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ЭтаКнига" defaultThemeVersion="124226"/>
  <bookViews>
    <workbookView xWindow="1215" yWindow="750" windowWidth="12630" windowHeight="7455" firstSheet="15" activeTab="24"/>
  </bookViews>
  <sheets>
    <sheet name="Титульный лист" sheetId="21" r:id="rId1"/>
    <sheet name="ГВО НО 01-00" sheetId="35" r:id="rId2"/>
    <sheet name="ГВО НО 02-00" sheetId="59" r:id="rId3"/>
    <sheet name="ГВО НО 03-00" sheetId="60" r:id="rId4"/>
    <sheet name="ГВО НО 04-00 " sheetId="61" r:id="rId5"/>
    <sheet name="ГВО НО 05-00" sheetId="62" r:id="rId6"/>
    <sheet name="ГВО НО 06-00" sheetId="63" r:id="rId7"/>
    <sheet name="ГВО НО 07-00 " sheetId="64" r:id="rId8"/>
    <sheet name="ГВО НО 08-00  " sheetId="65" r:id="rId9"/>
    <sheet name="ГВО НО 09-00  " sheetId="66" r:id="rId10"/>
    <sheet name="ГВО НО 10-00" sheetId="67" r:id="rId11"/>
    <sheet name="ГВО НО 11-00 " sheetId="68" r:id="rId12"/>
    <sheet name="ГВО НО 12-00" sheetId="69" r:id="rId13"/>
    <sheet name="ГВО НО 13-00 " sheetId="70" r:id="rId14"/>
    <sheet name="ГВО НО 14-00 " sheetId="71" r:id="rId15"/>
    <sheet name="ГВО НО 15-00 " sheetId="72" r:id="rId16"/>
    <sheet name="ГВО НО 16-00 " sheetId="73" r:id="rId17"/>
    <sheet name="ГВО НО 17-00" sheetId="74" r:id="rId18"/>
    <sheet name="ГВО НО 18-00" sheetId="75" r:id="rId19"/>
    <sheet name="ГВО НО 19-00 " sheetId="76" r:id="rId20"/>
    <sheet name="ГВО НО 20-00 " sheetId="77" r:id="rId21"/>
    <sheet name="ГВО НО 21-00" sheetId="78" r:id="rId22"/>
    <sheet name="ГВО НО 22-00" sheetId="79" r:id="rId23"/>
    <sheet name="ГВО НО 23-00" sheetId="80" r:id="rId24"/>
    <sheet name="ГВО НО 24-00" sheetId="81" r:id="rId25"/>
  </sheets>
  <definedNames>
    <definedName name="_xlnm.Print_Area" localSheetId="1">'ГВО НО 01-00'!$A$9:$Q$736</definedName>
    <definedName name="_xlnm.Print_Area" localSheetId="2">'ГВО НО 02-00'!$A$9:$Q$736</definedName>
    <definedName name="_xlnm.Print_Area" localSheetId="3">'ГВО НО 03-00'!$A$9:$Q$736</definedName>
    <definedName name="_xlnm.Print_Area" localSheetId="4">'ГВО НО 04-00 '!$A$9:$Q$736</definedName>
    <definedName name="_xlnm.Print_Area" localSheetId="5">'ГВО НО 05-00'!$A$9:$Q$736</definedName>
    <definedName name="_xlnm.Print_Area" localSheetId="6">'ГВО НО 06-00'!$A$9:$Q$736</definedName>
    <definedName name="_xlnm.Print_Area" localSheetId="7">'ГВО НО 07-00 '!$A$9:$Q$736</definedName>
    <definedName name="_xlnm.Print_Area" localSheetId="8">'ГВО НО 08-00  '!$A$9:$Q$736</definedName>
    <definedName name="_xlnm.Print_Area" localSheetId="9">'ГВО НО 09-00  '!$A$9:$Q$736</definedName>
    <definedName name="_xlnm.Print_Area" localSheetId="10">'ГВО НО 10-00'!$A$9:$Q$736</definedName>
    <definedName name="_xlnm.Print_Area" localSheetId="11">'ГВО НО 11-00 '!$A$9:$Q$736</definedName>
    <definedName name="_xlnm.Print_Area" localSheetId="12">'ГВО НО 12-00'!$A$9:$Q$736</definedName>
    <definedName name="_xlnm.Print_Area" localSheetId="13">'ГВО НО 13-00 '!$A$9:$Q$736</definedName>
    <definedName name="_xlnm.Print_Area" localSheetId="14">'ГВО НО 14-00 '!$A$9:$Q$736</definedName>
    <definedName name="_xlnm.Print_Area" localSheetId="15">'ГВО НО 15-00 '!$A$9:$Q$736</definedName>
    <definedName name="_xlnm.Print_Area" localSheetId="16">'ГВО НО 16-00 '!$A$9:$Q$736</definedName>
    <definedName name="_xlnm.Print_Area" localSheetId="17">'ГВО НО 17-00'!$A$9:$Q$736</definedName>
    <definedName name="_xlnm.Print_Area" localSheetId="18">'ГВО НО 18-00'!$A$9:$Q$736</definedName>
    <definedName name="_xlnm.Print_Area" localSheetId="19">'ГВО НО 19-00 '!$A$9:$Q$736</definedName>
    <definedName name="_xlnm.Print_Area" localSheetId="20">'ГВО НО 20-00 '!$A$9:$Q$736</definedName>
    <definedName name="_xlnm.Print_Area" localSheetId="21">'ГВО НО 21-00'!$A$9:$Q$736</definedName>
    <definedName name="_xlnm.Print_Area" localSheetId="22">'ГВО НО 22-00'!$A$9:$Q$736</definedName>
    <definedName name="_xlnm.Print_Area" localSheetId="23">'ГВО НО 23-00'!$A$9:$Q$736</definedName>
    <definedName name="_xlnm.Print_Area" localSheetId="24">'ГВО НО 24-00'!$A$9:$Q$736</definedName>
  </definedNames>
  <calcPr calcId="125725" calcOnSave="0" concurrentCalc="0"/>
</workbook>
</file>

<file path=xl/calcChain.xml><?xml version="1.0" encoding="utf-8"?>
<calcChain xmlns="http://schemas.openxmlformats.org/spreadsheetml/2006/main">
  <c r="R728" i="81"/>
  <c r="R735"/>
  <c r="Q728"/>
  <c r="P728"/>
  <c r="O728"/>
  <c r="N728"/>
  <c r="M728"/>
  <c r="L728"/>
  <c r="K728"/>
  <c r="J728"/>
  <c r="I728"/>
  <c r="H728"/>
  <c r="H735"/>
  <c r="R719"/>
  <c r="G719"/>
  <c r="O715"/>
  <c r="K715"/>
  <c r="O714"/>
  <c r="R713"/>
  <c r="Q713"/>
  <c r="P713"/>
  <c r="O713"/>
  <c r="N713"/>
  <c r="M713"/>
  <c r="L713"/>
  <c r="K713"/>
  <c r="J713"/>
  <c r="I713"/>
  <c r="H713"/>
  <c r="G713"/>
  <c r="R712"/>
  <c r="R718"/>
  <c r="Q712"/>
  <c r="P712"/>
  <c r="P714"/>
  <c r="O712"/>
  <c r="N712"/>
  <c r="M712"/>
  <c r="L712"/>
  <c r="K712"/>
  <c r="J712"/>
  <c r="I712"/>
  <c r="I718"/>
  <c r="H712"/>
  <c r="H718"/>
  <c r="R711"/>
  <c r="R715"/>
  <c r="R721"/>
  <c r="Q711"/>
  <c r="Q714"/>
  <c r="P711"/>
  <c r="O711"/>
  <c r="N711"/>
  <c r="N714"/>
  <c r="M711"/>
  <c r="M714"/>
  <c r="L711"/>
  <c r="K711"/>
  <c r="K714"/>
  <c r="J711"/>
  <c r="J714"/>
  <c r="I711"/>
  <c r="I714"/>
  <c r="H711"/>
  <c r="H717"/>
  <c r="F711"/>
  <c r="R699"/>
  <c r="R698"/>
  <c r="K694"/>
  <c r="R693"/>
  <c r="Q693"/>
  <c r="P693"/>
  <c r="O693"/>
  <c r="N693"/>
  <c r="M693"/>
  <c r="L693"/>
  <c r="K693"/>
  <c r="J693"/>
  <c r="I693"/>
  <c r="H693"/>
  <c r="G693"/>
  <c r="G699"/>
  <c r="R692"/>
  <c r="Q692"/>
  <c r="P692"/>
  <c r="O692"/>
  <c r="N692"/>
  <c r="M692"/>
  <c r="L692"/>
  <c r="K692"/>
  <c r="J692"/>
  <c r="I692"/>
  <c r="H692"/>
  <c r="R691"/>
  <c r="R694"/>
  <c r="R700"/>
  <c r="Q691"/>
  <c r="Q695"/>
  <c r="P691"/>
  <c r="O691"/>
  <c r="N691"/>
  <c r="M691"/>
  <c r="L691"/>
  <c r="K691"/>
  <c r="J691"/>
  <c r="J694"/>
  <c r="I691"/>
  <c r="I694"/>
  <c r="H691"/>
  <c r="R658"/>
  <c r="R656"/>
  <c r="N654"/>
  <c r="P653"/>
  <c r="H653"/>
  <c r="H659"/>
  <c r="R652"/>
  <c r="Q652"/>
  <c r="P652"/>
  <c r="O652"/>
  <c r="N652"/>
  <c r="M652"/>
  <c r="L652"/>
  <c r="K652"/>
  <c r="J652"/>
  <c r="I652"/>
  <c r="H652"/>
  <c r="R651"/>
  <c r="R657"/>
  <c r="Q651"/>
  <c r="P651"/>
  <c r="O651"/>
  <c r="N651"/>
  <c r="M651"/>
  <c r="L651"/>
  <c r="K651"/>
  <c r="J651"/>
  <c r="I651"/>
  <c r="I657"/>
  <c r="H651"/>
  <c r="H657"/>
  <c r="F651"/>
  <c r="R650"/>
  <c r="R654"/>
  <c r="R660"/>
  <c r="Q650"/>
  <c r="Q653"/>
  <c r="P650"/>
  <c r="O650"/>
  <c r="O653"/>
  <c r="N650"/>
  <c r="N653"/>
  <c r="M650"/>
  <c r="M653"/>
  <c r="L650"/>
  <c r="K650"/>
  <c r="K653"/>
  <c r="J650"/>
  <c r="J653"/>
  <c r="I650"/>
  <c r="I653"/>
  <c r="I659"/>
  <c r="H650"/>
  <c r="H656"/>
  <c r="G650"/>
  <c r="G656"/>
  <c r="H614"/>
  <c r="H612"/>
  <c r="H616"/>
  <c r="R608"/>
  <c r="R614"/>
  <c r="Q608"/>
  <c r="P608"/>
  <c r="O608"/>
  <c r="N608"/>
  <c r="M608"/>
  <c r="L608"/>
  <c r="K608"/>
  <c r="J608"/>
  <c r="I608"/>
  <c r="I614"/>
  <c r="H608"/>
  <c r="R607"/>
  <c r="R613"/>
  <c r="Q607"/>
  <c r="P607"/>
  <c r="P610"/>
  <c r="O607"/>
  <c r="N607"/>
  <c r="M607"/>
  <c r="L607"/>
  <c r="L610"/>
  <c r="K607"/>
  <c r="J607"/>
  <c r="I607"/>
  <c r="H607"/>
  <c r="H613"/>
  <c r="I613"/>
  <c r="R606"/>
  <c r="R612"/>
  <c r="Q606"/>
  <c r="Q610"/>
  <c r="P606"/>
  <c r="P609"/>
  <c r="O606"/>
  <c r="N606"/>
  <c r="M606"/>
  <c r="M609"/>
  <c r="L606"/>
  <c r="K606"/>
  <c r="J606"/>
  <c r="I606"/>
  <c r="I609"/>
  <c r="H606"/>
  <c r="G606"/>
  <c r="I588"/>
  <c r="H588"/>
  <c r="G588"/>
  <c r="H587"/>
  <c r="I587"/>
  <c r="M583"/>
  <c r="I583"/>
  <c r="R582"/>
  <c r="R588"/>
  <c r="Q582"/>
  <c r="Q584"/>
  <c r="P582"/>
  <c r="O582"/>
  <c r="N582"/>
  <c r="M582"/>
  <c r="L582"/>
  <c r="K582"/>
  <c r="J582"/>
  <c r="J588"/>
  <c r="I582"/>
  <c r="H582"/>
  <c r="G582"/>
  <c r="F582"/>
  <c r="R581"/>
  <c r="R587"/>
  <c r="Q581"/>
  <c r="P581"/>
  <c r="O581"/>
  <c r="N581"/>
  <c r="M581"/>
  <c r="L581"/>
  <c r="K581"/>
  <c r="K587"/>
  <c r="J581"/>
  <c r="J587"/>
  <c r="I581"/>
  <c r="H581"/>
  <c r="G581"/>
  <c r="G587"/>
  <c r="R580"/>
  <c r="R586"/>
  <c r="Q580"/>
  <c r="Q583"/>
  <c r="P580"/>
  <c r="P583"/>
  <c r="O580"/>
  <c r="N580"/>
  <c r="M580"/>
  <c r="L580"/>
  <c r="K580"/>
  <c r="K584"/>
  <c r="J580"/>
  <c r="I580"/>
  <c r="I584"/>
  <c r="H580"/>
  <c r="R570"/>
  <c r="R569"/>
  <c r="R572"/>
  <c r="N567"/>
  <c r="I563"/>
  <c r="I567"/>
  <c r="R566"/>
  <c r="Q566"/>
  <c r="K566"/>
  <c r="J566"/>
  <c r="R565"/>
  <c r="R567"/>
  <c r="Q565"/>
  <c r="P565"/>
  <c r="O565"/>
  <c r="N565"/>
  <c r="M565"/>
  <c r="L565"/>
  <c r="K565"/>
  <c r="J565"/>
  <c r="J567"/>
  <c r="I565"/>
  <c r="H565"/>
  <c r="F565"/>
  <c r="G565"/>
  <c r="G571"/>
  <c r="R564"/>
  <c r="Q564"/>
  <c r="P564"/>
  <c r="O564"/>
  <c r="N564"/>
  <c r="M564"/>
  <c r="L564"/>
  <c r="K564"/>
  <c r="J564"/>
  <c r="I564"/>
  <c r="H564"/>
  <c r="F564"/>
  <c r="G564"/>
  <c r="G570"/>
  <c r="R563"/>
  <c r="Q563"/>
  <c r="P563"/>
  <c r="P566"/>
  <c r="O563"/>
  <c r="N563"/>
  <c r="N566"/>
  <c r="M563"/>
  <c r="M566"/>
  <c r="L563"/>
  <c r="L566"/>
  <c r="K563"/>
  <c r="J563"/>
  <c r="H563"/>
  <c r="H566"/>
  <c r="I550"/>
  <c r="H550"/>
  <c r="M546"/>
  <c r="J542"/>
  <c r="J545"/>
  <c r="R544"/>
  <c r="R550"/>
  <c r="Q544"/>
  <c r="P544"/>
  <c r="O544"/>
  <c r="N544"/>
  <c r="M544"/>
  <c r="L544"/>
  <c r="K544"/>
  <c r="K550"/>
  <c r="L550"/>
  <c r="J544"/>
  <c r="J550"/>
  <c r="I544"/>
  <c r="H544"/>
  <c r="G544"/>
  <c r="G550"/>
  <c r="F544"/>
  <c r="R543"/>
  <c r="R549"/>
  <c r="Q543"/>
  <c r="P543"/>
  <c r="O543"/>
  <c r="N543"/>
  <c r="M543"/>
  <c r="L543"/>
  <c r="K543"/>
  <c r="J543"/>
  <c r="I543"/>
  <c r="H543"/>
  <c r="H549"/>
  <c r="I549"/>
  <c r="G543"/>
  <c r="G549"/>
  <c r="R542"/>
  <c r="R548"/>
  <c r="Q542"/>
  <c r="Q545"/>
  <c r="P542"/>
  <c r="P545"/>
  <c r="O542"/>
  <c r="N542"/>
  <c r="M542"/>
  <c r="L542"/>
  <c r="L545"/>
  <c r="K542"/>
  <c r="K546"/>
  <c r="I542"/>
  <c r="I546"/>
  <c r="H542"/>
  <c r="F542"/>
  <c r="R533"/>
  <c r="G532"/>
  <c r="M529"/>
  <c r="P528"/>
  <c r="H525"/>
  <c r="H528"/>
  <c r="R527"/>
  <c r="R620"/>
  <c r="R626"/>
  <c r="Q527"/>
  <c r="Q620"/>
  <c r="P527"/>
  <c r="O527"/>
  <c r="O620"/>
  <c r="N527"/>
  <c r="N620"/>
  <c r="M527"/>
  <c r="M620"/>
  <c r="L527"/>
  <c r="K527"/>
  <c r="K620"/>
  <c r="J527"/>
  <c r="J620"/>
  <c r="I527"/>
  <c r="I620"/>
  <c r="H527"/>
  <c r="R526"/>
  <c r="Q526"/>
  <c r="Q619"/>
  <c r="P526"/>
  <c r="O526"/>
  <c r="O619"/>
  <c r="N526"/>
  <c r="M526"/>
  <c r="M619"/>
  <c r="L526"/>
  <c r="K526"/>
  <c r="K619"/>
  <c r="J526"/>
  <c r="I526"/>
  <c r="I619"/>
  <c r="H526"/>
  <c r="G526"/>
  <c r="F526"/>
  <c r="R525"/>
  <c r="R618"/>
  <c r="Q525"/>
  <c r="P525"/>
  <c r="P618"/>
  <c r="O525"/>
  <c r="N525"/>
  <c r="N618"/>
  <c r="M525"/>
  <c r="L525"/>
  <c r="L618"/>
  <c r="K525"/>
  <c r="F525"/>
  <c r="J525"/>
  <c r="I525"/>
  <c r="H618"/>
  <c r="H476"/>
  <c r="H475"/>
  <c r="L472"/>
  <c r="P471"/>
  <c r="O471"/>
  <c r="H471"/>
  <c r="H477"/>
  <c r="R470"/>
  <c r="R476"/>
  <c r="Q470"/>
  <c r="P470"/>
  <c r="P472"/>
  <c r="O470"/>
  <c r="N470"/>
  <c r="M470"/>
  <c r="L470"/>
  <c r="L476"/>
  <c r="K470"/>
  <c r="J470"/>
  <c r="J476"/>
  <c r="K476"/>
  <c r="I470"/>
  <c r="I476"/>
  <c r="H470"/>
  <c r="H472"/>
  <c r="H478"/>
  <c r="R469"/>
  <c r="R475"/>
  <c r="Q469"/>
  <c r="Q471"/>
  <c r="P469"/>
  <c r="O469"/>
  <c r="N469"/>
  <c r="M469"/>
  <c r="M471"/>
  <c r="L469"/>
  <c r="K469"/>
  <c r="J469"/>
  <c r="I469"/>
  <c r="I475"/>
  <c r="J475"/>
  <c r="K475"/>
  <c r="L475"/>
  <c r="H469"/>
  <c r="G469"/>
  <c r="G475"/>
  <c r="R468"/>
  <c r="R471"/>
  <c r="R477"/>
  <c r="Q468"/>
  <c r="P468"/>
  <c r="O468"/>
  <c r="N468"/>
  <c r="N471"/>
  <c r="M468"/>
  <c r="L468"/>
  <c r="L471"/>
  <c r="K468"/>
  <c r="K471"/>
  <c r="J468"/>
  <c r="J471"/>
  <c r="I468"/>
  <c r="H468"/>
  <c r="H474"/>
  <c r="F468"/>
  <c r="R434"/>
  <c r="G434"/>
  <c r="H433"/>
  <c r="G433"/>
  <c r="H432"/>
  <c r="K430"/>
  <c r="L429"/>
  <c r="H429"/>
  <c r="R428"/>
  <c r="Q428"/>
  <c r="P428"/>
  <c r="O428"/>
  <c r="N428"/>
  <c r="M428"/>
  <c r="L428"/>
  <c r="L430"/>
  <c r="K428"/>
  <c r="J428"/>
  <c r="I428"/>
  <c r="H428"/>
  <c r="G428"/>
  <c r="R427"/>
  <c r="R433"/>
  <c r="Q427"/>
  <c r="P427"/>
  <c r="O427"/>
  <c r="N427"/>
  <c r="M427"/>
  <c r="L427"/>
  <c r="K427"/>
  <c r="J427"/>
  <c r="I427"/>
  <c r="H427"/>
  <c r="G427"/>
  <c r="R426"/>
  <c r="Q426"/>
  <c r="P426"/>
  <c r="P429"/>
  <c r="O426"/>
  <c r="O429"/>
  <c r="N426"/>
  <c r="M426"/>
  <c r="L426"/>
  <c r="K426"/>
  <c r="J426"/>
  <c r="F426"/>
  <c r="I426"/>
  <c r="I432"/>
  <c r="H426"/>
  <c r="H430"/>
  <c r="H409"/>
  <c r="H408"/>
  <c r="L405"/>
  <c r="H405"/>
  <c r="P404"/>
  <c r="O404"/>
  <c r="H404"/>
  <c r="R403"/>
  <c r="R409"/>
  <c r="Q403"/>
  <c r="P403"/>
  <c r="P482"/>
  <c r="O403"/>
  <c r="N403"/>
  <c r="M403"/>
  <c r="L403"/>
  <c r="K403"/>
  <c r="J403"/>
  <c r="I403"/>
  <c r="I409"/>
  <c r="H403"/>
  <c r="R402"/>
  <c r="R408"/>
  <c r="Q402"/>
  <c r="P402"/>
  <c r="O402"/>
  <c r="N402"/>
  <c r="M402"/>
  <c r="L402"/>
  <c r="K402"/>
  <c r="J402"/>
  <c r="I402"/>
  <c r="I408"/>
  <c r="J408"/>
  <c r="K408"/>
  <c r="L408"/>
  <c r="H402"/>
  <c r="G402"/>
  <c r="G408"/>
  <c r="R401"/>
  <c r="Q401"/>
  <c r="P401"/>
  <c r="O401"/>
  <c r="N401"/>
  <c r="M401"/>
  <c r="L401"/>
  <c r="L404"/>
  <c r="K401"/>
  <c r="J401"/>
  <c r="I401"/>
  <c r="H401"/>
  <c r="H407"/>
  <c r="F401"/>
  <c r="G382"/>
  <c r="G342"/>
  <c r="G312"/>
  <c r="G305"/>
  <c r="G269"/>
  <c r="R252"/>
  <c r="H252"/>
  <c r="L247"/>
  <c r="R245"/>
  <c r="R482"/>
  <c r="Q245"/>
  <c r="Q482"/>
  <c r="P245"/>
  <c r="O245"/>
  <c r="N245"/>
  <c r="M245"/>
  <c r="M482"/>
  <c r="L245"/>
  <c r="L482"/>
  <c r="K245"/>
  <c r="J245"/>
  <c r="I245"/>
  <c r="I482"/>
  <c r="H245"/>
  <c r="H482"/>
  <c r="R244"/>
  <c r="R481"/>
  <c r="Q244"/>
  <c r="P244"/>
  <c r="P481"/>
  <c r="O244"/>
  <c r="N244"/>
  <c r="N481"/>
  <c r="M244"/>
  <c r="M481"/>
  <c r="L244"/>
  <c r="K244"/>
  <c r="J244"/>
  <c r="J481"/>
  <c r="I244"/>
  <c r="I481"/>
  <c r="H244"/>
  <c r="H481"/>
  <c r="F244"/>
  <c r="R243"/>
  <c r="R480"/>
  <c r="Q243"/>
  <c r="Q480"/>
  <c r="P243"/>
  <c r="P480"/>
  <c r="O243"/>
  <c r="N243"/>
  <c r="N480"/>
  <c r="M243"/>
  <c r="M247"/>
  <c r="L243"/>
  <c r="L480"/>
  <c r="K243"/>
  <c r="K247"/>
  <c r="J243"/>
  <c r="J480"/>
  <c r="I243"/>
  <c r="I480"/>
  <c r="H243"/>
  <c r="G238"/>
  <c r="G226"/>
  <c r="G222"/>
  <c r="G214"/>
  <c r="G206"/>
  <c r="G198"/>
  <c r="G194"/>
  <c r="G182"/>
  <c r="G178"/>
  <c r="G174"/>
  <c r="G162"/>
  <c r="G155"/>
  <c r="G149"/>
  <c r="G136"/>
  <c r="G127"/>
  <c r="G126"/>
  <c r="G110"/>
  <c r="G109"/>
  <c r="G102"/>
  <c r="G94"/>
  <c r="G90"/>
  <c r="G76"/>
  <c r="G69"/>
  <c r="G55"/>
  <c r="G49"/>
  <c r="G30"/>
  <c r="G24"/>
  <c r="G19"/>
  <c r="J5"/>
  <c r="G347"/>
  <c r="R728" i="80"/>
  <c r="R735"/>
  <c r="Q728"/>
  <c r="P728"/>
  <c r="O728"/>
  <c r="N728"/>
  <c r="M728"/>
  <c r="L728"/>
  <c r="K728"/>
  <c r="J728"/>
  <c r="I728"/>
  <c r="H728"/>
  <c r="H735"/>
  <c r="R719"/>
  <c r="I719"/>
  <c r="J719"/>
  <c r="R718"/>
  <c r="I715"/>
  <c r="R714"/>
  <c r="R720"/>
  <c r="O714"/>
  <c r="N714"/>
  <c r="K714"/>
  <c r="J714"/>
  <c r="R713"/>
  <c r="Q713"/>
  <c r="P713"/>
  <c r="O713"/>
  <c r="N713"/>
  <c r="M713"/>
  <c r="L713"/>
  <c r="K713"/>
  <c r="K719"/>
  <c r="J713"/>
  <c r="I713"/>
  <c r="H713"/>
  <c r="H719"/>
  <c r="G713"/>
  <c r="G719"/>
  <c r="R712"/>
  <c r="Q712"/>
  <c r="P712"/>
  <c r="O712"/>
  <c r="N712"/>
  <c r="M712"/>
  <c r="L712"/>
  <c r="K712"/>
  <c r="J712"/>
  <c r="I712"/>
  <c r="H712"/>
  <c r="R711"/>
  <c r="R717"/>
  <c r="Q711"/>
  <c r="Q714"/>
  <c r="P711"/>
  <c r="P714"/>
  <c r="O711"/>
  <c r="N711"/>
  <c r="M711"/>
  <c r="M714"/>
  <c r="L711"/>
  <c r="L714"/>
  <c r="K711"/>
  <c r="J711"/>
  <c r="I711"/>
  <c r="H711"/>
  <c r="H714"/>
  <c r="H720"/>
  <c r="H701"/>
  <c r="H699"/>
  <c r="I699"/>
  <c r="H698"/>
  <c r="I698"/>
  <c r="Q695"/>
  <c r="P695"/>
  <c r="I695"/>
  <c r="H695"/>
  <c r="R694"/>
  <c r="R700"/>
  <c r="N694"/>
  <c r="M694"/>
  <c r="J694"/>
  <c r="R693"/>
  <c r="R699"/>
  <c r="Q693"/>
  <c r="P693"/>
  <c r="O693"/>
  <c r="N693"/>
  <c r="M693"/>
  <c r="L693"/>
  <c r="K693"/>
  <c r="J693"/>
  <c r="J699"/>
  <c r="I693"/>
  <c r="H693"/>
  <c r="G693"/>
  <c r="G699"/>
  <c r="F693"/>
  <c r="R692"/>
  <c r="R698"/>
  <c r="Q692"/>
  <c r="P692"/>
  <c r="O692"/>
  <c r="N692"/>
  <c r="M692"/>
  <c r="L692"/>
  <c r="K692"/>
  <c r="J692"/>
  <c r="I692"/>
  <c r="H692"/>
  <c r="R691"/>
  <c r="R697"/>
  <c r="Q691"/>
  <c r="Q694"/>
  <c r="P691"/>
  <c r="P694"/>
  <c r="O691"/>
  <c r="O694"/>
  <c r="N691"/>
  <c r="M691"/>
  <c r="M695"/>
  <c r="L691"/>
  <c r="L694"/>
  <c r="K691"/>
  <c r="K694"/>
  <c r="J691"/>
  <c r="I691"/>
  <c r="I694"/>
  <c r="H691"/>
  <c r="H658"/>
  <c r="I658"/>
  <c r="R657"/>
  <c r="H657"/>
  <c r="I657"/>
  <c r="J657"/>
  <c r="P654"/>
  <c r="L654"/>
  <c r="H654"/>
  <c r="H660"/>
  <c r="R653"/>
  <c r="R659"/>
  <c r="Q653"/>
  <c r="N653"/>
  <c r="M653"/>
  <c r="J653"/>
  <c r="I653"/>
  <c r="R652"/>
  <c r="R658"/>
  <c r="Q652"/>
  <c r="P652"/>
  <c r="O652"/>
  <c r="N652"/>
  <c r="M652"/>
  <c r="L652"/>
  <c r="K652"/>
  <c r="J652"/>
  <c r="J658"/>
  <c r="I652"/>
  <c r="H652"/>
  <c r="F652"/>
  <c r="R651"/>
  <c r="Q651"/>
  <c r="P651"/>
  <c r="O651"/>
  <c r="N651"/>
  <c r="M651"/>
  <c r="L651"/>
  <c r="K651"/>
  <c r="J651"/>
  <c r="I651"/>
  <c r="H651"/>
  <c r="R650"/>
  <c r="R656"/>
  <c r="Q650"/>
  <c r="P650"/>
  <c r="P653"/>
  <c r="O650"/>
  <c r="N650"/>
  <c r="M650"/>
  <c r="L650"/>
  <c r="L653"/>
  <c r="K650"/>
  <c r="J650"/>
  <c r="I650"/>
  <c r="H650"/>
  <c r="G650"/>
  <c r="G656"/>
  <c r="M618"/>
  <c r="R614"/>
  <c r="R613"/>
  <c r="H613"/>
  <c r="J610"/>
  <c r="Q609"/>
  <c r="R608"/>
  <c r="Q608"/>
  <c r="P608"/>
  <c r="O608"/>
  <c r="N608"/>
  <c r="M608"/>
  <c r="L608"/>
  <c r="K608"/>
  <c r="J608"/>
  <c r="I608"/>
  <c r="H608"/>
  <c r="H614"/>
  <c r="F608"/>
  <c r="R607"/>
  <c r="Q607"/>
  <c r="P607"/>
  <c r="O607"/>
  <c r="O610"/>
  <c r="N607"/>
  <c r="M607"/>
  <c r="M609"/>
  <c r="L607"/>
  <c r="K607"/>
  <c r="J607"/>
  <c r="I607"/>
  <c r="I613"/>
  <c r="J613"/>
  <c r="H607"/>
  <c r="R606"/>
  <c r="R609"/>
  <c r="Q606"/>
  <c r="P606"/>
  <c r="O606"/>
  <c r="N606"/>
  <c r="N609"/>
  <c r="M606"/>
  <c r="L606"/>
  <c r="K606"/>
  <c r="K609"/>
  <c r="J606"/>
  <c r="J609"/>
  <c r="I606"/>
  <c r="H606"/>
  <c r="G606"/>
  <c r="G612"/>
  <c r="R588"/>
  <c r="G588"/>
  <c r="H587"/>
  <c r="G587"/>
  <c r="H580"/>
  <c r="H586"/>
  <c r="H589"/>
  <c r="L584"/>
  <c r="L583"/>
  <c r="I583"/>
  <c r="I589"/>
  <c r="H583"/>
  <c r="R582"/>
  <c r="Q582"/>
  <c r="P582"/>
  <c r="P584"/>
  <c r="O582"/>
  <c r="N582"/>
  <c r="M582"/>
  <c r="L582"/>
  <c r="K582"/>
  <c r="J582"/>
  <c r="I582"/>
  <c r="H582"/>
  <c r="G582"/>
  <c r="R581"/>
  <c r="R587"/>
  <c r="Q581"/>
  <c r="P581"/>
  <c r="O581"/>
  <c r="N581"/>
  <c r="M581"/>
  <c r="L581"/>
  <c r="K581"/>
  <c r="J581"/>
  <c r="I581"/>
  <c r="H581"/>
  <c r="G581"/>
  <c r="R580"/>
  <c r="Q580"/>
  <c r="P580"/>
  <c r="P583"/>
  <c r="O580"/>
  <c r="O584"/>
  <c r="N580"/>
  <c r="M580"/>
  <c r="L580"/>
  <c r="K580"/>
  <c r="J580"/>
  <c r="F580"/>
  <c r="I580"/>
  <c r="H584"/>
  <c r="R571"/>
  <c r="R570"/>
  <c r="R569"/>
  <c r="J567"/>
  <c r="I563"/>
  <c r="I567"/>
  <c r="N566"/>
  <c r="K566"/>
  <c r="R565"/>
  <c r="Q565"/>
  <c r="P565"/>
  <c r="O565"/>
  <c r="N565"/>
  <c r="M565"/>
  <c r="L565"/>
  <c r="K565"/>
  <c r="J565"/>
  <c r="I565"/>
  <c r="H565"/>
  <c r="F565"/>
  <c r="G565"/>
  <c r="G571"/>
  <c r="R564"/>
  <c r="Q564"/>
  <c r="P564"/>
  <c r="O564"/>
  <c r="N564"/>
  <c r="M564"/>
  <c r="L564"/>
  <c r="K564"/>
  <c r="J564"/>
  <c r="I564"/>
  <c r="H564"/>
  <c r="G564"/>
  <c r="G570"/>
  <c r="R563"/>
  <c r="R567"/>
  <c r="Q563"/>
  <c r="P563"/>
  <c r="O563"/>
  <c r="N563"/>
  <c r="M563"/>
  <c r="M567"/>
  <c r="L563"/>
  <c r="K563"/>
  <c r="J563"/>
  <c r="J566"/>
  <c r="I566"/>
  <c r="H563"/>
  <c r="G550"/>
  <c r="R549"/>
  <c r="H549"/>
  <c r="G549"/>
  <c r="H548"/>
  <c r="H551"/>
  <c r="O546"/>
  <c r="K546"/>
  <c r="J542"/>
  <c r="J546"/>
  <c r="Q545"/>
  <c r="L545"/>
  <c r="H545"/>
  <c r="R544"/>
  <c r="R550"/>
  <c r="Q544"/>
  <c r="P544"/>
  <c r="P546"/>
  <c r="O544"/>
  <c r="N544"/>
  <c r="M544"/>
  <c r="L544"/>
  <c r="L546"/>
  <c r="K544"/>
  <c r="J544"/>
  <c r="I544"/>
  <c r="H544"/>
  <c r="H550"/>
  <c r="H552"/>
  <c r="G544"/>
  <c r="R543"/>
  <c r="Q543"/>
  <c r="P543"/>
  <c r="O543"/>
  <c r="N543"/>
  <c r="M543"/>
  <c r="L543"/>
  <c r="K543"/>
  <c r="J543"/>
  <c r="J549"/>
  <c r="I543"/>
  <c r="I549"/>
  <c r="H543"/>
  <c r="G543"/>
  <c r="R542"/>
  <c r="R545"/>
  <c r="Q542"/>
  <c r="P542"/>
  <c r="P545"/>
  <c r="O542"/>
  <c r="O545"/>
  <c r="N542"/>
  <c r="N545"/>
  <c r="M542"/>
  <c r="L542"/>
  <c r="K542"/>
  <c r="J545"/>
  <c r="I542"/>
  <c r="I548"/>
  <c r="H542"/>
  <c r="H546"/>
  <c r="F542"/>
  <c r="R535"/>
  <c r="R533"/>
  <c r="R532"/>
  <c r="R531"/>
  <c r="R534"/>
  <c r="H525"/>
  <c r="H531"/>
  <c r="N529"/>
  <c r="J529"/>
  <c r="I529"/>
  <c r="R528"/>
  <c r="Q528"/>
  <c r="K528"/>
  <c r="R527"/>
  <c r="R620"/>
  <c r="R626"/>
  <c r="Q527"/>
  <c r="P527"/>
  <c r="O527"/>
  <c r="N527"/>
  <c r="N620"/>
  <c r="M527"/>
  <c r="L527"/>
  <c r="K527"/>
  <c r="J527"/>
  <c r="J620"/>
  <c r="I527"/>
  <c r="H527"/>
  <c r="R526"/>
  <c r="Q526"/>
  <c r="P526"/>
  <c r="O526"/>
  <c r="N526"/>
  <c r="M526"/>
  <c r="L526"/>
  <c r="K526"/>
  <c r="J526"/>
  <c r="I526"/>
  <c r="H526"/>
  <c r="G526"/>
  <c r="R525"/>
  <c r="R529"/>
  <c r="Q525"/>
  <c r="Q618"/>
  <c r="P525"/>
  <c r="O525"/>
  <c r="N525"/>
  <c r="M525"/>
  <c r="M528"/>
  <c r="L525"/>
  <c r="K525"/>
  <c r="J525"/>
  <c r="J528"/>
  <c r="I525"/>
  <c r="I618"/>
  <c r="L482"/>
  <c r="O481"/>
  <c r="H476"/>
  <c r="I476"/>
  <c r="R475"/>
  <c r="Q472"/>
  <c r="M472"/>
  <c r="I472"/>
  <c r="R471"/>
  <c r="R477"/>
  <c r="N471"/>
  <c r="M471"/>
  <c r="J471"/>
  <c r="R470"/>
  <c r="R476"/>
  <c r="Q470"/>
  <c r="P470"/>
  <c r="O470"/>
  <c r="N470"/>
  <c r="M470"/>
  <c r="L470"/>
  <c r="K470"/>
  <c r="J470"/>
  <c r="I470"/>
  <c r="H470"/>
  <c r="F470"/>
  <c r="R469"/>
  <c r="Q469"/>
  <c r="P469"/>
  <c r="O469"/>
  <c r="N469"/>
  <c r="M469"/>
  <c r="L469"/>
  <c r="K469"/>
  <c r="J469"/>
  <c r="I469"/>
  <c r="H469"/>
  <c r="H475"/>
  <c r="I475"/>
  <c r="J475"/>
  <c r="G469"/>
  <c r="G475"/>
  <c r="R468"/>
  <c r="R474"/>
  <c r="Q468"/>
  <c r="Q471"/>
  <c r="P468"/>
  <c r="P471"/>
  <c r="O468"/>
  <c r="N468"/>
  <c r="M468"/>
  <c r="L468"/>
  <c r="L471"/>
  <c r="K468"/>
  <c r="J468"/>
  <c r="I468"/>
  <c r="I471"/>
  <c r="H468"/>
  <c r="H472"/>
  <c r="H478"/>
  <c r="I478"/>
  <c r="H434"/>
  <c r="I434"/>
  <c r="R433"/>
  <c r="Q430"/>
  <c r="M430"/>
  <c r="I430"/>
  <c r="M429"/>
  <c r="R428"/>
  <c r="R434"/>
  <c r="Q428"/>
  <c r="P428"/>
  <c r="O428"/>
  <c r="N428"/>
  <c r="M428"/>
  <c r="L428"/>
  <c r="K428"/>
  <c r="J428"/>
  <c r="I428"/>
  <c r="H428"/>
  <c r="G428"/>
  <c r="G434"/>
  <c r="F428"/>
  <c r="R427"/>
  <c r="Q427"/>
  <c r="P427"/>
  <c r="O427"/>
  <c r="N427"/>
  <c r="M427"/>
  <c r="L427"/>
  <c r="K427"/>
  <c r="J427"/>
  <c r="I427"/>
  <c r="H427"/>
  <c r="F427"/>
  <c r="G427"/>
  <c r="G433"/>
  <c r="R426"/>
  <c r="Q426"/>
  <c r="Q429"/>
  <c r="P426"/>
  <c r="P429"/>
  <c r="O426"/>
  <c r="N426"/>
  <c r="M426"/>
  <c r="L426"/>
  <c r="L429"/>
  <c r="K426"/>
  <c r="J426"/>
  <c r="J429"/>
  <c r="I426"/>
  <c r="I429"/>
  <c r="H426"/>
  <c r="H429"/>
  <c r="R409"/>
  <c r="H409"/>
  <c r="I409"/>
  <c r="R408"/>
  <c r="R407"/>
  <c r="R411"/>
  <c r="Q405"/>
  <c r="L405"/>
  <c r="N404"/>
  <c r="J404"/>
  <c r="I404"/>
  <c r="R403"/>
  <c r="R405"/>
  <c r="Q403"/>
  <c r="P403"/>
  <c r="O403"/>
  <c r="N403"/>
  <c r="N405"/>
  <c r="M403"/>
  <c r="L403"/>
  <c r="K403"/>
  <c r="J403"/>
  <c r="J409"/>
  <c r="I403"/>
  <c r="H403"/>
  <c r="F403"/>
  <c r="R402"/>
  <c r="Q402"/>
  <c r="P402"/>
  <c r="O402"/>
  <c r="N402"/>
  <c r="M402"/>
  <c r="L402"/>
  <c r="K402"/>
  <c r="J402"/>
  <c r="I402"/>
  <c r="H402"/>
  <c r="H408"/>
  <c r="I408"/>
  <c r="J408"/>
  <c r="G402"/>
  <c r="G408"/>
  <c r="F402"/>
  <c r="R401"/>
  <c r="R404"/>
  <c r="Q401"/>
  <c r="Q404"/>
  <c r="P401"/>
  <c r="P404"/>
  <c r="O401"/>
  <c r="N401"/>
  <c r="M401"/>
  <c r="L401"/>
  <c r="L404"/>
  <c r="K401"/>
  <c r="J401"/>
  <c r="J405"/>
  <c r="I401"/>
  <c r="I405"/>
  <c r="H401"/>
  <c r="H404"/>
  <c r="R252"/>
  <c r="R246"/>
  <c r="R253"/>
  <c r="N246"/>
  <c r="J246"/>
  <c r="R245"/>
  <c r="R482"/>
  <c r="Q245"/>
  <c r="Q482"/>
  <c r="P245"/>
  <c r="P482"/>
  <c r="O245"/>
  <c r="O482"/>
  <c r="N245"/>
  <c r="N482"/>
  <c r="M245"/>
  <c r="M482"/>
  <c r="L245"/>
  <c r="K245"/>
  <c r="K482"/>
  <c r="J245"/>
  <c r="I245"/>
  <c r="I482"/>
  <c r="H245"/>
  <c r="H482"/>
  <c r="R244"/>
  <c r="R481"/>
  <c r="Q244"/>
  <c r="Q481"/>
  <c r="P244"/>
  <c r="P246"/>
  <c r="O244"/>
  <c r="N244"/>
  <c r="N481"/>
  <c r="M244"/>
  <c r="M481"/>
  <c r="L244"/>
  <c r="L481"/>
  <c r="K244"/>
  <c r="K481"/>
  <c r="J244"/>
  <c r="J481"/>
  <c r="I244"/>
  <c r="I481"/>
  <c r="H244"/>
  <c r="H481"/>
  <c r="R243"/>
  <c r="R480"/>
  <c r="Q243"/>
  <c r="Q480"/>
  <c r="P243"/>
  <c r="O243"/>
  <c r="O246"/>
  <c r="N243"/>
  <c r="M243"/>
  <c r="L243"/>
  <c r="L480"/>
  <c r="K243"/>
  <c r="K246"/>
  <c r="J243"/>
  <c r="I243"/>
  <c r="I480"/>
  <c r="H243"/>
  <c r="H480"/>
  <c r="J5"/>
  <c r="G422"/>
  <c r="R728" i="79"/>
  <c r="R735"/>
  <c r="Q728"/>
  <c r="P728"/>
  <c r="O728"/>
  <c r="N728"/>
  <c r="M728"/>
  <c r="L728"/>
  <c r="K728"/>
  <c r="J728"/>
  <c r="I728"/>
  <c r="I735"/>
  <c r="H728"/>
  <c r="H735"/>
  <c r="G719"/>
  <c r="P714"/>
  <c r="L714"/>
  <c r="H714"/>
  <c r="H720"/>
  <c r="R713"/>
  <c r="R719"/>
  <c r="Q713"/>
  <c r="P713"/>
  <c r="O713"/>
  <c r="N713"/>
  <c r="M713"/>
  <c r="L713"/>
  <c r="K713"/>
  <c r="J713"/>
  <c r="I713"/>
  <c r="H713"/>
  <c r="H719"/>
  <c r="G713"/>
  <c r="R712"/>
  <c r="Q712"/>
  <c r="P712"/>
  <c r="O712"/>
  <c r="N712"/>
  <c r="M712"/>
  <c r="L712"/>
  <c r="K712"/>
  <c r="J712"/>
  <c r="I712"/>
  <c r="H712"/>
  <c r="H718"/>
  <c r="I718"/>
  <c r="R711"/>
  <c r="R717"/>
  <c r="Q711"/>
  <c r="P711"/>
  <c r="O711"/>
  <c r="O714"/>
  <c r="N711"/>
  <c r="M711"/>
  <c r="L711"/>
  <c r="K711"/>
  <c r="K714"/>
  <c r="J711"/>
  <c r="I711"/>
  <c r="H711"/>
  <c r="F711"/>
  <c r="R699"/>
  <c r="R698"/>
  <c r="R697"/>
  <c r="N695"/>
  <c r="O694"/>
  <c r="K694"/>
  <c r="R693"/>
  <c r="Q693"/>
  <c r="P693"/>
  <c r="O693"/>
  <c r="N693"/>
  <c r="M693"/>
  <c r="L693"/>
  <c r="K693"/>
  <c r="J693"/>
  <c r="I693"/>
  <c r="H693"/>
  <c r="G693"/>
  <c r="G699"/>
  <c r="R692"/>
  <c r="Q692"/>
  <c r="P692"/>
  <c r="O692"/>
  <c r="N692"/>
  <c r="M692"/>
  <c r="L692"/>
  <c r="K692"/>
  <c r="J692"/>
  <c r="I692"/>
  <c r="H692"/>
  <c r="H698"/>
  <c r="R691"/>
  <c r="R694"/>
  <c r="R700"/>
  <c r="Q691"/>
  <c r="P691"/>
  <c r="O691"/>
  <c r="N691"/>
  <c r="N694"/>
  <c r="M691"/>
  <c r="L691"/>
  <c r="K691"/>
  <c r="J691"/>
  <c r="J694"/>
  <c r="I691"/>
  <c r="H691"/>
  <c r="R658"/>
  <c r="R657"/>
  <c r="O653"/>
  <c r="K653"/>
  <c r="R652"/>
  <c r="Q652"/>
  <c r="P652"/>
  <c r="O652"/>
  <c r="N652"/>
  <c r="M652"/>
  <c r="L652"/>
  <c r="K652"/>
  <c r="J652"/>
  <c r="I652"/>
  <c r="H652"/>
  <c r="R651"/>
  <c r="Q651"/>
  <c r="P651"/>
  <c r="O651"/>
  <c r="N651"/>
  <c r="M651"/>
  <c r="L651"/>
  <c r="K651"/>
  <c r="J651"/>
  <c r="I651"/>
  <c r="H651"/>
  <c r="H657"/>
  <c r="R650"/>
  <c r="R653"/>
  <c r="R659"/>
  <c r="Q650"/>
  <c r="P650"/>
  <c r="O650"/>
  <c r="N650"/>
  <c r="N653"/>
  <c r="M650"/>
  <c r="L650"/>
  <c r="K650"/>
  <c r="J650"/>
  <c r="J653"/>
  <c r="I650"/>
  <c r="H650"/>
  <c r="H656"/>
  <c r="G650"/>
  <c r="G656"/>
  <c r="F650"/>
  <c r="H616"/>
  <c r="H614"/>
  <c r="R613"/>
  <c r="H613"/>
  <c r="H612"/>
  <c r="H615"/>
  <c r="L607"/>
  <c r="L610"/>
  <c r="H610"/>
  <c r="Q609"/>
  <c r="M609"/>
  <c r="I609"/>
  <c r="R608"/>
  <c r="R614"/>
  <c r="Q608"/>
  <c r="P608"/>
  <c r="O608"/>
  <c r="N608"/>
  <c r="M608"/>
  <c r="L608"/>
  <c r="K608"/>
  <c r="J608"/>
  <c r="I608"/>
  <c r="I614"/>
  <c r="H608"/>
  <c r="R607"/>
  <c r="Q607"/>
  <c r="P607"/>
  <c r="O607"/>
  <c r="N607"/>
  <c r="M607"/>
  <c r="K607"/>
  <c r="J607"/>
  <c r="I607"/>
  <c r="F607"/>
  <c r="H607"/>
  <c r="R606"/>
  <c r="R612"/>
  <c r="Q606"/>
  <c r="P606"/>
  <c r="P609"/>
  <c r="O606"/>
  <c r="N606"/>
  <c r="M606"/>
  <c r="L606"/>
  <c r="L609"/>
  <c r="K606"/>
  <c r="J606"/>
  <c r="J612"/>
  <c r="I606"/>
  <c r="I612"/>
  <c r="H606"/>
  <c r="G606"/>
  <c r="G612"/>
  <c r="H588"/>
  <c r="H587"/>
  <c r="P584"/>
  <c r="Q583"/>
  <c r="M583"/>
  <c r="I583"/>
  <c r="R582"/>
  <c r="R588"/>
  <c r="Q582"/>
  <c r="P582"/>
  <c r="O582"/>
  <c r="N582"/>
  <c r="M582"/>
  <c r="L582"/>
  <c r="K582"/>
  <c r="J582"/>
  <c r="I582"/>
  <c r="H582"/>
  <c r="G582"/>
  <c r="G588"/>
  <c r="F582"/>
  <c r="R581"/>
  <c r="R587"/>
  <c r="Q581"/>
  <c r="P581"/>
  <c r="O581"/>
  <c r="N581"/>
  <c r="M581"/>
  <c r="L581"/>
  <c r="K581"/>
  <c r="J581"/>
  <c r="I581"/>
  <c r="F581"/>
  <c r="H581"/>
  <c r="G581"/>
  <c r="G587"/>
  <c r="R580"/>
  <c r="R586"/>
  <c r="Q580"/>
  <c r="P580"/>
  <c r="P583"/>
  <c r="O580"/>
  <c r="N580"/>
  <c r="M580"/>
  <c r="L580"/>
  <c r="L583"/>
  <c r="K580"/>
  <c r="J580"/>
  <c r="I580"/>
  <c r="H580"/>
  <c r="H584"/>
  <c r="H571"/>
  <c r="I570"/>
  <c r="H570"/>
  <c r="H567"/>
  <c r="Q566"/>
  <c r="M566"/>
  <c r="I563"/>
  <c r="I566"/>
  <c r="R565"/>
  <c r="R571"/>
  <c r="Q565"/>
  <c r="P565"/>
  <c r="O565"/>
  <c r="N565"/>
  <c r="M565"/>
  <c r="L565"/>
  <c r="K565"/>
  <c r="J565"/>
  <c r="J571"/>
  <c r="I565"/>
  <c r="I571"/>
  <c r="H565"/>
  <c r="G565"/>
  <c r="G571"/>
  <c r="F565"/>
  <c r="R564"/>
  <c r="R570"/>
  <c r="Q564"/>
  <c r="P564"/>
  <c r="O564"/>
  <c r="N564"/>
  <c r="N566"/>
  <c r="M564"/>
  <c r="L564"/>
  <c r="K564"/>
  <c r="J564"/>
  <c r="J570"/>
  <c r="I564"/>
  <c r="H564"/>
  <c r="G564"/>
  <c r="G570"/>
  <c r="R563"/>
  <c r="R569"/>
  <c r="Q563"/>
  <c r="P563"/>
  <c r="P566"/>
  <c r="O563"/>
  <c r="N563"/>
  <c r="M563"/>
  <c r="L563"/>
  <c r="L566"/>
  <c r="K563"/>
  <c r="J563"/>
  <c r="H563"/>
  <c r="H569"/>
  <c r="R550"/>
  <c r="G550"/>
  <c r="H549"/>
  <c r="G549"/>
  <c r="P545"/>
  <c r="L545"/>
  <c r="H545"/>
  <c r="R544"/>
  <c r="Q544"/>
  <c r="P544"/>
  <c r="O544"/>
  <c r="N544"/>
  <c r="M544"/>
  <c r="L544"/>
  <c r="K544"/>
  <c r="J544"/>
  <c r="I544"/>
  <c r="I550"/>
  <c r="J550"/>
  <c r="K550"/>
  <c r="H544"/>
  <c r="H550"/>
  <c r="G544"/>
  <c r="R543"/>
  <c r="Q543"/>
  <c r="P543"/>
  <c r="O543"/>
  <c r="N543"/>
  <c r="M543"/>
  <c r="L543"/>
  <c r="K543"/>
  <c r="J543"/>
  <c r="J549"/>
  <c r="K549"/>
  <c r="L549"/>
  <c r="I543"/>
  <c r="I549"/>
  <c r="H543"/>
  <c r="G543"/>
  <c r="F543"/>
  <c r="R542"/>
  <c r="R548"/>
  <c r="Q542"/>
  <c r="P542"/>
  <c r="O542"/>
  <c r="N542"/>
  <c r="M542"/>
  <c r="L542"/>
  <c r="K542"/>
  <c r="J542"/>
  <c r="I542"/>
  <c r="H542"/>
  <c r="H548"/>
  <c r="I533"/>
  <c r="H533"/>
  <c r="I529"/>
  <c r="R528"/>
  <c r="N528"/>
  <c r="J528"/>
  <c r="R527"/>
  <c r="R533"/>
  <c r="Q527"/>
  <c r="P527"/>
  <c r="O527"/>
  <c r="N527"/>
  <c r="M527"/>
  <c r="L527"/>
  <c r="K527"/>
  <c r="J527"/>
  <c r="J533"/>
  <c r="I527"/>
  <c r="H527"/>
  <c r="R526"/>
  <c r="R532"/>
  <c r="Q526"/>
  <c r="P526"/>
  <c r="O526"/>
  <c r="N526"/>
  <c r="M526"/>
  <c r="L526"/>
  <c r="K526"/>
  <c r="J526"/>
  <c r="I526"/>
  <c r="H526"/>
  <c r="G526"/>
  <c r="R525"/>
  <c r="Q525"/>
  <c r="P525"/>
  <c r="O525"/>
  <c r="N525"/>
  <c r="M525"/>
  <c r="M529"/>
  <c r="L525"/>
  <c r="K525"/>
  <c r="K528"/>
  <c r="J525"/>
  <c r="I525"/>
  <c r="H525"/>
  <c r="R476"/>
  <c r="R475"/>
  <c r="R472"/>
  <c r="R478"/>
  <c r="Q472"/>
  <c r="J472"/>
  <c r="I472"/>
  <c r="O471"/>
  <c r="N471"/>
  <c r="K471"/>
  <c r="R470"/>
  <c r="Q470"/>
  <c r="P470"/>
  <c r="O470"/>
  <c r="N470"/>
  <c r="M470"/>
  <c r="L470"/>
  <c r="K470"/>
  <c r="J470"/>
  <c r="I470"/>
  <c r="H470"/>
  <c r="R469"/>
  <c r="Q469"/>
  <c r="P469"/>
  <c r="O469"/>
  <c r="N469"/>
  <c r="M469"/>
  <c r="L469"/>
  <c r="K469"/>
  <c r="J469"/>
  <c r="I469"/>
  <c r="H469"/>
  <c r="G469"/>
  <c r="G475"/>
  <c r="R468"/>
  <c r="R474"/>
  <c r="Q468"/>
  <c r="Q471"/>
  <c r="P468"/>
  <c r="O468"/>
  <c r="N468"/>
  <c r="N472"/>
  <c r="M468"/>
  <c r="M471"/>
  <c r="L468"/>
  <c r="K468"/>
  <c r="J468"/>
  <c r="I468"/>
  <c r="I471"/>
  <c r="H468"/>
  <c r="H474"/>
  <c r="F468"/>
  <c r="H434"/>
  <c r="I434"/>
  <c r="H433"/>
  <c r="I433"/>
  <c r="P430"/>
  <c r="H430"/>
  <c r="R429"/>
  <c r="N429"/>
  <c r="M429"/>
  <c r="J429"/>
  <c r="R428"/>
  <c r="R434"/>
  <c r="R436"/>
  <c r="Q428"/>
  <c r="P428"/>
  <c r="O428"/>
  <c r="N428"/>
  <c r="M428"/>
  <c r="L428"/>
  <c r="K428"/>
  <c r="J428"/>
  <c r="I428"/>
  <c r="H428"/>
  <c r="G428"/>
  <c r="G434"/>
  <c r="F428"/>
  <c r="R427"/>
  <c r="R433"/>
  <c r="Q427"/>
  <c r="P427"/>
  <c r="O427"/>
  <c r="N427"/>
  <c r="M427"/>
  <c r="L427"/>
  <c r="K427"/>
  <c r="J427"/>
  <c r="I427"/>
  <c r="H427"/>
  <c r="G427"/>
  <c r="G433"/>
  <c r="R426"/>
  <c r="R432"/>
  <c r="R435"/>
  <c r="Q426"/>
  <c r="P426"/>
  <c r="P429"/>
  <c r="O426"/>
  <c r="N426"/>
  <c r="M426"/>
  <c r="M430"/>
  <c r="L426"/>
  <c r="L429"/>
  <c r="K426"/>
  <c r="J426"/>
  <c r="I426"/>
  <c r="H426"/>
  <c r="H408"/>
  <c r="Q404"/>
  <c r="M404"/>
  <c r="I404"/>
  <c r="R403"/>
  <c r="R409"/>
  <c r="Q403"/>
  <c r="P403"/>
  <c r="O403"/>
  <c r="N403"/>
  <c r="M403"/>
  <c r="L403"/>
  <c r="K403"/>
  <c r="J403"/>
  <c r="I403"/>
  <c r="I409"/>
  <c r="H403"/>
  <c r="H409"/>
  <c r="F403"/>
  <c r="R402"/>
  <c r="R408"/>
  <c r="Q402"/>
  <c r="P402"/>
  <c r="O402"/>
  <c r="N402"/>
  <c r="M402"/>
  <c r="L402"/>
  <c r="K402"/>
  <c r="J402"/>
  <c r="I402"/>
  <c r="I408"/>
  <c r="H402"/>
  <c r="G402"/>
  <c r="G408"/>
  <c r="R401"/>
  <c r="R407"/>
  <c r="Q401"/>
  <c r="P401"/>
  <c r="P404"/>
  <c r="O401"/>
  <c r="N401"/>
  <c r="M401"/>
  <c r="L401"/>
  <c r="L404"/>
  <c r="K401"/>
  <c r="J401"/>
  <c r="I401"/>
  <c r="H401"/>
  <c r="H404"/>
  <c r="R252"/>
  <c r="R251"/>
  <c r="O246"/>
  <c r="K246"/>
  <c r="R245"/>
  <c r="Q245"/>
  <c r="Q482"/>
  <c r="P245"/>
  <c r="P482"/>
  <c r="O245"/>
  <c r="O482"/>
  <c r="N245"/>
  <c r="N482"/>
  <c r="M245"/>
  <c r="M482"/>
  <c r="L245"/>
  <c r="L482"/>
  <c r="K245"/>
  <c r="K482"/>
  <c r="J245"/>
  <c r="I245"/>
  <c r="I482"/>
  <c r="H245"/>
  <c r="H482"/>
  <c r="R244"/>
  <c r="R481"/>
  <c r="Q244"/>
  <c r="Q481"/>
  <c r="P244"/>
  <c r="P481"/>
  <c r="O244"/>
  <c r="N244"/>
  <c r="N481"/>
  <c r="M244"/>
  <c r="M481"/>
  <c r="L244"/>
  <c r="L481"/>
  <c r="K244"/>
  <c r="K481"/>
  <c r="J244"/>
  <c r="J481"/>
  <c r="I244"/>
  <c r="I481"/>
  <c r="H244"/>
  <c r="H481"/>
  <c r="R243"/>
  <c r="R480"/>
  <c r="Q243"/>
  <c r="Q480"/>
  <c r="Q483"/>
  <c r="P243"/>
  <c r="O243"/>
  <c r="O480"/>
  <c r="N243"/>
  <c r="N480"/>
  <c r="M243"/>
  <c r="M480"/>
  <c r="L243"/>
  <c r="L246"/>
  <c r="K243"/>
  <c r="K480"/>
  <c r="J243"/>
  <c r="J480"/>
  <c r="I243"/>
  <c r="I480"/>
  <c r="H243"/>
  <c r="H480"/>
  <c r="F243"/>
  <c r="J5"/>
  <c r="G555"/>
  <c r="R728" i="78"/>
  <c r="R735"/>
  <c r="Q728"/>
  <c r="P728"/>
  <c r="O728"/>
  <c r="N728"/>
  <c r="M728"/>
  <c r="L728"/>
  <c r="K728"/>
  <c r="J728"/>
  <c r="I728"/>
  <c r="H728"/>
  <c r="H735"/>
  <c r="R719"/>
  <c r="G719"/>
  <c r="O715"/>
  <c r="K715"/>
  <c r="O714"/>
  <c r="R713"/>
  <c r="Q713"/>
  <c r="P713"/>
  <c r="O713"/>
  <c r="N713"/>
  <c r="M713"/>
  <c r="L713"/>
  <c r="K713"/>
  <c r="J713"/>
  <c r="I713"/>
  <c r="H713"/>
  <c r="G713"/>
  <c r="R712"/>
  <c r="R718"/>
  <c r="Q712"/>
  <c r="P712"/>
  <c r="P714"/>
  <c r="O712"/>
  <c r="N712"/>
  <c r="M712"/>
  <c r="L712"/>
  <c r="K712"/>
  <c r="J712"/>
  <c r="I712"/>
  <c r="I718"/>
  <c r="H712"/>
  <c r="H718"/>
  <c r="R711"/>
  <c r="R715"/>
  <c r="R721"/>
  <c r="Q711"/>
  <c r="Q714"/>
  <c r="P711"/>
  <c r="O711"/>
  <c r="N711"/>
  <c r="N714"/>
  <c r="M711"/>
  <c r="M714"/>
  <c r="L711"/>
  <c r="K711"/>
  <c r="K714"/>
  <c r="J711"/>
  <c r="J714"/>
  <c r="I711"/>
  <c r="I714"/>
  <c r="H711"/>
  <c r="H717"/>
  <c r="F711"/>
  <c r="R699"/>
  <c r="R698"/>
  <c r="K694"/>
  <c r="R693"/>
  <c r="Q693"/>
  <c r="P693"/>
  <c r="O693"/>
  <c r="N693"/>
  <c r="M693"/>
  <c r="L693"/>
  <c r="K693"/>
  <c r="J693"/>
  <c r="I693"/>
  <c r="H693"/>
  <c r="H699"/>
  <c r="I699"/>
  <c r="J699"/>
  <c r="G693"/>
  <c r="G699"/>
  <c r="R692"/>
  <c r="Q692"/>
  <c r="P692"/>
  <c r="O692"/>
  <c r="N692"/>
  <c r="M692"/>
  <c r="L692"/>
  <c r="K692"/>
  <c r="J692"/>
  <c r="I692"/>
  <c r="H692"/>
  <c r="F692"/>
  <c r="R691"/>
  <c r="R694"/>
  <c r="R700"/>
  <c r="Q691"/>
  <c r="Q695"/>
  <c r="P691"/>
  <c r="O691"/>
  <c r="N691"/>
  <c r="N694"/>
  <c r="M691"/>
  <c r="L691"/>
  <c r="K691"/>
  <c r="J691"/>
  <c r="I691"/>
  <c r="H691"/>
  <c r="R658"/>
  <c r="O654"/>
  <c r="K654"/>
  <c r="O653"/>
  <c r="R652"/>
  <c r="Q652"/>
  <c r="P652"/>
  <c r="O652"/>
  <c r="N652"/>
  <c r="M652"/>
  <c r="L652"/>
  <c r="K652"/>
  <c r="J652"/>
  <c r="I652"/>
  <c r="H652"/>
  <c r="R651"/>
  <c r="R657"/>
  <c r="Q651"/>
  <c r="P651"/>
  <c r="P653"/>
  <c r="O651"/>
  <c r="N651"/>
  <c r="M651"/>
  <c r="L651"/>
  <c r="K651"/>
  <c r="J651"/>
  <c r="I651"/>
  <c r="I657"/>
  <c r="H651"/>
  <c r="H657"/>
  <c r="R650"/>
  <c r="R654"/>
  <c r="R660"/>
  <c r="Q650"/>
  <c r="Q653"/>
  <c r="P650"/>
  <c r="O650"/>
  <c r="N650"/>
  <c r="N653"/>
  <c r="M650"/>
  <c r="M653"/>
  <c r="L650"/>
  <c r="K650"/>
  <c r="K653"/>
  <c r="J650"/>
  <c r="J653"/>
  <c r="I650"/>
  <c r="I653"/>
  <c r="H650"/>
  <c r="H656"/>
  <c r="G650"/>
  <c r="G656"/>
  <c r="I614"/>
  <c r="H614"/>
  <c r="G612"/>
  <c r="R609"/>
  <c r="J609"/>
  <c r="R608"/>
  <c r="R614"/>
  <c r="Q608"/>
  <c r="P608"/>
  <c r="O608"/>
  <c r="N608"/>
  <c r="M608"/>
  <c r="L608"/>
  <c r="K608"/>
  <c r="K614"/>
  <c r="L614"/>
  <c r="J608"/>
  <c r="J614"/>
  <c r="I608"/>
  <c r="H608"/>
  <c r="F608"/>
  <c r="R607"/>
  <c r="R613"/>
  <c r="Q607"/>
  <c r="P607"/>
  <c r="O607"/>
  <c r="O610"/>
  <c r="N607"/>
  <c r="M607"/>
  <c r="L607"/>
  <c r="K607"/>
  <c r="K610"/>
  <c r="J607"/>
  <c r="I607"/>
  <c r="H607"/>
  <c r="H613"/>
  <c r="I613"/>
  <c r="R606"/>
  <c r="R612"/>
  <c r="Q606"/>
  <c r="Q609"/>
  <c r="P606"/>
  <c r="P610"/>
  <c r="O606"/>
  <c r="N606"/>
  <c r="M606"/>
  <c r="M609"/>
  <c r="L606"/>
  <c r="L609"/>
  <c r="K606"/>
  <c r="J606"/>
  <c r="I606"/>
  <c r="H606"/>
  <c r="F606"/>
  <c r="G606"/>
  <c r="H588"/>
  <c r="G587"/>
  <c r="H580"/>
  <c r="H586"/>
  <c r="R583"/>
  <c r="R582"/>
  <c r="R588"/>
  <c r="Q582"/>
  <c r="P582"/>
  <c r="O582"/>
  <c r="N582"/>
  <c r="M582"/>
  <c r="L582"/>
  <c r="K582"/>
  <c r="J582"/>
  <c r="I582"/>
  <c r="I588"/>
  <c r="H582"/>
  <c r="G582"/>
  <c r="G588"/>
  <c r="R581"/>
  <c r="R587"/>
  <c r="Q581"/>
  <c r="P581"/>
  <c r="O581"/>
  <c r="N581"/>
  <c r="M581"/>
  <c r="L581"/>
  <c r="K581"/>
  <c r="J581"/>
  <c r="J583"/>
  <c r="I581"/>
  <c r="H581"/>
  <c r="G581"/>
  <c r="R580"/>
  <c r="R586"/>
  <c r="Q580"/>
  <c r="P580"/>
  <c r="O580"/>
  <c r="O584"/>
  <c r="N580"/>
  <c r="M580"/>
  <c r="L580"/>
  <c r="K580"/>
  <c r="J580"/>
  <c r="I580"/>
  <c r="I584"/>
  <c r="H571"/>
  <c r="G571"/>
  <c r="I570"/>
  <c r="H570"/>
  <c r="M566"/>
  <c r="I563"/>
  <c r="I566"/>
  <c r="R565"/>
  <c r="R571"/>
  <c r="Q565"/>
  <c r="Q567"/>
  <c r="P565"/>
  <c r="O565"/>
  <c r="N565"/>
  <c r="M565"/>
  <c r="M567"/>
  <c r="L565"/>
  <c r="K565"/>
  <c r="J565"/>
  <c r="I565"/>
  <c r="I571"/>
  <c r="H565"/>
  <c r="G565"/>
  <c r="R564"/>
  <c r="R570"/>
  <c r="Q564"/>
  <c r="P564"/>
  <c r="O564"/>
  <c r="N564"/>
  <c r="M564"/>
  <c r="L564"/>
  <c r="L570"/>
  <c r="M570"/>
  <c r="K564"/>
  <c r="K570"/>
  <c r="J564"/>
  <c r="J570"/>
  <c r="I564"/>
  <c r="H564"/>
  <c r="G564"/>
  <c r="G570"/>
  <c r="F564"/>
  <c r="R563"/>
  <c r="R569"/>
  <c r="Q563"/>
  <c r="Q566"/>
  <c r="P563"/>
  <c r="P566"/>
  <c r="O563"/>
  <c r="O566"/>
  <c r="N563"/>
  <c r="M563"/>
  <c r="L563"/>
  <c r="K563"/>
  <c r="K566"/>
  <c r="J563"/>
  <c r="I567"/>
  <c r="H563"/>
  <c r="H566"/>
  <c r="H550"/>
  <c r="G550"/>
  <c r="H549"/>
  <c r="I545"/>
  <c r="R544"/>
  <c r="R550"/>
  <c r="Q544"/>
  <c r="P544"/>
  <c r="O544"/>
  <c r="N544"/>
  <c r="M544"/>
  <c r="L544"/>
  <c r="L550"/>
  <c r="K544"/>
  <c r="J544"/>
  <c r="J550"/>
  <c r="K550"/>
  <c r="I544"/>
  <c r="I550"/>
  <c r="H544"/>
  <c r="G544"/>
  <c r="R543"/>
  <c r="R549"/>
  <c r="Q543"/>
  <c r="Q545"/>
  <c r="P543"/>
  <c r="O543"/>
  <c r="N543"/>
  <c r="M543"/>
  <c r="L543"/>
  <c r="K543"/>
  <c r="K549"/>
  <c r="L549"/>
  <c r="J543"/>
  <c r="J549"/>
  <c r="I543"/>
  <c r="I549"/>
  <c r="H543"/>
  <c r="G543"/>
  <c r="G549"/>
  <c r="F543"/>
  <c r="R542"/>
  <c r="Q542"/>
  <c r="P542"/>
  <c r="P545"/>
  <c r="O542"/>
  <c r="O545"/>
  <c r="N542"/>
  <c r="M542"/>
  <c r="L542"/>
  <c r="K542"/>
  <c r="K545"/>
  <c r="J542"/>
  <c r="J546"/>
  <c r="I542"/>
  <c r="H542"/>
  <c r="H546"/>
  <c r="R532"/>
  <c r="H532"/>
  <c r="R527"/>
  <c r="R620"/>
  <c r="R626"/>
  <c r="Q527"/>
  <c r="Q620"/>
  <c r="P527"/>
  <c r="P620"/>
  <c r="O527"/>
  <c r="N527"/>
  <c r="N620"/>
  <c r="M527"/>
  <c r="M620"/>
  <c r="L527"/>
  <c r="L620"/>
  <c r="K527"/>
  <c r="J527"/>
  <c r="J620"/>
  <c r="I527"/>
  <c r="I620"/>
  <c r="H527"/>
  <c r="H620"/>
  <c r="F527"/>
  <c r="R526"/>
  <c r="R619"/>
  <c r="R625"/>
  <c r="Q526"/>
  <c r="Q619"/>
  <c r="P526"/>
  <c r="O526"/>
  <c r="N526"/>
  <c r="N619"/>
  <c r="M526"/>
  <c r="M619"/>
  <c r="L526"/>
  <c r="K526"/>
  <c r="K528"/>
  <c r="J526"/>
  <c r="J619"/>
  <c r="I526"/>
  <c r="I619"/>
  <c r="H526"/>
  <c r="G526"/>
  <c r="R525"/>
  <c r="R618"/>
  <c r="Q525"/>
  <c r="Q618"/>
  <c r="P525"/>
  <c r="O525"/>
  <c r="O618"/>
  <c r="N525"/>
  <c r="N618"/>
  <c r="M525"/>
  <c r="M618"/>
  <c r="L525"/>
  <c r="K525"/>
  <c r="K618"/>
  <c r="J525"/>
  <c r="J618"/>
  <c r="I525"/>
  <c r="I618"/>
  <c r="H525"/>
  <c r="R476"/>
  <c r="R475"/>
  <c r="G475"/>
  <c r="O472"/>
  <c r="K471"/>
  <c r="R470"/>
  <c r="Q470"/>
  <c r="P470"/>
  <c r="O470"/>
  <c r="N470"/>
  <c r="M470"/>
  <c r="L470"/>
  <c r="K470"/>
  <c r="K472"/>
  <c r="J470"/>
  <c r="I470"/>
  <c r="H470"/>
  <c r="R469"/>
  <c r="Q469"/>
  <c r="P469"/>
  <c r="P471"/>
  <c r="O469"/>
  <c r="N469"/>
  <c r="M469"/>
  <c r="L469"/>
  <c r="K469"/>
  <c r="J469"/>
  <c r="J475"/>
  <c r="K475"/>
  <c r="I469"/>
  <c r="I475"/>
  <c r="H469"/>
  <c r="H475"/>
  <c r="G469"/>
  <c r="R468"/>
  <c r="R471"/>
  <c r="R477"/>
  <c r="Q468"/>
  <c r="Q471"/>
  <c r="P468"/>
  <c r="O468"/>
  <c r="O471"/>
  <c r="N468"/>
  <c r="N471"/>
  <c r="M468"/>
  <c r="M471"/>
  <c r="L468"/>
  <c r="K468"/>
  <c r="J468"/>
  <c r="I468"/>
  <c r="I471"/>
  <c r="H468"/>
  <c r="H474"/>
  <c r="R434"/>
  <c r="G434"/>
  <c r="R433"/>
  <c r="G433"/>
  <c r="O430"/>
  <c r="K430"/>
  <c r="K429"/>
  <c r="R428"/>
  <c r="Q428"/>
  <c r="P428"/>
  <c r="O428"/>
  <c r="N428"/>
  <c r="M428"/>
  <c r="L428"/>
  <c r="K428"/>
  <c r="J428"/>
  <c r="I428"/>
  <c r="H428"/>
  <c r="G428"/>
  <c r="R427"/>
  <c r="Q427"/>
  <c r="P427"/>
  <c r="P429"/>
  <c r="O427"/>
  <c r="N427"/>
  <c r="M427"/>
  <c r="L427"/>
  <c r="K427"/>
  <c r="J427"/>
  <c r="J433"/>
  <c r="K433"/>
  <c r="I427"/>
  <c r="I433"/>
  <c r="H427"/>
  <c r="H433"/>
  <c r="G427"/>
  <c r="R426"/>
  <c r="R429"/>
  <c r="Q426"/>
  <c r="Q429"/>
  <c r="P426"/>
  <c r="O426"/>
  <c r="O429"/>
  <c r="N426"/>
  <c r="N429"/>
  <c r="M426"/>
  <c r="M429"/>
  <c r="L426"/>
  <c r="K426"/>
  <c r="J426"/>
  <c r="I426"/>
  <c r="I429"/>
  <c r="H426"/>
  <c r="H432"/>
  <c r="R409"/>
  <c r="G408"/>
  <c r="R403"/>
  <c r="Q403"/>
  <c r="P403"/>
  <c r="O403"/>
  <c r="N403"/>
  <c r="M403"/>
  <c r="L403"/>
  <c r="K403"/>
  <c r="J403"/>
  <c r="I403"/>
  <c r="H403"/>
  <c r="R402"/>
  <c r="R408"/>
  <c r="Q402"/>
  <c r="P402"/>
  <c r="P404"/>
  <c r="O402"/>
  <c r="N402"/>
  <c r="M402"/>
  <c r="L402"/>
  <c r="K402"/>
  <c r="J402"/>
  <c r="J408"/>
  <c r="K408"/>
  <c r="I402"/>
  <c r="I408"/>
  <c r="H402"/>
  <c r="H408"/>
  <c r="G402"/>
  <c r="R401"/>
  <c r="Q401"/>
  <c r="P401"/>
  <c r="O401"/>
  <c r="O404"/>
  <c r="N401"/>
  <c r="M401"/>
  <c r="L401"/>
  <c r="K401"/>
  <c r="J401"/>
  <c r="I401"/>
  <c r="I405"/>
  <c r="H401"/>
  <c r="H252"/>
  <c r="M246"/>
  <c r="I246"/>
  <c r="R245"/>
  <c r="Q245"/>
  <c r="P245"/>
  <c r="O245"/>
  <c r="O482"/>
  <c r="N245"/>
  <c r="M245"/>
  <c r="L245"/>
  <c r="K245"/>
  <c r="K482"/>
  <c r="J245"/>
  <c r="I245"/>
  <c r="H245"/>
  <c r="H482"/>
  <c r="F245"/>
  <c r="R244"/>
  <c r="R246"/>
  <c r="R253"/>
  <c r="Q244"/>
  <c r="Q481"/>
  <c r="P244"/>
  <c r="P481"/>
  <c r="O244"/>
  <c r="O481"/>
  <c r="N244"/>
  <c r="M244"/>
  <c r="L244"/>
  <c r="L481"/>
  <c r="K244"/>
  <c r="K481"/>
  <c r="J244"/>
  <c r="I244"/>
  <c r="H244"/>
  <c r="H481"/>
  <c r="F244"/>
  <c r="R243"/>
  <c r="R480"/>
  <c r="Q243"/>
  <c r="P243"/>
  <c r="P480"/>
  <c r="O243"/>
  <c r="N243"/>
  <c r="N480"/>
  <c r="M243"/>
  <c r="L243"/>
  <c r="L480"/>
  <c r="K243"/>
  <c r="K247"/>
  <c r="J243"/>
  <c r="I243"/>
  <c r="H243"/>
  <c r="H250"/>
  <c r="J5"/>
  <c r="G222"/>
  <c r="R728" i="77"/>
  <c r="R735"/>
  <c r="Q728"/>
  <c r="P728"/>
  <c r="O728"/>
  <c r="N728"/>
  <c r="M728"/>
  <c r="L728"/>
  <c r="K728"/>
  <c r="J728"/>
  <c r="I728"/>
  <c r="H728"/>
  <c r="H735"/>
  <c r="R714"/>
  <c r="R720"/>
  <c r="N714"/>
  <c r="J714"/>
  <c r="R713"/>
  <c r="R719"/>
  <c r="Q713"/>
  <c r="P713"/>
  <c r="O713"/>
  <c r="N713"/>
  <c r="M713"/>
  <c r="L713"/>
  <c r="K713"/>
  <c r="J713"/>
  <c r="J719"/>
  <c r="I713"/>
  <c r="F713"/>
  <c r="H713"/>
  <c r="H719"/>
  <c r="I719"/>
  <c r="G713"/>
  <c r="G719"/>
  <c r="R712"/>
  <c r="R718"/>
  <c r="Q712"/>
  <c r="P712"/>
  <c r="O712"/>
  <c r="N712"/>
  <c r="M712"/>
  <c r="L712"/>
  <c r="K712"/>
  <c r="J712"/>
  <c r="I712"/>
  <c r="H712"/>
  <c r="R711"/>
  <c r="R717"/>
  <c r="Q711"/>
  <c r="P711"/>
  <c r="P714"/>
  <c r="O711"/>
  <c r="N711"/>
  <c r="M711"/>
  <c r="L711"/>
  <c r="L714"/>
  <c r="K711"/>
  <c r="J711"/>
  <c r="I711"/>
  <c r="H711"/>
  <c r="H714"/>
  <c r="H720"/>
  <c r="H699"/>
  <c r="H698"/>
  <c r="H695"/>
  <c r="H701"/>
  <c r="Q694"/>
  <c r="M694"/>
  <c r="I694"/>
  <c r="R693"/>
  <c r="R699"/>
  <c r="Q693"/>
  <c r="P693"/>
  <c r="O693"/>
  <c r="N693"/>
  <c r="M693"/>
  <c r="L693"/>
  <c r="K693"/>
  <c r="J693"/>
  <c r="J699"/>
  <c r="I693"/>
  <c r="I699"/>
  <c r="H693"/>
  <c r="G693"/>
  <c r="G699"/>
  <c r="F693"/>
  <c r="R692"/>
  <c r="R698"/>
  <c r="Q692"/>
  <c r="P692"/>
  <c r="O692"/>
  <c r="N692"/>
  <c r="M692"/>
  <c r="L692"/>
  <c r="K692"/>
  <c r="K698"/>
  <c r="L698"/>
  <c r="J692"/>
  <c r="J698"/>
  <c r="I692"/>
  <c r="I698"/>
  <c r="H692"/>
  <c r="R691"/>
  <c r="R697"/>
  <c r="Q691"/>
  <c r="P691"/>
  <c r="P694"/>
  <c r="O691"/>
  <c r="O694"/>
  <c r="N691"/>
  <c r="M691"/>
  <c r="L691"/>
  <c r="L694"/>
  <c r="K691"/>
  <c r="K694"/>
  <c r="J691"/>
  <c r="I691"/>
  <c r="H691"/>
  <c r="K654"/>
  <c r="P653"/>
  <c r="L653"/>
  <c r="H653"/>
  <c r="H659"/>
  <c r="R652"/>
  <c r="R658"/>
  <c r="Q652"/>
  <c r="P652"/>
  <c r="O652"/>
  <c r="N652"/>
  <c r="M652"/>
  <c r="L652"/>
  <c r="K652"/>
  <c r="J652"/>
  <c r="I652"/>
  <c r="H652"/>
  <c r="H658"/>
  <c r="R651"/>
  <c r="R657"/>
  <c r="Q651"/>
  <c r="P651"/>
  <c r="O651"/>
  <c r="N651"/>
  <c r="M651"/>
  <c r="L651"/>
  <c r="K651"/>
  <c r="J651"/>
  <c r="J657"/>
  <c r="K657"/>
  <c r="I651"/>
  <c r="I657"/>
  <c r="H651"/>
  <c r="H657"/>
  <c r="R650"/>
  <c r="R656"/>
  <c r="Q650"/>
  <c r="P650"/>
  <c r="O650"/>
  <c r="O653"/>
  <c r="N650"/>
  <c r="M650"/>
  <c r="L650"/>
  <c r="K650"/>
  <c r="J650"/>
  <c r="J656"/>
  <c r="K656"/>
  <c r="I650"/>
  <c r="I656"/>
  <c r="H650"/>
  <c r="H656"/>
  <c r="G650"/>
  <c r="R614"/>
  <c r="P609"/>
  <c r="L607"/>
  <c r="L609"/>
  <c r="H609"/>
  <c r="R608"/>
  <c r="Q608"/>
  <c r="P608"/>
  <c r="O608"/>
  <c r="N608"/>
  <c r="M608"/>
  <c r="L608"/>
  <c r="K608"/>
  <c r="J608"/>
  <c r="I608"/>
  <c r="I614"/>
  <c r="J614"/>
  <c r="K614"/>
  <c r="H608"/>
  <c r="H614"/>
  <c r="R607"/>
  <c r="R613"/>
  <c r="Q607"/>
  <c r="P607"/>
  <c r="O607"/>
  <c r="N607"/>
  <c r="M607"/>
  <c r="K607"/>
  <c r="J607"/>
  <c r="I607"/>
  <c r="H607"/>
  <c r="H613"/>
  <c r="F607"/>
  <c r="R606"/>
  <c r="R609"/>
  <c r="Q606"/>
  <c r="P606"/>
  <c r="O606"/>
  <c r="N606"/>
  <c r="N609"/>
  <c r="M606"/>
  <c r="L606"/>
  <c r="K606"/>
  <c r="J606"/>
  <c r="J609"/>
  <c r="I606"/>
  <c r="H606"/>
  <c r="H612"/>
  <c r="G606"/>
  <c r="G612"/>
  <c r="F606"/>
  <c r="F609"/>
  <c r="R588"/>
  <c r="G588"/>
  <c r="G587"/>
  <c r="P583"/>
  <c r="L583"/>
  <c r="H580"/>
  <c r="H583"/>
  <c r="R582"/>
  <c r="Q582"/>
  <c r="P582"/>
  <c r="O582"/>
  <c r="N582"/>
  <c r="M582"/>
  <c r="L582"/>
  <c r="K582"/>
  <c r="J582"/>
  <c r="I582"/>
  <c r="H582"/>
  <c r="H588"/>
  <c r="G582"/>
  <c r="R581"/>
  <c r="R587"/>
  <c r="Q581"/>
  <c r="P581"/>
  <c r="O581"/>
  <c r="N581"/>
  <c r="M581"/>
  <c r="L581"/>
  <c r="K581"/>
  <c r="J581"/>
  <c r="I581"/>
  <c r="H581"/>
  <c r="H587"/>
  <c r="G581"/>
  <c r="F581"/>
  <c r="R580"/>
  <c r="R583"/>
  <c r="Q580"/>
  <c r="P580"/>
  <c r="O580"/>
  <c r="N580"/>
  <c r="N583"/>
  <c r="M580"/>
  <c r="L580"/>
  <c r="K580"/>
  <c r="J580"/>
  <c r="J583"/>
  <c r="I580"/>
  <c r="H586"/>
  <c r="H571"/>
  <c r="H569"/>
  <c r="P567"/>
  <c r="L567"/>
  <c r="H567"/>
  <c r="R566"/>
  <c r="N566"/>
  <c r="M566"/>
  <c r="J566"/>
  <c r="R565"/>
  <c r="R571"/>
  <c r="Q565"/>
  <c r="P565"/>
  <c r="O565"/>
  <c r="N565"/>
  <c r="M565"/>
  <c r="L565"/>
  <c r="K565"/>
  <c r="J565"/>
  <c r="J571"/>
  <c r="I565"/>
  <c r="I571"/>
  <c r="H565"/>
  <c r="G565"/>
  <c r="G571"/>
  <c r="F565"/>
  <c r="R564"/>
  <c r="R570"/>
  <c r="Q564"/>
  <c r="P564"/>
  <c r="O564"/>
  <c r="N564"/>
  <c r="M564"/>
  <c r="L564"/>
  <c r="K564"/>
  <c r="J564"/>
  <c r="I564"/>
  <c r="H564"/>
  <c r="G564"/>
  <c r="G570"/>
  <c r="R563"/>
  <c r="R569"/>
  <c r="Q563"/>
  <c r="Q567"/>
  <c r="P563"/>
  <c r="P566"/>
  <c r="O563"/>
  <c r="O566"/>
  <c r="N563"/>
  <c r="M563"/>
  <c r="M567"/>
  <c r="L563"/>
  <c r="K563"/>
  <c r="K567"/>
  <c r="J563"/>
  <c r="I563"/>
  <c r="I566"/>
  <c r="H563"/>
  <c r="H550"/>
  <c r="G550"/>
  <c r="H549"/>
  <c r="Q545"/>
  <c r="M545"/>
  <c r="I545"/>
  <c r="R544"/>
  <c r="R550"/>
  <c r="Q544"/>
  <c r="P544"/>
  <c r="O544"/>
  <c r="N544"/>
  <c r="M544"/>
  <c r="L544"/>
  <c r="K544"/>
  <c r="J544"/>
  <c r="I544"/>
  <c r="H544"/>
  <c r="G544"/>
  <c r="F544"/>
  <c r="R543"/>
  <c r="R549"/>
  <c r="Q543"/>
  <c r="P543"/>
  <c r="O543"/>
  <c r="N543"/>
  <c r="M543"/>
  <c r="L543"/>
  <c r="K543"/>
  <c r="J543"/>
  <c r="I543"/>
  <c r="H543"/>
  <c r="G543"/>
  <c r="G549"/>
  <c r="R542"/>
  <c r="R548"/>
  <c r="Q542"/>
  <c r="P542"/>
  <c r="O542"/>
  <c r="N542"/>
  <c r="M542"/>
  <c r="L542"/>
  <c r="K542"/>
  <c r="J542"/>
  <c r="I542"/>
  <c r="H542"/>
  <c r="H546"/>
  <c r="R533"/>
  <c r="R532"/>
  <c r="R529"/>
  <c r="J529"/>
  <c r="O528"/>
  <c r="K528"/>
  <c r="R527"/>
  <c r="Q527"/>
  <c r="P527"/>
  <c r="O527"/>
  <c r="N527"/>
  <c r="M527"/>
  <c r="L527"/>
  <c r="K527"/>
  <c r="J527"/>
  <c r="I527"/>
  <c r="H527"/>
  <c r="R526"/>
  <c r="Q526"/>
  <c r="Q619"/>
  <c r="P526"/>
  <c r="O526"/>
  <c r="N526"/>
  <c r="M526"/>
  <c r="M619"/>
  <c r="L526"/>
  <c r="K526"/>
  <c r="J526"/>
  <c r="I526"/>
  <c r="I619"/>
  <c r="H526"/>
  <c r="G526"/>
  <c r="G532"/>
  <c r="R525"/>
  <c r="R618"/>
  <c r="Q525"/>
  <c r="Q529"/>
  <c r="P525"/>
  <c r="P528"/>
  <c r="O525"/>
  <c r="N525"/>
  <c r="N618"/>
  <c r="M525"/>
  <c r="L525"/>
  <c r="L618"/>
  <c r="K525"/>
  <c r="J525"/>
  <c r="J618"/>
  <c r="I525"/>
  <c r="I529"/>
  <c r="H525"/>
  <c r="H488"/>
  <c r="I483"/>
  <c r="G475"/>
  <c r="M472"/>
  <c r="I472"/>
  <c r="R471"/>
  <c r="R477"/>
  <c r="N471"/>
  <c r="J471"/>
  <c r="R470"/>
  <c r="R476"/>
  <c r="Q470"/>
  <c r="P470"/>
  <c r="O470"/>
  <c r="N470"/>
  <c r="M470"/>
  <c r="L470"/>
  <c r="K470"/>
  <c r="J470"/>
  <c r="I470"/>
  <c r="H470"/>
  <c r="H476"/>
  <c r="I476"/>
  <c r="R469"/>
  <c r="R475"/>
  <c r="Q469"/>
  <c r="P469"/>
  <c r="O469"/>
  <c r="N469"/>
  <c r="M469"/>
  <c r="L469"/>
  <c r="K469"/>
  <c r="J469"/>
  <c r="I469"/>
  <c r="H469"/>
  <c r="G469"/>
  <c r="R468"/>
  <c r="R474"/>
  <c r="Q468"/>
  <c r="Q471"/>
  <c r="P468"/>
  <c r="O468"/>
  <c r="N468"/>
  <c r="M468"/>
  <c r="M471"/>
  <c r="L468"/>
  <c r="K468"/>
  <c r="J468"/>
  <c r="I468"/>
  <c r="H468"/>
  <c r="H474"/>
  <c r="G433"/>
  <c r="M430"/>
  <c r="I430"/>
  <c r="R429"/>
  <c r="N429"/>
  <c r="J429"/>
  <c r="R428"/>
  <c r="R434"/>
  <c r="Q428"/>
  <c r="P428"/>
  <c r="O428"/>
  <c r="N428"/>
  <c r="M428"/>
  <c r="L428"/>
  <c r="K428"/>
  <c r="J428"/>
  <c r="I428"/>
  <c r="H428"/>
  <c r="H434"/>
  <c r="I434"/>
  <c r="G428"/>
  <c r="G434"/>
  <c r="R427"/>
  <c r="R433"/>
  <c r="Q427"/>
  <c r="P427"/>
  <c r="O427"/>
  <c r="N427"/>
  <c r="M427"/>
  <c r="L427"/>
  <c r="K427"/>
  <c r="J427"/>
  <c r="I427"/>
  <c r="H427"/>
  <c r="G427"/>
  <c r="R426"/>
  <c r="R432"/>
  <c r="Q426"/>
  <c r="Q429"/>
  <c r="P426"/>
  <c r="O426"/>
  <c r="N426"/>
  <c r="M426"/>
  <c r="M429"/>
  <c r="L426"/>
  <c r="K426"/>
  <c r="J426"/>
  <c r="I426"/>
  <c r="H426"/>
  <c r="H432"/>
  <c r="G408"/>
  <c r="I407"/>
  <c r="R404"/>
  <c r="J404"/>
  <c r="R403"/>
  <c r="R409"/>
  <c r="Q403"/>
  <c r="P403"/>
  <c r="O403"/>
  <c r="N403"/>
  <c r="M403"/>
  <c r="M405"/>
  <c r="L403"/>
  <c r="K403"/>
  <c r="J403"/>
  <c r="I403"/>
  <c r="F403"/>
  <c r="H403"/>
  <c r="H409"/>
  <c r="R402"/>
  <c r="R408"/>
  <c r="Q402"/>
  <c r="P402"/>
  <c r="O402"/>
  <c r="N402"/>
  <c r="M402"/>
  <c r="L402"/>
  <c r="K402"/>
  <c r="J402"/>
  <c r="I402"/>
  <c r="H402"/>
  <c r="H408"/>
  <c r="I408"/>
  <c r="G402"/>
  <c r="R401"/>
  <c r="R407"/>
  <c r="Q401"/>
  <c r="Q404"/>
  <c r="P401"/>
  <c r="O401"/>
  <c r="O404"/>
  <c r="N401"/>
  <c r="M401"/>
  <c r="M404"/>
  <c r="L401"/>
  <c r="K401"/>
  <c r="K404"/>
  <c r="J401"/>
  <c r="J407"/>
  <c r="I401"/>
  <c r="H401"/>
  <c r="H407"/>
  <c r="H252"/>
  <c r="H251"/>
  <c r="Q246"/>
  <c r="M246"/>
  <c r="I246"/>
  <c r="R245"/>
  <c r="R252"/>
  <c r="Q245"/>
  <c r="P245"/>
  <c r="P482"/>
  <c r="O245"/>
  <c r="O482"/>
  <c r="N245"/>
  <c r="N482"/>
  <c r="M245"/>
  <c r="L245"/>
  <c r="L482"/>
  <c r="K245"/>
  <c r="K482"/>
  <c r="J245"/>
  <c r="I245"/>
  <c r="H245"/>
  <c r="H482"/>
  <c r="F245"/>
  <c r="R244"/>
  <c r="R481"/>
  <c r="Q244"/>
  <c r="Q481"/>
  <c r="P244"/>
  <c r="O244"/>
  <c r="O481"/>
  <c r="N244"/>
  <c r="N481"/>
  <c r="M244"/>
  <c r="M481"/>
  <c r="L244"/>
  <c r="K244"/>
  <c r="K481"/>
  <c r="J244"/>
  <c r="J481"/>
  <c r="I244"/>
  <c r="I481"/>
  <c r="H244"/>
  <c r="F244"/>
  <c r="R243"/>
  <c r="R480"/>
  <c r="Q243"/>
  <c r="Q480"/>
  <c r="P243"/>
  <c r="P480"/>
  <c r="O243"/>
  <c r="O480"/>
  <c r="N243"/>
  <c r="N480"/>
  <c r="M243"/>
  <c r="M480"/>
  <c r="L243"/>
  <c r="K243"/>
  <c r="K480"/>
  <c r="J243"/>
  <c r="J480"/>
  <c r="I243"/>
  <c r="I480"/>
  <c r="H243"/>
  <c r="H480"/>
  <c r="J5"/>
  <c r="G464"/>
  <c r="R728" i="76"/>
  <c r="R735"/>
  <c r="Q728"/>
  <c r="P728"/>
  <c r="O728"/>
  <c r="N728"/>
  <c r="M728"/>
  <c r="L728"/>
  <c r="K728"/>
  <c r="J728"/>
  <c r="I728"/>
  <c r="H728"/>
  <c r="H735"/>
  <c r="R719"/>
  <c r="R718"/>
  <c r="R717"/>
  <c r="N715"/>
  <c r="J715"/>
  <c r="R714"/>
  <c r="R720"/>
  <c r="N714"/>
  <c r="R713"/>
  <c r="Q713"/>
  <c r="P713"/>
  <c r="O713"/>
  <c r="N713"/>
  <c r="M713"/>
  <c r="L713"/>
  <c r="K713"/>
  <c r="J713"/>
  <c r="I713"/>
  <c r="H713"/>
  <c r="G713"/>
  <c r="G719"/>
  <c r="R712"/>
  <c r="Q712"/>
  <c r="P712"/>
  <c r="P714"/>
  <c r="O712"/>
  <c r="N712"/>
  <c r="M712"/>
  <c r="L712"/>
  <c r="K712"/>
  <c r="J712"/>
  <c r="J718"/>
  <c r="K718"/>
  <c r="I712"/>
  <c r="I718"/>
  <c r="H712"/>
  <c r="H718"/>
  <c r="R711"/>
  <c r="R715"/>
  <c r="R721"/>
  <c r="Q711"/>
  <c r="Q714"/>
  <c r="P711"/>
  <c r="O711"/>
  <c r="N711"/>
  <c r="M711"/>
  <c r="M714"/>
  <c r="L711"/>
  <c r="K711"/>
  <c r="K715"/>
  <c r="J711"/>
  <c r="J714"/>
  <c r="I711"/>
  <c r="I714"/>
  <c r="H711"/>
  <c r="H717"/>
  <c r="R698"/>
  <c r="R697"/>
  <c r="R694"/>
  <c r="R700"/>
  <c r="J694"/>
  <c r="R693"/>
  <c r="R695"/>
  <c r="R701"/>
  <c r="Q693"/>
  <c r="P693"/>
  <c r="O693"/>
  <c r="N693"/>
  <c r="N695"/>
  <c r="M693"/>
  <c r="L693"/>
  <c r="K693"/>
  <c r="J693"/>
  <c r="J695"/>
  <c r="I693"/>
  <c r="H693"/>
  <c r="H699"/>
  <c r="I699"/>
  <c r="G693"/>
  <c r="G699"/>
  <c r="F693"/>
  <c r="R692"/>
  <c r="Q692"/>
  <c r="P692"/>
  <c r="O692"/>
  <c r="N692"/>
  <c r="M692"/>
  <c r="L692"/>
  <c r="K692"/>
  <c r="J692"/>
  <c r="I692"/>
  <c r="H692"/>
  <c r="R691"/>
  <c r="Q691"/>
  <c r="P691"/>
  <c r="O691"/>
  <c r="N691"/>
  <c r="N694"/>
  <c r="M691"/>
  <c r="L691"/>
  <c r="K691"/>
  <c r="J691"/>
  <c r="I691"/>
  <c r="H691"/>
  <c r="F691"/>
  <c r="R657"/>
  <c r="H657"/>
  <c r="R656"/>
  <c r="R653"/>
  <c r="R659"/>
  <c r="J653"/>
  <c r="R652"/>
  <c r="R654"/>
  <c r="R660"/>
  <c r="Q652"/>
  <c r="P652"/>
  <c r="O652"/>
  <c r="N652"/>
  <c r="N654"/>
  <c r="M652"/>
  <c r="L652"/>
  <c r="K652"/>
  <c r="J652"/>
  <c r="J654"/>
  <c r="I652"/>
  <c r="H652"/>
  <c r="H658"/>
  <c r="I658"/>
  <c r="F652"/>
  <c r="R651"/>
  <c r="Q651"/>
  <c r="P651"/>
  <c r="O651"/>
  <c r="N651"/>
  <c r="M651"/>
  <c r="L651"/>
  <c r="K651"/>
  <c r="J651"/>
  <c r="I651"/>
  <c r="I657"/>
  <c r="J657"/>
  <c r="H651"/>
  <c r="R650"/>
  <c r="Q650"/>
  <c r="Q653"/>
  <c r="P650"/>
  <c r="P653"/>
  <c r="O650"/>
  <c r="N650"/>
  <c r="N653"/>
  <c r="M650"/>
  <c r="M653"/>
  <c r="L650"/>
  <c r="L653"/>
  <c r="K650"/>
  <c r="J650"/>
  <c r="I650"/>
  <c r="H650"/>
  <c r="H653"/>
  <c r="H659"/>
  <c r="G650"/>
  <c r="G656"/>
  <c r="H614"/>
  <c r="H613"/>
  <c r="R608"/>
  <c r="R614"/>
  <c r="Q608"/>
  <c r="P608"/>
  <c r="O608"/>
  <c r="N608"/>
  <c r="M608"/>
  <c r="L608"/>
  <c r="K608"/>
  <c r="J608"/>
  <c r="J614"/>
  <c r="K614"/>
  <c r="I608"/>
  <c r="I614"/>
  <c r="H608"/>
  <c r="R607"/>
  <c r="R613"/>
  <c r="Q607"/>
  <c r="P607"/>
  <c r="O607"/>
  <c r="N607"/>
  <c r="M607"/>
  <c r="M609"/>
  <c r="L607"/>
  <c r="K607"/>
  <c r="J607"/>
  <c r="J613"/>
  <c r="I607"/>
  <c r="I613"/>
  <c r="H607"/>
  <c r="R606"/>
  <c r="R609"/>
  <c r="Q606"/>
  <c r="P606"/>
  <c r="P609"/>
  <c r="O606"/>
  <c r="O610"/>
  <c r="N606"/>
  <c r="N609"/>
  <c r="M606"/>
  <c r="L606"/>
  <c r="L609"/>
  <c r="K606"/>
  <c r="K609"/>
  <c r="J606"/>
  <c r="J609"/>
  <c r="I606"/>
  <c r="H606"/>
  <c r="H612"/>
  <c r="G606"/>
  <c r="F606"/>
  <c r="H588"/>
  <c r="G588"/>
  <c r="H587"/>
  <c r="R586"/>
  <c r="R584"/>
  <c r="Q583"/>
  <c r="I583"/>
  <c r="R582"/>
  <c r="R588"/>
  <c r="Q582"/>
  <c r="P582"/>
  <c r="O582"/>
  <c r="N582"/>
  <c r="M582"/>
  <c r="L582"/>
  <c r="K582"/>
  <c r="J582"/>
  <c r="I582"/>
  <c r="H582"/>
  <c r="G582"/>
  <c r="R581"/>
  <c r="R587"/>
  <c r="R589"/>
  <c r="Q581"/>
  <c r="P581"/>
  <c r="O581"/>
  <c r="N581"/>
  <c r="M581"/>
  <c r="L581"/>
  <c r="K581"/>
  <c r="J581"/>
  <c r="I581"/>
  <c r="I587"/>
  <c r="H581"/>
  <c r="G581"/>
  <c r="G587"/>
  <c r="F581"/>
  <c r="R580"/>
  <c r="Q580"/>
  <c r="P580"/>
  <c r="P583"/>
  <c r="O580"/>
  <c r="O583"/>
  <c r="N580"/>
  <c r="M580"/>
  <c r="L580"/>
  <c r="K580"/>
  <c r="J580"/>
  <c r="I580"/>
  <c r="H580"/>
  <c r="H570"/>
  <c r="R565"/>
  <c r="R571"/>
  <c r="Q565"/>
  <c r="P565"/>
  <c r="O565"/>
  <c r="N565"/>
  <c r="M565"/>
  <c r="L565"/>
  <c r="K565"/>
  <c r="J565"/>
  <c r="J571"/>
  <c r="I565"/>
  <c r="H565"/>
  <c r="H571"/>
  <c r="I571"/>
  <c r="G565"/>
  <c r="G571"/>
  <c r="R564"/>
  <c r="R570"/>
  <c r="Q564"/>
  <c r="Q566"/>
  <c r="P564"/>
  <c r="O564"/>
  <c r="N564"/>
  <c r="M564"/>
  <c r="L564"/>
  <c r="K564"/>
  <c r="K567"/>
  <c r="J564"/>
  <c r="J570"/>
  <c r="I564"/>
  <c r="I570"/>
  <c r="H564"/>
  <c r="G564"/>
  <c r="G570"/>
  <c r="R563"/>
  <c r="R566"/>
  <c r="Q563"/>
  <c r="P563"/>
  <c r="P567"/>
  <c r="O563"/>
  <c r="O566"/>
  <c r="N563"/>
  <c r="N566"/>
  <c r="M563"/>
  <c r="L563"/>
  <c r="L566"/>
  <c r="K563"/>
  <c r="J563"/>
  <c r="J566"/>
  <c r="I563"/>
  <c r="H563"/>
  <c r="H566"/>
  <c r="F563"/>
  <c r="R550"/>
  <c r="R549"/>
  <c r="G549"/>
  <c r="K546"/>
  <c r="P545"/>
  <c r="K545"/>
  <c r="H545"/>
  <c r="R544"/>
  <c r="Q544"/>
  <c r="P544"/>
  <c r="O544"/>
  <c r="O546"/>
  <c r="N544"/>
  <c r="M544"/>
  <c r="L544"/>
  <c r="K544"/>
  <c r="J544"/>
  <c r="I544"/>
  <c r="H544"/>
  <c r="G544"/>
  <c r="G550"/>
  <c r="R543"/>
  <c r="Q543"/>
  <c r="Q546"/>
  <c r="P543"/>
  <c r="O543"/>
  <c r="N543"/>
  <c r="M543"/>
  <c r="L543"/>
  <c r="K543"/>
  <c r="J543"/>
  <c r="I543"/>
  <c r="I549"/>
  <c r="H543"/>
  <c r="H549"/>
  <c r="G543"/>
  <c r="R542"/>
  <c r="R545"/>
  <c r="Q542"/>
  <c r="P542"/>
  <c r="O542"/>
  <c r="O545"/>
  <c r="N542"/>
  <c r="N545"/>
  <c r="M542"/>
  <c r="L542"/>
  <c r="K542"/>
  <c r="J542"/>
  <c r="I542"/>
  <c r="I546"/>
  <c r="H542"/>
  <c r="H548"/>
  <c r="F542"/>
  <c r="I533"/>
  <c r="H533"/>
  <c r="R528"/>
  <c r="J528"/>
  <c r="R527"/>
  <c r="Q527"/>
  <c r="P527"/>
  <c r="P620"/>
  <c r="O527"/>
  <c r="O620"/>
  <c r="N527"/>
  <c r="M527"/>
  <c r="L527"/>
  <c r="L620"/>
  <c r="K527"/>
  <c r="K620"/>
  <c r="J527"/>
  <c r="I527"/>
  <c r="H527"/>
  <c r="H620"/>
  <c r="F527"/>
  <c r="R526"/>
  <c r="Q526"/>
  <c r="Q619"/>
  <c r="P526"/>
  <c r="P619"/>
  <c r="O526"/>
  <c r="O619"/>
  <c r="N526"/>
  <c r="M526"/>
  <c r="M619"/>
  <c r="L526"/>
  <c r="L619"/>
  <c r="K526"/>
  <c r="K619"/>
  <c r="J526"/>
  <c r="I526"/>
  <c r="I619"/>
  <c r="H526"/>
  <c r="H619"/>
  <c r="G526"/>
  <c r="R525"/>
  <c r="R618"/>
  <c r="Q525"/>
  <c r="Q618"/>
  <c r="P525"/>
  <c r="P618"/>
  <c r="O525"/>
  <c r="N525"/>
  <c r="N618"/>
  <c r="M525"/>
  <c r="M618"/>
  <c r="L525"/>
  <c r="L618"/>
  <c r="K525"/>
  <c r="J525"/>
  <c r="J618"/>
  <c r="I525"/>
  <c r="I618"/>
  <c r="H525"/>
  <c r="R476"/>
  <c r="G475"/>
  <c r="P471"/>
  <c r="H471"/>
  <c r="H477"/>
  <c r="R470"/>
  <c r="Q470"/>
  <c r="P470"/>
  <c r="O470"/>
  <c r="N470"/>
  <c r="M470"/>
  <c r="L470"/>
  <c r="K470"/>
  <c r="J470"/>
  <c r="I470"/>
  <c r="H470"/>
  <c r="R469"/>
  <c r="R475"/>
  <c r="Q469"/>
  <c r="P469"/>
  <c r="O469"/>
  <c r="N469"/>
  <c r="M469"/>
  <c r="M472"/>
  <c r="L469"/>
  <c r="K469"/>
  <c r="J469"/>
  <c r="I469"/>
  <c r="I472"/>
  <c r="H469"/>
  <c r="H475"/>
  <c r="G469"/>
  <c r="F469"/>
  <c r="R468"/>
  <c r="R474"/>
  <c r="Q468"/>
  <c r="P468"/>
  <c r="O468"/>
  <c r="O471"/>
  <c r="N468"/>
  <c r="N472"/>
  <c r="M468"/>
  <c r="L468"/>
  <c r="K468"/>
  <c r="K471"/>
  <c r="J468"/>
  <c r="J471"/>
  <c r="I468"/>
  <c r="H468"/>
  <c r="H474"/>
  <c r="R434"/>
  <c r="G433"/>
  <c r="P429"/>
  <c r="H429"/>
  <c r="R428"/>
  <c r="Q428"/>
  <c r="P428"/>
  <c r="O428"/>
  <c r="N428"/>
  <c r="M428"/>
  <c r="L428"/>
  <c r="K428"/>
  <c r="J428"/>
  <c r="I428"/>
  <c r="H428"/>
  <c r="G428"/>
  <c r="G434"/>
  <c r="R427"/>
  <c r="R433"/>
  <c r="Q427"/>
  <c r="P427"/>
  <c r="O427"/>
  <c r="N427"/>
  <c r="M427"/>
  <c r="M430"/>
  <c r="L427"/>
  <c r="K427"/>
  <c r="J427"/>
  <c r="I427"/>
  <c r="I430"/>
  <c r="H427"/>
  <c r="H433"/>
  <c r="G427"/>
  <c r="F427"/>
  <c r="R426"/>
  <c r="R432"/>
  <c r="Q426"/>
  <c r="P426"/>
  <c r="O426"/>
  <c r="O429"/>
  <c r="N426"/>
  <c r="N430"/>
  <c r="M426"/>
  <c r="L426"/>
  <c r="K426"/>
  <c r="K429"/>
  <c r="J426"/>
  <c r="J429"/>
  <c r="I426"/>
  <c r="H426"/>
  <c r="H432"/>
  <c r="F426"/>
  <c r="F429"/>
  <c r="R409"/>
  <c r="G408"/>
  <c r="R407"/>
  <c r="R403"/>
  <c r="Q403"/>
  <c r="P403"/>
  <c r="O403"/>
  <c r="N403"/>
  <c r="M403"/>
  <c r="L403"/>
  <c r="K403"/>
  <c r="J403"/>
  <c r="I403"/>
  <c r="H403"/>
  <c r="R402"/>
  <c r="R408"/>
  <c r="Q402"/>
  <c r="P402"/>
  <c r="P404"/>
  <c r="O402"/>
  <c r="N402"/>
  <c r="N405"/>
  <c r="M402"/>
  <c r="L402"/>
  <c r="K402"/>
  <c r="J402"/>
  <c r="J405"/>
  <c r="I402"/>
  <c r="I408"/>
  <c r="H402"/>
  <c r="H408"/>
  <c r="G402"/>
  <c r="R401"/>
  <c r="Q401"/>
  <c r="Q404"/>
  <c r="P401"/>
  <c r="O401"/>
  <c r="O405"/>
  <c r="N401"/>
  <c r="N404"/>
  <c r="M401"/>
  <c r="M404"/>
  <c r="L401"/>
  <c r="K401"/>
  <c r="K404"/>
  <c r="J401"/>
  <c r="I401"/>
  <c r="I404"/>
  <c r="H401"/>
  <c r="H404"/>
  <c r="R252"/>
  <c r="P246"/>
  <c r="H246"/>
  <c r="H253"/>
  <c r="R245"/>
  <c r="R482"/>
  <c r="Q245"/>
  <c r="P245"/>
  <c r="P482"/>
  <c r="O245"/>
  <c r="O482"/>
  <c r="N245"/>
  <c r="N482"/>
  <c r="M245"/>
  <c r="L245"/>
  <c r="L482"/>
  <c r="K245"/>
  <c r="K482"/>
  <c r="J245"/>
  <c r="J482"/>
  <c r="I245"/>
  <c r="H245"/>
  <c r="R244"/>
  <c r="Q244"/>
  <c r="P244"/>
  <c r="O244"/>
  <c r="O481"/>
  <c r="N244"/>
  <c r="M244"/>
  <c r="L244"/>
  <c r="K244"/>
  <c r="K481"/>
  <c r="J244"/>
  <c r="I244"/>
  <c r="H244"/>
  <c r="R243"/>
  <c r="Q243"/>
  <c r="P243"/>
  <c r="P480"/>
  <c r="O243"/>
  <c r="O247"/>
  <c r="N243"/>
  <c r="M243"/>
  <c r="L243"/>
  <c r="L480"/>
  <c r="K243"/>
  <c r="J243"/>
  <c r="I243"/>
  <c r="H243"/>
  <c r="H480"/>
  <c r="J5"/>
  <c r="G226"/>
  <c r="R728" i="75"/>
  <c r="R735"/>
  <c r="Q728"/>
  <c r="P728"/>
  <c r="O728"/>
  <c r="N728"/>
  <c r="M728"/>
  <c r="L728"/>
  <c r="K728"/>
  <c r="J728"/>
  <c r="I728"/>
  <c r="H728"/>
  <c r="H735"/>
  <c r="H719"/>
  <c r="G719"/>
  <c r="O715"/>
  <c r="K715"/>
  <c r="R713"/>
  <c r="R719"/>
  <c r="Q713"/>
  <c r="P713"/>
  <c r="O713"/>
  <c r="N713"/>
  <c r="M713"/>
  <c r="L713"/>
  <c r="K713"/>
  <c r="J713"/>
  <c r="I713"/>
  <c r="F713"/>
  <c r="H713"/>
  <c r="G713"/>
  <c r="R712"/>
  <c r="R718"/>
  <c r="Q712"/>
  <c r="P712"/>
  <c r="O712"/>
  <c r="N712"/>
  <c r="M712"/>
  <c r="L712"/>
  <c r="K712"/>
  <c r="J712"/>
  <c r="J714"/>
  <c r="I712"/>
  <c r="H712"/>
  <c r="H714"/>
  <c r="H720"/>
  <c r="R711"/>
  <c r="R717"/>
  <c r="Q711"/>
  <c r="P711"/>
  <c r="O711"/>
  <c r="O714"/>
  <c r="N711"/>
  <c r="M711"/>
  <c r="L711"/>
  <c r="K711"/>
  <c r="K714"/>
  <c r="J711"/>
  <c r="I711"/>
  <c r="H711"/>
  <c r="R698"/>
  <c r="H698"/>
  <c r="R693"/>
  <c r="R699"/>
  <c r="Q693"/>
  <c r="P693"/>
  <c r="O693"/>
  <c r="N693"/>
  <c r="M693"/>
  <c r="L693"/>
  <c r="K693"/>
  <c r="J693"/>
  <c r="I693"/>
  <c r="H693"/>
  <c r="H699"/>
  <c r="G693"/>
  <c r="G699"/>
  <c r="F693"/>
  <c r="R692"/>
  <c r="Q692"/>
  <c r="P692"/>
  <c r="O692"/>
  <c r="N692"/>
  <c r="M692"/>
  <c r="L692"/>
  <c r="K692"/>
  <c r="K698"/>
  <c r="L698"/>
  <c r="J692"/>
  <c r="I692"/>
  <c r="I698"/>
  <c r="J698"/>
  <c r="H692"/>
  <c r="R691"/>
  <c r="Q691"/>
  <c r="P691"/>
  <c r="P694"/>
  <c r="O691"/>
  <c r="N691"/>
  <c r="M691"/>
  <c r="L691"/>
  <c r="L694"/>
  <c r="K691"/>
  <c r="K694"/>
  <c r="J691"/>
  <c r="I691"/>
  <c r="H691"/>
  <c r="H694"/>
  <c r="H700"/>
  <c r="R658"/>
  <c r="O654"/>
  <c r="M654"/>
  <c r="I654"/>
  <c r="O653"/>
  <c r="R652"/>
  <c r="Q652"/>
  <c r="P652"/>
  <c r="O652"/>
  <c r="N652"/>
  <c r="M652"/>
  <c r="L652"/>
  <c r="K652"/>
  <c r="J652"/>
  <c r="I652"/>
  <c r="H652"/>
  <c r="R651"/>
  <c r="R657"/>
  <c r="Q651"/>
  <c r="P651"/>
  <c r="P653"/>
  <c r="O651"/>
  <c r="N651"/>
  <c r="M651"/>
  <c r="L651"/>
  <c r="K651"/>
  <c r="J651"/>
  <c r="J657"/>
  <c r="K657"/>
  <c r="I651"/>
  <c r="I657"/>
  <c r="H651"/>
  <c r="H657"/>
  <c r="R650"/>
  <c r="R653"/>
  <c r="R659"/>
  <c r="Q650"/>
  <c r="Q653"/>
  <c r="P650"/>
  <c r="O650"/>
  <c r="N650"/>
  <c r="M650"/>
  <c r="M653"/>
  <c r="L650"/>
  <c r="K650"/>
  <c r="K653"/>
  <c r="J650"/>
  <c r="J654"/>
  <c r="I650"/>
  <c r="I653"/>
  <c r="H650"/>
  <c r="H656"/>
  <c r="I656"/>
  <c r="G650"/>
  <c r="G656"/>
  <c r="F650"/>
  <c r="R614"/>
  <c r="R609"/>
  <c r="N609"/>
  <c r="J609"/>
  <c r="R608"/>
  <c r="Q608"/>
  <c r="P608"/>
  <c r="O608"/>
  <c r="N608"/>
  <c r="M608"/>
  <c r="L608"/>
  <c r="K608"/>
  <c r="K614"/>
  <c r="J608"/>
  <c r="I608"/>
  <c r="I614"/>
  <c r="J614"/>
  <c r="H608"/>
  <c r="H614"/>
  <c r="R607"/>
  <c r="R613"/>
  <c r="Q607"/>
  <c r="P607"/>
  <c r="O607"/>
  <c r="N607"/>
  <c r="M607"/>
  <c r="L607"/>
  <c r="L609"/>
  <c r="K607"/>
  <c r="J607"/>
  <c r="I607"/>
  <c r="H607"/>
  <c r="H613"/>
  <c r="I613"/>
  <c r="F607"/>
  <c r="R606"/>
  <c r="R612"/>
  <c r="Q606"/>
  <c r="Q610"/>
  <c r="P606"/>
  <c r="O606"/>
  <c r="O609"/>
  <c r="N606"/>
  <c r="M606"/>
  <c r="L606"/>
  <c r="K606"/>
  <c r="K609"/>
  <c r="J606"/>
  <c r="I606"/>
  <c r="I609"/>
  <c r="H606"/>
  <c r="H612"/>
  <c r="G606"/>
  <c r="R588"/>
  <c r="G587"/>
  <c r="P583"/>
  <c r="K583"/>
  <c r="H580"/>
  <c r="H583"/>
  <c r="R582"/>
  <c r="Q582"/>
  <c r="P582"/>
  <c r="O582"/>
  <c r="N582"/>
  <c r="M582"/>
  <c r="L582"/>
  <c r="K582"/>
  <c r="K584"/>
  <c r="J582"/>
  <c r="I582"/>
  <c r="H582"/>
  <c r="G582"/>
  <c r="G588"/>
  <c r="R581"/>
  <c r="R587"/>
  <c r="Q581"/>
  <c r="Q584"/>
  <c r="P581"/>
  <c r="O581"/>
  <c r="N581"/>
  <c r="M581"/>
  <c r="L581"/>
  <c r="K581"/>
  <c r="J581"/>
  <c r="J587"/>
  <c r="K587"/>
  <c r="I581"/>
  <c r="I587"/>
  <c r="H581"/>
  <c r="H587"/>
  <c r="G581"/>
  <c r="R580"/>
  <c r="R583"/>
  <c r="Q580"/>
  <c r="P580"/>
  <c r="O580"/>
  <c r="O584"/>
  <c r="N580"/>
  <c r="N583"/>
  <c r="M580"/>
  <c r="M584"/>
  <c r="L580"/>
  <c r="K580"/>
  <c r="J580"/>
  <c r="I580"/>
  <c r="H586"/>
  <c r="F580"/>
  <c r="I571"/>
  <c r="H571"/>
  <c r="G571"/>
  <c r="H570"/>
  <c r="I570"/>
  <c r="M567"/>
  <c r="R566"/>
  <c r="M566"/>
  <c r="J566"/>
  <c r="R565"/>
  <c r="R571"/>
  <c r="Q565"/>
  <c r="P565"/>
  <c r="O565"/>
  <c r="N565"/>
  <c r="M565"/>
  <c r="L565"/>
  <c r="K565"/>
  <c r="K571"/>
  <c r="L571"/>
  <c r="J565"/>
  <c r="J571"/>
  <c r="I565"/>
  <c r="H565"/>
  <c r="G565"/>
  <c r="F565"/>
  <c r="R564"/>
  <c r="R570"/>
  <c r="Q564"/>
  <c r="P564"/>
  <c r="O564"/>
  <c r="N564"/>
  <c r="M564"/>
  <c r="L564"/>
  <c r="K564"/>
  <c r="K567"/>
  <c r="J564"/>
  <c r="I564"/>
  <c r="H564"/>
  <c r="F564"/>
  <c r="G564"/>
  <c r="G570"/>
  <c r="R563"/>
  <c r="R569"/>
  <c r="Q563"/>
  <c r="Q566"/>
  <c r="P563"/>
  <c r="P567"/>
  <c r="O563"/>
  <c r="N563"/>
  <c r="M563"/>
  <c r="L563"/>
  <c r="L566"/>
  <c r="K563"/>
  <c r="J563"/>
  <c r="I563"/>
  <c r="I567"/>
  <c r="H563"/>
  <c r="H566"/>
  <c r="G549"/>
  <c r="P545"/>
  <c r="L545"/>
  <c r="H545"/>
  <c r="R544"/>
  <c r="R550"/>
  <c r="Q544"/>
  <c r="P544"/>
  <c r="O544"/>
  <c r="N544"/>
  <c r="M544"/>
  <c r="L544"/>
  <c r="K544"/>
  <c r="J544"/>
  <c r="I544"/>
  <c r="H544"/>
  <c r="H550"/>
  <c r="G544"/>
  <c r="G550"/>
  <c r="R543"/>
  <c r="R545"/>
  <c r="Q543"/>
  <c r="P543"/>
  <c r="O543"/>
  <c r="N543"/>
  <c r="N545"/>
  <c r="M543"/>
  <c r="L543"/>
  <c r="K543"/>
  <c r="J543"/>
  <c r="J542"/>
  <c r="J545"/>
  <c r="I543"/>
  <c r="H543"/>
  <c r="H549"/>
  <c r="I549"/>
  <c r="G543"/>
  <c r="F543"/>
  <c r="R542"/>
  <c r="R548"/>
  <c r="Q542"/>
  <c r="P542"/>
  <c r="O542"/>
  <c r="N542"/>
  <c r="M542"/>
  <c r="L542"/>
  <c r="K542"/>
  <c r="I542"/>
  <c r="I548"/>
  <c r="H542"/>
  <c r="H548"/>
  <c r="G532"/>
  <c r="R527"/>
  <c r="Q527"/>
  <c r="Q620"/>
  <c r="P527"/>
  <c r="P620"/>
  <c r="O527"/>
  <c r="N527"/>
  <c r="M527"/>
  <c r="M620"/>
  <c r="L527"/>
  <c r="L620"/>
  <c r="K527"/>
  <c r="J527"/>
  <c r="I527"/>
  <c r="I620"/>
  <c r="H527"/>
  <c r="H620"/>
  <c r="R526"/>
  <c r="R528"/>
  <c r="Q526"/>
  <c r="Q619"/>
  <c r="P526"/>
  <c r="O526"/>
  <c r="N526"/>
  <c r="N528"/>
  <c r="M526"/>
  <c r="M619"/>
  <c r="L526"/>
  <c r="K526"/>
  <c r="J526"/>
  <c r="J528"/>
  <c r="I526"/>
  <c r="I619"/>
  <c r="H526"/>
  <c r="G526"/>
  <c r="R525"/>
  <c r="R618"/>
  <c r="Q525"/>
  <c r="P525"/>
  <c r="O525"/>
  <c r="N525"/>
  <c r="N618"/>
  <c r="M525"/>
  <c r="L525"/>
  <c r="K525"/>
  <c r="K529"/>
  <c r="J525"/>
  <c r="J618"/>
  <c r="I525"/>
  <c r="H525"/>
  <c r="H477"/>
  <c r="H475"/>
  <c r="H474"/>
  <c r="Q471"/>
  <c r="R470"/>
  <c r="R476"/>
  <c r="Q470"/>
  <c r="P470"/>
  <c r="O470"/>
  <c r="N470"/>
  <c r="M470"/>
  <c r="L470"/>
  <c r="L472"/>
  <c r="K470"/>
  <c r="J470"/>
  <c r="I470"/>
  <c r="H470"/>
  <c r="H476"/>
  <c r="R469"/>
  <c r="R475"/>
  <c r="Q469"/>
  <c r="P469"/>
  <c r="O469"/>
  <c r="N469"/>
  <c r="M469"/>
  <c r="L469"/>
  <c r="K469"/>
  <c r="J469"/>
  <c r="I469"/>
  <c r="H469"/>
  <c r="G469"/>
  <c r="G475"/>
  <c r="F469"/>
  <c r="R468"/>
  <c r="Q468"/>
  <c r="P468"/>
  <c r="P471"/>
  <c r="O468"/>
  <c r="N468"/>
  <c r="M468"/>
  <c r="M471"/>
  <c r="L468"/>
  <c r="L471"/>
  <c r="K468"/>
  <c r="K471"/>
  <c r="J468"/>
  <c r="I468"/>
  <c r="H468"/>
  <c r="H471"/>
  <c r="H434"/>
  <c r="G433"/>
  <c r="R428"/>
  <c r="R434"/>
  <c r="Q428"/>
  <c r="P428"/>
  <c r="O428"/>
  <c r="N428"/>
  <c r="M428"/>
  <c r="L428"/>
  <c r="K428"/>
  <c r="J428"/>
  <c r="J434"/>
  <c r="I428"/>
  <c r="I434"/>
  <c r="H428"/>
  <c r="G428"/>
  <c r="G434"/>
  <c r="R427"/>
  <c r="R429"/>
  <c r="Q427"/>
  <c r="P427"/>
  <c r="O427"/>
  <c r="N427"/>
  <c r="N429"/>
  <c r="M427"/>
  <c r="L427"/>
  <c r="K427"/>
  <c r="J427"/>
  <c r="J429"/>
  <c r="I427"/>
  <c r="H427"/>
  <c r="H433"/>
  <c r="I433"/>
  <c r="G427"/>
  <c r="F427"/>
  <c r="R426"/>
  <c r="R432"/>
  <c r="Q426"/>
  <c r="P426"/>
  <c r="O426"/>
  <c r="N426"/>
  <c r="M426"/>
  <c r="L426"/>
  <c r="K426"/>
  <c r="J426"/>
  <c r="I426"/>
  <c r="I432"/>
  <c r="H426"/>
  <c r="H432"/>
  <c r="G408"/>
  <c r="R403"/>
  <c r="R409"/>
  <c r="Q403"/>
  <c r="P403"/>
  <c r="O403"/>
  <c r="N403"/>
  <c r="M403"/>
  <c r="L403"/>
  <c r="K403"/>
  <c r="J403"/>
  <c r="I403"/>
  <c r="I409"/>
  <c r="H403"/>
  <c r="H409"/>
  <c r="R402"/>
  <c r="R404"/>
  <c r="Q402"/>
  <c r="P402"/>
  <c r="O402"/>
  <c r="N402"/>
  <c r="N404"/>
  <c r="M402"/>
  <c r="L402"/>
  <c r="K402"/>
  <c r="J402"/>
  <c r="J404"/>
  <c r="I402"/>
  <c r="H402"/>
  <c r="H408"/>
  <c r="I408"/>
  <c r="G402"/>
  <c r="F402"/>
  <c r="R401"/>
  <c r="R407"/>
  <c r="Q401"/>
  <c r="P401"/>
  <c r="O401"/>
  <c r="N401"/>
  <c r="M401"/>
  <c r="L401"/>
  <c r="K401"/>
  <c r="J401"/>
  <c r="I401"/>
  <c r="I407"/>
  <c r="H401"/>
  <c r="H407"/>
  <c r="R245"/>
  <c r="R482"/>
  <c r="Q245"/>
  <c r="Q482"/>
  <c r="P245"/>
  <c r="P482"/>
  <c r="O245"/>
  <c r="N245"/>
  <c r="N482"/>
  <c r="M245"/>
  <c r="M482"/>
  <c r="L245"/>
  <c r="L482"/>
  <c r="K245"/>
  <c r="J245"/>
  <c r="J482"/>
  <c r="I245"/>
  <c r="I482"/>
  <c r="H245"/>
  <c r="H482"/>
  <c r="R244"/>
  <c r="R251"/>
  <c r="Q244"/>
  <c r="Q481"/>
  <c r="Q724"/>
  <c r="P244"/>
  <c r="P481"/>
  <c r="O244"/>
  <c r="O481"/>
  <c r="N244"/>
  <c r="N481"/>
  <c r="M244"/>
  <c r="M481"/>
  <c r="M724"/>
  <c r="L244"/>
  <c r="L481"/>
  <c r="K244"/>
  <c r="K481"/>
  <c r="J244"/>
  <c r="I244"/>
  <c r="I481"/>
  <c r="I724"/>
  <c r="H244"/>
  <c r="H481"/>
  <c r="F244"/>
  <c r="R243"/>
  <c r="R480"/>
  <c r="Q243"/>
  <c r="Q480"/>
  <c r="P243"/>
  <c r="P480"/>
  <c r="O243"/>
  <c r="N243"/>
  <c r="N480"/>
  <c r="N483"/>
  <c r="M243"/>
  <c r="L243"/>
  <c r="L480"/>
  <c r="K243"/>
  <c r="K480"/>
  <c r="J243"/>
  <c r="J480"/>
  <c r="I243"/>
  <c r="I480"/>
  <c r="H243"/>
  <c r="H480"/>
  <c r="J5"/>
  <c r="G238"/>
  <c r="R728" i="74"/>
  <c r="R735"/>
  <c r="Q728"/>
  <c r="P728"/>
  <c r="O728"/>
  <c r="N728"/>
  <c r="M728"/>
  <c r="L728"/>
  <c r="K728"/>
  <c r="J728"/>
  <c r="I728"/>
  <c r="H728"/>
  <c r="H735"/>
  <c r="R713"/>
  <c r="R719"/>
  <c r="Q713"/>
  <c r="P713"/>
  <c r="O713"/>
  <c r="N713"/>
  <c r="M713"/>
  <c r="L713"/>
  <c r="K713"/>
  <c r="J713"/>
  <c r="I713"/>
  <c r="H713"/>
  <c r="H719"/>
  <c r="G713"/>
  <c r="G719"/>
  <c r="F713"/>
  <c r="R712"/>
  <c r="R718"/>
  <c r="Q712"/>
  <c r="P712"/>
  <c r="O712"/>
  <c r="N712"/>
  <c r="M712"/>
  <c r="L712"/>
  <c r="K712"/>
  <c r="J712"/>
  <c r="I712"/>
  <c r="H712"/>
  <c r="H718"/>
  <c r="R711"/>
  <c r="R717"/>
  <c r="Q711"/>
  <c r="P711"/>
  <c r="P714"/>
  <c r="O711"/>
  <c r="N711"/>
  <c r="M711"/>
  <c r="L711"/>
  <c r="L714"/>
  <c r="K711"/>
  <c r="J711"/>
  <c r="I711"/>
  <c r="H711"/>
  <c r="H714"/>
  <c r="H720"/>
  <c r="R693"/>
  <c r="R699"/>
  <c r="Q693"/>
  <c r="P693"/>
  <c r="O693"/>
  <c r="N693"/>
  <c r="M693"/>
  <c r="L693"/>
  <c r="K693"/>
  <c r="J693"/>
  <c r="J699"/>
  <c r="I693"/>
  <c r="I699"/>
  <c r="H693"/>
  <c r="H699"/>
  <c r="G693"/>
  <c r="G699"/>
  <c r="F693"/>
  <c r="R692"/>
  <c r="R698"/>
  <c r="Q692"/>
  <c r="P692"/>
  <c r="O692"/>
  <c r="N692"/>
  <c r="M692"/>
  <c r="L692"/>
  <c r="K692"/>
  <c r="J692"/>
  <c r="I692"/>
  <c r="H692"/>
  <c r="H698"/>
  <c r="F692"/>
  <c r="R691"/>
  <c r="R697"/>
  <c r="Q691"/>
  <c r="P691"/>
  <c r="O691"/>
  <c r="O694"/>
  <c r="N691"/>
  <c r="M691"/>
  <c r="L691"/>
  <c r="K691"/>
  <c r="K694"/>
  <c r="J691"/>
  <c r="I691"/>
  <c r="H691"/>
  <c r="F691"/>
  <c r="R658"/>
  <c r="R657"/>
  <c r="R656"/>
  <c r="N654"/>
  <c r="P653"/>
  <c r="O653"/>
  <c r="L653"/>
  <c r="K653"/>
  <c r="H653"/>
  <c r="H659"/>
  <c r="R652"/>
  <c r="Q652"/>
  <c r="P652"/>
  <c r="O652"/>
  <c r="N652"/>
  <c r="M652"/>
  <c r="L652"/>
  <c r="K652"/>
  <c r="J652"/>
  <c r="I652"/>
  <c r="H652"/>
  <c r="R651"/>
  <c r="Q651"/>
  <c r="P651"/>
  <c r="O651"/>
  <c r="N651"/>
  <c r="M651"/>
  <c r="L651"/>
  <c r="K651"/>
  <c r="J651"/>
  <c r="I651"/>
  <c r="H651"/>
  <c r="H657"/>
  <c r="R650"/>
  <c r="R653"/>
  <c r="R659"/>
  <c r="Q650"/>
  <c r="Q653"/>
  <c r="P650"/>
  <c r="O650"/>
  <c r="N650"/>
  <c r="N653"/>
  <c r="M650"/>
  <c r="M653"/>
  <c r="L650"/>
  <c r="K650"/>
  <c r="J650"/>
  <c r="J653"/>
  <c r="I650"/>
  <c r="I653"/>
  <c r="I659"/>
  <c r="H650"/>
  <c r="H656"/>
  <c r="G650"/>
  <c r="G656"/>
  <c r="F650"/>
  <c r="H613"/>
  <c r="G612"/>
  <c r="Q609"/>
  <c r="K609"/>
  <c r="I609"/>
  <c r="R608"/>
  <c r="R614"/>
  <c r="Q608"/>
  <c r="P608"/>
  <c r="O608"/>
  <c r="N608"/>
  <c r="M608"/>
  <c r="L608"/>
  <c r="K608"/>
  <c r="J608"/>
  <c r="I608"/>
  <c r="H608"/>
  <c r="R607"/>
  <c r="R613"/>
  <c r="Q607"/>
  <c r="P607"/>
  <c r="O607"/>
  <c r="N607"/>
  <c r="M607"/>
  <c r="L607"/>
  <c r="K607"/>
  <c r="J607"/>
  <c r="I607"/>
  <c r="H607"/>
  <c r="R606"/>
  <c r="Q606"/>
  <c r="Q610"/>
  <c r="P606"/>
  <c r="O606"/>
  <c r="O610"/>
  <c r="N606"/>
  <c r="N610"/>
  <c r="M606"/>
  <c r="L606"/>
  <c r="K606"/>
  <c r="K610"/>
  <c r="J606"/>
  <c r="I606"/>
  <c r="I610"/>
  <c r="H606"/>
  <c r="G606"/>
  <c r="R588"/>
  <c r="R587"/>
  <c r="H587"/>
  <c r="R586"/>
  <c r="R589"/>
  <c r="P584"/>
  <c r="H580"/>
  <c r="H584"/>
  <c r="M583"/>
  <c r="K583"/>
  <c r="R582"/>
  <c r="Q582"/>
  <c r="P582"/>
  <c r="O582"/>
  <c r="N582"/>
  <c r="M582"/>
  <c r="L582"/>
  <c r="K582"/>
  <c r="J582"/>
  <c r="I582"/>
  <c r="H582"/>
  <c r="H588"/>
  <c r="G582"/>
  <c r="G588"/>
  <c r="F582"/>
  <c r="R581"/>
  <c r="Q581"/>
  <c r="P581"/>
  <c r="O581"/>
  <c r="N581"/>
  <c r="M581"/>
  <c r="L581"/>
  <c r="K581"/>
  <c r="J581"/>
  <c r="I581"/>
  <c r="H581"/>
  <c r="G581"/>
  <c r="G587"/>
  <c r="R580"/>
  <c r="Q580"/>
  <c r="P580"/>
  <c r="P583"/>
  <c r="O580"/>
  <c r="N580"/>
  <c r="N584"/>
  <c r="M580"/>
  <c r="L580"/>
  <c r="L583"/>
  <c r="K580"/>
  <c r="J580"/>
  <c r="I580"/>
  <c r="H583"/>
  <c r="R570"/>
  <c r="R569"/>
  <c r="R572"/>
  <c r="R565"/>
  <c r="R571"/>
  <c r="R573"/>
  <c r="Q565"/>
  <c r="P565"/>
  <c r="O565"/>
  <c r="N565"/>
  <c r="N567"/>
  <c r="M565"/>
  <c r="L565"/>
  <c r="K565"/>
  <c r="J565"/>
  <c r="I565"/>
  <c r="H565"/>
  <c r="H571"/>
  <c r="G565"/>
  <c r="G571"/>
  <c r="F565"/>
  <c r="R564"/>
  <c r="Q564"/>
  <c r="P564"/>
  <c r="O564"/>
  <c r="N564"/>
  <c r="M564"/>
  <c r="L564"/>
  <c r="K564"/>
  <c r="K566"/>
  <c r="J564"/>
  <c r="I564"/>
  <c r="H564"/>
  <c r="G564"/>
  <c r="G570"/>
  <c r="R563"/>
  <c r="R566"/>
  <c r="Q563"/>
  <c r="P563"/>
  <c r="O563"/>
  <c r="N563"/>
  <c r="N566"/>
  <c r="M563"/>
  <c r="L563"/>
  <c r="K563"/>
  <c r="J563"/>
  <c r="J566"/>
  <c r="I563"/>
  <c r="H563"/>
  <c r="H550"/>
  <c r="G550"/>
  <c r="G549"/>
  <c r="Q545"/>
  <c r="P545"/>
  <c r="M545"/>
  <c r="L545"/>
  <c r="I545"/>
  <c r="H545"/>
  <c r="R544"/>
  <c r="R550"/>
  <c r="Q544"/>
  <c r="P544"/>
  <c r="O544"/>
  <c r="N544"/>
  <c r="M544"/>
  <c r="L544"/>
  <c r="K544"/>
  <c r="J544"/>
  <c r="I544"/>
  <c r="H544"/>
  <c r="G544"/>
  <c r="R543"/>
  <c r="Q543"/>
  <c r="P543"/>
  <c r="O543"/>
  <c r="N543"/>
  <c r="M543"/>
  <c r="L543"/>
  <c r="K543"/>
  <c r="J543"/>
  <c r="I543"/>
  <c r="H543"/>
  <c r="H549"/>
  <c r="I549"/>
  <c r="G543"/>
  <c r="F543"/>
  <c r="R542"/>
  <c r="R548"/>
  <c r="Q542"/>
  <c r="P542"/>
  <c r="O542"/>
  <c r="N542"/>
  <c r="M542"/>
  <c r="L542"/>
  <c r="K542"/>
  <c r="K546"/>
  <c r="J542"/>
  <c r="I542"/>
  <c r="H542"/>
  <c r="R533"/>
  <c r="Q529"/>
  <c r="H525"/>
  <c r="H528"/>
  <c r="R527"/>
  <c r="Q527"/>
  <c r="Q620"/>
  <c r="P527"/>
  <c r="O527"/>
  <c r="N527"/>
  <c r="M527"/>
  <c r="L527"/>
  <c r="K527"/>
  <c r="J527"/>
  <c r="I527"/>
  <c r="H527"/>
  <c r="R526"/>
  <c r="Q526"/>
  <c r="Q619"/>
  <c r="P526"/>
  <c r="O526"/>
  <c r="N526"/>
  <c r="M526"/>
  <c r="M619"/>
  <c r="L526"/>
  <c r="K526"/>
  <c r="J526"/>
  <c r="I526"/>
  <c r="I619"/>
  <c r="H526"/>
  <c r="G526"/>
  <c r="F526"/>
  <c r="R525"/>
  <c r="R618"/>
  <c r="Q525"/>
  <c r="P525"/>
  <c r="O525"/>
  <c r="N525"/>
  <c r="N618"/>
  <c r="M525"/>
  <c r="L525"/>
  <c r="L528"/>
  <c r="K525"/>
  <c r="J525"/>
  <c r="J618"/>
  <c r="I525"/>
  <c r="P483"/>
  <c r="M482"/>
  <c r="J481"/>
  <c r="H476"/>
  <c r="R475"/>
  <c r="H475"/>
  <c r="H474"/>
  <c r="Q471"/>
  <c r="M471"/>
  <c r="I471"/>
  <c r="R470"/>
  <c r="R476"/>
  <c r="Q470"/>
  <c r="P470"/>
  <c r="O470"/>
  <c r="N470"/>
  <c r="M470"/>
  <c r="L470"/>
  <c r="K470"/>
  <c r="J470"/>
  <c r="I470"/>
  <c r="I476"/>
  <c r="H470"/>
  <c r="R469"/>
  <c r="Q469"/>
  <c r="P469"/>
  <c r="O469"/>
  <c r="N469"/>
  <c r="M469"/>
  <c r="L469"/>
  <c r="K469"/>
  <c r="J469"/>
  <c r="I469"/>
  <c r="I475"/>
  <c r="J475"/>
  <c r="H469"/>
  <c r="G469"/>
  <c r="G475"/>
  <c r="R468"/>
  <c r="R474"/>
  <c r="Q468"/>
  <c r="P468"/>
  <c r="P471"/>
  <c r="O468"/>
  <c r="N468"/>
  <c r="M468"/>
  <c r="L468"/>
  <c r="L471"/>
  <c r="K468"/>
  <c r="J468"/>
  <c r="I468"/>
  <c r="I474"/>
  <c r="H468"/>
  <c r="H472"/>
  <c r="H478"/>
  <c r="H434"/>
  <c r="R433"/>
  <c r="H433"/>
  <c r="P430"/>
  <c r="Q429"/>
  <c r="M429"/>
  <c r="I429"/>
  <c r="R428"/>
  <c r="R434"/>
  <c r="Q428"/>
  <c r="P428"/>
  <c r="O428"/>
  <c r="N428"/>
  <c r="M428"/>
  <c r="L428"/>
  <c r="K428"/>
  <c r="J428"/>
  <c r="I428"/>
  <c r="H428"/>
  <c r="G428"/>
  <c r="G434"/>
  <c r="F428"/>
  <c r="R427"/>
  <c r="Q427"/>
  <c r="P427"/>
  <c r="O427"/>
  <c r="N427"/>
  <c r="M427"/>
  <c r="L427"/>
  <c r="K427"/>
  <c r="J427"/>
  <c r="I427"/>
  <c r="I433"/>
  <c r="J433"/>
  <c r="H427"/>
  <c r="F427"/>
  <c r="G427"/>
  <c r="G433"/>
  <c r="R426"/>
  <c r="R432"/>
  <c r="Q426"/>
  <c r="P426"/>
  <c r="P429"/>
  <c r="O426"/>
  <c r="N426"/>
  <c r="M426"/>
  <c r="L426"/>
  <c r="L429"/>
  <c r="K426"/>
  <c r="J426"/>
  <c r="I426"/>
  <c r="H426"/>
  <c r="H430"/>
  <c r="H409"/>
  <c r="R408"/>
  <c r="H408"/>
  <c r="L405"/>
  <c r="Q404"/>
  <c r="M404"/>
  <c r="I404"/>
  <c r="R403"/>
  <c r="R409"/>
  <c r="Q403"/>
  <c r="P403"/>
  <c r="O403"/>
  <c r="N403"/>
  <c r="M403"/>
  <c r="L403"/>
  <c r="K403"/>
  <c r="J403"/>
  <c r="I403"/>
  <c r="H403"/>
  <c r="F403"/>
  <c r="R402"/>
  <c r="Q402"/>
  <c r="P402"/>
  <c r="O402"/>
  <c r="N402"/>
  <c r="M402"/>
  <c r="L402"/>
  <c r="K402"/>
  <c r="J402"/>
  <c r="I402"/>
  <c r="H402"/>
  <c r="G402"/>
  <c r="G408"/>
  <c r="R401"/>
  <c r="Q401"/>
  <c r="P401"/>
  <c r="P404"/>
  <c r="O401"/>
  <c r="O404"/>
  <c r="N401"/>
  <c r="M401"/>
  <c r="L401"/>
  <c r="L404"/>
  <c r="K401"/>
  <c r="K404"/>
  <c r="J401"/>
  <c r="I401"/>
  <c r="H401"/>
  <c r="H404"/>
  <c r="F401"/>
  <c r="H250"/>
  <c r="O246"/>
  <c r="K246"/>
  <c r="R245"/>
  <c r="R482"/>
  <c r="Q245"/>
  <c r="P245"/>
  <c r="P482"/>
  <c r="O245"/>
  <c r="N245"/>
  <c r="N482"/>
  <c r="M245"/>
  <c r="L245"/>
  <c r="L482"/>
  <c r="K245"/>
  <c r="J245"/>
  <c r="J482"/>
  <c r="I245"/>
  <c r="H245"/>
  <c r="H482"/>
  <c r="R244"/>
  <c r="R251"/>
  <c r="Q244"/>
  <c r="P244"/>
  <c r="P481"/>
  <c r="O244"/>
  <c r="N244"/>
  <c r="N481"/>
  <c r="M244"/>
  <c r="L244"/>
  <c r="L481"/>
  <c r="K244"/>
  <c r="J244"/>
  <c r="I244"/>
  <c r="H244"/>
  <c r="H481"/>
  <c r="R243"/>
  <c r="R250"/>
  <c r="Q243"/>
  <c r="Q246"/>
  <c r="P243"/>
  <c r="P480"/>
  <c r="O243"/>
  <c r="N243"/>
  <c r="N480"/>
  <c r="M243"/>
  <c r="M246"/>
  <c r="L243"/>
  <c r="L480"/>
  <c r="K243"/>
  <c r="J243"/>
  <c r="J480"/>
  <c r="I243"/>
  <c r="I246"/>
  <c r="H243"/>
  <c r="H480"/>
  <c r="J5"/>
  <c r="G446"/>
  <c r="R728" i="73"/>
  <c r="R735"/>
  <c r="Q728"/>
  <c r="P728"/>
  <c r="O728"/>
  <c r="N728"/>
  <c r="M728"/>
  <c r="L728"/>
  <c r="K728"/>
  <c r="J728"/>
  <c r="I728"/>
  <c r="H728"/>
  <c r="H735"/>
  <c r="G719"/>
  <c r="K715"/>
  <c r="R714"/>
  <c r="R720"/>
  <c r="N714"/>
  <c r="J714"/>
  <c r="R713"/>
  <c r="R719"/>
  <c r="Q713"/>
  <c r="P713"/>
  <c r="O713"/>
  <c r="N713"/>
  <c r="M713"/>
  <c r="L713"/>
  <c r="K713"/>
  <c r="J713"/>
  <c r="I713"/>
  <c r="F713"/>
  <c r="H713"/>
  <c r="H719"/>
  <c r="G713"/>
  <c r="R712"/>
  <c r="R718"/>
  <c r="Q712"/>
  <c r="P712"/>
  <c r="P714"/>
  <c r="O712"/>
  <c r="N712"/>
  <c r="M712"/>
  <c r="L712"/>
  <c r="K712"/>
  <c r="J712"/>
  <c r="I712"/>
  <c r="H712"/>
  <c r="H718"/>
  <c r="I718"/>
  <c r="R711"/>
  <c r="R717"/>
  <c r="Q711"/>
  <c r="Q714"/>
  <c r="P711"/>
  <c r="O711"/>
  <c r="N711"/>
  <c r="M711"/>
  <c r="M714"/>
  <c r="L711"/>
  <c r="K711"/>
  <c r="J711"/>
  <c r="I711"/>
  <c r="I714"/>
  <c r="H711"/>
  <c r="F711"/>
  <c r="R699"/>
  <c r="R698"/>
  <c r="H698"/>
  <c r="L695"/>
  <c r="Q694"/>
  <c r="O694"/>
  <c r="K694"/>
  <c r="I694"/>
  <c r="R693"/>
  <c r="Q693"/>
  <c r="P693"/>
  <c r="O693"/>
  <c r="N693"/>
  <c r="M693"/>
  <c r="L693"/>
  <c r="K693"/>
  <c r="J693"/>
  <c r="I693"/>
  <c r="H693"/>
  <c r="F693"/>
  <c r="G693"/>
  <c r="G699"/>
  <c r="R692"/>
  <c r="Q692"/>
  <c r="P692"/>
  <c r="O692"/>
  <c r="N692"/>
  <c r="M692"/>
  <c r="L692"/>
  <c r="K692"/>
  <c r="J692"/>
  <c r="I692"/>
  <c r="H692"/>
  <c r="R691"/>
  <c r="R694"/>
  <c r="R700"/>
  <c r="Q691"/>
  <c r="P691"/>
  <c r="O691"/>
  <c r="N691"/>
  <c r="N694"/>
  <c r="M691"/>
  <c r="L691"/>
  <c r="K691"/>
  <c r="J691"/>
  <c r="J694"/>
  <c r="I691"/>
  <c r="H691"/>
  <c r="R658"/>
  <c r="R657"/>
  <c r="R656"/>
  <c r="N654"/>
  <c r="J654"/>
  <c r="R653"/>
  <c r="R659"/>
  <c r="N653"/>
  <c r="R652"/>
  <c r="Q652"/>
  <c r="P652"/>
  <c r="O652"/>
  <c r="N652"/>
  <c r="M652"/>
  <c r="L652"/>
  <c r="K652"/>
  <c r="J652"/>
  <c r="I652"/>
  <c r="H652"/>
  <c r="R651"/>
  <c r="Q651"/>
  <c r="P651"/>
  <c r="P653"/>
  <c r="O651"/>
  <c r="N651"/>
  <c r="M651"/>
  <c r="L651"/>
  <c r="K651"/>
  <c r="J651"/>
  <c r="J657"/>
  <c r="K657"/>
  <c r="I651"/>
  <c r="I657"/>
  <c r="H651"/>
  <c r="H657"/>
  <c r="R650"/>
  <c r="R654"/>
  <c r="R660"/>
  <c r="Q650"/>
  <c r="Q653"/>
  <c r="P650"/>
  <c r="O650"/>
  <c r="N650"/>
  <c r="M650"/>
  <c r="M653"/>
  <c r="L650"/>
  <c r="K650"/>
  <c r="K654"/>
  <c r="J650"/>
  <c r="J653"/>
  <c r="I650"/>
  <c r="I653"/>
  <c r="H650"/>
  <c r="H656"/>
  <c r="G650"/>
  <c r="H613"/>
  <c r="R612"/>
  <c r="Q609"/>
  <c r="M609"/>
  <c r="R608"/>
  <c r="R614"/>
  <c r="Q608"/>
  <c r="P608"/>
  <c r="O608"/>
  <c r="N608"/>
  <c r="M608"/>
  <c r="L608"/>
  <c r="K608"/>
  <c r="J608"/>
  <c r="I608"/>
  <c r="H608"/>
  <c r="H614"/>
  <c r="R607"/>
  <c r="R613"/>
  <c r="Q607"/>
  <c r="P607"/>
  <c r="O607"/>
  <c r="N607"/>
  <c r="M607"/>
  <c r="L607"/>
  <c r="K607"/>
  <c r="J607"/>
  <c r="J610"/>
  <c r="I607"/>
  <c r="H607"/>
  <c r="F607"/>
  <c r="R606"/>
  <c r="Q606"/>
  <c r="P606"/>
  <c r="P610"/>
  <c r="O606"/>
  <c r="N606"/>
  <c r="M606"/>
  <c r="L606"/>
  <c r="L609"/>
  <c r="K606"/>
  <c r="K610"/>
  <c r="J606"/>
  <c r="I606"/>
  <c r="H606"/>
  <c r="H609"/>
  <c r="G606"/>
  <c r="G588"/>
  <c r="R587"/>
  <c r="H587"/>
  <c r="R582"/>
  <c r="R588"/>
  <c r="Q582"/>
  <c r="P582"/>
  <c r="O582"/>
  <c r="N582"/>
  <c r="M582"/>
  <c r="L582"/>
  <c r="K582"/>
  <c r="J582"/>
  <c r="I582"/>
  <c r="H582"/>
  <c r="H588"/>
  <c r="G582"/>
  <c r="F582"/>
  <c r="R581"/>
  <c r="Q581"/>
  <c r="Q583"/>
  <c r="P581"/>
  <c r="O581"/>
  <c r="O584"/>
  <c r="N581"/>
  <c r="M581"/>
  <c r="L581"/>
  <c r="K581"/>
  <c r="K584"/>
  <c r="J581"/>
  <c r="J587"/>
  <c r="I581"/>
  <c r="I587"/>
  <c r="H581"/>
  <c r="G581"/>
  <c r="G587"/>
  <c r="R580"/>
  <c r="R583"/>
  <c r="Q580"/>
  <c r="P580"/>
  <c r="P584"/>
  <c r="O580"/>
  <c r="O583"/>
  <c r="N580"/>
  <c r="N583"/>
  <c r="M580"/>
  <c r="L580"/>
  <c r="L583"/>
  <c r="K580"/>
  <c r="J580"/>
  <c r="J583"/>
  <c r="I580"/>
  <c r="H580"/>
  <c r="H583"/>
  <c r="R570"/>
  <c r="R572"/>
  <c r="R569"/>
  <c r="R566"/>
  <c r="J566"/>
  <c r="R565"/>
  <c r="R567"/>
  <c r="Q565"/>
  <c r="P565"/>
  <c r="O565"/>
  <c r="N565"/>
  <c r="N567"/>
  <c r="M565"/>
  <c r="L565"/>
  <c r="K565"/>
  <c r="J565"/>
  <c r="I565"/>
  <c r="H565"/>
  <c r="H571"/>
  <c r="I571"/>
  <c r="G565"/>
  <c r="G571"/>
  <c r="F565"/>
  <c r="R564"/>
  <c r="Q564"/>
  <c r="P564"/>
  <c r="O564"/>
  <c r="N564"/>
  <c r="M564"/>
  <c r="L564"/>
  <c r="K564"/>
  <c r="J564"/>
  <c r="I564"/>
  <c r="H564"/>
  <c r="G564"/>
  <c r="G570"/>
  <c r="R563"/>
  <c r="Q563"/>
  <c r="P563"/>
  <c r="P566"/>
  <c r="O563"/>
  <c r="N563"/>
  <c r="N566"/>
  <c r="M563"/>
  <c r="L563"/>
  <c r="L566"/>
  <c r="K563"/>
  <c r="J563"/>
  <c r="I563"/>
  <c r="H563"/>
  <c r="H566"/>
  <c r="F563"/>
  <c r="I550"/>
  <c r="H550"/>
  <c r="I549"/>
  <c r="Q546"/>
  <c r="M546"/>
  <c r="I546"/>
  <c r="Q545"/>
  <c r="I545"/>
  <c r="R544"/>
  <c r="R550"/>
  <c r="Q544"/>
  <c r="P544"/>
  <c r="O544"/>
  <c r="N544"/>
  <c r="M544"/>
  <c r="L544"/>
  <c r="K544"/>
  <c r="J544"/>
  <c r="J550"/>
  <c r="K550"/>
  <c r="L550"/>
  <c r="M550"/>
  <c r="I544"/>
  <c r="H544"/>
  <c r="G544"/>
  <c r="G550"/>
  <c r="F544"/>
  <c r="R543"/>
  <c r="R549"/>
  <c r="Q543"/>
  <c r="P543"/>
  <c r="O543"/>
  <c r="N543"/>
  <c r="M543"/>
  <c r="L543"/>
  <c r="K543"/>
  <c r="K549"/>
  <c r="J543"/>
  <c r="J549"/>
  <c r="I543"/>
  <c r="H543"/>
  <c r="H549"/>
  <c r="G543"/>
  <c r="G549"/>
  <c r="R542"/>
  <c r="Q542"/>
  <c r="P542"/>
  <c r="P546"/>
  <c r="O542"/>
  <c r="N542"/>
  <c r="M542"/>
  <c r="M545"/>
  <c r="L542"/>
  <c r="K542"/>
  <c r="J542"/>
  <c r="I542"/>
  <c r="H542"/>
  <c r="R533"/>
  <c r="G532"/>
  <c r="M529"/>
  <c r="R527"/>
  <c r="Q527"/>
  <c r="Q620"/>
  <c r="P527"/>
  <c r="O527"/>
  <c r="O620"/>
  <c r="N527"/>
  <c r="M527"/>
  <c r="M620"/>
  <c r="L527"/>
  <c r="K527"/>
  <c r="K620"/>
  <c r="J527"/>
  <c r="I527"/>
  <c r="I620"/>
  <c r="H527"/>
  <c r="R526"/>
  <c r="R619"/>
  <c r="R625"/>
  <c r="Q526"/>
  <c r="Q619"/>
  <c r="P526"/>
  <c r="P528"/>
  <c r="O526"/>
  <c r="N526"/>
  <c r="N619"/>
  <c r="M526"/>
  <c r="M619"/>
  <c r="L526"/>
  <c r="K526"/>
  <c r="J526"/>
  <c r="J619"/>
  <c r="I526"/>
  <c r="I619"/>
  <c r="H526"/>
  <c r="H525"/>
  <c r="H528"/>
  <c r="G526"/>
  <c r="F526"/>
  <c r="R525"/>
  <c r="R618"/>
  <c r="Q525"/>
  <c r="Q529"/>
  <c r="P525"/>
  <c r="O525"/>
  <c r="O618"/>
  <c r="N525"/>
  <c r="N618"/>
  <c r="M525"/>
  <c r="L525"/>
  <c r="K525"/>
  <c r="K618"/>
  <c r="J525"/>
  <c r="J618"/>
  <c r="I525"/>
  <c r="I529"/>
  <c r="K476"/>
  <c r="H476"/>
  <c r="R475"/>
  <c r="H475"/>
  <c r="J472"/>
  <c r="Q471"/>
  <c r="R470"/>
  <c r="R476"/>
  <c r="Q470"/>
  <c r="P470"/>
  <c r="O470"/>
  <c r="N470"/>
  <c r="M470"/>
  <c r="L470"/>
  <c r="K470"/>
  <c r="J470"/>
  <c r="J476"/>
  <c r="I470"/>
  <c r="I476"/>
  <c r="H470"/>
  <c r="F470"/>
  <c r="R469"/>
  <c r="Q469"/>
  <c r="P469"/>
  <c r="O469"/>
  <c r="N469"/>
  <c r="M469"/>
  <c r="M471"/>
  <c r="L469"/>
  <c r="K469"/>
  <c r="J469"/>
  <c r="I469"/>
  <c r="I475"/>
  <c r="J475"/>
  <c r="H469"/>
  <c r="G469"/>
  <c r="G475"/>
  <c r="R468"/>
  <c r="R471"/>
  <c r="R477"/>
  <c r="Q468"/>
  <c r="P468"/>
  <c r="O468"/>
  <c r="N468"/>
  <c r="N471"/>
  <c r="M468"/>
  <c r="L468"/>
  <c r="K468"/>
  <c r="K472"/>
  <c r="J468"/>
  <c r="J471"/>
  <c r="I468"/>
  <c r="H468"/>
  <c r="R434"/>
  <c r="R433"/>
  <c r="J433"/>
  <c r="H433"/>
  <c r="O429"/>
  <c r="K429"/>
  <c r="R428"/>
  <c r="Q428"/>
  <c r="P428"/>
  <c r="O428"/>
  <c r="N428"/>
  <c r="M428"/>
  <c r="L428"/>
  <c r="K428"/>
  <c r="J428"/>
  <c r="I428"/>
  <c r="H428"/>
  <c r="F428"/>
  <c r="G428"/>
  <c r="G434"/>
  <c r="R427"/>
  <c r="Q427"/>
  <c r="P427"/>
  <c r="O427"/>
  <c r="N427"/>
  <c r="M427"/>
  <c r="L427"/>
  <c r="K427"/>
  <c r="J427"/>
  <c r="I427"/>
  <c r="I433"/>
  <c r="H427"/>
  <c r="F427"/>
  <c r="G427"/>
  <c r="G433"/>
  <c r="R426"/>
  <c r="R429"/>
  <c r="Q426"/>
  <c r="P426"/>
  <c r="P429"/>
  <c r="O426"/>
  <c r="N426"/>
  <c r="N429"/>
  <c r="M426"/>
  <c r="L426"/>
  <c r="L429"/>
  <c r="K426"/>
  <c r="J426"/>
  <c r="J429"/>
  <c r="I426"/>
  <c r="H426"/>
  <c r="H429"/>
  <c r="R408"/>
  <c r="H408"/>
  <c r="H407"/>
  <c r="H411"/>
  <c r="R403"/>
  <c r="R409"/>
  <c r="Q403"/>
  <c r="P403"/>
  <c r="O403"/>
  <c r="N403"/>
  <c r="M403"/>
  <c r="L403"/>
  <c r="L405"/>
  <c r="K403"/>
  <c r="J403"/>
  <c r="I403"/>
  <c r="H403"/>
  <c r="H409"/>
  <c r="I409"/>
  <c r="R402"/>
  <c r="Q402"/>
  <c r="P402"/>
  <c r="O402"/>
  <c r="N402"/>
  <c r="M402"/>
  <c r="L402"/>
  <c r="K402"/>
  <c r="K404"/>
  <c r="J402"/>
  <c r="I402"/>
  <c r="I408"/>
  <c r="J408"/>
  <c r="H402"/>
  <c r="G402"/>
  <c r="G408"/>
  <c r="R401"/>
  <c r="R404"/>
  <c r="Q401"/>
  <c r="P401"/>
  <c r="P404"/>
  <c r="O401"/>
  <c r="N401"/>
  <c r="N404"/>
  <c r="M401"/>
  <c r="M404"/>
  <c r="L401"/>
  <c r="L404"/>
  <c r="K401"/>
  <c r="J401"/>
  <c r="J404"/>
  <c r="I401"/>
  <c r="H401"/>
  <c r="H404"/>
  <c r="G357"/>
  <c r="G280"/>
  <c r="R245"/>
  <c r="Q245"/>
  <c r="P245"/>
  <c r="O245"/>
  <c r="O482"/>
  <c r="N245"/>
  <c r="M245"/>
  <c r="M482"/>
  <c r="L245"/>
  <c r="L482"/>
  <c r="K245"/>
  <c r="K482"/>
  <c r="J245"/>
  <c r="I245"/>
  <c r="I482"/>
  <c r="H245"/>
  <c r="H252"/>
  <c r="R244"/>
  <c r="R481"/>
  <c r="Q244"/>
  <c r="P244"/>
  <c r="P481"/>
  <c r="O244"/>
  <c r="N244"/>
  <c r="M244"/>
  <c r="L244"/>
  <c r="L481"/>
  <c r="K244"/>
  <c r="J244"/>
  <c r="J481"/>
  <c r="I244"/>
  <c r="I481"/>
  <c r="H244"/>
  <c r="H481"/>
  <c r="F244"/>
  <c r="R243"/>
  <c r="R480"/>
  <c r="Q243"/>
  <c r="Q480"/>
  <c r="P243"/>
  <c r="P480"/>
  <c r="O243"/>
  <c r="O480"/>
  <c r="N243"/>
  <c r="N480"/>
  <c r="M243"/>
  <c r="M480"/>
  <c r="L243"/>
  <c r="L480"/>
  <c r="K243"/>
  <c r="J243"/>
  <c r="J480"/>
  <c r="J483"/>
  <c r="I243"/>
  <c r="I480"/>
  <c r="H243"/>
  <c r="H480"/>
  <c r="G238"/>
  <c r="G206"/>
  <c r="G174"/>
  <c r="G136"/>
  <c r="G102"/>
  <c r="G69"/>
  <c r="G19"/>
  <c r="J5"/>
  <c r="G397"/>
  <c r="R728" i="72"/>
  <c r="R735"/>
  <c r="Q728"/>
  <c r="P728"/>
  <c r="O728"/>
  <c r="N728"/>
  <c r="M728"/>
  <c r="L728"/>
  <c r="K728"/>
  <c r="J728"/>
  <c r="I728"/>
  <c r="I735"/>
  <c r="H728"/>
  <c r="H735"/>
  <c r="R719"/>
  <c r="G719"/>
  <c r="O715"/>
  <c r="K715"/>
  <c r="O714"/>
  <c r="N714"/>
  <c r="H714"/>
  <c r="H720"/>
  <c r="R713"/>
  <c r="Q713"/>
  <c r="P713"/>
  <c r="O713"/>
  <c r="N713"/>
  <c r="M713"/>
  <c r="L713"/>
  <c r="K713"/>
  <c r="J713"/>
  <c r="I713"/>
  <c r="H713"/>
  <c r="G713"/>
  <c r="R712"/>
  <c r="R718"/>
  <c r="Q712"/>
  <c r="P712"/>
  <c r="P714"/>
  <c r="O712"/>
  <c r="N712"/>
  <c r="M712"/>
  <c r="L712"/>
  <c r="K712"/>
  <c r="J712"/>
  <c r="J718"/>
  <c r="K718"/>
  <c r="I712"/>
  <c r="I718"/>
  <c r="H712"/>
  <c r="H718"/>
  <c r="R711"/>
  <c r="R715"/>
  <c r="R721"/>
  <c r="Q711"/>
  <c r="Q714"/>
  <c r="P711"/>
  <c r="O711"/>
  <c r="N711"/>
  <c r="M711"/>
  <c r="M714"/>
  <c r="L711"/>
  <c r="K711"/>
  <c r="K714"/>
  <c r="J711"/>
  <c r="J714"/>
  <c r="J720"/>
  <c r="I711"/>
  <c r="I714"/>
  <c r="I720"/>
  <c r="H711"/>
  <c r="H717"/>
  <c r="R699"/>
  <c r="R698"/>
  <c r="H698"/>
  <c r="J695"/>
  <c r="R694"/>
  <c r="R700"/>
  <c r="K694"/>
  <c r="R693"/>
  <c r="Q693"/>
  <c r="P693"/>
  <c r="P695"/>
  <c r="O693"/>
  <c r="N693"/>
  <c r="M693"/>
  <c r="L693"/>
  <c r="K693"/>
  <c r="J693"/>
  <c r="I693"/>
  <c r="H693"/>
  <c r="H699"/>
  <c r="I699"/>
  <c r="J699"/>
  <c r="G693"/>
  <c r="G699"/>
  <c r="R692"/>
  <c r="Q692"/>
  <c r="P692"/>
  <c r="O692"/>
  <c r="N692"/>
  <c r="M692"/>
  <c r="L692"/>
  <c r="K692"/>
  <c r="J692"/>
  <c r="I692"/>
  <c r="I698"/>
  <c r="J698"/>
  <c r="H692"/>
  <c r="R691"/>
  <c r="R697"/>
  <c r="Q691"/>
  <c r="P691"/>
  <c r="P694"/>
  <c r="O691"/>
  <c r="N691"/>
  <c r="N694"/>
  <c r="M691"/>
  <c r="L691"/>
  <c r="L694"/>
  <c r="K691"/>
  <c r="J691"/>
  <c r="I691"/>
  <c r="H691"/>
  <c r="H694"/>
  <c r="H700"/>
  <c r="R658"/>
  <c r="R657"/>
  <c r="R656"/>
  <c r="N654"/>
  <c r="J654"/>
  <c r="R653"/>
  <c r="R659"/>
  <c r="O653"/>
  <c r="J653"/>
  <c r="R652"/>
  <c r="Q652"/>
  <c r="P652"/>
  <c r="O652"/>
  <c r="N652"/>
  <c r="M652"/>
  <c r="L652"/>
  <c r="K652"/>
  <c r="J652"/>
  <c r="I652"/>
  <c r="H652"/>
  <c r="R651"/>
  <c r="Q651"/>
  <c r="P651"/>
  <c r="O651"/>
  <c r="N651"/>
  <c r="M651"/>
  <c r="L651"/>
  <c r="K651"/>
  <c r="J651"/>
  <c r="I651"/>
  <c r="H651"/>
  <c r="R650"/>
  <c r="R654"/>
  <c r="R660"/>
  <c r="Q650"/>
  <c r="P650"/>
  <c r="O650"/>
  <c r="N650"/>
  <c r="N653"/>
  <c r="M650"/>
  <c r="L650"/>
  <c r="K650"/>
  <c r="J650"/>
  <c r="I650"/>
  <c r="I654"/>
  <c r="H650"/>
  <c r="H656"/>
  <c r="G650"/>
  <c r="I614"/>
  <c r="H614"/>
  <c r="G612"/>
  <c r="M610"/>
  <c r="H610"/>
  <c r="J609"/>
  <c r="R608"/>
  <c r="R614"/>
  <c r="Q608"/>
  <c r="P608"/>
  <c r="O608"/>
  <c r="N608"/>
  <c r="M608"/>
  <c r="L608"/>
  <c r="K608"/>
  <c r="J608"/>
  <c r="J614"/>
  <c r="I608"/>
  <c r="H608"/>
  <c r="R607"/>
  <c r="R613"/>
  <c r="Q607"/>
  <c r="P607"/>
  <c r="O607"/>
  <c r="N607"/>
  <c r="M607"/>
  <c r="L607"/>
  <c r="K607"/>
  <c r="F607"/>
  <c r="J607"/>
  <c r="I607"/>
  <c r="H607"/>
  <c r="H613"/>
  <c r="I613"/>
  <c r="R606"/>
  <c r="R612"/>
  <c r="Q606"/>
  <c r="Q609"/>
  <c r="P606"/>
  <c r="O606"/>
  <c r="N606"/>
  <c r="M606"/>
  <c r="L606"/>
  <c r="K606"/>
  <c r="K610"/>
  <c r="J606"/>
  <c r="I606"/>
  <c r="I610"/>
  <c r="H606"/>
  <c r="G606"/>
  <c r="I588"/>
  <c r="H588"/>
  <c r="R583"/>
  <c r="M583"/>
  <c r="J583"/>
  <c r="R582"/>
  <c r="R588"/>
  <c r="Q582"/>
  <c r="P582"/>
  <c r="O582"/>
  <c r="N582"/>
  <c r="M582"/>
  <c r="L582"/>
  <c r="K582"/>
  <c r="K588"/>
  <c r="L588"/>
  <c r="J582"/>
  <c r="J588"/>
  <c r="I582"/>
  <c r="H582"/>
  <c r="G582"/>
  <c r="G588"/>
  <c r="R581"/>
  <c r="R587"/>
  <c r="Q581"/>
  <c r="P581"/>
  <c r="O581"/>
  <c r="N581"/>
  <c r="M581"/>
  <c r="L581"/>
  <c r="K581"/>
  <c r="J581"/>
  <c r="I581"/>
  <c r="H581"/>
  <c r="F581"/>
  <c r="G581"/>
  <c r="G587"/>
  <c r="R580"/>
  <c r="R586"/>
  <c r="Q580"/>
  <c r="Q584"/>
  <c r="P580"/>
  <c r="O580"/>
  <c r="N580"/>
  <c r="M580"/>
  <c r="M584"/>
  <c r="L580"/>
  <c r="L584"/>
  <c r="K580"/>
  <c r="J580"/>
  <c r="I580"/>
  <c r="I583"/>
  <c r="H580"/>
  <c r="F580"/>
  <c r="I571"/>
  <c r="H571"/>
  <c r="G570"/>
  <c r="H569"/>
  <c r="H573"/>
  <c r="R566"/>
  <c r="J566"/>
  <c r="R565"/>
  <c r="R571"/>
  <c r="Q565"/>
  <c r="P565"/>
  <c r="O565"/>
  <c r="O567"/>
  <c r="N565"/>
  <c r="M565"/>
  <c r="M571"/>
  <c r="L565"/>
  <c r="K565"/>
  <c r="K571"/>
  <c r="L571"/>
  <c r="J565"/>
  <c r="J571"/>
  <c r="I565"/>
  <c r="H565"/>
  <c r="G565"/>
  <c r="G571"/>
  <c r="R564"/>
  <c r="R570"/>
  <c r="Q564"/>
  <c r="P564"/>
  <c r="O564"/>
  <c r="N564"/>
  <c r="M564"/>
  <c r="L564"/>
  <c r="K564"/>
  <c r="K567"/>
  <c r="J564"/>
  <c r="I564"/>
  <c r="H564"/>
  <c r="H570"/>
  <c r="I570"/>
  <c r="G564"/>
  <c r="R563"/>
  <c r="R569"/>
  <c r="R572"/>
  <c r="Q563"/>
  <c r="Q566"/>
  <c r="P563"/>
  <c r="P567"/>
  <c r="O563"/>
  <c r="N563"/>
  <c r="M563"/>
  <c r="M566"/>
  <c r="L563"/>
  <c r="K563"/>
  <c r="J563"/>
  <c r="I563"/>
  <c r="I569"/>
  <c r="H563"/>
  <c r="G550"/>
  <c r="R549"/>
  <c r="H549"/>
  <c r="G549"/>
  <c r="H548"/>
  <c r="O546"/>
  <c r="J542"/>
  <c r="J546"/>
  <c r="Q545"/>
  <c r="L545"/>
  <c r="R544"/>
  <c r="R550"/>
  <c r="Q544"/>
  <c r="P544"/>
  <c r="O544"/>
  <c r="N544"/>
  <c r="M544"/>
  <c r="L544"/>
  <c r="K544"/>
  <c r="J544"/>
  <c r="I544"/>
  <c r="H544"/>
  <c r="H550"/>
  <c r="G544"/>
  <c r="F544"/>
  <c r="R543"/>
  <c r="R619"/>
  <c r="R625"/>
  <c r="Q543"/>
  <c r="P543"/>
  <c r="O543"/>
  <c r="N543"/>
  <c r="M543"/>
  <c r="L543"/>
  <c r="K543"/>
  <c r="K546"/>
  <c r="J543"/>
  <c r="J549"/>
  <c r="I543"/>
  <c r="I549"/>
  <c r="H543"/>
  <c r="G543"/>
  <c r="R542"/>
  <c r="R545"/>
  <c r="Q542"/>
  <c r="P542"/>
  <c r="P546"/>
  <c r="O542"/>
  <c r="O618"/>
  <c r="N542"/>
  <c r="N545"/>
  <c r="M542"/>
  <c r="L542"/>
  <c r="K542"/>
  <c r="J545"/>
  <c r="I542"/>
  <c r="I548"/>
  <c r="H542"/>
  <c r="H545"/>
  <c r="R532"/>
  <c r="R531"/>
  <c r="N529"/>
  <c r="R528"/>
  <c r="K528"/>
  <c r="J528"/>
  <c r="R527"/>
  <c r="R620"/>
  <c r="R626"/>
  <c r="Q527"/>
  <c r="Q620"/>
  <c r="P527"/>
  <c r="P620"/>
  <c r="O527"/>
  <c r="N527"/>
  <c r="N620"/>
  <c r="M527"/>
  <c r="M620"/>
  <c r="L527"/>
  <c r="L620"/>
  <c r="K527"/>
  <c r="F527"/>
  <c r="J527"/>
  <c r="J620"/>
  <c r="I527"/>
  <c r="I620"/>
  <c r="H527"/>
  <c r="H620"/>
  <c r="R526"/>
  <c r="Q526"/>
  <c r="Q619"/>
  <c r="P526"/>
  <c r="P619"/>
  <c r="O526"/>
  <c r="N526"/>
  <c r="N619"/>
  <c r="M526"/>
  <c r="M619"/>
  <c r="L526"/>
  <c r="L619"/>
  <c r="K526"/>
  <c r="J526"/>
  <c r="J619"/>
  <c r="I526"/>
  <c r="I619"/>
  <c r="H526"/>
  <c r="G526"/>
  <c r="R525"/>
  <c r="Q525"/>
  <c r="Q618"/>
  <c r="P525"/>
  <c r="O525"/>
  <c r="N525"/>
  <c r="M525"/>
  <c r="M618"/>
  <c r="L525"/>
  <c r="K525"/>
  <c r="K618"/>
  <c r="J525"/>
  <c r="I525"/>
  <c r="I618"/>
  <c r="H525"/>
  <c r="H529"/>
  <c r="H476"/>
  <c r="I475"/>
  <c r="H475"/>
  <c r="L472"/>
  <c r="M471"/>
  <c r="I471"/>
  <c r="I477"/>
  <c r="R470"/>
  <c r="R476"/>
  <c r="Q470"/>
  <c r="P470"/>
  <c r="O470"/>
  <c r="N470"/>
  <c r="M470"/>
  <c r="M472"/>
  <c r="L470"/>
  <c r="K470"/>
  <c r="J470"/>
  <c r="I470"/>
  <c r="F470"/>
  <c r="H470"/>
  <c r="R469"/>
  <c r="R475"/>
  <c r="Q469"/>
  <c r="P469"/>
  <c r="O469"/>
  <c r="N469"/>
  <c r="M469"/>
  <c r="L469"/>
  <c r="K469"/>
  <c r="K475"/>
  <c r="J469"/>
  <c r="J475"/>
  <c r="I469"/>
  <c r="H469"/>
  <c r="G469"/>
  <c r="G475"/>
  <c r="F469"/>
  <c r="R468"/>
  <c r="R474"/>
  <c r="Q468"/>
  <c r="Q471"/>
  <c r="P468"/>
  <c r="P471"/>
  <c r="O468"/>
  <c r="O471"/>
  <c r="N468"/>
  <c r="M468"/>
  <c r="L468"/>
  <c r="K468"/>
  <c r="K471"/>
  <c r="J468"/>
  <c r="I468"/>
  <c r="I472"/>
  <c r="H468"/>
  <c r="H471"/>
  <c r="H477"/>
  <c r="H434"/>
  <c r="G434"/>
  <c r="I433"/>
  <c r="H433"/>
  <c r="L430"/>
  <c r="M429"/>
  <c r="I429"/>
  <c r="R428"/>
  <c r="R434"/>
  <c r="Q428"/>
  <c r="Q430"/>
  <c r="P428"/>
  <c r="O428"/>
  <c r="N428"/>
  <c r="M428"/>
  <c r="M430"/>
  <c r="L428"/>
  <c r="K428"/>
  <c r="J428"/>
  <c r="I428"/>
  <c r="I434"/>
  <c r="H428"/>
  <c r="G428"/>
  <c r="R427"/>
  <c r="R433"/>
  <c r="Q427"/>
  <c r="P427"/>
  <c r="O427"/>
  <c r="N427"/>
  <c r="M427"/>
  <c r="L427"/>
  <c r="L433"/>
  <c r="M433"/>
  <c r="K427"/>
  <c r="K433"/>
  <c r="J427"/>
  <c r="J433"/>
  <c r="I427"/>
  <c r="H427"/>
  <c r="G427"/>
  <c r="G433"/>
  <c r="F427"/>
  <c r="R426"/>
  <c r="R432"/>
  <c r="Q426"/>
  <c r="Q429"/>
  <c r="P426"/>
  <c r="P429"/>
  <c r="O426"/>
  <c r="O429"/>
  <c r="N426"/>
  <c r="M426"/>
  <c r="L426"/>
  <c r="K426"/>
  <c r="K429"/>
  <c r="J426"/>
  <c r="I426"/>
  <c r="I430"/>
  <c r="H426"/>
  <c r="H429"/>
  <c r="I409"/>
  <c r="H409"/>
  <c r="J404"/>
  <c r="R403"/>
  <c r="R409"/>
  <c r="Q403"/>
  <c r="P403"/>
  <c r="O403"/>
  <c r="N403"/>
  <c r="M403"/>
  <c r="M409"/>
  <c r="L403"/>
  <c r="K403"/>
  <c r="K409"/>
  <c r="L409"/>
  <c r="J403"/>
  <c r="J409"/>
  <c r="I403"/>
  <c r="H403"/>
  <c r="F403"/>
  <c r="R402"/>
  <c r="R408"/>
  <c r="Q402"/>
  <c r="P402"/>
  <c r="O402"/>
  <c r="N402"/>
  <c r="M402"/>
  <c r="L402"/>
  <c r="K402"/>
  <c r="J402"/>
  <c r="I402"/>
  <c r="H402"/>
  <c r="F402"/>
  <c r="G402"/>
  <c r="G408"/>
  <c r="R401"/>
  <c r="R407"/>
  <c r="Q401"/>
  <c r="Q404"/>
  <c r="P401"/>
  <c r="P404"/>
  <c r="O401"/>
  <c r="N401"/>
  <c r="M401"/>
  <c r="L401"/>
  <c r="L404"/>
  <c r="K401"/>
  <c r="K405"/>
  <c r="J401"/>
  <c r="I401"/>
  <c r="I405"/>
  <c r="H401"/>
  <c r="H407"/>
  <c r="R252"/>
  <c r="P246"/>
  <c r="R245"/>
  <c r="Q245"/>
  <c r="Q482"/>
  <c r="P245"/>
  <c r="O245"/>
  <c r="O482"/>
  <c r="N245"/>
  <c r="N482"/>
  <c r="M245"/>
  <c r="M482"/>
  <c r="L245"/>
  <c r="K245"/>
  <c r="K482"/>
  <c r="J245"/>
  <c r="J482"/>
  <c r="I245"/>
  <c r="I482"/>
  <c r="H245"/>
  <c r="R244"/>
  <c r="R481"/>
  <c r="Q244"/>
  <c r="P244"/>
  <c r="P481"/>
  <c r="P724"/>
  <c r="O244"/>
  <c r="O481"/>
  <c r="N244"/>
  <c r="M244"/>
  <c r="L244"/>
  <c r="L481"/>
  <c r="L724"/>
  <c r="K244"/>
  <c r="K481"/>
  <c r="J244"/>
  <c r="I244"/>
  <c r="H244"/>
  <c r="H481"/>
  <c r="F244"/>
  <c r="R243"/>
  <c r="Q243"/>
  <c r="Q480"/>
  <c r="P243"/>
  <c r="P480"/>
  <c r="O243"/>
  <c r="N243"/>
  <c r="M243"/>
  <c r="M480"/>
  <c r="L243"/>
  <c r="L480"/>
  <c r="K243"/>
  <c r="F243"/>
  <c r="J243"/>
  <c r="I243"/>
  <c r="H243"/>
  <c r="H480"/>
  <c r="J5"/>
  <c r="G377"/>
  <c r="R728" i="71"/>
  <c r="R735"/>
  <c r="Q728"/>
  <c r="P728"/>
  <c r="O728"/>
  <c r="N728"/>
  <c r="M728"/>
  <c r="L728"/>
  <c r="K728"/>
  <c r="J728"/>
  <c r="I728"/>
  <c r="H728"/>
  <c r="H735"/>
  <c r="R719"/>
  <c r="G719"/>
  <c r="R718"/>
  <c r="O715"/>
  <c r="K715"/>
  <c r="J715"/>
  <c r="R714"/>
  <c r="R720"/>
  <c r="O714"/>
  <c r="R713"/>
  <c r="Q713"/>
  <c r="P713"/>
  <c r="O713"/>
  <c r="N713"/>
  <c r="M713"/>
  <c r="L713"/>
  <c r="K713"/>
  <c r="J713"/>
  <c r="I713"/>
  <c r="H713"/>
  <c r="G713"/>
  <c r="R712"/>
  <c r="Q712"/>
  <c r="P712"/>
  <c r="P714"/>
  <c r="O712"/>
  <c r="N712"/>
  <c r="M712"/>
  <c r="L712"/>
  <c r="K712"/>
  <c r="J712"/>
  <c r="I712"/>
  <c r="I718"/>
  <c r="H712"/>
  <c r="H718"/>
  <c r="R711"/>
  <c r="R715"/>
  <c r="R721"/>
  <c r="Q711"/>
  <c r="Q714"/>
  <c r="P711"/>
  <c r="O711"/>
  <c r="N711"/>
  <c r="N714"/>
  <c r="M711"/>
  <c r="M714"/>
  <c r="L711"/>
  <c r="K711"/>
  <c r="K714"/>
  <c r="J711"/>
  <c r="J714"/>
  <c r="I711"/>
  <c r="I714"/>
  <c r="H711"/>
  <c r="H717"/>
  <c r="I717"/>
  <c r="F711"/>
  <c r="R699"/>
  <c r="R698"/>
  <c r="R697"/>
  <c r="N695"/>
  <c r="Q694"/>
  <c r="K694"/>
  <c r="R693"/>
  <c r="Q693"/>
  <c r="P693"/>
  <c r="O693"/>
  <c r="N693"/>
  <c r="M693"/>
  <c r="L693"/>
  <c r="K693"/>
  <c r="J693"/>
  <c r="I693"/>
  <c r="H693"/>
  <c r="H699"/>
  <c r="I699"/>
  <c r="J699"/>
  <c r="G693"/>
  <c r="G699"/>
  <c r="R692"/>
  <c r="Q692"/>
  <c r="P692"/>
  <c r="O692"/>
  <c r="N692"/>
  <c r="M692"/>
  <c r="L692"/>
  <c r="K692"/>
  <c r="J692"/>
  <c r="I692"/>
  <c r="H692"/>
  <c r="F692"/>
  <c r="R691"/>
  <c r="R694"/>
  <c r="R700"/>
  <c r="Q691"/>
  <c r="Q695"/>
  <c r="P691"/>
  <c r="O691"/>
  <c r="N691"/>
  <c r="N694"/>
  <c r="M691"/>
  <c r="M694"/>
  <c r="L691"/>
  <c r="K691"/>
  <c r="J691"/>
  <c r="I691"/>
  <c r="I694"/>
  <c r="H691"/>
  <c r="R658"/>
  <c r="N653"/>
  <c r="R652"/>
  <c r="Q652"/>
  <c r="P652"/>
  <c r="O652"/>
  <c r="N652"/>
  <c r="M652"/>
  <c r="L652"/>
  <c r="K652"/>
  <c r="J652"/>
  <c r="I652"/>
  <c r="H652"/>
  <c r="R651"/>
  <c r="R657"/>
  <c r="Q651"/>
  <c r="P651"/>
  <c r="O651"/>
  <c r="N651"/>
  <c r="M651"/>
  <c r="L651"/>
  <c r="K651"/>
  <c r="J651"/>
  <c r="I651"/>
  <c r="F651"/>
  <c r="H651"/>
  <c r="R650"/>
  <c r="Q650"/>
  <c r="Q653"/>
  <c r="P650"/>
  <c r="O650"/>
  <c r="N650"/>
  <c r="M650"/>
  <c r="M653"/>
  <c r="L650"/>
  <c r="K650"/>
  <c r="J650"/>
  <c r="J653"/>
  <c r="I650"/>
  <c r="I653"/>
  <c r="H650"/>
  <c r="H656"/>
  <c r="G650"/>
  <c r="H614"/>
  <c r="H612"/>
  <c r="R608"/>
  <c r="R614"/>
  <c r="Q608"/>
  <c r="P608"/>
  <c r="O608"/>
  <c r="O610"/>
  <c r="N608"/>
  <c r="M608"/>
  <c r="L608"/>
  <c r="K608"/>
  <c r="J608"/>
  <c r="I608"/>
  <c r="I614"/>
  <c r="H608"/>
  <c r="R607"/>
  <c r="R613"/>
  <c r="Q607"/>
  <c r="P607"/>
  <c r="P610"/>
  <c r="O607"/>
  <c r="N607"/>
  <c r="M607"/>
  <c r="L607"/>
  <c r="L610"/>
  <c r="K607"/>
  <c r="J607"/>
  <c r="J609"/>
  <c r="I607"/>
  <c r="H607"/>
  <c r="F607"/>
  <c r="R606"/>
  <c r="R612"/>
  <c r="Q606"/>
  <c r="Q610"/>
  <c r="P606"/>
  <c r="P609"/>
  <c r="O606"/>
  <c r="O609"/>
  <c r="N606"/>
  <c r="M606"/>
  <c r="L606"/>
  <c r="K606"/>
  <c r="K609"/>
  <c r="J606"/>
  <c r="I606"/>
  <c r="H606"/>
  <c r="G606"/>
  <c r="G612"/>
  <c r="I588"/>
  <c r="H588"/>
  <c r="G588"/>
  <c r="H587"/>
  <c r="I587"/>
  <c r="P584"/>
  <c r="M584"/>
  <c r="K584"/>
  <c r="R583"/>
  <c r="M583"/>
  <c r="J583"/>
  <c r="I583"/>
  <c r="R582"/>
  <c r="R588"/>
  <c r="Q582"/>
  <c r="Q584"/>
  <c r="P582"/>
  <c r="O582"/>
  <c r="N582"/>
  <c r="M582"/>
  <c r="L582"/>
  <c r="K582"/>
  <c r="J582"/>
  <c r="J588"/>
  <c r="I582"/>
  <c r="H582"/>
  <c r="G582"/>
  <c r="F582"/>
  <c r="R581"/>
  <c r="R587"/>
  <c r="Q581"/>
  <c r="P581"/>
  <c r="O581"/>
  <c r="N581"/>
  <c r="M581"/>
  <c r="L581"/>
  <c r="K581"/>
  <c r="J581"/>
  <c r="I581"/>
  <c r="H581"/>
  <c r="G581"/>
  <c r="G587"/>
  <c r="R580"/>
  <c r="R586"/>
  <c r="Q580"/>
  <c r="Q583"/>
  <c r="P580"/>
  <c r="O580"/>
  <c r="O584"/>
  <c r="N580"/>
  <c r="M580"/>
  <c r="L580"/>
  <c r="K580"/>
  <c r="J580"/>
  <c r="I580"/>
  <c r="I584"/>
  <c r="H580"/>
  <c r="R571"/>
  <c r="R570"/>
  <c r="R569"/>
  <c r="R573"/>
  <c r="N567"/>
  <c r="I563"/>
  <c r="I567"/>
  <c r="Q566"/>
  <c r="K566"/>
  <c r="R565"/>
  <c r="Q565"/>
  <c r="P565"/>
  <c r="O565"/>
  <c r="N565"/>
  <c r="M565"/>
  <c r="L565"/>
  <c r="K565"/>
  <c r="J565"/>
  <c r="I565"/>
  <c r="H565"/>
  <c r="H571"/>
  <c r="I571"/>
  <c r="J571"/>
  <c r="G565"/>
  <c r="G571"/>
  <c r="R564"/>
  <c r="Q564"/>
  <c r="P564"/>
  <c r="O564"/>
  <c r="N564"/>
  <c r="M564"/>
  <c r="L564"/>
  <c r="K564"/>
  <c r="J564"/>
  <c r="I564"/>
  <c r="H564"/>
  <c r="F564"/>
  <c r="G564"/>
  <c r="G570"/>
  <c r="R563"/>
  <c r="R566"/>
  <c r="Q563"/>
  <c r="Q567"/>
  <c r="P563"/>
  <c r="P566"/>
  <c r="O563"/>
  <c r="N563"/>
  <c r="N566"/>
  <c r="M563"/>
  <c r="M566"/>
  <c r="L563"/>
  <c r="L566"/>
  <c r="K563"/>
  <c r="J563"/>
  <c r="I566"/>
  <c r="H563"/>
  <c r="H566"/>
  <c r="I550"/>
  <c r="H550"/>
  <c r="M546"/>
  <c r="R545"/>
  <c r="J542"/>
  <c r="J545"/>
  <c r="R544"/>
  <c r="R550"/>
  <c r="Q544"/>
  <c r="P544"/>
  <c r="O544"/>
  <c r="N544"/>
  <c r="M544"/>
  <c r="M550"/>
  <c r="L544"/>
  <c r="K544"/>
  <c r="K550"/>
  <c r="L550"/>
  <c r="J544"/>
  <c r="J550"/>
  <c r="I544"/>
  <c r="H544"/>
  <c r="G544"/>
  <c r="G550"/>
  <c r="F544"/>
  <c r="R543"/>
  <c r="R549"/>
  <c r="Q543"/>
  <c r="P543"/>
  <c r="O543"/>
  <c r="O546"/>
  <c r="N543"/>
  <c r="M543"/>
  <c r="L543"/>
  <c r="K543"/>
  <c r="K546"/>
  <c r="J543"/>
  <c r="I543"/>
  <c r="H543"/>
  <c r="H549"/>
  <c r="I549"/>
  <c r="G543"/>
  <c r="G549"/>
  <c r="R542"/>
  <c r="R548"/>
  <c r="Q542"/>
  <c r="Q545"/>
  <c r="P542"/>
  <c r="P618"/>
  <c r="O542"/>
  <c r="N542"/>
  <c r="M542"/>
  <c r="M545"/>
  <c r="L542"/>
  <c r="L545"/>
  <c r="K542"/>
  <c r="I542"/>
  <c r="H542"/>
  <c r="F542"/>
  <c r="R533"/>
  <c r="G532"/>
  <c r="R531"/>
  <c r="M529"/>
  <c r="R527"/>
  <c r="R620"/>
  <c r="R626"/>
  <c r="Q527"/>
  <c r="Q620"/>
  <c r="P527"/>
  <c r="O527"/>
  <c r="O620"/>
  <c r="N527"/>
  <c r="N620"/>
  <c r="M527"/>
  <c r="M620"/>
  <c r="L527"/>
  <c r="K527"/>
  <c r="K620"/>
  <c r="J527"/>
  <c r="J620"/>
  <c r="I527"/>
  <c r="I620"/>
  <c r="H527"/>
  <c r="R526"/>
  <c r="Q526"/>
  <c r="P526"/>
  <c r="P528"/>
  <c r="O526"/>
  <c r="O619"/>
  <c r="N526"/>
  <c r="M526"/>
  <c r="L526"/>
  <c r="K526"/>
  <c r="K619"/>
  <c r="J526"/>
  <c r="I526"/>
  <c r="H526"/>
  <c r="H525"/>
  <c r="H528"/>
  <c r="G526"/>
  <c r="F526"/>
  <c r="R525"/>
  <c r="Q525"/>
  <c r="Q529"/>
  <c r="P525"/>
  <c r="O525"/>
  <c r="N525"/>
  <c r="M525"/>
  <c r="L525"/>
  <c r="L618"/>
  <c r="K525"/>
  <c r="J525"/>
  <c r="I525"/>
  <c r="I529"/>
  <c r="H618"/>
  <c r="R476"/>
  <c r="G475"/>
  <c r="H474"/>
  <c r="O471"/>
  <c r="R470"/>
  <c r="Q470"/>
  <c r="P470"/>
  <c r="O470"/>
  <c r="N470"/>
  <c r="M470"/>
  <c r="L470"/>
  <c r="K470"/>
  <c r="J470"/>
  <c r="I470"/>
  <c r="H470"/>
  <c r="F470"/>
  <c r="R469"/>
  <c r="R475"/>
  <c r="Q469"/>
  <c r="P469"/>
  <c r="O469"/>
  <c r="N469"/>
  <c r="M469"/>
  <c r="L469"/>
  <c r="L472"/>
  <c r="K469"/>
  <c r="J469"/>
  <c r="I469"/>
  <c r="H469"/>
  <c r="F469"/>
  <c r="G469"/>
  <c r="R468"/>
  <c r="Q468"/>
  <c r="P468"/>
  <c r="O468"/>
  <c r="N468"/>
  <c r="M468"/>
  <c r="M471"/>
  <c r="L468"/>
  <c r="K468"/>
  <c r="K471"/>
  <c r="J468"/>
  <c r="J471"/>
  <c r="I468"/>
  <c r="H468"/>
  <c r="R434"/>
  <c r="G434"/>
  <c r="R433"/>
  <c r="G433"/>
  <c r="O430"/>
  <c r="J430"/>
  <c r="R429"/>
  <c r="R428"/>
  <c r="Q428"/>
  <c r="P428"/>
  <c r="O428"/>
  <c r="N428"/>
  <c r="M428"/>
  <c r="L428"/>
  <c r="K428"/>
  <c r="J428"/>
  <c r="I428"/>
  <c r="H428"/>
  <c r="G428"/>
  <c r="R427"/>
  <c r="Q427"/>
  <c r="P427"/>
  <c r="P429"/>
  <c r="O427"/>
  <c r="N427"/>
  <c r="M427"/>
  <c r="L427"/>
  <c r="K427"/>
  <c r="J427"/>
  <c r="I427"/>
  <c r="I433"/>
  <c r="H427"/>
  <c r="H433"/>
  <c r="G427"/>
  <c r="R426"/>
  <c r="R430"/>
  <c r="Q426"/>
  <c r="Q429"/>
  <c r="P426"/>
  <c r="O426"/>
  <c r="O429"/>
  <c r="N426"/>
  <c r="N429"/>
  <c r="M426"/>
  <c r="M429"/>
  <c r="L426"/>
  <c r="K426"/>
  <c r="J426"/>
  <c r="J429"/>
  <c r="I426"/>
  <c r="I429"/>
  <c r="H426"/>
  <c r="H432"/>
  <c r="R409"/>
  <c r="R403"/>
  <c r="Q403"/>
  <c r="P403"/>
  <c r="O403"/>
  <c r="N403"/>
  <c r="M403"/>
  <c r="L403"/>
  <c r="K403"/>
  <c r="J403"/>
  <c r="I403"/>
  <c r="H403"/>
  <c r="R402"/>
  <c r="R408"/>
  <c r="Q402"/>
  <c r="P402"/>
  <c r="O402"/>
  <c r="N402"/>
  <c r="M402"/>
  <c r="M405"/>
  <c r="L402"/>
  <c r="K402"/>
  <c r="J402"/>
  <c r="I402"/>
  <c r="I405"/>
  <c r="H402"/>
  <c r="H408"/>
  <c r="G402"/>
  <c r="G408"/>
  <c r="R401"/>
  <c r="R407"/>
  <c r="Q401"/>
  <c r="P401"/>
  <c r="O401"/>
  <c r="O404"/>
  <c r="N401"/>
  <c r="N405"/>
  <c r="M401"/>
  <c r="L401"/>
  <c r="L404"/>
  <c r="K401"/>
  <c r="K404"/>
  <c r="J401"/>
  <c r="J404"/>
  <c r="I401"/>
  <c r="H401"/>
  <c r="H404"/>
  <c r="F401"/>
  <c r="R251"/>
  <c r="R245"/>
  <c r="Q245"/>
  <c r="Q482"/>
  <c r="P245"/>
  <c r="P482"/>
  <c r="O245"/>
  <c r="O482"/>
  <c r="N245"/>
  <c r="M245"/>
  <c r="M482"/>
  <c r="L245"/>
  <c r="L482"/>
  <c r="K245"/>
  <c r="K482"/>
  <c r="J245"/>
  <c r="F245"/>
  <c r="I245"/>
  <c r="H245"/>
  <c r="H482"/>
  <c r="R244"/>
  <c r="Q244"/>
  <c r="Q481"/>
  <c r="P244"/>
  <c r="O244"/>
  <c r="N244"/>
  <c r="N481"/>
  <c r="M244"/>
  <c r="L244"/>
  <c r="K244"/>
  <c r="J244"/>
  <c r="J481"/>
  <c r="I244"/>
  <c r="H244"/>
  <c r="R243"/>
  <c r="Q243"/>
  <c r="P243"/>
  <c r="O243"/>
  <c r="N243"/>
  <c r="M243"/>
  <c r="M246"/>
  <c r="L243"/>
  <c r="L247"/>
  <c r="K243"/>
  <c r="K480"/>
  <c r="J243"/>
  <c r="I243"/>
  <c r="I246"/>
  <c r="H243"/>
  <c r="F243"/>
  <c r="J5"/>
  <c r="G222"/>
  <c r="R728" i="70"/>
  <c r="R735"/>
  <c r="Q728"/>
  <c r="P728"/>
  <c r="O728"/>
  <c r="N728"/>
  <c r="M728"/>
  <c r="L728"/>
  <c r="K728"/>
  <c r="J728"/>
  <c r="I728"/>
  <c r="I735"/>
  <c r="H728"/>
  <c r="H735"/>
  <c r="R719"/>
  <c r="M715"/>
  <c r="P714"/>
  <c r="O714"/>
  <c r="H714"/>
  <c r="H720"/>
  <c r="R713"/>
  <c r="Q713"/>
  <c r="P713"/>
  <c r="O713"/>
  <c r="N713"/>
  <c r="M713"/>
  <c r="L713"/>
  <c r="K713"/>
  <c r="J713"/>
  <c r="I713"/>
  <c r="H713"/>
  <c r="G713"/>
  <c r="G719"/>
  <c r="R712"/>
  <c r="R718"/>
  <c r="Q712"/>
  <c r="P712"/>
  <c r="O712"/>
  <c r="N712"/>
  <c r="M712"/>
  <c r="L712"/>
  <c r="K712"/>
  <c r="J712"/>
  <c r="I712"/>
  <c r="I718"/>
  <c r="H712"/>
  <c r="H718"/>
  <c r="R711"/>
  <c r="Q711"/>
  <c r="Q714"/>
  <c r="P711"/>
  <c r="O711"/>
  <c r="N711"/>
  <c r="M711"/>
  <c r="M714"/>
  <c r="L711"/>
  <c r="K711"/>
  <c r="K714"/>
  <c r="J711"/>
  <c r="I711"/>
  <c r="I714"/>
  <c r="I720"/>
  <c r="H711"/>
  <c r="H717"/>
  <c r="F711"/>
  <c r="H700"/>
  <c r="R699"/>
  <c r="H699"/>
  <c r="I699"/>
  <c r="R698"/>
  <c r="I698"/>
  <c r="J698"/>
  <c r="H698"/>
  <c r="Q695"/>
  <c r="L695"/>
  <c r="N694"/>
  <c r="I694"/>
  <c r="I700"/>
  <c r="R693"/>
  <c r="Q693"/>
  <c r="P693"/>
  <c r="P695"/>
  <c r="O693"/>
  <c r="N693"/>
  <c r="M693"/>
  <c r="L693"/>
  <c r="K693"/>
  <c r="J693"/>
  <c r="J699"/>
  <c r="I693"/>
  <c r="H693"/>
  <c r="H695"/>
  <c r="H701"/>
  <c r="G693"/>
  <c r="G699"/>
  <c r="F693"/>
  <c r="R692"/>
  <c r="Q692"/>
  <c r="P692"/>
  <c r="O692"/>
  <c r="N692"/>
  <c r="M692"/>
  <c r="L692"/>
  <c r="K692"/>
  <c r="J692"/>
  <c r="I692"/>
  <c r="H692"/>
  <c r="R691"/>
  <c r="Q691"/>
  <c r="P691"/>
  <c r="P694"/>
  <c r="O691"/>
  <c r="N691"/>
  <c r="M691"/>
  <c r="L691"/>
  <c r="L694"/>
  <c r="K691"/>
  <c r="J691"/>
  <c r="I691"/>
  <c r="H691"/>
  <c r="H694"/>
  <c r="F691"/>
  <c r="H657"/>
  <c r="L654"/>
  <c r="P653"/>
  <c r="H653"/>
  <c r="H659"/>
  <c r="R652"/>
  <c r="R658"/>
  <c r="Q652"/>
  <c r="P652"/>
  <c r="P654"/>
  <c r="O652"/>
  <c r="N652"/>
  <c r="M652"/>
  <c r="L652"/>
  <c r="K652"/>
  <c r="J652"/>
  <c r="I652"/>
  <c r="H652"/>
  <c r="H654"/>
  <c r="H660"/>
  <c r="R651"/>
  <c r="R657"/>
  <c r="Q651"/>
  <c r="Q653"/>
  <c r="P651"/>
  <c r="O651"/>
  <c r="N651"/>
  <c r="M651"/>
  <c r="M653"/>
  <c r="L651"/>
  <c r="K651"/>
  <c r="J651"/>
  <c r="J657"/>
  <c r="K657"/>
  <c r="L657"/>
  <c r="I651"/>
  <c r="I657"/>
  <c r="H651"/>
  <c r="R650"/>
  <c r="R653"/>
  <c r="R659"/>
  <c r="Q650"/>
  <c r="P650"/>
  <c r="O650"/>
  <c r="O653"/>
  <c r="N650"/>
  <c r="N653"/>
  <c r="M650"/>
  <c r="L650"/>
  <c r="L653"/>
  <c r="K650"/>
  <c r="K653"/>
  <c r="J650"/>
  <c r="J653"/>
  <c r="I650"/>
  <c r="H650"/>
  <c r="H656"/>
  <c r="G650"/>
  <c r="G656"/>
  <c r="F650"/>
  <c r="R614"/>
  <c r="R613"/>
  <c r="H613"/>
  <c r="J610"/>
  <c r="R609"/>
  <c r="K609"/>
  <c r="R608"/>
  <c r="Q608"/>
  <c r="P608"/>
  <c r="P610"/>
  <c r="O608"/>
  <c r="N608"/>
  <c r="M608"/>
  <c r="L608"/>
  <c r="K608"/>
  <c r="J608"/>
  <c r="I608"/>
  <c r="H608"/>
  <c r="R607"/>
  <c r="Q607"/>
  <c r="P607"/>
  <c r="O607"/>
  <c r="N607"/>
  <c r="M607"/>
  <c r="L607"/>
  <c r="K607"/>
  <c r="J607"/>
  <c r="I607"/>
  <c r="I613"/>
  <c r="J613"/>
  <c r="H607"/>
  <c r="R606"/>
  <c r="R612"/>
  <c r="Q606"/>
  <c r="P606"/>
  <c r="P609"/>
  <c r="O606"/>
  <c r="N606"/>
  <c r="N609"/>
  <c r="M606"/>
  <c r="L606"/>
  <c r="L609"/>
  <c r="K606"/>
  <c r="J606"/>
  <c r="I606"/>
  <c r="H606"/>
  <c r="H609"/>
  <c r="G606"/>
  <c r="G612"/>
  <c r="R588"/>
  <c r="H587"/>
  <c r="R582"/>
  <c r="Q582"/>
  <c r="P582"/>
  <c r="P584"/>
  <c r="O582"/>
  <c r="N582"/>
  <c r="M582"/>
  <c r="L582"/>
  <c r="K582"/>
  <c r="J582"/>
  <c r="I582"/>
  <c r="H582"/>
  <c r="H588"/>
  <c r="G582"/>
  <c r="G588"/>
  <c r="R581"/>
  <c r="R587"/>
  <c r="Q581"/>
  <c r="P581"/>
  <c r="O581"/>
  <c r="N581"/>
  <c r="M581"/>
  <c r="L581"/>
  <c r="K581"/>
  <c r="J581"/>
  <c r="I581"/>
  <c r="F581"/>
  <c r="H581"/>
  <c r="G581"/>
  <c r="G587"/>
  <c r="R580"/>
  <c r="R583"/>
  <c r="Q580"/>
  <c r="P580"/>
  <c r="P583"/>
  <c r="O580"/>
  <c r="N580"/>
  <c r="N583"/>
  <c r="M580"/>
  <c r="L580"/>
  <c r="K580"/>
  <c r="J580"/>
  <c r="J583"/>
  <c r="I580"/>
  <c r="H580"/>
  <c r="F580"/>
  <c r="R571"/>
  <c r="R570"/>
  <c r="H570"/>
  <c r="J567"/>
  <c r="R566"/>
  <c r="K566"/>
  <c r="R565"/>
  <c r="Q565"/>
  <c r="P565"/>
  <c r="P567"/>
  <c r="O565"/>
  <c r="N565"/>
  <c r="M565"/>
  <c r="L565"/>
  <c r="K565"/>
  <c r="J565"/>
  <c r="I565"/>
  <c r="H565"/>
  <c r="H571"/>
  <c r="I571"/>
  <c r="J571"/>
  <c r="G565"/>
  <c r="G571"/>
  <c r="R564"/>
  <c r="Q564"/>
  <c r="P564"/>
  <c r="O564"/>
  <c r="N564"/>
  <c r="M564"/>
  <c r="L564"/>
  <c r="K564"/>
  <c r="J564"/>
  <c r="I564"/>
  <c r="I570"/>
  <c r="J570"/>
  <c r="H564"/>
  <c r="G564"/>
  <c r="G570"/>
  <c r="R563"/>
  <c r="R569"/>
  <c r="Q563"/>
  <c r="Q567"/>
  <c r="P563"/>
  <c r="P566"/>
  <c r="O563"/>
  <c r="N563"/>
  <c r="N566"/>
  <c r="M563"/>
  <c r="M566"/>
  <c r="L563"/>
  <c r="L566"/>
  <c r="K563"/>
  <c r="J563"/>
  <c r="I563"/>
  <c r="I566"/>
  <c r="H563"/>
  <c r="H566"/>
  <c r="I550"/>
  <c r="H550"/>
  <c r="G549"/>
  <c r="H548"/>
  <c r="H552"/>
  <c r="R545"/>
  <c r="J542"/>
  <c r="J545"/>
  <c r="R544"/>
  <c r="Q544"/>
  <c r="P544"/>
  <c r="O544"/>
  <c r="O546"/>
  <c r="N544"/>
  <c r="M544"/>
  <c r="L544"/>
  <c r="K544"/>
  <c r="K550"/>
  <c r="L550"/>
  <c r="J544"/>
  <c r="J550"/>
  <c r="I544"/>
  <c r="H544"/>
  <c r="G544"/>
  <c r="G550"/>
  <c r="R543"/>
  <c r="R549"/>
  <c r="Q543"/>
  <c r="P543"/>
  <c r="O543"/>
  <c r="O619"/>
  <c r="N543"/>
  <c r="M543"/>
  <c r="L543"/>
  <c r="K543"/>
  <c r="K546"/>
  <c r="J543"/>
  <c r="I543"/>
  <c r="H543"/>
  <c r="H549"/>
  <c r="I549"/>
  <c r="G543"/>
  <c r="R542"/>
  <c r="R548"/>
  <c r="Q542"/>
  <c r="Q545"/>
  <c r="P542"/>
  <c r="P546"/>
  <c r="O542"/>
  <c r="N542"/>
  <c r="M542"/>
  <c r="M545"/>
  <c r="L542"/>
  <c r="L618"/>
  <c r="K542"/>
  <c r="I542"/>
  <c r="I548"/>
  <c r="H542"/>
  <c r="R533"/>
  <c r="G532"/>
  <c r="R531"/>
  <c r="N529"/>
  <c r="I529"/>
  <c r="P528"/>
  <c r="R527"/>
  <c r="Q527"/>
  <c r="P527"/>
  <c r="O527"/>
  <c r="N527"/>
  <c r="M527"/>
  <c r="L527"/>
  <c r="K527"/>
  <c r="J527"/>
  <c r="J620"/>
  <c r="I527"/>
  <c r="H527"/>
  <c r="R526"/>
  <c r="R619"/>
  <c r="R625"/>
  <c r="Q526"/>
  <c r="P526"/>
  <c r="O526"/>
  <c r="N526"/>
  <c r="N619"/>
  <c r="M526"/>
  <c r="L526"/>
  <c r="K526"/>
  <c r="K619"/>
  <c r="J526"/>
  <c r="J619"/>
  <c r="I526"/>
  <c r="H526"/>
  <c r="H525"/>
  <c r="H528"/>
  <c r="G526"/>
  <c r="F526"/>
  <c r="R525"/>
  <c r="Q525"/>
  <c r="P525"/>
  <c r="P618"/>
  <c r="O525"/>
  <c r="N525"/>
  <c r="M525"/>
  <c r="M529"/>
  <c r="L525"/>
  <c r="K525"/>
  <c r="K528"/>
  <c r="J525"/>
  <c r="I525"/>
  <c r="H618"/>
  <c r="R475"/>
  <c r="H474"/>
  <c r="R470"/>
  <c r="R476"/>
  <c r="Q470"/>
  <c r="P470"/>
  <c r="O470"/>
  <c r="N470"/>
  <c r="M470"/>
  <c r="L470"/>
  <c r="K470"/>
  <c r="J470"/>
  <c r="I470"/>
  <c r="H470"/>
  <c r="H476"/>
  <c r="F470"/>
  <c r="R469"/>
  <c r="Q469"/>
  <c r="P469"/>
  <c r="O469"/>
  <c r="O471"/>
  <c r="N469"/>
  <c r="M469"/>
  <c r="L469"/>
  <c r="K469"/>
  <c r="K472"/>
  <c r="J469"/>
  <c r="I469"/>
  <c r="H469"/>
  <c r="G469"/>
  <c r="G475"/>
  <c r="R468"/>
  <c r="R472"/>
  <c r="R478"/>
  <c r="Q468"/>
  <c r="Q471"/>
  <c r="P468"/>
  <c r="P471"/>
  <c r="O468"/>
  <c r="N468"/>
  <c r="M468"/>
  <c r="L468"/>
  <c r="K468"/>
  <c r="J468"/>
  <c r="J472"/>
  <c r="I468"/>
  <c r="H468"/>
  <c r="R434"/>
  <c r="H434"/>
  <c r="I434"/>
  <c r="J434"/>
  <c r="R433"/>
  <c r="Q430"/>
  <c r="I430"/>
  <c r="Q429"/>
  <c r="K429"/>
  <c r="I429"/>
  <c r="R428"/>
  <c r="Q428"/>
  <c r="P428"/>
  <c r="O428"/>
  <c r="N428"/>
  <c r="M428"/>
  <c r="L428"/>
  <c r="K428"/>
  <c r="J428"/>
  <c r="I428"/>
  <c r="H428"/>
  <c r="F428"/>
  <c r="G428"/>
  <c r="G434"/>
  <c r="R427"/>
  <c r="Q427"/>
  <c r="P427"/>
  <c r="O427"/>
  <c r="N427"/>
  <c r="M427"/>
  <c r="L427"/>
  <c r="K427"/>
  <c r="J427"/>
  <c r="I427"/>
  <c r="H427"/>
  <c r="F427"/>
  <c r="G427"/>
  <c r="G433"/>
  <c r="R426"/>
  <c r="R429"/>
  <c r="Q426"/>
  <c r="P426"/>
  <c r="P429"/>
  <c r="O426"/>
  <c r="N426"/>
  <c r="N429"/>
  <c r="M426"/>
  <c r="M429"/>
  <c r="L426"/>
  <c r="L429"/>
  <c r="K426"/>
  <c r="J426"/>
  <c r="I426"/>
  <c r="H426"/>
  <c r="H429"/>
  <c r="R409"/>
  <c r="H407"/>
  <c r="R403"/>
  <c r="Q403"/>
  <c r="P403"/>
  <c r="O403"/>
  <c r="N403"/>
  <c r="M403"/>
  <c r="L403"/>
  <c r="K403"/>
  <c r="J403"/>
  <c r="I403"/>
  <c r="H403"/>
  <c r="H409"/>
  <c r="I409"/>
  <c r="J409"/>
  <c r="R402"/>
  <c r="R408"/>
  <c r="Q402"/>
  <c r="P402"/>
  <c r="P405"/>
  <c r="O402"/>
  <c r="N402"/>
  <c r="M402"/>
  <c r="L402"/>
  <c r="L405"/>
  <c r="K402"/>
  <c r="J402"/>
  <c r="I402"/>
  <c r="H402"/>
  <c r="F402"/>
  <c r="G402"/>
  <c r="G408"/>
  <c r="R401"/>
  <c r="R404"/>
  <c r="Q401"/>
  <c r="Q405"/>
  <c r="P401"/>
  <c r="O401"/>
  <c r="O404"/>
  <c r="N401"/>
  <c r="N404"/>
  <c r="M401"/>
  <c r="M404"/>
  <c r="L401"/>
  <c r="K401"/>
  <c r="K404"/>
  <c r="J401"/>
  <c r="I401"/>
  <c r="H401"/>
  <c r="H252"/>
  <c r="H251"/>
  <c r="I251"/>
  <c r="M246"/>
  <c r="I246"/>
  <c r="R245"/>
  <c r="Q245"/>
  <c r="P245"/>
  <c r="O245"/>
  <c r="O482"/>
  <c r="N245"/>
  <c r="M245"/>
  <c r="L245"/>
  <c r="L482"/>
  <c r="K245"/>
  <c r="K482"/>
  <c r="J245"/>
  <c r="I245"/>
  <c r="H245"/>
  <c r="H482"/>
  <c r="R244"/>
  <c r="R246"/>
  <c r="R253"/>
  <c r="Q244"/>
  <c r="Q481"/>
  <c r="P244"/>
  <c r="P481"/>
  <c r="O244"/>
  <c r="O481"/>
  <c r="N244"/>
  <c r="M244"/>
  <c r="M481"/>
  <c r="L244"/>
  <c r="L481"/>
  <c r="K244"/>
  <c r="K481"/>
  <c r="J244"/>
  <c r="I244"/>
  <c r="I481"/>
  <c r="H244"/>
  <c r="H481"/>
  <c r="F244"/>
  <c r="R243"/>
  <c r="R480"/>
  <c r="Q243"/>
  <c r="P243"/>
  <c r="P480"/>
  <c r="O243"/>
  <c r="N243"/>
  <c r="N480"/>
  <c r="M243"/>
  <c r="L243"/>
  <c r="L480"/>
  <c r="K243"/>
  <c r="K247"/>
  <c r="J243"/>
  <c r="I243"/>
  <c r="H243"/>
  <c r="H480"/>
  <c r="J5"/>
  <c r="G397"/>
  <c r="R728" i="69"/>
  <c r="R735"/>
  <c r="Q728"/>
  <c r="P728"/>
  <c r="O728"/>
  <c r="N728"/>
  <c r="M728"/>
  <c r="L728"/>
  <c r="K728"/>
  <c r="J728"/>
  <c r="J735"/>
  <c r="I728"/>
  <c r="I735"/>
  <c r="H728"/>
  <c r="H735"/>
  <c r="R719"/>
  <c r="M715"/>
  <c r="I715"/>
  <c r="P714"/>
  <c r="R713"/>
  <c r="Q713"/>
  <c r="P713"/>
  <c r="O713"/>
  <c r="N713"/>
  <c r="M713"/>
  <c r="L713"/>
  <c r="K713"/>
  <c r="J713"/>
  <c r="I713"/>
  <c r="H713"/>
  <c r="G713"/>
  <c r="G719"/>
  <c r="R712"/>
  <c r="R718"/>
  <c r="Q712"/>
  <c r="P712"/>
  <c r="O712"/>
  <c r="N712"/>
  <c r="M712"/>
  <c r="L712"/>
  <c r="K712"/>
  <c r="J712"/>
  <c r="I712"/>
  <c r="I718"/>
  <c r="H712"/>
  <c r="H718"/>
  <c r="F712"/>
  <c r="R711"/>
  <c r="R714"/>
  <c r="R720"/>
  <c r="Q711"/>
  <c r="Q714"/>
  <c r="P711"/>
  <c r="O711"/>
  <c r="O715"/>
  <c r="N711"/>
  <c r="M711"/>
  <c r="M714"/>
  <c r="L711"/>
  <c r="K711"/>
  <c r="K714"/>
  <c r="J711"/>
  <c r="J715"/>
  <c r="I711"/>
  <c r="I714"/>
  <c r="H711"/>
  <c r="H717"/>
  <c r="I717"/>
  <c r="I699"/>
  <c r="H699"/>
  <c r="R698"/>
  <c r="Q695"/>
  <c r="M695"/>
  <c r="I695"/>
  <c r="Q694"/>
  <c r="I694"/>
  <c r="R693"/>
  <c r="R699"/>
  <c r="Q693"/>
  <c r="P693"/>
  <c r="O693"/>
  <c r="N693"/>
  <c r="M693"/>
  <c r="L693"/>
  <c r="K693"/>
  <c r="J693"/>
  <c r="J699"/>
  <c r="I693"/>
  <c r="H693"/>
  <c r="G693"/>
  <c r="G699"/>
  <c r="F693"/>
  <c r="R692"/>
  <c r="Q692"/>
  <c r="P692"/>
  <c r="O692"/>
  <c r="N692"/>
  <c r="M692"/>
  <c r="L692"/>
  <c r="K692"/>
  <c r="J692"/>
  <c r="I692"/>
  <c r="H692"/>
  <c r="F692"/>
  <c r="R691"/>
  <c r="R697"/>
  <c r="Q691"/>
  <c r="P691"/>
  <c r="P694"/>
  <c r="O691"/>
  <c r="N691"/>
  <c r="N695"/>
  <c r="M691"/>
  <c r="M694"/>
  <c r="L691"/>
  <c r="L694"/>
  <c r="K691"/>
  <c r="J691"/>
  <c r="J694"/>
  <c r="I691"/>
  <c r="H691"/>
  <c r="H694"/>
  <c r="H700"/>
  <c r="I658"/>
  <c r="H658"/>
  <c r="I654"/>
  <c r="R653"/>
  <c r="R659"/>
  <c r="N653"/>
  <c r="J653"/>
  <c r="R652"/>
  <c r="R658"/>
  <c r="Q652"/>
  <c r="P652"/>
  <c r="O652"/>
  <c r="N652"/>
  <c r="M652"/>
  <c r="L652"/>
  <c r="K652"/>
  <c r="F652"/>
  <c r="J652"/>
  <c r="I652"/>
  <c r="H652"/>
  <c r="R651"/>
  <c r="R657"/>
  <c r="Q651"/>
  <c r="P651"/>
  <c r="O651"/>
  <c r="N651"/>
  <c r="M651"/>
  <c r="L651"/>
  <c r="K651"/>
  <c r="J651"/>
  <c r="I651"/>
  <c r="H651"/>
  <c r="R650"/>
  <c r="R656"/>
  <c r="Q650"/>
  <c r="Q654"/>
  <c r="P650"/>
  <c r="O650"/>
  <c r="N650"/>
  <c r="M650"/>
  <c r="M654"/>
  <c r="L650"/>
  <c r="K650"/>
  <c r="J650"/>
  <c r="I650"/>
  <c r="I653"/>
  <c r="H650"/>
  <c r="H654"/>
  <c r="H660"/>
  <c r="G650"/>
  <c r="R614"/>
  <c r="M610"/>
  <c r="I610"/>
  <c r="O609"/>
  <c r="R608"/>
  <c r="Q608"/>
  <c r="P608"/>
  <c r="O608"/>
  <c r="N608"/>
  <c r="M608"/>
  <c r="L608"/>
  <c r="K608"/>
  <c r="J608"/>
  <c r="I608"/>
  <c r="H608"/>
  <c r="R607"/>
  <c r="R613"/>
  <c r="Q607"/>
  <c r="P607"/>
  <c r="P609"/>
  <c r="O607"/>
  <c r="N607"/>
  <c r="M607"/>
  <c r="L607"/>
  <c r="K607"/>
  <c r="J607"/>
  <c r="J613"/>
  <c r="K613"/>
  <c r="I607"/>
  <c r="I613"/>
  <c r="H607"/>
  <c r="H613"/>
  <c r="R606"/>
  <c r="R609"/>
  <c r="Q606"/>
  <c r="Q609"/>
  <c r="P606"/>
  <c r="O606"/>
  <c r="O610"/>
  <c r="N606"/>
  <c r="M606"/>
  <c r="M609"/>
  <c r="L606"/>
  <c r="K606"/>
  <c r="K609"/>
  <c r="J606"/>
  <c r="J610"/>
  <c r="I606"/>
  <c r="I609"/>
  <c r="H606"/>
  <c r="H612"/>
  <c r="G606"/>
  <c r="F606"/>
  <c r="R588"/>
  <c r="G587"/>
  <c r="R586"/>
  <c r="R590"/>
  <c r="R582"/>
  <c r="Q582"/>
  <c r="P582"/>
  <c r="O582"/>
  <c r="N582"/>
  <c r="M582"/>
  <c r="L582"/>
  <c r="K582"/>
  <c r="J582"/>
  <c r="I582"/>
  <c r="H582"/>
  <c r="G582"/>
  <c r="G588"/>
  <c r="R581"/>
  <c r="R587"/>
  <c r="R589"/>
  <c r="Q581"/>
  <c r="P581"/>
  <c r="P583"/>
  <c r="O581"/>
  <c r="N581"/>
  <c r="N584"/>
  <c r="M581"/>
  <c r="L581"/>
  <c r="K581"/>
  <c r="J581"/>
  <c r="J584"/>
  <c r="I581"/>
  <c r="I587"/>
  <c r="H581"/>
  <c r="H587"/>
  <c r="G581"/>
  <c r="F581"/>
  <c r="R580"/>
  <c r="Q580"/>
  <c r="Q583"/>
  <c r="P580"/>
  <c r="O580"/>
  <c r="N580"/>
  <c r="N583"/>
  <c r="M580"/>
  <c r="M583"/>
  <c r="L580"/>
  <c r="K580"/>
  <c r="J580"/>
  <c r="I580"/>
  <c r="I583"/>
  <c r="H580"/>
  <c r="H586"/>
  <c r="R565"/>
  <c r="R571"/>
  <c r="Q565"/>
  <c r="P565"/>
  <c r="O565"/>
  <c r="N565"/>
  <c r="M565"/>
  <c r="L565"/>
  <c r="K565"/>
  <c r="J565"/>
  <c r="I565"/>
  <c r="H565"/>
  <c r="F565"/>
  <c r="G565"/>
  <c r="G571"/>
  <c r="R564"/>
  <c r="R570"/>
  <c r="Q564"/>
  <c r="Q566"/>
  <c r="P564"/>
  <c r="O564"/>
  <c r="N564"/>
  <c r="M564"/>
  <c r="L564"/>
  <c r="K564"/>
  <c r="J564"/>
  <c r="I564"/>
  <c r="I570"/>
  <c r="H564"/>
  <c r="H570"/>
  <c r="G564"/>
  <c r="G570"/>
  <c r="R563"/>
  <c r="Q563"/>
  <c r="P563"/>
  <c r="O563"/>
  <c r="N563"/>
  <c r="M563"/>
  <c r="L563"/>
  <c r="L567"/>
  <c r="K563"/>
  <c r="J563"/>
  <c r="I563"/>
  <c r="H563"/>
  <c r="H567"/>
  <c r="R550"/>
  <c r="G549"/>
  <c r="P545"/>
  <c r="K545"/>
  <c r="H545"/>
  <c r="R544"/>
  <c r="Q544"/>
  <c r="P544"/>
  <c r="O544"/>
  <c r="N544"/>
  <c r="M544"/>
  <c r="L544"/>
  <c r="K544"/>
  <c r="J544"/>
  <c r="I544"/>
  <c r="H544"/>
  <c r="G544"/>
  <c r="G550"/>
  <c r="R543"/>
  <c r="R549"/>
  <c r="Q543"/>
  <c r="Q619"/>
  <c r="P543"/>
  <c r="O543"/>
  <c r="N543"/>
  <c r="M543"/>
  <c r="M546"/>
  <c r="L543"/>
  <c r="K543"/>
  <c r="J543"/>
  <c r="I543"/>
  <c r="I546"/>
  <c r="H543"/>
  <c r="H549"/>
  <c r="G543"/>
  <c r="R542"/>
  <c r="R548"/>
  <c r="Q542"/>
  <c r="P542"/>
  <c r="O542"/>
  <c r="O545"/>
  <c r="N542"/>
  <c r="N618"/>
  <c r="M542"/>
  <c r="L542"/>
  <c r="K542"/>
  <c r="J542"/>
  <c r="J545"/>
  <c r="I542"/>
  <c r="H542"/>
  <c r="H548"/>
  <c r="F542"/>
  <c r="H533"/>
  <c r="H532"/>
  <c r="I532"/>
  <c r="M528"/>
  <c r="I528"/>
  <c r="R527"/>
  <c r="Q527"/>
  <c r="Q620"/>
  <c r="P527"/>
  <c r="P620"/>
  <c r="O527"/>
  <c r="N527"/>
  <c r="M527"/>
  <c r="M620"/>
  <c r="L527"/>
  <c r="L620"/>
  <c r="K527"/>
  <c r="J527"/>
  <c r="I527"/>
  <c r="I620"/>
  <c r="H527"/>
  <c r="H620"/>
  <c r="F527"/>
  <c r="R526"/>
  <c r="R528"/>
  <c r="Q526"/>
  <c r="P526"/>
  <c r="P619"/>
  <c r="O526"/>
  <c r="O619"/>
  <c r="N526"/>
  <c r="M526"/>
  <c r="M619"/>
  <c r="L526"/>
  <c r="L619"/>
  <c r="K526"/>
  <c r="K619"/>
  <c r="J526"/>
  <c r="I526"/>
  <c r="I619"/>
  <c r="H526"/>
  <c r="H619"/>
  <c r="G526"/>
  <c r="G532"/>
  <c r="R525"/>
  <c r="R618"/>
  <c r="Q525"/>
  <c r="Q618"/>
  <c r="P525"/>
  <c r="P618"/>
  <c r="O525"/>
  <c r="N525"/>
  <c r="M525"/>
  <c r="M618"/>
  <c r="L525"/>
  <c r="L618"/>
  <c r="K525"/>
  <c r="K529"/>
  <c r="J525"/>
  <c r="J618"/>
  <c r="I525"/>
  <c r="I618"/>
  <c r="H525"/>
  <c r="H528"/>
  <c r="R477"/>
  <c r="R475"/>
  <c r="H475"/>
  <c r="R474"/>
  <c r="H474"/>
  <c r="R471"/>
  <c r="J471"/>
  <c r="R470"/>
  <c r="R476"/>
  <c r="Q470"/>
  <c r="P470"/>
  <c r="O470"/>
  <c r="N470"/>
  <c r="M470"/>
  <c r="L470"/>
  <c r="K470"/>
  <c r="J470"/>
  <c r="J476"/>
  <c r="I470"/>
  <c r="H470"/>
  <c r="H476"/>
  <c r="I476"/>
  <c r="R469"/>
  <c r="Q469"/>
  <c r="P469"/>
  <c r="O469"/>
  <c r="O471"/>
  <c r="N469"/>
  <c r="M469"/>
  <c r="L469"/>
  <c r="K469"/>
  <c r="J469"/>
  <c r="I469"/>
  <c r="I475"/>
  <c r="J475"/>
  <c r="H469"/>
  <c r="G469"/>
  <c r="G475"/>
  <c r="R468"/>
  <c r="Q468"/>
  <c r="Q472"/>
  <c r="P468"/>
  <c r="O468"/>
  <c r="N468"/>
  <c r="N471"/>
  <c r="M468"/>
  <c r="M472"/>
  <c r="L468"/>
  <c r="K468"/>
  <c r="J468"/>
  <c r="I468"/>
  <c r="I471"/>
  <c r="H468"/>
  <c r="H434"/>
  <c r="G433"/>
  <c r="H432"/>
  <c r="R428"/>
  <c r="R434"/>
  <c r="Q428"/>
  <c r="P428"/>
  <c r="O428"/>
  <c r="N428"/>
  <c r="M428"/>
  <c r="L428"/>
  <c r="K428"/>
  <c r="J428"/>
  <c r="I428"/>
  <c r="I434"/>
  <c r="H428"/>
  <c r="G428"/>
  <c r="G434"/>
  <c r="R427"/>
  <c r="R433"/>
  <c r="Q427"/>
  <c r="P427"/>
  <c r="P430"/>
  <c r="O427"/>
  <c r="N427"/>
  <c r="M427"/>
  <c r="L427"/>
  <c r="L430"/>
  <c r="K427"/>
  <c r="J427"/>
  <c r="J429"/>
  <c r="I427"/>
  <c r="H427"/>
  <c r="F427"/>
  <c r="G427"/>
  <c r="R426"/>
  <c r="R432"/>
  <c r="Q426"/>
  <c r="Q430"/>
  <c r="P426"/>
  <c r="P429"/>
  <c r="O426"/>
  <c r="O429"/>
  <c r="N426"/>
  <c r="M426"/>
  <c r="M429"/>
  <c r="L426"/>
  <c r="K426"/>
  <c r="K429"/>
  <c r="J426"/>
  <c r="I426"/>
  <c r="I429"/>
  <c r="H426"/>
  <c r="I409"/>
  <c r="H409"/>
  <c r="H408"/>
  <c r="I408"/>
  <c r="M405"/>
  <c r="R404"/>
  <c r="M404"/>
  <c r="I404"/>
  <c r="R403"/>
  <c r="R409"/>
  <c r="Q403"/>
  <c r="Q405"/>
  <c r="P403"/>
  <c r="O403"/>
  <c r="N403"/>
  <c r="M403"/>
  <c r="M409"/>
  <c r="L403"/>
  <c r="K403"/>
  <c r="K409"/>
  <c r="L409"/>
  <c r="J403"/>
  <c r="J409"/>
  <c r="I403"/>
  <c r="H403"/>
  <c r="F403"/>
  <c r="R402"/>
  <c r="R408"/>
  <c r="Q402"/>
  <c r="P402"/>
  <c r="O402"/>
  <c r="N402"/>
  <c r="M402"/>
  <c r="L402"/>
  <c r="K402"/>
  <c r="J402"/>
  <c r="I402"/>
  <c r="H402"/>
  <c r="G402"/>
  <c r="G408"/>
  <c r="R401"/>
  <c r="R407"/>
  <c r="Q401"/>
  <c r="Q404"/>
  <c r="P401"/>
  <c r="P404"/>
  <c r="O401"/>
  <c r="N401"/>
  <c r="M401"/>
  <c r="L401"/>
  <c r="K401"/>
  <c r="K405"/>
  <c r="J401"/>
  <c r="I401"/>
  <c r="I405"/>
  <c r="H401"/>
  <c r="H405"/>
  <c r="R252"/>
  <c r="R251"/>
  <c r="O246"/>
  <c r="K246"/>
  <c r="R245"/>
  <c r="R482"/>
  <c r="Q245"/>
  <c r="P245"/>
  <c r="O245"/>
  <c r="O482"/>
  <c r="N245"/>
  <c r="N482"/>
  <c r="M245"/>
  <c r="M482"/>
  <c r="L245"/>
  <c r="K245"/>
  <c r="K482"/>
  <c r="J245"/>
  <c r="J482"/>
  <c r="I245"/>
  <c r="H245"/>
  <c r="R244"/>
  <c r="Q244"/>
  <c r="P244"/>
  <c r="O244"/>
  <c r="O481"/>
  <c r="N244"/>
  <c r="N481"/>
  <c r="M244"/>
  <c r="L244"/>
  <c r="K244"/>
  <c r="K481"/>
  <c r="J244"/>
  <c r="J481"/>
  <c r="I244"/>
  <c r="H244"/>
  <c r="R243"/>
  <c r="Q243"/>
  <c r="P243"/>
  <c r="O243"/>
  <c r="O480"/>
  <c r="N243"/>
  <c r="M243"/>
  <c r="L243"/>
  <c r="K243"/>
  <c r="K480"/>
  <c r="J243"/>
  <c r="I243"/>
  <c r="H243"/>
  <c r="J5"/>
  <c r="G226"/>
  <c r="R728" i="68"/>
  <c r="R735"/>
  <c r="Q728"/>
  <c r="P728"/>
  <c r="O728"/>
  <c r="N728"/>
  <c r="M728"/>
  <c r="L728"/>
  <c r="K728"/>
  <c r="J728"/>
  <c r="I728"/>
  <c r="H728"/>
  <c r="H735"/>
  <c r="R719"/>
  <c r="R718"/>
  <c r="R717"/>
  <c r="N715"/>
  <c r="J715"/>
  <c r="R714"/>
  <c r="R720"/>
  <c r="N714"/>
  <c r="K714"/>
  <c r="R713"/>
  <c r="Q713"/>
  <c r="P713"/>
  <c r="O713"/>
  <c r="N713"/>
  <c r="M713"/>
  <c r="L713"/>
  <c r="K713"/>
  <c r="J713"/>
  <c r="I713"/>
  <c r="H713"/>
  <c r="G713"/>
  <c r="G719"/>
  <c r="R712"/>
  <c r="Q712"/>
  <c r="P712"/>
  <c r="O712"/>
  <c r="N712"/>
  <c r="M712"/>
  <c r="L712"/>
  <c r="K712"/>
  <c r="J712"/>
  <c r="I712"/>
  <c r="H712"/>
  <c r="H718"/>
  <c r="R711"/>
  <c r="R715"/>
  <c r="R721"/>
  <c r="Q711"/>
  <c r="P711"/>
  <c r="O711"/>
  <c r="N711"/>
  <c r="M711"/>
  <c r="L711"/>
  <c r="K711"/>
  <c r="J711"/>
  <c r="J714"/>
  <c r="I711"/>
  <c r="H711"/>
  <c r="H717"/>
  <c r="R698"/>
  <c r="R697"/>
  <c r="R694"/>
  <c r="R700"/>
  <c r="J694"/>
  <c r="R693"/>
  <c r="R699"/>
  <c r="Q693"/>
  <c r="P693"/>
  <c r="O693"/>
  <c r="N693"/>
  <c r="M693"/>
  <c r="L693"/>
  <c r="K693"/>
  <c r="J693"/>
  <c r="J699"/>
  <c r="I693"/>
  <c r="H693"/>
  <c r="H699"/>
  <c r="I699"/>
  <c r="G693"/>
  <c r="G699"/>
  <c r="F693"/>
  <c r="R692"/>
  <c r="Q692"/>
  <c r="P692"/>
  <c r="O692"/>
  <c r="N692"/>
  <c r="M692"/>
  <c r="L692"/>
  <c r="K692"/>
  <c r="J692"/>
  <c r="I692"/>
  <c r="H692"/>
  <c r="F692"/>
  <c r="R691"/>
  <c r="Q691"/>
  <c r="Q695"/>
  <c r="P691"/>
  <c r="O691"/>
  <c r="N691"/>
  <c r="N694"/>
  <c r="M691"/>
  <c r="M694"/>
  <c r="L691"/>
  <c r="K691"/>
  <c r="J691"/>
  <c r="I691"/>
  <c r="I694"/>
  <c r="I700"/>
  <c r="J700"/>
  <c r="H691"/>
  <c r="H694"/>
  <c r="H700"/>
  <c r="H659"/>
  <c r="R657"/>
  <c r="H657"/>
  <c r="R652"/>
  <c r="R658"/>
  <c r="Q652"/>
  <c r="P652"/>
  <c r="P654"/>
  <c r="O652"/>
  <c r="N652"/>
  <c r="M652"/>
  <c r="L652"/>
  <c r="L654"/>
  <c r="K652"/>
  <c r="J652"/>
  <c r="I652"/>
  <c r="H652"/>
  <c r="H654"/>
  <c r="H660"/>
  <c r="F652"/>
  <c r="R651"/>
  <c r="Q651"/>
  <c r="P651"/>
  <c r="O651"/>
  <c r="N651"/>
  <c r="M651"/>
  <c r="L651"/>
  <c r="K651"/>
  <c r="K653"/>
  <c r="J651"/>
  <c r="I651"/>
  <c r="I657"/>
  <c r="J657"/>
  <c r="H651"/>
  <c r="R650"/>
  <c r="R654"/>
  <c r="R660"/>
  <c r="Q650"/>
  <c r="P650"/>
  <c r="P653"/>
  <c r="O650"/>
  <c r="N650"/>
  <c r="N653"/>
  <c r="M650"/>
  <c r="M654"/>
  <c r="L650"/>
  <c r="L653"/>
  <c r="K650"/>
  <c r="J650"/>
  <c r="J653"/>
  <c r="J659"/>
  <c r="I650"/>
  <c r="I653"/>
  <c r="I659"/>
  <c r="H650"/>
  <c r="H653"/>
  <c r="G650"/>
  <c r="G656"/>
  <c r="R614"/>
  <c r="R613"/>
  <c r="H613"/>
  <c r="R608"/>
  <c r="Q608"/>
  <c r="P608"/>
  <c r="O608"/>
  <c r="N608"/>
  <c r="M608"/>
  <c r="L608"/>
  <c r="K608"/>
  <c r="J608"/>
  <c r="I608"/>
  <c r="H608"/>
  <c r="H614"/>
  <c r="R607"/>
  <c r="Q607"/>
  <c r="P607"/>
  <c r="O607"/>
  <c r="N607"/>
  <c r="M607"/>
  <c r="L607"/>
  <c r="K607"/>
  <c r="K610"/>
  <c r="J607"/>
  <c r="I607"/>
  <c r="H607"/>
  <c r="R606"/>
  <c r="Q606"/>
  <c r="P606"/>
  <c r="O606"/>
  <c r="N606"/>
  <c r="M606"/>
  <c r="L606"/>
  <c r="L610"/>
  <c r="K606"/>
  <c r="K609"/>
  <c r="J606"/>
  <c r="I606"/>
  <c r="H606"/>
  <c r="H609"/>
  <c r="G606"/>
  <c r="G612"/>
  <c r="F606"/>
  <c r="R588"/>
  <c r="G588"/>
  <c r="H587"/>
  <c r="G587"/>
  <c r="H580"/>
  <c r="H586"/>
  <c r="O584"/>
  <c r="K584"/>
  <c r="O583"/>
  <c r="L583"/>
  <c r="H583"/>
  <c r="R582"/>
  <c r="Q582"/>
  <c r="P582"/>
  <c r="O582"/>
  <c r="N582"/>
  <c r="M582"/>
  <c r="L582"/>
  <c r="K582"/>
  <c r="J582"/>
  <c r="I582"/>
  <c r="H582"/>
  <c r="F582"/>
  <c r="G582"/>
  <c r="R581"/>
  <c r="R587"/>
  <c r="Q581"/>
  <c r="P581"/>
  <c r="O581"/>
  <c r="N581"/>
  <c r="M581"/>
  <c r="M583"/>
  <c r="L581"/>
  <c r="K581"/>
  <c r="J581"/>
  <c r="J587"/>
  <c r="I581"/>
  <c r="I587"/>
  <c r="H581"/>
  <c r="G581"/>
  <c r="R580"/>
  <c r="Q580"/>
  <c r="P580"/>
  <c r="P583"/>
  <c r="O580"/>
  <c r="N580"/>
  <c r="M580"/>
  <c r="L580"/>
  <c r="K580"/>
  <c r="K583"/>
  <c r="J580"/>
  <c r="J583"/>
  <c r="I580"/>
  <c r="I586"/>
  <c r="H584"/>
  <c r="F580"/>
  <c r="R570"/>
  <c r="R569"/>
  <c r="R572"/>
  <c r="R566"/>
  <c r="J566"/>
  <c r="R565"/>
  <c r="R571"/>
  <c r="Q565"/>
  <c r="P565"/>
  <c r="O565"/>
  <c r="N565"/>
  <c r="M565"/>
  <c r="L565"/>
  <c r="K565"/>
  <c r="J565"/>
  <c r="J567"/>
  <c r="I565"/>
  <c r="H565"/>
  <c r="H571"/>
  <c r="G565"/>
  <c r="G571"/>
  <c r="R564"/>
  <c r="Q564"/>
  <c r="P564"/>
  <c r="O564"/>
  <c r="N564"/>
  <c r="M564"/>
  <c r="L564"/>
  <c r="K564"/>
  <c r="J564"/>
  <c r="I564"/>
  <c r="H564"/>
  <c r="F564"/>
  <c r="G564"/>
  <c r="G570"/>
  <c r="R563"/>
  <c r="Q563"/>
  <c r="Q566"/>
  <c r="P563"/>
  <c r="P566"/>
  <c r="O563"/>
  <c r="N563"/>
  <c r="N566"/>
  <c r="M563"/>
  <c r="M566"/>
  <c r="L563"/>
  <c r="L566"/>
  <c r="K563"/>
  <c r="J563"/>
  <c r="I563"/>
  <c r="H563"/>
  <c r="H566"/>
  <c r="H550"/>
  <c r="J542"/>
  <c r="J545"/>
  <c r="R544"/>
  <c r="R550"/>
  <c r="Q544"/>
  <c r="P544"/>
  <c r="O544"/>
  <c r="N544"/>
  <c r="M544"/>
  <c r="L544"/>
  <c r="K544"/>
  <c r="J544"/>
  <c r="I544"/>
  <c r="I550"/>
  <c r="H544"/>
  <c r="G544"/>
  <c r="G550"/>
  <c r="F544"/>
  <c r="R543"/>
  <c r="R549"/>
  <c r="Q543"/>
  <c r="P543"/>
  <c r="O543"/>
  <c r="N543"/>
  <c r="M543"/>
  <c r="L543"/>
  <c r="K543"/>
  <c r="J543"/>
  <c r="I543"/>
  <c r="H543"/>
  <c r="F543"/>
  <c r="G543"/>
  <c r="G549"/>
  <c r="R542"/>
  <c r="R548"/>
  <c r="Q542"/>
  <c r="Q545"/>
  <c r="P542"/>
  <c r="P545"/>
  <c r="O542"/>
  <c r="N542"/>
  <c r="M542"/>
  <c r="L542"/>
  <c r="L545"/>
  <c r="K542"/>
  <c r="K546"/>
  <c r="I542"/>
  <c r="I546"/>
  <c r="H542"/>
  <c r="F542"/>
  <c r="R533"/>
  <c r="G532"/>
  <c r="P528"/>
  <c r="H525"/>
  <c r="H528"/>
  <c r="R527"/>
  <c r="Q527"/>
  <c r="Q620"/>
  <c r="P527"/>
  <c r="O527"/>
  <c r="O620"/>
  <c r="N527"/>
  <c r="M527"/>
  <c r="M620"/>
  <c r="L527"/>
  <c r="K527"/>
  <c r="K620"/>
  <c r="J527"/>
  <c r="I527"/>
  <c r="I620"/>
  <c r="H527"/>
  <c r="R526"/>
  <c r="R619"/>
  <c r="R625"/>
  <c r="Q526"/>
  <c r="Q619"/>
  <c r="P526"/>
  <c r="O526"/>
  <c r="N526"/>
  <c r="N619"/>
  <c r="M526"/>
  <c r="M619"/>
  <c r="L526"/>
  <c r="K526"/>
  <c r="J526"/>
  <c r="J619"/>
  <c r="I526"/>
  <c r="I619"/>
  <c r="H526"/>
  <c r="G526"/>
  <c r="R525"/>
  <c r="Q525"/>
  <c r="P525"/>
  <c r="O525"/>
  <c r="O618"/>
  <c r="N525"/>
  <c r="M525"/>
  <c r="L525"/>
  <c r="K525"/>
  <c r="J525"/>
  <c r="I525"/>
  <c r="F525"/>
  <c r="R476"/>
  <c r="H475"/>
  <c r="P471"/>
  <c r="H471"/>
  <c r="H477"/>
  <c r="R470"/>
  <c r="Q470"/>
  <c r="P470"/>
  <c r="P472"/>
  <c r="O470"/>
  <c r="N470"/>
  <c r="M470"/>
  <c r="L470"/>
  <c r="L472"/>
  <c r="K470"/>
  <c r="J470"/>
  <c r="I470"/>
  <c r="H470"/>
  <c r="H472"/>
  <c r="H478"/>
  <c r="R469"/>
  <c r="R475"/>
  <c r="Q469"/>
  <c r="Q471"/>
  <c r="P469"/>
  <c r="O469"/>
  <c r="N469"/>
  <c r="M469"/>
  <c r="M471"/>
  <c r="L469"/>
  <c r="K469"/>
  <c r="J469"/>
  <c r="J475"/>
  <c r="K475"/>
  <c r="L475"/>
  <c r="I469"/>
  <c r="I475"/>
  <c r="H469"/>
  <c r="G469"/>
  <c r="G475"/>
  <c r="F469"/>
  <c r="R468"/>
  <c r="R471"/>
  <c r="R477"/>
  <c r="Q468"/>
  <c r="P468"/>
  <c r="O468"/>
  <c r="O471"/>
  <c r="N468"/>
  <c r="N471"/>
  <c r="M468"/>
  <c r="L468"/>
  <c r="L471"/>
  <c r="K468"/>
  <c r="K471"/>
  <c r="J468"/>
  <c r="J471"/>
  <c r="I468"/>
  <c r="H468"/>
  <c r="H474"/>
  <c r="F468"/>
  <c r="F471"/>
  <c r="R434"/>
  <c r="G434"/>
  <c r="H433"/>
  <c r="G433"/>
  <c r="H432"/>
  <c r="H436"/>
  <c r="L429"/>
  <c r="H429"/>
  <c r="R428"/>
  <c r="Q428"/>
  <c r="P428"/>
  <c r="P430"/>
  <c r="O428"/>
  <c r="N428"/>
  <c r="M428"/>
  <c r="L428"/>
  <c r="L430"/>
  <c r="K428"/>
  <c r="J428"/>
  <c r="I428"/>
  <c r="H428"/>
  <c r="H434"/>
  <c r="G428"/>
  <c r="R427"/>
  <c r="R433"/>
  <c r="Q427"/>
  <c r="Q429"/>
  <c r="P427"/>
  <c r="O427"/>
  <c r="N427"/>
  <c r="M427"/>
  <c r="L427"/>
  <c r="K427"/>
  <c r="K433"/>
  <c r="L433"/>
  <c r="J427"/>
  <c r="J433"/>
  <c r="I427"/>
  <c r="I433"/>
  <c r="H427"/>
  <c r="G427"/>
  <c r="R426"/>
  <c r="R429"/>
  <c r="Q426"/>
  <c r="P426"/>
  <c r="P429"/>
  <c r="O426"/>
  <c r="O429"/>
  <c r="N426"/>
  <c r="N429"/>
  <c r="M426"/>
  <c r="L426"/>
  <c r="K426"/>
  <c r="J426"/>
  <c r="J429"/>
  <c r="I426"/>
  <c r="I432"/>
  <c r="H426"/>
  <c r="H430"/>
  <c r="F426"/>
  <c r="H408"/>
  <c r="L405"/>
  <c r="P404"/>
  <c r="H404"/>
  <c r="R403"/>
  <c r="R409"/>
  <c r="Q403"/>
  <c r="P403"/>
  <c r="P405"/>
  <c r="O403"/>
  <c r="N403"/>
  <c r="M403"/>
  <c r="L403"/>
  <c r="K403"/>
  <c r="J403"/>
  <c r="I403"/>
  <c r="H403"/>
  <c r="H405"/>
  <c r="R402"/>
  <c r="R408"/>
  <c r="Q402"/>
  <c r="Q404"/>
  <c r="P402"/>
  <c r="O402"/>
  <c r="N402"/>
  <c r="M402"/>
  <c r="M404"/>
  <c r="L402"/>
  <c r="K402"/>
  <c r="J402"/>
  <c r="J408"/>
  <c r="K408"/>
  <c r="L408"/>
  <c r="I402"/>
  <c r="I408"/>
  <c r="H402"/>
  <c r="G402"/>
  <c r="G408"/>
  <c r="R401"/>
  <c r="R404"/>
  <c r="Q401"/>
  <c r="P401"/>
  <c r="O401"/>
  <c r="O404"/>
  <c r="N401"/>
  <c r="N404"/>
  <c r="M401"/>
  <c r="L401"/>
  <c r="L404"/>
  <c r="K401"/>
  <c r="K404"/>
  <c r="J401"/>
  <c r="J404"/>
  <c r="I401"/>
  <c r="H401"/>
  <c r="H407"/>
  <c r="F401"/>
  <c r="H252"/>
  <c r="I252"/>
  <c r="R246"/>
  <c r="R253"/>
  <c r="M246"/>
  <c r="R245"/>
  <c r="Q245"/>
  <c r="Q482"/>
  <c r="P245"/>
  <c r="P482"/>
  <c r="O245"/>
  <c r="O482"/>
  <c r="N245"/>
  <c r="M245"/>
  <c r="M482"/>
  <c r="L245"/>
  <c r="L482"/>
  <c r="K245"/>
  <c r="J245"/>
  <c r="I245"/>
  <c r="I482"/>
  <c r="H245"/>
  <c r="H482"/>
  <c r="F245"/>
  <c r="R244"/>
  <c r="R481"/>
  <c r="Q244"/>
  <c r="Q481"/>
  <c r="P244"/>
  <c r="P481"/>
  <c r="O244"/>
  <c r="N244"/>
  <c r="N246"/>
  <c r="M244"/>
  <c r="M481"/>
  <c r="L244"/>
  <c r="L481"/>
  <c r="K244"/>
  <c r="J244"/>
  <c r="I244"/>
  <c r="I481"/>
  <c r="H244"/>
  <c r="H481"/>
  <c r="R243"/>
  <c r="R480"/>
  <c r="Q243"/>
  <c r="P243"/>
  <c r="P247"/>
  <c r="O243"/>
  <c r="N243"/>
  <c r="N480"/>
  <c r="M243"/>
  <c r="L243"/>
  <c r="L247"/>
  <c r="K243"/>
  <c r="J243"/>
  <c r="J480"/>
  <c r="I243"/>
  <c r="H243"/>
  <c r="H247"/>
  <c r="H254"/>
  <c r="J5"/>
  <c r="G218"/>
  <c r="R728" i="67"/>
  <c r="R735"/>
  <c r="Q728"/>
  <c r="P728"/>
  <c r="O728"/>
  <c r="N728"/>
  <c r="M728"/>
  <c r="L728"/>
  <c r="K728"/>
  <c r="J728"/>
  <c r="I728"/>
  <c r="H728"/>
  <c r="H735"/>
  <c r="R719"/>
  <c r="P714"/>
  <c r="H714"/>
  <c r="H720"/>
  <c r="R713"/>
  <c r="Q713"/>
  <c r="P713"/>
  <c r="O713"/>
  <c r="N713"/>
  <c r="M713"/>
  <c r="L713"/>
  <c r="K713"/>
  <c r="J713"/>
  <c r="I713"/>
  <c r="H713"/>
  <c r="G713"/>
  <c r="G719"/>
  <c r="R712"/>
  <c r="R718"/>
  <c r="Q712"/>
  <c r="P712"/>
  <c r="O712"/>
  <c r="N712"/>
  <c r="M712"/>
  <c r="L712"/>
  <c r="K712"/>
  <c r="J712"/>
  <c r="J718"/>
  <c r="K718"/>
  <c r="I712"/>
  <c r="I718"/>
  <c r="H712"/>
  <c r="H718"/>
  <c r="F712"/>
  <c r="R711"/>
  <c r="R717"/>
  <c r="Q711"/>
  <c r="Q714"/>
  <c r="P711"/>
  <c r="O711"/>
  <c r="O714"/>
  <c r="N711"/>
  <c r="N715"/>
  <c r="M711"/>
  <c r="M714"/>
  <c r="L711"/>
  <c r="K711"/>
  <c r="K714"/>
  <c r="J711"/>
  <c r="J714"/>
  <c r="J720"/>
  <c r="I711"/>
  <c r="I714"/>
  <c r="I720"/>
  <c r="H711"/>
  <c r="H717"/>
  <c r="H700"/>
  <c r="R698"/>
  <c r="H698"/>
  <c r="R693"/>
  <c r="R699"/>
  <c r="Q693"/>
  <c r="P693"/>
  <c r="P695"/>
  <c r="O693"/>
  <c r="N693"/>
  <c r="M693"/>
  <c r="L693"/>
  <c r="L695"/>
  <c r="K693"/>
  <c r="J693"/>
  <c r="I693"/>
  <c r="H693"/>
  <c r="H695"/>
  <c r="H701"/>
  <c r="G693"/>
  <c r="G699"/>
  <c r="F693"/>
  <c r="R692"/>
  <c r="Q692"/>
  <c r="P692"/>
  <c r="O692"/>
  <c r="N692"/>
  <c r="M692"/>
  <c r="L692"/>
  <c r="K692"/>
  <c r="J692"/>
  <c r="I692"/>
  <c r="I698"/>
  <c r="J698"/>
  <c r="H692"/>
  <c r="R691"/>
  <c r="R695"/>
  <c r="R701"/>
  <c r="Q691"/>
  <c r="P691"/>
  <c r="P694"/>
  <c r="O691"/>
  <c r="N691"/>
  <c r="N694"/>
  <c r="M691"/>
  <c r="M695"/>
  <c r="L691"/>
  <c r="L694"/>
  <c r="K691"/>
  <c r="J691"/>
  <c r="J694"/>
  <c r="I691"/>
  <c r="I694"/>
  <c r="I700"/>
  <c r="H691"/>
  <c r="H694"/>
  <c r="F691"/>
  <c r="H657"/>
  <c r="P653"/>
  <c r="H653"/>
  <c r="H659"/>
  <c r="R652"/>
  <c r="R658"/>
  <c r="Q652"/>
  <c r="P652"/>
  <c r="O652"/>
  <c r="N652"/>
  <c r="M652"/>
  <c r="L652"/>
  <c r="L654"/>
  <c r="K652"/>
  <c r="J652"/>
  <c r="I652"/>
  <c r="H652"/>
  <c r="H654"/>
  <c r="H660"/>
  <c r="R651"/>
  <c r="R657"/>
  <c r="Q651"/>
  <c r="Q653"/>
  <c r="P651"/>
  <c r="O651"/>
  <c r="N651"/>
  <c r="M651"/>
  <c r="M653"/>
  <c r="L651"/>
  <c r="K651"/>
  <c r="J651"/>
  <c r="J657"/>
  <c r="K657"/>
  <c r="L657"/>
  <c r="I651"/>
  <c r="I657"/>
  <c r="H651"/>
  <c r="R650"/>
  <c r="R653"/>
  <c r="R659"/>
  <c r="Q650"/>
  <c r="P650"/>
  <c r="O650"/>
  <c r="O653"/>
  <c r="N650"/>
  <c r="N653"/>
  <c r="M650"/>
  <c r="L650"/>
  <c r="L653"/>
  <c r="K650"/>
  <c r="K653"/>
  <c r="J650"/>
  <c r="J653"/>
  <c r="I650"/>
  <c r="H650"/>
  <c r="H656"/>
  <c r="G650"/>
  <c r="G656"/>
  <c r="F650"/>
  <c r="R614"/>
  <c r="R613"/>
  <c r="J610"/>
  <c r="R609"/>
  <c r="K609"/>
  <c r="R608"/>
  <c r="Q608"/>
  <c r="P608"/>
  <c r="O608"/>
  <c r="N608"/>
  <c r="M608"/>
  <c r="L608"/>
  <c r="K608"/>
  <c r="J608"/>
  <c r="I608"/>
  <c r="H608"/>
  <c r="H614"/>
  <c r="I614"/>
  <c r="J614"/>
  <c r="R607"/>
  <c r="Q607"/>
  <c r="P607"/>
  <c r="O607"/>
  <c r="N607"/>
  <c r="M607"/>
  <c r="L607"/>
  <c r="K607"/>
  <c r="J607"/>
  <c r="I607"/>
  <c r="H607"/>
  <c r="R606"/>
  <c r="R612"/>
  <c r="Q606"/>
  <c r="Q610"/>
  <c r="P606"/>
  <c r="P609"/>
  <c r="O606"/>
  <c r="N606"/>
  <c r="N609"/>
  <c r="M606"/>
  <c r="M609"/>
  <c r="L606"/>
  <c r="L609"/>
  <c r="K606"/>
  <c r="J606"/>
  <c r="I606"/>
  <c r="I609"/>
  <c r="H606"/>
  <c r="H609"/>
  <c r="G606"/>
  <c r="G612"/>
  <c r="R588"/>
  <c r="H587"/>
  <c r="R582"/>
  <c r="Q582"/>
  <c r="P582"/>
  <c r="O582"/>
  <c r="N582"/>
  <c r="M582"/>
  <c r="L582"/>
  <c r="K582"/>
  <c r="J582"/>
  <c r="I582"/>
  <c r="H582"/>
  <c r="G582"/>
  <c r="G588"/>
  <c r="R581"/>
  <c r="R587"/>
  <c r="Q581"/>
  <c r="P581"/>
  <c r="O581"/>
  <c r="N581"/>
  <c r="M581"/>
  <c r="L581"/>
  <c r="K581"/>
  <c r="J581"/>
  <c r="I581"/>
  <c r="F581"/>
  <c r="H581"/>
  <c r="G581"/>
  <c r="G587"/>
  <c r="R580"/>
  <c r="Q580"/>
  <c r="Q583"/>
  <c r="P580"/>
  <c r="P583"/>
  <c r="O580"/>
  <c r="N580"/>
  <c r="M580"/>
  <c r="L580"/>
  <c r="L583"/>
  <c r="K580"/>
  <c r="J580"/>
  <c r="I580"/>
  <c r="I584"/>
  <c r="H580"/>
  <c r="H583"/>
  <c r="F580"/>
  <c r="R570"/>
  <c r="R569"/>
  <c r="N567"/>
  <c r="R566"/>
  <c r="K566"/>
  <c r="J566"/>
  <c r="R565"/>
  <c r="R567"/>
  <c r="Q565"/>
  <c r="P565"/>
  <c r="O565"/>
  <c r="N565"/>
  <c r="M565"/>
  <c r="L565"/>
  <c r="K565"/>
  <c r="J565"/>
  <c r="J567"/>
  <c r="I565"/>
  <c r="H565"/>
  <c r="F565"/>
  <c r="G565"/>
  <c r="G571"/>
  <c r="R564"/>
  <c r="Q564"/>
  <c r="P564"/>
  <c r="O564"/>
  <c r="N564"/>
  <c r="M564"/>
  <c r="L564"/>
  <c r="K564"/>
  <c r="J564"/>
  <c r="I564"/>
  <c r="H564"/>
  <c r="F564"/>
  <c r="G564"/>
  <c r="G570"/>
  <c r="R563"/>
  <c r="Q563"/>
  <c r="Q566"/>
  <c r="P563"/>
  <c r="P566"/>
  <c r="O563"/>
  <c r="N563"/>
  <c r="N566"/>
  <c r="M563"/>
  <c r="M566"/>
  <c r="L563"/>
  <c r="L566"/>
  <c r="K563"/>
  <c r="J563"/>
  <c r="I563"/>
  <c r="H563"/>
  <c r="H566"/>
  <c r="I550"/>
  <c r="H550"/>
  <c r="M546"/>
  <c r="J542"/>
  <c r="J545"/>
  <c r="R544"/>
  <c r="R550"/>
  <c r="Q544"/>
  <c r="P544"/>
  <c r="O544"/>
  <c r="N544"/>
  <c r="M544"/>
  <c r="M550"/>
  <c r="L544"/>
  <c r="K544"/>
  <c r="K550"/>
  <c r="L550"/>
  <c r="J544"/>
  <c r="J550"/>
  <c r="I544"/>
  <c r="H544"/>
  <c r="G544"/>
  <c r="G550"/>
  <c r="F544"/>
  <c r="R543"/>
  <c r="R549"/>
  <c r="Q543"/>
  <c r="P543"/>
  <c r="O543"/>
  <c r="N543"/>
  <c r="M543"/>
  <c r="L543"/>
  <c r="K543"/>
  <c r="J543"/>
  <c r="I543"/>
  <c r="H543"/>
  <c r="H549"/>
  <c r="I549"/>
  <c r="G543"/>
  <c r="G549"/>
  <c r="R542"/>
  <c r="R548"/>
  <c r="Q542"/>
  <c r="Q545"/>
  <c r="P542"/>
  <c r="P545"/>
  <c r="O542"/>
  <c r="N542"/>
  <c r="M542"/>
  <c r="L542"/>
  <c r="L545"/>
  <c r="K542"/>
  <c r="K546"/>
  <c r="I542"/>
  <c r="I546"/>
  <c r="H542"/>
  <c r="F542"/>
  <c r="R533"/>
  <c r="G532"/>
  <c r="P528"/>
  <c r="H525"/>
  <c r="H528"/>
  <c r="R527"/>
  <c r="R620"/>
  <c r="R626"/>
  <c r="Q527"/>
  <c r="Q620"/>
  <c r="P527"/>
  <c r="O527"/>
  <c r="O620"/>
  <c r="N527"/>
  <c r="N620"/>
  <c r="M527"/>
  <c r="M620"/>
  <c r="L527"/>
  <c r="K527"/>
  <c r="K620"/>
  <c r="J527"/>
  <c r="J620"/>
  <c r="I527"/>
  <c r="I620"/>
  <c r="H527"/>
  <c r="R526"/>
  <c r="R619"/>
  <c r="R625"/>
  <c r="Q526"/>
  <c r="Q619"/>
  <c r="P526"/>
  <c r="O526"/>
  <c r="O619"/>
  <c r="N526"/>
  <c r="N619"/>
  <c r="M526"/>
  <c r="M619"/>
  <c r="L526"/>
  <c r="K526"/>
  <c r="K619"/>
  <c r="J526"/>
  <c r="J619"/>
  <c r="I526"/>
  <c r="I619"/>
  <c r="H526"/>
  <c r="G526"/>
  <c r="F526"/>
  <c r="R525"/>
  <c r="R618"/>
  <c r="Q525"/>
  <c r="P525"/>
  <c r="P618"/>
  <c r="O525"/>
  <c r="O618"/>
  <c r="N525"/>
  <c r="N618"/>
  <c r="M525"/>
  <c r="L525"/>
  <c r="L618"/>
  <c r="K525"/>
  <c r="J525"/>
  <c r="J618"/>
  <c r="I525"/>
  <c r="H618"/>
  <c r="R475"/>
  <c r="H475"/>
  <c r="H474"/>
  <c r="P471"/>
  <c r="L471"/>
  <c r="H471"/>
  <c r="H477"/>
  <c r="R470"/>
  <c r="R476"/>
  <c r="Q470"/>
  <c r="P470"/>
  <c r="O470"/>
  <c r="N470"/>
  <c r="M470"/>
  <c r="L470"/>
  <c r="K470"/>
  <c r="J470"/>
  <c r="I470"/>
  <c r="H470"/>
  <c r="H476"/>
  <c r="F470"/>
  <c r="R469"/>
  <c r="Q469"/>
  <c r="P469"/>
  <c r="O469"/>
  <c r="O472"/>
  <c r="N469"/>
  <c r="M469"/>
  <c r="L469"/>
  <c r="K469"/>
  <c r="J469"/>
  <c r="I469"/>
  <c r="I475"/>
  <c r="H469"/>
  <c r="G469"/>
  <c r="G475"/>
  <c r="R468"/>
  <c r="R474"/>
  <c r="Q468"/>
  <c r="P468"/>
  <c r="O468"/>
  <c r="O471"/>
  <c r="N468"/>
  <c r="N471"/>
  <c r="M468"/>
  <c r="M471"/>
  <c r="L468"/>
  <c r="K468"/>
  <c r="J468"/>
  <c r="J471"/>
  <c r="I468"/>
  <c r="H468"/>
  <c r="H472"/>
  <c r="H478"/>
  <c r="F468"/>
  <c r="R434"/>
  <c r="H434"/>
  <c r="I434"/>
  <c r="J434"/>
  <c r="R433"/>
  <c r="Q430"/>
  <c r="I430"/>
  <c r="Q429"/>
  <c r="K429"/>
  <c r="I429"/>
  <c r="R428"/>
  <c r="Q428"/>
  <c r="P428"/>
  <c r="O428"/>
  <c r="N428"/>
  <c r="M428"/>
  <c r="L428"/>
  <c r="K428"/>
  <c r="J428"/>
  <c r="I428"/>
  <c r="H428"/>
  <c r="F428"/>
  <c r="G428"/>
  <c r="G434"/>
  <c r="R427"/>
  <c r="Q427"/>
  <c r="P427"/>
  <c r="O427"/>
  <c r="N427"/>
  <c r="M427"/>
  <c r="L427"/>
  <c r="K427"/>
  <c r="J427"/>
  <c r="I427"/>
  <c r="H427"/>
  <c r="F427"/>
  <c r="G427"/>
  <c r="G433"/>
  <c r="R426"/>
  <c r="R429"/>
  <c r="Q426"/>
  <c r="P426"/>
  <c r="P429"/>
  <c r="O426"/>
  <c r="N426"/>
  <c r="N429"/>
  <c r="M426"/>
  <c r="M429"/>
  <c r="L426"/>
  <c r="L429"/>
  <c r="K426"/>
  <c r="J426"/>
  <c r="I426"/>
  <c r="H426"/>
  <c r="H429"/>
  <c r="R409"/>
  <c r="R408"/>
  <c r="K404"/>
  <c r="R403"/>
  <c r="Q403"/>
  <c r="P403"/>
  <c r="O403"/>
  <c r="N403"/>
  <c r="M403"/>
  <c r="L403"/>
  <c r="K403"/>
  <c r="J403"/>
  <c r="I403"/>
  <c r="H403"/>
  <c r="H409"/>
  <c r="I409"/>
  <c r="J409"/>
  <c r="R402"/>
  <c r="Q402"/>
  <c r="P402"/>
  <c r="O402"/>
  <c r="N402"/>
  <c r="M402"/>
  <c r="L402"/>
  <c r="K402"/>
  <c r="J402"/>
  <c r="I402"/>
  <c r="H402"/>
  <c r="F402"/>
  <c r="G402"/>
  <c r="G408"/>
  <c r="R401"/>
  <c r="R404"/>
  <c r="Q401"/>
  <c r="Q405"/>
  <c r="P401"/>
  <c r="P404"/>
  <c r="O401"/>
  <c r="N401"/>
  <c r="N404"/>
  <c r="M401"/>
  <c r="M404"/>
  <c r="L401"/>
  <c r="L404"/>
  <c r="K401"/>
  <c r="J401"/>
  <c r="I401"/>
  <c r="I404"/>
  <c r="H401"/>
  <c r="R251"/>
  <c r="K246"/>
  <c r="R245"/>
  <c r="Q245"/>
  <c r="P245"/>
  <c r="P482"/>
  <c r="O245"/>
  <c r="O482"/>
  <c r="N245"/>
  <c r="M245"/>
  <c r="L245"/>
  <c r="K245"/>
  <c r="F245"/>
  <c r="J245"/>
  <c r="J482"/>
  <c r="I245"/>
  <c r="H245"/>
  <c r="H482"/>
  <c r="R244"/>
  <c r="R481"/>
  <c r="Q244"/>
  <c r="P244"/>
  <c r="P481"/>
  <c r="O244"/>
  <c r="N244"/>
  <c r="N481"/>
  <c r="M244"/>
  <c r="L244"/>
  <c r="K244"/>
  <c r="K481"/>
  <c r="J244"/>
  <c r="J481"/>
  <c r="I244"/>
  <c r="H244"/>
  <c r="R243"/>
  <c r="Q243"/>
  <c r="P243"/>
  <c r="O243"/>
  <c r="N243"/>
  <c r="N247"/>
  <c r="M243"/>
  <c r="L243"/>
  <c r="K243"/>
  <c r="K480"/>
  <c r="J243"/>
  <c r="I243"/>
  <c r="H243"/>
  <c r="F243"/>
  <c r="J5"/>
  <c r="G357"/>
  <c r="R728" i="66"/>
  <c r="R735"/>
  <c r="Q728"/>
  <c r="P728"/>
  <c r="O728"/>
  <c r="N728"/>
  <c r="M728"/>
  <c r="L728"/>
  <c r="K728"/>
  <c r="J728"/>
  <c r="I728"/>
  <c r="I735"/>
  <c r="H728"/>
  <c r="H735"/>
  <c r="R719"/>
  <c r="R718"/>
  <c r="I718"/>
  <c r="R717"/>
  <c r="N715"/>
  <c r="J715"/>
  <c r="I715"/>
  <c r="R714"/>
  <c r="R720"/>
  <c r="N714"/>
  <c r="L714"/>
  <c r="R713"/>
  <c r="Q713"/>
  <c r="P713"/>
  <c r="O713"/>
  <c r="N713"/>
  <c r="M713"/>
  <c r="L713"/>
  <c r="K713"/>
  <c r="J713"/>
  <c r="I713"/>
  <c r="H713"/>
  <c r="G713"/>
  <c r="G719"/>
  <c r="R712"/>
  <c r="Q712"/>
  <c r="P712"/>
  <c r="P714"/>
  <c r="O712"/>
  <c r="N712"/>
  <c r="M712"/>
  <c r="L712"/>
  <c r="K712"/>
  <c r="J712"/>
  <c r="I712"/>
  <c r="H712"/>
  <c r="H718"/>
  <c r="F712"/>
  <c r="R711"/>
  <c r="R715"/>
  <c r="R721"/>
  <c r="Q711"/>
  <c r="P711"/>
  <c r="O711"/>
  <c r="O714"/>
  <c r="N711"/>
  <c r="M711"/>
  <c r="L711"/>
  <c r="K711"/>
  <c r="K715"/>
  <c r="J711"/>
  <c r="J714"/>
  <c r="I711"/>
  <c r="H711"/>
  <c r="H717"/>
  <c r="H700"/>
  <c r="R698"/>
  <c r="H698"/>
  <c r="R697"/>
  <c r="H697"/>
  <c r="R695"/>
  <c r="R701"/>
  <c r="J695"/>
  <c r="R694"/>
  <c r="R700"/>
  <c r="Q694"/>
  <c r="J694"/>
  <c r="J700"/>
  <c r="R693"/>
  <c r="R699"/>
  <c r="Q693"/>
  <c r="P693"/>
  <c r="O693"/>
  <c r="N693"/>
  <c r="M693"/>
  <c r="L693"/>
  <c r="K693"/>
  <c r="J693"/>
  <c r="I693"/>
  <c r="H693"/>
  <c r="H699"/>
  <c r="I699"/>
  <c r="J699"/>
  <c r="G693"/>
  <c r="G699"/>
  <c r="F693"/>
  <c r="R692"/>
  <c r="Q692"/>
  <c r="P692"/>
  <c r="O692"/>
  <c r="O694"/>
  <c r="N692"/>
  <c r="M692"/>
  <c r="L692"/>
  <c r="K692"/>
  <c r="J692"/>
  <c r="I692"/>
  <c r="H692"/>
  <c r="R691"/>
  <c r="Q691"/>
  <c r="Q695"/>
  <c r="P691"/>
  <c r="O691"/>
  <c r="N691"/>
  <c r="N694"/>
  <c r="M691"/>
  <c r="M695"/>
  <c r="L691"/>
  <c r="K691"/>
  <c r="J691"/>
  <c r="I691"/>
  <c r="I694"/>
  <c r="I700"/>
  <c r="H691"/>
  <c r="H694"/>
  <c r="F691"/>
  <c r="R657"/>
  <c r="R656"/>
  <c r="N654"/>
  <c r="I654"/>
  <c r="R653"/>
  <c r="R659"/>
  <c r="Q653"/>
  <c r="K653"/>
  <c r="J653"/>
  <c r="R652"/>
  <c r="R654"/>
  <c r="R660"/>
  <c r="Q652"/>
  <c r="P652"/>
  <c r="O652"/>
  <c r="N652"/>
  <c r="M652"/>
  <c r="L652"/>
  <c r="K652"/>
  <c r="J652"/>
  <c r="J654"/>
  <c r="I652"/>
  <c r="H652"/>
  <c r="F652"/>
  <c r="R651"/>
  <c r="Q651"/>
  <c r="P651"/>
  <c r="O651"/>
  <c r="N651"/>
  <c r="M651"/>
  <c r="L651"/>
  <c r="K651"/>
  <c r="J651"/>
  <c r="I651"/>
  <c r="H651"/>
  <c r="F651"/>
  <c r="R650"/>
  <c r="Q650"/>
  <c r="P650"/>
  <c r="P653"/>
  <c r="O650"/>
  <c r="N650"/>
  <c r="N653"/>
  <c r="M650"/>
  <c r="M653"/>
  <c r="L650"/>
  <c r="L653"/>
  <c r="K650"/>
  <c r="J650"/>
  <c r="I650"/>
  <c r="H650"/>
  <c r="H653"/>
  <c r="H659"/>
  <c r="G650"/>
  <c r="G656"/>
  <c r="H614"/>
  <c r="H613"/>
  <c r="G612"/>
  <c r="K609"/>
  <c r="R608"/>
  <c r="R614"/>
  <c r="Q608"/>
  <c r="P608"/>
  <c r="O608"/>
  <c r="N608"/>
  <c r="M608"/>
  <c r="L608"/>
  <c r="K608"/>
  <c r="J608"/>
  <c r="I608"/>
  <c r="I614"/>
  <c r="J614"/>
  <c r="K614"/>
  <c r="H608"/>
  <c r="R607"/>
  <c r="R613"/>
  <c r="Q607"/>
  <c r="P607"/>
  <c r="O607"/>
  <c r="N607"/>
  <c r="M607"/>
  <c r="L607"/>
  <c r="K607"/>
  <c r="J607"/>
  <c r="I607"/>
  <c r="F607"/>
  <c r="H607"/>
  <c r="R606"/>
  <c r="R612"/>
  <c r="Q606"/>
  <c r="P606"/>
  <c r="O606"/>
  <c r="N606"/>
  <c r="N610"/>
  <c r="M606"/>
  <c r="L606"/>
  <c r="K606"/>
  <c r="J606"/>
  <c r="I606"/>
  <c r="H606"/>
  <c r="H610"/>
  <c r="G606"/>
  <c r="F606"/>
  <c r="H588"/>
  <c r="G588"/>
  <c r="H587"/>
  <c r="R586"/>
  <c r="L584"/>
  <c r="Q583"/>
  <c r="I583"/>
  <c r="R582"/>
  <c r="R588"/>
  <c r="Q582"/>
  <c r="P582"/>
  <c r="O582"/>
  <c r="N582"/>
  <c r="M582"/>
  <c r="L582"/>
  <c r="K582"/>
  <c r="J582"/>
  <c r="J588"/>
  <c r="K588"/>
  <c r="I582"/>
  <c r="I588"/>
  <c r="H582"/>
  <c r="G582"/>
  <c r="R581"/>
  <c r="R584"/>
  <c r="Q581"/>
  <c r="P581"/>
  <c r="O581"/>
  <c r="N581"/>
  <c r="M581"/>
  <c r="L581"/>
  <c r="K581"/>
  <c r="K587"/>
  <c r="L587"/>
  <c r="J581"/>
  <c r="J587"/>
  <c r="I581"/>
  <c r="I587"/>
  <c r="H581"/>
  <c r="G581"/>
  <c r="G587"/>
  <c r="F581"/>
  <c r="R580"/>
  <c r="Q580"/>
  <c r="P580"/>
  <c r="P584"/>
  <c r="O580"/>
  <c r="O584"/>
  <c r="N580"/>
  <c r="M580"/>
  <c r="L580"/>
  <c r="L583"/>
  <c r="K580"/>
  <c r="K584"/>
  <c r="J580"/>
  <c r="I580"/>
  <c r="H580"/>
  <c r="H584"/>
  <c r="R571"/>
  <c r="H570"/>
  <c r="G570"/>
  <c r="H569"/>
  <c r="H573"/>
  <c r="K567"/>
  <c r="L566"/>
  <c r="H566"/>
  <c r="R565"/>
  <c r="Q565"/>
  <c r="P565"/>
  <c r="O565"/>
  <c r="N565"/>
  <c r="M565"/>
  <c r="L565"/>
  <c r="K565"/>
  <c r="J565"/>
  <c r="I565"/>
  <c r="H565"/>
  <c r="H571"/>
  <c r="I571"/>
  <c r="J571"/>
  <c r="G565"/>
  <c r="G571"/>
  <c r="R564"/>
  <c r="R570"/>
  <c r="Q564"/>
  <c r="Q566"/>
  <c r="P564"/>
  <c r="O564"/>
  <c r="N564"/>
  <c r="M564"/>
  <c r="L564"/>
  <c r="K564"/>
  <c r="J564"/>
  <c r="J570"/>
  <c r="I564"/>
  <c r="I570"/>
  <c r="H564"/>
  <c r="G564"/>
  <c r="R563"/>
  <c r="R566"/>
  <c r="Q563"/>
  <c r="P563"/>
  <c r="P566"/>
  <c r="O563"/>
  <c r="O566"/>
  <c r="N563"/>
  <c r="N566"/>
  <c r="M563"/>
  <c r="L563"/>
  <c r="K563"/>
  <c r="J563"/>
  <c r="J566"/>
  <c r="I563"/>
  <c r="I569"/>
  <c r="H563"/>
  <c r="H567"/>
  <c r="F563"/>
  <c r="R550"/>
  <c r="G550"/>
  <c r="G549"/>
  <c r="K546"/>
  <c r="H545"/>
  <c r="R544"/>
  <c r="Q544"/>
  <c r="P544"/>
  <c r="O544"/>
  <c r="N544"/>
  <c r="M544"/>
  <c r="L544"/>
  <c r="K544"/>
  <c r="J544"/>
  <c r="I544"/>
  <c r="H544"/>
  <c r="G544"/>
  <c r="R543"/>
  <c r="R549"/>
  <c r="Q543"/>
  <c r="Q546"/>
  <c r="P543"/>
  <c r="P545"/>
  <c r="O543"/>
  <c r="N543"/>
  <c r="M543"/>
  <c r="M619"/>
  <c r="L543"/>
  <c r="K543"/>
  <c r="J543"/>
  <c r="I543"/>
  <c r="F543"/>
  <c r="H543"/>
  <c r="H549"/>
  <c r="G543"/>
  <c r="R542"/>
  <c r="R546"/>
  <c r="Q542"/>
  <c r="P542"/>
  <c r="O542"/>
  <c r="O545"/>
  <c r="N542"/>
  <c r="N545"/>
  <c r="M542"/>
  <c r="L542"/>
  <c r="K542"/>
  <c r="J542"/>
  <c r="J545"/>
  <c r="I542"/>
  <c r="I546"/>
  <c r="H542"/>
  <c r="H548"/>
  <c r="F542"/>
  <c r="H533"/>
  <c r="H532"/>
  <c r="I532"/>
  <c r="G532"/>
  <c r="H525"/>
  <c r="H531"/>
  <c r="H535"/>
  <c r="P529"/>
  <c r="M528"/>
  <c r="H528"/>
  <c r="R527"/>
  <c r="Q527"/>
  <c r="P527"/>
  <c r="O527"/>
  <c r="O620"/>
  <c r="N527"/>
  <c r="M527"/>
  <c r="L527"/>
  <c r="L620"/>
  <c r="K527"/>
  <c r="K620"/>
  <c r="J527"/>
  <c r="I527"/>
  <c r="I620"/>
  <c r="H527"/>
  <c r="H620"/>
  <c r="R526"/>
  <c r="Q526"/>
  <c r="Q619"/>
  <c r="P526"/>
  <c r="P619"/>
  <c r="O526"/>
  <c r="N526"/>
  <c r="M526"/>
  <c r="L526"/>
  <c r="L619"/>
  <c r="K526"/>
  <c r="J526"/>
  <c r="I526"/>
  <c r="I619"/>
  <c r="H526"/>
  <c r="H619"/>
  <c r="G526"/>
  <c r="F526"/>
  <c r="R525"/>
  <c r="Q525"/>
  <c r="P525"/>
  <c r="O525"/>
  <c r="N525"/>
  <c r="M525"/>
  <c r="L525"/>
  <c r="K525"/>
  <c r="K529"/>
  <c r="J525"/>
  <c r="I525"/>
  <c r="F525"/>
  <c r="R476"/>
  <c r="R475"/>
  <c r="H475"/>
  <c r="K472"/>
  <c r="M471"/>
  <c r="H471"/>
  <c r="H477"/>
  <c r="R470"/>
  <c r="Q470"/>
  <c r="P470"/>
  <c r="P472"/>
  <c r="O470"/>
  <c r="N470"/>
  <c r="M470"/>
  <c r="L470"/>
  <c r="K470"/>
  <c r="J470"/>
  <c r="I470"/>
  <c r="H470"/>
  <c r="H476"/>
  <c r="R469"/>
  <c r="Q469"/>
  <c r="Q471"/>
  <c r="P469"/>
  <c r="O469"/>
  <c r="N469"/>
  <c r="M469"/>
  <c r="L469"/>
  <c r="K469"/>
  <c r="K475"/>
  <c r="L475"/>
  <c r="J469"/>
  <c r="I469"/>
  <c r="I475"/>
  <c r="J475"/>
  <c r="H469"/>
  <c r="G469"/>
  <c r="G475"/>
  <c r="R468"/>
  <c r="R471"/>
  <c r="R477"/>
  <c r="Q468"/>
  <c r="P468"/>
  <c r="O468"/>
  <c r="N468"/>
  <c r="N471"/>
  <c r="M468"/>
  <c r="L468"/>
  <c r="L472"/>
  <c r="K468"/>
  <c r="K471"/>
  <c r="J468"/>
  <c r="J471"/>
  <c r="I468"/>
  <c r="H468"/>
  <c r="H474"/>
  <c r="F468"/>
  <c r="R434"/>
  <c r="G434"/>
  <c r="R433"/>
  <c r="H433"/>
  <c r="G433"/>
  <c r="H432"/>
  <c r="O430"/>
  <c r="K430"/>
  <c r="L429"/>
  <c r="H429"/>
  <c r="R428"/>
  <c r="Q428"/>
  <c r="P428"/>
  <c r="P430"/>
  <c r="O428"/>
  <c r="N428"/>
  <c r="M428"/>
  <c r="L428"/>
  <c r="K428"/>
  <c r="J428"/>
  <c r="I428"/>
  <c r="H428"/>
  <c r="F428"/>
  <c r="G428"/>
  <c r="R427"/>
  <c r="Q427"/>
  <c r="Q429"/>
  <c r="P427"/>
  <c r="O427"/>
  <c r="N427"/>
  <c r="M427"/>
  <c r="L427"/>
  <c r="K427"/>
  <c r="K433"/>
  <c r="L433"/>
  <c r="J427"/>
  <c r="J433"/>
  <c r="I427"/>
  <c r="I433"/>
  <c r="H427"/>
  <c r="G427"/>
  <c r="R426"/>
  <c r="R429"/>
  <c r="Q426"/>
  <c r="P426"/>
  <c r="P429"/>
  <c r="O426"/>
  <c r="O429"/>
  <c r="N426"/>
  <c r="N429"/>
  <c r="M426"/>
  <c r="L426"/>
  <c r="K426"/>
  <c r="J426"/>
  <c r="J429"/>
  <c r="I426"/>
  <c r="I432"/>
  <c r="H426"/>
  <c r="H430"/>
  <c r="F426"/>
  <c r="R409"/>
  <c r="G408"/>
  <c r="H407"/>
  <c r="R403"/>
  <c r="Q403"/>
  <c r="P403"/>
  <c r="P405"/>
  <c r="O403"/>
  <c r="N403"/>
  <c r="M403"/>
  <c r="L403"/>
  <c r="L405"/>
  <c r="K403"/>
  <c r="J403"/>
  <c r="I403"/>
  <c r="H403"/>
  <c r="H409"/>
  <c r="R402"/>
  <c r="R408"/>
  <c r="Q402"/>
  <c r="P402"/>
  <c r="O402"/>
  <c r="N402"/>
  <c r="M402"/>
  <c r="L402"/>
  <c r="K402"/>
  <c r="J402"/>
  <c r="I402"/>
  <c r="H402"/>
  <c r="H408"/>
  <c r="G402"/>
  <c r="F402"/>
  <c r="R401"/>
  <c r="R404"/>
  <c r="Q401"/>
  <c r="P401"/>
  <c r="P404"/>
  <c r="O401"/>
  <c r="O404"/>
  <c r="N401"/>
  <c r="N404"/>
  <c r="M401"/>
  <c r="L401"/>
  <c r="K401"/>
  <c r="J401"/>
  <c r="J404"/>
  <c r="I401"/>
  <c r="H401"/>
  <c r="H405"/>
  <c r="I252"/>
  <c r="H252"/>
  <c r="H250"/>
  <c r="R245"/>
  <c r="Q245"/>
  <c r="Q482"/>
  <c r="P245"/>
  <c r="P482"/>
  <c r="O245"/>
  <c r="N245"/>
  <c r="M245"/>
  <c r="M482"/>
  <c r="L245"/>
  <c r="L482"/>
  <c r="K245"/>
  <c r="F245"/>
  <c r="J245"/>
  <c r="I245"/>
  <c r="I482"/>
  <c r="H245"/>
  <c r="H482"/>
  <c r="R244"/>
  <c r="Q244"/>
  <c r="Q481"/>
  <c r="P244"/>
  <c r="P481"/>
  <c r="O244"/>
  <c r="N244"/>
  <c r="N246"/>
  <c r="M244"/>
  <c r="M481"/>
  <c r="L244"/>
  <c r="L481"/>
  <c r="K244"/>
  <c r="J244"/>
  <c r="I244"/>
  <c r="I481"/>
  <c r="H244"/>
  <c r="H481"/>
  <c r="R243"/>
  <c r="R480"/>
  <c r="Q243"/>
  <c r="Q480"/>
  <c r="P243"/>
  <c r="O243"/>
  <c r="N243"/>
  <c r="N480"/>
  <c r="M243"/>
  <c r="M480"/>
  <c r="L243"/>
  <c r="K243"/>
  <c r="J243"/>
  <c r="J480"/>
  <c r="I243"/>
  <c r="I480"/>
  <c r="H243"/>
  <c r="J5"/>
  <c r="G382"/>
  <c r="R728" i="65"/>
  <c r="R735"/>
  <c r="Q728"/>
  <c r="P728"/>
  <c r="O728"/>
  <c r="N728"/>
  <c r="M728"/>
  <c r="L728"/>
  <c r="K728"/>
  <c r="J728"/>
  <c r="I728"/>
  <c r="H728"/>
  <c r="H735"/>
  <c r="R719"/>
  <c r="R718"/>
  <c r="R717"/>
  <c r="N715"/>
  <c r="J715"/>
  <c r="R714"/>
  <c r="R720"/>
  <c r="N714"/>
  <c r="R713"/>
  <c r="Q713"/>
  <c r="P713"/>
  <c r="O713"/>
  <c r="N713"/>
  <c r="M713"/>
  <c r="L713"/>
  <c r="K713"/>
  <c r="J713"/>
  <c r="I713"/>
  <c r="H713"/>
  <c r="G713"/>
  <c r="G719"/>
  <c r="R712"/>
  <c r="Q712"/>
  <c r="P712"/>
  <c r="P714"/>
  <c r="O712"/>
  <c r="N712"/>
  <c r="M712"/>
  <c r="L712"/>
  <c r="K712"/>
  <c r="J712"/>
  <c r="J718"/>
  <c r="K718"/>
  <c r="I712"/>
  <c r="I718"/>
  <c r="H712"/>
  <c r="H718"/>
  <c r="R711"/>
  <c r="R715"/>
  <c r="R721"/>
  <c r="Q711"/>
  <c r="Q714"/>
  <c r="P711"/>
  <c r="O711"/>
  <c r="N711"/>
  <c r="M711"/>
  <c r="M714"/>
  <c r="L711"/>
  <c r="K711"/>
  <c r="K715"/>
  <c r="J711"/>
  <c r="J714"/>
  <c r="I711"/>
  <c r="I714"/>
  <c r="H711"/>
  <c r="H717"/>
  <c r="R698"/>
  <c r="R697"/>
  <c r="N695"/>
  <c r="J695"/>
  <c r="R694"/>
  <c r="R700"/>
  <c r="O694"/>
  <c r="J694"/>
  <c r="R693"/>
  <c r="Q693"/>
  <c r="P693"/>
  <c r="O693"/>
  <c r="N693"/>
  <c r="M693"/>
  <c r="L693"/>
  <c r="K693"/>
  <c r="J693"/>
  <c r="I693"/>
  <c r="H693"/>
  <c r="H699"/>
  <c r="I699"/>
  <c r="G693"/>
  <c r="G699"/>
  <c r="R692"/>
  <c r="Q692"/>
  <c r="P692"/>
  <c r="O692"/>
  <c r="N692"/>
  <c r="M692"/>
  <c r="L692"/>
  <c r="K692"/>
  <c r="J692"/>
  <c r="I692"/>
  <c r="H692"/>
  <c r="F692"/>
  <c r="R691"/>
  <c r="Q691"/>
  <c r="P691"/>
  <c r="O691"/>
  <c r="N691"/>
  <c r="N694"/>
  <c r="M691"/>
  <c r="M694"/>
  <c r="L691"/>
  <c r="K691"/>
  <c r="J691"/>
  <c r="I691"/>
  <c r="I694"/>
  <c r="H691"/>
  <c r="H694"/>
  <c r="H700"/>
  <c r="H658"/>
  <c r="I658"/>
  <c r="R657"/>
  <c r="Q654"/>
  <c r="M654"/>
  <c r="L654"/>
  <c r="I654"/>
  <c r="Q653"/>
  <c r="I653"/>
  <c r="R652"/>
  <c r="R658"/>
  <c r="Q652"/>
  <c r="P652"/>
  <c r="O652"/>
  <c r="N652"/>
  <c r="M652"/>
  <c r="L652"/>
  <c r="K652"/>
  <c r="J652"/>
  <c r="J658"/>
  <c r="I652"/>
  <c r="H652"/>
  <c r="F652"/>
  <c r="R651"/>
  <c r="Q651"/>
  <c r="P651"/>
  <c r="O651"/>
  <c r="N651"/>
  <c r="M651"/>
  <c r="L651"/>
  <c r="K651"/>
  <c r="J651"/>
  <c r="I651"/>
  <c r="H651"/>
  <c r="H657"/>
  <c r="I657"/>
  <c r="J657"/>
  <c r="R650"/>
  <c r="R656"/>
  <c r="Q650"/>
  <c r="P650"/>
  <c r="P653"/>
  <c r="O650"/>
  <c r="N650"/>
  <c r="N654"/>
  <c r="M650"/>
  <c r="M653"/>
  <c r="L650"/>
  <c r="L653"/>
  <c r="K650"/>
  <c r="J650"/>
  <c r="J653"/>
  <c r="I650"/>
  <c r="H650"/>
  <c r="H653"/>
  <c r="H659"/>
  <c r="G650"/>
  <c r="G656"/>
  <c r="F650"/>
  <c r="H613"/>
  <c r="P609"/>
  <c r="H609"/>
  <c r="R608"/>
  <c r="R614"/>
  <c r="Q608"/>
  <c r="P608"/>
  <c r="P610"/>
  <c r="O608"/>
  <c r="N608"/>
  <c r="M608"/>
  <c r="L608"/>
  <c r="L607"/>
  <c r="L610"/>
  <c r="K608"/>
  <c r="J608"/>
  <c r="I608"/>
  <c r="H608"/>
  <c r="H610"/>
  <c r="R607"/>
  <c r="R613"/>
  <c r="Q607"/>
  <c r="Q609"/>
  <c r="P607"/>
  <c r="O607"/>
  <c r="N607"/>
  <c r="M607"/>
  <c r="M609"/>
  <c r="K607"/>
  <c r="J607"/>
  <c r="J613"/>
  <c r="K613"/>
  <c r="L613"/>
  <c r="I607"/>
  <c r="I613"/>
  <c r="H607"/>
  <c r="R606"/>
  <c r="R609"/>
  <c r="Q606"/>
  <c r="P606"/>
  <c r="O606"/>
  <c r="O609"/>
  <c r="N606"/>
  <c r="N609"/>
  <c r="M606"/>
  <c r="L606"/>
  <c r="L609"/>
  <c r="K606"/>
  <c r="K609"/>
  <c r="J606"/>
  <c r="J609"/>
  <c r="I606"/>
  <c r="H606"/>
  <c r="H612"/>
  <c r="G606"/>
  <c r="G612"/>
  <c r="F606"/>
  <c r="G588"/>
  <c r="H587"/>
  <c r="P583"/>
  <c r="H580"/>
  <c r="H583"/>
  <c r="R582"/>
  <c r="R588"/>
  <c r="Q582"/>
  <c r="P582"/>
  <c r="O582"/>
  <c r="N582"/>
  <c r="M582"/>
  <c r="L582"/>
  <c r="K582"/>
  <c r="J582"/>
  <c r="I582"/>
  <c r="H582"/>
  <c r="H584"/>
  <c r="G582"/>
  <c r="R581"/>
  <c r="R587"/>
  <c r="Q581"/>
  <c r="P581"/>
  <c r="O581"/>
  <c r="N581"/>
  <c r="M581"/>
  <c r="M583"/>
  <c r="L581"/>
  <c r="K581"/>
  <c r="J581"/>
  <c r="J587"/>
  <c r="I581"/>
  <c r="I587"/>
  <c r="H581"/>
  <c r="G581"/>
  <c r="G587"/>
  <c r="F581"/>
  <c r="R580"/>
  <c r="R584"/>
  <c r="Q580"/>
  <c r="P580"/>
  <c r="P584"/>
  <c r="O580"/>
  <c r="O583"/>
  <c r="N580"/>
  <c r="M580"/>
  <c r="L580"/>
  <c r="K580"/>
  <c r="K583"/>
  <c r="J580"/>
  <c r="I580"/>
  <c r="H586"/>
  <c r="R571"/>
  <c r="R570"/>
  <c r="G570"/>
  <c r="O567"/>
  <c r="K567"/>
  <c r="K566"/>
  <c r="R565"/>
  <c r="Q565"/>
  <c r="P565"/>
  <c r="O565"/>
  <c r="N565"/>
  <c r="M565"/>
  <c r="L565"/>
  <c r="K565"/>
  <c r="J565"/>
  <c r="I565"/>
  <c r="H565"/>
  <c r="G565"/>
  <c r="G571"/>
  <c r="R564"/>
  <c r="Q564"/>
  <c r="P564"/>
  <c r="P566"/>
  <c r="O564"/>
  <c r="N564"/>
  <c r="M564"/>
  <c r="L564"/>
  <c r="K564"/>
  <c r="J564"/>
  <c r="I564"/>
  <c r="I570"/>
  <c r="H564"/>
  <c r="H570"/>
  <c r="G564"/>
  <c r="R563"/>
  <c r="R566"/>
  <c r="Q563"/>
  <c r="Q566"/>
  <c r="P563"/>
  <c r="O563"/>
  <c r="O566"/>
  <c r="N563"/>
  <c r="N566"/>
  <c r="M563"/>
  <c r="M566"/>
  <c r="L563"/>
  <c r="K563"/>
  <c r="J563"/>
  <c r="I563"/>
  <c r="I566"/>
  <c r="H563"/>
  <c r="H569"/>
  <c r="F563"/>
  <c r="R550"/>
  <c r="R549"/>
  <c r="H549"/>
  <c r="K545"/>
  <c r="R544"/>
  <c r="Q544"/>
  <c r="P544"/>
  <c r="P546"/>
  <c r="O544"/>
  <c r="N544"/>
  <c r="M544"/>
  <c r="L544"/>
  <c r="L546"/>
  <c r="K544"/>
  <c r="J544"/>
  <c r="I544"/>
  <c r="H544"/>
  <c r="H550"/>
  <c r="I550"/>
  <c r="J550"/>
  <c r="G544"/>
  <c r="G550"/>
  <c r="R543"/>
  <c r="Q543"/>
  <c r="P543"/>
  <c r="P619"/>
  <c r="O543"/>
  <c r="N543"/>
  <c r="M543"/>
  <c r="L543"/>
  <c r="L619"/>
  <c r="K543"/>
  <c r="J543"/>
  <c r="I543"/>
  <c r="I549"/>
  <c r="J549"/>
  <c r="H543"/>
  <c r="G543"/>
  <c r="G549"/>
  <c r="R542"/>
  <c r="R545"/>
  <c r="Q542"/>
  <c r="Q546"/>
  <c r="P542"/>
  <c r="P545"/>
  <c r="O542"/>
  <c r="N542"/>
  <c r="N545"/>
  <c r="M542"/>
  <c r="M618"/>
  <c r="L542"/>
  <c r="L545"/>
  <c r="K542"/>
  <c r="J542"/>
  <c r="I542"/>
  <c r="I618"/>
  <c r="H542"/>
  <c r="H545"/>
  <c r="H533"/>
  <c r="H532"/>
  <c r="R527"/>
  <c r="R620"/>
  <c r="R626"/>
  <c r="Q527"/>
  <c r="P527"/>
  <c r="O527"/>
  <c r="N527"/>
  <c r="N620"/>
  <c r="M527"/>
  <c r="L527"/>
  <c r="K527"/>
  <c r="J527"/>
  <c r="J620"/>
  <c r="I527"/>
  <c r="H527"/>
  <c r="R526"/>
  <c r="Q526"/>
  <c r="P526"/>
  <c r="O526"/>
  <c r="O619"/>
  <c r="N526"/>
  <c r="M526"/>
  <c r="M528"/>
  <c r="L526"/>
  <c r="K526"/>
  <c r="K619"/>
  <c r="J526"/>
  <c r="I526"/>
  <c r="H526"/>
  <c r="G526"/>
  <c r="F526"/>
  <c r="R525"/>
  <c r="Q525"/>
  <c r="P525"/>
  <c r="P618"/>
  <c r="O525"/>
  <c r="N525"/>
  <c r="M525"/>
  <c r="L525"/>
  <c r="K525"/>
  <c r="J525"/>
  <c r="I525"/>
  <c r="H525"/>
  <c r="I476"/>
  <c r="H476"/>
  <c r="M472"/>
  <c r="Q471"/>
  <c r="M471"/>
  <c r="R470"/>
  <c r="R476"/>
  <c r="Q470"/>
  <c r="P470"/>
  <c r="O470"/>
  <c r="N470"/>
  <c r="M470"/>
  <c r="L470"/>
  <c r="K470"/>
  <c r="K476"/>
  <c r="L476"/>
  <c r="J470"/>
  <c r="J476"/>
  <c r="I470"/>
  <c r="H470"/>
  <c r="F470"/>
  <c r="R469"/>
  <c r="R475"/>
  <c r="Q469"/>
  <c r="P469"/>
  <c r="O469"/>
  <c r="N469"/>
  <c r="M469"/>
  <c r="L469"/>
  <c r="K469"/>
  <c r="J469"/>
  <c r="I469"/>
  <c r="H469"/>
  <c r="H475"/>
  <c r="I475"/>
  <c r="G469"/>
  <c r="G475"/>
  <c r="R468"/>
  <c r="Q468"/>
  <c r="Q472"/>
  <c r="P468"/>
  <c r="P472"/>
  <c r="O468"/>
  <c r="N468"/>
  <c r="M468"/>
  <c r="L468"/>
  <c r="L472"/>
  <c r="K468"/>
  <c r="J468"/>
  <c r="I468"/>
  <c r="I471"/>
  <c r="H468"/>
  <c r="H472"/>
  <c r="H478"/>
  <c r="F468"/>
  <c r="R433"/>
  <c r="H433"/>
  <c r="Q430"/>
  <c r="L430"/>
  <c r="H430"/>
  <c r="I429"/>
  <c r="R428"/>
  <c r="R434"/>
  <c r="Q428"/>
  <c r="P428"/>
  <c r="P430"/>
  <c r="O428"/>
  <c r="N428"/>
  <c r="M428"/>
  <c r="L428"/>
  <c r="K428"/>
  <c r="J428"/>
  <c r="J434"/>
  <c r="I428"/>
  <c r="H428"/>
  <c r="H434"/>
  <c r="I434"/>
  <c r="G428"/>
  <c r="G434"/>
  <c r="F428"/>
  <c r="R427"/>
  <c r="Q427"/>
  <c r="P427"/>
  <c r="O427"/>
  <c r="N427"/>
  <c r="M427"/>
  <c r="L427"/>
  <c r="K427"/>
  <c r="K429"/>
  <c r="J427"/>
  <c r="I427"/>
  <c r="I433"/>
  <c r="J433"/>
  <c r="H427"/>
  <c r="G427"/>
  <c r="G433"/>
  <c r="R426"/>
  <c r="R430"/>
  <c r="Q426"/>
  <c r="P426"/>
  <c r="P429"/>
  <c r="O426"/>
  <c r="N426"/>
  <c r="N429"/>
  <c r="M426"/>
  <c r="M430"/>
  <c r="L426"/>
  <c r="L429"/>
  <c r="K426"/>
  <c r="J426"/>
  <c r="J429"/>
  <c r="I426"/>
  <c r="H426"/>
  <c r="H429"/>
  <c r="F426"/>
  <c r="R408"/>
  <c r="H408"/>
  <c r="R403"/>
  <c r="R409"/>
  <c r="Q403"/>
  <c r="P403"/>
  <c r="P405"/>
  <c r="O403"/>
  <c r="N403"/>
  <c r="M403"/>
  <c r="L403"/>
  <c r="L405"/>
  <c r="K403"/>
  <c r="J403"/>
  <c r="I403"/>
  <c r="H403"/>
  <c r="H405"/>
  <c r="F403"/>
  <c r="R402"/>
  <c r="Q402"/>
  <c r="P402"/>
  <c r="O402"/>
  <c r="N402"/>
  <c r="M402"/>
  <c r="L402"/>
  <c r="K402"/>
  <c r="J402"/>
  <c r="I402"/>
  <c r="I408"/>
  <c r="J408"/>
  <c r="H402"/>
  <c r="G402"/>
  <c r="G408"/>
  <c r="R401"/>
  <c r="R405"/>
  <c r="Q401"/>
  <c r="P401"/>
  <c r="P404"/>
  <c r="O401"/>
  <c r="N401"/>
  <c r="N404"/>
  <c r="M401"/>
  <c r="L401"/>
  <c r="L404"/>
  <c r="K401"/>
  <c r="J401"/>
  <c r="J404"/>
  <c r="I401"/>
  <c r="F401"/>
  <c r="H401"/>
  <c r="H404"/>
  <c r="H252"/>
  <c r="H251"/>
  <c r="R245"/>
  <c r="Q245"/>
  <c r="P245"/>
  <c r="P482"/>
  <c r="O245"/>
  <c r="O482"/>
  <c r="N245"/>
  <c r="N482"/>
  <c r="M245"/>
  <c r="L245"/>
  <c r="K245"/>
  <c r="K482"/>
  <c r="J245"/>
  <c r="I245"/>
  <c r="H245"/>
  <c r="H482"/>
  <c r="R244"/>
  <c r="R481"/>
  <c r="Q244"/>
  <c r="P244"/>
  <c r="P481"/>
  <c r="P724"/>
  <c r="O244"/>
  <c r="N244"/>
  <c r="N481"/>
  <c r="M244"/>
  <c r="M246"/>
  <c r="L244"/>
  <c r="L481"/>
  <c r="K244"/>
  <c r="J244"/>
  <c r="J481"/>
  <c r="I244"/>
  <c r="H244"/>
  <c r="H481"/>
  <c r="F244"/>
  <c r="R243"/>
  <c r="Q243"/>
  <c r="P243"/>
  <c r="P480"/>
  <c r="O243"/>
  <c r="O480"/>
  <c r="N243"/>
  <c r="M243"/>
  <c r="L243"/>
  <c r="L480"/>
  <c r="K243"/>
  <c r="K480"/>
  <c r="J243"/>
  <c r="I243"/>
  <c r="H243"/>
  <c r="H480"/>
  <c r="F243"/>
  <c r="F246"/>
  <c r="J5"/>
  <c r="G362"/>
  <c r="R728" i="64"/>
  <c r="R735"/>
  <c r="Q728"/>
  <c r="P728"/>
  <c r="O728"/>
  <c r="N728"/>
  <c r="M728"/>
  <c r="L728"/>
  <c r="K728"/>
  <c r="J728"/>
  <c r="I728"/>
  <c r="H728"/>
  <c r="H735"/>
  <c r="R719"/>
  <c r="M715"/>
  <c r="I715"/>
  <c r="R713"/>
  <c r="Q713"/>
  <c r="P713"/>
  <c r="O713"/>
  <c r="N713"/>
  <c r="M713"/>
  <c r="L713"/>
  <c r="K713"/>
  <c r="J713"/>
  <c r="I713"/>
  <c r="H713"/>
  <c r="G713"/>
  <c r="G719"/>
  <c r="R712"/>
  <c r="R718"/>
  <c r="Q712"/>
  <c r="P712"/>
  <c r="P714"/>
  <c r="O712"/>
  <c r="N712"/>
  <c r="M712"/>
  <c r="L712"/>
  <c r="K712"/>
  <c r="J712"/>
  <c r="J718"/>
  <c r="K718"/>
  <c r="I712"/>
  <c r="I718"/>
  <c r="H712"/>
  <c r="H718"/>
  <c r="R711"/>
  <c r="R714"/>
  <c r="R720"/>
  <c r="Q711"/>
  <c r="Q714"/>
  <c r="P711"/>
  <c r="O711"/>
  <c r="O715"/>
  <c r="N711"/>
  <c r="M711"/>
  <c r="M714"/>
  <c r="L711"/>
  <c r="K711"/>
  <c r="K714"/>
  <c r="J711"/>
  <c r="J715"/>
  <c r="I711"/>
  <c r="I714"/>
  <c r="H711"/>
  <c r="H717"/>
  <c r="I717"/>
  <c r="I699"/>
  <c r="H699"/>
  <c r="R698"/>
  <c r="Q695"/>
  <c r="M695"/>
  <c r="I695"/>
  <c r="Q694"/>
  <c r="I694"/>
  <c r="R693"/>
  <c r="R699"/>
  <c r="Q693"/>
  <c r="P693"/>
  <c r="O693"/>
  <c r="N693"/>
  <c r="M693"/>
  <c r="L693"/>
  <c r="K693"/>
  <c r="F693"/>
  <c r="J693"/>
  <c r="J699"/>
  <c r="I693"/>
  <c r="H693"/>
  <c r="G693"/>
  <c r="G699"/>
  <c r="R692"/>
  <c r="Q692"/>
  <c r="P692"/>
  <c r="O692"/>
  <c r="N692"/>
  <c r="M692"/>
  <c r="L692"/>
  <c r="K692"/>
  <c r="J692"/>
  <c r="I692"/>
  <c r="H692"/>
  <c r="F692"/>
  <c r="R691"/>
  <c r="R697"/>
  <c r="Q691"/>
  <c r="P691"/>
  <c r="P694"/>
  <c r="O691"/>
  <c r="N691"/>
  <c r="N695"/>
  <c r="M691"/>
  <c r="M694"/>
  <c r="L691"/>
  <c r="L694"/>
  <c r="K691"/>
  <c r="J691"/>
  <c r="J694"/>
  <c r="I691"/>
  <c r="H691"/>
  <c r="H694"/>
  <c r="H700"/>
  <c r="I658"/>
  <c r="H658"/>
  <c r="R653"/>
  <c r="R659"/>
  <c r="N653"/>
  <c r="J653"/>
  <c r="R652"/>
  <c r="R658"/>
  <c r="Q652"/>
  <c r="P652"/>
  <c r="O652"/>
  <c r="N652"/>
  <c r="M652"/>
  <c r="L652"/>
  <c r="K652"/>
  <c r="F652"/>
  <c r="J652"/>
  <c r="J658"/>
  <c r="I652"/>
  <c r="H652"/>
  <c r="R651"/>
  <c r="R657"/>
  <c r="Q651"/>
  <c r="P651"/>
  <c r="O651"/>
  <c r="N651"/>
  <c r="M651"/>
  <c r="L651"/>
  <c r="K651"/>
  <c r="J651"/>
  <c r="I651"/>
  <c r="H651"/>
  <c r="H657"/>
  <c r="I657"/>
  <c r="R650"/>
  <c r="R656"/>
  <c r="Q650"/>
  <c r="P650"/>
  <c r="O650"/>
  <c r="N650"/>
  <c r="M650"/>
  <c r="L650"/>
  <c r="K650"/>
  <c r="J650"/>
  <c r="I650"/>
  <c r="I656"/>
  <c r="H650"/>
  <c r="H656"/>
  <c r="G650"/>
  <c r="G656"/>
  <c r="R614"/>
  <c r="R613"/>
  <c r="R612"/>
  <c r="R616"/>
  <c r="N610"/>
  <c r="J610"/>
  <c r="R609"/>
  <c r="N609"/>
  <c r="R608"/>
  <c r="Q608"/>
  <c r="P608"/>
  <c r="O608"/>
  <c r="N608"/>
  <c r="M608"/>
  <c r="L608"/>
  <c r="K608"/>
  <c r="J608"/>
  <c r="I608"/>
  <c r="H608"/>
  <c r="R607"/>
  <c r="Q607"/>
  <c r="P607"/>
  <c r="P609"/>
  <c r="O607"/>
  <c r="N607"/>
  <c r="M607"/>
  <c r="L607"/>
  <c r="K607"/>
  <c r="J607"/>
  <c r="I607"/>
  <c r="I613"/>
  <c r="H607"/>
  <c r="H613"/>
  <c r="R606"/>
  <c r="R610"/>
  <c r="Q606"/>
  <c r="Q609"/>
  <c r="P606"/>
  <c r="O606"/>
  <c r="N606"/>
  <c r="M606"/>
  <c r="M609"/>
  <c r="L606"/>
  <c r="K606"/>
  <c r="K610"/>
  <c r="J606"/>
  <c r="J609"/>
  <c r="I606"/>
  <c r="I609"/>
  <c r="H606"/>
  <c r="H612"/>
  <c r="G606"/>
  <c r="R588"/>
  <c r="R587"/>
  <c r="G587"/>
  <c r="O584"/>
  <c r="K584"/>
  <c r="K583"/>
  <c r="R582"/>
  <c r="Q582"/>
  <c r="P582"/>
  <c r="O582"/>
  <c r="N582"/>
  <c r="M582"/>
  <c r="L582"/>
  <c r="K582"/>
  <c r="J582"/>
  <c r="I582"/>
  <c r="H582"/>
  <c r="G582"/>
  <c r="G588"/>
  <c r="R581"/>
  <c r="Q581"/>
  <c r="P581"/>
  <c r="P583"/>
  <c r="O581"/>
  <c r="N581"/>
  <c r="M581"/>
  <c r="L581"/>
  <c r="K581"/>
  <c r="J581"/>
  <c r="I581"/>
  <c r="I587"/>
  <c r="H581"/>
  <c r="H587"/>
  <c r="G581"/>
  <c r="R580"/>
  <c r="R583"/>
  <c r="Q580"/>
  <c r="Q583"/>
  <c r="P580"/>
  <c r="O580"/>
  <c r="O583"/>
  <c r="N580"/>
  <c r="N583"/>
  <c r="M580"/>
  <c r="M583"/>
  <c r="L580"/>
  <c r="K580"/>
  <c r="J580"/>
  <c r="I580"/>
  <c r="I583"/>
  <c r="H580"/>
  <c r="H586"/>
  <c r="G571"/>
  <c r="H570"/>
  <c r="Q566"/>
  <c r="P566"/>
  <c r="M566"/>
  <c r="L566"/>
  <c r="I563"/>
  <c r="I566"/>
  <c r="H566"/>
  <c r="R565"/>
  <c r="R571"/>
  <c r="Q565"/>
  <c r="P565"/>
  <c r="O565"/>
  <c r="N565"/>
  <c r="M565"/>
  <c r="L565"/>
  <c r="K565"/>
  <c r="J565"/>
  <c r="I565"/>
  <c r="F565"/>
  <c r="H565"/>
  <c r="H571"/>
  <c r="G565"/>
  <c r="R564"/>
  <c r="R570"/>
  <c r="Q564"/>
  <c r="P564"/>
  <c r="O564"/>
  <c r="N564"/>
  <c r="M564"/>
  <c r="L564"/>
  <c r="K564"/>
  <c r="J564"/>
  <c r="I564"/>
  <c r="I570"/>
  <c r="H564"/>
  <c r="G564"/>
  <c r="G570"/>
  <c r="F564"/>
  <c r="R563"/>
  <c r="R569"/>
  <c r="Q563"/>
  <c r="P563"/>
  <c r="O563"/>
  <c r="O567"/>
  <c r="N563"/>
  <c r="M563"/>
  <c r="L563"/>
  <c r="K563"/>
  <c r="K567"/>
  <c r="J563"/>
  <c r="H563"/>
  <c r="R550"/>
  <c r="G550"/>
  <c r="R549"/>
  <c r="G549"/>
  <c r="O546"/>
  <c r="K546"/>
  <c r="K545"/>
  <c r="R544"/>
  <c r="Q544"/>
  <c r="P544"/>
  <c r="O544"/>
  <c r="N544"/>
  <c r="M544"/>
  <c r="L544"/>
  <c r="K544"/>
  <c r="J544"/>
  <c r="I544"/>
  <c r="H544"/>
  <c r="G544"/>
  <c r="R543"/>
  <c r="Q543"/>
  <c r="P543"/>
  <c r="P545"/>
  <c r="O543"/>
  <c r="N543"/>
  <c r="M543"/>
  <c r="L543"/>
  <c r="K543"/>
  <c r="J543"/>
  <c r="J549"/>
  <c r="K549"/>
  <c r="I543"/>
  <c r="I549"/>
  <c r="H543"/>
  <c r="H549"/>
  <c r="G543"/>
  <c r="R542"/>
  <c r="R545"/>
  <c r="Q542"/>
  <c r="Q545"/>
  <c r="P542"/>
  <c r="O542"/>
  <c r="O545"/>
  <c r="N542"/>
  <c r="N545"/>
  <c r="M542"/>
  <c r="M545"/>
  <c r="L542"/>
  <c r="K542"/>
  <c r="J542"/>
  <c r="I542"/>
  <c r="I545"/>
  <c r="H542"/>
  <c r="H548"/>
  <c r="I533"/>
  <c r="H533"/>
  <c r="R528"/>
  <c r="J528"/>
  <c r="R527"/>
  <c r="Q527"/>
  <c r="P527"/>
  <c r="P620"/>
  <c r="O527"/>
  <c r="O620"/>
  <c r="N527"/>
  <c r="M527"/>
  <c r="L527"/>
  <c r="L620"/>
  <c r="K527"/>
  <c r="K620"/>
  <c r="J527"/>
  <c r="I527"/>
  <c r="H527"/>
  <c r="H620"/>
  <c r="R526"/>
  <c r="Q526"/>
  <c r="Q619"/>
  <c r="P526"/>
  <c r="P619"/>
  <c r="O526"/>
  <c r="O619"/>
  <c r="N526"/>
  <c r="M526"/>
  <c r="M619"/>
  <c r="L526"/>
  <c r="L619"/>
  <c r="K526"/>
  <c r="K619"/>
  <c r="J526"/>
  <c r="I526"/>
  <c r="I619"/>
  <c r="H526"/>
  <c r="H619"/>
  <c r="G526"/>
  <c r="R525"/>
  <c r="R618"/>
  <c r="Q525"/>
  <c r="Q618"/>
  <c r="P525"/>
  <c r="P618"/>
  <c r="O525"/>
  <c r="N525"/>
  <c r="N618"/>
  <c r="M525"/>
  <c r="M618"/>
  <c r="L525"/>
  <c r="L618"/>
  <c r="K525"/>
  <c r="J525"/>
  <c r="J618"/>
  <c r="I525"/>
  <c r="H525"/>
  <c r="R476"/>
  <c r="R470"/>
  <c r="Q470"/>
  <c r="P470"/>
  <c r="O470"/>
  <c r="N470"/>
  <c r="M470"/>
  <c r="L470"/>
  <c r="K470"/>
  <c r="J470"/>
  <c r="I470"/>
  <c r="I476"/>
  <c r="H470"/>
  <c r="H476"/>
  <c r="R469"/>
  <c r="R475"/>
  <c r="Q469"/>
  <c r="P469"/>
  <c r="P472"/>
  <c r="O469"/>
  <c r="N469"/>
  <c r="M469"/>
  <c r="L469"/>
  <c r="L472"/>
  <c r="K469"/>
  <c r="J469"/>
  <c r="I469"/>
  <c r="I475"/>
  <c r="H469"/>
  <c r="H475"/>
  <c r="G469"/>
  <c r="G475"/>
  <c r="R468"/>
  <c r="R474"/>
  <c r="Q468"/>
  <c r="Q471"/>
  <c r="P468"/>
  <c r="O468"/>
  <c r="N468"/>
  <c r="M468"/>
  <c r="L468"/>
  <c r="K468"/>
  <c r="K471"/>
  <c r="J468"/>
  <c r="J472"/>
  <c r="I468"/>
  <c r="H468"/>
  <c r="H474"/>
  <c r="F468"/>
  <c r="R434"/>
  <c r="G434"/>
  <c r="R433"/>
  <c r="G433"/>
  <c r="O430"/>
  <c r="K430"/>
  <c r="R428"/>
  <c r="Q428"/>
  <c r="P428"/>
  <c r="O428"/>
  <c r="N428"/>
  <c r="M428"/>
  <c r="L428"/>
  <c r="K428"/>
  <c r="J428"/>
  <c r="I428"/>
  <c r="H428"/>
  <c r="G428"/>
  <c r="R427"/>
  <c r="Q427"/>
  <c r="P427"/>
  <c r="P429"/>
  <c r="O427"/>
  <c r="N427"/>
  <c r="M427"/>
  <c r="L427"/>
  <c r="K427"/>
  <c r="J427"/>
  <c r="I427"/>
  <c r="I433"/>
  <c r="H427"/>
  <c r="H433"/>
  <c r="G427"/>
  <c r="R426"/>
  <c r="R430"/>
  <c r="Q426"/>
  <c r="Q429"/>
  <c r="P426"/>
  <c r="O426"/>
  <c r="O429"/>
  <c r="N426"/>
  <c r="N429"/>
  <c r="M426"/>
  <c r="M429"/>
  <c r="L426"/>
  <c r="K426"/>
  <c r="J426"/>
  <c r="J429"/>
  <c r="I426"/>
  <c r="I429"/>
  <c r="H426"/>
  <c r="H432"/>
  <c r="R409"/>
  <c r="R403"/>
  <c r="Q403"/>
  <c r="P403"/>
  <c r="O403"/>
  <c r="N403"/>
  <c r="M403"/>
  <c r="L403"/>
  <c r="K403"/>
  <c r="J403"/>
  <c r="I403"/>
  <c r="H403"/>
  <c r="R402"/>
  <c r="R408"/>
  <c r="Q402"/>
  <c r="P402"/>
  <c r="O402"/>
  <c r="N402"/>
  <c r="M402"/>
  <c r="M405"/>
  <c r="L402"/>
  <c r="K402"/>
  <c r="J402"/>
  <c r="I402"/>
  <c r="I405"/>
  <c r="H402"/>
  <c r="H408"/>
  <c r="G402"/>
  <c r="G408"/>
  <c r="R401"/>
  <c r="R407"/>
  <c r="Q401"/>
  <c r="P401"/>
  <c r="O401"/>
  <c r="O404"/>
  <c r="N401"/>
  <c r="M401"/>
  <c r="L401"/>
  <c r="L404"/>
  <c r="K401"/>
  <c r="K404"/>
  <c r="J401"/>
  <c r="F401"/>
  <c r="I401"/>
  <c r="H401"/>
  <c r="H404"/>
  <c r="R251"/>
  <c r="R246"/>
  <c r="R253"/>
  <c r="J246"/>
  <c r="R245"/>
  <c r="Q245"/>
  <c r="P245"/>
  <c r="P482"/>
  <c r="O245"/>
  <c r="N245"/>
  <c r="M245"/>
  <c r="L245"/>
  <c r="L482"/>
  <c r="K245"/>
  <c r="J245"/>
  <c r="I245"/>
  <c r="I482"/>
  <c r="H245"/>
  <c r="H482"/>
  <c r="R244"/>
  <c r="Q244"/>
  <c r="P244"/>
  <c r="P481"/>
  <c r="O244"/>
  <c r="N244"/>
  <c r="M244"/>
  <c r="L244"/>
  <c r="L481"/>
  <c r="K244"/>
  <c r="J244"/>
  <c r="J481"/>
  <c r="I244"/>
  <c r="H244"/>
  <c r="H251"/>
  <c r="R243"/>
  <c r="Q243"/>
  <c r="Q480"/>
  <c r="P243"/>
  <c r="P247"/>
  <c r="O243"/>
  <c r="O480"/>
  <c r="N243"/>
  <c r="M243"/>
  <c r="M480"/>
  <c r="L243"/>
  <c r="K243"/>
  <c r="K480"/>
  <c r="J243"/>
  <c r="I243"/>
  <c r="I480"/>
  <c r="H243"/>
  <c r="H247"/>
  <c r="H254"/>
  <c r="J5"/>
  <c r="G342"/>
  <c r="R728" i="63"/>
  <c r="R735"/>
  <c r="Q728"/>
  <c r="P728"/>
  <c r="O728"/>
  <c r="N728"/>
  <c r="M728"/>
  <c r="L728"/>
  <c r="K728"/>
  <c r="J728"/>
  <c r="I728"/>
  <c r="H728"/>
  <c r="H735"/>
  <c r="I719"/>
  <c r="H719"/>
  <c r="Q715"/>
  <c r="M715"/>
  <c r="I715"/>
  <c r="R714"/>
  <c r="R720"/>
  <c r="N714"/>
  <c r="J714"/>
  <c r="R713"/>
  <c r="R719"/>
  <c r="Q713"/>
  <c r="P713"/>
  <c r="O713"/>
  <c r="N713"/>
  <c r="M713"/>
  <c r="L713"/>
  <c r="K713"/>
  <c r="J713"/>
  <c r="I713"/>
  <c r="H713"/>
  <c r="G713"/>
  <c r="G719"/>
  <c r="R712"/>
  <c r="R718"/>
  <c r="Q712"/>
  <c r="P712"/>
  <c r="O712"/>
  <c r="N712"/>
  <c r="M712"/>
  <c r="L712"/>
  <c r="K712"/>
  <c r="J712"/>
  <c r="I712"/>
  <c r="H712"/>
  <c r="R711"/>
  <c r="R717"/>
  <c r="Q711"/>
  <c r="Q714"/>
  <c r="P711"/>
  <c r="O711"/>
  <c r="N711"/>
  <c r="M711"/>
  <c r="M714"/>
  <c r="L711"/>
  <c r="K711"/>
  <c r="J711"/>
  <c r="I711"/>
  <c r="I714"/>
  <c r="H711"/>
  <c r="H699"/>
  <c r="G699"/>
  <c r="H698"/>
  <c r="R697"/>
  <c r="L695"/>
  <c r="Q694"/>
  <c r="O694"/>
  <c r="I694"/>
  <c r="R693"/>
  <c r="R699"/>
  <c r="Q693"/>
  <c r="P693"/>
  <c r="O693"/>
  <c r="N693"/>
  <c r="M693"/>
  <c r="L693"/>
  <c r="K693"/>
  <c r="J693"/>
  <c r="I693"/>
  <c r="H693"/>
  <c r="G693"/>
  <c r="R692"/>
  <c r="Q692"/>
  <c r="P692"/>
  <c r="O692"/>
  <c r="N692"/>
  <c r="M692"/>
  <c r="L692"/>
  <c r="K692"/>
  <c r="J692"/>
  <c r="I692"/>
  <c r="I698"/>
  <c r="H692"/>
  <c r="R691"/>
  <c r="Q691"/>
  <c r="P691"/>
  <c r="O691"/>
  <c r="N691"/>
  <c r="M691"/>
  <c r="L691"/>
  <c r="L694"/>
  <c r="K691"/>
  <c r="J691"/>
  <c r="I691"/>
  <c r="H691"/>
  <c r="H697"/>
  <c r="H657"/>
  <c r="R656"/>
  <c r="N654"/>
  <c r="H654"/>
  <c r="H660"/>
  <c r="Q653"/>
  <c r="P653"/>
  <c r="M653"/>
  <c r="R652"/>
  <c r="R658"/>
  <c r="Q652"/>
  <c r="P652"/>
  <c r="O652"/>
  <c r="N652"/>
  <c r="M652"/>
  <c r="L652"/>
  <c r="K652"/>
  <c r="J652"/>
  <c r="F652"/>
  <c r="I652"/>
  <c r="H652"/>
  <c r="H658"/>
  <c r="R651"/>
  <c r="R657"/>
  <c r="Q651"/>
  <c r="P651"/>
  <c r="O651"/>
  <c r="N651"/>
  <c r="M651"/>
  <c r="L651"/>
  <c r="K651"/>
  <c r="J651"/>
  <c r="I651"/>
  <c r="H651"/>
  <c r="F651"/>
  <c r="R650"/>
  <c r="Q650"/>
  <c r="P650"/>
  <c r="P654"/>
  <c r="O650"/>
  <c r="N650"/>
  <c r="M650"/>
  <c r="L650"/>
  <c r="L653"/>
  <c r="K650"/>
  <c r="J650"/>
  <c r="I650"/>
  <c r="H650"/>
  <c r="H653"/>
  <c r="H659"/>
  <c r="G650"/>
  <c r="I620"/>
  <c r="H614"/>
  <c r="H612"/>
  <c r="H615"/>
  <c r="Q610"/>
  <c r="L607"/>
  <c r="L610"/>
  <c r="N609"/>
  <c r="I609"/>
  <c r="R608"/>
  <c r="R614"/>
  <c r="Q608"/>
  <c r="P608"/>
  <c r="O608"/>
  <c r="N608"/>
  <c r="M608"/>
  <c r="L608"/>
  <c r="K608"/>
  <c r="J608"/>
  <c r="I608"/>
  <c r="H608"/>
  <c r="R607"/>
  <c r="Q607"/>
  <c r="P607"/>
  <c r="O607"/>
  <c r="N607"/>
  <c r="M607"/>
  <c r="L609"/>
  <c r="K607"/>
  <c r="J607"/>
  <c r="I607"/>
  <c r="H607"/>
  <c r="H613"/>
  <c r="I613"/>
  <c r="F607"/>
  <c r="R606"/>
  <c r="R612"/>
  <c r="Q606"/>
  <c r="P606"/>
  <c r="P609"/>
  <c r="O606"/>
  <c r="N606"/>
  <c r="M606"/>
  <c r="L606"/>
  <c r="K606"/>
  <c r="J606"/>
  <c r="I606"/>
  <c r="H606"/>
  <c r="H609"/>
  <c r="G606"/>
  <c r="R588"/>
  <c r="G588"/>
  <c r="R587"/>
  <c r="H587"/>
  <c r="J584"/>
  <c r="O583"/>
  <c r="K583"/>
  <c r="R582"/>
  <c r="Q582"/>
  <c r="P582"/>
  <c r="O582"/>
  <c r="N582"/>
  <c r="M582"/>
  <c r="L582"/>
  <c r="K582"/>
  <c r="J582"/>
  <c r="I582"/>
  <c r="H582"/>
  <c r="G582"/>
  <c r="R581"/>
  <c r="Q581"/>
  <c r="P581"/>
  <c r="O581"/>
  <c r="N581"/>
  <c r="M581"/>
  <c r="L581"/>
  <c r="K581"/>
  <c r="J581"/>
  <c r="I581"/>
  <c r="H581"/>
  <c r="G581"/>
  <c r="G587"/>
  <c r="R580"/>
  <c r="R583"/>
  <c r="Q580"/>
  <c r="P580"/>
  <c r="O580"/>
  <c r="N580"/>
  <c r="N583"/>
  <c r="M580"/>
  <c r="L580"/>
  <c r="K580"/>
  <c r="J580"/>
  <c r="J583"/>
  <c r="I580"/>
  <c r="H580"/>
  <c r="H586"/>
  <c r="F580"/>
  <c r="H571"/>
  <c r="I571"/>
  <c r="R570"/>
  <c r="H570"/>
  <c r="H569"/>
  <c r="P567"/>
  <c r="Q566"/>
  <c r="M566"/>
  <c r="R565"/>
  <c r="R571"/>
  <c r="Q565"/>
  <c r="P565"/>
  <c r="O565"/>
  <c r="N565"/>
  <c r="M565"/>
  <c r="L565"/>
  <c r="K565"/>
  <c r="J565"/>
  <c r="J571"/>
  <c r="I565"/>
  <c r="H565"/>
  <c r="G565"/>
  <c r="G571"/>
  <c r="F565"/>
  <c r="R564"/>
  <c r="Q564"/>
  <c r="P564"/>
  <c r="O564"/>
  <c r="N564"/>
  <c r="M564"/>
  <c r="L564"/>
  <c r="K564"/>
  <c r="J564"/>
  <c r="I564"/>
  <c r="H564"/>
  <c r="G564"/>
  <c r="G570"/>
  <c r="R563"/>
  <c r="Q563"/>
  <c r="P563"/>
  <c r="P566"/>
  <c r="O563"/>
  <c r="N563"/>
  <c r="M563"/>
  <c r="L563"/>
  <c r="L566"/>
  <c r="K563"/>
  <c r="J563"/>
  <c r="I563"/>
  <c r="H563"/>
  <c r="H566"/>
  <c r="F563"/>
  <c r="H550"/>
  <c r="G550"/>
  <c r="I549"/>
  <c r="M546"/>
  <c r="H546"/>
  <c r="J542"/>
  <c r="J545"/>
  <c r="I545"/>
  <c r="R544"/>
  <c r="R550"/>
  <c r="Q544"/>
  <c r="P544"/>
  <c r="O544"/>
  <c r="N544"/>
  <c r="M544"/>
  <c r="L544"/>
  <c r="K544"/>
  <c r="J544"/>
  <c r="J550"/>
  <c r="K550"/>
  <c r="L550"/>
  <c r="M550"/>
  <c r="I544"/>
  <c r="I550"/>
  <c r="H544"/>
  <c r="G544"/>
  <c r="F544"/>
  <c r="R543"/>
  <c r="R549"/>
  <c r="Q543"/>
  <c r="P543"/>
  <c r="O543"/>
  <c r="N543"/>
  <c r="M543"/>
  <c r="L543"/>
  <c r="K543"/>
  <c r="F543"/>
  <c r="J543"/>
  <c r="J549"/>
  <c r="I543"/>
  <c r="H543"/>
  <c r="H549"/>
  <c r="G543"/>
  <c r="G549"/>
  <c r="R542"/>
  <c r="R548"/>
  <c r="Q542"/>
  <c r="P542"/>
  <c r="P545"/>
  <c r="O542"/>
  <c r="N542"/>
  <c r="M542"/>
  <c r="M545"/>
  <c r="L542"/>
  <c r="K542"/>
  <c r="I542"/>
  <c r="H542"/>
  <c r="R533"/>
  <c r="G532"/>
  <c r="M529"/>
  <c r="O528"/>
  <c r="H525"/>
  <c r="H528"/>
  <c r="R527"/>
  <c r="Q527"/>
  <c r="P527"/>
  <c r="O527"/>
  <c r="O620"/>
  <c r="N527"/>
  <c r="M527"/>
  <c r="M620"/>
  <c r="L527"/>
  <c r="K527"/>
  <c r="K620"/>
  <c r="J527"/>
  <c r="I527"/>
  <c r="H527"/>
  <c r="R526"/>
  <c r="R529"/>
  <c r="Q526"/>
  <c r="Q619"/>
  <c r="P526"/>
  <c r="P528"/>
  <c r="O526"/>
  <c r="N526"/>
  <c r="M526"/>
  <c r="M619"/>
  <c r="L526"/>
  <c r="K526"/>
  <c r="J526"/>
  <c r="J619"/>
  <c r="I526"/>
  <c r="I619"/>
  <c r="H526"/>
  <c r="G526"/>
  <c r="F526"/>
  <c r="R525"/>
  <c r="R618"/>
  <c r="Q525"/>
  <c r="P525"/>
  <c r="O525"/>
  <c r="N525"/>
  <c r="N618"/>
  <c r="M525"/>
  <c r="L525"/>
  <c r="K525"/>
  <c r="J525"/>
  <c r="J618"/>
  <c r="I525"/>
  <c r="I529"/>
  <c r="I481"/>
  <c r="I476"/>
  <c r="H476"/>
  <c r="R471"/>
  <c r="R477"/>
  <c r="N471"/>
  <c r="J471"/>
  <c r="R470"/>
  <c r="R476"/>
  <c r="Q470"/>
  <c r="P470"/>
  <c r="O470"/>
  <c r="N470"/>
  <c r="M470"/>
  <c r="L470"/>
  <c r="K470"/>
  <c r="J470"/>
  <c r="I470"/>
  <c r="H470"/>
  <c r="R469"/>
  <c r="R475"/>
  <c r="Q469"/>
  <c r="P469"/>
  <c r="O469"/>
  <c r="N469"/>
  <c r="M469"/>
  <c r="L469"/>
  <c r="K469"/>
  <c r="J469"/>
  <c r="I469"/>
  <c r="H469"/>
  <c r="G469"/>
  <c r="G475"/>
  <c r="R468"/>
  <c r="R474"/>
  <c r="Q468"/>
  <c r="Q471"/>
  <c r="P468"/>
  <c r="P471"/>
  <c r="O468"/>
  <c r="N468"/>
  <c r="M468"/>
  <c r="M471"/>
  <c r="L468"/>
  <c r="L471"/>
  <c r="K468"/>
  <c r="J468"/>
  <c r="I468"/>
  <c r="I471"/>
  <c r="I477"/>
  <c r="H468"/>
  <c r="H471"/>
  <c r="H477"/>
  <c r="I434"/>
  <c r="H434"/>
  <c r="R429"/>
  <c r="N429"/>
  <c r="J429"/>
  <c r="R428"/>
  <c r="R434"/>
  <c r="Q428"/>
  <c r="P428"/>
  <c r="O428"/>
  <c r="N428"/>
  <c r="M428"/>
  <c r="L428"/>
  <c r="K428"/>
  <c r="J428"/>
  <c r="I428"/>
  <c r="H428"/>
  <c r="G428"/>
  <c r="G434"/>
  <c r="R427"/>
  <c r="R433"/>
  <c r="Q427"/>
  <c r="P427"/>
  <c r="O427"/>
  <c r="N427"/>
  <c r="M427"/>
  <c r="L427"/>
  <c r="K427"/>
  <c r="J427"/>
  <c r="I427"/>
  <c r="H427"/>
  <c r="G427"/>
  <c r="G433"/>
  <c r="R426"/>
  <c r="R432"/>
  <c r="Q426"/>
  <c r="Q429"/>
  <c r="P426"/>
  <c r="P429"/>
  <c r="O426"/>
  <c r="N426"/>
  <c r="M426"/>
  <c r="M429"/>
  <c r="L426"/>
  <c r="L429"/>
  <c r="K426"/>
  <c r="J426"/>
  <c r="I426"/>
  <c r="I429"/>
  <c r="H426"/>
  <c r="H429"/>
  <c r="I405"/>
  <c r="R404"/>
  <c r="N404"/>
  <c r="J404"/>
  <c r="R403"/>
  <c r="R409"/>
  <c r="Q403"/>
  <c r="P403"/>
  <c r="O403"/>
  <c r="N403"/>
  <c r="M403"/>
  <c r="L403"/>
  <c r="K403"/>
  <c r="J403"/>
  <c r="I403"/>
  <c r="H403"/>
  <c r="H409"/>
  <c r="I409"/>
  <c r="R402"/>
  <c r="R408"/>
  <c r="Q402"/>
  <c r="P402"/>
  <c r="O402"/>
  <c r="N402"/>
  <c r="M402"/>
  <c r="L402"/>
  <c r="K402"/>
  <c r="J402"/>
  <c r="I402"/>
  <c r="H402"/>
  <c r="G402"/>
  <c r="G408"/>
  <c r="R401"/>
  <c r="R407"/>
  <c r="Q401"/>
  <c r="Q404"/>
  <c r="P401"/>
  <c r="O401"/>
  <c r="N401"/>
  <c r="M401"/>
  <c r="M404"/>
  <c r="L401"/>
  <c r="K401"/>
  <c r="J401"/>
  <c r="I401"/>
  <c r="I404"/>
  <c r="H401"/>
  <c r="F401"/>
  <c r="H252"/>
  <c r="P246"/>
  <c r="L246"/>
  <c r="H246"/>
  <c r="H253"/>
  <c r="R245"/>
  <c r="R482"/>
  <c r="Q245"/>
  <c r="P245"/>
  <c r="P482"/>
  <c r="O245"/>
  <c r="N245"/>
  <c r="N482"/>
  <c r="M245"/>
  <c r="M482"/>
  <c r="L245"/>
  <c r="L482"/>
  <c r="K245"/>
  <c r="J245"/>
  <c r="J482"/>
  <c r="I245"/>
  <c r="I482"/>
  <c r="I725"/>
  <c r="H245"/>
  <c r="H482"/>
  <c r="R244"/>
  <c r="R481"/>
  <c r="Q244"/>
  <c r="Q481"/>
  <c r="P244"/>
  <c r="P481"/>
  <c r="O244"/>
  <c r="O481"/>
  <c r="N244"/>
  <c r="N246"/>
  <c r="M244"/>
  <c r="M481"/>
  <c r="L244"/>
  <c r="L481"/>
  <c r="K244"/>
  <c r="K481"/>
  <c r="J244"/>
  <c r="J481"/>
  <c r="J724"/>
  <c r="I244"/>
  <c r="H244"/>
  <c r="H481"/>
  <c r="R243"/>
  <c r="R480"/>
  <c r="Q243"/>
  <c r="P243"/>
  <c r="P480"/>
  <c r="O243"/>
  <c r="O480"/>
  <c r="N243"/>
  <c r="N480"/>
  <c r="M243"/>
  <c r="M246"/>
  <c r="L243"/>
  <c r="L480"/>
  <c r="K243"/>
  <c r="K480"/>
  <c r="J243"/>
  <c r="J480"/>
  <c r="I243"/>
  <c r="I246"/>
  <c r="I253"/>
  <c r="H243"/>
  <c r="H480"/>
  <c r="J5"/>
  <c r="G397"/>
  <c r="R728" i="62"/>
  <c r="R735"/>
  <c r="Q728"/>
  <c r="P728"/>
  <c r="O728"/>
  <c r="N728"/>
  <c r="M728"/>
  <c r="L728"/>
  <c r="K728"/>
  <c r="J728"/>
  <c r="I728"/>
  <c r="H728"/>
  <c r="H735"/>
  <c r="R719"/>
  <c r="G719"/>
  <c r="R718"/>
  <c r="O715"/>
  <c r="K715"/>
  <c r="J715"/>
  <c r="R714"/>
  <c r="R720"/>
  <c r="O714"/>
  <c r="R713"/>
  <c r="Q713"/>
  <c r="P713"/>
  <c r="O713"/>
  <c r="N713"/>
  <c r="M713"/>
  <c r="L713"/>
  <c r="K713"/>
  <c r="J713"/>
  <c r="I713"/>
  <c r="H713"/>
  <c r="G713"/>
  <c r="R712"/>
  <c r="Q712"/>
  <c r="P712"/>
  <c r="P714"/>
  <c r="O712"/>
  <c r="N712"/>
  <c r="M712"/>
  <c r="L712"/>
  <c r="K712"/>
  <c r="J712"/>
  <c r="I712"/>
  <c r="I718"/>
  <c r="H712"/>
  <c r="H718"/>
  <c r="R711"/>
  <c r="R715"/>
  <c r="R721"/>
  <c r="Q711"/>
  <c r="Q714"/>
  <c r="P711"/>
  <c r="O711"/>
  <c r="N711"/>
  <c r="N714"/>
  <c r="M711"/>
  <c r="M714"/>
  <c r="L711"/>
  <c r="K711"/>
  <c r="K714"/>
  <c r="J711"/>
  <c r="J714"/>
  <c r="I711"/>
  <c r="I714"/>
  <c r="H711"/>
  <c r="H717"/>
  <c r="I717"/>
  <c r="F711"/>
  <c r="R699"/>
  <c r="R698"/>
  <c r="R697"/>
  <c r="N695"/>
  <c r="I695"/>
  <c r="Q694"/>
  <c r="K694"/>
  <c r="R693"/>
  <c r="Q693"/>
  <c r="P693"/>
  <c r="O693"/>
  <c r="N693"/>
  <c r="M693"/>
  <c r="L693"/>
  <c r="K693"/>
  <c r="K699"/>
  <c r="J693"/>
  <c r="I693"/>
  <c r="H693"/>
  <c r="H699"/>
  <c r="I699"/>
  <c r="J699"/>
  <c r="G693"/>
  <c r="G699"/>
  <c r="R692"/>
  <c r="Q692"/>
  <c r="P692"/>
  <c r="O692"/>
  <c r="N692"/>
  <c r="M692"/>
  <c r="L692"/>
  <c r="K692"/>
  <c r="J692"/>
  <c r="I692"/>
  <c r="H692"/>
  <c r="R691"/>
  <c r="R694"/>
  <c r="R700"/>
  <c r="Q691"/>
  <c r="Q695"/>
  <c r="P691"/>
  <c r="O691"/>
  <c r="N691"/>
  <c r="N694"/>
  <c r="M691"/>
  <c r="M694"/>
  <c r="L691"/>
  <c r="K691"/>
  <c r="J691"/>
  <c r="I691"/>
  <c r="I694"/>
  <c r="H691"/>
  <c r="R658"/>
  <c r="R657"/>
  <c r="R656"/>
  <c r="R654"/>
  <c r="R660"/>
  <c r="N654"/>
  <c r="J654"/>
  <c r="R653"/>
  <c r="R659"/>
  <c r="P653"/>
  <c r="N653"/>
  <c r="R652"/>
  <c r="Q652"/>
  <c r="P652"/>
  <c r="O652"/>
  <c r="N652"/>
  <c r="M652"/>
  <c r="L652"/>
  <c r="K652"/>
  <c r="J652"/>
  <c r="I652"/>
  <c r="H652"/>
  <c r="R651"/>
  <c r="Q651"/>
  <c r="P651"/>
  <c r="O651"/>
  <c r="N651"/>
  <c r="M651"/>
  <c r="L651"/>
  <c r="K651"/>
  <c r="J651"/>
  <c r="I651"/>
  <c r="I657"/>
  <c r="J657"/>
  <c r="K657"/>
  <c r="H651"/>
  <c r="H657"/>
  <c r="F651"/>
  <c r="R650"/>
  <c r="Q650"/>
  <c r="Q653"/>
  <c r="P650"/>
  <c r="O650"/>
  <c r="O653"/>
  <c r="N650"/>
  <c r="M650"/>
  <c r="M653"/>
  <c r="L650"/>
  <c r="K650"/>
  <c r="J650"/>
  <c r="J653"/>
  <c r="I650"/>
  <c r="I653"/>
  <c r="H650"/>
  <c r="H656"/>
  <c r="G650"/>
  <c r="H614"/>
  <c r="L607"/>
  <c r="L610"/>
  <c r="I609"/>
  <c r="R608"/>
  <c r="R614"/>
  <c r="Q608"/>
  <c r="Q610"/>
  <c r="P608"/>
  <c r="O608"/>
  <c r="N608"/>
  <c r="M608"/>
  <c r="L608"/>
  <c r="K608"/>
  <c r="J608"/>
  <c r="I608"/>
  <c r="I614"/>
  <c r="H608"/>
  <c r="R607"/>
  <c r="R613"/>
  <c r="Q607"/>
  <c r="P607"/>
  <c r="O607"/>
  <c r="N607"/>
  <c r="M607"/>
  <c r="K607"/>
  <c r="J607"/>
  <c r="I607"/>
  <c r="H607"/>
  <c r="H613"/>
  <c r="I613"/>
  <c r="F607"/>
  <c r="R606"/>
  <c r="R612"/>
  <c r="Q606"/>
  <c r="Q609"/>
  <c r="P606"/>
  <c r="P609"/>
  <c r="O606"/>
  <c r="O609"/>
  <c r="N606"/>
  <c r="M606"/>
  <c r="L606"/>
  <c r="L609"/>
  <c r="K606"/>
  <c r="K609"/>
  <c r="J606"/>
  <c r="I606"/>
  <c r="I610"/>
  <c r="H606"/>
  <c r="H609"/>
  <c r="G606"/>
  <c r="I588"/>
  <c r="H588"/>
  <c r="M584"/>
  <c r="R583"/>
  <c r="J583"/>
  <c r="R582"/>
  <c r="R588"/>
  <c r="Q582"/>
  <c r="P582"/>
  <c r="O582"/>
  <c r="N582"/>
  <c r="M582"/>
  <c r="L582"/>
  <c r="K582"/>
  <c r="K588"/>
  <c r="L588"/>
  <c r="J582"/>
  <c r="J588"/>
  <c r="I582"/>
  <c r="H582"/>
  <c r="G582"/>
  <c r="G588"/>
  <c r="F582"/>
  <c r="R581"/>
  <c r="R587"/>
  <c r="Q581"/>
  <c r="P581"/>
  <c r="O581"/>
  <c r="N581"/>
  <c r="M581"/>
  <c r="L581"/>
  <c r="K581"/>
  <c r="K584"/>
  <c r="J581"/>
  <c r="I581"/>
  <c r="H581"/>
  <c r="H587"/>
  <c r="I587"/>
  <c r="G581"/>
  <c r="G587"/>
  <c r="R580"/>
  <c r="R586"/>
  <c r="Q580"/>
  <c r="Q583"/>
  <c r="P580"/>
  <c r="O580"/>
  <c r="N580"/>
  <c r="M580"/>
  <c r="M583"/>
  <c r="L580"/>
  <c r="K580"/>
  <c r="J580"/>
  <c r="I580"/>
  <c r="H580"/>
  <c r="H584"/>
  <c r="R571"/>
  <c r="R570"/>
  <c r="G570"/>
  <c r="R569"/>
  <c r="R573"/>
  <c r="N567"/>
  <c r="I563"/>
  <c r="I567"/>
  <c r="P566"/>
  <c r="K566"/>
  <c r="R565"/>
  <c r="Q565"/>
  <c r="P565"/>
  <c r="O565"/>
  <c r="O567"/>
  <c r="N565"/>
  <c r="M565"/>
  <c r="L565"/>
  <c r="K565"/>
  <c r="K567"/>
  <c r="J565"/>
  <c r="I565"/>
  <c r="H565"/>
  <c r="G565"/>
  <c r="G571"/>
  <c r="R564"/>
  <c r="Q564"/>
  <c r="P564"/>
  <c r="O564"/>
  <c r="N564"/>
  <c r="M564"/>
  <c r="L564"/>
  <c r="K564"/>
  <c r="J564"/>
  <c r="J570"/>
  <c r="K570"/>
  <c r="I564"/>
  <c r="I570"/>
  <c r="H564"/>
  <c r="H570"/>
  <c r="G564"/>
  <c r="R563"/>
  <c r="R566"/>
  <c r="Q563"/>
  <c r="Q566"/>
  <c r="P563"/>
  <c r="O563"/>
  <c r="O566"/>
  <c r="N563"/>
  <c r="N566"/>
  <c r="M563"/>
  <c r="M566"/>
  <c r="L563"/>
  <c r="K563"/>
  <c r="J563"/>
  <c r="I566"/>
  <c r="H563"/>
  <c r="H569"/>
  <c r="R550"/>
  <c r="R549"/>
  <c r="R548"/>
  <c r="R552"/>
  <c r="N546"/>
  <c r="I546"/>
  <c r="R545"/>
  <c r="Q545"/>
  <c r="K545"/>
  <c r="R544"/>
  <c r="Q544"/>
  <c r="P544"/>
  <c r="O544"/>
  <c r="N544"/>
  <c r="M544"/>
  <c r="L544"/>
  <c r="K544"/>
  <c r="J544"/>
  <c r="I544"/>
  <c r="H544"/>
  <c r="H550"/>
  <c r="I550"/>
  <c r="J550"/>
  <c r="G544"/>
  <c r="G550"/>
  <c r="R543"/>
  <c r="Q543"/>
  <c r="P543"/>
  <c r="O543"/>
  <c r="N543"/>
  <c r="M543"/>
  <c r="L543"/>
  <c r="K543"/>
  <c r="J543"/>
  <c r="I543"/>
  <c r="H543"/>
  <c r="F543"/>
  <c r="G543"/>
  <c r="G549"/>
  <c r="R542"/>
  <c r="R546"/>
  <c r="Q542"/>
  <c r="Q546"/>
  <c r="P542"/>
  <c r="P545"/>
  <c r="O542"/>
  <c r="N542"/>
  <c r="N545"/>
  <c r="M542"/>
  <c r="M545"/>
  <c r="L542"/>
  <c r="L545"/>
  <c r="K542"/>
  <c r="J542"/>
  <c r="I542"/>
  <c r="I545"/>
  <c r="H542"/>
  <c r="H545"/>
  <c r="H533"/>
  <c r="H532"/>
  <c r="L529"/>
  <c r="R527"/>
  <c r="R620"/>
  <c r="R626"/>
  <c r="Q527"/>
  <c r="P527"/>
  <c r="O527"/>
  <c r="N527"/>
  <c r="N620"/>
  <c r="M527"/>
  <c r="L527"/>
  <c r="K527"/>
  <c r="J527"/>
  <c r="J620"/>
  <c r="I527"/>
  <c r="H527"/>
  <c r="R526"/>
  <c r="R619"/>
  <c r="R625"/>
  <c r="Q526"/>
  <c r="P526"/>
  <c r="O526"/>
  <c r="O619"/>
  <c r="N526"/>
  <c r="N619"/>
  <c r="M526"/>
  <c r="L526"/>
  <c r="K526"/>
  <c r="K619"/>
  <c r="J526"/>
  <c r="J619"/>
  <c r="I526"/>
  <c r="H526"/>
  <c r="G526"/>
  <c r="R525"/>
  <c r="Q525"/>
  <c r="P525"/>
  <c r="P618"/>
  <c r="O525"/>
  <c r="O618"/>
  <c r="N525"/>
  <c r="M525"/>
  <c r="L525"/>
  <c r="L618"/>
  <c r="K525"/>
  <c r="K618"/>
  <c r="J525"/>
  <c r="I525"/>
  <c r="H525"/>
  <c r="H618"/>
  <c r="F525"/>
  <c r="I476"/>
  <c r="H476"/>
  <c r="H475"/>
  <c r="M472"/>
  <c r="K472"/>
  <c r="Q471"/>
  <c r="M471"/>
  <c r="R470"/>
  <c r="R476"/>
  <c r="Q470"/>
  <c r="P470"/>
  <c r="O470"/>
  <c r="N470"/>
  <c r="M470"/>
  <c r="L470"/>
  <c r="K470"/>
  <c r="J470"/>
  <c r="I470"/>
  <c r="H470"/>
  <c r="F470"/>
  <c r="R469"/>
  <c r="R475"/>
  <c r="Q469"/>
  <c r="P469"/>
  <c r="O469"/>
  <c r="N469"/>
  <c r="M469"/>
  <c r="L469"/>
  <c r="K469"/>
  <c r="J469"/>
  <c r="I469"/>
  <c r="H469"/>
  <c r="G469"/>
  <c r="G475"/>
  <c r="R468"/>
  <c r="Q468"/>
  <c r="Q472"/>
  <c r="P468"/>
  <c r="P472"/>
  <c r="O468"/>
  <c r="N468"/>
  <c r="M468"/>
  <c r="L468"/>
  <c r="L472"/>
  <c r="K468"/>
  <c r="J468"/>
  <c r="I468"/>
  <c r="I471"/>
  <c r="H468"/>
  <c r="H472"/>
  <c r="H478"/>
  <c r="R433"/>
  <c r="H433"/>
  <c r="J430"/>
  <c r="R429"/>
  <c r="R428"/>
  <c r="R434"/>
  <c r="Q428"/>
  <c r="P428"/>
  <c r="P430"/>
  <c r="O428"/>
  <c r="N428"/>
  <c r="M428"/>
  <c r="L428"/>
  <c r="L430"/>
  <c r="K428"/>
  <c r="J428"/>
  <c r="I428"/>
  <c r="H428"/>
  <c r="H430"/>
  <c r="G428"/>
  <c r="G434"/>
  <c r="R427"/>
  <c r="Q427"/>
  <c r="P427"/>
  <c r="O427"/>
  <c r="N427"/>
  <c r="M427"/>
  <c r="L427"/>
  <c r="K427"/>
  <c r="K429"/>
  <c r="J427"/>
  <c r="I427"/>
  <c r="I433"/>
  <c r="J433"/>
  <c r="H427"/>
  <c r="G427"/>
  <c r="G433"/>
  <c r="R426"/>
  <c r="R430"/>
  <c r="Q426"/>
  <c r="P426"/>
  <c r="P429"/>
  <c r="O426"/>
  <c r="N426"/>
  <c r="N429"/>
  <c r="M426"/>
  <c r="M430"/>
  <c r="L426"/>
  <c r="L429"/>
  <c r="K426"/>
  <c r="J426"/>
  <c r="J429"/>
  <c r="I426"/>
  <c r="F426"/>
  <c r="H426"/>
  <c r="H429"/>
  <c r="R408"/>
  <c r="H408"/>
  <c r="J405"/>
  <c r="R404"/>
  <c r="R403"/>
  <c r="R409"/>
  <c r="Q403"/>
  <c r="P403"/>
  <c r="P405"/>
  <c r="O403"/>
  <c r="N403"/>
  <c r="M403"/>
  <c r="L403"/>
  <c r="L405"/>
  <c r="K403"/>
  <c r="J403"/>
  <c r="I403"/>
  <c r="H403"/>
  <c r="H405"/>
  <c r="R402"/>
  <c r="Q402"/>
  <c r="P402"/>
  <c r="O402"/>
  <c r="N402"/>
  <c r="M402"/>
  <c r="L402"/>
  <c r="K402"/>
  <c r="K404"/>
  <c r="J402"/>
  <c r="I402"/>
  <c r="I408"/>
  <c r="J408"/>
  <c r="H402"/>
  <c r="G402"/>
  <c r="G408"/>
  <c r="R401"/>
  <c r="R405"/>
  <c r="Q401"/>
  <c r="P401"/>
  <c r="P404"/>
  <c r="O401"/>
  <c r="N401"/>
  <c r="N404"/>
  <c r="M401"/>
  <c r="M405"/>
  <c r="L401"/>
  <c r="L404"/>
  <c r="K401"/>
  <c r="J401"/>
  <c r="J404"/>
  <c r="I401"/>
  <c r="F401"/>
  <c r="H401"/>
  <c r="H404"/>
  <c r="R252"/>
  <c r="R251"/>
  <c r="H251"/>
  <c r="R245"/>
  <c r="R482"/>
  <c r="R725"/>
  <c r="R732"/>
  <c r="Q245"/>
  <c r="Q482"/>
  <c r="P245"/>
  <c r="O245"/>
  <c r="O482"/>
  <c r="N245"/>
  <c r="N482"/>
  <c r="N725"/>
  <c r="M245"/>
  <c r="M482"/>
  <c r="L245"/>
  <c r="K245"/>
  <c r="K482"/>
  <c r="J245"/>
  <c r="J482"/>
  <c r="I245"/>
  <c r="I482"/>
  <c r="H245"/>
  <c r="F245"/>
  <c r="R244"/>
  <c r="R481"/>
  <c r="Q244"/>
  <c r="P244"/>
  <c r="P481"/>
  <c r="O244"/>
  <c r="N244"/>
  <c r="M244"/>
  <c r="L244"/>
  <c r="L481"/>
  <c r="K244"/>
  <c r="J244"/>
  <c r="J481"/>
  <c r="I244"/>
  <c r="F244"/>
  <c r="H244"/>
  <c r="H481"/>
  <c r="R243"/>
  <c r="Q243"/>
  <c r="P243"/>
  <c r="O243"/>
  <c r="N243"/>
  <c r="M243"/>
  <c r="L243"/>
  <c r="K243"/>
  <c r="J243"/>
  <c r="I243"/>
  <c r="H243"/>
  <c r="J5"/>
  <c r="G226"/>
  <c r="H735" i="61"/>
  <c r="R728"/>
  <c r="R735"/>
  <c r="Q728"/>
  <c r="P728"/>
  <c r="O728"/>
  <c r="N728"/>
  <c r="M728"/>
  <c r="L728"/>
  <c r="K728"/>
  <c r="J728"/>
  <c r="I728"/>
  <c r="I735"/>
  <c r="H728"/>
  <c r="R719"/>
  <c r="R718"/>
  <c r="R717"/>
  <c r="J715"/>
  <c r="R714"/>
  <c r="R720"/>
  <c r="N714"/>
  <c r="K714"/>
  <c r="R713"/>
  <c r="Q713"/>
  <c r="P713"/>
  <c r="O713"/>
  <c r="N713"/>
  <c r="M713"/>
  <c r="L713"/>
  <c r="K713"/>
  <c r="J713"/>
  <c r="I713"/>
  <c r="H713"/>
  <c r="F713"/>
  <c r="G713"/>
  <c r="G719"/>
  <c r="R712"/>
  <c r="Q712"/>
  <c r="P712"/>
  <c r="O712"/>
  <c r="N712"/>
  <c r="M712"/>
  <c r="L712"/>
  <c r="K712"/>
  <c r="J712"/>
  <c r="I712"/>
  <c r="H712"/>
  <c r="F712"/>
  <c r="R711"/>
  <c r="R715"/>
  <c r="R721"/>
  <c r="Q711"/>
  <c r="Q715"/>
  <c r="P711"/>
  <c r="P715"/>
  <c r="O711"/>
  <c r="N711"/>
  <c r="N715"/>
  <c r="M711"/>
  <c r="M715"/>
  <c r="L711"/>
  <c r="K711"/>
  <c r="J711"/>
  <c r="J714"/>
  <c r="I711"/>
  <c r="I714"/>
  <c r="H711"/>
  <c r="I699"/>
  <c r="H699"/>
  <c r="M695"/>
  <c r="R694"/>
  <c r="R700"/>
  <c r="Q694"/>
  <c r="M694"/>
  <c r="J694"/>
  <c r="R693"/>
  <c r="R699"/>
  <c r="Q693"/>
  <c r="P693"/>
  <c r="O693"/>
  <c r="N693"/>
  <c r="M693"/>
  <c r="L693"/>
  <c r="K693"/>
  <c r="K699"/>
  <c r="L699"/>
  <c r="J693"/>
  <c r="J699"/>
  <c r="I693"/>
  <c r="H693"/>
  <c r="G693"/>
  <c r="G699"/>
  <c r="F693"/>
  <c r="R692"/>
  <c r="R698"/>
  <c r="Q692"/>
  <c r="P692"/>
  <c r="O692"/>
  <c r="N692"/>
  <c r="M692"/>
  <c r="L692"/>
  <c r="K692"/>
  <c r="J692"/>
  <c r="I692"/>
  <c r="H692"/>
  <c r="H698"/>
  <c r="I698"/>
  <c r="R691"/>
  <c r="R697"/>
  <c r="Q691"/>
  <c r="Q695"/>
  <c r="P691"/>
  <c r="P695"/>
  <c r="O691"/>
  <c r="N691"/>
  <c r="M691"/>
  <c r="L691"/>
  <c r="L695"/>
  <c r="K691"/>
  <c r="J691"/>
  <c r="I691"/>
  <c r="I694"/>
  <c r="H691"/>
  <c r="F691"/>
  <c r="R657"/>
  <c r="R652"/>
  <c r="R658"/>
  <c r="Q652"/>
  <c r="P652"/>
  <c r="O652"/>
  <c r="N652"/>
  <c r="M652"/>
  <c r="L652"/>
  <c r="K652"/>
  <c r="J652"/>
  <c r="I652"/>
  <c r="H652"/>
  <c r="F652"/>
  <c r="R651"/>
  <c r="Q651"/>
  <c r="P651"/>
  <c r="O651"/>
  <c r="N651"/>
  <c r="M651"/>
  <c r="L651"/>
  <c r="K651"/>
  <c r="J651"/>
  <c r="I651"/>
  <c r="I657"/>
  <c r="J657"/>
  <c r="H651"/>
  <c r="H657"/>
  <c r="R650"/>
  <c r="R653"/>
  <c r="R659"/>
  <c r="Q650"/>
  <c r="Q653"/>
  <c r="P650"/>
  <c r="P653"/>
  <c r="O650"/>
  <c r="N650"/>
  <c r="M650"/>
  <c r="M653"/>
  <c r="L650"/>
  <c r="L653"/>
  <c r="K650"/>
  <c r="J650"/>
  <c r="J654"/>
  <c r="I650"/>
  <c r="H650"/>
  <c r="H653"/>
  <c r="H659"/>
  <c r="G650"/>
  <c r="F650"/>
  <c r="H614"/>
  <c r="H613"/>
  <c r="R608"/>
  <c r="R614"/>
  <c r="Q608"/>
  <c r="P608"/>
  <c r="O608"/>
  <c r="N608"/>
  <c r="M608"/>
  <c r="L608"/>
  <c r="K608"/>
  <c r="J608"/>
  <c r="J614"/>
  <c r="K614"/>
  <c r="I608"/>
  <c r="I614"/>
  <c r="H608"/>
  <c r="R607"/>
  <c r="R613"/>
  <c r="Q607"/>
  <c r="P607"/>
  <c r="O607"/>
  <c r="N607"/>
  <c r="M607"/>
  <c r="M609"/>
  <c r="L607"/>
  <c r="K607"/>
  <c r="J607"/>
  <c r="J613"/>
  <c r="I607"/>
  <c r="I613"/>
  <c r="H607"/>
  <c r="R606"/>
  <c r="R609"/>
  <c r="Q606"/>
  <c r="P606"/>
  <c r="P609"/>
  <c r="O606"/>
  <c r="O610"/>
  <c r="N606"/>
  <c r="N609"/>
  <c r="M606"/>
  <c r="L606"/>
  <c r="L609"/>
  <c r="K606"/>
  <c r="K609"/>
  <c r="J606"/>
  <c r="J609"/>
  <c r="I606"/>
  <c r="H606"/>
  <c r="H612"/>
  <c r="G606"/>
  <c r="F606"/>
  <c r="R589"/>
  <c r="H588"/>
  <c r="G588"/>
  <c r="J587"/>
  <c r="H587"/>
  <c r="R586"/>
  <c r="Q583"/>
  <c r="I583"/>
  <c r="R582"/>
  <c r="R588"/>
  <c r="Q582"/>
  <c r="P582"/>
  <c r="O582"/>
  <c r="N582"/>
  <c r="M582"/>
  <c r="L582"/>
  <c r="K582"/>
  <c r="J582"/>
  <c r="I582"/>
  <c r="H582"/>
  <c r="G582"/>
  <c r="F582"/>
  <c r="R581"/>
  <c r="R587"/>
  <c r="Q581"/>
  <c r="P581"/>
  <c r="O581"/>
  <c r="O584"/>
  <c r="N581"/>
  <c r="M581"/>
  <c r="L581"/>
  <c r="K581"/>
  <c r="K587"/>
  <c r="L587"/>
  <c r="J581"/>
  <c r="J584"/>
  <c r="I581"/>
  <c r="I587"/>
  <c r="H581"/>
  <c r="G581"/>
  <c r="G587"/>
  <c r="R580"/>
  <c r="Q580"/>
  <c r="P580"/>
  <c r="O580"/>
  <c r="N580"/>
  <c r="M580"/>
  <c r="L580"/>
  <c r="L583"/>
  <c r="K580"/>
  <c r="J580"/>
  <c r="I580"/>
  <c r="H580"/>
  <c r="H586"/>
  <c r="H571"/>
  <c r="I571"/>
  <c r="R570"/>
  <c r="R569"/>
  <c r="Q567"/>
  <c r="M567"/>
  <c r="I563"/>
  <c r="I567"/>
  <c r="Q566"/>
  <c r="N566"/>
  <c r="I566"/>
  <c r="R565"/>
  <c r="R571"/>
  <c r="Q565"/>
  <c r="P565"/>
  <c r="O565"/>
  <c r="N565"/>
  <c r="M565"/>
  <c r="L565"/>
  <c r="K565"/>
  <c r="J565"/>
  <c r="I565"/>
  <c r="H565"/>
  <c r="G565"/>
  <c r="G571"/>
  <c r="F565"/>
  <c r="R564"/>
  <c r="Q564"/>
  <c r="P564"/>
  <c r="O564"/>
  <c r="N564"/>
  <c r="M564"/>
  <c r="L564"/>
  <c r="K564"/>
  <c r="J564"/>
  <c r="I564"/>
  <c r="H564"/>
  <c r="G564"/>
  <c r="G570"/>
  <c r="R563"/>
  <c r="R566"/>
  <c r="Q563"/>
  <c r="P563"/>
  <c r="O563"/>
  <c r="N563"/>
  <c r="M563"/>
  <c r="M566"/>
  <c r="L563"/>
  <c r="L566"/>
  <c r="K563"/>
  <c r="J563"/>
  <c r="H563"/>
  <c r="H566"/>
  <c r="F563"/>
  <c r="I550"/>
  <c r="H550"/>
  <c r="R545"/>
  <c r="J542"/>
  <c r="J545"/>
  <c r="R544"/>
  <c r="R550"/>
  <c r="Q544"/>
  <c r="P544"/>
  <c r="O544"/>
  <c r="N544"/>
  <c r="M544"/>
  <c r="L544"/>
  <c r="K544"/>
  <c r="J544"/>
  <c r="J550"/>
  <c r="I544"/>
  <c r="H544"/>
  <c r="G544"/>
  <c r="G550"/>
  <c r="F544"/>
  <c r="R543"/>
  <c r="R549"/>
  <c r="Q543"/>
  <c r="P543"/>
  <c r="O543"/>
  <c r="O546"/>
  <c r="N543"/>
  <c r="M543"/>
  <c r="L543"/>
  <c r="K543"/>
  <c r="K546"/>
  <c r="J543"/>
  <c r="I543"/>
  <c r="H543"/>
  <c r="H549"/>
  <c r="I549"/>
  <c r="G543"/>
  <c r="G549"/>
  <c r="R542"/>
  <c r="R548"/>
  <c r="Q542"/>
  <c r="Q545"/>
  <c r="P542"/>
  <c r="P546"/>
  <c r="O542"/>
  <c r="N542"/>
  <c r="M542"/>
  <c r="M545"/>
  <c r="L542"/>
  <c r="L545"/>
  <c r="K542"/>
  <c r="I542"/>
  <c r="H542"/>
  <c r="F542"/>
  <c r="R533"/>
  <c r="G532"/>
  <c r="R531"/>
  <c r="M529"/>
  <c r="I529"/>
  <c r="P528"/>
  <c r="R527"/>
  <c r="Q527"/>
  <c r="Q620"/>
  <c r="P527"/>
  <c r="O527"/>
  <c r="O620"/>
  <c r="N527"/>
  <c r="M527"/>
  <c r="M620"/>
  <c r="L527"/>
  <c r="K527"/>
  <c r="K620"/>
  <c r="J527"/>
  <c r="I527"/>
  <c r="I620"/>
  <c r="H527"/>
  <c r="R526"/>
  <c r="R619"/>
  <c r="R625"/>
  <c r="Q526"/>
  <c r="Q619"/>
  <c r="P526"/>
  <c r="O526"/>
  <c r="N526"/>
  <c r="N619"/>
  <c r="M526"/>
  <c r="M619"/>
  <c r="L526"/>
  <c r="K526"/>
  <c r="J526"/>
  <c r="J619"/>
  <c r="I526"/>
  <c r="I619"/>
  <c r="H526"/>
  <c r="H525"/>
  <c r="H528"/>
  <c r="G526"/>
  <c r="F526"/>
  <c r="R525"/>
  <c r="R618"/>
  <c r="Q525"/>
  <c r="Q529"/>
  <c r="P525"/>
  <c r="O525"/>
  <c r="O618"/>
  <c r="N525"/>
  <c r="N618"/>
  <c r="M525"/>
  <c r="L525"/>
  <c r="K525"/>
  <c r="K618"/>
  <c r="J525"/>
  <c r="J618"/>
  <c r="I525"/>
  <c r="F525"/>
  <c r="R476"/>
  <c r="G475"/>
  <c r="P471"/>
  <c r="L471"/>
  <c r="H471"/>
  <c r="H477"/>
  <c r="R470"/>
  <c r="Q470"/>
  <c r="P470"/>
  <c r="O470"/>
  <c r="N470"/>
  <c r="M470"/>
  <c r="L470"/>
  <c r="K470"/>
  <c r="J470"/>
  <c r="I470"/>
  <c r="H470"/>
  <c r="R469"/>
  <c r="R475"/>
  <c r="Q469"/>
  <c r="P469"/>
  <c r="O469"/>
  <c r="N469"/>
  <c r="M469"/>
  <c r="L469"/>
  <c r="K469"/>
  <c r="J469"/>
  <c r="J475"/>
  <c r="K475"/>
  <c r="I469"/>
  <c r="I475"/>
  <c r="H469"/>
  <c r="H475"/>
  <c r="G469"/>
  <c r="F469"/>
  <c r="R468"/>
  <c r="Q468"/>
  <c r="P468"/>
  <c r="O468"/>
  <c r="N468"/>
  <c r="M468"/>
  <c r="L468"/>
  <c r="K468"/>
  <c r="F468"/>
  <c r="J468"/>
  <c r="I468"/>
  <c r="H468"/>
  <c r="H474"/>
  <c r="R434"/>
  <c r="G434"/>
  <c r="H433"/>
  <c r="G433"/>
  <c r="P429"/>
  <c r="L429"/>
  <c r="H429"/>
  <c r="R428"/>
  <c r="Q428"/>
  <c r="P428"/>
  <c r="O428"/>
  <c r="N428"/>
  <c r="M428"/>
  <c r="L428"/>
  <c r="K428"/>
  <c r="J428"/>
  <c r="I428"/>
  <c r="H428"/>
  <c r="G428"/>
  <c r="R427"/>
  <c r="R433"/>
  <c r="Q427"/>
  <c r="P427"/>
  <c r="O427"/>
  <c r="N427"/>
  <c r="M427"/>
  <c r="L427"/>
  <c r="K427"/>
  <c r="J427"/>
  <c r="I427"/>
  <c r="H427"/>
  <c r="G427"/>
  <c r="F427"/>
  <c r="R426"/>
  <c r="Q426"/>
  <c r="P426"/>
  <c r="O426"/>
  <c r="N426"/>
  <c r="M426"/>
  <c r="L426"/>
  <c r="K426"/>
  <c r="K430"/>
  <c r="J426"/>
  <c r="I426"/>
  <c r="I432"/>
  <c r="H426"/>
  <c r="H432"/>
  <c r="R409"/>
  <c r="G408"/>
  <c r="P404"/>
  <c r="L404"/>
  <c r="H404"/>
  <c r="R403"/>
  <c r="Q403"/>
  <c r="P403"/>
  <c r="O403"/>
  <c r="N403"/>
  <c r="M403"/>
  <c r="L403"/>
  <c r="K403"/>
  <c r="J403"/>
  <c r="I403"/>
  <c r="H403"/>
  <c r="H409"/>
  <c r="R402"/>
  <c r="R408"/>
  <c r="Q402"/>
  <c r="P402"/>
  <c r="O402"/>
  <c r="N402"/>
  <c r="M402"/>
  <c r="L402"/>
  <c r="K402"/>
  <c r="J402"/>
  <c r="J408"/>
  <c r="K408"/>
  <c r="I402"/>
  <c r="I408"/>
  <c r="H402"/>
  <c r="H408"/>
  <c r="G402"/>
  <c r="R401"/>
  <c r="R404"/>
  <c r="Q401"/>
  <c r="P401"/>
  <c r="O401"/>
  <c r="O405"/>
  <c r="N401"/>
  <c r="N404"/>
  <c r="M401"/>
  <c r="L401"/>
  <c r="K401"/>
  <c r="J401"/>
  <c r="J404"/>
  <c r="I401"/>
  <c r="H401"/>
  <c r="F401"/>
  <c r="H252"/>
  <c r="R245"/>
  <c r="R482"/>
  <c r="Q245"/>
  <c r="Q482"/>
  <c r="P245"/>
  <c r="O245"/>
  <c r="O482"/>
  <c r="N245"/>
  <c r="N482"/>
  <c r="M245"/>
  <c r="M482"/>
  <c r="L245"/>
  <c r="K245"/>
  <c r="K482"/>
  <c r="J245"/>
  <c r="J482"/>
  <c r="I245"/>
  <c r="I482"/>
  <c r="H245"/>
  <c r="F245"/>
  <c r="R244"/>
  <c r="R481"/>
  <c r="Q244"/>
  <c r="P244"/>
  <c r="P481"/>
  <c r="O244"/>
  <c r="O481"/>
  <c r="N244"/>
  <c r="N481"/>
  <c r="M244"/>
  <c r="L244"/>
  <c r="L481"/>
  <c r="K244"/>
  <c r="K481"/>
  <c r="J244"/>
  <c r="J481"/>
  <c r="I244"/>
  <c r="H244"/>
  <c r="H481"/>
  <c r="R243"/>
  <c r="Q243"/>
  <c r="Q480"/>
  <c r="P243"/>
  <c r="P480"/>
  <c r="O243"/>
  <c r="O480"/>
  <c r="N243"/>
  <c r="M243"/>
  <c r="M480"/>
  <c r="L243"/>
  <c r="L480"/>
  <c r="K243"/>
  <c r="K480"/>
  <c r="J243"/>
  <c r="I243"/>
  <c r="I480"/>
  <c r="H243"/>
  <c r="H480"/>
  <c r="J5"/>
  <c r="G397"/>
  <c r="R728" i="60"/>
  <c r="R735"/>
  <c r="Q728"/>
  <c r="P728"/>
  <c r="O728"/>
  <c r="N728"/>
  <c r="M728"/>
  <c r="L728"/>
  <c r="K728"/>
  <c r="J728"/>
  <c r="I728"/>
  <c r="H728"/>
  <c r="H735"/>
  <c r="R719"/>
  <c r="R718"/>
  <c r="R717"/>
  <c r="N715"/>
  <c r="J715"/>
  <c r="R714"/>
  <c r="R720"/>
  <c r="P714"/>
  <c r="N714"/>
  <c r="H714"/>
  <c r="H720"/>
  <c r="R713"/>
  <c r="Q713"/>
  <c r="P713"/>
  <c r="O713"/>
  <c r="N713"/>
  <c r="M713"/>
  <c r="L713"/>
  <c r="K713"/>
  <c r="J713"/>
  <c r="I713"/>
  <c r="H713"/>
  <c r="G713"/>
  <c r="G719"/>
  <c r="R712"/>
  <c r="Q712"/>
  <c r="P712"/>
  <c r="O712"/>
  <c r="N712"/>
  <c r="M712"/>
  <c r="L712"/>
  <c r="K712"/>
  <c r="J712"/>
  <c r="I712"/>
  <c r="I718"/>
  <c r="H712"/>
  <c r="H718"/>
  <c r="F712"/>
  <c r="R711"/>
  <c r="R715"/>
  <c r="R721"/>
  <c r="Q711"/>
  <c r="Q714"/>
  <c r="P711"/>
  <c r="O711"/>
  <c r="N711"/>
  <c r="M711"/>
  <c r="M714"/>
  <c r="L711"/>
  <c r="K711"/>
  <c r="K715"/>
  <c r="J711"/>
  <c r="J714"/>
  <c r="J720"/>
  <c r="I711"/>
  <c r="I714"/>
  <c r="I720"/>
  <c r="H711"/>
  <c r="H717"/>
  <c r="R698"/>
  <c r="R697"/>
  <c r="R694"/>
  <c r="R700"/>
  <c r="J694"/>
  <c r="R693"/>
  <c r="R695"/>
  <c r="R701"/>
  <c r="Q693"/>
  <c r="P693"/>
  <c r="O693"/>
  <c r="N693"/>
  <c r="N695"/>
  <c r="M693"/>
  <c r="L693"/>
  <c r="K693"/>
  <c r="J693"/>
  <c r="J695"/>
  <c r="I693"/>
  <c r="H693"/>
  <c r="F693"/>
  <c r="G693"/>
  <c r="G699"/>
  <c r="R692"/>
  <c r="Q692"/>
  <c r="P692"/>
  <c r="O692"/>
  <c r="N692"/>
  <c r="M692"/>
  <c r="L692"/>
  <c r="K692"/>
  <c r="J692"/>
  <c r="I692"/>
  <c r="H692"/>
  <c r="R691"/>
  <c r="Q691"/>
  <c r="P691"/>
  <c r="P694"/>
  <c r="O691"/>
  <c r="N691"/>
  <c r="N694"/>
  <c r="M691"/>
  <c r="L691"/>
  <c r="L694"/>
  <c r="K691"/>
  <c r="J691"/>
  <c r="I691"/>
  <c r="H691"/>
  <c r="H694"/>
  <c r="H700"/>
  <c r="F691"/>
  <c r="R658"/>
  <c r="R657"/>
  <c r="H657"/>
  <c r="K653"/>
  <c r="R652"/>
  <c r="Q652"/>
  <c r="P652"/>
  <c r="P654"/>
  <c r="O652"/>
  <c r="N652"/>
  <c r="M652"/>
  <c r="L652"/>
  <c r="L654"/>
  <c r="K652"/>
  <c r="J652"/>
  <c r="I652"/>
  <c r="H652"/>
  <c r="H658"/>
  <c r="I658"/>
  <c r="J658"/>
  <c r="R651"/>
  <c r="Q651"/>
  <c r="P651"/>
  <c r="O651"/>
  <c r="N651"/>
  <c r="M651"/>
  <c r="L651"/>
  <c r="K651"/>
  <c r="J651"/>
  <c r="I651"/>
  <c r="I657"/>
  <c r="J657"/>
  <c r="H651"/>
  <c r="R650"/>
  <c r="R653"/>
  <c r="R659"/>
  <c r="Q650"/>
  <c r="Q654"/>
  <c r="P650"/>
  <c r="P653"/>
  <c r="O650"/>
  <c r="N650"/>
  <c r="N653"/>
  <c r="M650"/>
  <c r="M653"/>
  <c r="L650"/>
  <c r="L653"/>
  <c r="K650"/>
  <c r="J650"/>
  <c r="I650"/>
  <c r="I653"/>
  <c r="I659"/>
  <c r="H650"/>
  <c r="H653"/>
  <c r="H659"/>
  <c r="G650"/>
  <c r="G656"/>
  <c r="R614"/>
  <c r="R613"/>
  <c r="H613"/>
  <c r="R612"/>
  <c r="R616"/>
  <c r="J610"/>
  <c r="Q609"/>
  <c r="M609"/>
  <c r="R608"/>
  <c r="Q608"/>
  <c r="P608"/>
  <c r="O608"/>
  <c r="N608"/>
  <c r="M608"/>
  <c r="L608"/>
  <c r="K608"/>
  <c r="J608"/>
  <c r="I608"/>
  <c r="H608"/>
  <c r="F608"/>
  <c r="R607"/>
  <c r="Q607"/>
  <c r="P607"/>
  <c r="O607"/>
  <c r="O610"/>
  <c r="N607"/>
  <c r="N610"/>
  <c r="M607"/>
  <c r="L607"/>
  <c r="K607"/>
  <c r="K610"/>
  <c r="J607"/>
  <c r="I607"/>
  <c r="H607"/>
  <c r="R606"/>
  <c r="Q606"/>
  <c r="P606"/>
  <c r="O606"/>
  <c r="O609"/>
  <c r="N606"/>
  <c r="M606"/>
  <c r="L606"/>
  <c r="K606"/>
  <c r="K609"/>
  <c r="J606"/>
  <c r="I606"/>
  <c r="H606"/>
  <c r="G606"/>
  <c r="G612"/>
  <c r="R588"/>
  <c r="G588"/>
  <c r="R587"/>
  <c r="H587"/>
  <c r="G587"/>
  <c r="H580"/>
  <c r="H586"/>
  <c r="O584"/>
  <c r="K584"/>
  <c r="L583"/>
  <c r="H583"/>
  <c r="R582"/>
  <c r="Q582"/>
  <c r="P582"/>
  <c r="P584"/>
  <c r="O582"/>
  <c r="N582"/>
  <c r="M582"/>
  <c r="L582"/>
  <c r="K582"/>
  <c r="J582"/>
  <c r="I582"/>
  <c r="H582"/>
  <c r="G582"/>
  <c r="R581"/>
  <c r="Q581"/>
  <c r="Q583"/>
  <c r="P581"/>
  <c r="O581"/>
  <c r="N581"/>
  <c r="M581"/>
  <c r="L581"/>
  <c r="K581"/>
  <c r="J581"/>
  <c r="I581"/>
  <c r="H581"/>
  <c r="G581"/>
  <c r="R580"/>
  <c r="Q580"/>
  <c r="P580"/>
  <c r="P583"/>
  <c r="O580"/>
  <c r="O583"/>
  <c r="N580"/>
  <c r="M580"/>
  <c r="L580"/>
  <c r="K580"/>
  <c r="J580"/>
  <c r="J583"/>
  <c r="I580"/>
  <c r="I586"/>
  <c r="H584"/>
  <c r="I571"/>
  <c r="R570"/>
  <c r="R569"/>
  <c r="R573"/>
  <c r="Q567"/>
  <c r="M567"/>
  <c r="I563"/>
  <c r="I567"/>
  <c r="Q566"/>
  <c r="J566"/>
  <c r="I566"/>
  <c r="R565"/>
  <c r="R571"/>
  <c r="Q565"/>
  <c r="P565"/>
  <c r="O565"/>
  <c r="N565"/>
  <c r="N567"/>
  <c r="M565"/>
  <c r="L565"/>
  <c r="K565"/>
  <c r="F565"/>
  <c r="J565"/>
  <c r="J571"/>
  <c r="I565"/>
  <c r="H565"/>
  <c r="H571"/>
  <c r="G565"/>
  <c r="G571"/>
  <c r="R564"/>
  <c r="Q564"/>
  <c r="P564"/>
  <c r="O564"/>
  <c r="N564"/>
  <c r="M564"/>
  <c r="L564"/>
  <c r="K564"/>
  <c r="J564"/>
  <c r="I564"/>
  <c r="H564"/>
  <c r="F564"/>
  <c r="G564"/>
  <c r="G570"/>
  <c r="R563"/>
  <c r="R566"/>
  <c r="Q563"/>
  <c r="P563"/>
  <c r="P567"/>
  <c r="O563"/>
  <c r="N563"/>
  <c r="N566"/>
  <c r="M563"/>
  <c r="M566"/>
  <c r="L563"/>
  <c r="L566"/>
  <c r="K563"/>
  <c r="J563"/>
  <c r="H563"/>
  <c r="H566"/>
  <c r="H550"/>
  <c r="G550"/>
  <c r="I549"/>
  <c r="H549"/>
  <c r="M546"/>
  <c r="M545"/>
  <c r="J542"/>
  <c r="J545"/>
  <c r="I545"/>
  <c r="R544"/>
  <c r="R550"/>
  <c r="Q544"/>
  <c r="Q546"/>
  <c r="P544"/>
  <c r="O544"/>
  <c r="N544"/>
  <c r="M544"/>
  <c r="L544"/>
  <c r="K544"/>
  <c r="J544"/>
  <c r="I544"/>
  <c r="I550"/>
  <c r="H544"/>
  <c r="G544"/>
  <c r="F544"/>
  <c r="R543"/>
  <c r="R549"/>
  <c r="Q543"/>
  <c r="P543"/>
  <c r="O543"/>
  <c r="N543"/>
  <c r="M543"/>
  <c r="L543"/>
  <c r="K543"/>
  <c r="K549"/>
  <c r="J543"/>
  <c r="J549"/>
  <c r="I543"/>
  <c r="H543"/>
  <c r="G543"/>
  <c r="G549"/>
  <c r="R542"/>
  <c r="R548"/>
  <c r="Q542"/>
  <c r="Q545"/>
  <c r="P542"/>
  <c r="P545"/>
  <c r="O542"/>
  <c r="N542"/>
  <c r="M542"/>
  <c r="L542"/>
  <c r="K542"/>
  <c r="K546"/>
  <c r="I542"/>
  <c r="I546"/>
  <c r="H542"/>
  <c r="F542"/>
  <c r="Q528"/>
  <c r="M528"/>
  <c r="I528"/>
  <c r="R527"/>
  <c r="R620"/>
  <c r="R626"/>
  <c r="Q527"/>
  <c r="Q620"/>
  <c r="P527"/>
  <c r="O527"/>
  <c r="N527"/>
  <c r="N620"/>
  <c r="M527"/>
  <c r="M620"/>
  <c r="L527"/>
  <c r="K527"/>
  <c r="J527"/>
  <c r="J620"/>
  <c r="I527"/>
  <c r="I620"/>
  <c r="H527"/>
  <c r="F527"/>
  <c r="R526"/>
  <c r="R619"/>
  <c r="R625"/>
  <c r="Q526"/>
  <c r="Q619"/>
  <c r="P526"/>
  <c r="O526"/>
  <c r="O619"/>
  <c r="N526"/>
  <c r="N619"/>
  <c r="M526"/>
  <c r="M619"/>
  <c r="L526"/>
  <c r="K526"/>
  <c r="K619"/>
  <c r="J526"/>
  <c r="J619"/>
  <c r="I526"/>
  <c r="I619"/>
  <c r="H526"/>
  <c r="G526"/>
  <c r="G532"/>
  <c r="R525"/>
  <c r="R618"/>
  <c r="Q525"/>
  <c r="Q618"/>
  <c r="P525"/>
  <c r="P528"/>
  <c r="O525"/>
  <c r="O618"/>
  <c r="N525"/>
  <c r="N618"/>
  <c r="M525"/>
  <c r="M618"/>
  <c r="L525"/>
  <c r="K525"/>
  <c r="K618"/>
  <c r="J525"/>
  <c r="J618"/>
  <c r="I525"/>
  <c r="I618"/>
  <c r="H525"/>
  <c r="H476"/>
  <c r="I476"/>
  <c r="H475"/>
  <c r="I475"/>
  <c r="H474"/>
  <c r="P472"/>
  <c r="L472"/>
  <c r="H472"/>
  <c r="H478"/>
  <c r="R471"/>
  <c r="R477"/>
  <c r="N471"/>
  <c r="M471"/>
  <c r="J471"/>
  <c r="R470"/>
  <c r="R476"/>
  <c r="Q470"/>
  <c r="P470"/>
  <c r="O470"/>
  <c r="N470"/>
  <c r="M470"/>
  <c r="L470"/>
  <c r="K470"/>
  <c r="J470"/>
  <c r="I470"/>
  <c r="H470"/>
  <c r="F470"/>
  <c r="R469"/>
  <c r="R475"/>
  <c r="Q469"/>
  <c r="P469"/>
  <c r="O469"/>
  <c r="N469"/>
  <c r="M469"/>
  <c r="L469"/>
  <c r="K469"/>
  <c r="J469"/>
  <c r="I469"/>
  <c r="H469"/>
  <c r="G469"/>
  <c r="G475"/>
  <c r="R468"/>
  <c r="R474"/>
  <c r="Q468"/>
  <c r="P468"/>
  <c r="P471"/>
  <c r="O468"/>
  <c r="N468"/>
  <c r="M468"/>
  <c r="M472"/>
  <c r="L468"/>
  <c r="L471"/>
  <c r="K468"/>
  <c r="J468"/>
  <c r="I468"/>
  <c r="I474"/>
  <c r="H468"/>
  <c r="I434"/>
  <c r="H434"/>
  <c r="M430"/>
  <c r="R429"/>
  <c r="M429"/>
  <c r="J429"/>
  <c r="I429"/>
  <c r="R428"/>
  <c r="R434"/>
  <c r="Q428"/>
  <c r="Q430"/>
  <c r="P428"/>
  <c r="O428"/>
  <c r="N428"/>
  <c r="M428"/>
  <c r="L428"/>
  <c r="K428"/>
  <c r="J428"/>
  <c r="J434"/>
  <c r="I428"/>
  <c r="H428"/>
  <c r="G428"/>
  <c r="G434"/>
  <c r="F428"/>
  <c r="R427"/>
  <c r="R433"/>
  <c r="Q427"/>
  <c r="P427"/>
  <c r="O427"/>
  <c r="N427"/>
  <c r="M427"/>
  <c r="L427"/>
  <c r="K427"/>
  <c r="F427"/>
  <c r="J427"/>
  <c r="I427"/>
  <c r="H427"/>
  <c r="H433"/>
  <c r="I433"/>
  <c r="G427"/>
  <c r="G433"/>
  <c r="R426"/>
  <c r="R432"/>
  <c r="Q426"/>
  <c r="Q429"/>
  <c r="P426"/>
  <c r="P429"/>
  <c r="O426"/>
  <c r="O430"/>
  <c r="N426"/>
  <c r="M426"/>
  <c r="L426"/>
  <c r="K426"/>
  <c r="J426"/>
  <c r="I426"/>
  <c r="I430"/>
  <c r="H426"/>
  <c r="F426"/>
  <c r="H409"/>
  <c r="G408"/>
  <c r="R403"/>
  <c r="R409"/>
  <c r="Q403"/>
  <c r="P403"/>
  <c r="O403"/>
  <c r="N403"/>
  <c r="M403"/>
  <c r="L403"/>
  <c r="K403"/>
  <c r="J403"/>
  <c r="I403"/>
  <c r="I409"/>
  <c r="H403"/>
  <c r="R402"/>
  <c r="R408"/>
  <c r="Q402"/>
  <c r="P402"/>
  <c r="O402"/>
  <c r="N402"/>
  <c r="M402"/>
  <c r="L402"/>
  <c r="K402"/>
  <c r="J402"/>
  <c r="I402"/>
  <c r="H402"/>
  <c r="F402"/>
  <c r="G402"/>
  <c r="R401"/>
  <c r="R407"/>
  <c r="Q401"/>
  <c r="Q404"/>
  <c r="P401"/>
  <c r="P404"/>
  <c r="O401"/>
  <c r="O404"/>
  <c r="N401"/>
  <c r="M401"/>
  <c r="L401"/>
  <c r="L404"/>
  <c r="K401"/>
  <c r="K404"/>
  <c r="J401"/>
  <c r="I401"/>
  <c r="I405"/>
  <c r="H401"/>
  <c r="H407"/>
  <c r="R252"/>
  <c r="R245"/>
  <c r="R482"/>
  <c r="Q245"/>
  <c r="Q482"/>
  <c r="P245"/>
  <c r="P482"/>
  <c r="O245"/>
  <c r="O482"/>
  <c r="N245"/>
  <c r="N482"/>
  <c r="M245"/>
  <c r="M482"/>
  <c r="L245"/>
  <c r="L482"/>
  <c r="K245"/>
  <c r="K482"/>
  <c r="J245"/>
  <c r="J482"/>
  <c r="I245"/>
  <c r="I482"/>
  <c r="H245"/>
  <c r="H482"/>
  <c r="H488"/>
  <c r="R244"/>
  <c r="R481"/>
  <c r="Q244"/>
  <c r="Q481"/>
  <c r="P244"/>
  <c r="P481"/>
  <c r="O244"/>
  <c r="O481"/>
  <c r="N244"/>
  <c r="M244"/>
  <c r="M481"/>
  <c r="L244"/>
  <c r="L481"/>
  <c r="K244"/>
  <c r="K481"/>
  <c r="J244"/>
  <c r="J481"/>
  <c r="I244"/>
  <c r="I481"/>
  <c r="H244"/>
  <c r="H481"/>
  <c r="R243"/>
  <c r="R480"/>
  <c r="Q243"/>
  <c r="Q480"/>
  <c r="Q483"/>
  <c r="P243"/>
  <c r="P480"/>
  <c r="O243"/>
  <c r="O480"/>
  <c r="N243"/>
  <c r="N480"/>
  <c r="M243"/>
  <c r="M480"/>
  <c r="L243"/>
  <c r="L480"/>
  <c r="K243"/>
  <c r="K246"/>
  <c r="J243"/>
  <c r="J480"/>
  <c r="I243"/>
  <c r="I480"/>
  <c r="I483"/>
  <c r="H243"/>
  <c r="H480"/>
  <c r="F243"/>
  <c r="J5"/>
  <c r="G397"/>
  <c r="R728" i="59"/>
  <c r="R735"/>
  <c r="Q728"/>
  <c r="P728"/>
  <c r="O728"/>
  <c r="N728"/>
  <c r="M728"/>
  <c r="L728"/>
  <c r="K728"/>
  <c r="J728"/>
  <c r="I728"/>
  <c r="H728"/>
  <c r="H735"/>
  <c r="I735"/>
  <c r="R718"/>
  <c r="R717"/>
  <c r="J715"/>
  <c r="N714"/>
  <c r="R713"/>
  <c r="R715"/>
  <c r="R721"/>
  <c r="Q713"/>
  <c r="P713"/>
  <c r="O713"/>
  <c r="N713"/>
  <c r="M713"/>
  <c r="L713"/>
  <c r="K713"/>
  <c r="J713"/>
  <c r="I713"/>
  <c r="H713"/>
  <c r="H719"/>
  <c r="I719"/>
  <c r="G713"/>
  <c r="G719"/>
  <c r="R712"/>
  <c r="Q712"/>
  <c r="P712"/>
  <c r="O712"/>
  <c r="N712"/>
  <c r="M712"/>
  <c r="L712"/>
  <c r="K712"/>
  <c r="J712"/>
  <c r="I712"/>
  <c r="H712"/>
  <c r="R711"/>
  <c r="R714"/>
  <c r="R720"/>
  <c r="Q711"/>
  <c r="P711"/>
  <c r="O711"/>
  <c r="N711"/>
  <c r="M711"/>
  <c r="M714"/>
  <c r="L711"/>
  <c r="K711"/>
  <c r="J711"/>
  <c r="I711"/>
  <c r="I715"/>
  <c r="H711"/>
  <c r="H699"/>
  <c r="H698"/>
  <c r="I698"/>
  <c r="H697"/>
  <c r="L695"/>
  <c r="L694"/>
  <c r="R693"/>
  <c r="R699"/>
  <c r="Q693"/>
  <c r="P693"/>
  <c r="O693"/>
  <c r="N693"/>
  <c r="M693"/>
  <c r="L693"/>
  <c r="K693"/>
  <c r="J693"/>
  <c r="I693"/>
  <c r="H693"/>
  <c r="G693"/>
  <c r="G699"/>
  <c r="R692"/>
  <c r="R698"/>
  <c r="Q692"/>
  <c r="P692"/>
  <c r="O692"/>
  <c r="N692"/>
  <c r="N694"/>
  <c r="M692"/>
  <c r="L692"/>
  <c r="K692"/>
  <c r="J692"/>
  <c r="I692"/>
  <c r="H692"/>
  <c r="H694"/>
  <c r="H700"/>
  <c r="F692"/>
  <c r="R691"/>
  <c r="R697"/>
  <c r="Q691"/>
  <c r="P691"/>
  <c r="P694"/>
  <c r="O691"/>
  <c r="O694"/>
  <c r="N691"/>
  <c r="M691"/>
  <c r="M695"/>
  <c r="L691"/>
  <c r="K691"/>
  <c r="K694"/>
  <c r="J691"/>
  <c r="I691"/>
  <c r="I697"/>
  <c r="H691"/>
  <c r="R658"/>
  <c r="R657"/>
  <c r="O654"/>
  <c r="M654"/>
  <c r="J654"/>
  <c r="I654"/>
  <c r="R653"/>
  <c r="R659"/>
  <c r="O653"/>
  <c r="R652"/>
  <c r="Q652"/>
  <c r="P652"/>
  <c r="O652"/>
  <c r="N652"/>
  <c r="M652"/>
  <c r="L652"/>
  <c r="K652"/>
  <c r="J652"/>
  <c r="I652"/>
  <c r="H652"/>
  <c r="R651"/>
  <c r="Q651"/>
  <c r="P651"/>
  <c r="P653"/>
  <c r="O651"/>
  <c r="N651"/>
  <c r="M651"/>
  <c r="L651"/>
  <c r="K651"/>
  <c r="J651"/>
  <c r="J657"/>
  <c r="K657"/>
  <c r="I651"/>
  <c r="I657"/>
  <c r="H651"/>
  <c r="H657"/>
  <c r="R650"/>
  <c r="R656"/>
  <c r="Q650"/>
  <c r="Q653"/>
  <c r="P650"/>
  <c r="O650"/>
  <c r="N650"/>
  <c r="N654"/>
  <c r="M650"/>
  <c r="M653"/>
  <c r="L650"/>
  <c r="K650"/>
  <c r="K653"/>
  <c r="J650"/>
  <c r="J653"/>
  <c r="I650"/>
  <c r="I653"/>
  <c r="H650"/>
  <c r="H656"/>
  <c r="I656"/>
  <c r="G650"/>
  <c r="G656"/>
  <c r="F650"/>
  <c r="H614"/>
  <c r="I614"/>
  <c r="R613"/>
  <c r="Q610"/>
  <c r="M610"/>
  <c r="I610"/>
  <c r="Q609"/>
  <c r="K609"/>
  <c r="I609"/>
  <c r="R608"/>
  <c r="R614"/>
  <c r="Q608"/>
  <c r="P608"/>
  <c r="O608"/>
  <c r="N608"/>
  <c r="M608"/>
  <c r="L608"/>
  <c r="K608"/>
  <c r="F608"/>
  <c r="J608"/>
  <c r="J614"/>
  <c r="I608"/>
  <c r="H608"/>
  <c r="R607"/>
  <c r="Q607"/>
  <c r="P607"/>
  <c r="O607"/>
  <c r="N607"/>
  <c r="M607"/>
  <c r="L607"/>
  <c r="K607"/>
  <c r="J607"/>
  <c r="I607"/>
  <c r="H607"/>
  <c r="F607"/>
  <c r="R606"/>
  <c r="R612"/>
  <c r="Q606"/>
  <c r="P606"/>
  <c r="P609"/>
  <c r="O606"/>
  <c r="N606"/>
  <c r="N610"/>
  <c r="M606"/>
  <c r="M609"/>
  <c r="L606"/>
  <c r="L609"/>
  <c r="K606"/>
  <c r="J606"/>
  <c r="J609"/>
  <c r="I606"/>
  <c r="H606"/>
  <c r="H609"/>
  <c r="G606"/>
  <c r="G612"/>
  <c r="R587"/>
  <c r="R589"/>
  <c r="H587"/>
  <c r="R586"/>
  <c r="J584"/>
  <c r="R583"/>
  <c r="J583"/>
  <c r="R582"/>
  <c r="R584"/>
  <c r="Q582"/>
  <c r="P582"/>
  <c r="O582"/>
  <c r="N582"/>
  <c r="N584"/>
  <c r="M582"/>
  <c r="L582"/>
  <c r="K582"/>
  <c r="J582"/>
  <c r="I582"/>
  <c r="H582"/>
  <c r="G582"/>
  <c r="G588"/>
  <c r="R581"/>
  <c r="Q581"/>
  <c r="P581"/>
  <c r="O581"/>
  <c r="N581"/>
  <c r="M581"/>
  <c r="L581"/>
  <c r="K581"/>
  <c r="J581"/>
  <c r="I581"/>
  <c r="H581"/>
  <c r="G581"/>
  <c r="G587"/>
  <c r="R580"/>
  <c r="Q580"/>
  <c r="P580"/>
  <c r="P583"/>
  <c r="O580"/>
  <c r="N580"/>
  <c r="N583"/>
  <c r="M580"/>
  <c r="L580"/>
  <c r="L583"/>
  <c r="K580"/>
  <c r="J580"/>
  <c r="I580"/>
  <c r="H580"/>
  <c r="H583"/>
  <c r="F580"/>
  <c r="G571"/>
  <c r="H570"/>
  <c r="R565"/>
  <c r="R571"/>
  <c r="Q565"/>
  <c r="P565"/>
  <c r="O565"/>
  <c r="N565"/>
  <c r="M565"/>
  <c r="L565"/>
  <c r="K565"/>
  <c r="J565"/>
  <c r="I565"/>
  <c r="H565"/>
  <c r="H571"/>
  <c r="G565"/>
  <c r="R564"/>
  <c r="R570"/>
  <c r="Q564"/>
  <c r="P564"/>
  <c r="O564"/>
  <c r="N564"/>
  <c r="M564"/>
  <c r="M566"/>
  <c r="L564"/>
  <c r="K564"/>
  <c r="K567"/>
  <c r="J564"/>
  <c r="J570"/>
  <c r="I564"/>
  <c r="I570"/>
  <c r="H564"/>
  <c r="G564"/>
  <c r="G570"/>
  <c r="R563"/>
  <c r="R566"/>
  <c r="Q563"/>
  <c r="P563"/>
  <c r="P566"/>
  <c r="O563"/>
  <c r="N563"/>
  <c r="N567"/>
  <c r="M563"/>
  <c r="L563"/>
  <c r="L566"/>
  <c r="K563"/>
  <c r="K566"/>
  <c r="J563"/>
  <c r="I563"/>
  <c r="H563"/>
  <c r="H569"/>
  <c r="H573"/>
  <c r="F563"/>
  <c r="R550"/>
  <c r="R549"/>
  <c r="G549"/>
  <c r="K546"/>
  <c r="P545"/>
  <c r="K545"/>
  <c r="H545"/>
  <c r="R544"/>
  <c r="Q544"/>
  <c r="P544"/>
  <c r="O544"/>
  <c r="O546"/>
  <c r="N544"/>
  <c r="M544"/>
  <c r="L544"/>
  <c r="K544"/>
  <c r="J544"/>
  <c r="I544"/>
  <c r="H544"/>
  <c r="G544"/>
  <c r="G550"/>
  <c r="R543"/>
  <c r="Q543"/>
  <c r="Q546"/>
  <c r="P543"/>
  <c r="O543"/>
  <c r="N543"/>
  <c r="M543"/>
  <c r="L543"/>
  <c r="K543"/>
  <c r="J543"/>
  <c r="I543"/>
  <c r="I549"/>
  <c r="H543"/>
  <c r="H549"/>
  <c r="G543"/>
  <c r="R542"/>
  <c r="R545"/>
  <c r="Q542"/>
  <c r="P542"/>
  <c r="O542"/>
  <c r="O545"/>
  <c r="N542"/>
  <c r="N545"/>
  <c r="M542"/>
  <c r="M546"/>
  <c r="L542"/>
  <c r="K542"/>
  <c r="J542"/>
  <c r="I542"/>
  <c r="H542"/>
  <c r="H548"/>
  <c r="F542"/>
  <c r="I533"/>
  <c r="H533"/>
  <c r="H532"/>
  <c r="I532"/>
  <c r="M529"/>
  <c r="R528"/>
  <c r="M528"/>
  <c r="J528"/>
  <c r="R527"/>
  <c r="Q527"/>
  <c r="P527"/>
  <c r="O527"/>
  <c r="N527"/>
  <c r="M527"/>
  <c r="L527"/>
  <c r="K527"/>
  <c r="J527"/>
  <c r="I527"/>
  <c r="H527"/>
  <c r="F527"/>
  <c r="R526"/>
  <c r="Q526"/>
  <c r="P526"/>
  <c r="P619"/>
  <c r="O526"/>
  <c r="O619"/>
  <c r="N526"/>
  <c r="M526"/>
  <c r="L526"/>
  <c r="L619"/>
  <c r="K526"/>
  <c r="K619"/>
  <c r="J526"/>
  <c r="I526"/>
  <c r="H526"/>
  <c r="H619"/>
  <c r="G526"/>
  <c r="R525"/>
  <c r="Q525"/>
  <c r="Q618"/>
  <c r="P525"/>
  <c r="P618"/>
  <c r="O525"/>
  <c r="N525"/>
  <c r="M525"/>
  <c r="M618"/>
  <c r="L525"/>
  <c r="L618"/>
  <c r="K525"/>
  <c r="J525"/>
  <c r="I525"/>
  <c r="I618"/>
  <c r="H525"/>
  <c r="H476"/>
  <c r="R475"/>
  <c r="H475"/>
  <c r="I475"/>
  <c r="P472"/>
  <c r="P471"/>
  <c r="L471"/>
  <c r="H471"/>
  <c r="H477"/>
  <c r="R470"/>
  <c r="R476"/>
  <c r="Q470"/>
  <c r="P470"/>
  <c r="O470"/>
  <c r="N470"/>
  <c r="M470"/>
  <c r="L470"/>
  <c r="K470"/>
  <c r="J470"/>
  <c r="I470"/>
  <c r="H470"/>
  <c r="R469"/>
  <c r="Q469"/>
  <c r="P469"/>
  <c r="O469"/>
  <c r="N469"/>
  <c r="M469"/>
  <c r="L469"/>
  <c r="K469"/>
  <c r="J469"/>
  <c r="I469"/>
  <c r="H469"/>
  <c r="G469"/>
  <c r="G475"/>
  <c r="F469"/>
  <c r="R468"/>
  <c r="R474"/>
  <c r="Q468"/>
  <c r="P468"/>
  <c r="O468"/>
  <c r="N468"/>
  <c r="N472"/>
  <c r="M468"/>
  <c r="L468"/>
  <c r="K468"/>
  <c r="J468"/>
  <c r="J472"/>
  <c r="I468"/>
  <c r="H468"/>
  <c r="H472"/>
  <c r="H478"/>
  <c r="H434"/>
  <c r="G434"/>
  <c r="I433"/>
  <c r="H433"/>
  <c r="P430"/>
  <c r="L430"/>
  <c r="M429"/>
  <c r="I429"/>
  <c r="H429"/>
  <c r="R428"/>
  <c r="R434"/>
  <c r="Q428"/>
  <c r="Q430"/>
  <c r="P428"/>
  <c r="O428"/>
  <c r="N428"/>
  <c r="M428"/>
  <c r="M430"/>
  <c r="L428"/>
  <c r="K428"/>
  <c r="J428"/>
  <c r="I428"/>
  <c r="I434"/>
  <c r="H428"/>
  <c r="G428"/>
  <c r="R427"/>
  <c r="R433"/>
  <c r="Q427"/>
  <c r="P427"/>
  <c r="O427"/>
  <c r="N427"/>
  <c r="M427"/>
  <c r="L427"/>
  <c r="K427"/>
  <c r="K433"/>
  <c r="J427"/>
  <c r="J433"/>
  <c r="I427"/>
  <c r="H427"/>
  <c r="G427"/>
  <c r="G433"/>
  <c r="F427"/>
  <c r="R426"/>
  <c r="R432"/>
  <c r="Q426"/>
  <c r="Q429"/>
  <c r="P426"/>
  <c r="P429"/>
  <c r="O426"/>
  <c r="O429"/>
  <c r="N426"/>
  <c r="M426"/>
  <c r="L426"/>
  <c r="K426"/>
  <c r="K429"/>
  <c r="J426"/>
  <c r="I426"/>
  <c r="I430"/>
  <c r="H426"/>
  <c r="H432"/>
  <c r="H409"/>
  <c r="R403"/>
  <c r="R409"/>
  <c r="Q403"/>
  <c r="P403"/>
  <c r="O403"/>
  <c r="N403"/>
  <c r="M403"/>
  <c r="L403"/>
  <c r="K403"/>
  <c r="J403"/>
  <c r="I403"/>
  <c r="I409"/>
  <c r="H403"/>
  <c r="F403"/>
  <c r="R402"/>
  <c r="R408"/>
  <c r="Q402"/>
  <c r="P402"/>
  <c r="O402"/>
  <c r="N402"/>
  <c r="M402"/>
  <c r="L402"/>
  <c r="K402"/>
  <c r="J402"/>
  <c r="I402"/>
  <c r="H402"/>
  <c r="H408"/>
  <c r="I408"/>
  <c r="G402"/>
  <c r="G408"/>
  <c r="R401"/>
  <c r="R407"/>
  <c r="Q401"/>
  <c r="Q404"/>
  <c r="P401"/>
  <c r="P404"/>
  <c r="O401"/>
  <c r="O404"/>
  <c r="N401"/>
  <c r="M401"/>
  <c r="L401"/>
  <c r="L404"/>
  <c r="K401"/>
  <c r="K404"/>
  <c r="J401"/>
  <c r="I401"/>
  <c r="I405"/>
  <c r="H401"/>
  <c r="H407"/>
  <c r="R252"/>
  <c r="R245"/>
  <c r="Q245"/>
  <c r="Q482"/>
  <c r="P245"/>
  <c r="P482"/>
  <c r="O245"/>
  <c r="O482"/>
  <c r="N245"/>
  <c r="M245"/>
  <c r="M482"/>
  <c r="L245"/>
  <c r="L482"/>
  <c r="K245"/>
  <c r="K482"/>
  <c r="J245"/>
  <c r="I245"/>
  <c r="I482"/>
  <c r="H245"/>
  <c r="H482"/>
  <c r="R244"/>
  <c r="R481"/>
  <c r="Q244"/>
  <c r="Q481"/>
  <c r="P244"/>
  <c r="P481"/>
  <c r="O244"/>
  <c r="N244"/>
  <c r="N481"/>
  <c r="M244"/>
  <c r="M481"/>
  <c r="L244"/>
  <c r="L481"/>
  <c r="K244"/>
  <c r="J244"/>
  <c r="J481"/>
  <c r="I244"/>
  <c r="I481"/>
  <c r="H244"/>
  <c r="H481"/>
  <c r="R243"/>
  <c r="R480"/>
  <c r="Q243"/>
  <c r="Q480"/>
  <c r="P243"/>
  <c r="O243"/>
  <c r="O480"/>
  <c r="N243"/>
  <c r="N480"/>
  <c r="M243"/>
  <c r="M480"/>
  <c r="L243"/>
  <c r="K243"/>
  <c r="K480"/>
  <c r="J243"/>
  <c r="J480"/>
  <c r="I243"/>
  <c r="I480"/>
  <c r="H243"/>
  <c r="J5"/>
  <c r="G41" i="81"/>
  <c r="G70"/>
  <c r="G100"/>
  <c r="G120"/>
  <c r="G143"/>
  <c r="G166"/>
  <c r="G190"/>
  <c r="G210"/>
  <c r="G230"/>
  <c r="G274"/>
  <c r="G30" i="80"/>
  <c r="G69"/>
  <c r="G94"/>
  <c r="G110"/>
  <c r="G136"/>
  <c r="G162"/>
  <c r="G182"/>
  <c r="G206"/>
  <c r="G226"/>
  <c r="G259"/>
  <c r="G290"/>
  <c r="G312"/>
  <c r="G347"/>
  <c r="G387"/>
  <c r="G41"/>
  <c r="G70"/>
  <c r="G100"/>
  <c r="G120"/>
  <c r="G143"/>
  <c r="G166"/>
  <c r="G190"/>
  <c r="G210"/>
  <c r="G230"/>
  <c r="G269"/>
  <c r="G295"/>
  <c r="G317"/>
  <c r="G352"/>
  <c r="G392"/>
  <c r="G19"/>
  <c r="G49"/>
  <c r="G76"/>
  <c r="G102"/>
  <c r="G126"/>
  <c r="G149"/>
  <c r="G174"/>
  <c r="G194"/>
  <c r="G214"/>
  <c r="G238"/>
  <c r="G274"/>
  <c r="G300"/>
  <c r="G327"/>
  <c r="G367"/>
  <c r="G460"/>
  <c r="G24"/>
  <c r="G55"/>
  <c r="G90"/>
  <c r="G109"/>
  <c r="G127"/>
  <c r="G155"/>
  <c r="G178"/>
  <c r="G198"/>
  <c r="G222"/>
  <c r="G280"/>
  <c r="G307"/>
  <c r="G332"/>
  <c r="G372"/>
  <c r="G24" i="79"/>
  <c r="G109"/>
  <c r="G178"/>
  <c r="G312"/>
  <c r="G392"/>
  <c r="G422"/>
  <c r="G49"/>
  <c r="G126"/>
  <c r="G194"/>
  <c r="G332"/>
  <c r="G70"/>
  <c r="G143"/>
  <c r="G210"/>
  <c r="G274"/>
  <c r="G352"/>
  <c r="G94"/>
  <c r="G162"/>
  <c r="G226"/>
  <c r="G295"/>
  <c r="G372"/>
  <c r="G34" i="78"/>
  <c r="G81"/>
  <c r="G110"/>
  <c r="G136"/>
  <c r="G174"/>
  <c r="G202"/>
  <c r="G230"/>
  <c r="G305"/>
  <c r="G55"/>
  <c r="G90"/>
  <c r="G115"/>
  <c r="G151"/>
  <c r="G182"/>
  <c r="G206"/>
  <c r="G238"/>
  <c r="G382"/>
  <c r="G19"/>
  <c r="G65"/>
  <c r="G100"/>
  <c r="G127"/>
  <c r="G155"/>
  <c r="G186"/>
  <c r="G218"/>
  <c r="G30"/>
  <c r="G69"/>
  <c r="G102"/>
  <c r="G134"/>
  <c r="G166"/>
  <c r="G198"/>
  <c r="G30" i="77"/>
  <c r="G110"/>
  <c r="G182"/>
  <c r="G55"/>
  <c r="G127"/>
  <c r="G198"/>
  <c r="G76"/>
  <c r="G149"/>
  <c r="G214"/>
  <c r="G100"/>
  <c r="G166"/>
  <c r="G230"/>
  <c r="G41" i="76"/>
  <c r="G70"/>
  <c r="G100"/>
  <c r="G120"/>
  <c r="G143"/>
  <c r="G166"/>
  <c r="G190"/>
  <c r="G210"/>
  <c r="G230"/>
  <c r="G19"/>
  <c r="G49"/>
  <c r="G76"/>
  <c r="G102"/>
  <c r="G126"/>
  <c r="G149"/>
  <c r="G174"/>
  <c r="G194"/>
  <c r="G214"/>
  <c r="G238"/>
  <c r="G24"/>
  <c r="G55"/>
  <c r="G90"/>
  <c r="G109"/>
  <c r="G127"/>
  <c r="G155"/>
  <c r="G178"/>
  <c r="G198"/>
  <c r="G222"/>
  <c r="G259"/>
  <c r="G30"/>
  <c r="G69"/>
  <c r="G94"/>
  <c r="G110"/>
  <c r="G136"/>
  <c r="G162"/>
  <c r="G182"/>
  <c r="G206"/>
  <c r="G24" i="75"/>
  <c r="G55"/>
  <c r="G90"/>
  <c r="G109"/>
  <c r="G127"/>
  <c r="G155"/>
  <c r="G178"/>
  <c r="G198"/>
  <c r="G222"/>
  <c r="G30"/>
  <c r="G69"/>
  <c r="G94"/>
  <c r="G110"/>
  <c r="G136"/>
  <c r="G162"/>
  <c r="G182"/>
  <c r="G206"/>
  <c r="G226"/>
  <c r="G41"/>
  <c r="G70"/>
  <c r="G100"/>
  <c r="G120"/>
  <c r="G143"/>
  <c r="G166"/>
  <c r="G190"/>
  <c r="G210"/>
  <c r="G230"/>
  <c r="G19"/>
  <c r="G49"/>
  <c r="G76"/>
  <c r="G102"/>
  <c r="G126"/>
  <c r="G149"/>
  <c r="G174"/>
  <c r="G194"/>
  <c r="G214"/>
  <c r="G70" i="74"/>
  <c r="G143"/>
  <c r="G210"/>
  <c r="G362"/>
  <c r="G94"/>
  <c r="G162"/>
  <c r="G226"/>
  <c r="G24"/>
  <c r="G109"/>
  <c r="G178"/>
  <c r="G285"/>
  <c r="G49"/>
  <c r="G126"/>
  <c r="G194"/>
  <c r="G322"/>
  <c r="G515"/>
  <c r="G55" i="73"/>
  <c r="G100"/>
  <c r="G127"/>
  <c r="G166"/>
  <c r="G198"/>
  <c r="G230"/>
  <c r="G259"/>
  <c r="G337"/>
  <c r="G30"/>
  <c r="G76"/>
  <c r="G110"/>
  <c r="G149"/>
  <c r="G182"/>
  <c r="G214"/>
  <c r="G300"/>
  <c r="G377"/>
  <c r="G41"/>
  <c r="G90"/>
  <c r="G120"/>
  <c r="G155"/>
  <c r="G190"/>
  <c r="G222"/>
  <c r="G317"/>
  <c r="G30" i="72"/>
  <c r="G69"/>
  <c r="G94"/>
  <c r="G110"/>
  <c r="G136"/>
  <c r="G162"/>
  <c r="G182"/>
  <c r="G206"/>
  <c r="G226"/>
  <c r="G269"/>
  <c r="G295"/>
  <c r="G317"/>
  <c r="G352"/>
  <c r="G392"/>
  <c r="G41"/>
  <c r="G70"/>
  <c r="G100"/>
  <c r="G120"/>
  <c r="G143"/>
  <c r="G166"/>
  <c r="G190"/>
  <c r="G210"/>
  <c r="G230"/>
  <c r="G274"/>
  <c r="G300"/>
  <c r="G327"/>
  <c r="G357"/>
  <c r="G397"/>
  <c r="G19"/>
  <c r="G49"/>
  <c r="G76"/>
  <c r="G102"/>
  <c r="G126"/>
  <c r="G149"/>
  <c r="G174"/>
  <c r="G194"/>
  <c r="G214"/>
  <c r="G238"/>
  <c r="G280"/>
  <c r="G307"/>
  <c r="G332"/>
  <c r="G372"/>
  <c r="G24"/>
  <c r="G55"/>
  <c r="G90"/>
  <c r="G109"/>
  <c r="G127"/>
  <c r="G155"/>
  <c r="G178"/>
  <c r="G198"/>
  <c r="G222"/>
  <c r="G259"/>
  <c r="G290"/>
  <c r="G312"/>
  <c r="G337"/>
  <c r="G69" i="71"/>
  <c r="G115"/>
  <c r="G162"/>
  <c r="G206"/>
  <c r="G19"/>
  <c r="G81"/>
  <c r="G126"/>
  <c r="G174"/>
  <c r="G218"/>
  <c r="G34"/>
  <c r="G94"/>
  <c r="G136"/>
  <c r="G186"/>
  <c r="G226"/>
  <c r="G49"/>
  <c r="G102"/>
  <c r="G151"/>
  <c r="G194"/>
  <c r="G238"/>
  <c r="G34" i="68"/>
  <c r="G100"/>
  <c r="G136"/>
  <c r="G186"/>
  <c r="G230"/>
  <c r="G55"/>
  <c r="G102"/>
  <c r="G151"/>
  <c r="G198"/>
  <c r="G238"/>
  <c r="G69"/>
  <c r="G115"/>
  <c r="G166"/>
  <c r="G206"/>
  <c r="G19"/>
  <c r="G81"/>
  <c r="G127"/>
  <c r="G174"/>
  <c r="G24" i="65"/>
  <c r="G70"/>
  <c r="G109"/>
  <c r="G143"/>
  <c r="G178"/>
  <c r="G210"/>
  <c r="G30"/>
  <c r="G76"/>
  <c r="G110"/>
  <c r="G149"/>
  <c r="G182"/>
  <c r="G214"/>
  <c r="G49"/>
  <c r="G94"/>
  <c r="G126"/>
  <c r="G162"/>
  <c r="G194"/>
  <c r="G226"/>
  <c r="G55"/>
  <c r="G100"/>
  <c r="G127"/>
  <c r="G166"/>
  <c r="G198"/>
  <c r="G230"/>
  <c r="G41" i="64"/>
  <c r="G120"/>
  <c r="G190"/>
  <c r="G69"/>
  <c r="G136"/>
  <c r="G206"/>
  <c r="G90"/>
  <c r="G155"/>
  <c r="G222"/>
  <c r="G19"/>
  <c r="G102"/>
  <c r="G174"/>
  <c r="G238"/>
  <c r="G55" i="63"/>
  <c r="G127"/>
  <c r="G198"/>
  <c r="G259"/>
  <c r="G352"/>
  <c r="G76"/>
  <c r="G149"/>
  <c r="G214"/>
  <c r="G280"/>
  <c r="G377"/>
  <c r="G100"/>
  <c r="G166"/>
  <c r="G230"/>
  <c r="G300"/>
  <c r="G30"/>
  <c r="G110"/>
  <c r="G182"/>
  <c r="G322"/>
  <c r="G34" i="62"/>
  <c r="G100"/>
  <c r="G143"/>
  <c r="G186"/>
  <c r="G230"/>
  <c r="G55"/>
  <c r="G109"/>
  <c r="G151"/>
  <c r="G198"/>
  <c r="G70"/>
  <c r="G115"/>
  <c r="G166"/>
  <c r="G210"/>
  <c r="G24"/>
  <c r="G81"/>
  <c r="G127"/>
  <c r="G178"/>
  <c r="G218"/>
  <c r="G30" i="60"/>
  <c r="G69"/>
  <c r="G94"/>
  <c r="G110"/>
  <c r="G136"/>
  <c r="G162"/>
  <c r="G182"/>
  <c r="G206"/>
  <c r="G226"/>
  <c r="G274"/>
  <c r="G300"/>
  <c r="G327"/>
  <c r="G352"/>
  <c r="G377"/>
  <c r="G41"/>
  <c r="G70"/>
  <c r="G100"/>
  <c r="G120"/>
  <c r="G143"/>
  <c r="G166"/>
  <c r="G190"/>
  <c r="G210"/>
  <c r="G230"/>
  <c r="G280"/>
  <c r="G307"/>
  <c r="G332"/>
  <c r="G357"/>
  <c r="G387"/>
  <c r="G19"/>
  <c r="G49"/>
  <c r="G76"/>
  <c r="G102"/>
  <c r="G126"/>
  <c r="G149"/>
  <c r="G174"/>
  <c r="G194"/>
  <c r="G214"/>
  <c r="G238"/>
  <c r="G259"/>
  <c r="G290"/>
  <c r="G312"/>
  <c r="G337"/>
  <c r="G367"/>
  <c r="G392"/>
  <c r="G24"/>
  <c r="G55"/>
  <c r="G90"/>
  <c r="G109"/>
  <c r="G127"/>
  <c r="G155"/>
  <c r="G178"/>
  <c r="G198"/>
  <c r="G222"/>
  <c r="G269"/>
  <c r="G295"/>
  <c r="G317"/>
  <c r="G347"/>
  <c r="G372"/>
  <c r="G703" i="81"/>
  <c r="G711"/>
  <c r="G671"/>
  <c r="G704"/>
  <c r="G712"/>
  <c r="G718"/>
  <c r="G642"/>
  <c r="G678"/>
  <c r="G691"/>
  <c r="G632"/>
  <c r="G651"/>
  <c r="G657"/>
  <c r="G664"/>
  <c r="G603"/>
  <c r="G643"/>
  <c r="G598"/>
  <c r="G607"/>
  <c r="G613"/>
  <c r="G686"/>
  <c r="G633"/>
  <c r="G595"/>
  <c r="G519"/>
  <c r="G498"/>
  <c r="G555"/>
  <c r="G563"/>
  <c r="G515"/>
  <c r="G576"/>
  <c r="G580"/>
  <c r="G559"/>
  <c r="G538"/>
  <c r="G542"/>
  <c r="G523"/>
  <c r="G494"/>
  <c r="G464"/>
  <c r="G450"/>
  <c r="G422"/>
  <c r="G397"/>
  <c r="G377"/>
  <c r="G357"/>
  <c r="G337"/>
  <c r="G317"/>
  <c r="G300"/>
  <c r="G280"/>
  <c r="G259"/>
  <c r="G504"/>
  <c r="G454"/>
  <c r="G446"/>
  <c r="G460"/>
  <c r="G441"/>
  <c r="G470"/>
  <c r="G476"/>
  <c r="G418"/>
  <c r="G392"/>
  <c r="G367"/>
  <c r="G511"/>
  <c r="G527"/>
  <c r="G456"/>
  <c r="G414"/>
  <c r="G426"/>
  <c r="G387"/>
  <c r="G362"/>
  <c r="G332"/>
  <c r="G307"/>
  <c r="G285"/>
  <c r="G34"/>
  <c r="G65"/>
  <c r="G81"/>
  <c r="G101"/>
  <c r="G115"/>
  <c r="G245"/>
  <c r="G134"/>
  <c r="G151"/>
  <c r="G170"/>
  <c r="G186"/>
  <c r="G728"/>
  <c r="G735"/>
  <c r="G202"/>
  <c r="G218"/>
  <c r="G234"/>
  <c r="H480"/>
  <c r="H250"/>
  <c r="L723"/>
  <c r="L484"/>
  <c r="P723"/>
  <c r="P484"/>
  <c r="P483"/>
  <c r="K481"/>
  <c r="F481"/>
  <c r="O481"/>
  <c r="F245"/>
  <c r="J482"/>
  <c r="J252"/>
  <c r="K252"/>
  <c r="L252"/>
  <c r="M252"/>
  <c r="N252"/>
  <c r="O252"/>
  <c r="P252"/>
  <c r="Q252"/>
  <c r="N482"/>
  <c r="R725"/>
  <c r="R732"/>
  <c r="R488"/>
  <c r="J246"/>
  <c r="P246"/>
  <c r="H247"/>
  <c r="H254"/>
  <c r="I250"/>
  <c r="J250"/>
  <c r="R251"/>
  <c r="G290"/>
  <c r="G322"/>
  <c r="G352"/>
  <c r="K404"/>
  <c r="K405"/>
  <c r="O405"/>
  <c r="F402"/>
  <c r="I483"/>
  <c r="I484"/>
  <c r="M480"/>
  <c r="Q483"/>
  <c r="H487"/>
  <c r="I487"/>
  <c r="J487"/>
  <c r="L481"/>
  <c r="L483"/>
  <c r="K482"/>
  <c r="O482"/>
  <c r="L246"/>
  <c r="Q246"/>
  <c r="I247"/>
  <c r="I254"/>
  <c r="P247"/>
  <c r="G264"/>
  <c r="G295"/>
  <c r="G327"/>
  <c r="G372"/>
  <c r="H410"/>
  <c r="H411"/>
  <c r="F403"/>
  <c r="L409"/>
  <c r="I404"/>
  <c r="H434"/>
  <c r="F428"/>
  <c r="P430"/>
  <c r="F243"/>
  <c r="J484"/>
  <c r="J483"/>
  <c r="N723"/>
  <c r="N483"/>
  <c r="N484"/>
  <c r="R723"/>
  <c r="R483"/>
  <c r="R489"/>
  <c r="R486"/>
  <c r="R484"/>
  <c r="R490"/>
  <c r="I724"/>
  <c r="M724"/>
  <c r="H488"/>
  <c r="F482"/>
  <c r="H246"/>
  <c r="H253"/>
  <c r="M246"/>
  <c r="R246"/>
  <c r="R253"/>
  <c r="Q247"/>
  <c r="H251"/>
  <c r="I251"/>
  <c r="J251"/>
  <c r="K251"/>
  <c r="L251"/>
  <c r="M251"/>
  <c r="N251"/>
  <c r="O251"/>
  <c r="P251"/>
  <c r="Q251"/>
  <c r="I252"/>
  <c r="M409"/>
  <c r="N409"/>
  <c r="O409"/>
  <c r="I433"/>
  <c r="I429"/>
  <c r="F427"/>
  <c r="F429"/>
  <c r="Q429"/>
  <c r="M429"/>
  <c r="H436"/>
  <c r="F472"/>
  <c r="F528"/>
  <c r="K250"/>
  <c r="L250"/>
  <c r="M250"/>
  <c r="N250"/>
  <c r="O250"/>
  <c r="P250"/>
  <c r="Q250"/>
  <c r="K480"/>
  <c r="K246"/>
  <c r="O247"/>
  <c r="O480"/>
  <c r="O246"/>
  <c r="R487"/>
  <c r="I725"/>
  <c r="I488"/>
  <c r="M725"/>
  <c r="Q725"/>
  <c r="I246"/>
  <c r="N246"/>
  <c r="R247"/>
  <c r="R254"/>
  <c r="F404"/>
  <c r="F405"/>
  <c r="J404"/>
  <c r="J405"/>
  <c r="N404"/>
  <c r="N405"/>
  <c r="R404"/>
  <c r="R407"/>
  <c r="M408"/>
  <c r="N408"/>
  <c r="O408"/>
  <c r="P408"/>
  <c r="Q408"/>
  <c r="M404"/>
  <c r="Q481"/>
  <c r="Q484"/>
  <c r="Q404"/>
  <c r="J409"/>
  <c r="K409"/>
  <c r="R405"/>
  <c r="J429"/>
  <c r="J430"/>
  <c r="N429"/>
  <c r="N430"/>
  <c r="R429"/>
  <c r="R430"/>
  <c r="R432"/>
  <c r="J433"/>
  <c r="K433"/>
  <c r="L433"/>
  <c r="M433"/>
  <c r="N433"/>
  <c r="O433"/>
  <c r="P433"/>
  <c r="Q433"/>
  <c r="J432"/>
  <c r="K432"/>
  <c r="L432"/>
  <c r="M432"/>
  <c r="N432"/>
  <c r="O432"/>
  <c r="P432"/>
  <c r="Q432"/>
  <c r="J247"/>
  <c r="N247"/>
  <c r="R250"/>
  <c r="P409"/>
  <c r="Q409"/>
  <c r="K429"/>
  <c r="H435"/>
  <c r="F470"/>
  <c r="J472"/>
  <c r="J478"/>
  <c r="O472"/>
  <c r="I407"/>
  <c r="J407"/>
  <c r="K407"/>
  <c r="L407"/>
  <c r="M407"/>
  <c r="N407"/>
  <c r="O407"/>
  <c r="P407"/>
  <c r="Q407"/>
  <c r="P405"/>
  <c r="O430"/>
  <c r="I474"/>
  <c r="K472"/>
  <c r="J474"/>
  <c r="K474"/>
  <c r="L474"/>
  <c r="M474"/>
  <c r="N474"/>
  <c r="O474"/>
  <c r="P474"/>
  <c r="Q474"/>
  <c r="J618"/>
  <c r="J723"/>
  <c r="J528"/>
  <c r="J529"/>
  <c r="M550"/>
  <c r="M475"/>
  <c r="N475"/>
  <c r="O475"/>
  <c r="P475"/>
  <c r="Q475"/>
  <c r="M476"/>
  <c r="N476"/>
  <c r="O476"/>
  <c r="P476"/>
  <c r="Q476"/>
  <c r="I471"/>
  <c r="I477"/>
  <c r="J477"/>
  <c r="K477"/>
  <c r="L477"/>
  <c r="M477"/>
  <c r="N477"/>
  <c r="O477"/>
  <c r="P477"/>
  <c r="Q477"/>
  <c r="R472"/>
  <c r="R478"/>
  <c r="K618"/>
  <c r="K528"/>
  <c r="K529"/>
  <c r="O618"/>
  <c r="O528"/>
  <c r="O529"/>
  <c r="J619"/>
  <c r="J724"/>
  <c r="N619"/>
  <c r="N724"/>
  <c r="R619"/>
  <c r="R625"/>
  <c r="R532"/>
  <c r="K549"/>
  <c r="I434"/>
  <c r="J434"/>
  <c r="K434"/>
  <c r="L434"/>
  <c r="M434"/>
  <c r="N434"/>
  <c r="O434"/>
  <c r="P434"/>
  <c r="Q434"/>
  <c r="F469"/>
  <c r="F471"/>
  <c r="N472"/>
  <c r="R474"/>
  <c r="L549"/>
  <c r="M549"/>
  <c r="I405"/>
  <c r="I411"/>
  <c r="M405"/>
  <c r="Q405"/>
  <c r="I430"/>
  <c r="I436"/>
  <c r="M430"/>
  <c r="Q430"/>
  <c r="I472"/>
  <c r="I478"/>
  <c r="M472"/>
  <c r="Q472"/>
  <c r="I618"/>
  <c r="I528"/>
  <c r="M618"/>
  <c r="M528"/>
  <c r="Q618"/>
  <c r="Q528"/>
  <c r="H619"/>
  <c r="H532"/>
  <c r="I532"/>
  <c r="J532"/>
  <c r="K532"/>
  <c r="L532"/>
  <c r="M532"/>
  <c r="N532"/>
  <c r="O532"/>
  <c r="P532"/>
  <c r="Q532"/>
  <c r="L619"/>
  <c r="P619"/>
  <c r="P724"/>
  <c r="H620"/>
  <c r="H533"/>
  <c r="I533"/>
  <c r="J533"/>
  <c r="K533"/>
  <c r="L533"/>
  <c r="M533"/>
  <c r="N533"/>
  <c r="O533"/>
  <c r="P533"/>
  <c r="Q533"/>
  <c r="F527"/>
  <c r="F529"/>
  <c r="L620"/>
  <c r="L725"/>
  <c r="P620"/>
  <c r="P725"/>
  <c r="L528"/>
  <c r="R528"/>
  <c r="R552"/>
  <c r="R551"/>
  <c r="H545"/>
  <c r="M545"/>
  <c r="R545"/>
  <c r="P546"/>
  <c r="I566"/>
  <c r="L567"/>
  <c r="Q567"/>
  <c r="H571"/>
  <c r="I571"/>
  <c r="J571"/>
  <c r="K571"/>
  <c r="L571"/>
  <c r="M571"/>
  <c r="N571"/>
  <c r="O571"/>
  <c r="P571"/>
  <c r="Q571"/>
  <c r="R571"/>
  <c r="R590"/>
  <c r="R589"/>
  <c r="R624"/>
  <c r="N528"/>
  <c r="Q529"/>
  <c r="K545"/>
  <c r="O545"/>
  <c r="F543"/>
  <c r="F546"/>
  <c r="J549"/>
  <c r="N549"/>
  <c r="O549"/>
  <c r="P549"/>
  <c r="Q549"/>
  <c r="I545"/>
  <c r="N545"/>
  <c r="L546"/>
  <c r="Q546"/>
  <c r="F563"/>
  <c r="O566"/>
  <c r="H567"/>
  <c r="M567"/>
  <c r="K583"/>
  <c r="O583"/>
  <c r="O584"/>
  <c r="F581"/>
  <c r="M588"/>
  <c r="N588"/>
  <c r="O588"/>
  <c r="P588"/>
  <c r="Q588"/>
  <c r="J583"/>
  <c r="R583"/>
  <c r="M584"/>
  <c r="R529"/>
  <c r="N550"/>
  <c r="O550"/>
  <c r="P550"/>
  <c r="Q550"/>
  <c r="H546"/>
  <c r="H569"/>
  <c r="R573"/>
  <c r="F580"/>
  <c r="H586"/>
  <c r="L584"/>
  <c r="L583"/>
  <c r="P584"/>
  <c r="J613"/>
  <c r="J609"/>
  <c r="H624"/>
  <c r="H622"/>
  <c r="F618"/>
  <c r="H621"/>
  <c r="L621"/>
  <c r="P621"/>
  <c r="P622"/>
  <c r="G619"/>
  <c r="G625"/>
  <c r="I529"/>
  <c r="N529"/>
  <c r="R531"/>
  <c r="F545"/>
  <c r="O546"/>
  <c r="H548"/>
  <c r="I548"/>
  <c r="J548"/>
  <c r="K548"/>
  <c r="L548"/>
  <c r="M548"/>
  <c r="N548"/>
  <c r="O548"/>
  <c r="P548"/>
  <c r="Q548"/>
  <c r="P567"/>
  <c r="H570"/>
  <c r="I570"/>
  <c r="J570"/>
  <c r="K570"/>
  <c r="L570"/>
  <c r="M570"/>
  <c r="N570"/>
  <c r="O570"/>
  <c r="P570"/>
  <c r="Q570"/>
  <c r="L587"/>
  <c r="M587"/>
  <c r="N587"/>
  <c r="O587"/>
  <c r="P587"/>
  <c r="Q587"/>
  <c r="K588"/>
  <c r="L588"/>
  <c r="H583"/>
  <c r="N583"/>
  <c r="H584"/>
  <c r="G609"/>
  <c r="G612"/>
  <c r="K609"/>
  <c r="K610"/>
  <c r="O609"/>
  <c r="O610"/>
  <c r="F607"/>
  <c r="K613"/>
  <c r="J659"/>
  <c r="K659"/>
  <c r="J657"/>
  <c r="K657"/>
  <c r="H529"/>
  <c r="L529"/>
  <c r="P529"/>
  <c r="H531"/>
  <c r="J546"/>
  <c r="N546"/>
  <c r="R546"/>
  <c r="K567"/>
  <c r="O567"/>
  <c r="F606"/>
  <c r="F608"/>
  <c r="J614"/>
  <c r="K614"/>
  <c r="L614"/>
  <c r="M614"/>
  <c r="N614"/>
  <c r="O614"/>
  <c r="P614"/>
  <c r="Q614"/>
  <c r="H610"/>
  <c r="M610"/>
  <c r="L613"/>
  <c r="M613"/>
  <c r="N613"/>
  <c r="O613"/>
  <c r="P613"/>
  <c r="Q613"/>
  <c r="H615"/>
  <c r="I615"/>
  <c r="L657"/>
  <c r="M657"/>
  <c r="N657"/>
  <c r="O657"/>
  <c r="P657"/>
  <c r="Q657"/>
  <c r="H658"/>
  <c r="I658"/>
  <c r="J658"/>
  <c r="K658"/>
  <c r="L658"/>
  <c r="M658"/>
  <c r="N658"/>
  <c r="O658"/>
  <c r="P658"/>
  <c r="Q658"/>
  <c r="F652"/>
  <c r="G653"/>
  <c r="G659"/>
  <c r="L653"/>
  <c r="R653"/>
  <c r="R659"/>
  <c r="J654"/>
  <c r="O654"/>
  <c r="I656"/>
  <c r="F692"/>
  <c r="H698"/>
  <c r="H699"/>
  <c r="I699"/>
  <c r="J699"/>
  <c r="F693"/>
  <c r="L609"/>
  <c r="Q609"/>
  <c r="I610"/>
  <c r="I616"/>
  <c r="K654"/>
  <c r="Q654"/>
  <c r="J656"/>
  <c r="K656"/>
  <c r="L656"/>
  <c r="M656"/>
  <c r="N656"/>
  <c r="O656"/>
  <c r="P656"/>
  <c r="Q656"/>
  <c r="H694"/>
  <c r="H700"/>
  <c r="I700"/>
  <c r="J700"/>
  <c r="K700"/>
  <c r="H697"/>
  <c r="H695"/>
  <c r="H701"/>
  <c r="F691"/>
  <c r="L694"/>
  <c r="P694"/>
  <c r="P695"/>
  <c r="I698"/>
  <c r="J698"/>
  <c r="F715"/>
  <c r="J612"/>
  <c r="K612"/>
  <c r="L612"/>
  <c r="M612"/>
  <c r="N612"/>
  <c r="O612"/>
  <c r="P612"/>
  <c r="Q612"/>
  <c r="R616"/>
  <c r="R615"/>
  <c r="H609"/>
  <c r="R609"/>
  <c r="I612"/>
  <c r="F650"/>
  <c r="M654"/>
  <c r="I697"/>
  <c r="J697"/>
  <c r="K697"/>
  <c r="L697"/>
  <c r="M697"/>
  <c r="N697"/>
  <c r="O697"/>
  <c r="P697"/>
  <c r="Q697"/>
  <c r="I695"/>
  <c r="I701"/>
  <c r="M695"/>
  <c r="Q694"/>
  <c r="M694"/>
  <c r="J695"/>
  <c r="I735"/>
  <c r="N609"/>
  <c r="I654"/>
  <c r="I660"/>
  <c r="N695"/>
  <c r="R697"/>
  <c r="R695"/>
  <c r="R701"/>
  <c r="K699"/>
  <c r="L699"/>
  <c r="M699"/>
  <c r="N699"/>
  <c r="O699"/>
  <c r="P699"/>
  <c r="Q699"/>
  <c r="N694"/>
  <c r="L695"/>
  <c r="J718"/>
  <c r="K718"/>
  <c r="J735"/>
  <c r="K735"/>
  <c r="L735"/>
  <c r="M735"/>
  <c r="N735"/>
  <c r="O735"/>
  <c r="P735"/>
  <c r="Q735"/>
  <c r="J584"/>
  <c r="N584"/>
  <c r="R584"/>
  <c r="J610"/>
  <c r="J616"/>
  <c r="N610"/>
  <c r="R610"/>
  <c r="H654"/>
  <c r="H660"/>
  <c r="L654"/>
  <c r="P654"/>
  <c r="K698"/>
  <c r="L698"/>
  <c r="M698"/>
  <c r="N698"/>
  <c r="O698"/>
  <c r="P698"/>
  <c r="Q698"/>
  <c r="O694"/>
  <c r="F712"/>
  <c r="F714"/>
  <c r="I715"/>
  <c r="N715"/>
  <c r="R717"/>
  <c r="L717"/>
  <c r="M717"/>
  <c r="N717"/>
  <c r="O717"/>
  <c r="P717"/>
  <c r="Q717"/>
  <c r="L718"/>
  <c r="M718"/>
  <c r="N718"/>
  <c r="O718"/>
  <c r="P718"/>
  <c r="Q718"/>
  <c r="H719"/>
  <c r="I719"/>
  <c r="J719"/>
  <c r="K719"/>
  <c r="L719"/>
  <c r="M719"/>
  <c r="N719"/>
  <c r="O719"/>
  <c r="P719"/>
  <c r="Q719"/>
  <c r="F713"/>
  <c r="L714"/>
  <c r="R714"/>
  <c r="R720"/>
  <c r="J715"/>
  <c r="I717"/>
  <c r="H714"/>
  <c r="H720"/>
  <c r="I720"/>
  <c r="J720"/>
  <c r="K720"/>
  <c r="Q715"/>
  <c r="J717"/>
  <c r="K717"/>
  <c r="M715"/>
  <c r="K695"/>
  <c r="O695"/>
  <c r="H715"/>
  <c r="H721"/>
  <c r="L715"/>
  <c r="P715"/>
  <c r="H483" i="80"/>
  <c r="H489"/>
  <c r="H484"/>
  <c r="H490"/>
  <c r="H486"/>
  <c r="F480"/>
  <c r="L483"/>
  <c r="L484"/>
  <c r="N725"/>
  <c r="R725"/>
  <c r="R732"/>
  <c r="R488"/>
  <c r="P408"/>
  <c r="Q408"/>
  <c r="Q723"/>
  <c r="Q484"/>
  <c r="Q483"/>
  <c r="R483"/>
  <c r="R489"/>
  <c r="R486"/>
  <c r="R484"/>
  <c r="R490"/>
  <c r="H488"/>
  <c r="F584"/>
  <c r="I488"/>
  <c r="Q247"/>
  <c r="O405"/>
  <c r="R432"/>
  <c r="R430"/>
  <c r="J548"/>
  <c r="K548"/>
  <c r="L548"/>
  <c r="M548"/>
  <c r="N548"/>
  <c r="O548"/>
  <c r="P548"/>
  <c r="Q548"/>
  <c r="N583"/>
  <c r="N584"/>
  <c r="K610"/>
  <c r="K613"/>
  <c r="L613"/>
  <c r="G664"/>
  <c r="G703"/>
  <c r="G711"/>
  <c r="G671"/>
  <c r="G632"/>
  <c r="G643"/>
  <c r="G704"/>
  <c r="G712"/>
  <c r="G718"/>
  <c r="G678"/>
  <c r="G691"/>
  <c r="G633"/>
  <c r="G603"/>
  <c r="G576"/>
  <c r="G580"/>
  <c r="G686"/>
  <c r="G642"/>
  <c r="G598"/>
  <c r="G607"/>
  <c r="G538"/>
  <c r="G542"/>
  <c r="G515"/>
  <c r="G494"/>
  <c r="G555"/>
  <c r="G523"/>
  <c r="G498"/>
  <c r="G454"/>
  <c r="G519"/>
  <c r="G595"/>
  <c r="G608"/>
  <c r="G614"/>
  <c r="G559"/>
  <c r="G504"/>
  <c r="G456"/>
  <c r="G441"/>
  <c r="G414"/>
  <c r="G34"/>
  <c r="G65"/>
  <c r="G81"/>
  <c r="G101"/>
  <c r="G115"/>
  <c r="G134"/>
  <c r="G151"/>
  <c r="G170"/>
  <c r="G728"/>
  <c r="G735"/>
  <c r="G186"/>
  <c r="G202"/>
  <c r="G218"/>
  <c r="G234"/>
  <c r="P480"/>
  <c r="F245"/>
  <c r="J482"/>
  <c r="I246"/>
  <c r="I253"/>
  <c r="J253"/>
  <c r="K253"/>
  <c r="M246"/>
  <c r="Q246"/>
  <c r="H247"/>
  <c r="H254"/>
  <c r="L247"/>
  <c r="P247"/>
  <c r="H250"/>
  <c r="H251"/>
  <c r="I251"/>
  <c r="H252"/>
  <c r="I252"/>
  <c r="J252"/>
  <c r="K252"/>
  <c r="L252"/>
  <c r="M252"/>
  <c r="N252"/>
  <c r="O252"/>
  <c r="P252"/>
  <c r="Q252"/>
  <c r="G264"/>
  <c r="G285"/>
  <c r="G305"/>
  <c r="G403"/>
  <c r="G409"/>
  <c r="G322"/>
  <c r="G342"/>
  <c r="G362"/>
  <c r="G382"/>
  <c r="F401"/>
  <c r="M404"/>
  <c r="P405"/>
  <c r="I407"/>
  <c r="J407"/>
  <c r="K407"/>
  <c r="L407"/>
  <c r="M407"/>
  <c r="N407"/>
  <c r="O407"/>
  <c r="P407"/>
  <c r="Q407"/>
  <c r="G418"/>
  <c r="L430"/>
  <c r="H432"/>
  <c r="G450"/>
  <c r="L472"/>
  <c r="H474"/>
  <c r="I474"/>
  <c r="P474"/>
  <c r="Q474"/>
  <c r="M480"/>
  <c r="H618"/>
  <c r="H528"/>
  <c r="H529"/>
  <c r="F525"/>
  <c r="L618"/>
  <c r="L528"/>
  <c r="L529"/>
  <c r="P618"/>
  <c r="P528"/>
  <c r="P529"/>
  <c r="F526"/>
  <c r="H619"/>
  <c r="H532"/>
  <c r="L619"/>
  <c r="P619"/>
  <c r="F527"/>
  <c r="K549"/>
  <c r="L549"/>
  <c r="H571"/>
  <c r="I571"/>
  <c r="J571"/>
  <c r="I587"/>
  <c r="J587"/>
  <c r="F581"/>
  <c r="F583"/>
  <c r="M583"/>
  <c r="Q583"/>
  <c r="Q588"/>
  <c r="I723"/>
  <c r="I486"/>
  <c r="I483"/>
  <c r="L724"/>
  <c r="O620"/>
  <c r="O725"/>
  <c r="M247"/>
  <c r="J430"/>
  <c r="R429"/>
  <c r="R583"/>
  <c r="R586"/>
  <c r="O609"/>
  <c r="F243"/>
  <c r="J480"/>
  <c r="N480"/>
  <c r="J247"/>
  <c r="N247"/>
  <c r="R247"/>
  <c r="R254"/>
  <c r="J250"/>
  <c r="K250"/>
  <c r="L250"/>
  <c r="M250"/>
  <c r="N250"/>
  <c r="O250"/>
  <c r="P250"/>
  <c r="Q250"/>
  <c r="R250"/>
  <c r="J251"/>
  <c r="K251"/>
  <c r="L251"/>
  <c r="M251"/>
  <c r="N251"/>
  <c r="O251"/>
  <c r="P251"/>
  <c r="Q251"/>
  <c r="R251"/>
  <c r="K408"/>
  <c r="L408"/>
  <c r="M408"/>
  <c r="N408"/>
  <c r="O408"/>
  <c r="O404"/>
  <c r="H405"/>
  <c r="M405"/>
  <c r="R410"/>
  <c r="F426"/>
  <c r="K429"/>
  <c r="O429"/>
  <c r="J434"/>
  <c r="H430"/>
  <c r="P430"/>
  <c r="H433"/>
  <c r="I433"/>
  <c r="J433"/>
  <c r="K433"/>
  <c r="L433"/>
  <c r="M433"/>
  <c r="N433"/>
  <c r="O433"/>
  <c r="P433"/>
  <c r="Q433"/>
  <c r="G464"/>
  <c r="K471"/>
  <c r="K475"/>
  <c r="L475"/>
  <c r="M475"/>
  <c r="N475"/>
  <c r="O475"/>
  <c r="P475"/>
  <c r="Q475"/>
  <c r="O471"/>
  <c r="J476"/>
  <c r="N476"/>
  <c r="O476"/>
  <c r="P476"/>
  <c r="Q476"/>
  <c r="P472"/>
  <c r="P481"/>
  <c r="F481"/>
  <c r="I484"/>
  <c r="I490"/>
  <c r="H724"/>
  <c r="H487"/>
  <c r="I487"/>
  <c r="J487"/>
  <c r="K487"/>
  <c r="L487"/>
  <c r="M487"/>
  <c r="N487"/>
  <c r="O487"/>
  <c r="I247"/>
  <c r="I254"/>
  <c r="I250"/>
  <c r="K405"/>
  <c r="N430"/>
  <c r="J474"/>
  <c r="K474"/>
  <c r="L474"/>
  <c r="M474"/>
  <c r="N474"/>
  <c r="O474"/>
  <c r="O724"/>
  <c r="I569"/>
  <c r="J569"/>
  <c r="K569"/>
  <c r="L569"/>
  <c r="M569"/>
  <c r="N569"/>
  <c r="O569"/>
  <c r="P569"/>
  <c r="Q569"/>
  <c r="R572"/>
  <c r="R573"/>
  <c r="J583"/>
  <c r="J589"/>
  <c r="I586"/>
  <c r="J586"/>
  <c r="K586"/>
  <c r="L586"/>
  <c r="M586"/>
  <c r="N586"/>
  <c r="O586"/>
  <c r="P586"/>
  <c r="Q586"/>
  <c r="J584"/>
  <c r="K480"/>
  <c r="O480"/>
  <c r="F244"/>
  <c r="R487"/>
  <c r="H246"/>
  <c r="H253"/>
  <c r="L246"/>
  <c r="K247"/>
  <c r="O247"/>
  <c r="G337"/>
  <c r="G357"/>
  <c r="G377"/>
  <c r="G397"/>
  <c r="K409"/>
  <c r="L409"/>
  <c r="M409"/>
  <c r="N409"/>
  <c r="O409"/>
  <c r="P409"/>
  <c r="Q409"/>
  <c r="K404"/>
  <c r="H407"/>
  <c r="K434"/>
  <c r="L434"/>
  <c r="M434"/>
  <c r="N434"/>
  <c r="O434"/>
  <c r="P434"/>
  <c r="Q434"/>
  <c r="N429"/>
  <c r="G446"/>
  <c r="F468"/>
  <c r="H471"/>
  <c r="H477"/>
  <c r="I477"/>
  <c r="J477"/>
  <c r="F469"/>
  <c r="K476"/>
  <c r="L476"/>
  <c r="M476"/>
  <c r="G511"/>
  <c r="K620"/>
  <c r="H566"/>
  <c r="H567"/>
  <c r="F563"/>
  <c r="H569"/>
  <c r="L566"/>
  <c r="L567"/>
  <c r="P566"/>
  <c r="F564"/>
  <c r="H570"/>
  <c r="I570"/>
  <c r="J570"/>
  <c r="K570"/>
  <c r="L570"/>
  <c r="M570"/>
  <c r="N570"/>
  <c r="O570"/>
  <c r="P570"/>
  <c r="Q570"/>
  <c r="P567"/>
  <c r="R584"/>
  <c r="K430"/>
  <c r="O430"/>
  <c r="K472"/>
  <c r="K478"/>
  <c r="O472"/>
  <c r="G619"/>
  <c r="G625"/>
  <c r="G532"/>
  <c r="K619"/>
  <c r="O619"/>
  <c r="O528"/>
  <c r="M529"/>
  <c r="F544"/>
  <c r="K545"/>
  <c r="N546"/>
  <c r="R548"/>
  <c r="K571"/>
  <c r="L571"/>
  <c r="M571"/>
  <c r="M566"/>
  <c r="N567"/>
  <c r="H588"/>
  <c r="I588"/>
  <c r="F582"/>
  <c r="I619"/>
  <c r="M619"/>
  <c r="Q619"/>
  <c r="H620"/>
  <c r="L620"/>
  <c r="P620"/>
  <c r="I531"/>
  <c r="F545"/>
  <c r="M549"/>
  <c r="N549"/>
  <c r="O549"/>
  <c r="P549"/>
  <c r="Q549"/>
  <c r="M545"/>
  <c r="Q566"/>
  <c r="Q567"/>
  <c r="K584"/>
  <c r="K583"/>
  <c r="K589"/>
  <c r="L589"/>
  <c r="J588"/>
  <c r="K588"/>
  <c r="L588"/>
  <c r="M588"/>
  <c r="N588"/>
  <c r="O588"/>
  <c r="P588"/>
  <c r="H590"/>
  <c r="F606"/>
  <c r="H609"/>
  <c r="H610"/>
  <c r="L610"/>
  <c r="P610"/>
  <c r="P609"/>
  <c r="L609"/>
  <c r="H612"/>
  <c r="J472"/>
  <c r="J478"/>
  <c r="N472"/>
  <c r="R472"/>
  <c r="R478"/>
  <c r="J618"/>
  <c r="N618"/>
  <c r="R618"/>
  <c r="I528"/>
  <c r="N528"/>
  <c r="Q529"/>
  <c r="J531"/>
  <c r="K531"/>
  <c r="L531"/>
  <c r="M531"/>
  <c r="N531"/>
  <c r="O531"/>
  <c r="P531"/>
  <c r="Q531"/>
  <c r="I532"/>
  <c r="J532"/>
  <c r="K532"/>
  <c r="L532"/>
  <c r="M532"/>
  <c r="N532"/>
  <c r="O532"/>
  <c r="P532"/>
  <c r="Q532"/>
  <c r="H533"/>
  <c r="I533"/>
  <c r="J533"/>
  <c r="K533"/>
  <c r="L533"/>
  <c r="M533"/>
  <c r="N533"/>
  <c r="O533"/>
  <c r="P533"/>
  <c r="Q533"/>
  <c r="F543"/>
  <c r="F546"/>
  <c r="I550"/>
  <c r="J550"/>
  <c r="K550"/>
  <c r="L550"/>
  <c r="M550"/>
  <c r="N550"/>
  <c r="O550"/>
  <c r="P550"/>
  <c r="Q550"/>
  <c r="I545"/>
  <c r="I551"/>
  <c r="J551"/>
  <c r="R546"/>
  <c r="N571"/>
  <c r="O571"/>
  <c r="P571"/>
  <c r="Q571"/>
  <c r="R566"/>
  <c r="K587"/>
  <c r="L587"/>
  <c r="M587"/>
  <c r="N587"/>
  <c r="O587"/>
  <c r="P587"/>
  <c r="Q587"/>
  <c r="O583"/>
  <c r="K618"/>
  <c r="O618"/>
  <c r="J619"/>
  <c r="N619"/>
  <c r="R619"/>
  <c r="R625"/>
  <c r="I620"/>
  <c r="M620"/>
  <c r="Q620"/>
  <c r="K529"/>
  <c r="O529"/>
  <c r="I546"/>
  <c r="I552"/>
  <c r="J552"/>
  <c r="K552"/>
  <c r="L552"/>
  <c r="M546"/>
  <c r="Q546"/>
  <c r="O566"/>
  <c r="F607"/>
  <c r="N610"/>
  <c r="R612"/>
  <c r="F650"/>
  <c r="H653"/>
  <c r="H659"/>
  <c r="F651"/>
  <c r="H656"/>
  <c r="I656"/>
  <c r="J656"/>
  <c r="K656"/>
  <c r="L656"/>
  <c r="M656"/>
  <c r="N656"/>
  <c r="O656"/>
  <c r="P656"/>
  <c r="Q656"/>
  <c r="I612"/>
  <c r="J612"/>
  <c r="K612"/>
  <c r="L612"/>
  <c r="M612"/>
  <c r="N612"/>
  <c r="O612"/>
  <c r="P612"/>
  <c r="Q612"/>
  <c r="M613"/>
  <c r="N613"/>
  <c r="O613"/>
  <c r="P613"/>
  <c r="Q613"/>
  <c r="I614"/>
  <c r="J614"/>
  <c r="K614"/>
  <c r="L614"/>
  <c r="M614"/>
  <c r="N614"/>
  <c r="O614"/>
  <c r="P614"/>
  <c r="Q614"/>
  <c r="I609"/>
  <c r="R610"/>
  <c r="K653"/>
  <c r="K657"/>
  <c r="L657"/>
  <c r="M657"/>
  <c r="N657"/>
  <c r="O653"/>
  <c r="O657"/>
  <c r="P657"/>
  <c r="Q657"/>
  <c r="K658"/>
  <c r="L658"/>
  <c r="M658"/>
  <c r="N658"/>
  <c r="O658"/>
  <c r="P658"/>
  <c r="Q658"/>
  <c r="I659"/>
  <c r="J659"/>
  <c r="K698"/>
  <c r="L698"/>
  <c r="M698"/>
  <c r="N698"/>
  <c r="O698"/>
  <c r="P698"/>
  <c r="Q698"/>
  <c r="I717"/>
  <c r="K567"/>
  <c r="O567"/>
  <c r="I584"/>
  <c r="M584"/>
  <c r="Q584"/>
  <c r="I610"/>
  <c r="M610"/>
  <c r="Q610"/>
  <c r="K654"/>
  <c r="O654"/>
  <c r="J698"/>
  <c r="J700"/>
  <c r="K700"/>
  <c r="L700"/>
  <c r="M700"/>
  <c r="N700"/>
  <c r="O700"/>
  <c r="P700"/>
  <c r="Q700"/>
  <c r="F712"/>
  <c r="H718"/>
  <c r="I718"/>
  <c r="J718"/>
  <c r="L719"/>
  <c r="M719"/>
  <c r="N719"/>
  <c r="O719"/>
  <c r="P719"/>
  <c r="Q719"/>
  <c r="J720"/>
  <c r="K720"/>
  <c r="L720"/>
  <c r="M720"/>
  <c r="N720"/>
  <c r="O720"/>
  <c r="P720"/>
  <c r="Q720"/>
  <c r="K735"/>
  <c r="L735"/>
  <c r="M735"/>
  <c r="N735"/>
  <c r="O735"/>
  <c r="P735"/>
  <c r="Q735"/>
  <c r="I654"/>
  <c r="I660"/>
  <c r="M654"/>
  <c r="Q654"/>
  <c r="F691"/>
  <c r="H694"/>
  <c r="H700"/>
  <c r="I700"/>
  <c r="F692"/>
  <c r="K699"/>
  <c r="L699"/>
  <c r="M699"/>
  <c r="N699"/>
  <c r="O699"/>
  <c r="P699"/>
  <c r="Q699"/>
  <c r="I701"/>
  <c r="F711"/>
  <c r="I714"/>
  <c r="I720"/>
  <c r="M715"/>
  <c r="I735"/>
  <c r="J654"/>
  <c r="J660"/>
  <c r="N654"/>
  <c r="R654"/>
  <c r="R660"/>
  <c r="L695"/>
  <c r="H697"/>
  <c r="I697"/>
  <c r="J697"/>
  <c r="K697"/>
  <c r="L697"/>
  <c r="M697"/>
  <c r="N697"/>
  <c r="O697"/>
  <c r="P697"/>
  <c r="Q697"/>
  <c r="J717"/>
  <c r="K717"/>
  <c r="L717"/>
  <c r="M717"/>
  <c r="N717"/>
  <c r="O717"/>
  <c r="P717"/>
  <c r="Q717"/>
  <c r="K718"/>
  <c r="L718"/>
  <c r="M718"/>
  <c r="N718"/>
  <c r="O718"/>
  <c r="P718"/>
  <c r="Q718"/>
  <c r="Q715"/>
  <c r="J735"/>
  <c r="K695"/>
  <c r="O695"/>
  <c r="F713"/>
  <c r="H715"/>
  <c r="H721"/>
  <c r="I721"/>
  <c r="L715"/>
  <c r="P715"/>
  <c r="H717"/>
  <c r="J715"/>
  <c r="N715"/>
  <c r="R715"/>
  <c r="R721"/>
  <c r="J695"/>
  <c r="N695"/>
  <c r="R695"/>
  <c r="R701"/>
  <c r="K715"/>
  <c r="O715"/>
  <c r="H483" i="79"/>
  <c r="H489"/>
  <c r="H484"/>
  <c r="H490"/>
  <c r="H486"/>
  <c r="R411"/>
  <c r="R410"/>
  <c r="J408"/>
  <c r="K408"/>
  <c r="L408"/>
  <c r="M408"/>
  <c r="N408"/>
  <c r="O408"/>
  <c r="P408"/>
  <c r="Q408"/>
  <c r="J483"/>
  <c r="N484"/>
  <c r="N483"/>
  <c r="R486"/>
  <c r="R483"/>
  <c r="R489"/>
  <c r="J247"/>
  <c r="N247"/>
  <c r="R247"/>
  <c r="R254"/>
  <c r="R250"/>
  <c r="J409"/>
  <c r="H405"/>
  <c r="L405"/>
  <c r="P405"/>
  <c r="H407"/>
  <c r="I407"/>
  <c r="J407"/>
  <c r="K407"/>
  <c r="L407"/>
  <c r="M407"/>
  <c r="N407"/>
  <c r="O407"/>
  <c r="P407"/>
  <c r="Q407"/>
  <c r="J434"/>
  <c r="P480"/>
  <c r="I483"/>
  <c r="I489"/>
  <c r="K545"/>
  <c r="F542"/>
  <c r="K546"/>
  <c r="O545"/>
  <c r="O546"/>
  <c r="R549"/>
  <c r="R619"/>
  <c r="R625"/>
  <c r="J614"/>
  <c r="F608"/>
  <c r="G30"/>
  <c r="G55"/>
  <c r="G76"/>
  <c r="G100"/>
  <c r="G110"/>
  <c r="G127"/>
  <c r="G149"/>
  <c r="G166"/>
  <c r="G182"/>
  <c r="G198"/>
  <c r="G214"/>
  <c r="G230"/>
  <c r="K484"/>
  <c r="K483"/>
  <c r="F244"/>
  <c r="F246"/>
  <c r="R724"/>
  <c r="R731"/>
  <c r="R487"/>
  <c r="H246"/>
  <c r="H253"/>
  <c r="P246"/>
  <c r="K247"/>
  <c r="O247"/>
  <c r="G259"/>
  <c r="G280"/>
  <c r="G300"/>
  <c r="G317"/>
  <c r="G337"/>
  <c r="G357"/>
  <c r="G377"/>
  <c r="G397"/>
  <c r="K409"/>
  <c r="L409"/>
  <c r="M409"/>
  <c r="N409"/>
  <c r="O409"/>
  <c r="P409"/>
  <c r="Q409"/>
  <c r="J404"/>
  <c r="N404"/>
  <c r="R404"/>
  <c r="I405"/>
  <c r="M405"/>
  <c r="Q405"/>
  <c r="H429"/>
  <c r="F426"/>
  <c r="F427"/>
  <c r="K434"/>
  <c r="L434"/>
  <c r="M434"/>
  <c r="N434"/>
  <c r="O434"/>
  <c r="P434"/>
  <c r="Q434"/>
  <c r="I430"/>
  <c r="Q430"/>
  <c r="G450"/>
  <c r="K570"/>
  <c r="F564"/>
  <c r="G686"/>
  <c r="G704"/>
  <c r="G712"/>
  <c r="G718"/>
  <c r="G703"/>
  <c r="G711"/>
  <c r="G643"/>
  <c r="G678"/>
  <c r="G691"/>
  <c r="G642"/>
  <c r="G671"/>
  <c r="G633"/>
  <c r="G652"/>
  <c r="G658"/>
  <c r="G595"/>
  <c r="G664"/>
  <c r="G692"/>
  <c r="G698"/>
  <c r="G632"/>
  <c r="G603"/>
  <c r="G576"/>
  <c r="G580"/>
  <c r="G538"/>
  <c r="G542"/>
  <c r="G515"/>
  <c r="G494"/>
  <c r="G460"/>
  <c r="G446"/>
  <c r="G559"/>
  <c r="G563"/>
  <c r="G511"/>
  <c r="G456"/>
  <c r="G441"/>
  <c r="G470"/>
  <c r="G476"/>
  <c r="G523"/>
  <c r="G504"/>
  <c r="G464"/>
  <c r="G414"/>
  <c r="G598"/>
  <c r="G607"/>
  <c r="G498"/>
  <c r="G454"/>
  <c r="G34"/>
  <c r="G65"/>
  <c r="G81"/>
  <c r="G101"/>
  <c r="G115"/>
  <c r="G134"/>
  <c r="G151"/>
  <c r="G170"/>
  <c r="G186"/>
  <c r="G202"/>
  <c r="G218"/>
  <c r="G234"/>
  <c r="L480"/>
  <c r="F480"/>
  <c r="O481"/>
  <c r="F245"/>
  <c r="J482"/>
  <c r="J484"/>
  <c r="J490"/>
  <c r="R482"/>
  <c r="R484"/>
  <c r="R490"/>
  <c r="I246"/>
  <c r="I253"/>
  <c r="M246"/>
  <c r="Q246"/>
  <c r="H247"/>
  <c r="H254"/>
  <c r="L247"/>
  <c r="P247"/>
  <c r="H250"/>
  <c r="H251"/>
  <c r="H252"/>
  <c r="I252"/>
  <c r="J252"/>
  <c r="K252"/>
  <c r="L252"/>
  <c r="M252"/>
  <c r="N252"/>
  <c r="O252"/>
  <c r="P252"/>
  <c r="Q252"/>
  <c r="G264"/>
  <c r="G285"/>
  <c r="G305"/>
  <c r="G322"/>
  <c r="G342"/>
  <c r="G362"/>
  <c r="G382"/>
  <c r="F401"/>
  <c r="K404"/>
  <c r="O404"/>
  <c r="J405"/>
  <c r="N405"/>
  <c r="R405"/>
  <c r="I429"/>
  <c r="Q429"/>
  <c r="L430"/>
  <c r="H432"/>
  <c r="I432"/>
  <c r="J432"/>
  <c r="K432"/>
  <c r="L432"/>
  <c r="M432"/>
  <c r="N432"/>
  <c r="O432"/>
  <c r="P432"/>
  <c r="Q432"/>
  <c r="F482"/>
  <c r="H488"/>
  <c r="I488"/>
  <c r="H573"/>
  <c r="H572"/>
  <c r="G19"/>
  <c r="G41"/>
  <c r="G69"/>
  <c r="G90"/>
  <c r="G102"/>
  <c r="G120"/>
  <c r="G136"/>
  <c r="G155"/>
  <c r="G174"/>
  <c r="G190"/>
  <c r="G206"/>
  <c r="G222"/>
  <c r="G238"/>
  <c r="I486"/>
  <c r="J486"/>
  <c r="K486"/>
  <c r="I484"/>
  <c r="I490"/>
  <c r="M484"/>
  <c r="M483"/>
  <c r="Q484"/>
  <c r="F481"/>
  <c r="H487"/>
  <c r="I487"/>
  <c r="J487"/>
  <c r="K487"/>
  <c r="L487"/>
  <c r="M487"/>
  <c r="N487"/>
  <c r="J246"/>
  <c r="J253"/>
  <c r="K253"/>
  <c r="L253"/>
  <c r="N246"/>
  <c r="R246"/>
  <c r="R253"/>
  <c r="I247"/>
  <c r="I254"/>
  <c r="M247"/>
  <c r="Q247"/>
  <c r="I250"/>
  <c r="J250"/>
  <c r="K250"/>
  <c r="L250"/>
  <c r="M250"/>
  <c r="N250"/>
  <c r="O250"/>
  <c r="P250"/>
  <c r="Q250"/>
  <c r="I251"/>
  <c r="J251"/>
  <c r="K251"/>
  <c r="L251"/>
  <c r="M251"/>
  <c r="N251"/>
  <c r="O251"/>
  <c r="P251"/>
  <c r="Q251"/>
  <c r="G269"/>
  <c r="G290"/>
  <c r="G307"/>
  <c r="G327"/>
  <c r="G347"/>
  <c r="G367"/>
  <c r="G387"/>
  <c r="F402"/>
  <c r="K405"/>
  <c r="O405"/>
  <c r="G418"/>
  <c r="J433"/>
  <c r="K433"/>
  <c r="L433"/>
  <c r="M433"/>
  <c r="N433"/>
  <c r="O433"/>
  <c r="P433"/>
  <c r="Q433"/>
  <c r="H475"/>
  <c r="I475"/>
  <c r="J475"/>
  <c r="K475"/>
  <c r="L475"/>
  <c r="M475"/>
  <c r="N475"/>
  <c r="O475"/>
  <c r="P475"/>
  <c r="Q475"/>
  <c r="F469"/>
  <c r="F471"/>
  <c r="H476"/>
  <c r="I476"/>
  <c r="J476"/>
  <c r="K476"/>
  <c r="L476"/>
  <c r="M476"/>
  <c r="N476"/>
  <c r="O476"/>
  <c r="P476"/>
  <c r="Q476"/>
  <c r="F470"/>
  <c r="G519"/>
  <c r="K429"/>
  <c r="O429"/>
  <c r="J430"/>
  <c r="N430"/>
  <c r="R430"/>
  <c r="J471"/>
  <c r="R471"/>
  <c r="R477"/>
  <c r="M472"/>
  <c r="I474"/>
  <c r="J474"/>
  <c r="K474"/>
  <c r="L474"/>
  <c r="M474"/>
  <c r="N474"/>
  <c r="O474"/>
  <c r="P474"/>
  <c r="Q474"/>
  <c r="H618"/>
  <c r="H531"/>
  <c r="H529"/>
  <c r="H528"/>
  <c r="F525"/>
  <c r="L618"/>
  <c r="L529"/>
  <c r="L528"/>
  <c r="P618"/>
  <c r="P529"/>
  <c r="P528"/>
  <c r="H619"/>
  <c r="H532"/>
  <c r="I532"/>
  <c r="J532"/>
  <c r="K532"/>
  <c r="L532"/>
  <c r="M532"/>
  <c r="N532"/>
  <c r="O532"/>
  <c r="P532"/>
  <c r="Q532"/>
  <c r="F526"/>
  <c r="L619"/>
  <c r="L724"/>
  <c r="P619"/>
  <c r="I548"/>
  <c r="L550"/>
  <c r="M550"/>
  <c r="N550"/>
  <c r="O550"/>
  <c r="P550"/>
  <c r="Q550"/>
  <c r="I569"/>
  <c r="P567"/>
  <c r="R616"/>
  <c r="R615"/>
  <c r="K430"/>
  <c r="O430"/>
  <c r="I618"/>
  <c r="I723"/>
  <c r="I528"/>
  <c r="M618"/>
  <c r="M528"/>
  <c r="Q618"/>
  <c r="Q528"/>
  <c r="Q529"/>
  <c r="J548"/>
  <c r="K548"/>
  <c r="L548"/>
  <c r="M548"/>
  <c r="N548"/>
  <c r="O548"/>
  <c r="P548"/>
  <c r="Q548"/>
  <c r="R552"/>
  <c r="R551"/>
  <c r="M549"/>
  <c r="N549"/>
  <c r="O549"/>
  <c r="P549"/>
  <c r="Q549"/>
  <c r="J569"/>
  <c r="K569"/>
  <c r="L569"/>
  <c r="M569"/>
  <c r="N569"/>
  <c r="O569"/>
  <c r="P569"/>
  <c r="Q569"/>
  <c r="R573"/>
  <c r="R572"/>
  <c r="O618"/>
  <c r="O723"/>
  <c r="G619"/>
  <c r="G625"/>
  <c r="G532"/>
  <c r="K619"/>
  <c r="K620"/>
  <c r="K725"/>
  <c r="F527"/>
  <c r="K533"/>
  <c r="L533"/>
  <c r="M533"/>
  <c r="N533"/>
  <c r="O533"/>
  <c r="P533"/>
  <c r="Q533"/>
  <c r="O620"/>
  <c r="H552"/>
  <c r="H551"/>
  <c r="H566"/>
  <c r="F563"/>
  <c r="L570"/>
  <c r="M570"/>
  <c r="N570"/>
  <c r="O570"/>
  <c r="P570"/>
  <c r="Q570"/>
  <c r="I572"/>
  <c r="L567"/>
  <c r="H471"/>
  <c r="H477"/>
  <c r="I477"/>
  <c r="L471"/>
  <c r="P471"/>
  <c r="K472"/>
  <c r="O472"/>
  <c r="J618"/>
  <c r="N618"/>
  <c r="R618"/>
  <c r="R723"/>
  <c r="I619"/>
  <c r="M619"/>
  <c r="M724"/>
  <c r="Q619"/>
  <c r="H620"/>
  <c r="H725"/>
  <c r="L620"/>
  <c r="P620"/>
  <c r="O528"/>
  <c r="J529"/>
  <c r="N529"/>
  <c r="R529"/>
  <c r="R531"/>
  <c r="F544"/>
  <c r="I545"/>
  <c r="I551"/>
  <c r="M545"/>
  <c r="Q545"/>
  <c r="H546"/>
  <c r="L546"/>
  <c r="P546"/>
  <c r="K571"/>
  <c r="L571"/>
  <c r="M571"/>
  <c r="N571"/>
  <c r="O571"/>
  <c r="P571"/>
  <c r="Q571"/>
  <c r="J566"/>
  <c r="J572"/>
  <c r="R566"/>
  <c r="I567"/>
  <c r="I573"/>
  <c r="M567"/>
  <c r="Q567"/>
  <c r="R590"/>
  <c r="R589"/>
  <c r="I588"/>
  <c r="H586"/>
  <c r="I586"/>
  <c r="J586"/>
  <c r="K586"/>
  <c r="L586"/>
  <c r="M586"/>
  <c r="N586"/>
  <c r="O586"/>
  <c r="P586"/>
  <c r="Q586"/>
  <c r="K612"/>
  <c r="L612"/>
  <c r="K609"/>
  <c r="O609"/>
  <c r="K614"/>
  <c r="L614"/>
  <c r="I615"/>
  <c r="I657"/>
  <c r="J657"/>
  <c r="F651"/>
  <c r="F653"/>
  <c r="H472"/>
  <c r="H478"/>
  <c r="I478"/>
  <c r="J478"/>
  <c r="L472"/>
  <c r="P472"/>
  <c r="K618"/>
  <c r="K723"/>
  <c r="J619"/>
  <c r="J724"/>
  <c r="N619"/>
  <c r="I620"/>
  <c r="I725"/>
  <c r="M620"/>
  <c r="M725"/>
  <c r="Q620"/>
  <c r="K529"/>
  <c r="O529"/>
  <c r="J545"/>
  <c r="J551"/>
  <c r="N545"/>
  <c r="R545"/>
  <c r="I546"/>
  <c r="I552"/>
  <c r="M546"/>
  <c r="Q546"/>
  <c r="K566"/>
  <c r="K572"/>
  <c r="L572"/>
  <c r="M572"/>
  <c r="N572"/>
  <c r="O566"/>
  <c r="J567"/>
  <c r="J573"/>
  <c r="N567"/>
  <c r="R567"/>
  <c r="K583"/>
  <c r="O583"/>
  <c r="J588"/>
  <c r="H609"/>
  <c r="F606"/>
  <c r="P610"/>
  <c r="O619"/>
  <c r="J620"/>
  <c r="N620"/>
  <c r="R620"/>
  <c r="R626"/>
  <c r="J546"/>
  <c r="J552"/>
  <c r="N546"/>
  <c r="R546"/>
  <c r="K567"/>
  <c r="O567"/>
  <c r="H583"/>
  <c r="F580"/>
  <c r="K588"/>
  <c r="L588"/>
  <c r="M588"/>
  <c r="N588"/>
  <c r="O588"/>
  <c r="P588"/>
  <c r="Q588"/>
  <c r="L584"/>
  <c r="M612"/>
  <c r="N612"/>
  <c r="O612"/>
  <c r="P612"/>
  <c r="Q612"/>
  <c r="M614"/>
  <c r="N614"/>
  <c r="O614"/>
  <c r="P614"/>
  <c r="Q614"/>
  <c r="J583"/>
  <c r="N583"/>
  <c r="R583"/>
  <c r="I584"/>
  <c r="M584"/>
  <c r="Q584"/>
  <c r="I587"/>
  <c r="J587"/>
  <c r="K587"/>
  <c r="L587"/>
  <c r="M587"/>
  <c r="N587"/>
  <c r="O587"/>
  <c r="P587"/>
  <c r="Q587"/>
  <c r="J609"/>
  <c r="N609"/>
  <c r="R609"/>
  <c r="I610"/>
  <c r="I616"/>
  <c r="M610"/>
  <c r="Q610"/>
  <c r="I613"/>
  <c r="J613"/>
  <c r="K613"/>
  <c r="L613"/>
  <c r="M613"/>
  <c r="N613"/>
  <c r="O613"/>
  <c r="P613"/>
  <c r="Q613"/>
  <c r="I656"/>
  <c r="J656"/>
  <c r="K656"/>
  <c r="L656"/>
  <c r="M656"/>
  <c r="N656"/>
  <c r="O656"/>
  <c r="P656"/>
  <c r="Q656"/>
  <c r="J654"/>
  <c r="J584"/>
  <c r="N584"/>
  <c r="R584"/>
  <c r="J610"/>
  <c r="N610"/>
  <c r="R610"/>
  <c r="K657"/>
  <c r="L657"/>
  <c r="M657"/>
  <c r="N657"/>
  <c r="O657"/>
  <c r="P657"/>
  <c r="Q657"/>
  <c r="H658"/>
  <c r="F652"/>
  <c r="N654"/>
  <c r="R656"/>
  <c r="K697"/>
  <c r="H699"/>
  <c r="I699"/>
  <c r="J699"/>
  <c r="K699"/>
  <c r="L699"/>
  <c r="M699"/>
  <c r="N699"/>
  <c r="O699"/>
  <c r="P699"/>
  <c r="Q699"/>
  <c r="F693"/>
  <c r="M735"/>
  <c r="N735"/>
  <c r="O735"/>
  <c r="P735"/>
  <c r="Q735"/>
  <c r="K584"/>
  <c r="O584"/>
  <c r="K610"/>
  <c r="O610"/>
  <c r="I658"/>
  <c r="J658"/>
  <c r="K658"/>
  <c r="L658"/>
  <c r="M658"/>
  <c r="N658"/>
  <c r="O658"/>
  <c r="P658"/>
  <c r="Q658"/>
  <c r="R654"/>
  <c r="R660"/>
  <c r="J718"/>
  <c r="K718"/>
  <c r="L718"/>
  <c r="M718"/>
  <c r="N718"/>
  <c r="O718"/>
  <c r="P718"/>
  <c r="Q718"/>
  <c r="J714"/>
  <c r="F712"/>
  <c r="F715"/>
  <c r="N714"/>
  <c r="R718"/>
  <c r="R714"/>
  <c r="R720"/>
  <c r="J735"/>
  <c r="H653"/>
  <c r="H659"/>
  <c r="L653"/>
  <c r="P653"/>
  <c r="K654"/>
  <c r="O654"/>
  <c r="H697"/>
  <c r="H695"/>
  <c r="H701"/>
  <c r="H694"/>
  <c r="H700"/>
  <c r="L697"/>
  <c r="I698"/>
  <c r="J698"/>
  <c r="K698"/>
  <c r="L698"/>
  <c r="M698"/>
  <c r="N698"/>
  <c r="O698"/>
  <c r="P698"/>
  <c r="Q698"/>
  <c r="F692"/>
  <c r="R695"/>
  <c r="R701"/>
  <c r="K715"/>
  <c r="I653"/>
  <c r="M653"/>
  <c r="Q653"/>
  <c r="H654"/>
  <c r="H660"/>
  <c r="L654"/>
  <c r="P654"/>
  <c r="I697"/>
  <c r="M697"/>
  <c r="J697"/>
  <c r="F714"/>
  <c r="O715"/>
  <c r="K735"/>
  <c r="I654"/>
  <c r="M654"/>
  <c r="Q654"/>
  <c r="F691"/>
  <c r="J695"/>
  <c r="N697"/>
  <c r="O697"/>
  <c r="P697"/>
  <c r="Q697"/>
  <c r="I719"/>
  <c r="J719"/>
  <c r="K719"/>
  <c r="L719"/>
  <c r="M719"/>
  <c r="N719"/>
  <c r="O719"/>
  <c r="P719"/>
  <c r="Q719"/>
  <c r="F713"/>
  <c r="L735"/>
  <c r="L694"/>
  <c r="P694"/>
  <c r="K695"/>
  <c r="O695"/>
  <c r="I714"/>
  <c r="I720"/>
  <c r="M714"/>
  <c r="Q714"/>
  <c r="H715"/>
  <c r="H721"/>
  <c r="L715"/>
  <c r="P715"/>
  <c r="H717"/>
  <c r="I717"/>
  <c r="J717"/>
  <c r="K717"/>
  <c r="L717"/>
  <c r="M717"/>
  <c r="N717"/>
  <c r="O717"/>
  <c r="P717"/>
  <c r="Q717"/>
  <c r="I694"/>
  <c r="I700"/>
  <c r="J700"/>
  <c r="K700"/>
  <c r="M694"/>
  <c r="Q694"/>
  <c r="L695"/>
  <c r="P695"/>
  <c r="I715"/>
  <c r="M715"/>
  <c r="Q715"/>
  <c r="I695"/>
  <c r="I701"/>
  <c r="M695"/>
  <c r="Q695"/>
  <c r="J715"/>
  <c r="N715"/>
  <c r="R715"/>
  <c r="R721"/>
  <c r="G703" i="78"/>
  <c r="G711"/>
  <c r="G671"/>
  <c r="G686"/>
  <c r="G704"/>
  <c r="G712"/>
  <c r="G718"/>
  <c r="G642"/>
  <c r="G678"/>
  <c r="G691"/>
  <c r="G603"/>
  <c r="G664"/>
  <c r="G692"/>
  <c r="G698"/>
  <c r="G643"/>
  <c r="G598"/>
  <c r="G607"/>
  <c r="G613"/>
  <c r="G633"/>
  <c r="G652"/>
  <c r="G658"/>
  <c r="G595"/>
  <c r="G608"/>
  <c r="G614"/>
  <c r="G632"/>
  <c r="G651"/>
  <c r="G538"/>
  <c r="G542"/>
  <c r="G515"/>
  <c r="G494"/>
  <c r="G504"/>
  <c r="G576"/>
  <c r="G580"/>
  <c r="G523"/>
  <c r="G498"/>
  <c r="G559"/>
  <c r="G519"/>
  <c r="G555"/>
  <c r="G563"/>
  <c r="G511"/>
  <c r="G527"/>
  <c r="G460"/>
  <c r="G446"/>
  <c r="G418"/>
  <c r="G450"/>
  <c r="G387"/>
  <c r="G367"/>
  <c r="G347"/>
  <c r="G327"/>
  <c r="G307"/>
  <c r="G290"/>
  <c r="G269"/>
  <c r="G464"/>
  <c r="G441"/>
  <c r="G422"/>
  <c r="G456"/>
  <c r="G414"/>
  <c r="G426"/>
  <c r="G397"/>
  <c r="G377"/>
  <c r="G357"/>
  <c r="G337"/>
  <c r="G317"/>
  <c r="G300"/>
  <c r="G280"/>
  <c r="G259"/>
  <c r="G454"/>
  <c r="G392"/>
  <c r="G372"/>
  <c r="G352"/>
  <c r="G332"/>
  <c r="G312"/>
  <c r="G295"/>
  <c r="G274"/>
  <c r="G226"/>
  <c r="G210"/>
  <c r="G194"/>
  <c r="G178"/>
  <c r="G162"/>
  <c r="G143"/>
  <c r="G126"/>
  <c r="G109"/>
  <c r="G94"/>
  <c r="G70"/>
  <c r="G49"/>
  <c r="G24"/>
  <c r="G41"/>
  <c r="G76"/>
  <c r="G101"/>
  <c r="G120"/>
  <c r="G149"/>
  <c r="G170"/>
  <c r="G190"/>
  <c r="G214"/>
  <c r="G234"/>
  <c r="I250"/>
  <c r="I480"/>
  <c r="M247"/>
  <c r="M480"/>
  <c r="Q480"/>
  <c r="Q247"/>
  <c r="H487"/>
  <c r="L246"/>
  <c r="Q246"/>
  <c r="I247"/>
  <c r="P247"/>
  <c r="H251"/>
  <c r="I251"/>
  <c r="G285"/>
  <c r="G362"/>
  <c r="N723"/>
  <c r="R723"/>
  <c r="R486"/>
  <c r="Q724"/>
  <c r="H725"/>
  <c r="H488"/>
  <c r="H246"/>
  <c r="H253"/>
  <c r="J404"/>
  <c r="J405"/>
  <c r="N404"/>
  <c r="N405"/>
  <c r="R405"/>
  <c r="R404"/>
  <c r="R407"/>
  <c r="K480"/>
  <c r="K246"/>
  <c r="O480"/>
  <c r="O246"/>
  <c r="J481"/>
  <c r="J251"/>
  <c r="K251"/>
  <c r="L251"/>
  <c r="M251"/>
  <c r="N251"/>
  <c r="O251"/>
  <c r="P251"/>
  <c r="Q251"/>
  <c r="N481"/>
  <c r="R481"/>
  <c r="R484"/>
  <c r="R490"/>
  <c r="R251"/>
  <c r="I482"/>
  <c r="I252"/>
  <c r="M482"/>
  <c r="Q482"/>
  <c r="I253"/>
  <c r="N246"/>
  <c r="L247"/>
  <c r="G322"/>
  <c r="F401"/>
  <c r="G728"/>
  <c r="G735"/>
  <c r="H480"/>
  <c r="F243"/>
  <c r="L483"/>
  <c r="P483"/>
  <c r="J482"/>
  <c r="J252"/>
  <c r="K252"/>
  <c r="L252"/>
  <c r="M252"/>
  <c r="N252"/>
  <c r="O252"/>
  <c r="P252"/>
  <c r="Q252"/>
  <c r="N482"/>
  <c r="R482"/>
  <c r="R252"/>
  <c r="J246"/>
  <c r="J253"/>
  <c r="P246"/>
  <c r="H247"/>
  <c r="H254"/>
  <c r="O247"/>
  <c r="K250"/>
  <c r="L250"/>
  <c r="M250"/>
  <c r="N250"/>
  <c r="O250"/>
  <c r="P250"/>
  <c r="Q250"/>
  <c r="G264"/>
  <c r="G342"/>
  <c r="J480"/>
  <c r="I481"/>
  <c r="M481"/>
  <c r="L482"/>
  <c r="L484"/>
  <c r="P482"/>
  <c r="P484"/>
  <c r="J247"/>
  <c r="N247"/>
  <c r="R247"/>
  <c r="R254"/>
  <c r="J250"/>
  <c r="R250"/>
  <c r="H407"/>
  <c r="H405"/>
  <c r="K404"/>
  <c r="F427"/>
  <c r="J429"/>
  <c r="M430"/>
  <c r="R430"/>
  <c r="F469"/>
  <c r="J471"/>
  <c r="M472"/>
  <c r="R472"/>
  <c r="R478"/>
  <c r="I404"/>
  <c r="M404"/>
  <c r="Q404"/>
  <c r="L408"/>
  <c r="M408"/>
  <c r="N408"/>
  <c r="O408"/>
  <c r="P408"/>
  <c r="Q408"/>
  <c r="H409"/>
  <c r="I409"/>
  <c r="J409"/>
  <c r="K409"/>
  <c r="L409"/>
  <c r="M409"/>
  <c r="N409"/>
  <c r="O409"/>
  <c r="P409"/>
  <c r="Q409"/>
  <c r="F403"/>
  <c r="L404"/>
  <c r="O405"/>
  <c r="I407"/>
  <c r="J407"/>
  <c r="K407"/>
  <c r="L407"/>
  <c r="M407"/>
  <c r="N407"/>
  <c r="O407"/>
  <c r="P407"/>
  <c r="Q407"/>
  <c r="H435"/>
  <c r="I435"/>
  <c r="I430"/>
  <c r="N430"/>
  <c r="R432"/>
  <c r="I472"/>
  <c r="I478"/>
  <c r="N472"/>
  <c r="R474"/>
  <c r="H404"/>
  <c r="K405"/>
  <c r="Q405"/>
  <c r="L433"/>
  <c r="M433"/>
  <c r="N433"/>
  <c r="O433"/>
  <c r="P433"/>
  <c r="Q433"/>
  <c r="H434"/>
  <c r="I434"/>
  <c r="J434"/>
  <c r="K434"/>
  <c r="L434"/>
  <c r="M434"/>
  <c r="N434"/>
  <c r="O434"/>
  <c r="P434"/>
  <c r="Q434"/>
  <c r="F428"/>
  <c r="L429"/>
  <c r="J430"/>
  <c r="I432"/>
  <c r="J432"/>
  <c r="K432"/>
  <c r="L432"/>
  <c r="M432"/>
  <c r="N432"/>
  <c r="O432"/>
  <c r="P432"/>
  <c r="Q432"/>
  <c r="L475"/>
  <c r="M475"/>
  <c r="N475"/>
  <c r="O475"/>
  <c r="P475"/>
  <c r="Q475"/>
  <c r="H476"/>
  <c r="I476"/>
  <c r="J476"/>
  <c r="K476"/>
  <c r="L476"/>
  <c r="M476"/>
  <c r="N476"/>
  <c r="O476"/>
  <c r="P476"/>
  <c r="Q476"/>
  <c r="F470"/>
  <c r="L471"/>
  <c r="J472"/>
  <c r="J478"/>
  <c r="K478"/>
  <c r="I474"/>
  <c r="J474"/>
  <c r="K474"/>
  <c r="L474"/>
  <c r="M474"/>
  <c r="N474"/>
  <c r="O474"/>
  <c r="P474"/>
  <c r="Q474"/>
  <c r="F402"/>
  <c r="M405"/>
  <c r="F426"/>
  <c r="H429"/>
  <c r="Q430"/>
  <c r="F468"/>
  <c r="H471"/>
  <c r="H477"/>
  <c r="I477"/>
  <c r="Q472"/>
  <c r="L405"/>
  <c r="P405"/>
  <c r="H430"/>
  <c r="L430"/>
  <c r="P430"/>
  <c r="H472"/>
  <c r="H478"/>
  <c r="L472"/>
  <c r="P472"/>
  <c r="H618"/>
  <c r="H528"/>
  <c r="L618"/>
  <c r="L528"/>
  <c r="P618"/>
  <c r="P528"/>
  <c r="H619"/>
  <c r="F526"/>
  <c r="L619"/>
  <c r="L724"/>
  <c r="P619"/>
  <c r="K620"/>
  <c r="K725"/>
  <c r="O620"/>
  <c r="Q528"/>
  <c r="I529"/>
  <c r="N529"/>
  <c r="H531"/>
  <c r="R531"/>
  <c r="I548"/>
  <c r="L545"/>
  <c r="O546"/>
  <c r="H548"/>
  <c r="L566"/>
  <c r="O567"/>
  <c r="H569"/>
  <c r="P583"/>
  <c r="J657"/>
  <c r="K657"/>
  <c r="I622"/>
  <c r="I621"/>
  <c r="M622"/>
  <c r="M621"/>
  <c r="Q622"/>
  <c r="Q621"/>
  <c r="H626"/>
  <c r="M528"/>
  <c r="R528"/>
  <c r="J529"/>
  <c r="P529"/>
  <c r="I531"/>
  <c r="F542"/>
  <c r="J545"/>
  <c r="N545"/>
  <c r="R545"/>
  <c r="M549"/>
  <c r="N549"/>
  <c r="O549"/>
  <c r="P549"/>
  <c r="Q549"/>
  <c r="H545"/>
  <c r="M545"/>
  <c r="K546"/>
  <c r="P546"/>
  <c r="J548"/>
  <c r="R572"/>
  <c r="R566"/>
  <c r="K567"/>
  <c r="P567"/>
  <c r="R573"/>
  <c r="I583"/>
  <c r="I586"/>
  <c r="M583"/>
  <c r="M584"/>
  <c r="Q584"/>
  <c r="H587"/>
  <c r="I587"/>
  <c r="H583"/>
  <c r="L584"/>
  <c r="P584"/>
  <c r="L583"/>
  <c r="J621"/>
  <c r="J622"/>
  <c r="N621"/>
  <c r="N622"/>
  <c r="R621"/>
  <c r="R624"/>
  <c r="R622"/>
  <c r="I626"/>
  <c r="J626"/>
  <c r="I528"/>
  <c r="N528"/>
  <c r="L529"/>
  <c r="Q529"/>
  <c r="J531"/>
  <c r="I532"/>
  <c r="J532"/>
  <c r="H533"/>
  <c r="I533"/>
  <c r="J533"/>
  <c r="K533"/>
  <c r="L533"/>
  <c r="M533"/>
  <c r="N533"/>
  <c r="O533"/>
  <c r="P533"/>
  <c r="Q533"/>
  <c r="R533"/>
  <c r="M550"/>
  <c r="N550"/>
  <c r="O550"/>
  <c r="P550"/>
  <c r="Q550"/>
  <c r="L546"/>
  <c r="R546"/>
  <c r="K548"/>
  <c r="L548"/>
  <c r="M548"/>
  <c r="N548"/>
  <c r="O548"/>
  <c r="P548"/>
  <c r="Q548"/>
  <c r="N570"/>
  <c r="O570"/>
  <c r="P570"/>
  <c r="Q570"/>
  <c r="N566"/>
  <c r="L567"/>
  <c r="J586"/>
  <c r="R590"/>
  <c r="R589"/>
  <c r="Q583"/>
  <c r="H590"/>
  <c r="I590"/>
  <c r="H589"/>
  <c r="F525"/>
  <c r="K622"/>
  <c r="O621"/>
  <c r="O622"/>
  <c r="G619"/>
  <c r="G625"/>
  <c r="G532"/>
  <c r="K619"/>
  <c r="K532"/>
  <c r="L532"/>
  <c r="M532"/>
  <c r="N532"/>
  <c r="O532"/>
  <c r="P532"/>
  <c r="Q532"/>
  <c r="O619"/>
  <c r="O724"/>
  <c r="J528"/>
  <c r="O528"/>
  <c r="H529"/>
  <c r="M529"/>
  <c r="R529"/>
  <c r="F544"/>
  <c r="N546"/>
  <c r="R548"/>
  <c r="F563"/>
  <c r="F565"/>
  <c r="J571"/>
  <c r="K571"/>
  <c r="L571"/>
  <c r="M571"/>
  <c r="N571"/>
  <c r="O571"/>
  <c r="P571"/>
  <c r="Q571"/>
  <c r="J566"/>
  <c r="H567"/>
  <c r="K583"/>
  <c r="K586"/>
  <c r="L586"/>
  <c r="M586"/>
  <c r="N586"/>
  <c r="O586"/>
  <c r="P586"/>
  <c r="Q586"/>
  <c r="K584"/>
  <c r="O583"/>
  <c r="F581"/>
  <c r="M614"/>
  <c r="G616"/>
  <c r="K529"/>
  <c r="O529"/>
  <c r="K531"/>
  <c r="L531"/>
  <c r="M531"/>
  <c r="N531"/>
  <c r="O531"/>
  <c r="P531"/>
  <c r="Q531"/>
  <c r="I546"/>
  <c r="M546"/>
  <c r="Q546"/>
  <c r="J567"/>
  <c r="N567"/>
  <c r="R567"/>
  <c r="F580"/>
  <c r="F582"/>
  <c r="J588"/>
  <c r="K588"/>
  <c r="L588"/>
  <c r="M588"/>
  <c r="N588"/>
  <c r="O588"/>
  <c r="P588"/>
  <c r="Q588"/>
  <c r="H584"/>
  <c r="G609"/>
  <c r="K609"/>
  <c r="O609"/>
  <c r="F607"/>
  <c r="F610"/>
  <c r="J613"/>
  <c r="K613"/>
  <c r="L613"/>
  <c r="M613"/>
  <c r="N613"/>
  <c r="O613"/>
  <c r="P613"/>
  <c r="Q613"/>
  <c r="I609"/>
  <c r="N609"/>
  <c r="G610"/>
  <c r="L610"/>
  <c r="Q610"/>
  <c r="G615"/>
  <c r="F651"/>
  <c r="I654"/>
  <c r="N654"/>
  <c r="R656"/>
  <c r="H694"/>
  <c r="H700"/>
  <c r="H697"/>
  <c r="H695"/>
  <c r="H701"/>
  <c r="F691"/>
  <c r="L694"/>
  <c r="L695"/>
  <c r="P694"/>
  <c r="P695"/>
  <c r="I698"/>
  <c r="J698"/>
  <c r="K698"/>
  <c r="L698"/>
  <c r="M698"/>
  <c r="N698"/>
  <c r="O698"/>
  <c r="P698"/>
  <c r="Q698"/>
  <c r="N614"/>
  <c r="O614"/>
  <c r="P614"/>
  <c r="Q614"/>
  <c r="P609"/>
  <c r="H610"/>
  <c r="M610"/>
  <c r="L657"/>
  <c r="M657"/>
  <c r="N657"/>
  <c r="O657"/>
  <c r="P657"/>
  <c r="Q657"/>
  <c r="H658"/>
  <c r="I658"/>
  <c r="J658"/>
  <c r="K658"/>
  <c r="L658"/>
  <c r="M658"/>
  <c r="N658"/>
  <c r="O658"/>
  <c r="P658"/>
  <c r="Q658"/>
  <c r="F652"/>
  <c r="L653"/>
  <c r="R653"/>
  <c r="R659"/>
  <c r="J654"/>
  <c r="I656"/>
  <c r="I694"/>
  <c r="I700"/>
  <c r="I697"/>
  <c r="I695"/>
  <c r="M694"/>
  <c r="M695"/>
  <c r="F609"/>
  <c r="I610"/>
  <c r="H612"/>
  <c r="H653"/>
  <c r="H659"/>
  <c r="I659"/>
  <c r="J659"/>
  <c r="K659"/>
  <c r="Q654"/>
  <c r="J656"/>
  <c r="K656"/>
  <c r="L656"/>
  <c r="M656"/>
  <c r="N656"/>
  <c r="O656"/>
  <c r="P656"/>
  <c r="Q656"/>
  <c r="J697"/>
  <c r="I735"/>
  <c r="J735"/>
  <c r="K735"/>
  <c r="L735"/>
  <c r="M735"/>
  <c r="N735"/>
  <c r="O735"/>
  <c r="P735"/>
  <c r="Q735"/>
  <c r="J587"/>
  <c r="K587"/>
  <c r="L587"/>
  <c r="M587"/>
  <c r="N587"/>
  <c r="O587"/>
  <c r="P587"/>
  <c r="Q587"/>
  <c r="N583"/>
  <c r="R616"/>
  <c r="R615"/>
  <c r="H609"/>
  <c r="F650"/>
  <c r="M654"/>
  <c r="J718"/>
  <c r="K718"/>
  <c r="J584"/>
  <c r="N584"/>
  <c r="R584"/>
  <c r="J610"/>
  <c r="N610"/>
  <c r="R610"/>
  <c r="H654"/>
  <c r="H660"/>
  <c r="L654"/>
  <c r="P654"/>
  <c r="K697"/>
  <c r="L697"/>
  <c r="M697"/>
  <c r="N697"/>
  <c r="O697"/>
  <c r="P697"/>
  <c r="Q697"/>
  <c r="F693"/>
  <c r="J694"/>
  <c r="J700"/>
  <c r="O694"/>
  <c r="R695"/>
  <c r="R701"/>
  <c r="F712"/>
  <c r="F715"/>
  <c r="I715"/>
  <c r="N715"/>
  <c r="R717"/>
  <c r="K699"/>
  <c r="L699"/>
  <c r="M699"/>
  <c r="N699"/>
  <c r="O699"/>
  <c r="P699"/>
  <c r="Q699"/>
  <c r="K700"/>
  <c r="Q694"/>
  <c r="N695"/>
  <c r="R697"/>
  <c r="L718"/>
  <c r="M718"/>
  <c r="N718"/>
  <c r="O718"/>
  <c r="P718"/>
  <c r="Q718"/>
  <c r="H719"/>
  <c r="I719"/>
  <c r="J719"/>
  <c r="K719"/>
  <c r="L719"/>
  <c r="M719"/>
  <c r="N719"/>
  <c r="O719"/>
  <c r="P719"/>
  <c r="Q719"/>
  <c r="F713"/>
  <c r="L714"/>
  <c r="R714"/>
  <c r="R720"/>
  <c r="J715"/>
  <c r="I717"/>
  <c r="J717"/>
  <c r="K717"/>
  <c r="L717"/>
  <c r="M717"/>
  <c r="N717"/>
  <c r="O717"/>
  <c r="P717"/>
  <c r="Q717"/>
  <c r="J695"/>
  <c r="H698"/>
  <c r="H714"/>
  <c r="H720"/>
  <c r="I720"/>
  <c r="J720"/>
  <c r="K720"/>
  <c r="Q715"/>
  <c r="M715"/>
  <c r="K695"/>
  <c r="O695"/>
  <c r="H715"/>
  <c r="H721"/>
  <c r="L715"/>
  <c r="P715"/>
  <c r="O724" i="77"/>
  <c r="H486"/>
  <c r="I486"/>
  <c r="J486"/>
  <c r="K486"/>
  <c r="P483"/>
  <c r="K483"/>
  <c r="K484"/>
  <c r="O483"/>
  <c r="O484"/>
  <c r="R487"/>
  <c r="I482"/>
  <c r="M482"/>
  <c r="M484"/>
  <c r="Q482"/>
  <c r="H246"/>
  <c r="H253"/>
  <c r="I253"/>
  <c r="L246"/>
  <c r="P246"/>
  <c r="K247"/>
  <c r="O247"/>
  <c r="G269"/>
  <c r="G307"/>
  <c r="G347"/>
  <c r="G387"/>
  <c r="F401"/>
  <c r="I404"/>
  <c r="H404"/>
  <c r="P404"/>
  <c r="K405"/>
  <c r="G422"/>
  <c r="L480"/>
  <c r="R482"/>
  <c r="H618"/>
  <c r="H723"/>
  <c r="H531"/>
  <c r="H529"/>
  <c r="H528"/>
  <c r="F525"/>
  <c r="L619"/>
  <c r="L621"/>
  <c r="H619"/>
  <c r="H532"/>
  <c r="F526"/>
  <c r="P619"/>
  <c r="G664"/>
  <c r="G686"/>
  <c r="G703"/>
  <c r="G711"/>
  <c r="G671"/>
  <c r="G632"/>
  <c r="G704"/>
  <c r="G712"/>
  <c r="G718"/>
  <c r="G643"/>
  <c r="G642"/>
  <c r="G603"/>
  <c r="G576"/>
  <c r="G580"/>
  <c r="G598"/>
  <c r="G607"/>
  <c r="G613"/>
  <c r="G678"/>
  <c r="G691"/>
  <c r="G633"/>
  <c r="G595"/>
  <c r="G538"/>
  <c r="G542"/>
  <c r="G511"/>
  <c r="G456"/>
  <c r="G441"/>
  <c r="G414"/>
  <c r="G523"/>
  <c r="G504"/>
  <c r="G454"/>
  <c r="G382"/>
  <c r="G362"/>
  <c r="G342"/>
  <c r="G322"/>
  <c r="G305"/>
  <c r="G285"/>
  <c r="G264"/>
  <c r="G555"/>
  <c r="G515"/>
  <c r="G494"/>
  <c r="G460"/>
  <c r="G446"/>
  <c r="G418"/>
  <c r="G392"/>
  <c r="G372"/>
  <c r="G352"/>
  <c r="G332"/>
  <c r="G312"/>
  <c r="G295"/>
  <c r="G274"/>
  <c r="G34"/>
  <c r="G65"/>
  <c r="G81"/>
  <c r="G101"/>
  <c r="G115"/>
  <c r="G134"/>
  <c r="G151"/>
  <c r="G170"/>
  <c r="G186"/>
  <c r="G202"/>
  <c r="G218"/>
  <c r="G234"/>
  <c r="H247"/>
  <c r="H254"/>
  <c r="L247"/>
  <c r="P247"/>
  <c r="H250"/>
  <c r="G280"/>
  <c r="G317"/>
  <c r="G357"/>
  <c r="G397"/>
  <c r="R411"/>
  <c r="R410"/>
  <c r="H435"/>
  <c r="H429"/>
  <c r="F427"/>
  <c r="H433"/>
  <c r="I433"/>
  <c r="L429"/>
  <c r="P429"/>
  <c r="H471"/>
  <c r="H477"/>
  <c r="F469"/>
  <c r="H475"/>
  <c r="I475"/>
  <c r="L471"/>
  <c r="P471"/>
  <c r="G559"/>
  <c r="G19"/>
  <c r="G41"/>
  <c r="G69"/>
  <c r="G90"/>
  <c r="G102"/>
  <c r="G120"/>
  <c r="G136"/>
  <c r="G155"/>
  <c r="G174"/>
  <c r="G190"/>
  <c r="G206"/>
  <c r="G222"/>
  <c r="G238"/>
  <c r="I484"/>
  <c r="Q484"/>
  <c r="H481"/>
  <c r="L481"/>
  <c r="P481"/>
  <c r="P484"/>
  <c r="K725"/>
  <c r="J246"/>
  <c r="N246"/>
  <c r="R246"/>
  <c r="R253"/>
  <c r="I247"/>
  <c r="M247"/>
  <c r="Q247"/>
  <c r="I250"/>
  <c r="I251"/>
  <c r="I252"/>
  <c r="J252"/>
  <c r="K252"/>
  <c r="L252"/>
  <c r="M252"/>
  <c r="N252"/>
  <c r="O252"/>
  <c r="P252"/>
  <c r="Q252"/>
  <c r="G290"/>
  <c r="G327"/>
  <c r="G367"/>
  <c r="F402"/>
  <c r="J408"/>
  <c r="K408"/>
  <c r="L408"/>
  <c r="M408"/>
  <c r="N408"/>
  <c r="O408"/>
  <c r="P408"/>
  <c r="Q408"/>
  <c r="L404"/>
  <c r="O405"/>
  <c r="K407"/>
  <c r="F426"/>
  <c r="I429"/>
  <c r="I435"/>
  <c r="J435"/>
  <c r="Q430"/>
  <c r="F468"/>
  <c r="I471"/>
  <c r="I477"/>
  <c r="J477"/>
  <c r="F470"/>
  <c r="Q472"/>
  <c r="J482"/>
  <c r="M483"/>
  <c r="G498"/>
  <c r="F543"/>
  <c r="G24"/>
  <c r="G49"/>
  <c r="G70"/>
  <c r="G94"/>
  <c r="G109"/>
  <c r="G126"/>
  <c r="G143"/>
  <c r="G162"/>
  <c r="G178"/>
  <c r="G194"/>
  <c r="G210"/>
  <c r="G226"/>
  <c r="F243"/>
  <c r="J723"/>
  <c r="J484"/>
  <c r="J483"/>
  <c r="N723"/>
  <c r="N484"/>
  <c r="N483"/>
  <c r="R723"/>
  <c r="R486"/>
  <c r="R484"/>
  <c r="R490"/>
  <c r="R483"/>
  <c r="R489"/>
  <c r="I724"/>
  <c r="M724"/>
  <c r="Q724"/>
  <c r="H725"/>
  <c r="K246"/>
  <c r="O246"/>
  <c r="J247"/>
  <c r="N247"/>
  <c r="R247"/>
  <c r="R254"/>
  <c r="J250"/>
  <c r="K250"/>
  <c r="L250"/>
  <c r="M250"/>
  <c r="N250"/>
  <c r="O250"/>
  <c r="P250"/>
  <c r="Q250"/>
  <c r="R250"/>
  <c r="J251"/>
  <c r="K251"/>
  <c r="L251"/>
  <c r="M251"/>
  <c r="N251"/>
  <c r="O251"/>
  <c r="P251"/>
  <c r="Q251"/>
  <c r="R251"/>
  <c r="G259"/>
  <c r="G300"/>
  <c r="G337"/>
  <c r="G377"/>
  <c r="H411"/>
  <c r="H410"/>
  <c r="L407"/>
  <c r="N404"/>
  <c r="I405"/>
  <c r="I411"/>
  <c r="Q405"/>
  <c r="M407"/>
  <c r="N407"/>
  <c r="O407"/>
  <c r="P407"/>
  <c r="Q407"/>
  <c r="I409"/>
  <c r="J409"/>
  <c r="K409"/>
  <c r="L409"/>
  <c r="M409"/>
  <c r="N409"/>
  <c r="O409"/>
  <c r="P409"/>
  <c r="Q409"/>
  <c r="R436"/>
  <c r="R435"/>
  <c r="J433"/>
  <c r="K433"/>
  <c r="L433"/>
  <c r="M433"/>
  <c r="N433"/>
  <c r="O433"/>
  <c r="P433"/>
  <c r="Q433"/>
  <c r="J434"/>
  <c r="K434"/>
  <c r="L434"/>
  <c r="M434"/>
  <c r="N434"/>
  <c r="O434"/>
  <c r="P434"/>
  <c r="Q434"/>
  <c r="I432"/>
  <c r="J432"/>
  <c r="K432"/>
  <c r="L432"/>
  <c r="M432"/>
  <c r="N432"/>
  <c r="O432"/>
  <c r="P432"/>
  <c r="Q432"/>
  <c r="G450"/>
  <c r="J474"/>
  <c r="K474"/>
  <c r="L474"/>
  <c r="M474"/>
  <c r="N474"/>
  <c r="O474"/>
  <c r="P474"/>
  <c r="Q474"/>
  <c r="J475"/>
  <c r="K475"/>
  <c r="L475"/>
  <c r="M475"/>
  <c r="N475"/>
  <c r="O475"/>
  <c r="P475"/>
  <c r="Q475"/>
  <c r="J476"/>
  <c r="K476"/>
  <c r="L476"/>
  <c r="M476"/>
  <c r="N476"/>
  <c r="O476"/>
  <c r="P476"/>
  <c r="Q476"/>
  <c r="I474"/>
  <c r="Q483"/>
  <c r="G519"/>
  <c r="H620"/>
  <c r="H533"/>
  <c r="I533"/>
  <c r="J533"/>
  <c r="F527"/>
  <c r="L620"/>
  <c r="P620"/>
  <c r="F542"/>
  <c r="H548"/>
  <c r="H545"/>
  <c r="L546"/>
  <c r="L545"/>
  <c r="P545"/>
  <c r="P546"/>
  <c r="H405"/>
  <c r="L405"/>
  <c r="P405"/>
  <c r="F428"/>
  <c r="H430"/>
  <c r="L430"/>
  <c r="P430"/>
  <c r="H472"/>
  <c r="H478"/>
  <c r="I478"/>
  <c r="L472"/>
  <c r="P472"/>
  <c r="K620"/>
  <c r="K533"/>
  <c r="L533"/>
  <c r="M533"/>
  <c r="N533"/>
  <c r="O533"/>
  <c r="P533"/>
  <c r="Q533"/>
  <c r="O620"/>
  <c r="N528"/>
  <c r="I532"/>
  <c r="J532"/>
  <c r="K532"/>
  <c r="L532"/>
  <c r="M532"/>
  <c r="N532"/>
  <c r="O532"/>
  <c r="P532"/>
  <c r="Q532"/>
  <c r="K545"/>
  <c r="O545"/>
  <c r="I550"/>
  <c r="J550"/>
  <c r="K550"/>
  <c r="L550"/>
  <c r="M550"/>
  <c r="N550"/>
  <c r="O550"/>
  <c r="P550"/>
  <c r="Q550"/>
  <c r="O546"/>
  <c r="I569"/>
  <c r="I586"/>
  <c r="I612"/>
  <c r="I613"/>
  <c r="J405"/>
  <c r="J411"/>
  <c r="N405"/>
  <c r="R405"/>
  <c r="K429"/>
  <c r="O429"/>
  <c r="J430"/>
  <c r="N430"/>
  <c r="R430"/>
  <c r="K471"/>
  <c r="O471"/>
  <c r="J472"/>
  <c r="N472"/>
  <c r="R472"/>
  <c r="R478"/>
  <c r="I618"/>
  <c r="I528"/>
  <c r="M618"/>
  <c r="M723"/>
  <c r="M528"/>
  <c r="Q618"/>
  <c r="Q528"/>
  <c r="J528"/>
  <c r="R528"/>
  <c r="M529"/>
  <c r="I531"/>
  <c r="I548"/>
  <c r="K546"/>
  <c r="H566"/>
  <c r="F563"/>
  <c r="L566"/>
  <c r="H570"/>
  <c r="I570"/>
  <c r="F564"/>
  <c r="K571"/>
  <c r="L571"/>
  <c r="M571"/>
  <c r="N571"/>
  <c r="O571"/>
  <c r="P571"/>
  <c r="Q571"/>
  <c r="I567"/>
  <c r="K430"/>
  <c r="O430"/>
  <c r="K472"/>
  <c r="O472"/>
  <c r="R624"/>
  <c r="R622"/>
  <c r="N529"/>
  <c r="J531"/>
  <c r="R531"/>
  <c r="J548"/>
  <c r="K548"/>
  <c r="L548"/>
  <c r="M548"/>
  <c r="N548"/>
  <c r="O548"/>
  <c r="P548"/>
  <c r="Q548"/>
  <c r="R552"/>
  <c r="R551"/>
  <c r="I549"/>
  <c r="J549"/>
  <c r="K549"/>
  <c r="L549"/>
  <c r="M549"/>
  <c r="N549"/>
  <c r="O549"/>
  <c r="P549"/>
  <c r="Q549"/>
  <c r="Q566"/>
  <c r="H572"/>
  <c r="I572"/>
  <c r="J572"/>
  <c r="H590"/>
  <c r="H589"/>
  <c r="H616"/>
  <c r="H615"/>
  <c r="K618"/>
  <c r="O618"/>
  <c r="O723"/>
  <c r="J619"/>
  <c r="J724"/>
  <c r="N619"/>
  <c r="N622"/>
  <c r="R619"/>
  <c r="R625"/>
  <c r="I620"/>
  <c r="M620"/>
  <c r="Q620"/>
  <c r="L528"/>
  <c r="K529"/>
  <c r="O529"/>
  <c r="K531"/>
  <c r="J545"/>
  <c r="N545"/>
  <c r="R545"/>
  <c r="I546"/>
  <c r="M546"/>
  <c r="Q546"/>
  <c r="J569"/>
  <c r="R573"/>
  <c r="R572"/>
  <c r="K566"/>
  <c r="J567"/>
  <c r="N567"/>
  <c r="R567"/>
  <c r="K569"/>
  <c r="L569"/>
  <c r="M569"/>
  <c r="N569"/>
  <c r="O569"/>
  <c r="P569"/>
  <c r="Q569"/>
  <c r="I587"/>
  <c r="I588"/>
  <c r="J588"/>
  <c r="K588"/>
  <c r="L588"/>
  <c r="M588"/>
  <c r="N588"/>
  <c r="O588"/>
  <c r="P588"/>
  <c r="Q588"/>
  <c r="J613"/>
  <c r="K613"/>
  <c r="L613"/>
  <c r="M613"/>
  <c r="N613"/>
  <c r="O613"/>
  <c r="P613"/>
  <c r="Q613"/>
  <c r="P618"/>
  <c r="G619"/>
  <c r="G625"/>
  <c r="K619"/>
  <c r="O619"/>
  <c r="J620"/>
  <c r="N620"/>
  <c r="R620"/>
  <c r="R626"/>
  <c r="L529"/>
  <c r="P529"/>
  <c r="L531"/>
  <c r="M531"/>
  <c r="N531"/>
  <c r="O531"/>
  <c r="P531"/>
  <c r="Q531"/>
  <c r="J546"/>
  <c r="N546"/>
  <c r="R546"/>
  <c r="J570"/>
  <c r="K570"/>
  <c r="L570"/>
  <c r="M570"/>
  <c r="N570"/>
  <c r="O570"/>
  <c r="P570"/>
  <c r="Q570"/>
  <c r="O567"/>
  <c r="K584"/>
  <c r="K583"/>
  <c r="F580"/>
  <c r="O584"/>
  <c r="O583"/>
  <c r="J587"/>
  <c r="K587"/>
  <c r="L587"/>
  <c r="M587"/>
  <c r="N587"/>
  <c r="O587"/>
  <c r="P587"/>
  <c r="Q587"/>
  <c r="L614"/>
  <c r="M614"/>
  <c r="N614"/>
  <c r="O614"/>
  <c r="P614"/>
  <c r="Q614"/>
  <c r="J584"/>
  <c r="N584"/>
  <c r="R584"/>
  <c r="J586"/>
  <c r="K586"/>
  <c r="L586"/>
  <c r="M586"/>
  <c r="N586"/>
  <c r="O586"/>
  <c r="P586"/>
  <c r="Q586"/>
  <c r="R586"/>
  <c r="K609"/>
  <c r="O609"/>
  <c r="F608"/>
  <c r="F610"/>
  <c r="J610"/>
  <c r="N610"/>
  <c r="R610"/>
  <c r="J612"/>
  <c r="K612"/>
  <c r="L612"/>
  <c r="M612"/>
  <c r="N612"/>
  <c r="O612"/>
  <c r="P612"/>
  <c r="Q612"/>
  <c r="R612"/>
  <c r="M656"/>
  <c r="J658"/>
  <c r="K658"/>
  <c r="N658"/>
  <c r="O658"/>
  <c r="P658"/>
  <c r="Q658"/>
  <c r="K610"/>
  <c r="O610"/>
  <c r="N656"/>
  <c r="O656"/>
  <c r="P656"/>
  <c r="Q656"/>
  <c r="O698"/>
  <c r="P698"/>
  <c r="Q698"/>
  <c r="I714"/>
  <c r="I720"/>
  <c r="I715"/>
  <c r="M714"/>
  <c r="M715"/>
  <c r="Q714"/>
  <c r="Q715"/>
  <c r="J718"/>
  <c r="F582"/>
  <c r="I583"/>
  <c r="I589"/>
  <c r="J589"/>
  <c r="M583"/>
  <c r="Q583"/>
  <c r="H584"/>
  <c r="L584"/>
  <c r="P584"/>
  <c r="I609"/>
  <c r="I615"/>
  <c r="J615"/>
  <c r="M609"/>
  <c r="Q609"/>
  <c r="H610"/>
  <c r="L610"/>
  <c r="P610"/>
  <c r="K653"/>
  <c r="F650"/>
  <c r="F651"/>
  <c r="L658"/>
  <c r="O654"/>
  <c r="I735"/>
  <c r="J735"/>
  <c r="K735"/>
  <c r="L735"/>
  <c r="M735"/>
  <c r="N735"/>
  <c r="O735"/>
  <c r="P735"/>
  <c r="Q735"/>
  <c r="I584"/>
  <c r="I590"/>
  <c r="M584"/>
  <c r="Q584"/>
  <c r="I610"/>
  <c r="I616"/>
  <c r="M610"/>
  <c r="Q610"/>
  <c r="L656"/>
  <c r="L657"/>
  <c r="M657"/>
  <c r="N657"/>
  <c r="O657"/>
  <c r="P657"/>
  <c r="Q657"/>
  <c r="I658"/>
  <c r="M658"/>
  <c r="G656"/>
  <c r="F652"/>
  <c r="I653"/>
  <c r="I659"/>
  <c r="M653"/>
  <c r="Q653"/>
  <c r="H654"/>
  <c r="H660"/>
  <c r="L654"/>
  <c r="P654"/>
  <c r="F691"/>
  <c r="H694"/>
  <c r="H700"/>
  <c r="F692"/>
  <c r="K699"/>
  <c r="L699"/>
  <c r="M699"/>
  <c r="N699"/>
  <c r="O699"/>
  <c r="P699"/>
  <c r="Q699"/>
  <c r="I700"/>
  <c r="L695"/>
  <c r="K718"/>
  <c r="K719"/>
  <c r="J653"/>
  <c r="N653"/>
  <c r="R653"/>
  <c r="R659"/>
  <c r="I654"/>
  <c r="I660"/>
  <c r="M654"/>
  <c r="Q654"/>
  <c r="M698"/>
  <c r="P695"/>
  <c r="F712"/>
  <c r="H718"/>
  <c r="I718"/>
  <c r="L718"/>
  <c r="M718"/>
  <c r="N718"/>
  <c r="O718"/>
  <c r="P718"/>
  <c r="Q718"/>
  <c r="L719"/>
  <c r="M719"/>
  <c r="N719"/>
  <c r="O719"/>
  <c r="P719"/>
  <c r="Q719"/>
  <c r="J720"/>
  <c r="J654"/>
  <c r="N654"/>
  <c r="R654"/>
  <c r="R660"/>
  <c r="N698"/>
  <c r="H697"/>
  <c r="I697"/>
  <c r="J697"/>
  <c r="K697"/>
  <c r="L697"/>
  <c r="M697"/>
  <c r="N697"/>
  <c r="O697"/>
  <c r="P697"/>
  <c r="Q697"/>
  <c r="K695"/>
  <c r="O695"/>
  <c r="H715"/>
  <c r="H721"/>
  <c r="L715"/>
  <c r="P715"/>
  <c r="H717"/>
  <c r="I717"/>
  <c r="J717"/>
  <c r="K717"/>
  <c r="L717"/>
  <c r="M717"/>
  <c r="N717"/>
  <c r="O717"/>
  <c r="P717"/>
  <c r="Q717"/>
  <c r="J694"/>
  <c r="J700"/>
  <c r="K700"/>
  <c r="L700"/>
  <c r="M700"/>
  <c r="N694"/>
  <c r="R694"/>
  <c r="R700"/>
  <c r="I695"/>
  <c r="I701"/>
  <c r="M695"/>
  <c r="Q695"/>
  <c r="F711"/>
  <c r="K714"/>
  <c r="O714"/>
  <c r="J715"/>
  <c r="N715"/>
  <c r="R715"/>
  <c r="R721"/>
  <c r="J695"/>
  <c r="J701"/>
  <c r="N695"/>
  <c r="R695"/>
  <c r="R701"/>
  <c r="K715"/>
  <c r="O715"/>
  <c r="H486" i="76"/>
  <c r="L723"/>
  <c r="H481"/>
  <c r="H484"/>
  <c r="H490"/>
  <c r="H251"/>
  <c r="L481"/>
  <c r="L483"/>
  <c r="P481"/>
  <c r="H482"/>
  <c r="H252"/>
  <c r="F245"/>
  <c r="L725"/>
  <c r="L246"/>
  <c r="R436"/>
  <c r="R435"/>
  <c r="I480"/>
  <c r="I247"/>
  <c r="I246"/>
  <c r="I253"/>
  <c r="M247"/>
  <c r="M480"/>
  <c r="M246"/>
  <c r="Q480"/>
  <c r="Q247"/>
  <c r="Q246"/>
  <c r="I481"/>
  <c r="I251"/>
  <c r="M481"/>
  <c r="Q481"/>
  <c r="I252"/>
  <c r="J252"/>
  <c r="K252"/>
  <c r="I482"/>
  <c r="M482"/>
  <c r="Q482"/>
  <c r="F243"/>
  <c r="J480"/>
  <c r="J247"/>
  <c r="J246"/>
  <c r="J253"/>
  <c r="N480"/>
  <c r="N247"/>
  <c r="N246"/>
  <c r="R480"/>
  <c r="R250"/>
  <c r="R247"/>
  <c r="R254"/>
  <c r="R246"/>
  <c r="R253"/>
  <c r="J251"/>
  <c r="K251"/>
  <c r="L251"/>
  <c r="M251"/>
  <c r="N251"/>
  <c r="O251"/>
  <c r="P251"/>
  <c r="Q251"/>
  <c r="J481"/>
  <c r="N481"/>
  <c r="R481"/>
  <c r="R251"/>
  <c r="R411"/>
  <c r="K480"/>
  <c r="K246"/>
  <c r="K253"/>
  <c r="O246"/>
  <c r="O480"/>
  <c r="F244"/>
  <c r="K724"/>
  <c r="O724"/>
  <c r="K725"/>
  <c r="O725"/>
  <c r="K247"/>
  <c r="G703"/>
  <c r="G711"/>
  <c r="G671"/>
  <c r="G704"/>
  <c r="G712"/>
  <c r="G718"/>
  <c r="G686"/>
  <c r="G633"/>
  <c r="G652"/>
  <c r="G658"/>
  <c r="G603"/>
  <c r="G576"/>
  <c r="G580"/>
  <c r="G643"/>
  <c r="G595"/>
  <c r="G608"/>
  <c r="G614"/>
  <c r="G678"/>
  <c r="G691"/>
  <c r="G642"/>
  <c r="G664"/>
  <c r="G692"/>
  <c r="G698"/>
  <c r="G632"/>
  <c r="G651"/>
  <c r="G598"/>
  <c r="G607"/>
  <c r="G613"/>
  <c r="G559"/>
  <c r="G511"/>
  <c r="G523"/>
  <c r="G498"/>
  <c r="G555"/>
  <c r="G563"/>
  <c r="G538"/>
  <c r="G542"/>
  <c r="G519"/>
  <c r="G494"/>
  <c r="G525"/>
  <c r="G515"/>
  <c r="G504"/>
  <c r="G460"/>
  <c r="G446"/>
  <c r="G418"/>
  <c r="G34"/>
  <c r="G65"/>
  <c r="G81"/>
  <c r="G101"/>
  <c r="G115"/>
  <c r="G245"/>
  <c r="G134"/>
  <c r="G151"/>
  <c r="G170"/>
  <c r="G186"/>
  <c r="G202"/>
  <c r="G218"/>
  <c r="G234"/>
  <c r="P723"/>
  <c r="P484"/>
  <c r="P483"/>
  <c r="R488"/>
  <c r="H247"/>
  <c r="H254"/>
  <c r="L247"/>
  <c r="P247"/>
  <c r="H250"/>
  <c r="I250"/>
  <c r="J250"/>
  <c r="K250"/>
  <c r="L250"/>
  <c r="M250"/>
  <c r="N250"/>
  <c r="O250"/>
  <c r="P250"/>
  <c r="Q250"/>
  <c r="L252"/>
  <c r="M252"/>
  <c r="N252"/>
  <c r="O252"/>
  <c r="P252"/>
  <c r="Q252"/>
  <c r="G264"/>
  <c r="G285"/>
  <c r="G305"/>
  <c r="G322"/>
  <c r="G342"/>
  <c r="G362"/>
  <c r="G382"/>
  <c r="F401"/>
  <c r="K405"/>
  <c r="Q405"/>
  <c r="G422"/>
  <c r="I429"/>
  <c r="M429"/>
  <c r="Q429"/>
  <c r="H434"/>
  <c r="I434"/>
  <c r="J434"/>
  <c r="K434"/>
  <c r="L434"/>
  <c r="M434"/>
  <c r="N434"/>
  <c r="O434"/>
  <c r="P434"/>
  <c r="Q434"/>
  <c r="F428"/>
  <c r="F430"/>
  <c r="L429"/>
  <c r="R429"/>
  <c r="J430"/>
  <c r="O430"/>
  <c r="I432"/>
  <c r="G441"/>
  <c r="G464"/>
  <c r="I471"/>
  <c r="I477"/>
  <c r="J477"/>
  <c r="K477"/>
  <c r="M471"/>
  <c r="Q471"/>
  <c r="F470"/>
  <c r="L471"/>
  <c r="R471"/>
  <c r="R477"/>
  <c r="J472"/>
  <c r="O472"/>
  <c r="I474"/>
  <c r="J474"/>
  <c r="K474"/>
  <c r="L474"/>
  <c r="M474"/>
  <c r="N474"/>
  <c r="O474"/>
  <c r="P474"/>
  <c r="Q474"/>
  <c r="H476"/>
  <c r="I476"/>
  <c r="J476"/>
  <c r="K476"/>
  <c r="L476"/>
  <c r="M476"/>
  <c r="N476"/>
  <c r="O476"/>
  <c r="P476"/>
  <c r="Q476"/>
  <c r="G269"/>
  <c r="G290"/>
  <c r="G307"/>
  <c r="G327"/>
  <c r="G347"/>
  <c r="G367"/>
  <c r="G387"/>
  <c r="F402"/>
  <c r="J404"/>
  <c r="O404"/>
  <c r="M405"/>
  <c r="R405"/>
  <c r="J408"/>
  <c r="K408"/>
  <c r="L408"/>
  <c r="M408"/>
  <c r="N408"/>
  <c r="O408"/>
  <c r="P408"/>
  <c r="Q408"/>
  <c r="R410"/>
  <c r="N429"/>
  <c r="K430"/>
  <c r="Q430"/>
  <c r="J432"/>
  <c r="K432"/>
  <c r="L432"/>
  <c r="M432"/>
  <c r="N432"/>
  <c r="O432"/>
  <c r="P432"/>
  <c r="Q432"/>
  <c r="I433"/>
  <c r="J433"/>
  <c r="K433"/>
  <c r="L433"/>
  <c r="M433"/>
  <c r="N433"/>
  <c r="O433"/>
  <c r="P433"/>
  <c r="Q433"/>
  <c r="G450"/>
  <c r="F468"/>
  <c r="N471"/>
  <c r="K472"/>
  <c r="Q472"/>
  <c r="I475"/>
  <c r="J475"/>
  <c r="K475"/>
  <c r="L475"/>
  <c r="M475"/>
  <c r="N475"/>
  <c r="O475"/>
  <c r="P475"/>
  <c r="Q475"/>
  <c r="P725"/>
  <c r="G274"/>
  <c r="G295"/>
  <c r="G312"/>
  <c r="G332"/>
  <c r="G352"/>
  <c r="G372"/>
  <c r="G392"/>
  <c r="H407"/>
  <c r="H405"/>
  <c r="L405"/>
  <c r="I405"/>
  <c r="R430"/>
  <c r="G454"/>
  <c r="R472"/>
  <c r="R478"/>
  <c r="G280"/>
  <c r="G300"/>
  <c r="G317"/>
  <c r="G337"/>
  <c r="G357"/>
  <c r="G377"/>
  <c r="G397"/>
  <c r="H409"/>
  <c r="I409"/>
  <c r="J409"/>
  <c r="K409"/>
  <c r="L409"/>
  <c r="M409"/>
  <c r="N409"/>
  <c r="O409"/>
  <c r="P409"/>
  <c r="Q409"/>
  <c r="F403"/>
  <c r="L404"/>
  <c r="R404"/>
  <c r="I407"/>
  <c r="J407"/>
  <c r="K407"/>
  <c r="L407"/>
  <c r="M407"/>
  <c r="N407"/>
  <c r="O407"/>
  <c r="P407"/>
  <c r="Q407"/>
  <c r="G414"/>
  <c r="G426"/>
  <c r="H436"/>
  <c r="I436"/>
  <c r="H435"/>
  <c r="G456"/>
  <c r="G468"/>
  <c r="J549"/>
  <c r="K549"/>
  <c r="P405"/>
  <c r="H430"/>
  <c r="L430"/>
  <c r="P430"/>
  <c r="H472"/>
  <c r="H478"/>
  <c r="I478"/>
  <c r="L472"/>
  <c r="P472"/>
  <c r="K618"/>
  <c r="K528"/>
  <c r="O618"/>
  <c r="O528"/>
  <c r="F526"/>
  <c r="J619"/>
  <c r="N619"/>
  <c r="R619"/>
  <c r="R625"/>
  <c r="R532"/>
  <c r="I620"/>
  <c r="M620"/>
  <c r="Q620"/>
  <c r="I528"/>
  <c r="N528"/>
  <c r="L529"/>
  <c r="Q529"/>
  <c r="F543"/>
  <c r="F546"/>
  <c r="J545"/>
  <c r="M546"/>
  <c r="R546"/>
  <c r="F564"/>
  <c r="I566"/>
  <c r="L567"/>
  <c r="R567"/>
  <c r="H586"/>
  <c r="I586"/>
  <c r="J586"/>
  <c r="K586"/>
  <c r="L586"/>
  <c r="M586"/>
  <c r="N586"/>
  <c r="O586"/>
  <c r="P586"/>
  <c r="Q586"/>
  <c r="H584"/>
  <c r="H583"/>
  <c r="F580"/>
  <c r="L583"/>
  <c r="L584"/>
  <c r="G609"/>
  <c r="H618"/>
  <c r="F525"/>
  <c r="L622"/>
  <c r="L621"/>
  <c r="P622"/>
  <c r="P621"/>
  <c r="G619"/>
  <c r="G625"/>
  <c r="J620"/>
  <c r="J725"/>
  <c r="J533"/>
  <c r="N620"/>
  <c r="N725"/>
  <c r="R620"/>
  <c r="R626"/>
  <c r="R533"/>
  <c r="P528"/>
  <c r="H529"/>
  <c r="M529"/>
  <c r="H551"/>
  <c r="N546"/>
  <c r="R548"/>
  <c r="F565"/>
  <c r="K566"/>
  <c r="P566"/>
  <c r="H567"/>
  <c r="N567"/>
  <c r="R569"/>
  <c r="K570"/>
  <c r="L570"/>
  <c r="H616"/>
  <c r="H615"/>
  <c r="I621"/>
  <c r="I622"/>
  <c r="M621"/>
  <c r="M622"/>
  <c r="Q621"/>
  <c r="Q622"/>
  <c r="H625"/>
  <c r="F619"/>
  <c r="L528"/>
  <c r="Q528"/>
  <c r="I529"/>
  <c r="O529"/>
  <c r="H531"/>
  <c r="G532"/>
  <c r="K533"/>
  <c r="L533"/>
  <c r="M533"/>
  <c r="N533"/>
  <c r="O533"/>
  <c r="P533"/>
  <c r="Q533"/>
  <c r="I545"/>
  <c r="I551"/>
  <c r="M545"/>
  <c r="Q545"/>
  <c r="L549"/>
  <c r="M549"/>
  <c r="N549"/>
  <c r="O549"/>
  <c r="P549"/>
  <c r="Q549"/>
  <c r="H550"/>
  <c r="I550"/>
  <c r="J550"/>
  <c r="K550"/>
  <c r="L550"/>
  <c r="M550"/>
  <c r="N550"/>
  <c r="O550"/>
  <c r="P550"/>
  <c r="Q550"/>
  <c r="F544"/>
  <c r="L545"/>
  <c r="J546"/>
  <c r="I548"/>
  <c r="J548"/>
  <c r="K548"/>
  <c r="L548"/>
  <c r="M548"/>
  <c r="N548"/>
  <c r="O548"/>
  <c r="P548"/>
  <c r="Q548"/>
  <c r="J567"/>
  <c r="O567"/>
  <c r="H569"/>
  <c r="I588"/>
  <c r="J588"/>
  <c r="K588"/>
  <c r="L588"/>
  <c r="M588"/>
  <c r="N588"/>
  <c r="O588"/>
  <c r="P588"/>
  <c r="Q588"/>
  <c r="F582"/>
  <c r="L613"/>
  <c r="M613"/>
  <c r="N613"/>
  <c r="O613"/>
  <c r="P613"/>
  <c r="Q613"/>
  <c r="J621"/>
  <c r="J622"/>
  <c r="N621"/>
  <c r="N622"/>
  <c r="R622"/>
  <c r="R621"/>
  <c r="R624"/>
  <c r="I625"/>
  <c r="H626"/>
  <c r="H528"/>
  <c r="M528"/>
  <c r="K529"/>
  <c r="P529"/>
  <c r="I531"/>
  <c r="H532"/>
  <c r="I532"/>
  <c r="J532"/>
  <c r="K532"/>
  <c r="L532"/>
  <c r="M532"/>
  <c r="N532"/>
  <c r="O532"/>
  <c r="P532"/>
  <c r="Q532"/>
  <c r="F566"/>
  <c r="M570"/>
  <c r="N570"/>
  <c r="O570"/>
  <c r="P570"/>
  <c r="Q570"/>
  <c r="M566"/>
  <c r="F567"/>
  <c r="K583"/>
  <c r="K584"/>
  <c r="O584"/>
  <c r="J584"/>
  <c r="J587"/>
  <c r="K587"/>
  <c r="L587"/>
  <c r="M587"/>
  <c r="N587"/>
  <c r="O587"/>
  <c r="P587"/>
  <c r="Q587"/>
  <c r="N584"/>
  <c r="R590"/>
  <c r="K613"/>
  <c r="L614"/>
  <c r="J529"/>
  <c r="N529"/>
  <c r="R529"/>
  <c r="J531"/>
  <c r="K531"/>
  <c r="L531"/>
  <c r="M531"/>
  <c r="N531"/>
  <c r="O531"/>
  <c r="P531"/>
  <c r="Q531"/>
  <c r="R531"/>
  <c r="H546"/>
  <c r="L546"/>
  <c r="P546"/>
  <c r="K571"/>
  <c r="L571"/>
  <c r="M571"/>
  <c r="N571"/>
  <c r="O571"/>
  <c r="P571"/>
  <c r="Q571"/>
  <c r="I567"/>
  <c r="M567"/>
  <c r="Q567"/>
  <c r="J583"/>
  <c r="N583"/>
  <c r="R583"/>
  <c r="M583"/>
  <c r="P584"/>
  <c r="I612"/>
  <c r="J612"/>
  <c r="K612"/>
  <c r="L612"/>
  <c r="M612"/>
  <c r="N612"/>
  <c r="O612"/>
  <c r="P612"/>
  <c r="Q612"/>
  <c r="H609"/>
  <c r="K610"/>
  <c r="P610"/>
  <c r="F650"/>
  <c r="I653"/>
  <c r="I659"/>
  <c r="J659"/>
  <c r="L654"/>
  <c r="Q654"/>
  <c r="R658"/>
  <c r="H694"/>
  <c r="H700"/>
  <c r="H697"/>
  <c r="I697"/>
  <c r="J697"/>
  <c r="K697"/>
  <c r="L697"/>
  <c r="M697"/>
  <c r="N697"/>
  <c r="O697"/>
  <c r="P697"/>
  <c r="Q697"/>
  <c r="H695"/>
  <c r="H701"/>
  <c r="L694"/>
  <c r="L695"/>
  <c r="P694"/>
  <c r="P695"/>
  <c r="F692"/>
  <c r="F695"/>
  <c r="H698"/>
  <c r="I698"/>
  <c r="J698"/>
  <c r="K698"/>
  <c r="L698"/>
  <c r="M698"/>
  <c r="N698"/>
  <c r="O698"/>
  <c r="P698"/>
  <c r="Q698"/>
  <c r="F607"/>
  <c r="F609"/>
  <c r="M614"/>
  <c r="N614"/>
  <c r="O614"/>
  <c r="P614"/>
  <c r="Q614"/>
  <c r="I609"/>
  <c r="I615"/>
  <c r="J615"/>
  <c r="K615"/>
  <c r="L615"/>
  <c r="M615"/>
  <c r="N615"/>
  <c r="O609"/>
  <c r="G610"/>
  <c r="L610"/>
  <c r="R610"/>
  <c r="K657"/>
  <c r="L657"/>
  <c r="M657"/>
  <c r="N657"/>
  <c r="O657"/>
  <c r="P657"/>
  <c r="Q657"/>
  <c r="O653"/>
  <c r="H654"/>
  <c r="H660"/>
  <c r="M654"/>
  <c r="I695"/>
  <c r="I694"/>
  <c r="I700"/>
  <c r="J700"/>
  <c r="M694"/>
  <c r="M695"/>
  <c r="Q694"/>
  <c r="Q695"/>
  <c r="I720"/>
  <c r="J720"/>
  <c r="F608"/>
  <c r="F610"/>
  <c r="H610"/>
  <c r="N610"/>
  <c r="G612"/>
  <c r="R612"/>
  <c r="F651"/>
  <c r="K658"/>
  <c r="L658"/>
  <c r="M658"/>
  <c r="N658"/>
  <c r="O658"/>
  <c r="P658"/>
  <c r="Q658"/>
  <c r="K653"/>
  <c r="I654"/>
  <c r="I660"/>
  <c r="J660"/>
  <c r="H656"/>
  <c r="I656"/>
  <c r="J656"/>
  <c r="K656"/>
  <c r="L656"/>
  <c r="M656"/>
  <c r="N656"/>
  <c r="O656"/>
  <c r="P656"/>
  <c r="Q656"/>
  <c r="J658"/>
  <c r="I735"/>
  <c r="J735"/>
  <c r="K735"/>
  <c r="L735"/>
  <c r="M735"/>
  <c r="N735"/>
  <c r="O735"/>
  <c r="P735"/>
  <c r="Q735"/>
  <c r="Q609"/>
  <c r="J610"/>
  <c r="P654"/>
  <c r="F694"/>
  <c r="K694"/>
  <c r="O694"/>
  <c r="I584"/>
  <c r="M584"/>
  <c r="Q584"/>
  <c r="I610"/>
  <c r="I616"/>
  <c r="M610"/>
  <c r="Q610"/>
  <c r="G654"/>
  <c r="G660"/>
  <c r="K654"/>
  <c r="O654"/>
  <c r="R699"/>
  <c r="F711"/>
  <c r="O714"/>
  <c r="M715"/>
  <c r="F712"/>
  <c r="K714"/>
  <c r="I715"/>
  <c r="K699"/>
  <c r="L699"/>
  <c r="M699"/>
  <c r="N699"/>
  <c r="O699"/>
  <c r="P699"/>
  <c r="Q699"/>
  <c r="J699"/>
  <c r="L718"/>
  <c r="M718"/>
  <c r="N718"/>
  <c r="O718"/>
  <c r="P718"/>
  <c r="Q718"/>
  <c r="H719"/>
  <c r="I719"/>
  <c r="J719"/>
  <c r="K719"/>
  <c r="L719"/>
  <c r="M719"/>
  <c r="N719"/>
  <c r="O719"/>
  <c r="P719"/>
  <c r="Q719"/>
  <c r="F713"/>
  <c r="L714"/>
  <c r="O715"/>
  <c r="I717"/>
  <c r="J717"/>
  <c r="K717"/>
  <c r="L717"/>
  <c r="M717"/>
  <c r="N717"/>
  <c r="O717"/>
  <c r="P717"/>
  <c r="Q717"/>
  <c r="H714"/>
  <c r="H720"/>
  <c r="Q715"/>
  <c r="K695"/>
  <c r="O695"/>
  <c r="H715"/>
  <c r="H721"/>
  <c r="L715"/>
  <c r="P715"/>
  <c r="H487" i="75"/>
  <c r="F481"/>
  <c r="I725"/>
  <c r="I488"/>
  <c r="J488"/>
  <c r="M725"/>
  <c r="Q725"/>
  <c r="J407"/>
  <c r="J409"/>
  <c r="J432"/>
  <c r="R435"/>
  <c r="I618"/>
  <c r="I723"/>
  <c r="I483"/>
  <c r="I486"/>
  <c r="J486"/>
  <c r="K486"/>
  <c r="L486"/>
  <c r="I484"/>
  <c r="Q483"/>
  <c r="Q484"/>
  <c r="K407"/>
  <c r="K409"/>
  <c r="K432"/>
  <c r="H411"/>
  <c r="H410"/>
  <c r="L407"/>
  <c r="L409"/>
  <c r="H436"/>
  <c r="H435"/>
  <c r="L432"/>
  <c r="K434"/>
  <c r="L434"/>
  <c r="M434"/>
  <c r="N434"/>
  <c r="O434"/>
  <c r="P434"/>
  <c r="Q434"/>
  <c r="K483"/>
  <c r="K484"/>
  <c r="M407"/>
  <c r="N407"/>
  <c r="O407"/>
  <c r="P407"/>
  <c r="Q407"/>
  <c r="M409"/>
  <c r="N409"/>
  <c r="O409"/>
  <c r="P409"/>
  <c r="Q409"/>
  <c r="M432"/>
  <c r="N432"/>
  <c r="O432"/>
  <c r="P432"/>
  <c r="Q432"/>
  <c r="L433"/>
  <c r="M433"/>
  <c r="G686"/>
  <c r="G703"/>
  <c r="G711"/>
  <c r="G678"/>
  <c r="G691"/>
  <c r="G642"/>
  <c r="G664"/>
  <c r="G633"/>
  <c r="G632"/>
  <c r="G704"/>
  <c r="G712"/>
  <c r="G718"/>
  <c r="G671"/>
  <c r="G643"/>
  <c r="G598"/>
  <c r="G607"/>
  <c r="G613"/>
  <c r="G603"/>
  <c r="G538"/>
  <c r="G542"/>
  <c r="G595"/>
  <c r="G608"/>
  <c r="G614"/>
  <c r="G576"/>
  <c r="G580"/>
  <c r="G559"/>
  <c r="G511"/>
  <c r="G555"/>
  <c r="G563"/>
  <c r="G519"/>
  <c r="G498"/>
  <c r="G34"/>
  <c r="G65"/>
  <c r="G244"/>
  <c r="G81"/>
  <c r="G101"/>
  <c r="G115"/>
  <c r="G134"/>
  <c r="G151"/>
  <c r="G170"/>
  <c r="G186"/>
  <c r="G202"/>
  <c r="G218"/>
  <c r="G234"/>
  <c r="H486"/>
  <c r="H484"/>
  <c r="H490"/>
  <c r="L484"/>
  <c r="P484"/>
  <c r="F245"/>
  <c r="J725"/>
  <c r="R725"/>
  <c r="R732"/>
  <c r="R488"/>
  <c r="I246"/>
  <c r="I253"/>
  <c r="M246"/>
  <c r="Q246"/>
  <c r="H247"/>
  <c r="H254"/>
  <c r="L247"/>
  <c r="P247"/>
  <c r="H250"/>
  <c r="H251"/>
  <c r="H252"/>
  <c r="G264"/>
  <c r="G285"/>
  <c r="G305"/>
  <c r="G322"/>
  <c r="G342"/>
  <c r="G362"/>
  <c r="G382"/>
  <c r="F401"/>
  <c r="K404"/>
  <c r="O404"/>
  <c r="J405"/>
  <c r="N405"/>
  <c r="R405"/>
  <c r="J408"/>
  <c r="K408"/>
  <c r="L408"/>
  <c r="M408"/>
  <c r="N408"/>
  <c r="O408"/>
  <c r="P408"/>
  <c r="Q408"/>
  <c r="R408"/>
  <c r="R410"/>
  <c r="F426"/>
  <c r="K429"/>
  <c r="O429"/>
  <c r="J430"/>
  <c r="J436"/>
  <c r="N430"/>
  <c r="R430"/>
  <c r="J433"/>
  <c r="K433"/>
  <c r="N433"/>
  <c r="O433"/>
  <c r="P433"/>
  <c r="Q433"/>
  <c r="R433"/>
  <c r="R436"/>
  <c r="G454"/>
  <c r="F468"/>
  <c r="J471"/>
  <c r="J477"/>
  <c r="K477"/>
  <c r="L477"/>
  <c r="M477"/>
  <c r="N471"/>
  <c r="R471"/>
  <c r="R477"/>
  <c r="I475"/>
  <c r="J475"/>
  <c r="K475"/>
  <c r="L475"/>
  <c r="M475"/>
  <c r="N475"/>
  <c r="O475"/>
  <c r="P475"/>
  <c r="Q475"/>
  <c r="I476"/>
  <c r="J476"/>
  <c r="K476"/>
  <c r="L476"/>
  <c r="M476"/>
  <c r="N476"/>
  <c r="O476"/>
  <c r="P476"/>
  <c r="Q476"/>
  <c r="N472"/>
  <c r="R474"/>
  <c r="M480"/>
  <c r="K482"/>
  <c r="I487"/>
  <c r="G504"/>
  <c r="K620"/>
  <c r="O620"/>
  <c r="I529"/>
  <c r="J548"/>
  <c r="R551"/>
  <c r="I550"/>
  <c r="M571"/>
  <c r="J246"/>
  <c r="J253"/>
  <c r="N246"/>
  <c r="R246"/>
  <c r="R253"/>
  <c r="I247"/>
  <c r="I254"/>
  <c r="M247"/>
  <c r="Q247"/>
  <c r="I250"/>
  <c r="I251"/>
  <c r="J251"/>
  <c r="K251"/>
  <c r="L251"/>
  <c r="M251"/>
  <c r="N251"/>
  <c r="O251"/>
  <c r="P251"/>
  <c r="Q251"/>
  <c r="I252"/>
  <c r="G269"/>
  <c r="G290"/>
  <c r="G307"/>
  <c r="G327"/>
  <c r="G347"/>
  <c r="G367"/>
  <c r="G387"/>
  <c r="H404"/>
  <c r="L404"/>
  <c r="P404"/>
  <c r="K405"/>
  <c r="O405"/>
  <c r="G414"/>
  <c r="H429"/>
  <c r="L429"/>
  <c r="P429"/>
  <c r="K430"/>
  <c r="O430"/>
  <c r="G441"/>
  <c r="G456"/>
  <c r="K472"/>
  <c r="O472"/>
  <c r="H472"/>
  <c r="H478"/>
  <c r="P472"/>
  <c r="O480"/>
  <c r="J481"/>
  <c r="R481"/>
  <c r="H483"/>
  <c r="H489"/>
  <c r="P483"/>
  <c r="G515"/>
  <c r="F525"/>
  <c r="I528"/>
  <c r="M618"/>
  <c r="M528"/>
  <c r="Q618"/>
  <c r="Q723"/>
  <c r="Q528"/>
  <c r="H619"/>
  <c r="H532"/>
  <c r="I532"/>
  <c r="L619"/>
  <c r="L724"/>
  <c r="P619"/>
  <c r="H528"/>
  <c r="P528"/>
  <c r="K548"/>
  <c r="J550"/>
  <c r="F243"/>
  <c r="J723"/>
  <c r="J484"/>
  <c r="N723"/>
  <c r="N484"/>
  <c r="R723"/>
  <c r="R486"/>
  <c r="R484"/>
  <c r="R490"/>
  <c r="H725"/>
  <c r="H488"/>
  <c r="F482"/>
  <c r="L725"/>
  <c r="P725"/>
  <c r="K246"/>
  <c r="O246"/>
  <c r="J247"/>
  <c r="J254"/>
  <c r="N247"/>
  <c r="R247"/>
  <c r="R254"/>
  <c r="J250"/>
  <c r="K250"/>
  <c r="L250"/>
  <c r="M250"/>
  <c r="N250"/>
  <c r="O250"/>
  <c r="P250"/>
  <c r="Q250"/>
  <c r="R250"/>
  <c r="J252"/>
  <c r="K252"/>
  <c r="L252"/>
  <c r="M252"/>
  <c r="N252"/>
  <c r="O252"/>
  <c r="P252"/>
  <c r="Q252"/>
  <c r="R252"/>
  <c r="G274"/>
  <c r="G295"/>
  <c r="G312"/>
  <c r="G332"/>
  <c r="G352"/>
  <c r="G372"/>
  <c r="G392"/>
  <c r="F403"/>
  <c r="I404"/>
  <c r="I410"/>
  <c r="J410"/>
  <c r="M404"/>
  <c r="Q404"/>
  <c r="H405"/>
  <c r="L405"/>
  <c r="P405"/>
  <c r="G418"/>
  <c r="F428"/>
  <c r="I429"/>
  <c r="M429"/>
  <c r="Q429"/>
  <c r="H430"/>
  <c r="L430"/>
  <c r="P430"/>
  <c r="G446"/>
  <c r="G460"/>
  <c r="F470"/>
  <c r="O471"/>
  <c r="J472"/>
  <c r="R472"/>
  <c r="R478"/>
  <c r="O482"/>
  <c r="J483"/>
  <c r="G523"/>
  <c r="M529"/>
  <c r="H552"/>
  <c r="H551"/>
  <c r="L548"/>
  <c r="K550"/>
  <c r="G728"/>
  <c r="G735"/>
  <c r="H246"/>
  <c r="H253"/>
  <c r="L246"/>
  <c r="P246"/>
  <c r="K247"/>
  <c r="K254"/>
  <c r="O247"/>
  <c r="G259"/>
  <c r="G280"/>
  <c r="G300"/>
  <c r="G317"/>
  <c r="G337"/>
  <c r="G357"/>
  <c r="G377"/>
  <c r="G397"/>
  <c r="I405"/>
  <c r="I411"/>
  <c r="M405"/>
  <c r="Q405"/>
  <c r="G422"/>
  <c r="I430"/>
  <c r="I436"/>
  <c r="M430"/>
  <c r="Q430"/>
  <c r="G450"/>
  <c r="G464"/>
  <c r="I474"/>
  <c r="J474"/>
  <c r="K474"/>
  <c r="L474"/>
  <c r="M474"/>
  <c r="N474"/>
  <c r="O474"/>
  <c r="P474"/>
  <c r="Q474"/>
  <c r="I472"/>
  <c r="I478"/>
  <c r="M472"/>
  <c r="I471"/>
  <c r="I477"/>
  <c r="L483"/>
  <c r="G494"/>
  <c r="K618"/>
  <c r="K528"/>
  <c r="O618"/>
  <c r="O529"/>
  <c r="O528"/>
  <c r="F526"/>
  <c r="J619"/>
  <c r="J622"/>
  <c r="J532"/>
  <c r="K532"/>
  <c r="L532"/>
  <c r="M532"/>
  <c r="N532"/>
  <c r="O532"/>
  <c r="P532"/>
  <c r="Q532"/>
  <c r="N619"/>
  <c r="N724"/>
  <c r="R619"/>
  <c r="R625"/>
  <c r="R532"/>
  <c r="L528"/>
  <c r="Q529"/>
  <c r="M548"/>
  <c r="N548"/>
  <c r="O548"/>
  <c r="P548"/>
  <c r="Q548"/>
  <c r="L549"/>
  <c r="M549"/>
  <c r="L550"/>
  <c r="M550"/>
  <c r="N550"/>
  <c r="O550"/>
  <c r="P550"/>
  <c r="Q550"/>
  <c r="G610"/>
  <c r="Q472"/>
  <c r="H618"/>
  <c r="H723"/>
  <c r="L618"/>
  <c r="P618"/>
  <c r="P723"/>
  <c r="G619"/>
  <c r="G625"/>
  <c r="K619"/>
  <c r="O619"/>
  <c r="F527"/>
  <c r="J620"/>
  <c r="N620"/>
  <c r="R620"/>
  <c r="R626"/>
  <c r="H529"/>
  <c r="L529"/>
  <c r="P529"/>
  <c r="H531"/>
  <c r="H533"/>
  <c r="I533"/>
  <c r="J533"/>
  <c r="K533"/>
  <c r="L533"/>
  <c r="M533"/>
  <c r="N533"/>
  <c r="O533"/>
  <c r="P533"/>
  <c r="Q533"/>
  <c r="F542"/>
  <c r="K545"/>
  <c r="O545"/>
  <c r="J546"/>
  <c r="J552"/>
  <c r="N546"/>
  <c r="R546"/>
  <c r="J549"/>
  <c r="K549"/>
  <c r="N549"/>
  <c r="O549"/>
  <c r="P549"/>
  <c r="Q549"/>
  <c r="R549"/>
  <c r="R552"/>
  <c r="K566"/>
  <c r="O566"/>
  <c r="J570"/>
  <c r="K570"/>
  <c r="L570"/>
  <c r="M570"/>
  <c r="N570"/>
  <c r="O570"/>
  <c r="P570"/>
  <c r="Q570"/>
  <c r="I566"/>
  <c r="N566"/>
  <c r="L567"/>
  <c r="Q567"/>
  <c r="F581"/>
  <c r="F584"/>
  <c r="J583"/>
  <c r="O583"/>
  <c r="R584"/>
  <c r="F606"/>
  <c r="J610"/>
  <c r="R616"/>
  <c r="R615"/>
  <c r="J613"/>
  <c r="K613"/>
  <c r="L613"/>
  <c r="M613"/>
  <c r="N613"/>
  <c r="O613"/>
  <c r="P613"/>
  <c r="Q613"/>
  <c r="O610"/>
  <c r="I717"/>
  <c r="J720"/>
  <c r="K720"/>
  <c r="K546"/>
  <c r="O546"/>
  <c r="N571"/>
  <c r="O571"/>
  <c r="P571"/>
  <c r="Q571"/>
  <c r="P566"/>
  <c r="H567"/>
  <c r="H589"/>
  <c r="I584"/>
  <c r="N584"/>
  <c r="R586"/>
  <c r="G609"/>
  <c r="I610"/>
  <c r="N621"/>
  <c r="N622"/>
  <c r="R624"/>
  <c r="H626"/>
  <c r="I626"/>
  <c r="J529"/>
  <c r="N529"/>
  <c r="R529"/>
  <c r="R531"/>
  <c r="R533"/>
  <c r="F544"/>
  <c r="I545"/>
  <c r="M545"/>
  <c r="Q545"/>
  <c r="H546"/>
  <c r="L546"/>
  <c r="P546"/>
  <c r="O567"/>
  <c r="H569"/>
  <c r="I583"/>
  <c r="M583"/>
  <c r="Q583"/>
  <c r="L587"/>
  <c r="M587"/>
  <c r="N587"/>
  <c r="O587"/>
  <c r="P587"/>
  <c r="Q587"/>
  <c r="H588"/>
  <c r="I588"/>
  <c r="J588"/>
  <c r="K588"/>
  <c r="L588"/>
  <c r="M588"/>
  <c r="N588"/>
  <c r="O588"/>
  <c r="P588"/>
  <c r="Q588"/>
  <c r="F582"/>
  <c r="L583"/>
  <c r="J584"/>
  <c r="I586"/>
  <c r="J586"/>
  <c r="K586"/>
  <c r="L586"/>
  <c r="M586"/>
  <c r="N586"/>
  <c r="O586"/>
  <c r="P586"/>
  <c r="Q586"/>
  <c r="H616"/>
  <c r="H615"/>
  <c r="I615"/>
  <c r="J615"/>
  <c r="K615"/>
  <c r="L615"/>
  <c r="L614"/>
  <c r="H609"/>
  <c r="P609"/>
  <c r="K610"/>
  <c r="G612"/>
  <c r="I546"/>
  <c r="I552"/>
  <c r="M546"/>
  <c r="Q546"/>
  <c r="F563"/>
  <c r="R573"/>
  <c r="R572"/>
  <c r="M609"/>
  <c r="Q609"/>
  <c r="M614"/>
  <c r="N614"/>
  <c r="O614"/>
  <c r="P614"/>
  <c r="Q614"/>
  <c r="M610"/>
  <c r="I612"/>
  <c r="J612"/>
  <c r="K612"/>
  <c r="L612"/>
  <c r="M612"/>
  <c r="N612"/>
  <c r="O612"/>
  <c r="P612"/>
  <c r="Q612"/>
  <c r="J567"/>
  <c r="N567"/>
  <c r="R567"/>
  <c r="H584"/>
  <c r="L584"/>
  <c r="P584"/>
  <c r="F608"/>
  <c r="H610"/>
  <c r="L610"/>
  <c r="P610"/>
  <c r="H653"/>
  <c r="H659"/>
  <c r="I659"/>
  <c r="N653"/>
  <c r="K654"/>
  <c r="Q654"/>
  <c r="J656"/>
  <c r="K656"/>
  <c r="L656"/>
  <c r="M656"/>
  <c r="N656"/>
  <c r="O656"/>
  <c r="P656"/>
  <c r="Q656"/>
  <c r="I694"/>
  <c r="I700"/>
  <c r="P695"/>
  <c r="J717"/>
  <c r="K717"/>
  <c r="R714"/>
  <c r="R720"/>
  <c r="I719"/>
  <c r="J653"/>
  <c r="R654"/>
  <c r="R660"/>
  <c r="F691"/>
  <c r="J694"/>
  <c r="J700"/>
  <c r="K700"/>
  <c r="L700"/>
  <c r="J695"/>
  <c r="N694"/>
  <c r="R694"/>
  <c r="R700"/>
  <c r="R695"/>
  <c r="R701"/>
  <c r="M698"/>
  <c r="N698"/>
  <c r="O698"/>
  <c r="P698"/>
  <c r="Q698"/>
  <c r="H695"/>
  <c r="H701"/>
  <c r="H697"/>
  <c r="R697"/>
  <c r="H718"/>
  <c r="I718"/>
  <c r="J718"/>
  <c r="K718"/>
  <c r="L718"/>
  <c r="M718"/>
  <c r="N718"/>
  <c r="O718"/>
  <c r="P718"/>
  <c r="Q718"/>
  <c r="F712"/>
  <c r="N610"/>
  <c r="R610"/>
  <c r="F651"/>
  <c r="F653"/>
  <c r="N654"/>
  <c r="R656"/>
  <c r="K695"/>
  <c r="O695"/>
  <c r="O694"/>
  <c r="F692"/>
  <c r="I699"/>
  <c r="J699"/>
  <c r="K699"/>
  <c r="L699"/>
  <c r="M699"/>
  <c r="N699"/>
  <c r="O699"/>
  <c r="P699"/>
  <c r="Q699"/>
  <c r="M694"/>
  <c r="L695"/>
  <c r="J697"/>
  <c r="K697"/>
  <c r="L697"/>
  <c r="M697"/>
  <c r="N697"/>
  <c r="O697"/>
  <c r="P697"/>
  <c r="Q697"/>
  <c r="F711"/>
  <c r="L717"/>
  <c r="L714"/>
  <c r="L720"/>
  <c r="I735"/>
  <c r="L657"/>
  <c r="M657"/>
  <c r="N657"/>
  <c r="O657"/>
  <c r="P657"/>
  <c r="Q657"/>
  <c r="H658"/>
  <c r="I658"/>
  <c r="J658"/>
  <c r="K658"/>
  <c r="L658"/>
  <c r="M658"/>
  <c r="N658"/>
  <c r="O658"/>
  <c r="P658"/>
  <c r="Q658"/>
  <c r="F652"/>
  <c r="L653"/>
  <c r="Q694"/>
  <c r="N695"/>
  <c r="I714"/>
  <c r="I720"/>
  <c r="I715"/>
  <c r="M714"/>
  <c r="M717"/>
  <c r="N717"/>
  <c r="O717"/>
  <c r="P717"/>
  <c r="Q717"/>
  <c r="Q714"/>
  <c r="Q715"/>
  <c r="N714"/>
  <c r="J719"/>
  <c r="K719"/>
  <c r="L719"/>
  <c r="M719"/>
  <c r="N719"/>
  <c r="O719"/>
  <c r="P719"/>
  <c r="Q719"/>
  <c r="P714"/>
  <c r="M715"/>
  <c r="J735"/>
  <c r="K735"/>
  <c r="L735"/>
  <c r="M735"/>
  <c r="N735"/>
  <c r="O735"/>
  <c r="P735"/>
  <c r="Q735"/>
  <c r="H654"/>
  <c r="H660"/>
  <c r="I660"/>
  <c r="J660"/>
  <c r="L654"/>
  <c r="P654"/>
  <c r="I697"/>
  <c r="H715"/>
  <c r="H721"/>
  <c r="L715"/>
  <c r="P715"/>
  <c r="H717"/>
  <c r="I695"/>
  <c r="I701"/>
  <c r="M695"/>
  <c r="Q695"/>
  <c r="J715"/>
  <c r="N715"/>
  <c r="R715"/>
  <c r="R721"/>
  <c r="F243" i="74"/>
  <c r="N723"/>
  <c r="N483"/>
  <c r="N484"/>
  <c r="M481"/>
  <c r="H488"/>
  <c r="F482"/>
  <c r="H252"/>
  <c r="K408"/>
  <c r="L408"/>
  <c r="M408"/>
  <c r="N408"/>
  <c r="O408"/>
  <c r="P408"/>
  <c r="Q408"/>
  <c r="M433"/>
  <c r="N433"/>
  <c r="G30"/>
  <c r="G55"/>
  <c r="G76"/>
  <c r="G100"/>
  <c r="G110"/>
  <c r="G127"/>
  <c r="G149"/>
  <c r="G166"/>
  <c r="G182"/>
  <c r="G198"/>
  <c r="G214"/>
  <c r="G230"/>
  <c r="O247"/>
  <c r="F244"/>
  <c r="I252"/>
  <c r="J252"/>
  <c r="K252"/>
  <c r="L252"/>
  <c r="M252"/>
  <c r="N252"/>
  <c r="O252"/>
  <c r="P252"/>
  <c r="Q252"/>
  <c r="H246"/>
  <c r="H253"/>
  <c r="I253"/>
  <c r="L246"/>
  <c r="P246"/>
  <c r="H247"/>
  <c r="H254"/>
  <c r="N247"/>
  <c r="R252"/>
  <c r="G295"/>
  <c r="G332"/>
  <c r="G372"/>
  <c r="P405"/>
  <c r="R436"/>
  <c r="R435"/>
  <c r="I434"/>
  <c r="J434"/>
  <c r="K434"/>
  <c r="L434"/>
  <c r="M434"/>
  <c r="N434"/>
  <c r="O434"/>
  <c r="P434"/>
  <c r="Q434"/>
  <c r="H432"/>
  <c r="J474"/>
  <c r="J476"/>
  <c r="K480"/>
  <c r="Q482"/>
  <c r="K529"/>
  <c r="K528"/>
  <c r="K618"/>
  <c r="O618"/>
  <c r="O529"/>
  <c r="O528"/>
  <c r="J619"/>
  <c r="N619"/>
  <c r="R619"/>
  <c r="R625"/>
  <c r="R528"/>
  <c r="R532"/>
  <c r="H612"/>
  <c r="H609"/>
  <c r="H610"/>
  <c r="F606"/>
  <c r="L609"/>
  <c r="P609"/>
  <c r="P610"/>
  <c r="L610"/>
  <c r="R480"/>
  <c r="R246"/>
  <c r="R253"/>
  <c r="Q481"/>
  <c r="L247"/>
  <c r="I432"/>
  <c r="J432"/>
  <c r="K432"/>
  <c r="L432"/>
  <c r="M432"/>
  <c r="N432"/>
  <c r="O432"/>
  <c r="P432"/>
  <c r="Q432"/>
  <c r="G664"/>
  <c r="G686"/>
  <c r="G704"/>
  <c r="G712"/>
  <c r="G718"/>
  <c r="G678"/>
  <c r="G691"/>
  <c r="G703"/>
  <c r="G711"/>
  <c r="G671"/>
  <c r="G642"/>
  <c r="G633"/>
  <c r="G652"/>
  <c r="G658"/>
  <c r="G643"/>
  <c r="G595"/>
  <c r="G603"/>
  <c r="G576"/>
  <c r="G580"/>
  <c r="G632"/>
  <c r="G651"/>
  <c r="G538"/>
  <c r="G542"/>
  <c r="G598"/>
  <c r="G607"/>
  <c r="G559"/>
  <c r="G555"/>
  <c r="G523"/>
  <c r="G504"/>
  <c r="G454"/>
  <c r="G519"/>
  <c r="G498"/>
  <c r="G464"/>
  <c r="G450"/>
  <c r="G422"/>
  <c r="G397"/>
  <c r="G377"/>
  <c r="G357"/>
  <c r="G337"/>
  <c r="G317"/>
  <c r="G300"/>
  <c r="G280"/>
  <c r="G259"/>
  <c r="G511"/>
  <c r="G527"/>
  <c r="G456"/>
  <c r="G441"/>
  <c r="G470"/>
  <c r="G476"/>
  <c r="G414"/>
  <c r="G387"/>
  <c r="G367"/>
  <c r="G347"/>
  <c r="G327"/>
  <c r="G307"/>
  <c r="G290"/>
  <c r="G269"/>
  <c r="G34"/>
  <c r="G65"/>
  <c r="G81"/>
  <c r="G101"/>
  <c r="G115"/>
  <c r="G134"/>
  <c r="G151"/>
  <c r="G170"/>
  <c r="G186"/>
  <c r="G202"/>
  <c r="G218"/>
  <c r="G234"/>
  <c r="H486"/>
  <c r="H484"/>
  <c r="H490"/>
  <c r="L484"/>
  <c r="P484"/>
  <c r="K481"/>
  <c r="O481"/>
  <c r="F245"/>
  <c r="N725"/>
  <c r="R488"/>
  <c r="J247"/>
  <c r="J254"/>
  <c r="P247"/>
  <c r="H251"/>
  <c r="G264"/>
  <c r="G305"/>
  <c r="G342"/>
  <c r="G382"/>
  <c r="I407"/>
  <c r="I408"/>
  <c r="F402"/>
  <c r="I409"/>
  <c r="H407"/>
  <c r="G418"/>
  <c r="K429"/>
  <c r="K433"/>
  <c r="L433"/>
  <c r="O429"/>
  <c r="O433"/>
  <c r="P433"/>
  <c r="Q433"/>
  <c r="G460"/>
  <c r="K474"/>
  <c r="L474"/>
  <c r="M474"/>
  <c r="N474"/>
  <c r="O474"/>
  <c r="P474"/>
  <c r="Q474"/>
  <c r="K471"/>
  <c r="K475"/>
  <c r="L475"/>
  <c r="M475"/>
  <c r="N475"/>
  <c r="O475"/>
  <c r="P475"/>
  <c r="Q475"/>
  <c r="O471"/>
  <c r="F470"/>
  <c r="K476"/>
  <c r="L476"/>
  <c r="M476"/>
  <c r="N476"/>
  <c r="O476"/>
  <c r="P476"/>
  <c r="Q476"/>
  <c r="L472"/>
  <c r="O480"/>
  <c r="R481"/>
  <c r="H483"/>
  <c r="H489"/>
  <c r="N528"/>
  <c r="J723"/>
  <c r="J483"/>
  <c r="J484"/>
  <c r="I481"/>
  <c r="I251"/>
  <c r="J251"/>
  <c r="K251"/>
  <c r="L251"/>
  <c r="M251"/>
  <c r="N251"/>
  <c r="O251"/>
  <c r="P251"/>
  <c r="Q251"/>
  <c r="F405"/>
  <c r="F404"/>
  <c r="G19"/>
  <c r="G41"/>
  <c r="G69"/>
  <c r="G90"/>
  <c r="G102"/>
  <c r="G120"/>
  <c r="G136"/>
  <c r="G155"/>
  <c r="G174"/>
  <c r="G190"/>
  <c r="G206"/>
  <c r="G222"/>
  <c r="G238"/>
  <c r="I480"/>
  <c r="I250"/>
  <c r="J250"/>
  <c r="K250"/>
  <c r="L250"/>
  <c r="M250"/>
  <c r="N250"/>
  <c r="O250"/>
  <c r="P250"/>
  <c r="Q250"/>
  <c r="I247"/>
  <c r="I254"/>
  <c r="M480"/>
  <c r="M247"/>
  <c r="Q480"/>
  <c r="Q247"/>
  <c r="H487"/>
  <c r="K482"/>
  <c r="O482"/>
  <c r="J246"/>
  <c r="N246"/>
  <c r="K247"/>
  <c r="R247"/>
  <c r="R254"/>
  <c r="G274"/>
  <c r="G312"/>
  <c r="G352"/>
  <c r="G392"/>
  <c r="J407"/>
  <c r="J405"/>
  <c r="J404"/>
  <c r="N405"/>
  <c r="N404"/>
  <c r="R407"/>
  <c r="R405"/>
  <c r="R404"/>
  <c r="J408"/>
  <c r="J409"/>
  <c r="K409"/>
  <c r="L409"/>
  <c r="M409"/>
  <c r="N409"/>
  <c r="O409"/>
  <c r="P409"/>
  <c r="Q409"/>
  <c r="H405"/>
  <c r="F426"/>
  <c r="H429"/>
  <c r="L430"/>
  <c r="F468"/>
  <c r="H471"/>
  <c r="H477"/>
  <c r="I477"/>
  <c r="P472"/>
  <c r="I482"/>
  <c r="L483"/>
  <c r="G494"/>
  <c r="F525"/>
  <c r="I620"/>
  <c r="I533"/>
  <c r="J533"/>
  <c r="K533"/>
  <c r="L533"/>
  <c r="M533"/>
  <c r="N533"/>
  <c r="O533"/>
  <c r="P533"/>
  <c r="Q533"/>
  <c r="M620"/>
  <c r="M725"/>
  <c r="I529"/>
  <c r="K545"/>
  <c r="O545"/>
  <c r="O546"/>
  <c r="J549"/>
  <c r="K549"/>
  <c r="J545"/>
  <c r="N545"/>
  <c r="R549"/>
  <c r="R545"/>
  <c r="K405"/>
  <c r="O405"/>
  <c r="K407"/>
  <c r="L407"/>
  <c r="M407"/>
  <c r="N407"/>
  <c r="O407"/>
  <c r="P407"/>
  <c r="Q407"/>
  <c r="K430"/>
  <c r="O430"/>
  <c r="F469"/>
  <c r="K472"/>
  <c r="O472"/>
  <c r="N621"/>
  <c r="R624"/>
  <c r="H620"/>
  <c r="H725"/>
  <c r="H533"/>
  <c r="L620"/>
  <c r="P620"/>
  <c r="P725"/>
  <c r="N529"/>
  <c r="H531"/>
  <c r="I531"/>
  <c r="J531"/>
  <c r="K531"/>
  <c r="L531"/>
  <c r="M531"/>
  <c r="N531"/>
  <c r="O531"/>
  <c r="P531"/>
  <c r="Q531"/>
  <c r="R531"/>
  <c r="R552"/>
  <c r="R551"/>
  <c r="I550"/>
  <c r="J550"/>
  <c r="K550"/>
  <c r="L550"/>
  <c r="M550"/>
  <c r="N550"/>
  <c r="O550"/>
  <c r="P550"/>
  <c r="Q550"/>
  <c r="F544"/>
  <c r="H566"/>
  <c r="H569"/>
  <c r="F563"/>
  <c r="H567"/>
  <c r="L566"/>
  <c r="L567"/>
  <c r="P566"/>
  <c r="P567"/>
  <c r="F564"/>
  <c r="I405"/>
  <c r="M405"/>
  <c r="Q405"/>
  <c r="J429"/>
  <c r="N429"/>
  <c r="R429"/>
  <c r="I430"/>
  <c r="M430"/>
  <c r="Q430"/>
  <c r="J471"/>
  <c r="N471"/>
  <c r="R471"/>
  <c r="R477"/>
  <c r="I472"/>
  <c r="I478"/>
  <c r="M472"/>
  <c r="Q472"/>
  <c r="H618"/>
  <c r="H529"/>
  <c r="L618"/>
  <c r="L529"/>
  <c r="P618"/>
  <c r="P529"/>
  <c r="P528"/>
  <c r="G619"/>
  <c r="G625"/>
  <c r="G532"/>
  <c r="K619"/>
  <c r="O619"/>
  <c r="F527"/>
  <c r="J620"/>
  <c r="J725"/>
  <c r="J528"/>
  <c r="J529"/>
  <c r="R529"/>
  <c r="F542"/>
  <c r="J583"/>
  <c r="J584"/>
  <c r="F580"/>
  <c r="N583"/>
  <c r="R583"/>
  <c r="R584"/>
  <c r="I588"/>
  <c r="J588"/>
  <c r="K588"/>
  <c r="L588"/>
  <c r="M588"/>
  <c r="N588"/>
  <c r="O588"/>
  <c r="P588"/>
  <c r="Q588"/>
  <c r="J430"/>
  <c r="N430"/>
  <c r="R430"/>
  <c r="J472"/>
  <c r="J478"/>
  <c r="N472"/>
  <c r="R472"/>
  <c r="R478"/>
  <c r="I618"/>
  <c r="I528"/>
  <c r="M618"/>
  <c r="M528"/>
  <c r="Q618"/>
  <c r="Q528"/>
  <c r="H619"/>
  <c r="H532"/>
  <c r="I532"/>
  <c r="J532"/>
  <c r="K532"/>
  <c r="L532"/>
  <c r="M532"/>
  <c r="N532"/>
  <c r="O532"/>
  <c r="P532"/>
  <c r="Q532"/>
  <c r="L619"/>
  <c r="L724"/>
  <c r="P619"/>
  <c r="K620"/>
  <c r="O620"/>
  <c r="M529"/>
  <c r="L549"/>
  <c r="M549"/>
  <c r="N549"/>
  <c r="O549"/>
  <c r="P549"/>
  <c r="Q549"/>
  <c r="O566"/>
  <c r="R590"/>
  <c r="H614"/>
  <c r="I614"/>
  <c r="F608"/>
  <c r="H546"/>
  <c r="L546"/>
  <c r="P546"/>
  <c r="H548"/>
  <c r="I569"/>
  <c r="J569"/>
  <c r="K569"/>
  <c r="L569"/>
  <c r="M569"/>
  <c r="N569"/>
  <c r="O569"/>
  <c r="P569"/>
  <c r="Q569"/>
  <c r="I567"/>
  <c r="M567"/>
  <c r="Q567"/>
  <c r="M566"/>
  <c r="H570"/>
  <c r="F607"/>
  <c r="I613"/>
  <c r="I546"/>
  <c r="M546"/>
  <c r="Q546"/>
  <c r="I570"/>
  <c r="J570"/>
  <c r="K570"/>
  <c r="L570"/>
  <c r="M570"/>
  <c r="N570"/>
  <c r="O570"/>
  <c r="P570"/>
  <c r="Q570"/>
  <c r="J567"/>
  <c r="R567"/>
  <c r="O583"/>
  <c r="J609"/>
  <c r="N609"/>
  <c r="R612"/>
  <c r="R610"/>
  <c r="R609"/>
  <c r="J614"/>
  <c r="M609"/>
  <c r="M659"/>
  <c r="N659"/>
  <c r="O659"/>
  <c r="P659"/>
  <c r="Q659"/>
  <c r="N620"/>
  <c r="R620"/>
  <c r="R626"/>
  <c r="J546"/>
  <c r="N546"/>
  <c r="R546"/>
  <c r="K567"/>
  <c r="O567"/>
  <c r="I571"/>
  <c r="J571"/>
  <c r="K571"/>
  <c r="L571"/>
  <c r="M571"/>
  <c r="N571"/>
  <c r="O571"/>
  <c r="P571"/>
  <c r="Q571"/>
  <c r="I566"/>
  <c r="Q566"/>
  <c r="H586"/>
  <c r="I586"/>
  <c r="J586"/>
  <c r="K586"/>
  <c r="L586"/>
  <c r="M586"/>
  <c r="N586"/>
  <c r="O586"/>
  <c r="P586"/>
  <c r="Q586"/>
  <c r="F581"/>
  <c r="I587"/>
  <c r="J587"/>
  <c r="K587"/>
  <c r="L587"/>
  <c r="M587"/>
  <c r="N587"/>
  <c r="O587"/>
  <c r="P587"/>
  <c r="Q587"/>
  <c r="I583"/>
  <c r="Q583"/>
  <c r="L584"/>
  <c r="K614"/>
  <c r="L614"/>
  <c r="M614"/>
  <c r="N614"/>
  <c r="O614"/>
  <c r="P614"/>
  <c r="Q614"/>
  <c r="O609"/>
  <c r="J610"/>
  <c r="J659"/>
  <c r="I584"/>
  <c r="M584"/>
  <c r="Q584"/>
  <c r="M610"/>
  <c r="F651"/>
  <c r="I657"/>
  <c r="J657"/>
  <c r="K657"/>
  <c r="M657"/>
  <c r="N657"/>
  <c r="O657"/>
  <c r="P657"/>
  <c r="Q657"/>
  <c r="L659"/>
  <c r="J654"/>
  <c r="K584"/>
  <c r="O584"/>
  <c r="J613"/>
  <c r="K613"/>
  <c r="L613"/>
  <c r="M613"/>
  <c r="N613"/>
  <c r="O613"/>
  <c r="P613"/>
  <c r="Q613"/>
  <c r="F653"/>
  <c r="H658"/>
  <c r="F652"/>
  <c r="R654"/>
  <c r="R660"/>
  <c r="K656"/>
  <c r="L656"/>
  <c r="M656"/>
  <c r="N656"/>
  <c r="O656"/>
  <c r="P656"/>
  <c r="Q656"/>
  <c r="L657"/>
  <c r="I658"/>
  <c r="J658"/>
  <c r="K658"/>
  <c r="L658"/>
  <c r="M658"/>
  <c r="N658"/>
  <c r="O658"/>
  <c r="P658"/>
  <c r="Q658"/>
  <c r="K659"/>
  <c r="I654"/>
  <c r="I660"/>
  <c r="M654"/>
  <c r="Q654"/>
  <c r="I656"/>
  <c r="J656"/>
  <c r="J719"/>
  <c r="K719"/>
  <c r="L719"/>
  <c r="M719"/>
  <c r="N719"/>
  <c r="O719"/>
  <c r="P719"/>
  <c r="Q719"/>
  <c r="G654"/>
  <c r="G660"/>
  <c r="K654"/>
  <c r="O654"/>
  <c r="F695"/>
  <c r="F694"/>
  <c r="K699"/>
  <c r="L699"/>
  <c r="M699"/>
  <c r="N699"/>
  <c r="O699"/>
  <c r="I718"/>
  <c r="I735"/>
  <c r="H654"/>
  <c r="H660"/>
  <c r="L654"/>
  <c r="P654"/>
  <c r="I698"/>
  <c r="J698"/>
  <c r="K698"/>
  <c r="L698"/>
  <c r="M698"/>
  <c r="N698"/>
  <c r="O698"/>
  <c r="P698"/>
  <c r="Q698"/>
  <c r="P699"/>
  <c r="Q699"/>
  <c r="J718"/>
  <c r="K718"/>
  <c r="L718"/>
  <c r="M718"/>
  <c r="N718"/>
  <c r="O718"/>
  <c r="P718"/>
  <c r="Q718"/>
  <c r="I719"/>
  <c r="J735"/>
  <c r="K735"/>
  <c r="L735"/>
  <c r="M735"/>
  <c r="N735"/>
  <c r="O735"/>
  <c r="P735"/>
  <c r="Q735"/>
  <c r="H694"/>
  <c r="H700"/>
  <c r="L694"/>
  <c r="L700"/>
  <c r="P694"/>
  <c r="K695"/>
  <c r="O695"/>
  <c r="I714"/>
  <c r="I720"/>
  <c r="M714"/>
  <c r="Q714"/>
  <c r="H715"/>
  <c r="H721"/>
  <c r="L715"/>
  <c r="P715"/>
  <c r="H717"/>
  <c r="I717"/>
  <c r="J717"/>
  <c r="K717"/>
  <c r="L717"/>
  <c r="M717"/>
  <c r="N717"/>
  <c r="O717"/>
  <c r="P717"/>
  <c r="Q717"/>
  <c r="I694"/>
  <c r="I700"/>
  <c r="M694"/>
  <c r="Q694"/>
  <c r="H695"/>
  <c r="H701"/>
  <c r="L695"/>
  <c r="P695"/>
  <c r="H697"/>
  <c r="I697"/>
  <c r="J697"/>
  <c r="K697"/>
  <c r="L697"/>
  <c r="M697"/>
  <c r="N697"/>
  <c r="O697"/>
  <c r="P697"/>
  <c r="Q697"/>
  <c r="J714"/>
  <c r="J720"/>
  <c r="N714"/>
  <c r="R714"/>
  <c r="R720"/>
  <c r="I715"/>
  <c r="I721"/>
  <c r="M715"/>
  <c r="Q715"/>
  <c r="J694"/>
  <c r="J700"/>
  <c r="K700"/>
  <c r="N694"/>
  <c r="R694"/>
  <c r="R700"/>
  <c r="I695"/>
  <c r="M695"/>
  <c r="Q695"/>
  <c r="F711"/>
  <c r="K714"/>
  <c r="O714"/>
  <c r="J715"/>
  <c r="J721"/>
  <c r="N715"/>
  <c r="R715"/>
  <c r="R721"/>
  <c r="J695"/>
  <c r="N695"/>
  <c r="R695"/>
  <c r="R701"/>
  <c r="F712"/>
  <c r="K715"/>
  <c r="K721"/>
  <c r="O715"/>
  <c r="J409" i="73"/>
  <c r="I724"/>
  <c r="G686"/>
  <c r="G703"/>
  <c r="G711"/>
  <c r="G671"/>
  <c r="G704"/>
  <c r="G712"/>
  <c r="G718"/>
  <c r="G642"/>
  <c r="G678"/>
  <c r="G691"/>
  <c r="G643"/>
  <c r="G664"/>
  <c r="G633"/>
  <c r="G632"/>
  <c r="G603"/>
  <c r="G576"/>
  <c r="G580"/>
  <c r="G598"/>
  <c r="G607"/>
  <c r="G613"/>
  <c r="G595"/>
  <c r="G559"/>
  <c r="G519"/>
  <c r="G498"/>
  <c r="G464"/>
  <c r="G450"/>
  <c r="G555"/>
  <c r="G538"/>
  <c r="G542"/>
  <c r="G523"/>
  <c r="G494"/>
  <c r="G446"/>
  <c r="G515"/>
  <c r="G460"/>
  <c r="G441"/>
  <c r="G414"/>
  <c r="G511"/>
  <c r="G527"/>
  <c r="G504"/>
  <c r="G454"/>
  <c r="G422"/>
  <c r="G34"/>
  <c r="G65"/>
  <c r="G81"/>
  <c r="G101"/>
  <c r="G115"/>
  <c r="G134"/>
  <c r="G151"/>
  <c r="G170"/>
  <c r="G186"/>
  <c r="G202"/>
  <c r="G218"/>
  <c r="G234"/>
  <c r="H486"/>
  <c r="H483"/>
  <c r="H489"/>
  <c r="L484"/>
  <c r="L483"/>
  <c r="P484"/>
  <c r="P483"/>
  <c r="K481"/>
  <c r="O481"/>
  <c r="F245"/>
  <c r="J482"/>
  <c r="N482"/>
  <c r="R482"/>
  <c r="I246"/>
  <c r="I253"/>
  <c r="M246"/>
  <c r="Q246"/>
  <c r="H247"/>
  <c r="H254"/>
  <c r="L247"/>
  <c r="P247"/>
  <c r="H250"/>
  <c r="H251"/>
  <c r="I251"/>
  <c r="G264"/>
  <c r="G285"/>
  <c r="G305"/>
  <c r="G322"/>
  <c r="G342"/>
  <c r="G362"/>
  <c r="G382"/>
  <c r="F401"/>
  <c r="N405"/>
  <c r="R407"/>
  <c r="I429"/>
  <c r="Q429"/>
  <c r="L430"/>
  <c r="H432"/>
  <c r="H434"/>
  <c r="I434"/>
  <c r="J434"/>
  <c r="F468"/>
  <c r="H471"/>
  <c r="H477"/>
  <c r="H472"/>
  <c r="H478"/>
  <c r="L472"/>
  <c r="P472"/>
  <c r="P471"/>
  <c r="L476"/>
  <c r="L471"/>
  <c r="H474"/>
  <c r="Q482"/>
  <c r="L549"/>
  <c r="I483"/>
  <c r="I489"/>
  <c r="J489"/>
  <c r="I486"/>
  <c r="J486"/>
  <c r="I484"/>
  <c r="H487"/>
  <c r="I487"/>
  <c r="J487"/>
  <c r="K725"/>
  <c r="O725"/>
  <c r="J246"/>
  <c r="N246"/>
  <c r="R246"/>
  <c r="R253"/>
  <c r="I247"/>
  <c r="I254"/>
  <c r="M247"/>
  <c r="Q247"/>
  <c r="I250"/>
  <c r="I252"/>
  <c r="G269"/>
  <c r="G290"/>
  <c r="G307"/>
  <c r="G327"/>
  <c r="G347"/>
  <c r="G367"/>
  <c r="G387"/>
  <c r="K408"/>
  <c r="L408"/>
  <c r="F403"/>
  <c r="H405"/>
  <c r="P405"/>
  <c r="L409"/>
  <c r="M409"/>
  <c r="N409"/>
  <c r="O409"/>
  <c r="P409"/>
  <c r="Q409"/>
  <c r="H410"/>
  <c r="G418"/>
  <c r="N430"/>
  <c r="R432"/>
  <c r="N481"/>
  <c r="N483"/>
  <c r="G24"/>
  <c r="G49"/>
  <c r="G70"/>
  <c r="G94"/>
  <c r="G109"/>
  <c r="G126"/>
  <c r="G143"/>
  <c r="G162"/>
  <c r="G178"/>
  <c r="G194"/>
  <c r="G210"/>
  <c r="G226"/>
  <c r="F243"/>
  <c r="J723"/>
  <c r="J484"/>
  <c r="N723"/>
  <c r="N484"/>
  <c r="R723"/>
  <c r="R483"/>
  <c r="R489"/>
  <c r="R486"/>
  <c r="R484"/>
  <c r="R490"/>
  <c r="M481"/>
  <c r="M484"/>
  <c r="Q481"/>
  <c r="Q483"/>
  <c r="H482"/>
  <c r="P482"/>
  <c r="K246"/>
  <c r="O246"/>
  <c r="J247"/>
  <c r="J254"/>
  <c r="N247"/>
  <c r="R247"/>
  <c r="R254"/>
  <c r="J250"/>
  <c r="K250"/>
  <c r="L250"/>
  <c r="M250"/>
  <c r="N250"/>
  <c r="O250"/>
  <c r="P250"/>
  <c r="Q250"/>
  <c r="R250"/>
  <c r="J251"/>
  <c r="K251"/>
  <c r="L251"/>
  <c r="M251"/>
  <c r="N251"/>
  <c r="O251"/>
  <c r="P251"/>
  <c r="Q251"/>
  <c r="R251"/>
  <c r="J252"/>
  <c r="K252"/>
  <c r="L252"/>
  <c r="M252"/>
  <c r="N252"/>
  <c r="O252"/>
  <c r="P252"/>
  <c r="Q252"/>
  <c r="R252"/>
  <c r="G274"/>
  <c r="G295"/>
  <c r="G312"/>
  <c r="G332"/>
  <c r="G352"/>
  <c r="G372"/>
  <c r="G392"/>
  <c r="F402"/>
  <c r="K409"/>
  <c r="O404"/>
  <c r="J405"/>
  <c r="J411"/>
  <c r="R405"/>
  <c r="F426"/>
  <c r="K433"/>
  <c r="L433"/>
  <c r="M433"/>
  <c r="N433"/>
  <c r="O433"/>
  <c r="P433"/>
  <c r="Q433"/>
  <c r="M429"/>
  <c r="H430"/>
  <c r="P430"/>
  <c r="J478"/>
  <c r="K478"/>
  <c r="K480"/>
  <c r="G728"/>
  <c r="G735"/>
  <c r="O723"/>
  <c r="O484"/>
  <c r="O483"/>
  <c r="J724"/>
  <c r="R724"/>
  <c r="R731"/>
  <c r="R487"/>
  <c r="I725"/>
  <c r="M725"/>
  <c r="H246"/>
  <c r="H253"/>
  <c r="L246"/>
  <c r="P246"/>
  <c r="K247"/>
  <c r="O247"/>
  <c r="I407"/>
  <c r="J407"/>
  <c r="K407"/>
  <c r="L407"/>
  <c r="M407"/>
  <c r="N407"/>
  <c r="O407"/>
  <c r="P407"/>
  <c r="Q407"/>
  <c r="I405"/>
  <c r="I411"/>
  <c r="M405"/>
  <c r="Q405"/>
  <c r="M408"/>
  <c r="N408"/>
  <c r="O408"/>
  <c r="P408"/>
  <c r="Q408"/>
  <c r="I404"/>
  <c r="I410"/>
  <c r="J410"/>
  <c r="K410"/>
  <c r="L410"/>
  <c r="M410"/>
  <c r="N410"/>
  <c r="Q404"/>
  <c r="K434"/>
  <c r="L434"/>
  <c r="M434"/>
  <c r="N434"/>
  <c r="O434"/>
  <c r="P434"/>
  <c r="Q434"/>
  <c r="J430"/>
  <c r="R430"/>
  <c r="G456"/>
  <c r="G468"/>
  <c r="K475"/>
  <c r="L475"/>
  <c r="O471"/>
  <c r="O472"/>
  <c r="I430"/>
  <c r="M430"/>
  <c r="Q430"/>
  <c r="F469"/>
  <c r="K471"/>
  <c r="N472"/>
  <c r="R474"/>
  <c r="F525"/>
  <c r="J621"/>
  <c r="N621"/>
  <c r="N622"/>
  <c r="R621"/>
  <c r="R624"/>
  <c r="N528"/>
  <c r="K529"/>
  <c r="I532"/>
  <c r="K545"/>
  <c r="K546"/>
  <c r="O545"/>
  <c r="F543"/>
  <c r="J545"/>
  <c r="L546"/>
  <c r="K566"/>
  <c r="O566"/>
  <c r="J567"/>
  <c r="J571"/>
  <c r="G609"/>
  <c r="L614"/>
  <c r="K621"/>
  <c r="O621"/>
  <c r="J528"/>
  <c r="O528"/>
  <c r="R529"/>
  <c r="J532"/>
  <c r="K532"/>
  <c r="L532"/>
  <c r="M532"/>
  <c r="N532"/>
  <c r="O532"/>
  <c r="P532"/>
  <c r="Q532"/>
  <c r="H545"/>
  <c r="F542"/>
  <c r="N550"/>
  <c r="O550"/>
  <c r="P550"/>
  <c r="Q550"/>
  <c r="L545"/>
  <c r="H548"/>
  <c r="K405"/>
  <c r="K411"/>
  <c r="L411"/>
  <c r="O405"/>
  <c r="K430"/>
  <c r="O430"/>
  <c r="I474"/>
  <c r="J474"/>
  <c r="K474"/>
  <c r="L474"/>
  <c r="M474"/>
  <c r="N474"/>
  <c r="O474"/>
  <c r="P474"/>
  <c r="Q474"/>
  <c r="K528"/>
  <c r="N529"/>
  <c r="R531"/>
  <c r="I548"/>
  <c r="J548"/>
  <c r="K548"/>
  <c r="L548"/>
  <c r="M548"/>
  <c r="N548"/>
  <c r="O548"/>
  <c r="P548"/>
  <c r="Q548"/>
  <c r="N545"/>
  <c r="H546"/>
  <c r="O546"/>
  <c r="I567"/>
  <c r="I566"/>
  <c r="M566"/>
  <c r="M567"/>
  <c r="Q566"/>
  <c r="Q567"/>
  <c r="M475"/>
  <c r="N475"/>
  <c r="O475"/>
  <c r="P475"/>
  <c r="Q475"/>
  <c r="M476"/>
  <c r="N476"/>
  <c r="O476"/>
  <c r="P476"/>
  <c r="Q476"/>
  <c r="I471"/>
  <c r="I477"/>
  <c r="J477"/>
  <c r="R472"/>
  <c r="R478"/>
  <c r="I618"/>
  <c r="I528"/>
  <c r="M618"/>
  <c r="M723"/>
  <c r="M528"/>
  <c r="Q618"/>
  <c r="Q528"/>
  <c r="H619"/>
  <c r="H724"/>
  <c r="H532"/>
  <c r="L619"/>
  <c r="P619"/>
  <c r="P724"/>
  <c r="H620"/>
  <c r="H533"/>
  <c r="I533"/>
  <c r="J533"/>
  <c r="K533"/>
  <c r="F527"/>
  <c r="L620"/>
  <c r="L533"/>
  <c r="M533"/>
  <c r="N533"/>
  <c r="O533"/>
  <c r="P533"/>
  <c r="Q533"/>
  <c r="P620"/>
  <c r="L528"/>
  <c r="R528"/>
  <c r="J529"/>
  <c r="O529"/>
  <c r="R532"/>
  <c r="M549"/>
  <c r="N549"/>
  <c r="O549"/>
  <c r="P549"/>
  <c r="Q549"/>
  <c r="P545"/>
  <c r="I472"/>
  <c r="I478"/>
  <c r="M472"/>
  <c r="Q472"/>
  <c r="H618"/>
  <c r="L618"/>
  <c r="P618"/>
  <c r="G619"/>
  <c r="G625"/>
  <c r="K619"/>
  <c r="K622"/>
  <c r="O619"/>
  <c r="J620"/>
  <c r="N620"/>
  <c r="R620"/>
  <c r="R626"/>
  <c r="H529"/>
  <c r="L529"/>
  <c r="P529"/>
  <c r="H531"/>
  <c r="I531"/>
  <c r="J531"/>
  <c r="K531"/>
  <c r="L531"/>
  <c r="M531"/>
  <c r="N531"/>
  <c r="O531"/>
  <c r="P531"/>
  <c r="Q531"/>
  <c r="J546"/>
  <c r="N546"/>
  <c r="R548"/>
  <c r="R546"/>
  <c r="R545"/>
  <c r="L567"/>
  <c r="R571"/>
  <c r="R573"/>
  <c r="F581"/>
  <c r="I588"/>
  <c r="J588"/>
  <c r="K588"/>
  <c r="L588"/>
  <c r="M588"/>
  <c r="N588"/>
  <c r="O588"/>
  <c r="P588"/>
  <c r="Q588"/>
  <c r="I583"/>
  <c r="L584"/>
  <c r="R584"/>
  <c r="F606"/>
  <c r="J609"/>
  <c r="N609"/>
  <c r="R609"/>
  <c r="I613"/>
  <c r="J613"/>
  <c r="K613"/>
  <c r="L613"/>
  <c r="M613"/>
  <c r="N613"/>
  <c r="O613"/>
  <c r="P613"/>
  <c r="Q613"/>
  <c r="I614"/>
  <c r="M614"/>
  <c r="I609"/>
  <c r="O609"/>
  <c r="L610"/>
  <c r="R610"/>
  <c r="M657"/>
  <c r="N657"/>
  <c r="O657"/>
  <c r="H567"/>
  <c r="K583"/>
  <c r="P583"/>
  <c r="H584"/>
  <c r="N584"/>
  <c r="R586"/>
  <c r="K587"/>
  <c r="L587"/>
  <c r="J614"/>
  <c r="K614"/>
  <c r="N614"/>
  <c r="O614"/>
  <c r="P614"/>
  <c r="Q614"/>
  <c r="K609"/>
  <c r="P609"/>
  <c r="H610"/>
  <c r="N610"/>
  <c r="G612"/>
  <c r="R616"/>
  <c r="R615"/>
  <c r="F564"/>
  <c r="F566"/>
  <c r="K571"/>
  <c r="L571"/>
  <c r="M571"/>
  <c r="N571"/>
  <c r="O571"/>
  <c r="P571"/>
  <c r="Q571"/>
  <c r="H569"/>
  <c r="J584"/>
  <c r="H586"/>
  <c r="F608"/>
  <c r="O610"/>
  <c r="H612"/>
  <c r="P567"/>
  <c r="H570"/>
  <c r="I570"/>
  <c r="J570"/>
  <c r="K570"/>
  <c r="L570"/>
  <c r="M570"/>
  <c r="N570"/>
  <c r="O570"/>
  <c r="P570"/>
  <c r="Q570"/>
  <c r="F580"/>
  <c r="M587"/>
  <c r="N587"/>
  <c r="O587"/>
  <c r="P587"/>
  <c r="Q587"/>
  <c r="M583"/>
  <c r="I612"/>
  <c r="J612"/>
  <c r="K612"/>
  <c r="L612"/>
  <c r="M612"/>
  <c r="N612"/>
  <c r="O612"/>
  <c r="P612"/>
  <c r="Q612"/>
  <c r="I720"/>
  <c r="J720"/>
  <c r="K567"/>
  <c r="O567"/>
  <c r="I584"/>
  <c r="M584"/>
  <c r="Q584"/>
  <c r="I610"/>
  <c r="M610"/>
  <c r="Q610"/>
  <c r="F650"/>
  <c r="O653"/>
  <c r="M654"/>
  <c r="H694"/>
  <c r="H700"/>
  <c r="H695"/>
  <c r="H701"/>
  <c r="F691"/>
  <c r="L694"/>
  <c r="P694"/>
  <c r="P695"/>
  <c r="I698"/>
  <c r="J698"/>
  <c r="K698"/>
  <c r="L698"/>
  <c r="M698"/>
  <c r="N698"/>
  <c r="O698"/>
  <c r="P698"/>
  <c r="Q698"/>
  <c r="F692"/>
  <c r="M694"/>
  <c r="J695"/>
  <c r="H697"/>
  <c r="I697"/>
  <c r="J697"/>
  <c r="K697"/>
  <c r="L697"/>
  <c r="M697"/>
  <c r="N697"/>
  <c r="O697"/>
  <c r="P697"/>
  <c r="Q697"/>
  <c r="R697"/>
  <c r="K714"/>
  <c r="O714"/>
  <c r="O715"/>
  <c r="F712"/>
  <c r="F714"/>
  <c r="M715"/>
  <c r="I719"/>
  <c r="F651"/>
  <c r="K653"/>
  <c r="I654"/>
  <c r="G656"/>
  <c r="L718"/>
  <c r="M718"/>
  <c r="N718"/>
  <c r="O718"/>
  <c r="P718"/>
  <c r="Q718"/>
  <c r="L714"/>
  <c r="H714"/>
  <c r="H720"/>
  <c r="Q715"/>
  <c r="L657"/>
  <c r="P657"/>
  <c r="Q657"/>
  <c r="H658"/>
  <c r="I658"/>
  <c r="J658"/>
  <c r="K658"/>
  <c r="L658"/>
  <c r="M658"/>
  <c r="N658"/>
  <c r="O658"/>
  <c r="P658"/>
  <c r="Q658"/>
  <c r="F652"/>
  <c r="L653"/>
  <c r="O654"/>
  <c r="I656"/>
  <c r="J656"/>
  <c r="K656"/>
  <c r="L656"/>
  <c r="M656"/>
  <c r="N656"/>
  <c r="O656"/>
  <c r="P656"/>
  <c r="Q656"/>
  <c r="N695"/>
  <c r="H699"/>
  <c r="I699"/>
  <c r="J699"/>
  <c r="K699"/>
  <c r="L699"/>
  <c r="M699"/>
  <c r="N699"/>
  <c r="O699"/>
  <c r="P699"/>
  <c r="Q699"/>
  <c r="I715"/>
  <c r="I721"/>
  <c r="I735"/>
  <c r="J735"/>
  <c r="K735"/>
  <c r="L735"/>
  <c r="M735"/>
  <c r="N735"/>
  <c r="O735"/>
  <c r="P735"/>
  <c r="Q735"/>
  <c r="H653"/>
  <c r="H659"/>
  <c r="I659"/>
  <c r="J659"/>
  <c r="Q654"/>
  <c r="I700"/>
  <c r="J700"/>
  <c r="K700"/>
  <c r="R695"/>
  <c r="R701"/>
  <c r="I717"/>
  <c r="H654"/>
  <c r="H660"/>
  <c r="L654"/>
  <c r="P654"/>
  <c r="J717"/>
  <c r="K717"/>
  <c r="L717"/>
  <c r="M717"/>
  <c r="N717"/>
  <c r="O717"/>
  <c r="P717"/>
  <c r="Q717"/>
  <c r="J718"/>
  <c r="K718"/>
  <c r="J719"/>
  <c r="K719"/>
  <c r="L719"/>
  <c r="M719"/>
  <c r="N719"/>
  <c r="O719"/>
  <c r="P719"/>
  <c r="Q719"/>
  <c r="K695"/>
  <c r="O695"/>
  <c r="H715"/>
  <c r="H721"/>
  <c r="L715"/>
  <c r="P715"/>
  <c r="H717"/>
  <c r="I695"/>
  <c r="I701"/>
  <c r="M695"/>
  <c r="Q695"/>
  <c r="J715"/>
  <c r="N715"/>
  <c r="R715"/>
  <c r="R721"/>
  <c r="F246" i="72"/>
  <c r="F247"/>
  <c r="I480"/>
  <c r="I247"/>
  <c r="I254"/>
  <c r="I246"/>
  <c r="M723"/>
  <c r="I481"/>
  <c r="M481"/>
  <c r="Q481"/>
  <c r="Q483"/>
  <c r="J725"/>
  <c r="N725"/>
  <c r="K434"/>
  <c r="L434"/>
  <c r="L475"/>
  <c r="M475"/>
  <c r="J480"/>
  <c r="J247"/>
  <c r="J246"/>
  <c r="N480"/>
  <c r="N247"/>
  <c r="N246"/>
  <c r="R480"/>
  <c r="R250"/>
  <c r="R247"/>
  <c r="R254"/>
  <c r="R246"/>
  <c r="R253"/>
  <c r="J481"/>
  <c r="N481"/>
  <c r="R724"/>
  <c r="R731"/>
  <c r="R487"/>
  <c r="K408"/>
  <c r="K247"/>
  <c r="K480"/>
  <c r="O480"/>
  <c r="O247"/>
  <c r="H482"/>
  <c r="H484"/>
  <c r="H490"/>
  <c r="H252"/>
  <c r="I252"/>
  <c r="J252"/>
  <c r="K252"/>
  <c r="L252"/>
  <c r="M252"/>
  <c r="N252"/>
  <c r="O252"/>
  <c r="P252"/>
  <c r="Q252"/>
  <c r="F245"/>
  <c r="L482"/>
  <c r="P482"/>
  <c r="K246"/>
  <c r="H411"/>
  <c r="L408"/>
  <c r="M408"/>
  <c r="F480"/>
  <c r="H483"/>
  <c r="H489"/>
  <c r="H486"/>
  <c r="L483"/>
  <c r="L484"/>
  <c r="P483"/>
  <c r="P484"/>
  <c r="I725"/>
  <c r="M725"/>
  <c r="Q725"/>
  <c r="O246"/>
  <c r="I411"/>
  <c r="Q409"/>
  <c r="G703"/>
  <c r="G711"/>
  <c r="G671"/>
  <c r="G686"/>
  <c r="G704"/>
  <c r="G712"/>
  <c r="G718"/>
  <c r="G664"/>
  <c r="G692"/>
  <c r="G698"/>
  <c r="G642"/>
  <c r="G678"/>
  <c r="G691"/>
  <c r="G643"/>
  <c r="G598"/>
  <c r="G607"/>
  <c r="G613"/>
  <c r="G616"/>
  <c r="G633"/>
  <c r="G632"/>
  <c r="G603"/>
  <c r="G538"/>
  <c r="G542"/>
  <c r="G515"/>
  <c r="G494"/>
  <c r="G559"/>
  <c r="G519"/>
  <c r="G595"/>
  <c r="G608"/>
  <c r="G614"/>
  <c r="G555"/>
  <c r="G576"/>
  <c r="G580"/>
  <c r="G504"/>
  <c r="G523"/>
  <c r="G498"/>
  <c r="G454"/>
  <c r="G34"/>
  <c r="G65"/>
  <c r="G244"/>
  <c r="G81"/>
  <c r="G101"/>
  <c r="G115"/>
  <c r="G245"/>
  <c r="G134"/>
  <c r="G151"/>
  <c r="G170"/>
  <c r="G186"/>
  <c r="G202"/>
  <c r="G218"/>
  <c r="G234"/>
  <c r="M246"/>
  <c r="Q246"/>
  <c r="H247"/>
  <c r="H254"/>
  <c r="L247"/>
  <c r="P247"/>
  <c r="H250"/>
  <c r="I250"/>
  <c r="J250"/>
  <c r="K250"/>
  <c r="L250"/>
  <c r="M250"/>
  <c r="N250"/>
  <c r="O250"/>
  <c r="P250"/>
  <c r="Q250"/>
  <c r="H251"/>
  <c r="I251"/>
  <c r="J251"/>
  <c r="K251"/>
  <c r="L251"/>
  <c r="M251"/>
  <c r="N251"/>
  <c r="O251"/>
  <c r="P251"/>
  <c r="Q251"/>
  <c r="G264"/>
  <c r="G285"/>
  <c r="G305"/>
  <c r="G322"/>
  <c r="G342"/>
  <c r="G362"/>
  <c r="G382"/>
  <c r="F401"/>
  <c r="J405"/>
  <c r="J411"/>
  <c r="K411"/>
  <c r="N405"/>
  <c r="R411"/>
  <c r="R410"/>
  <c r="H404"/>
  <c r="M404"/>
  <c r="R404"/>
  <c r="P405"/>
  <c r="I407"/>
  <c r="J407"/>
  <c r="K407"/>
  <c r="L407"/>
  <c r="M407"/>
  <c r="N407"/>
  <c r="O407"/>
  <c r="P407"/>
  <c r="Q407"/>
  <c r="H408"/>
  <c r="I408"/>
  <c r="G418"/>
  <c r="L429"/>
  <c r="O430"/>
  <c r="H432"/>
  <c r="G441"/>
  <c r="G460"/>
  <c r="L471"/>
  <c r="O472"/>
  <c r="H474"/>
  <c r="I474"/>
  <c r="J474"/>
  <c r="K474"/>
  <c r="L474"/>
  <c r="M474"/>
  <c r="N474"/>
  <c r="O474"/>
  <c r="P474"/>
  <c r="Q474"/>
  <c r="H552"/>
  <c r="Q723"/>
  <c r="Q484"/>
  <c r="H487"/>
  <c r="M247"/>
  <c r="Q247"/>
  <c r="G347"/>
  <c r="G367"/>
  <c r="G387"/>
  <c r="K404"/>
  <c r="O404"/>
  <c r="J408"/>
  <c r="N408"/>
  <c r="O408"/>
  <c r="P408"/>
  <c r="Q408"/>
  <c r="I404"/>
  <c r="N404"/>
  <c r="L405"/>
  <c r="Q405"/>
  <c r="G422"/>
  <c r="R436"/>
  <c r="R435"/>
  <c r="R429"/>
  <c r="K430"/>
  <c r="P430"/>
  <c r="G446"/>
  <c r="G464"/>
  <c r="R471"/>
  <c r="R477"/>
  <c r="K472"/>
  <c r="P472"/>
  <c r="F481"/>
  <c r="R251"/>
  <c r="N409"/>
  <c r="O409"/>
  <c r="P409"/>
  <c r="H405"/>
  <c r="M405"/>
  <c r="N433"/>
  <c r="O433"/>
  <c r="P433"/>
  <c r="Q433"/>
  <c r="N429"/>
  <c r="M434"/>
  <c r="G450"/>
  <c r="K477"/>
  <c r="N475"/>
  <c r="O475"/>
  <c r="P475"/>
  <c r="Q475"/>
  <c r="N471"/>
  <c r="Q472"/>
  <c r="I476"/>
  <c r="R482"/>
  <c r="H246"/>
  <c r="H253"/>
  <c r="L246"/>
  <c r="O405"/>
  <c r="G414"/>
  <c r="G426"/>
  <c r="F426"/>
  <c r="F428"/>
  <c r="J434"/>
  <c r="N434"/>
  <c r="O434"/>
  <c r="P434"/>
  <c r="Q434"/>
  <c r="J429"/>
  <c r="H430"/>
  <c r="G456"/>
  <c r="F468"/>
  <c r="J476"/>
  <c r="K476"/>
  <c r="L476"/>
  <c r="M476"/>
  <c r="N476"/>
  <c r="O476"/>
  <c r="P476"/>
  <c r="Q476"/>
  <c r="J471"/>
  <c r="J477"/>
  <c r="H472"/>
  <c r="H478"/>
  <c r="I478"/>
  <c r="G511"/>
  <c r="J548"/>
  <c r="K548"/>
  <c r="L548"/>
  <c r="M548"/>
  <c r="N548"/>
  <c r="O548"/>
  <c r="P548"/>
  <c r="Q548"/>
  <c r="R405"/>
  <c r="J430"/>
  <c r="N430"/>
  <c r="R430"/>
  <c r="J472"/>
  <c r="N472"/>
  <c r="R472"/>
  <c r="R478"/>
  <c r="J618"/>
  <c r="N618"/>
  <c r="R618"/>
  <c r="I528"/>
  <c r="N528"/>
  <c r="L529"/>
  <c r="Q529"/>
  <c r="H533"/>
  <c r="I533"/>
  <c r="J533"/>
  <c r="R533"/>
  <c r="R535"/>
  <c r="F543"/>
  <c r="I550"/>
  <c r="J550"/>
  <c r="K550"/>
  <c r="L550"/>
  <c r="M550"/>
  <c r="N550"/>
  <c r="O550"/>
  <c r="P550"/>
  <c r="Q550"/>
  <c r="I545"/>
  <c r="I551"/>
  <c r="J551"/>
  <c r="O545"/>
  <c r="L546"/>
  <c r="R546"/>
  <c r="K566"/>
  <c r="O566"/>
  <c r="F564"/>
  <c r="J570"/>
  <c r="I566"/>
  <c r="N566"/>
  <c r="L567"/>
  <c r="Q567"/>
  <c r="R573"/>
  <c r="R590"/>
  <c r="R589"/>
  <c r="M588"/>
  <c r="Q583"/>
  <c r="K584"/>
  <c r="H587"/>
  <c r="I587"/>
  <c r="F606"/>
  <c r="H612"/>
  <c r="I612"/>
  <c r="J612"/>
  <c r="K612"/>
  <c r="L612"/>
  <c r="M612"/>
  <c r="N612"/>
  <c r="O612"/>
  <c r="P612"/>
  <c r="Q612"/>
  <c r="H609"/>
  <c r="L609"/>
  <c r="L610"/>
  <c r="P610"/>
  <c r="P609"/>
  <c r="F525"/>
  <c r="G619"/>
  <c r="G625"/>
  <c r="G532"/>
  <c r="K619"/>
  <c r="K724"/>
  <c r="O619"/>
  <c r="O724"/>
  <c r="O528"/>
  <c r="M529"/>
  <c r="R529"/>
  <c r="R534"/>
  <c r="K545"/>
  <c r="K551"/>
  <c r="L551"/>
  <c r="P545"/>
  <c r="H546"/>
  <c r="N546"/>
  <c r="R548"/>
  <c r="K549"/>
  <c r="L549"/>
  <c r="H551"/>
  <c r="F563"/>
  <c r="F565"/>
  <c r="N571"/>
  <c r="P566"/>
  <c r="H567"/>
  <c r="M567"/>
  <c r="K570"/>
  <c r="L570"/>
  <c r="M570"/>
  <c r="N570"/>
  <c r="O570"/>
  <c r="P570"/>
  <c r="Q570"/>
  <c r="O571"/>
  <c r="P571"/>
  <c r="Q571"/>
  <c r="H572"/>
  <c r="F582"/>
  <c r="N588"/>
  <c r="O588"/>
  <c r="P588"/>
  <c r="Q588"/>
  <c r="L583"/>
  <c r="H586"/>
  <c r="H618"/>
  <c r="H528"/>
  <c r="L618"/>
  <c r="L723"/>
  <c r="L528"/>
  <c r="P618"/>
  <c r="P528"/>
  <c r="H619"/>
  <c r="H724"/>
  <c r="F526"/>
  <c r="K620"/>
  <c r="K725"/>
  <c r="K533"/>
  <c r="L533"/>
  <c r="M533"/>
  <c r="N533"/>
  <c r="O533"/>
  <c r="P533"/>
  <c r="Q533"/>
  <c r="O620"/>
  <c r="Q528"/>
  <c r="I529"/>
  <c r="H531"/>
  <c r="L566"/>
  <c r="I567"/>
  <c r="I573"/>
  <c r="F584"/>
  <c r="F583"/>
  <c r="H584"/>
  <c r="O584"/>
  <c r="I622"/>
  <c r="I621"/>
  <c r="M622"/>
  <c r="M621"/>
  <c r="Q622"/>
  <c r="Q621"/>
  <c r="H626"/>
  <c r="I626"/>
  <c r="J626"/>
  <c r="F620"/>
  <c r="M528"/>
  <c r="J529"/>
  <c r="P529"/>
  <c r="I531"/>
  <c r="J531"/>
  <c r="K531"/>
  <c r="L531"/>
  <c r="M531"/>
  <c r="N531"/>
  <c r="O531"/>
  <c r="P531"/>
  <c r="Q531"/>
  <c r="H532"/>
  <c r="I532"/>
  <c r="J532"/>
  <c r="K532"/>
  <c r="L532"/>
  <c r="M532"/>
  <c r="N532"/>
  <c r="O532"/>
  <c r="P532"/>
  <c r="Q532"/>
  <c r="F542"/>
  <c r="M549"/>
  <c r="N549"/>
  <c r="O549"/>
  <c r="P549"/>
  <c r="Q549"/>
  <c r="M545"/>
  <c r="J569"/>
  <c r="K569"/>
  <c r="L569"/>
  <c r="M569"/>
  <c r="N569"/>
  <c r="O569"/>
  <c r="P569"/>
  <c r="Q569"/>
  <c r="H566"/>
  <c r="H583"/>
  <c r="P583"/>
  <c r="I584"/>
  <c r="P584"/>
  <c r="G609"/>
  <c r="F608"/>
  <c r="K614"/>
  <c r="L614"/>
  <c r="M614"/>
  <c r="N614"/>
  <c r="O614"/>
  <c r="P614"/>
  <c r="Q614"/>
  <c r="G615"/>
  <c r="K529"/>
  <c r="O529"/>
  <c r="I546"/>
  <c r="I552"/>
  <c r="J552"/>
  <c r="K552"/>
  <c r="M546"/>
  <c r="Q546"/>
  <c r="J567"/>
  <c r="J573"/>
  <c r="K573"/>
  <c r="N567"/>
  <c r="R567"/>
  <c r="K583"/>
  <c r="O583"/>
  <c r="J587"/>
  <c r="K587"/>
  <c r="L587"/>
  <c r="M587"/>
  <c r="N587"/>
  <c r="O587"/>
  <c r="P587"/>
  <c r="Q587"/>
  <c r="N583"/>
  <c r="R616"/>
  <c r="R615"/>
  <c r="M609"/>
  <c r="R609"/>
  <c r="F650"/>
  <c r="K658"/>
  <c r="I719"/>
  <c r="J719"/>
  <c r="K719"/>
  <c r="K609"/>
  <c r="O609"/>
  <c r="J613"/>
  <c r="K613"/>
  <c r="L613"/>
  <c r="M613"/>
  <c r="N613"/>
  <c r="O613"/>
  <c r="P613"/>
  <c r="Q613"/>
  <c r="I609"/>
  <c r="N609"/>
  <c r="G610"/>
  <c r="Q610"/>
  <c r="G656"/>
  <c r="K656"/>
  <c r="L656"/>
  <c r="M656"/>
  <c r="N656"/>
  <c r="O656"/>
  <c r="P656"/>
  <c r="Q656"/>
  <c r="K654"/>
  <c r="H653"/>
  <c r="H659"/>
  <c r="F651"/>
  <c r="H657"/>
  <c r="L653"/>
  <c r="P653"/>
  <c r="H658"/>
  <c r="I658"/>
  <c r="J658"/>
  <c r="F652"/>
  <c r="L658"/>
  <c r="M658"/>
  <c r="N658"/>
  <c r="O658"/>
  <c r="P658"/>
  <c r="Q658"/>
  <c r="I694"/>
  <c r="I700"/>
  <c r="I695"/>
  <c r="M694"/>
  <c r="M695"/>
  <c r="Q695"/>
  <c r="Q694"/>
  <c r="I657"/>
  <c r="J657"/>
  <c r="K657"/>
  <c r="L657"/>
  <c r="M657"/>
  <c r="N657"/>
  <c r="O657"/>
  <c r="P657"/>
  <c r="Q657"/>
  <c r="M654"/>
  <c r="O610"/>
  <c r="I656"/>
  <c r="J656"/>
  <c r="I653"/>
  <c r="M653"/>
  <c r="Q654"/>
  <c r="Q653"/>
  <c r="K653"/>
  <c r="K720"/>
  <c r="J735"/>
  <c r="K735"/>
  <c r="L735"/>
  <c r="M735"/>
  <c r="N735"/>
  <c r="O735"/>
  <c r="P735"/>
  <c r="Q735"/>
  <c r="J584"/>
  <c r="N584"/>
  <c r="R584"/>
  <c r="J610"/>
  <c r="N610"/>
  <c r="R610"/>
  <c r="H654"/>
  <c r="H660"/>
  <c r="I660"/>
  <c r="J660"/>
  <c r="L654"/>
  <c r="P654"/>
  <c r="F691"/>
  <c r="K698"/>
  <c r="L698"/>
  <c r="M698"/>
  <c r="N698"/>
  <c r="O698"/>
  <c r="P698"/>
  <c r="Q698"/>
  <c r="F693"/>
  <c r="J694"/>
  <c r="O694"/>
  <c r="H695"/>
  <c r="H701"/>
  <c r="R695"/>
  <c r="R701"/>
  <c r="F712"/>
  <c r="I715"/>
  <c r="N715"/>
  <c r="R717"/>
  <c r="F692"/>
  <c r="K699"/>
  <c r="L699"/>
  <c r="M699"/>
  <c r="N699"/>
  <c r="O699"/>
  <c r="P699"/>
  <c r="Q699"/>
  <c r="N695"/>
  <c r="H697"/>
  <c r="I697"/>
  <c r="J697"/>
  <c r="K697"/>
  <c r="L697"/>
  <c r="M697"/>
  <c r="N697"/>
  <c r="O697"/>
  <c r="P697"/>
  <c r="Q697"/>
  <c r="L718"/>
  <c r="M718"/>
  <c r="N718"/>
  <c r="O718"/>
  <c r="P718"/>
  <c r="Q718"/>
  <c r="H719"/>
  <c r="F713"/>
  <c r="L719"/>
  <c r="M719"/>
  <c r="N719"/>
  <c r="O719"/>
  <c r="P719"/>
  <c r="Q719"/>
  <c r="L714"/>
  <c r="L720"/>
  <c r="M720"/>
  <c r="N720"/>
  <c r="O720"/>
  <c r="P720"/>
  <c r="Q720"/>
  <c r="R714"/>
  <c r="R720"/>
  <c r="J715"/>
  <c r="I717"/>
  <c r="J717"/>
  <c r="K717"/>
  <c r="L717"/>
  <c r="M717"/>
  <c r="N717"/>
  <c r="O717"/>
  <c r="P717"/>
  <c r="Q717"/>
  <c r="Q715"/>
  <c r="O654"/>
  <c r="L695"/>
  <c r="F711"/>
  <c r="M715"/>
  <c r="K695"/>
  <c r="O695"/>
  <c r="H715"/>
  <c r="H721"/>
  <c r="L715"/>
  <c r="P715"/>
  <c r="I253" i="71"/>
  <c r="F247"/>
  <c r="G24"/>
  <c r="G65"/>
  <c r="G90"/>
  <c r="G109"/>
  <c r="G134"/>
  <c r="G155"/>
  <c r="G178"/>
  <c r="G202"/>
  <c r="K484"/>
  <c r="K481"/>
  <c r="K246"/>
  <c r="O481"/>
  <c r="O246"/>
  <c r="R411"/>
  <c r="R410"/>
  <c r="H480"/>
  <c r="H246"/>
  <c r="H253"/>
  <c r="L480"/>
  <c r="L246"/>
  <c r="P480"/>
  <c r="P246"/>
  <c r="H481"/>
  <c r="H251"/>
  <c r="I251"/>
  <c r="J251"/>
  <c r="K251"/>
  <c r="L251"/>
  <c r="M251"/>
  <c r="N251"/>
  <c r="O251"/>
  <c r="P251"/>
  <c r="Q251"/>
  <c r="F244"/>
  <c r="F246"/>
  <c r="L481"/>
  <c r="H488"/>
  <c r="P247"/>
  <c r="G703"/>
  <c r="G711"/>
  <c r="G671"/>
  <c r="G686"/>
  <c r="G704"/>
  <c r="G712"/>
  <c r="G718"/>
  <c r="G678"/>
  <c r="G691"/>
  <c r="G642"/>
  <c r="G632"/>
  <c r="G651"/>
  <c r="G657"/>
  <c r="G603"/>
  <c r="G664"/>
  <c r="G692"/>
  <c r="G698"/>
  <c r="G643"/>
  <c r="G633"/>
  <c r="G652"/>
  <c r="G658"/>
  <c r="G595"/>
  <c r="G608"/>
  <c r="G614"/>
  <c r="G519"/>
  <c r="G498"/>
  <c r="G576"/>
  <c r="G580"/>
  <c r="G559"/>
  <c r="G538"/>
  <c r="G542"/>
  <c r="G523"/>
  <c r="G494"/>
  <c r="G555"/>
  <c r="G563"/>
  <c r="G515"/>
  <c r="G598"/>
  <c r="G607"/>
  <c r="G613"/>
  <c r="G504"/>
  <c r="G460"/>
  <c r="G446"/>
  <c r="G418"/>
  <c r="G511"/>
  <c r="G454"/>
  <c r="G392"/>
  <c r="G372"/>
  <c r="G352"/>
  <c r="G332"/>
  <c r="G312"/>
  <c r="G295"/>
  <c r="G274"/>
  <c r="G450"/>
  <c r="G387"/>
  <c r="G367"/>
  <c r="G347"/>
  <c r="G327"/>
  <c r="G307"/>
  <c r="G290"/>
  <c r="G269"/>
  <c r="G464"/>
  <c r="G441"/>
  <c r="G470"/>
  <c r="G476"/>
  <c r="G422"/>
  <c r="G382"/>
  <c r="G362"/>
  <c r="G342"/>
  <c r="G322"/>
  <c r="G305"/>
  <c r="G285"/>
  <c r="G264"/>
  <c r="G456"/>
  <c r="G414"/>
  <c r="G426"/>
  <c r="G397"/>
  <c r="G377"/>
  <c r="G357"/>
  <c r="G337"/>
  <c r="G317"/>
  <c r="G300"/>
  <c r="G280"/>
  <c r="G259"/>
  <c r="G230"/>
  <c r="G214"/>
  <c r="G198"/>
  <c r="G182"/>
  <c r="G166"/>
  <c r="G149"/>
  <c r="G127"/>
  <c r="G110"/>
  <c r="G100"/>
  <c r="G76"/>
  <c r="G55"/>
  <c r="G30"/>
  <c r="G41"/>
  <c r="G70"/>
  <c r="G245"/>
  <c r="G101"/>
  <c r="G120"/>
  <c r="G143"/>
  <c r="G170"/>
  <c r="G190"/>
  <c r="G210"/>
  <c r="G234"/>
  <c r="I480"/>
  <c r="I247"/>
  <c r="M247"/>
  <c r="M480"/>
  <c r="Q480"/>
  <c r="Q247"/>
  <c r="I481"/>
  <c r="M481"/>
  <c r="M725"/>
  <c r="Q725"/>
  <c r="Q246"/>
  <c r="H250"/>
  <c r="I250"/>
  <c r="J250"/>
  <c r="K250"/>
  <c r="L250"/>
  <c r="M250"/>
  <c r="N250"/>
  <c r="O250"/>
  <c r="P250"/>
  <c r="Q250"/>
  <c r="G243"/>
  <c r="J480"/>
  <c r="J247"/>
  <c r="J246"/>
  <c r="J253"/>
  <c r="N247"/>
  <c r="N246"/>
  <c r="N480"/>
  <c r="R480"/>
  <c r="R250"/>
  <c r="R247"/>
  <c r="R254"/>
  <c r="R246"/>
  <c r="R253"/>
  <c r="J482"/>
  <c r="J252"/>
  <c r="N482"/>
  <c r="R482"/>
  <c r="R252"/>
  <c r="H247"/>
  <c r="H254"/>
  <c r="J433"/>
  <c r="K433"/>
  <c r="L433"/>
  <c r="M433"/>
  <c r="N433"/>
  <c r="O433"/>
  <c r="P433"/>
  <c r="Q433"/>
  <c r="L478"/>
  <c r="O480"/>
  <c r="R481"/>
  <c r="I482"/>
  <c r="K247"/>
  <c r="O247"/>
  <c r="K252"/>
  <c r="L252"/>
  <c r="M252"/>
  <c r="N252"/>
  <c r="O252"/>
  <c r="P252"/>
  <c r="Q252"/>
  <c r="I404"/>
  <c r="M404"/>
  <c r="Q404"/>
  <c r="H409"/>
  <c r="I409"/>
  <c r="J409"/>
  <c r="K409"/>
  <c r="L409"/>
  <c r="M409"/>
  <c r="N409"/>
  <c r="O409"/>
  <c r="P409"/>
  <c r="Q409"/>
  <c r="F403"/>
  <c r="R404"/>
  <c r="J405"/>
  <c r="O405"/>
  <c r="H435"/>
  <c r="I435"/>
  <c r="J435"/>
  <c r="K429"/>
  <c r="I430"/>
  <c r="N430"/>
  <c r="R432"/>
  <c r="H472"/>
  <c r="H478"/>
  <c r="P471"/>
  <c r="O472"/>
  <c r="P481"/>
  <c r="K618"/>
  <c r="K723"/>
  <c r="K528"/>
  <c r="K529"/>
  <c r="O618"/>
  <c r="O529"/>
  <c r="O528"/>
  <c r="J619"/>
  <c r="J724"/>
  <c r="J529"/>
  <c r="J528"/>
  <c r="N619"/>
  <c r="N724"/>
  <c r="N529"/>
  <c r="R619"/>
  <c r="R625"/>
  <c r="R532"/>
  <c r="R534"/>
  <c r="R528"/>
  <c r="R529"/>
  <c r="H252"/>
  <c r="I252"/>
  <c r="N404"/>
  <c r="K405"/>
  <c r="Q405"/>
  <c r="I408"/>
  <c r="J408"/>
  <c r="K408"/>
  <c r="L408"/>
  <c r="M408"/>
  <c r="N408"/>
  <c r="O408"/>
  <c r="P408"/>
  <c r="Q408"/>
  <c r="H434"/>
  <c r="I434"/>
  <c r="J434"/>
  <c r="K434"/>
  <c r="L434"/>
  <c r="M434"/>
  <c r="N434"/>
  <c r="O434"/>
  <c r="P434"/>
  <c r="Q434"/>
  <c r="F428"/>
  <c r="L429"/>
  <c r="I432"/>
  <c r="J432"/>
  <c r="K432"/>
  <c r="L432"/>
  <c r="M432"/>
  <c r="N432"/>
  <c r="O432"/>
  <c r="P432"/>
  <c r="Q432"/>
  <c r="I474"/>
  <c r="J474"/>
  <c r="K474"/>
  <c r="L474"/>
  <c r="M474"/>
  <c r="N474"/>
  <c r="O474"/>
  <c r="P474"/>
  <c r="Q474"/>
  <c r="I472"/>
  <c r="I478"/>
  <c r="M472"/>
  <c r="Q472"/>
  <c r="H471"/>
  <c r="H477"/>
  <c r="J472"/>
  <c r="J478"/>
  <c r="P472"/>
  <c r="H476"/>
  <c r="R535"/>
  <c r="L571"/>
  <c r="M571"/>
  <c r="K725"/>
  <c r="O725"/>
  <c r="F402"/>
  <c r="F404"/>
  <c r="R405"/>
  <c r="F426"/>
  <c r="H429"/>
  <c r="K430"/>
  <c r="Q430"/>
  <c r="F468"/>
  <c r="N471"/>
  <c r="N472"/>
  <c r="R471"/>
  <c r="R477"/>
  <c r="R474"/>
  <c r="I475"/>
  <c r="J475"/>
  <c r="K475"/>
  <c r="L475"/>
  <c r="M475"/>
  <c r="N475"/>
  <c r="O475"/>
  <c r="P475"/>
  <c r="Q475"/>
  <c r="I476"/>
  <c r="I471"/>
  <c r="I477"/>
  <c r="J477"/>
  <c r="K477"/>
  <c r="Q471"/>
  <c r="K472"/>
  <c r="K478"/>
  <c r="R472"/>
  <c r="R478"/>
  <c r="H475"/>
  <c r="H407"/>
  <c r="H405"/>
  <c r="L405"/>
  <c r="P405"/>
  <c r="P404"/>
  <c r="F427"/>
  <c r="M430"/>
  <c r="J476"/>
  <c r="K476"/>
  <c r="L476"/>
  <c r="M476"/>
  <c r="N476"/>
  <c r="O476"/>
  <c r="P476"/>
  <c r="Q476"/>
  <c r="L471"/>
  <c r="N571"/>
  <c r="H430"/>
  <c r="L430"/>
  <c r="P430"/>
  <c r="F525"/>
  <c r="J618"/>
  <c r="N618"/>
  <c r="R618"/>
  <c r="I619"/>
  <c r="M619"/>
  <c r="Q619"/>
  <c r="N528"/>
  <c r="K545"/>
  <c r="O545"/>
  <c r="F543"/>
  <c r="J549"/>
  <c r="I545"/>
  <c r="N545"/>
  <c r="L546"/>
  <c r="Q546"/>
  <c r="F563"/>
  <c r="F565"/>
  <c r="J566"/>
  <c r="O566"/>
  <c r="H567"/>
  <c r="M567"/>
  <c r="R567"/>
  <c r="F580"/>
  <c r="H584"/>
  <c r="H586"/>
  <c r="L584"/>
  <c r="L583"/>
  <c r="P583"/>
  <c r="K588"/>
  <c r="L588"/>
  <c r="H583"/>
  <c r="I609"/>
  <c r="I612"/>
  <c r="I610"/>
  <c r="M609"/>
  <c r="M610"/>
  <c r="F546"/>
  <c r="P621"/>
  <c r="N550"/>
  <c r="O550"/>
  <c r="P550"/>
  <c r="Q550"/>
  <c r="P545"/>
  <c r="H546"/>
  <c r="K549"/>
  <c r="L549"/>
  <c r="M549"/>
  <c r="N549"/>
  <c r="O549"/>
  <c r="P549"/>
  <c r="Q549"/>
  <c r="K571"/>
  <c r="O571"/>
  <c r="P571"/>
  <c r="Q571"/>
  <c r="H569"/>
  <c r="H624"/>
  <c r="H621"/>
  <c r="L619"/>
  <c r="L621"/>
  <c r="G619"/>
  <c r="G625"/>
  <c r="F545"/>
  <c r="I546"/>
  <c r="H548"/>
  <c r="J567"/>
  <c r="P567"/>
  <c r="I569"/>
  <c r="J569"/>
  <c r="K569"/>
  <c r="L569"/>
  <c r="M569"/>
  <c r="N569"/>
  <c r="O569"/>
  <c r="P569"/>
  <c r="Q569"/>
  <c r="H570"/>
  <c r="I570"/>
  <c r="J570"/>
  <c r="K570"/>
  <c r="L570"/>
  <c r="M570"/>
  <c r="N570"/>
  <c r="O570"/>
  <c r="P570"/>
  <c r="Q570"/>
  <c r="R572"/>
  <c r="R590"/>
  <c r="R589"/>
  <c r="M588"/>
  <c r="G615"/>
  <c r="G616"/>
  <c r="I618"/>
  <c r="I528"/>
  <c r="M618"/>
  <c r="M528"/>
  <c r="Q618"/>
  <c r="Q528"/>
  <c r="H619"/>
  <c r="H532"/>
  <c r="I532"/>
  <c r="J532"/>
  <c r="K532"/>
  <c r="L532"/>
  <c r="M532"/>
  <c r="N532"/>
  <c r="O532"/>
  <c r="P532"/>
  <c r="Q532"/>
  <c r="P619"/>
  <c r="H620"/>
  <c r="H725"/>
  <c r="H533"/>
  <c r="I533"/>
  <c r="J533"/>
  <c r="F527"/>
  <c r="L620"/>
  <c r="L725"/>
  <c r="P620"/>
  <c r="L528"/>
  <c r="K533"/>
  <c r="L533"/>
  <c r="M533"/>
  <c r="N533"/>
  <c r="O533"/>
  <c r="P533"/>
  <c r="Q533"/>
  <c r="R552"/>
  <c r="R551"/>
  <c r="H545"/>
  <c r="P546"/>
  <c r="L567"/>
  <c r="F581"/>
  <c r="N588"/>
  <c r="O588"/>
  <c r="P588"/>
  <c r="Q588"/>
  <c r="H529"/>
  <c r="L529"/>
  <c r="P529"/>
  <c r="H531"/>
  <c r="I531"/>
  <c r="J531"/>
  <c r="K531"/>
  <c r="L531"/>
  <c r="M531"/>
  <c r="N531"/>
  <c r="O531"/>
  <c r="P531"/>
  <c r="Q531"/>
  <c r="J546"/>
  <c r="N546"/>
  <c r="R546"/>
  <c r="K567"/>
  <c r="O567"/>
  <c r="F606"/>
  <c r="F608"/>
  <c r="J614"/>
  <c r="K614"/>
  <c r="L614"/>
  <c r="M614"/>
  <c r="N614"/>
  <c r="O614"/>
  <c r="P614"/>
  <c r="Q614"/>
  <c r="H610"/>
  <c r="H653"/>
  <c r="H659"/>
  <c r="I659"/>
  <c r="J659"/>
  <c r="H657"/>
  <c r="L653"/>
  <c r="P653"/>
  <c r="H658"/>
  <c r="I658"/>
  <c r="J658"/>
  <c r="F652"/>
  <c r="L658"/>
  <c r="M658"/>
  <c r="N658"/>
  <c r="O658"/>
  <c r="P658"/>
  <c r="Q658"/>
  <c r="M654"/>
  <c r="J697"/>
  <c r="J718"/>
  <c r="K718"/>
  <c r="L609"/>
  <c r="Q609"/>
  <c r="Q654"/>
  <c r="I657"/>
  <c r="K583"/>
  <c r="O583"/>
  <c r="J587"/>
  <c r="K587"/>
  <c r="L587"/>
  <c r="M587"/>
  <c r="N587"/>
  <c r="O587"/>
  <c r="P587"/>
  <c r="Q587"/>
  <c r="N583"/>
  <c r="J612"/>
  <c r="R616"/>
  <c r="R615"/>
  <c r="H609"/>
  <c r="R609"/>
  <c r="K610"/>
  <c r="H613"/>
  <c r="I613"/>
  <c r="F650"/>
  <c r="J656"/>
  <c r="J654"/>
  <c r="N654"/>
  <c r="R656"/>
  <c r="R654"/>
  <c r="R660"/>
  <c r="J657"/>
  <c r="K657"/>
  <c r="L657"/>
  <c r="M657"/>
  <c r="N657"/>
  <c r="O657"/>
  <c r="P657"/>
  <c r="Q657"/>
  <c r="R653"/>
  <c r="R659"/>
  <c r="I656"/>
  <c r="H694"/>
  <c r="H700"/>
  <c r="I700"/>
  <c r="H697"/>
  <c r="H695"/>
  <c r="H701"/>
  <c r="F691"/>
  <c r="L694"/>
  <c r="L695"/>
  <c r="P694"/>
  <c r="P695"/>
  <c r="I735"/>
  <c r="J735"/>
  <c r="K735"/>
  <c r="L735"/>
  <c r="M735"/>
  <c r="N735"/>
  <c r="O735"/>
  <c r="P735"/>
  <c r="Q735"/>
  <c r="G609"/>
  <c r="J613"/>
  <c r="K613"/>
  <c r="L613"/>
  <c r="M613"/>
  <c r="N613"/>
  <c r="O613"/>
  <c r="P613"/>
  <c r="Q613"/>
  <c r="N609"/>
  <c r="G610"/>
  <c r="K612"/>
  <c r="L612"/>
  <c r="M612"/>
  <c r="N612"/>
  <c r="O612"/>
  <c r="P612"/>
  <c r="Q612"/>
  <c r="G656"/>
  <c r="G654"/>
  <c r="G660"/>
  <c r="G653"/>
  <c r="G659"/>
  <c r="K656"/>
  <c r="L656"/>
  <c r="M656"/>
  <c r="N656"/>
  <c r="O656"/>
  <c r="P656"/>
  <c r="Q656"/>
  <c r="K654"/>
  <c r="K653"/>
  <c r="O654"/>
  <c r="O653"/>
  <c r="K658"/>
  <c r="I654"/>
  <c r="I660"/>
  <c r="I719"/>
  <c r="J719"/>
  <c r="K719"/>
  <c r="M719"/>
  <c r="N719"/>
  <c r="O719"/>
  <c r="P719"/>
  <c r="Q719"/>
  <c r="J584"/>
  <c r="N584"/>
  <c r="R584"/>
  <c r="J610"/>
  <c r="N610"/>
  <c r="R610"/>
  <c r="H654"/>
  <c r="H660"/>
  <c r="L654"/>
  <c r="P654"/>
  <c r="K697"/>
  <c r="L697"/>
  <c r="M697"/>
  <c r="N697"/>
  <c r="O697"/>
  <c r="P697"/>
  <c r="Q697"/>
  <c r="F693"/>
  <c r="J694"/>
  <c r="O694"/>
  <c r="M695"/>
  <c r="R695"/>
  <c r="R701"/>
  <c r="F712"/>
  <c r="F714"/>
  <c r="I715"/>
  <c r="I721"/>
  <c r="J721"/>
  <c r="K721"/>
  <c r="N715"/>
  <c r="R717"/>
  <c r="K699"/>
  <c r="L699"/>
  <c r="M699"/>
  <c r="N699"/>
  <c r="O699"/>
  <c r="P699"/>
  <c r="Q699"/>
  <c r="I695"/>
  <c r="I701"/>
  <c r="L718"/>
  <c r="M718"/>
  <c r="N718"/>
  <c r="O718"/>
  <c r="P718"/>
  <c r="Q718"/>
  <c r="H719"/>
  <c r="F713"/>
  <c r="L719"/>
  <c r="L714"/>
  <c r="J695"/>
  <c r="J701"/>
  <c r="I697"/>
  <c r="H698"/>
  <c r="I698"/>
  <c r="J698"/>
  <c r="K698"/>
  <c r="L698"/>
  <c r="M698"/>
  <c r="N698"/>
  <c r="O698"/>
  <c r="P698"/>
  <c r="Q698"/>
  <c r="H714"/>
  <c r="H720"/>
  <c r="I720"/>
  <c r="J720"/>
  <c r="K720"/>
  <c r="Q715"/>
  <c r="J717"/>
  <c r="K717"/>
  <c r="L717"/>
  <c r="M717"/>
  <c r="N717"/>
  <c r="O717"/>
  <c r="P717"/>
  <c r="Q717"/>
  <c r="M715"/>
  <c r="K695"/>
  <c r="O695"/>
  <c r="H715"/>
  <c r="H721"/>
  <c r="L715"/>
  <c r="P715"/>
  <c r="G19" i="70"/>
  <c r="G41"/>
  <c r="G69"/>
  <c r="G90"/>
  <c r="G102"/>
  <c r="G120"/>
  <c r="G136"/>
  <c r="G155"/>
  <c r="G174"/>
  <c r="G190"/>
  <c r="G206"/>
  <c r="G222"/>
  <c r="G238"/>
  <c r="I247"/>
  <c r="I480"/>
  <c r="M247"/>
  <c r="M480"/>
  <c r="Q247"/>
  <c r="Q480"/>
  <c r="H487"/>
  <c r="I487"/>
  <c r="L246"/>
  <c r="Q246"/>
  <c r="K251"/>
  <c r="L251"/>
  <c r="M251"/>
  <c r="G280"/>
  <c r="G357"/>
  <c r="I404"/>
  <c r="I407"/>
  <c r="J407"/>
  <c r="K407"/>
  <c r="L407"/>
  <c r="M407"/>
  <c r="N407"/>
  <c r="O407"/>
  <c r="P407"/>
  <c r="Q407"/>
  <c r="F401"/>
  <c r="I405"/>
  <c r="G24"/>
  <c r="G49"/>
  <c r="G70"/>
  <c r="G94"/>
  <c r="G109"/>
  <c r="G126"/>
  <c r="G143"/>
  <c r="G162"/>
  <c r="G178"/>
  <c r="G194"/>
  <c r="G210"/>
  <c r="G226"/>
  <c r="F243"/>
  <c r="J480"/>
  <c r="J247"/>
  <c r="R483"/>
  <c r="R489"/>
  <c r="R486"/>
  <c r="H488"/>
  <c r="H246"/>
  <c r="H253"/>
  <c r="I253"/>
  <c r="L247"/>
  <c r="H250"/>
  <c r="I250"/>
  <c r="J250"/>
  <c r="K250"/>
  <c r="L250"/>
  <c r="M250"/>
  <c r="N250"/>
  <c r="O250"/>
  <c r="P250"/>
  <c r="Q250"/>
  <c r="G300"/>
  <c r="G377"/>
  <c r="G30"/>
  <c r="G55"/>
  <c r="G76"/>
  <c r="G100"/>
  <c r="G110"/>
  <c r="G127"/>
  <c r="G149"/>
  <c r="G166"/>
  <c r="G182"/>
  <c r="G198"/>
  <c r="G214"/>
  <c r="G230"/>
  <c r="K480"/>
  <c r="K246"/>
  <c r="O480"/>
  <c r="O246"/>
  <c r="J481"/>
  <c r="J251"/>
  <c r="N481"/>
  <c r="F481"/>
  <c r="N251"/>
  <c r="O251"/>
  <c r="P251"/>
  <c r="Q251"/>
  <c r="R481"/>
  <c r="R251"/>
  <c r="I482"/>
  <c r="I252"/>
  <c r="J252"/>
  <c r="K252"/>
  <c r="L252"/>
  <c r="M252"/>
  <c r="N252"/>
  <c r="O252"/>
  <c r="P252"/>
  <c r="Q252"/>
  <c r="M482"/>
  <c r="Q482"/>
  <c r="N246"/>
  <c r="O247"/>
  <c r="G317"/>
  <c r="G703"/>
  <c r="G711"/>
  <c r="G671"/>
  <c r="G704"/>
  <c r="G712"/>
  <c r="G718"/>
  <c r="G664"/>
  <c r="G643"/>
  <c r="G595"/>
  <c r="G678"/>
  <c r="G691"/>
  <c r="G632"/>
  <c r="G642"/>
  <c r="G598"/>
  <c r="G607"/>
  <c r="G686"/>
  <c r="G633"/>
  <c r="G576"/>
  <c r="G580"/>
  <c r="G519"/>
  <c r="G498"/>
  <c r="G603"/>
  <c r="G559"/>
  <c r="G538"/>
  <c r="G542"/>
  <c r="G523"/>
  <c r="G494"/>
  <c r="G555"/>
  <c r="G563"/>
  <c r="G504"/>
  <c r="G456"/>
  <c r="G441"/>
  <c r="G414"/>
  <c r="G450"/>
  <c r="G422"/>
  <c r="G387"/>
  <c r="G367"/>
  <c r="G347"/>
  <c r="G327"/>
  <c r="G307"/>
  <c r="G290"/>
  <c r="G269"/>
  <c r="G515"/>
  <c r="G464"/>
  <c r="G446"/>
  <c r="G418"/>
  <c r="G382"/>
  <c r="G362"/>
  <c r="G342"/>
  <c r="G322"/>
  <c r="G305"/>
  <c r="G285"/>
  <c r="G264"/>
  <c r="G511"/>
  <c r="G527"/>
  <c r="G460"/>
  <c r="G454"/>
  <c r="G392"/>
  <c r="G372"/>
  <c r="G352"/>
  <c r="G332"/>
  <c r="G312"/>
  <c r="G295"/>
  <c r="G274"/>
  <c r="G34"/>
  <c r="G65"/>
  <c r="G81"/>
  <c r="G101"/>
  <c r="G115"/>
  <c r="G134"/>
  <c r="G151"/>
  <c r="G170"/>
  <c r="G186"/>
  <c r="G202"/>
  <c r="G218"/>
  <c r="G234"/>
  <c r="H723"/>
  <c r="H486"/>
  <c r="H484"/>
  <c r="H490"/>
  <c r="H483"/>
  <c r="H489"/>
  <c r="L723"/>
  <c r="L484"/>
  <c r="L483"/>
  <c r="P723"/>
  <c r="P483"/>
  <c r="K724"/>
  <c r="O724"/>
  <c r="F245"/>
  <c r="J482"/>
  <c r="N482"/>
  <c r="R482"/>
  <c r="R252"/>
  <c r="J246"/>
  <c r="P246"/>
  <c r="H247"/>
  <c r="H254"/>
  <c r="P247"/>
  <c r="G259"/>
  <c r="G337"/>
  <c r="L434"/>
  <c r="M434"/>
  <c r="N434"/>
  <c r="O434"/>
  <c r="P434"/>
  <c r="Q434"/>
  <c r="P482"/>
  <c r="P484"/>
  <c r="N247"/>
  <c r="R247"/>
  <c r="R254"/>
  <c r="R250"/>
  <c r="H404"/>
  <c r="L404"/>
  <c r="P404"/>
  <c r="F403"/>
  <c r="J404"/>
  <c r="H405"/>
  <c r="M405"/>
  <c r="R405"/>
  <c r="F426"/>
  <c r="J429"/>
  <c r="O429"/>
  <c r="H430"/>
  <c r="M430"/>
  <c r="R430"/>
  <c r="H472"/>
  <c r="H478"/>
  <c r="H471"/>
  <c r="H477"/>
  <c r="L471"/>
  <c r="F469"/>
  <c r="K471"/>
  <c r="K477"/>
  <c r="H475"/>
  <c r="H624"/>
  <c r="P621"/>
  <c r="G619"/>
  <c r="G625"/>
  <c r="K620"/>
  <c r="O620"/>
  <c r="K409"/>
  <c r="L409"/>
  <c r="M409"/>
  <c r="N409"/>
  <c r="O409"/>
  <c r="P409"/>
  <c r="Q409"/>
  <c r="Q404"/>
  <c r="N405"/>
  <c r="R407"/>
  <c r="K434"/>
  <c r="N430"/>
  <c r="H432"/>
  <c r="R432"/>
  <c r="I474"/>
  <c r="J474"/>
  <c r="K474"/>
  <c r="L474"/>
  <c r="M474"/>
  <c r="N474"/>
  <c r="O474"/>
  <c r="P474"/>
  <c r="Q474"/>
  <c r="I472"/>
  <c r="I478"/>
  <c r="J478"/>
  <c r="K478"/>
  <c r="M472"/>
  <c r="Q472"/>
  <c r="I475"/>
  <c r="J475"/>
  <c r="M471"/>
  <c r="L472"/>
  <c r="F525"/>
  <c r="M550"/>
  <c r="N550"/>
  <c r="O550"/>
  <c r="P550"/>
  <c r="Q550"/>
  <c r="J405"/>
  <c r="H408"/>
  <c r="I408"/>
  <c r="J408"/>
  <c r="K408"/>
  <c r="L408"/>
  <c r="M408"/>
  <c r="N408"/>
  <c r="O408"/>
  <c r="P408"/>
  <c r="Q408"/>
  <c r="J430"/>
  <c r="P430"/>
  <c r="H433"/>
  <c r="I433"/>
  <c r="J433"/>
  <c r="K433"/>
  <c r="L433"/>
  <c r="M433"/>
  <c r="N433"/>
  <c r="O433"/>
  <c r="P433"/>
  <c r="Q433"/>
  <c r="N472"/>
  <c r="R471"/>
  <c r="R477"/>
  <c r="R474"/>
  <c r="I471"/>
  <c r="I477"/>
  <c r="N471"/>
  <c r="O472"/>
  <c r="K405"/>
  <c r="O405"/>
  <c r="L430"/>
  <c r="F468"/>
  <c r="K475"/>
  <c r="L475"/>
  <c r="M475"/>
  <c r="N475"/>
  <c r="O475"/>
  <c r="P475"/>
  <c r="Q475"/>
  <c r="J471"/>
  <c r="J477"/>
  <c r="P472"/>
  <c r="K618"/>
  <c r="K529"/>
  <c r="O618"/>
  <c r="O529"/>
  <c r="O528"/>
  <c r="I569"/>
  <c r="J569"/>
  <c r="K569"/>
  <c r="L569"/>
  <c r="M569"/>
  <c r="N569"/>
  <c r="O569"/>
  <c r="P569"/>
  <c r="Q569"/>
  <c r="R573"/>
  <c r="R572"/>
  <c r="K430"/>
  <c r="O430"/>
  <c r="I476"/>
  <c r="J476"/>
  <c r="K476"/>
  <c r="L476"/>
  <c r="M476"/>
  <c r="N476"/>
  <c r="O476"/>
  <c r="P476"/>
  <c r="Q476"/>
  <c r="J618"/>
  <c r="N618"/>
  <c r="N723"/>
  <c r="R618"/>
  <c r="R723"/>
  <c r="I619"/>
  <c r="M619"/>
  <c r="M724"/>
  <c r="Q619"/>
  <c r="I620"/>
  <c r="M620"/>
  <c r="Q620"/>
  <c r="N528"/>
  <c r="Q529"/>
  <c r="K545"/>
  <c r="O545"/>
  <c r="F543"/>
  <c r="J549"/>
  <c r="I545"/>
  <c r="I551"/>
  <c r="J551"/>
  <c r="N545"/>
  <c r="L546"/>
  <c r="Q546"/>
  <c r="F563"/>
  <c r="K570"/>
  <c r="L570"/>
  <c r="M570"/>
  <c r="N570"/>
  <c r="O570"/>
  <c r="P570"/>
  <c r="Q570"/>
  <c r="F565"/>
  <c r="J566"/>
  <c r="O566"/>
  <c r="H567"/>
  <c r="M567"/>
  <c r="R567"/>
  <c r="H583"/>
  <c r="H584"/>
  <c r="H586"/>
  <c r="L583"/>
  <c r="F582"/>
  <c r="J588"/>
  <c r="K588"/>
  <c r="L588"/>
  <c r="M588"/>
  <c r="N588"/>
  <c r="O588"/>
  <c r="P588"/>
  <c r="Q588"/>
  <c r="L584"/>
  <c r="J659"/>
  <c r="J528"/>
  <c r="R529"/>
  <c r="F542"/>
  <c r="F544"/>
  <c r="N620"/>
  <c r="R620"/>
  <c r="R626"/>
  <c r="R550"/>
  <c r="R552"/>
  <c r="P545"/>
  <c r="H546"/>
  <c r="M546"/>
  <c r="K549"/>
  <c r="L549"/>
  <c r="M549"/>
  <c r="N549"/>
  <c r="O549"/>
  <c r="P549"/>
  <c r="Q549"/>
  <c r="H551"/>
  <c r="F564"/>
  <c r="K571"/>
  <c r="L571"/>
  <c r="M571"/>
  <c r="N571"/>
  <c r="O571"/>
  <c r="P571"/>
  <c r="Q571"/>
  <c r="Q566"/>
  <c r="I567"/>
  <c r="N567"/>
  <c r="H569"/>
  <c r="I584"/>
  <c r="Q583"/>
  <c r="K659"/>
  <c r="L659"/>
  <c r="M659"/>
  <c r="N659"/>
  <c r="O659"/>
  <c r="P659"/>
  <c r="Q659"/>
  <c r="L545"/>
  <c r="I546"/>
  <c r="I552"/>
  <c r="F583"/>
  <c r="N584"/>
  <c r="R584"/>
  <c r="R586"/>
  <c r="M584"/>
  <c r="I583"/>
  <c r="F584"/>
  <c r="Q584"/>
  <c r="I587"/>
  <c r="I609"/>
  <c r="I610"/>
  <c r="M609"/>
  <c r="M610"/>
  <c r="Q610"/>
  <c r="Q609"/>
  <c r="I618"/>
  <c r="I528"/>
  <c r="M618"/>
  <c r="M528"/>
  <c r="Q618"/>
  <c r="Q528"/>
  <c r="H619"/>
  <c r="H532"/>
  <c r="I532"/>
  <c r="J532"/>
  <c r="K532"/>
  <c r="L532"/>
  <c r="M532"/>
  <c r="N532"/>
  <c r="O532"/>
  <c r="P532"/>
  <c r="Q532"/>
  <c r="L619"/>
  <c r="L621"/>
  <c r="P619"/>
  <c r="H620"/>
  <c r="H725"/>
  <c r="H533"/>
  <c r="I533"/>
  <c r="J533"/>
  <c r="K533"/>
  <c r="L533"/>
  <c r="M533"/>
  <c r="N533"/>
  <c r="O533"/>
  <c r="P533"/>
  <c r="Q533"/>
  <c r="F527"/>
  <c r="L620"/>
  <c r="L725"/>
  <c r="P620"/>
  <c r="L528"/>
  <c r="R528"/>
  <c r="J529"/>
  <c r="R532"/>
  <c r="R534"/>
  <c r="J548"/>
  <c r="K548"/>
  <c r="L548"/>
  <c r="M548"/>
  <c r="N548"/>
  <c r="O548"/>
  <c r="P548"/>
  <c r="Q548"/>
  <c r="R551"/>
  <c r="H545"/>
  <c r="L567"/>
  <c r="K584"/>
  <c r="K583"/>
  <c r="O584"/>
  <c r="O583"/>
  <c r="J587"/>
  <c r="K587"/>
  <c r="L587"/>
  <c r="M587"/>
  <c r="N587"/>
  <c r="O587"/>
  <c r="P587"/>
  <c r="Q587"/>
  <c r="I588"/>
  <c r="M583"/>
  <c r="J584"/>
  <c r="R616"/>
  <c r="R615"/>
  <c r="H614"/>
  <c r="I614"/>
  <c r="J614"/>
  <c r="F608"/>
  <c r="H529"/>
  <c r="L529"/>
  <c r="P529"/>
  <c r="H531"/>
  <c r="I531"/>
  <c r="J531"/>
  <c r="K531"/>
  <c r="L531"/>
  <c r="M531"/>
  <c r="N531"/>
  <c r="O531"/>
  <c r="P531"/>
  <c r="Q531"/>
  <c r="J546"/>
  <c r="N546"/>
  <c r="R546"/>
  <c r="K567"/>
  <c r="O567"/>
  <c r="K613"/>
  <c r="L613"/>
  <c r="M613"/>
  <c r="N613"/>
  <c r="O613"/>
  <c r="P613"/>
  <c r="Q613"/>
  <c r="J609"/>
  <c r="O609"/>
  <c r="H610"/>
  <c r="R610"/>
  <c r="F652"/>
  <c r="J654"/>
  <c r="O654"/>
  <c r="J694"/>
  <c r="J700"/>
  <c r="J695"/>
  <c r="N695"/>
  <c r="R695"/>
  <c r="R701"/>
  <c r="R694"/>
  <c r="R700"/>
  <c r="R697"/>
  <c r="J714"/>
  <c r="J720"/>
  <c r="J715"/>
  <c r="N715"/>
  <c r="N714"/>
  <c r="R717"/>
  <c r="R715"/>
  <c r="R721"/>
  <c r="R714"/>
  <c r="R720"/>
  <c r="F607"/>
  <c r="K614"/>
  <c r="L614"/>
  <c r="M614"/>
  <c r="N614"/>
  <c r="O614"/>
  <c r="P614"/>
  <c r="Q614"/>
  <c r="N610"/>
  <c r="H612"/>
  <c r="I656"/>
  <c r="K654"/>
  <c r="J656"/>
  <c r="K656"/>
  <c r="L656"/>
  <c r="M656"/>
  <c r="N656"/>
  <c r="O656"/>
  <c r="P656"/>
  <c r="Q656"/>
  <c r="K698"/>
  <c r="K694"/>
  <c r="K700"/>
  <c r="L700"/>
  <c r="O694"/>
  <c r="N699"/>
  <c r="O699"/>
  <c r="P699"/>
  <c r="Q699"/>
  <c r="K720"/>
  <c r="F653"/>
  <c r="M657"/>
  <c r="N657"/>
  <c r="O657"/>
  <c r="P657"/>
  <c r="Q657"/>
  <c r="I653"/>
  <c r="I659"/>
  <c r="R654"/>
  <c r="R660"/>
  <c r="H658"/>
  <c r="I658"/>
  <c r="J658"/>
  <c r="K658"/>
  <c r="L658"/>
  <c r="M658"/>
  <c r="N658"/>
  <c r="O658"/>
  <c r="P658"/>
  <c r="Q658"/>
  <c r="L698"/>
  <c r="F606"/>
  <c r="L610"/>
  <c r="F651"/>
  <c r="F654"/>
  <c r="N654"/>
  <c r="R656"/>
  <c r="I695"/>
  <c r="I701"/>
  <c r="M695"/>
  <c r="M694"/>
  <c r="M700"/>
  <c r="Q694"/>
  <c r="M698"/>
  <c r="N698"/>
  <c r="O698"/>
  <c r="P698"/>
  <c r="Q698"/>
  <c r="L699"/>
  <c r="M699"/>
  <c r="N700"/>
  <c r="F712"/>
  <c r="F714"/>
  <c r="J718"/>
  <c r="K718"/>
  <c r="J735"/>
  <c r="K610"/>
  <c r="O610"/>
  <c r="I654"/>
  <c r="I660"/>
  <c r="M654"/>
  <c r="Q654"/>
  <c r="F692"/>
  <c r="F695"/>
  <c r="K699"/>
  <c r="H697"/>
  <c r="I697"/>
  <c r="J697"/>
  <c r="K697"/>
  <c r="L697"/>
  <c r="M697"/>
  <c r="N697"/>
  <c r="O697"/>
  <c r="P697"/>
  <c r="Q697"/>
  <c r="L718"/>
  <c r="M718"/>
  <c r="N718"/>
  <c r="O718"/>
  <c r="P718"/>
  <c r="Q718"/>
  <c r="H719"/>
  <c r="I719"/>
  <c r="J719"/>
  <c r="K719"/>
  <c r="L719"/>
  <c r="M719"/>
  <c r="N719"/>
  <c r="O719"/>
  <c r="P719"/>
  <c r="Q719"/>
  <c r="F713"/>
  <c r="F715"/>
  <c r="L714"/>
  <c r="O715"/>
  <c r="I717"/>
  <c r="J717"/>
  <c r="K717"/>
  <c r="L717"/>
  <c r="M717"/>
  <c r="N717"/>
  <c r="O717"/>
  <c r="P717"/>
  <c r="Q717"/>
  <c r="K735"/>
  <c r="L735"/>
  <c r="M735"/>
  <c r="N735"/>
  <c r="O735"/>
  <c r="P735"/>
  <c r="Q735"/>
  <c r="K715"/>
  <c r="Q715"/>
  <c r="I715"/>
  <c r="K695"/>
  <c r="O695"/>
  <c r="H715"/>
  <c r="H721"/>
  <c r="L715"/>
  <c r="P715"/>
  <c r="G34" i="69"/>
  <c r="G69"/>
  <c r="G94"/>
  <c r="G115"/>
  <c r="G136"/>
  <c r="G162"/>
  <c r="G186"/>
  <c r="G206"/>
  <c r="H480"/>
  <c r="H250"/>
  <c r="H247"/>
  <c r="H254"/>
  <c r="H246"/>
  <c r="H253"/>
  <c r="L480"/>
  <c r="L247"/>
  <c r="L246"/>
  <c r="P480"/>
  <c r="P247"/>
  <c r="P246"/>
  <c r="H481"/>
  <c r="H251"/>
  <c r="F244"/>
  <c r="L481"/>
  <c r="P481"/>
  <c r="H482"/>
  <c r="H252"/>
  <c r="I252"/>
  <c r="J252"/>
  <c r="F245"/>
  <c r="L482"/>
  <c r="P482"/>
  <c r="G703"/>
  <c r="G711"/>
  <c r="G671"/>
  <c r="G664"/>
  <c r="G686"/>
  <c r="G704"/>
  <c r="G712"/>
  <c r="G718"/>
  <c r="G678"/>
  <c r="G691"/>
  <c r="G632"/>
  <c r="G598"/>
  <c r="G607"/>
  <c r="G643"/>
  <c r="G595"/>
  <c r="G642"/>
  <c r="G633"/>
  <c r="G603"/>
  <c r="G559"/>
  <c r="G511"/>
  <c r="G576"/>
  <c r="G580"/>
  <c r="G515"/>
  <c r="G504"/>
  <c r="G523"/>
  <c r="G498"/>
  <c r="G555"/>
  <c r="G563"/>
  <c r="G538"/>
  <c r="G542"/>
  <c r="G519"/>
  <c r="G494"/>
  <c r="G454"/>
  <c r="G450"/>
  <c r="G392"/>
  <c r="G372"/>
  <c r="G352"/>
  <c r="G332"/>
  <c r="G312"/>
  <c r="G295"/>
  <c r="G274"/>
  <c r="G464"/>
  <c r="G446"/>
  <c r="G422"/>
  <c r="G387"/>
  <c r="G367"/>
  <c r="G347"/>
  <c r="G327"/>
  <c r="G307"/>
  <c r="G290"/>
  <c r="G269"/>
  <c r="G460"/>
  <c r="G441"/>
  <c r="G470"/>
  <c r="G476"/>
  <c r="G418"/>
  <c r="G382"/>
  <c r="G362"/>
  <c r="G342"/>
  <c r="G322"/>
  <c r="G305"/>
  <c r="G285"/>
  <c r="G264"/>
  <c r="G456"/>
  <c r="G468"/>
  <c r="G414"/>
  <c r="G426"/>
  <c r="G397"/>
  <c r="G377"/>
  <c r="G357"/>
  <c r="G337"/>
  <c r="G317"/>
  <c r="G300"/>
  <c r="G280"/>
  <c r="G259"/>
  <c r="G230"/>
  <c r="G214"/>
  <c r="G198"/>
  <c r="G182"/>
  <c r="G166"/>
  <c r="G149"/>
  <c r="G127"/>
  <c r="G110"/>
  <c r="G100"/>
  <c r="G76"/>
  <c r="G55"/>
  <c r="G30"/>
  <c r="G41"/>
  <c r="G70"/>
  <c r="G101"/>
  <c r="G120"/>
  <c r="G143"/>
  <c r="G170"/>
  <c r="G190"/>
  <c r="G210"/>
  <c r="G234"/>
  <c r="I480"/>
  <c r="I250"/>
  <c r="I247"/>
  <c r="I254"/>
  <c r="I246"/>
  <c r="I253"/>
  <c r="M480"/>
  <c r="M247"/>
  <c r="M246"/>
  <c r="Q247"/>
  <c r="Q246"/>
  <c r="Q480"/>
  <c r="I481"/>
  <c r="I251"/>
  <c r="J251"/>
  <c r="M481"/>
  <c r="Q481"/>
  <c r="M725"/>
  <c r="L475"/>
  <c r="G19"/>
  <c r="G49"/>
  <c r="G81"/>
  <c r="G102"/>
  <c r="G126"/>
  <c r="G151"/>
  <c r="G174"/>
  <c r="G194"/>
  <c r="G218"/>
  <c r="G238"/>
  <c r="J480"/>
  <c r="J250"/>
  <c r="J247"/>
  <c r="J246"/>
  <c r="J253"/>
  <c r="K253"/>
  <c r="N480"/>
  <c r="N247"/>
  <c r="N246"/>
  <c r="R480"/>
  <c r="R250"/>
  <c r="R247"/>
  <c r="R254"/>
  <c r="R246"/>
  <c r="R253"/>
  <c r="R488"/>
  <c r="K434"/>
  <c r="L434"/>
  <c r="M434"/>
  <c r="N434"/>
  <c r="O434"/>
  <c r="P434"/>
  <c r="Q434"/>
  <c r="H436"/>
  <c r="M475"/>
  <c r="N475"/>
  <c r="G24"/>
  <c r="G65"/>
  <c r="G90"/>
  <c r="G109"/>
  <c r="G134"/>
  <c r="G155"/>
  <c r="G178"/>
  <c r="G202"/>
  <c r="G222"/>
  <c r="F243"/>
  <c r="K724"/>
  <c r="O724"/>
  <c r="K483"/>
  <c r="K484"/>
  <c r="O483"/>
  <c r="O484"/>
  <c r="R481"/>
  <c r="I482"/>
  <c r="Q482"/>
  <c r="K247"/>
  <c r="O247"/>
  <c r="K250"/>
  <c r="L250"/>
  <c r="M250"/>
  <c r="N250"/>
  <c r="O250"/>
  <c r="P250"/>
  <c r="Q250"/>
  <c r="K251"/>
  <c r="L251"/>
  <c r="M251"/>
  <c r="N251"/>
  <c r="O251"/>
  <c r="P251"/>
  <c r="Q251"/>
  <c r="K252"/>
  <c r="L252"/>
  <c r="M252"/>
  <c r="N252"/>
  <c r="O252"/>
  <c r="P252"/>
  <c r="Q252"/>
  <c r="L404"/>
  <c r="O405"/>
  <c r="H407"/>
  <c r="F426"/>
  <c r="F428"/>
  <c r="J434"/>
  <c r="H430"/>
  <c r="M430"/>
  <c r="H435"/>
  <c r="I435"/>
  <c r="J435"/>
  <c r="K435"/>
  <c r="H471"/>
  <c r="H477"/>
  <c r="I477"/>
  <c r="J477"/>
  <c r="F468"/>
  <c r="L471"/>
  <c r="L472"/>
  <c r="P471"/>
  <c r="F469"/>
  <c r="K476"/>
  <c r="L476"/>
  <c r="M476"/>
  <c r="N476"/>
  <c r="O476"/>
  <c r="P476"/>
  <c r="Q476"/>
  <c r="M471"/>
  <c r="H472"/>
  <c r="H478"/>
  <c r="N472"/>
  <c r="I474"/>
  <c r="R552"/>
  <c r="R551"/>
  <c r="F401"/>
  <c r="R411"/>
  <c r="R410"/>
  <c r="H404"/>
  <c r="P405"/>
  <c r="L429"/>
  <c r="Q429"/>
  <c r="I430"/>
  <c r="I436"/>
  <c r="O430"/>
  <c r="I472"/>
  <c r="P472"/>
  <c r="O620"/>
  <c r="O725"/>
  <c r="K404"/>
  <c r="O404"/>
  <c r="F402"/>
  <c r="J408"/>
  <c r="K408"/>
  <c r="L408"/>
  <c r="M408"/>
  <c r="N408"/>
  <c r="O408"/>
  <c r="P408"/>
  <c r="Q408"/>
  <c r="N404"/>
  <c r="L405"/>
  <c r="R436"/>
  <c r="R435"/>
  <c r="H429"/>
  <c r="R429"/>
  <c r="K430"/>
  <c r="K436"/>
  <c r="L436"/>
  <c r="I432"/>
  <c r="J432"/>
  <c r="K432"/>
  <c r="L432"/>
  <c r="M432"/>
  <c r="N432"/>
  <c r="O432"/>
  <c r="P432"/>
  <c r="Q432"/>
  <c r="H433"/>
  <c r="I433"/>
  <c r="J474"/>
  <c r="Q471"/>
  <c r="J472"/>
  <c r="R472"/>
  <c r="R478"/>
  <c r="N409"/>
  <c r="O409"/>
  <c r="P409"/>
  <c r="Q409"/>
  <c r="J404"/>
  <c r="J433"/>
  <c r="K433"/>
  <c r="L433"/>
  <c r="M433"/>
  <c r="N433"/>
  <c r="O433"/>
  <c r="P433"/>
  <c r="Q433"/>
  <c r="N429"/>
  <c r="K474"/>
  <c r="L474"/>
  <c r="M474"/>
  <c r="N474"/>
  <c r="O474"/>
  <c r="P474"/>
  <c r="Q474"/>
  <c r="K472"/>
  <c r="K475"/>
  <c r="O475"/>
  <c r="P475"/>
  <c r="Q475"/>
  <c r="F470"/>
  <c r="K471"/>
  <c r="J405"/>
  <c r="N405"/>
  <c r="R405"/>
  <c r="J430"/>
  <c r="J436"/>
  <c r="N430"/>
  <c r="R430"/>
  <c r="I621"/>
  <c r="I622"/>
  <c r="M622"/>
  <c r="M621"/>
  <c r="Q622"/>
  <c r="Q621"/>
  <c r="H625"/>
  <c r="K620"/>
  <c r="K725"/>
  <c r="L528"/>
  <c r="Q528"/>
  <c r="I529"/>
  <c r="O529"/>
  <c r="H531"/>
  <c r="I545"/>
  <c r="M545"/>
  <c r="Q545"/>
  <c r="H550"/>
  <c r="I550"/>
  <c r="J550"/>
  <c r="K550"/>
  <c r="L550"/>
  <c r="M550"/>
  <c r="N550"/>
  <c r="O550"/>
  <c r="P550"/>
  <c r="Q550"/>
  <c r="F544"/>
  <c r="L545"/>
  <c r="R545"/>
  <c r="J546"/>
  <c r="O546"/>
  <c r="I548"/>
  <c r="J548"/>
  <c r="K548"/>
  <c r="L548"/>
  <c r="M548"/>
  <c r="N548"/>
  <c r="O548"/>
  <c r="P548"/>
  <c r="Q548"/>
  <c r="L566"/>
  <c r="Q567"/>
  <c r="K583"/>
  <c r="K584"/>
  <c r="O584"/>
  <c r="O583"/>
  <c r="J622"/>
  <c r="R624"/>
  <c r="I625"/>
  <c r="H626"/>
  <c r="P529"/>
  <c r="N545"/>
  <c r="K546"/>
  <c r="Q546"/>
  <c r="I549"/>
  <c r="J549"/>
  <c r="K549"/>
  <c r="L549"/>
  <c r="M549"/>
  <c r="N549"/>
  <c r="O549"/>
  <c r="P549"/>
  <c r="Q549"/>
  <c r="F563"/>
  <c r="J567"/>
  <c r="J566"/>
  <c r="N567"/>
  <c r="N566"/>
  <c r="R569"/>
  <c r="R567"/>
  <c r="R566"/>
  <c r="M567"/>
  <c r="H566"/>
  <c r="M566"/>
  <c r="I567"/>
  <c r="H569"/>
  <c r="I569"/>
  <c r="J569"/>
  <c r="K569"/>
  <c r="L569"/>
  <c r="M569"/>
  <c r="N569"/>
  <c r="O569"/>
  <c r="P569"/>
  <c r="Q569"/>
  <c r="G609"/>
  <c r="K618"/>
  <c r="K528"/>
  <c r="O618"/>
  <c r="O528"/>
  <c r="F526"/>
  <c r="J619"/>
  <c r="J625"/>
  <c r="J532"/>
  <c r="N619"/>
  <c r="N724"/>
  <c r="R619"/>
  <c r="R625"/>
  <c r="R532"/>
  <c r="I626"/>
  <c r="N528"/>
  <c r="L529"/>
  <c r="Q529"/>
  <c r="F543"/>
  <c r="F545"/>
  <c r="R546"/>
  <c r="K567"/>
  <c r="F564"/>
  <c r="J570"/>
  <c r="I566"/>
  <c r="O566"/>
  <c r="H571"/>
  <c r="I571"/>
  <c r="J571"/>
  <c r="K571"/>
  <c r="L571"/>
  <c r="M571"/>
  <c r="N571"/>
  <c r="O571"/>
  <c r="P571"/>
  <c r="Q571"/>
  <c r="H618"/>
  <c r="F525"/>
  <c r="L621"/>
  <c r="L622"/>
  <c r="P621"/>
  <c r="P622"/>
  <c r="G619"/>
  <c r="G625"/>
  <c r="K625"/>
  <c r="L625"/>
  <c r="M625"/>
  <c r="J620"/>
  <c r="N620"/>
  <c r="N725"/>
  <c r="R620"/>
  <c r="R626"/>
  <c r="R533"/>
  <c r="J528"/>
  <c r="P528"/>
  <c r="H529"/>
  <c r="M529"/>
  <c r="K532"/>
  <c r="L532"/>
  <c r="M532"/>
  <c r="N532"/>
  <c r="O532"/>
  <c r="P532"/>
  <c r="Q532"/>
  <c r="I533"/>
  <c r="J533"/>
  <c r="K533"/>
  <c r="L533"/>
  <c r="M533"/>
  <c r="N533"/>
  <c r="O533"/>
  <c r="P533"/>
  <c r="Q533"/>
  <c r="H551"/>
  <c r="N546"/>
  <c r="P566"/>
  <c r="P567"/>
  <c r="K570"/>
  <c r="L570"/>
  <c r="M570"/>
  <c r="N570"/>
  <c r="O570"/>
  <c r="P570"/>
  <c r="Q570"/>
  <c r="K566"/>
  <c r="O567"/>
  <c r="I586"/>
  <c r="J586"/>
  <c r="K586"/>
  <c r="L586"/>
  <c r="M586"/>
  <c r="N586"/>
  <c r="O586"/>
  <c r="P586"/>
  <c r="Q586"/>
  <c r="O472"/>
  <c r="J529"/>
  <c r="N529"/>
  <c r="R529"/>
  <c r="R531"/>
  <c r="H546"/>
  <c r="L546"/>
  <c r="P546"/>
  <c r="F580"/>
  <c r="H583"/>
  <c r="Q584"/>
  <c r="H609"/>
  <c r="N609"/>
  <c r="K610"/>
  <c r="Q610"/>
  <c r="J612"/>
  <c r="K612"/>
  <c r="L612"/>
  <c r="M612"/>
  <c r="N612"/>
  <c r="O612"/>
  <c r="P612"/>
  <c r="Q612"/>
  <c r="G656"/>
  <c r="K654"/>
  <c r="K653"/>
  <c r="J658"/>
  <c r="N658"/>
  <c r="O658"/>
  <c r="P658"/>
  <c r="Q658"/>
  <c r="M653"/>
  <c r="J718"/>
  <c r="K718"/>
  <c r="L718"/>
  <c r="M718"/>
  <c r="N718"/>
  <c r="O718"/>
  <c r="P718"/>
  <c r="Q718"/>
  <c r="J583"/>
  <c r="M584"/>
  <c r="R584"/>
  <c r="J587"/>
  <c r="K587"/>
  <c r="L587"/>
  <c r="M587"/>
  <c r="N587"/>
  <c r="O587"/>
  <c r="P587"/>
  <c r="Q587"/>
  <c r="J609"/>
  <c r="R610"/>
  <c r="H656"/>
  <c r="I656"/>
  <c r="J656"/>
  <c r="K656"/>
  <c r="L656"/>
  <c r="M656"/>
  <c r="N656"/>
  <c r="O656"/>
  <c r="P656"/>
  <c r="Q656"/>
  <c r="H653"/>
  <c r="H659"/>
  <c r="I659"/>
  <c r="J659"/>
  <c r="F650"/>
  <c r="L654"/>
  <c r="L653"/>
  <c r="P654"/>
  <c r="P653"/>
  <c r="H657"/>
  <c r="I657"/>
  <c r="F651"/>
  <c r="K658"/>
  <c r="L658"/>
  <c r="M658"/>
  <c r="I660"/>
  <c r="K719"/>
  <c r="L719"/>
  <c r="M719"/>
  <c r="N719"/>
  <c r="O719"/>
  <c r="P719"/>
  <c r="Q719"/>
  <c r="H590"/>
  <c r="H589"/>
  <c r="I589"/>
  <c r="I584"/>
  <c r="I590"/>
  <c r="J590"/>
  <c r="F607"/>
  <c r="F608"/>
  <c r="F610"/>
  <c r="N610"/>
  <c r="G612"/>
  <c r="R612"/>
  <c r="Q653"/>
  <c r="L698"/>
  <c r="M698"/>
  <c r="N698"/>
  <c r="O698"/>
  <c r="P698"/>
  <c r="Q698"/>
  <c r="I700"/>
  <c r="J700"/>
  <c r="H588"/>
  <c r="I588"/>
  <c r="J588"/>
  <c r="K588"/>
  <c r="L588"/>
  <c r="M588"/>
  <c r="N588"/>
  <c r="O588"/>
  <c r="P588"/>
  <c r="Q588"/>
  <c r="F582"/>
  <c r="L583"/>
  <c r="R583"/>
  <c r="H616"/>
  <c r="I616"/>
  <c r="J616"/>
  <c r="H615"/>
  <c r="I615"/>
  <c r="L613"/>
  <c r="M613"/>
  <c r="N613"/>
  <c r="O613"/>
  <c r="P613"/>
  <c r="Q613"/>
  <c r="H614"/>
  <c r="I614"/>
  <c r="J614"/>
  <c r="K614"/>
  <c r="L614"/>
  <c r="M614"/>
  <c r="N614"/>
  <c r="O614"/>
  <c r="P614"/>
  <c r="Q614"/>
  <c r="L609"/>
  <c r="I612"/>
  <c r="J657"/>
  <c r="K657"/>
  <c r="L657"/>
  <c r="M657"/>
  <c r="N657"/>
  <c r="O657"/>
  <c r="P657"/>
  <c r="Q657"/>
  <c r="L699"/>
  <c r="M699"/>
  <c r="N699"/>
  <c r="O699"/>
  <c r="P699"/>
  <c r="Q699"/>
  <c r="H584"/>
  <c r="L584"/>
  <c r="P584"/>
  <c r="H610"/>
  <c r="L610"/>
  <c r="P610"/>
  <c r="O653"/>
  <c r="J654"/>
  <c r="J660"/>
  <c r="N654"/>
  <c r="R654"/>
  <c r="R660"/>
  <c r="R694"/>
  <c r="R700"/>
  <c r="J695"/>
  <c r="P695"/>
  <c r="H698"/>
  <c r="I698"/>
  <c r="J698"/>
  <c r="H714"/>
  <c r="H720"/>
  <c r="I720"/>
  <c r="N714"/>
  <c r="K715"/>
  <c r="Q715"/>
  <c r="J717"/>
  <c r="K717"/>
  <c r="L717"/>
  <c r="M717"/>
  <c r="N717"/>
  <c r="O717"/>
  <c r="P717"/>
  <c r="Q717"/>
  <c r="O654"/>
  <c r="N694"/>
  <c r="L695"/>
  <c r="F711"/>
  <c r="J714"/>
  <c r="O714"/>
  <c r="R715"/>
  <c r="R721"/>
  <c r="F691"/>
  <c r="K698"/>
  <c r="O694"/>
  <c r="H695"/>
  <c r="H701"/>
  <c r="I701"/>
  <c r="R695"/>
  <c r="R701"/>
  <c r="N715"/>
  <c r="R717"/>
  <c r="K699"/>
  <c r="K694"/>
  <c r="H697"/>
  <c r="I697"/>
  <c r="J697"/>
  <c r="K697"/>
  <c r="L697"/>
  <c r="M697"/>
  <c r="N697"/>
  <c r="O697"/>
  <c r="P697"/>
  <c r="Q697"/>
  <c r="H719"/>
  <c r="I719"/>
  <c r="J719"/>
  <c r="F713"/>
  <c r="L714"/>
  <c r="K735"/>
  <c r="L735"/>
  <c r="M735"/>
  <c r="N735"/>
  <c r="O735"/>
  <c r="P735"/>
  <c r="Q735"/>
  <c r="K695"/>
  <c r="O695"/>
  <c r="H715"/>
  <c r="H721"/>
  <c r="I721"/>
  <c r="J721"/>
  <c r="L715"/>
  <c r="P715"/>
  <c r="G703" i="68"/>
  <c r="G711"/>
  <c r="G671"/>
  <c r="G686"/>
  <c r="G633"/>
  <c r="G603"/>
  <c r="G576"/>
  <c r="G580"/>
  <c r="G704"/>
  <c r="G712"/>
  <c r="G718"/>
  <c r="G664"/>
  <c r="G632"/>
  <c r="G598"/>
  <c r="G607"/>
  <c r="G643"/>
  <c r="G595"/>
  <c r="G608"/>
  <c r="G614"/>
  <c r="G678"/>
  <c r="G691"/>
  <c r="G642"/>
  <c r="G519"/>
  <c r="G498"/>
  <c r="G555"/>
  <c r="G563"/>
  <c r="G515"/>
  <c r="G559"/>
  <c r="G538"/>
  <c r="G542"/>
  <c r="G523"/>
  <c r="G494"/>
  <c r="G464"/>
  <c r="G450"/>
  <c r="G422"/>
  <c r="G504"/>
  <c r="G454"/>
  <c r="G387"/>
  <c r="G367"/>
  <c r="G347"/>
  <c r="G327"/>
  <c r="G307"/>
  <c r="G290"/>
  <c r="G269"/>
  <c r="G446"/>
  <c r="G382"/>
  <c r="G460"/>
  <c r="G441"/>
  <c r="G470"/>
  <c r="G476"/>
  <c r="G418"/>
  <c r="G397"/>
  <c r="G377"/>
  <c r="G357"/>
  <c r="G337"/>
  <c r="G317"/>
  <c r="G300"/>
  <c r="G280"/>
  <c r="G259"/>
  <c r="G511"/>
  <c r="G456"/>
  <c r="G468"/>
  <c r="G414"/>
  <c r="G426"/>
  <c r="G392"/>
  <c r="G372"/>
  <c r="G352"/>
  <c r="G332"/>
  <c r="G312"/>
  <c r="G295"/>
  <c r="G274"/>
  <c r="G226"/>
  <c r="G210"/>
  <c r="G194"/>
  <c r="G178"/>
  <c r="G162"/>
  <c r="G143"/>
  <c r="G126"/>
  <c r="G109"/>
  <c r="G94"/>
  <c r="G70"/>
  <c r="G49"/>
  <c r="G24"/>
  <c r="G41"/>
  <c r="G76"/>
  <c r="G101"/>
  <c r="G120"/>
  <c r="G149"/>
  <c r="G170"/>
  <c r="G190"/>
  <c r="G214"/>
  <c r="G234"/>
  <c r="I247"/>
  <c r="I254"/>
  <c r="I480"/>
  <c r="M247"/>
  <c r="M480"/>
  <c r="Q247"/>
  <c r="Q480"/>
  <c r="H487"/>
  <c r="K482"/>
  <c r="K252"/>
  <c r="L252"/>
  <c r="M252"/>
  <c r="O725"/>
  <c r="I246"/>
  <c r="G305"/>
  <c r="J618"/>
  <c r="J723"/>
  <c r="N723"/>
  <c r="R723"/>
  <c r="R486"/>
  <c r="R483"/>
  <c r="R489"/>
  <c r="I724"/>
  <c r="I487"/>
  <c r="M724"/>
  <c r="Q724"/>
  <c r="H488"/>
  <c r="G322"/>
  <c r="H410"/>
  <c r="G30"/>
  <c r="G65"/>
  <c r="G244"/>
  <c r="G90"/>
  <c r="G110"/>
  <c r="G134"/>
  <c r="G155"/>
  <c r="G182"/>
  <c r="G202"/>
  <c r="G222"/>
  <c r="K247"/>
  <c r="K480"/>
  <c r="K246"/>
  <c r="O480"/>
  <c r="O247"/>
  <c r="O246"/>
  <c r="F244"/>
  <c r="J246"/>
  <c r="J481"/>
  <c r="J483"/>
  <c r="R724"/>
  <c r="R731"/>
  <c r="R487"/>
  <c r="I725"/>
  <c r="I488"/>
  <c r="M725"/>
  <c r="Q725"/>
  <c r="Q246"/>
  <c r="H251"/>
  <c r="I251"/>
  <c r="J251"/>
  <c r="K251"/>
  <c r="L251"/>
  <c r="M251"/>
  <c r="N251"/>
  <c r="O251"/>
  <c r="P251"/>
  <c r="Q251"/>
  <c r="G264"/>
  <c r="G342"/>
  <c r="J434"/>
  <c r="K434"/>
  <c r="L434"/>
  <c r="M434"/>
  <c r="N434"/>
  <c r="O434"/>
  <c r="P434"/>
  <c r="Q434"/>
  <c r="G728"/>
  <c r="G735"/>
  <c r="H480"/>
  <c r="H246"/>
  <c r="H253"/>
  <c r="F243"/>
  <c r="L480"/>
  <c r="L246"/>
  <c r="P480"/>
  <c r="P246"/>
  <c r="K481"/>
  <c r="O481"/>
  <c r="J482"/>
  <c r="J252"/>
  <c r="N482"/>
  <c r="N252"/>
  <c r="R482"/>
  <c r="R484"/>
  <c r="R490"/>
  <c r="R252"/>
  <c r="H250"/>
  <c r="I250"/>
  <c r="J250"/>
  <c r="K250"/>
  <c r="L250"/>
  <c r="M250"/>
  <c r="N250"/>
  <c r="O250"/>
  <c r="P250"/>
  <c r="Q250"/>
  <c r="G285"/>
  <c r="G362"/>
  <c r="K432"/>
  <c r="L432"/>
  <c r="M432"/>
  <c r="N432"/>
  <c r="O432"/>
  <c r="P432"/>
  <c r="Q432"/>
  <c r="J247"/>
  <c r="J254"/>
  <c r="N247"/>
  <c r="R247"/>
  <c r="R254"/>
  <c r="R250"/>
  <c r="R251"/>
  <c r="F403"/>
  <c r="J405"/>
  <c r="O405"/>
  <c r="F428"/>
  <c r="K429"/>
  <c r="N430"/>
  <c r="R432"/>
  <c r="H435"/>
  <c r="F470"/>
  <c r="J472"/>
  <c r="J478"/>
  <c r="O472"/>
  <c r="N481"/>
  <c r="N483"/>
  <c r="O252"/>
  <c r="P252"/>
  <c r="Q252"/>
  <c r="I407"/>
  <c r="M407"/>
  <c r="N407"/>
  <c r="O407"/>
  <c r="P407"/>
  <c r="Q407"/>
  <c r="K405"/>
  <c r="J407"/>
  <c r="J430"/>
  <c r="O430"/>
  <c r="I474"/>
  <c r="F472"/>
  <c r="K472"/>
  <c r="J474"/>
  <c r="K474"/>
  <c r="L474"/>
  <c r="M474"/>
  <c r="N474"/>
  <c r="O474"/>
  <c r="P474"/>
  <c r="Q474"/>
  <c r="F527"/>
  <c r="F529"/>
  <c r="J528"/>
  <c r="J529"/>
  <c r="N618"/>
  <c r="N529"/>
  <c r="N528"/>
  <c r="R618"/>
  <c r="R531"/>
  <c r="R529"/>
  <c r="R528"/>
  <c r="H590"/>
  <c r="M408"/>
  <c r="N408"/>
  <c r="O408"/>
  <c r="P408"/>
  <c r="Q408"/>
  <c r="I409"/>
  <c r="J409"/>
  <c r="K409"/>
  <c r="L409"/>
  <c r="M409"/>
  <c r="N409"/>
  <c r="O409"/>
  <c r="P409"/>
  <c r="Q409"/>
  <c r="I404"/>
  <c r="R405"/>
  <c r="K407"/>
  <c r="L407"/>
  <c r="H409"/>
  <c r="H411"/>
  <c r="M433"/>
  <c r="N433"/>
  <c r="O433"/>
  <c r="P433"/>
  <c r="Q433"/>
  <c r="M429"/>
  <c r="K430"/>
  <c r="J432"/>
  <c r="M475"/>
  <c r="N475"/>
  <c r="O475"/>
  <c r="P475"/>
  <c r="Q475"/>
  <c r="I471"/>
  <c r="I477"/>
  <c r="J477"/>
  <c r="K477"/>
  <c r="L477"/>
  <c r="M477"/>
  <c r="N477"/>
  <c r="O477"/>
  <c r="P477"/>
  <c r="Q477"/>
  <c r="R472"/>
  <c r="R478"/>
  <c r="H476"/>
  <c r="I476"/>
  <c r="J476"/>
  <c r="K476"/>
  <c r="L476"/>
  <c r="M476"/>
  <c r="N476"/>
  <c r="O476"/>
  <c r="P476"/>
  <c r="Q476"/>
  <c r="K618"/>
  <c r="K528"/>
  <c r="K529"/>
  <c r="F402"/>
  <c r="F405"/>
  <c r="N405"/>
  <c r="R407"/>
  <c r="F427"/>
  <c r="F429"/>
  <c r="I434"/>
  <c r="I429"/>
  <c r="I435"/>
  <c r="J435"/>
  <c r="R430"/>
  <c r="N472"/>
  <c r="R474"/>
  <c r="I405"/>
  <c r="M405"/>
  <c r="Q405"/>
  <c r="I430"/>
  <c r="I436"/>
  <c r="M430"/>
  <c r="Q430"/>
  <c r="I472"/>
  <c r="I478"/>
  <c r="M472"/>
  <c r="Q472"/>
  <c r="I618"/>
  <c r="I528"/>
  <c r="M618"/>
  <c r="M528"/>
  <c r="Q618"/>
  <c r="Q528"/>
  <c r="H619"/>
  <c r="H532"/>
  <c r="I532"/>
  <c r="J532"/>
  <c r="K532"/>
  <c r="L532"/>
  <c r="M532"/>
  <c r="N532"/>
  <c r="O532"/>
  <c r="P532"/>
  <c r="Q532"/>
  <c r="L619"/>
  <c r="P619"/>
  <c r="H620"/>
  <c r="H725"/>
  <c r="H533"/>
  <c r="I533"/>
  <c r="J533"/>
  <c r="K533"/>
  <c r="L533"/>
  <c r="M533"/>
  <c r="N533"/>
  <c r="O533"/>
  <c r="P533"/>
  <c r="Q533"/>
  <c r="L620"/>
  <c r="L725"/>
  <c r="P620"/>
  <c r="P725"/>
  <c r="L528"/>
  <c r="O529"/>
  <c r="R532"/>
  <c r="R552"/>
  <c r="R551"/>
  <c r="H545"/>
  <c r="M545"/>
  <c r="R545"/>
  <c r="P546"/>
  <c r="H549"/>
  <c r="I549"/>
  <c r="J549"/>
  <c r="K549"/>
  <c r="L549"/>
  <c r="M549"/>
  <c r="N549"/>
  <c r="O549"/>
  <c r="P549"/>
  <c r="Q549"/>
  <c r="I571"/>
  <c r="I566"/>
  <c r="L567"/>
  <c r="Q567"/>
  <c r="J571"/>
  <c r="K571"/>
  <c r="L571"/>
  <c r="M571"/>
  <c r="N571"/>
  <c r="O571"/>
  <c r="P571"/>
  <c r="Q571"/>
  <c r="F581"/>
  <c r="F584"/>
  <c r="J588"/>
  <c r="K588"/>
  <c r="L588"/>
  <c r="M588"/>
  <c r="N588"/>
  <c r="O588"/>
  <c r="P588"/>
  <c r="Q588"/>
  <c r="L584"/>
  <c r="H589"/>
  <c r="F608"/>
  <c r="F607"/>
  <c r="F610"/>
  <c r="J609"/>
  <c r="J610"/>
  <c r="N609"/>
  <c r="N610"/>
  <c r="R609"/>
  <c r="R610"/>
  <c r="R612"/>
  <c r="L614"/>
  <c r="M614"/>
  <c r="N614"/>
  <c r="O614"/>
  <c r="P614"/>
  <c r="Q614"/>
  <c r="J658"/>
  <c r="K658"/>
  <c r="L658"/>
  <c r="M658"/>
  <c r="N658"/>
  <c r="O658"/>
  <c r="P658"/>
  <c r="Q658"/>
  <c r="L699"/>
  <c r="M699"/>
  <c r="N699"/>
  <c r="O699"/>
  <c r="P699"/>
  <c r="Q699"/>
  <c r="Q529"/>
  <c r="K545"/>
  <c r="O545"/>
  <c r="I545"/>
  <c r="N545"/>
  <c r="L546"/>
  <c r="Q546"/>
  <c r="F563"/>
  <c r="F565"/>
  <c r="O566"/>
  <c r="H567"/>
  <c r="M567"/>
  <c r="R567"/>
  <c r="K587"/>
  <c r="L587"/>
  <c r="M587"/>
  <c r="N587"/>
  <c r="O587"/>
  <c r="P587"/>
  <c r="Q587"/>
  <c r="J586"/>
  <c r="K586"/>
  <c r="L586"/>
  <c r="M586"/>
  <c r="N586"/>
  <c r="O586"/>
  <c r="P586"/>
  <c r="Q586"/>
  <c r="K659"/>
  <c r="L659"/>
  <c r="M700"/>
  <c r="N700"/>
  <c r="O622"/>
  <c r="F526"/>
  <c r="F528"/>
  <c r="O528"/>
  <c r="M529"/>
  <c r="F546"/>
  <c r="J550"/>
  <c r="K550"/>
  <c r="L550"/>
  <c r="M550"/>
  <c r="N550"/>
  <c r="O550"/>
  <c r="P550"/>
  <c r="Q550"/>
  <c r="H546"/>
  <c r="M546"/>
  <c r="K566"/>
  <c r="I567"/>
  <c r="N567"/>
  <c r="H569"/>
  <c r="R573"/>
  <c r="J584"/>
  <c r="P584"/>
  <c r="H588"/>
  <c r="I613"/>
  <c r="J613"/>
  <c r="K613"/>
  <c r="L613"/>
  <c r="M613"/>
  <c r="N613"/>
  <c r="O613"/>
  <c r="P613"/>
  <c r="Q613"/>
  <c r="I609"/>
  <c r="F609"/>
  <c r="M609"/>
  <c r="J614"/>
  <c r="K614"/>
  <c r="I529"/>
  <c r="F545"/>
  <c r="O546"/>
  <c r="H548"/>
  <c r="P567"/>
  <c r="H570"/>
  <c r="I570"/>
  <c r="J570"/>
  <c r="K570"/>
  <c r="L570"/>
  <c r="M570"/>
  <c r="N570"/>
  <c r="O570"/>
  <c r="P570"/>
  <c r="Q570"/>
  <c r="F583"/>
  <c r="N583"/>
  <c r="N584"/>
  <c r="R583"/>
  <c r="R586"/>
  <c r="I588"/>
  <c r="I583"/>
  <c r="I589"/>
  <c r="J589"/>
  <c r="K589"/>
  <c r="L589"/>
  <c r="M589"/>
  <c r="Q583"/>
  <c r="R584"/>
  <c r="H618"/>
  <c r="L618"/>
  <c r="P618"/>
  <c r="G619"/>
  <c r="G625"/>
  <c r="K619"/>
  <c r="O619"/>
  <c r="O621"/>
  <c r="J620"/>
  <c r="N620"/>
  <c r="R620"/>
  <c r="R626"/>
  <c r="H529"/>
  <c r="L529"/>
  <c r="P529"/>
  <c r="H531"/>
  <c r="I531"/>
  <c r="J531"/>
  <c r="K531"/>
  <c r="L531"/>
  <c r="M531"/>
  <c r="N531"/>
  <c r="O531"/>
  <c r="P531"/>
  <c r="Q531"/>
  <c r="J546"/>
  <c r="N546"/>
  <c r="R546"/>
  <c r="K567"/>
  <c r="O567"/>
  <c r="P609"/>
  <c r="H610"/>
  <c r="F651"/>
  <c r="Q653"/>
  <c r="I654"/>
  <c r="I660"/>
  <c r="N654"/>
  <c r="H656"/>
  <c r="R656"/>
  <c r="Q694"/>
  <c r="J695"/>
  <c r="R695"/>
  <c r="R701"/>
  <c r="H698"/>
  <c r="K715"/>
  <c r="O715"/>
  <c r="O714"/>
  <c r="F712"/>
  <c r="L609"/>
  <c r="Q609"/>
  <c r="O610"/>
  <c r="H612"/>
  <c r="M653"/>
  <c r="M659"/>
  <c r="N659"/>
  <c r="R653"/>
  <c r="R659"/>
  <c r="J654"/>
  <c r="I656"/>
  <c r="F691"/>
  <c r="K698"/>
  <c r="L698"/>
  <c r="M698"/>
  <c r="N698"/>
  <c r="O698"/>
  <c r="P698"/>
  <c r="Q698"/>
  <c r="K694"/>
  <c r="K700"/>
  <c r="M695"/>
  <c r="H697"/>
  <c r="I697"/>
  <c r="J697"/>
  <c r="K697"/>
  <c r="L697"/>
  <c r="M697"/>
  <c r="N697"/>
  <c r="O697"/>
  <c r="P697"/>
  <c r="Q697"/>
  <c r="L714"/>
  <c r="H719"/>
  <c r="F713"/>
  <c r="P714"/>
  <c r="I612"/>
  <c r="J612"/>
  <c r="K612"/>
  <c r="L612"/>
  <c r="M612"/>
  <c r="N612"/>
  <c r="O612"/>
  <c r="P612"/>
  <c r="Q612"/>
  <c r="P610"/>
  <c r="F650"/>
  <c r="Q654"/>
  <c r="J656"/>
  <c r="K656"/>
  <c r="L656"/>
  <c r="M656"/>
  <c r="N656"/>
  <c r="O656"/>
  <c r="P656"/>
  <c r="Q656"/>
  <c r="H658"/>
  <c r="I658"/>
  <c r="L694"/>
  <c r="L700"/>
  <c r="L695"/>
  <c r="P694"/>
  <c r="K699"/>
  <c r="H695"/>
  <c r="H701"/>
  <c r="N695"/>
  <c r="I714"/>
  <c r="I720"/>
  <c r="J720"/>
  <c r="K720"/>
  <c r="I717"/>
  <c r="J717"/>
  <c r="K717"/>
  <c r="L717"/>
  <c r="M717"/>
  <c r="N717"/>
  <c r="O717"/>
  <c r="P717"/>
  <c r="Q717"/>
  <c r="F711"/>
  <c r="M714"/>
  <c r="M715"/>
  <c r="Q714"/>
  <c r="Q715"/>
  <c r="I718"/>
  <c r="I719"/>
  <c r="J719"/>
  <c r="K719"/>
  <c r="L719"/>
  <c r="M719"/>
  <c r="N719"/>
  <c r="O719"/>
  <c r="P719"/>
  <c r="Q719"/>
  <c r="H714"/>
  <c r="H720"/>
  <c r="I735"/>
  <c r="J735"/>
  <c r="K735"/>
  <c r="L735"/>
  <c r="M735"/>
  <c r="N735"/>
  <c r="O735"/>
  <c r="P735"/>
  <c r="Q735"/>
  <c r="I614"/>
  <c r="O609"/>
  <c r="K657"/>
  <c r="L657"/>
  <c r="M657"/>
  <c r="N657"/>
  <c r="O657"/>
  <c r="P657"/>
  <c r="Q657"/>
  <c r="O653"/>
  <c r="I698"/>
  <c r="J698"/>
  <c r="O694"/>
  <c r="I695"/>
  <c r="I701"/>
  <c r="P695"/>
  <c r="J718"/>
  <c r="K718"/>
  <c r="L718"/>
  <c r="M718"/>
  <c r="N718"/>
  <c r="O718"/>
  <c r="P718"/>
  <c r="Q718"/>
  <c r="I715"/>
  <c r="I584"/>
  <c r="M584"/>
  <c r="Q584"/>
  <c r="I610"/>
  <c r="M610"/>
  <c r="Q610"/>
  <c r="K654"/>
  <c r="O654"/>
  <c r="K695"/>
  <c r="O695"/>
  <c r="H715"/>
  <c r="H721"/>
  <c r="L715"/>
  <c r="P715"/>
  <c r="F246" i="67"/>
  <c r="G24"/>
  <c r="G65"/>
  <c r="G90"/>
  <c r="G109"/>
  <c r="G134"/>
  <c r="G155"/>
  <c r="G178"/>
  <c r="G202"/>
  <c r="G222"/>
  <c r="K483"/>
  <c r="K724"/>
  <c r="O481"/>
  <c r="O247"/>
  <c r="J725"/>
  <c r="N482"/>
  <c r="R482"/>
  <c r="R252"/>
  <c r="G332"/>
  <c r="G34"/>
  <c r="G69"/>
  <c r="G94"/>
  <c r="G115"/>
  <c r="G136"/>
  <c r="G162"/>
  <c r="G186"/>
  <c r="G206"/>
  <c r="G226"/>
  <c r="H480"/>
  <c r="H246"/>
  <c r="H253"/>
  <c r="H250"/>
  <c r="I250"/>
  <c r="J250"/>
  <c r="K250"/>
  <c r="L250"/>
  <c r="M250"/>
  <c r="N250"/>
  <c r="O250"/>
  <c r="P250"/>
  <c r="Q250"/>
  <c r="L480"/>
  <c r="L246"/>
  <c r="L247"/>
  <c r="P480"/>
  <c r="P247"/>
  <c r="H251"/>
  <c r="H481"/>
  <c r="F244"/>
  <c r="F247"/>
  <c r="L481"/>
  <c r="K482"/>
  <c r="K484"/>
  <c r="I432"/>
  <c r="J432"/>
  <c r="K432"/>
  <c r="L432"/>
  <c r="M432"/>
  <c r="N432"/>
  <c r="O432"/>
  <c r="P432"/>
  <c r="Q432"/>
  <c r="G703"/>
  <c r="G711"/>
  <c r="G671"/>
  <c r="G686"/>
  <c r="G704"/>
  <c r="G712"/>
  <c r="G718"/>
  <c r="G678"/>
  <c r="G691"/>
  <c r="G664"/>
  <c r="G692"/>
  <c r="G698"/>
  <c r="G643"/>
  <c r="G595"/>
  <c r="G632"/>
  <c r="G603"/>
  <c r="G642"/>
  <c r="G598"/>
  <c r="G607"/>
  <c r="G633"/>
  <c r="G652"/>
  <c r="G658"/>
  <c r="G576"/>
  <c r="G580"/>
  <c r="G519"/>
  <c r="G498"/>
  <c r="G555"/>
  <c r="G515"/>
  <c r="G504"/>
  <c r="G559"/>
  <c r="G538"/>
  <c r="G542"/>
  <c r="G523"/>
  <c r="G494"/>
  <c r="G456"/>
  <c r="G441"/>
  <c r="G414"/>
  <c r="G387"/>
  <c r="G367"/>
  <c r="G347"/>
  <c r="G327"/>
  <c r="G307"/>
  <c r="G290"/>
  <c r="G269"/>
  <c r="G511"/>
  <c r="G527"/>
  <c r="G450"/>
  <c r="G422"/>
  <c r="G397"/>
  <c r="G372"/>
  <c r="G342"/>
  <c r="G317"/>
  <c r="G295"/>
  <c r="G264"/>
  <c r="G464"/>
  <c r="G446"/>
  <c r="G418"/>
  <c r="G392"/>
  <c r="G362"/>
  <c r="G337"/>
  <c r="G312"/>
  <c r="G285"/>
  <c r="G259"/>
  <c r="G460"/>
  <c r="G454"/>
  <c r="G377"/>
  <c r="G352"/>
  <c r="G322"/>
  <c r="G300"/>
  <c r="G274"/>
  <c r="G230"/>
  <c r="G214"/>
  <c r="G198"/>
  <c r="G182"/>
  <c r="G166"/>
  <c r="G149"/>
  <c r="G127"/>
  <c r="G110"/>
  <c r="G100"/>
  <c r="G76"/>
  <c r="G55"/>
  <c r="G30"/>
  <c r="G41"/>
  <c r="G70"/>
  <c r="G101"/>
  <c r="G120"/>
  <c r="G143"/>
  <c r="G170"/>
  <c r="G190"/>
  <c r="G210"/>
  <c r="G234"/>
  <c r="I480"/>
  <c r="I247"/>
  <c r="I246"/>
  <c r="I253"/>
  <c r="M247"/>
  <c r="M246"/>
  <c r="M480"/>
  <c r="Q247"/>
  <c r="Q480"/>
  <c r="Q246"/>
  <c r="I251"/>
  <c r="J251"/>
  <c r="K251"/>
  <c r="L251"/>
  <c r="M251"/>
  <c r="N251"/>
  <c r="O251"/>
  <c r="P251"/>
  <c r="Q251"/>
  <c r="I481"/>
  <c r="M481"/>
  <c r="Q481"/>
  <c r="H725"/>
  <c r="H488"/>
  <c r="P246"/>
  <c r="G280"/>
  <c r="G382"/>
  <c r="L409"/>
  <c r="M409"/>
  <c r="N409"/>
  <c r="O409"/>
  <c r="P409"/>
  <c r="Q409"/>
  <c r="G19"/>
  <c r="G49"/>
  <c r="G81"/>
  <c r="G102"/>
  <c r="G126"/>
  <c r="G151"/>
  <c r="G174"/>
  <c r="G194"/>
  <c r="G218"/>
  <c r="G238"/>
  <c r="J246"/>
  <c r="J253"/>
  <c r="K253"/>
  <c r="J480"/>
  <c r="J247"/>
  <c r="N480"/>
  <c r="N246"/>
  <c r="R246"/>
  <c r="R253"/>
  <c r="R480"/>
  <c r="R247"/>
  <c r="R254"/>
  <c r="J724"/>
  <c r="N724"/>
  <c r="R724"/>
  <c r="R731"/>
  <c r="R487"/>
  <c r="H247"/>
  <c r="H254"/>
  <c r="R250"/>
  <c r="G305"/>
  <c r="H404"/>
  <c r="H407"/>
  <c r="I407"/>
  <c r="J407"/>
  <c r="K407"/>
  <c r="L407"/>
  <c r="M407"/>
  <c r="N407"/>
  <c r="O407"/>
  <c r="P407"/>
  <c r="Q407"/>
  <c r="H405"/>
  <c r="F401"/>
  <c r="I482"/>
  <c r="F482"/>
  <c r="M482"/>
  <c r="O246"/>
  <c r="H252"/>
  <c r="I252"/>
  <c r="J252"/>
  <c r="K252"/>
  <c r="L252"/>
  <c r="M252"/>
  <c r="N252"/>
  <c r="O252"/>
  <c r="P252"/>
  <c r="Q252"/>
  <c r="F403"/>
  <c r="J404"/>
  <c r="O404"/>
  <c r="M405"/>
  <c r="R405"/>
  <c r="F426"/>
  <c r="J429"/>
  <c r="O429"/>
  <c r="H430"/>
  <c r="M430"/>
  <c r="R430"/>
  <c r="L472"/>
  <c r="F469"/>
  <c r="J474"/>
  <c r="K474"/>
  <c r="L474"/>
  <c r="M474"/>
  <c r="N474"/>
  <c r="O474"/>
  <c r="P474"/>
  <c r="Q474"/>
  <c r="L482"/>
  <c r="K618"/>
  <c r="I618"/>
  <c r="F618"/>
  <c r="K528"/>
  <c r="K529"/>
  <c r="F525"/>
  <c r="O550"/>
  <c r="P550"/>
  <c r="K409"/>
  <c r="Q404"/>
  <c r="I405"/>
  <c r="N405"/>
  <c r="R407"/>
  <c r="K434"/>
  <c r="L434"/>
  <c r="M434"/>
  <c r="N434"/>
  <c r="O434"/>
  <c r="P434"/>
  <c r="Q434"/>
  <c r="N430"/>
  <c r="H432"/>
  <c r="R432"/>
  <c r="I474"/>
  <c r="I472"/>
  <c r="I478"/>
  <c r="I471"/>
  <c r="I477"/>
  <c r="J477"/>
  <c r="M472"/>
  <c r="Q472"/>
  <c r="J472"/>
  <c r="J478"/>
  <c r="P472"/>
  <c r="O480"/>
  <c r="O725"/>
  <c r="J405"/>
  <c r="P405"/>
  <c r="H408"/>
  <c r="I408"/>
  <c r="J408"/>
  <c r="K408"/>
  <c r="L408"/>
  <c r="M408"/>
  <c r="N408"/>
  <c r="O408"/>
  <c r="P408"/>
  <c r="Q408"/>
  <c r="J430"/>
  <c r="P430"/>
  <c r="H433"/>
  <c r="I433"/>
  <c r="J433"/>
  <c r="K433"/>
  <c r="L433"/>
  <c r="M433"/>
  <c r="N433"/>
  <c r="O433"/>
  <c r="P433"/>
  <c r="Q433"/>
  <c r="R471"/>
  <c r="R477"/>
  <c r="R472"/>
  <c r="R478"/>
  <c r="J475"/>
  <c r="K475"/>
  <c r="L475"/>
  <c r="M475"/>
  <c r="N475"/>
  <c r="O475"/>
  <c r="P475"/>
  <c r="Q475"/>
  <c r="K471"/>
  <c r="Q471"/>
  <c r="K472"/>
  <c r="Q482"/>
  <c r="Q550"/>
  <c r="K247"/>
  <c r="L405"/>
  <c r="L430"/>
  <c r="F471"/>
  <c r="F472"/>
  <c r="N472"/>
  <c r="K405"/>
  <c r="O405"/>
  <c r="K430"/>
  <c r="O430"/>
  <c r="I476"/>
  <c r="J476"/>
  <c r="K476"/>
  <c r="L476"/>
  <c r="M476"/>
  <c r="N476"/>
  <c r="O476"/>
  <c r="P476"/>
  <c r="Q476"/>
  <c r="I528"/>
  <c r="M618"/>
  <c r="M528"/>
  <c r="Q618"/>
  <c r="Q528"/>
  <c r="H619"/>
  <c r="H532"/>
  <c r="I532"/>
  <c r="J532"/>
  <c r="K532"/>
  <c r="L532"/>
  <c r="M532"/>
  <c r="N532"/>
  <c r="O532"/>
  <c r="P532"/>
  <c r="Q532"/>
  <c r="L619"/>
  <c r="P619"/>
  <c r="H620"/>
  <c r="H533"/>
  <c r="I533"/>
  <c r="J533"/>
  <c r="K533"/>
  <c r="L533"/>
  <c r="M533"/>
  <c r="N533"/>
  <c r="O533"/>
  <c r="P533"/>
  <c r="Q533"/>
  <c r="F527"/>
  <c r="L620"/>
  <c r="P620"/>
  <c r="L528"/>
  <c r="R528"/>
  <c r="J529"/>
  <c r="O529"/>
  <c r="R532"/>
  <c r="R552"/>
  <c r="R551"/>
  <c r="H545"/>
  <c r="M545"/>
  <c r="R545"/>
  <c r="P546"/>
  <c r="I566"/>
  <c r="L567"/>
  <c r="Q567"/>
  <c r="H571"/>
  <c r="I571"/>
  <c r="R571"/>
  <c r="K584"/>
  <c r="K583"/>
  <c r="O584"/>
  <c r="O583"/>
  <c r="J622"/>
  <c r="J621"/>
  <c r="N622"/>
  <c r="N621"/>
  <c r="R624"/>
  <c r="R622"/>
  <c r="R621"/>
  <c r="N528"/>
  <c r="Q529"/>
  <c r="K545"/>
  <c r="O545"/>
  <c r="F543"/>
  <c r="J549"/>
  <c r="K549"/>
  <c r="L549"/>
  <c r="M549"/>
  <c r="N549"/>
  <c r="O549"/>
  <c r="P549"/>
  <c r="Q549"/>
  <c r="I545"/>
  <c r="N545"/>
  <c r="L546"/>
  <c r="Q546"/>
  <c r="F563"/>
  <c r="O566"/>
  <c r="H567"/>
  <c r="M567"/>
  <c r="N657"/>
  <c r="O657"/>
  <c r="P657"/>
  <c r="O621"/>
  <c r="O622"/>
  <c r="J528"/>
  <c r="O528"/>
  <c r="M529"/>
  <c r="R529"/>
  <c r="F546"/>
  <c r="N550"/>
  <c r="H546"/>
  <c r="I567"/>
  <c r="H569"/>
  <c r="I569"/>
  <c r="J569"/>
  <c r="K569"/>
  <c r="L569"/>
  <c r="M569"/>
  <c r="N569"/>
  <c r="O569"/>
  <c r="P569"/>
  <c r="Q569"/>
  <c r="R573"/>
  <c r="R572"/>
  <c r="J571"/>
  <c r="K571"/>
  <c r="L571"/>
  <c r="M571"/>
  <c r="N571"/>
  <c r="O571"/>
  <c r="P571"/>
  <c r="Q571"/>
  <c r="F582"/>
  <c r="H588"/>
  <c r="I588"/>
  <c r="J588"/>
  <c r="K588"/>
  <c r="L588"/>
  <c r="M588"/>
  <c r="N588"/>
  <c r="O588"/>
  <c r="P588"/>
  <c r="Q588"/>
  <c r="L584"/>
  <c r="P584"/>
  <c r="R616"/>
  <c r="R615"/>
  <c r="H624"/>
  <c r="H622"/>
  <c r="H621"/>
  <c r="L621"/>
  <c r="P621"/>
  <c r="P622"/>
  <c r="G619"/>
  <c r="G625"/>
  <c r="I529"/>
  <c r="N529"/>
  <c r="R531"/>
  <c r="F545"/>
  <c r="O546"/>
  <c r="H548"/>
  <c r="P567"/>
  <c r="H570"/>
  <c r="I570"/>
  <c r="J570"/>
  <c r="K570"/>
  <c r="L570"/>
  <c r="M570"/>
  <c r="N570"/>
  <c r="O570"/>
  <c r="P570"/>
  <c r="Q570"/>
  <c r="F584"/>
  <c r="F583"/>
  <c r="J583"/>
  <c r="J584"/>
  <c r="N583"/>
  <c r="N584"/>
  <c r="R584"/>
  <c r="R583"/>
  <c r="R586"/>
  <c r="I587"/>
  <c r="J587"/>
  <c r="K587"/>
  <c r="L587"/>
  <c r="M587"/>
  <c r="N587"/>
  <c r="O587"/>
  <c r="P587"/>
  <c r="Q587"/>
  <c r="I583"/>
  <c r="M584"/>
  <c r="M583"/>
  <c r="Q584"/>
  <c r="H529"/>
  <c r="L529"/>
  <c r="P529"/>
  <c r="H531"/>
  <c r="J546"/>
  <c r="N546"/>
  <c r="R546"/>
  <c r="K567"/>
  <c r="O567"/>
  <c r="H586"/>
  <c r="F608"/>
  <c r="J609"/>
  <c r="O609"/>
  <c r="H610"/>
  <c r="M610"/>
  <c r="R610"/>
  <c r="F652"/>
  <c r="J654"/>
  <c r="O654"/>
  <c r="M720"/>
  <c r="M718"/>
  <c r="I719"/>
  <c r="J719"/>
  <c r="K719"/>
  <c r="L719"/>
  <c r="M719"/>
  <c r="N719"/>
  <c r="O719"/>
  <c r="P719"/>
  <c r="Q719"/>
  <c r="F607"/>
  <c r="K614"/>
  <c r="L614"/>
  <c r="M614"/>
  <c r="N614"/>
  <c r="O614"/>
  <c r="P614"/>
  <c r="Q614"/>
  <c r="Q609"/>
  <c r="I610"/>
  <c r="N610"/>
  <c r="H612"/>
  <c r="I612"/>
  <c r="J612"/>
  <c r="K612"/>
  <c r="L612"/>
  <c r="M612"/>
  <c r="N612"/>
  <c r="O612"/>
  <c r="P612"/>
  <c r="Q612"/>
  <c r="I656"/>
  <c r="J656"/>
  <c r="K656"/>
  <c r="L656"/>
  <c r="M656"/>
  <c r="N656"/>
  <c r="O656"/>
  <c r="P656"/>
  <c r="Q656"/>
  <c r="K654"/>
  <c r="P654"/>
  <c r="N718"/>
  <c r="O718"/>
  <c r="P610"/>
  <c r="H613"/>
  <c r="I613"/>
  <c r="J613"/>
  <c r="K613"/>
  <c r="L613"/>
  <c r="M613"/>
  <c r="N613"/>
  <c r="O613"/>
  <c r="P613"/>
  <c r="Q613"/>
  <c r="M657"/>
  <c r="Q657"/>
  <c r="I653"/>
  <c r="I659"/>
  <c r="J659"/>
  <c r="K659"/>
  <c r="L659"/>
  <c r="M659"/>
  <c r="N659"/>
  <c r="O659"/>
  <c r="P659"/>
  <c r="Q659"/>
  <c r="R654"/>
  <c r="R660"/>
  <c r="H658"/>
  <c r="I658"/>
  <c r="J658"/>
  <c r="K658"/>
  <c r="L658"/>
  <c r="M658"/>
  <c r="N658"/>
  <c r="O658"/>
  <c r="P658"/>
  <c r="Q658"/>
  <c r="J700"/>
  <c r="N700"/>
  <c r="K720"/>
  <c r="I735"/>
  <c r="H584"/>
  <c r="F606"/>
  <c r="L610"/>
  <c r="F651"/>
  <c r="F654"/>
  <c r="N654"/>
  <c r="R656"/>
  <c r="F694"/>
  <c r="K698"/>
  <c r="L698"/>
  <c r="M698"/>
  <c r="N698"/>
  <c r="O698"/>
  <c r="P698"/>
  <c r="Q698"/>
  <c r="J699"/>
  <c r="K699"/>
  <c r="L699"/>
  <c r="M699"/>
  <c r="N699"/>
  <c r="O699"/>
  <c r="P699"/>
  <c r="Q699"/>
  <c r="J735"/>
  <c r="K735"/>
  <c r="L735"/>
  <c r="M735"/>
  <c r="N735"/>
  <c r="O735"/>
  <c r="P735"/>
  <c r="Q735"/>
  <c r="K610"/>
  <c r="O610"/>
  <c r="I654"/>
  <c r="I660"/>
  <c r="M654"/>
  <c r="Q654"/>
  <c r="F692"/>
  <c r="F695"/>
  <c r="K694"/>
  <c r="K700"/>
  <c r="L700"/>
  <c r="Q694"/>
  <c r="I695"/>
  <c r="I701"/>
  <c r="N695"/>
  <c r="H697"/>
  <c r="R697"/>
  <c r="L718"/>
  <c r="P718"/>
  <c r="Q718"/>
  <c r="H719"/>
  <c r="F713"/>
  <c r="L714"/>
  <c r="L720"/>
  <c r="R714"/>
  <c r="R720"/>
  <c r="J715"/>
  <c r="O715"/>
  <c r="I717"/>
  <c r="M694"/>
  <c r="M700"/>
  <c r="R694"/>
  <c r="R700"/>
  <c r="J695"/>
  <c r="J701"/>
  <c r="I697"/>
  <c r="J697"/>
  <c r="K697"/>
  <c r="L697"/>
  <c r="M697"/>
  <c r="N697"/>
  <c r="O697"/>
  <c r="P697"/>
  <c r="Q697"/>
  <c r="N714"/>
  <c r="K715"/>
  <c r="Q715"/>
  <c r="J717"/>
  <c r="K717"/>
  <c r="L717"/>
  <c r="M717"/>
  <c r="N717"/>
  <c r="O717"/>
  <c r="P717"/>
  <c r="Q717"/>
  <c r="Q695"/>
  <c r="H699"/>
  <c r="I699"/>
  <c r="F711"/>
  <c r="M715"/>
  <c r="R715"/>
  <c r="R721"/>
  <c r="O694"/>
  <c r="I715"/>
  <c r="K695"/>
  <c r="K701"/>
  <c r="L701"/>
  <c r="M701"/>
  <c r="O695"/>
  <c r="H715"/>
  <c r="H721"/>
  <c r="L715"/>
  <c r="P715"/>
  <c r="G34" i="66"/>
  <c r="G69"/>
  <c r="G100"/>
  <c r="G115"/>
  <c r="G136"/>
  <c r="G166"/>
  <c r="G186"/>
  <c r="G206"/>
  <c r="G230"/>
  <c r="H480"/>
  <c r="H246"/>
  <c r="H253"/>
  <c r="F243"/>
  <c r="L480"/>
  <c r="L246"/>
  <c r="P480"/>
  <c r="P246"/>
  <c r="K481"/>
  <c r="O481"/>
  <c r="J482"/>
  <c r="J252"/>
  <c r="K252"/>
  <c r="L252"/>
  <c r="M252"/>
  <c r="N252"/>
  <c r="O252"/>
  <c r="P252"/>
  <c r="Q252"/>
  <c r="N482"/>
  <c r="R482"/>
  <c r="R252"/>
  <c r="M246"/>
  <c r="H247"/>
  <c r="H254"/>
  <c r="P247"/>
  <c r="H251"/>
  <c r="I251"/>
  <c r="G264"/>
  <c r="G305"/>
  <c r="G342"/>
  <c r="G703"/>
  <c r="G711"/>
  <c r="G671"/>
  <c r="G686"/>
  <c r="G633"/>
  <c r="G603"/>
  <c r="G576"/>
  <c r="G580"/>
  <c r="G643"/>
  <c r="G678"/>
  <c r="G691"/>
  <c r="G642"/>
  <c r="G704"/>
  <c r="G712"/>
  <c r="G718"/>
  <c r="G664"/>
  <c r="G692"/>
  <c r="G698"/>
  <c r="G632"/>
  <c r="G598"/>
  <c r="G607"/>
  <c r="G559"/>
  <c r="G595"/>
  <c r="G608"/>
  <c r="G614"/>
  <c r="G555"/>
  <c r="G563"/>
  <c r="G538"/>
  <c r="G542"/>
  <c r="G519"/>
  <c r="G498"/>
  <c r="G464"/>
  <c r="G450"/>
  <c r="G422"/>
  <c r="G523"/>
  <c r="G494"/>
  <c r="G446"/>
  <c r="G515"/>
  <c r="G460"/>
  <c r="G441"/>
  <c r="G418"/>
  <c r="G511"/>
  <c r="G456"/>
  <c r="G468"/>
  <c r="G414"/>
  <c r="G397"/>
  <c r="G377"/>
  <c r="G357"/>
  <c r="G337"/>
  <c r="G317"/>
  <c r="G300"/>
  <c r="G280"/>
  <c r="G259"/>
  <c r="G504"/>
  <c r="G454"/>
  <c r="G392"/>
  <c r="G372"/>
  <c r="G352"/>
  <c r="G332"/>
  <c r="G312"/>
  <c r="G295"/>
  <c r="G274"/>
  <c r="G226"/>
  <c r="G210"/>
  <c r="G194"/>
  <c r="G178"/>
  <c r="G162"/>
  <c r="G143"/>
  <c r="G126"/>
  <c r="G109"/>
  <c r="G94"/>
  <c r="G70"/>
  <c r="G49"/>
  <c r="G24"/>
  <c r="G41"/>
  <c r="G76"/>
  <c r="G101"/>
  <c r="G120"/>
  <c r="G149"/>
  <c r="G170"/>
  <c r="G190"/>
  <c r="G214"/>
  <c r="G234"/>
  <c r="I618"/>
  <c r="I723"/>
  <c r="I483"/>
  <c r="I484"/>
  <c r="M483"/>
  <c r="M484"/>
  <c r="Q483"/>
  <c r="Q484"/>
  <c r="H724"/>
  <c r="H487"/>
  <c r="F481"/>
  <c r="L724"/>
  <c r="P724"/>
  <c r="K482"/>
  <c r="F482"/>
  <c r="O482"/>
  <c r="I247"/>
  <c r="Q247"/>
  <c r="G269"/>
  <c r="G307"/>
  <c r="G347"/>
  <c r="G387"/>
  <c r="J409"/>
  <c r="K409"/>
  <c r="L409"/>
  <c r="M409"/>
  <c r="N409"/>
  <c r="O409"/>
  <c r="P409"/>
  <c r="Q409"/>
  <c r="F528"/>
  <c r="G19"/>
  <c r="G55"/>
  <c r="G81"/>
  <c r="G102"/>
  <c r="G127"/>
  <c r="G151"/>
  <c r="G174"/>
  <c r="G198"/>
  <c r="G218"/>
  <c r="G238"/>
  <c r="J484"/>
  <c r="N484"/>
  <c r="N483"/>
  <c r="R483"/>
  <c r="R489"/>
  <c r="R486"/>
  <c r="R484"/>
  <c r="R490"/>
  <c r="I724"/>
  <c r="I487"/>
  <c r="M724"/>
  <c r="Q724"/>
  <c r="H725"/>
  <c r="H488"/>
  <c r="L725"/>
  <c r="I246"/>
  <c r="I253"/>
  <c r="Q246"/>
  <c r="L247"/>
  <c r="G285"/>
  <c r="G322"/>
  <c r="G362"/>
  <c r="H411"/>
  <c r="G30"/>
  <c r="G65"/>
  <c r="G244"/>
  <c r="G90"/>
  <c r="G110"/>
  <c r="G134"/>
  <c r="G155"/>
  <c r="G182"/>
  <c r="G202"/>
  <c r="G222"/>
  <c r="K480"/>
  <c r="K247"/>
  <c r="K246"/>
  <c r="O247"/>
  <c r="O480"/>
  <c r="O246"/>
  <c r="F244"/>
  <c r="J481"/>
  <c r="J251"/>
  <c r="K251"/>
  <c r="L251"/>
  <c r="M251"/>
  <c r="N251"/>
  <c r="O251"/>
  <c r="P251"/>
  <c r="Q251"/>
  <c r="N481"/>
  <c r="R481"/>
  <c r="R251"/>
  <c r="I725"/>
  <c r="I488"/>
  <c r="J246"/>
  <c r="R246"/>
  <c r="R253"/>
  <c r="M247"/>
  <c r="I250"/>
  <c r="J250"/>
  <c r="K250"/>
  <c r="L250"/>
  <c r="M250"/>
  <c r="N250"/>
  <c r="O250"/>
  <c r="P250"/>
  <c r="Q250"/>
  <c r="G290"/>
  <c r="G327"/>
  <c r="G367"/>
  <c r="F472"/>
  <c r="O475"/>
  <c r="P475"/>
  <c r="J247"/>
  <c r="N247"/>
  <c r="R247"/>
  <c r="R254"/>
  <c r="R250"/>
  <c r="F403"/>
  <c r="K404"/>
  <c r="N405"/>
  <c r="R407"/>
  <c r="H410"/>
  <c r="F427"/>
  <c r="I429"/>
  <c r="L430"/>
  <c r="R430"/>
  <c r="H434"/>
  <c r="H436"/>
  <c r="F469"/>
  <c r="P471"/>
  <c r="H472"/>
  <c r="H478"/>
  <c r="N472"/>
  <c r="R474"/>
  <c r="J529"/>
  <c r="I535"/>
  <c r="J535"/>
  <c r="K535"/>
  <c r="J618"/>
  <c r="J528"/>
  <c r="N618"/>
  <c r="N723"/>
  <c r="N529"/>
  <c r="N528"/>
  <c r="R618"/>
  <c r="R723"/>
  <c r="R531"/>
  <c r="R529"/>
  <c r="I625"/>
  <c r="I407"/>
  <c r="J407"/>
  <c r="K407"/>
  <c r="L407"/>
  <c r="M407"/>
  <c r="N407"/>
  <c r="O407"/>
  <c r="P407"/>
  <c r="Q407"/>
  <c r="I405"/>
  <c r="I411"/>
  <c r="M405"/>
  <c r="Q405"/>
  <c r="L404"/>
  <c r="Q404"/>
  <c r="J405"/>
  <c r="O405"/>
  <c r="K429"/>
  <c r="N430"/>
  <c r="R432"/>
  <c r="H435"/>
  <c r="F470"/>
  <c r="L471"/>
  <c r="J472"/>
  <c r="O472"/>
  <c r="K618"/>
  <c r="K528"/>
  <c r="O528"/>
  <c r="O618"/>
  <c r="O529"/>
  <c r="J619"/>
  <c r="J532"/>
  <c r="K532"/>
  <c r="L532"/>
  <c r="M532"/>
  <c r="N532"/>
  <c r="O532"/>
  <c r="P532"/>
  <c r="Q532"/>
  <c r="N619"/>
  <c r="R619"/>
  <c r="R625"/>
  <c r="R532"/>
  <c r="J551"/>
  <c r="R615"/>
  <c r="R616"/>
  <c r="F401"/>
  <c r="I408"/>
  <c r="J408"/>
  <c r="K408"/>
  <c r="L408"/>
  <c r="M408"/>
  <c r="N408"/>
  <c r="O408"/>
  <c r="P408"/>
  <c r="Q408"/>
  <c r="H404"/>
  <c r="M404"/>
  <c r="K405"/>
  <c r="J430"/>
  <c r="I474"/>
  <c r="J474"/>
  <c r="K474"/>
  <c r="L474"/>
  <c r="M474"/>
  <c r="N474"/>
  <c r="O474"/>
  <c r="P474"/>
  <c r="Q474"/>
  <c r="H626"/>
  <c r="F546"/>
  <c r="I409"/>
  <c r="I404"/>
  <c r="I410"/>
  <c r="J410"/>
  <c r="R405"/>
  <c r="F429"/>
  <c r="M433"/>
  <c r="N433"/>
  <c r="O433"/>
  <c r="P433"/>
  <c r="Q433"/>
  <c r="M429"/>
  <c r="F430"/>
  <c r="J432"/>
  <c r="K432"/>
  <c r="L432"/>
  <c r="M432"/>
  <c r="N432"/>
  <c r="O432"/>
  <c r="P432"/>
  <c r="Q432"/>
  <c r="F471"/>
  <c r="M475"/>
  <c r="N475"/>
  <c r="Q475"/>
  <c r="I476"/>
  <c r="J476"/>
  <c r="K476"/>
  <c r="L476"/>
  <c r="M476"/>
  <c r="N476"/>
  <c r="O476"/>
  <c r="P476"/>
  <c r="Q476"/>
  <c r="I471"/>
  <c r="I477"/>
  <c r="J477"/>
  <c r="K477"/>
  <c r="O471"/>
  <c r="R472"/>
  <c r="R478"/>
  <c r="I528"/>
  <c r="H534"/>
  <c r="I534"/>
  <c r="I529"/>
  <c r="M618"/>
  <c r="M529"/>
  <c r="Q618"/>
  <c r="Q529"/>
  <c r="Q528"/>
  <c r="H625"/>
  <c r="R528"/>
  <c r="I531"/>
  <c r="J531"/>
  <c r="K531"/>
  <c r="L531"/>
  <c r="M531"/>
  <c r="N531"/>
  <c r="O531"/>
  <c r="P531"/>
  <c r="Q531"/>
  <c r="J569"/>
  <c r="K569"/>
  <c r="L569"/>
  <c r="M569"/>
  <c r="N569"/>
  <c r="O569"/>
  <c r="P569"/>
  <c r="Q569"/>
  <c r="K570"/>
  <c r="L570"/>
  <c r="M570"/>
  <c r="N570"/>
  <c r="O570"/>
  <c r="P570"/>
  <c r="Q570"/>
  <c r="I430"/>
  <c r="M430"/>
  <c r="Q430"/>
  <c r="I472"/>
  <c r="I478"/>
  <c r="M472"/>
  <c r="Q472"/>
  <c r="H618"/>
  <c r="L618"/>
  <c r="P618"/>
  <c r="G619"/>
  <c r="G625"/>
  <c r="K619"/>
  <c r="O619"/>
  <c r="F527"/>
  <c r="F529"/>
  <c r="J620"/>
  <c r="P620"/>
  <c r="F620"/>
  <c r="J533"/>
  <c r="N620"/>
  <c r="R620"/>
  <c r="R626"/>
  <c r="R533"/>
  <c r="P528"/>
  <c r="H529"/>
  <c r="I533"/>
  <c r="H551"/>
  <c r="F545"/>
  <c r="K545"/>
  <c r="N546"/>
  <c r="R548"/>
  <c r="F565"/>
  <c r="K566"/>
  <c r="N567"/>
  <c r="R569"/>
  <c r="H572"/>
  <c r="O583"/>
  <c r="R587"/>
  <c r="G610"/>
  <c r="K610"/>
  <c r="O610"/>
  <c r="O609"/>
  <c r="J613"/>
  <c r="K613"/>
  <c r="L613"/>
  <c r="M613"/>
  <c r="N613"/>
  <c r="O613"/>
  <c r="P613"/>
  <c r="Q613"/>
  <c r="L528"/>
  <c r="K533"/>
  <c r="L533"/>
  <c r="I545"/>
  <c r="I551"/>
  <c r="M545"/>
  <c r="Q545"/>
  <c r="H550"/>
  <c r="I550"/>
  <c r="J550"/>
  <c r="K550"/>
  <c r="L550"/>
  <c r="M550"/>
  <c r="N550"/>
  <c r="O550"/>
  <c r="P550"/>
  <c r="Q550"/>
  <c r="F544"/>
  <c r="P725"/>
  <c r="L545"/>
  <c r="R545"/>
  <c r="J546"/>
  <c r="O546"/>
  <c r="I548"/>
  <c r="J567"/>
  <c r="I567"/>
  <c r="I573"/>
  <c r="J573"/>
  <c r="K573"/>
  <c r="O567"/>
  <c r="L588"/>
  <c r="P583"/>
  <c r="J584"/>
  <c r="H612"/>
  <c r="I612"/>
  <c r="J612"/>
  <c r="K612"/>
  <c r="L612"/>
  <c r="M612"/>
  <c r="N612"/>
  <c r="O612"/>
  <c r="P612"/>
  <c r="Q612"/>
  <c r="H609"/>
  <c r="L609"/>
  <c r="L610"/>
  <c r="P610"/>
  <c r="F608"/>
  <c r="I657"/>
  <c r="J657"/>
  <c r="K657"/>
  <c r="L657"/>
  <c r="M657"/>
  <c r="N657"/>
  <c r="O657"/>
  <c r="P657"/>
  <c r="Q657"/>
  <c r="J548"/>
  <c r="K548"/>
  <c r="L548"/>
  <c r="M548"/>
  <c r="N548"/>
  <c r="O548"/>
  <c r="P548"/>
  <c r="Q548"/>
  <c r="I549"/>
  <c r="J549"/>
  <c r="K549"/>
  <c r="L549"/>
  <c r="M549"/>
  <c r="N549"/>
  <c r="O549"/>
  <c r="P549"/>
  <c r="Q549"/>
  <c r="I566"/>
  <c r="I572"/>
  <c r="J572"/>
  <c r="L571"/>
  <c r="M571"/>
  <c r="N571"/>
  <c r="O571"/>
  <c r="P571"/>
  <c r="Q571"/>
  <c r="M566"/>
  <c r="F567"/>
  <c r="P567"/>
  <c r="M588"/>
  <c r="N588"/>
  <c r="O588"/>
  <c r="P588"/>
  <c r="Q588"/>
  <c r="K583"/>
  <c r="L614"/>
  <c r="M614"/>
  <c r="N614"/>
  <c r="O614"/>
  <c r="P614"/>
  <c r="Q614"/>
  <c r="J659"/>
  <c r="K659"/>
  <c r="L659"/>
  <c r="M659"/>
  <c r="N659"/>
  <c r="F694"/>
  <c r="I626"/>
  <c r="M620"/>
  <c r="Q620"/>
  <c r="Q725"/>
  <c r="L529"/>
  <c r="M533"/>
  <c r="N533"/>
  <c r="O533"/>
  <c r="P533"/>
  <c r="Q533"/>
  <c r="M546"/>
  <c r="F564"/>
  <c r="F566"/>
  <c r="L567"/>
  <c r="R567"/>
  <c r="H583"/>
  <c r="F580"/>
  <c r="F582"/>
  <c r="N584"/>
  <c r="H586"/>
  <c r="I586"/>
  <c r="J586"/>
  <c r="K586"/>
  <c r="L586"/>
  <c r="M586"/>
  <c r="N586"/>
  <c r="O586"/>
  <c r="P586"/>
  <c r="Q586"/>
  <c r="F609"/>
  <c r="F610"/>
  <c r="J609"/>
  <c r="J610"/>
  <c r="N609"/>
  <c r="R609"/>
  <c r="R610"/>
  <c r="I613"/>
  <c r="I609"/>
  <c r="M609"/>
  <c r="Q609"/>
  <c r="P609"/>
  <c r="L658"/>
  <c r="M658"/>
  <c r="N658"/>
  <c r="O658"/>
  <c r="P658"/>
  <c r="Q658"/>
  <c r="H546"/>
  <c r="L546"/>
  <c r="P546"/>
  <c r="K571"/>
  <c r="M567"/>
  <c r="Q567"/>
  <c r="J583"/>
  <c r="N583"/>
  <c r="R583"/>
  <c r="M587"/>
  <c r="N587"/>
  <c r="O587"/>
  <c r="P587"/>
  <c r="Q587"/>
  <c r="M583"/>
  <c r="F650"/>
  <c r="I653"/>
  <c r="I659"/>
  <c r="L654"/>
  <c r="Q654"/>
  <c r="H658"/>
  <c r="I658"/>
  <c r="J658"/>
  <c r="R658"/>
  <c r="L694"/>
  <c r="L695"/>
  <c r="P694"/>
  <c r="F692"/>
  <c r="K699"/>
  <c r="L699"/>
  <c r="M699"/>
  <c r="N699"/>
  <c r="O699"/>
  <c r="P699"/>
  <c r="Q699"/>
  <c r="M694"/>
  <c r="H695"/>
  <c r="H701"/>
  <c r="N695"/>
  <c r="I697"/>
  <c r="I714"/>
  <c r="I717"/>
  <c r="J717"/>
  <c r="K717"/>
  <c r="L717"/>
  <c r="M717"/>
  <c r="N717"/>
  <c r="O717"/>
  <c r="P717"/>
  <c r="Q717"/>
  <c r="F711"/>
  <c r="M714"/>
  <c r="M715"/>
  <c r="Q714"/>
  <c r="H714"/>
  <c r="H720"/>
  <c r="Q715"/>
  <c r="O653"/>
  <c r="H654"/>
  <c r="H660"/>
  <c r="I660"/>
  <c r="J660"/>
  <c r="M654"/>
  <c r="I698"/>
  <c r="J698"/>
  <c r="K698"/>
  <c r="L698"/>
  <c r="M698"/>
  <c r="N698"/>
  <c r="O698"/>
  <c r="P698"/>
  <c r="Q698"/>
  <c r="I695"/>
  <c r="I701"/>
  <c r="P695"/>
  <c r="J718"/>
  <c r="K718"/>
  <c r="K714"/>
  <c r="K658"/>
  <c r="H656"/>
  <c r="I656"/>
  <c r="J656"/>
  <c r="K656"/>
  <c r="L656"/>
  <c r="M656"/>
  <c r="N656"/>
  <c r="O656"/>
  <c r="P656"/>
  <c r="Q656"/>
  <c r="J697"/>
  <c r="K697"/>
  <c r="L697"/>
  <c r="M697"/>
  <c r="N697"/>
  <c r="O697"/>
  <c r="P697"/>
  <c r="Q697"/>
  <c r="J701"/>
  <c r="P654"/>
  <c r="H657"/>
  <c r="F695"/>
  <c r="K694"/>
  <c r="K700"/>
  <c r="L718"/>
  <c r="M718"/>
  <c r="N718"/>
  <c r="O718"/>
  <c r="P718"/>
  <c r="Q718"/>
  <c r="H719"/>
  <c r="I719"/>
  <c r="J719"/>
  <c r="K719"/>
  <c r="L719"/>
  <c r="M719"/>
  <c r="N719"/>
  <c r="O719"/>
  <c r="P719"/>
  <c r="Q719"/>
  <c r="F713"/>
  <c r="I721"/>
  <c r="J721"/>
  <c r="K721"/>
  <c r="O715"/>
  <c r="J735"/>
  <c r="K735"/>
  <c r="L735"/>
  <c r="M735"/>
  <c r="N735"/>
  <c r="O735"/>
  <c r="P735"/>
  <c r="Q735"/>
  <c r="I584"/>
  <c r="M584"/>
  <c r="Q584"/>
  <c r="I610"/>
  <c r="M610"/>
  <c r="Q610"/>
  <c r="K654"/>
  <c r="O654"/>
  <c r="K695"/>
  <c r="O695"/>
  <c r="H715"/>
  <c r="H721"/>
  <c r="L715"/>
  <c r="P715"/>
  <c r="G19" i="65"/>
  <c r="G41"/>
  <c r="G69"/>
  <c r="G90"/>
  <c r="G102"/>
  <c r="G120"/>
  <c r="G136"/>
  <c r="G155"/>
  <c r="G174"/>
  <c r="G190"/>
  <c r="G206"/>
  <c r="G222"/>
  <c r="G238"/>
  <c r="I480"/>
  <c r="H488"/>
  <c r="L482"/>
  <c r="H246"/>
  <c r="H253"/>
  <c r="F247"/>
  <c r="K247"/>
  <c r="P247"/>
  <c r="R251"/>
  <c r="G285"/>
  <c r="G337"/>
  <c r="G392"/>
  <c r="J480"/>
  <c r="J246"/>
  <c r="N480"/>
  <c r="N246"/>
  <c r="R480"/>
  <c r="R246"/>
  <c r="R253"/>
  <c r="I481"/>
  <c r="I251"/>
  <c r="J251"/>
  <c r="K251"/>
  <c r="L251"/>
  <c r="M251"/>
  <c r="N251"/>
  <c r="O251"/>
  <c r="P251"/>
  <c r="Q251"/>
  <c r="M481"/>
  <c r="F481"/>
  <c r="Q481"/>
  <c r="I482"/>
  <c r="F482"/>
  <c r="I252"/>
  <c r="J252"/>
  <c r="K252"/>
  <c r="L252"/>
  <c r="M252"/>
  <c r="N252"/>
  <c r="O252"/>
  <c r="P252"/>
  <c r="Q252"/>
  <c r="M482"/>
  <c r="Q482"/>
  <c r="I246"/>
  <c r="O246"/>
  <c r="L247"/>
  <c r="R247"/>
  <c r="R254"/>
  <c r="G300"/>
  <c r="G352"/>
  <c r="K408"/>
  <c r="K404"/>
  <c r="K483"/>
  <c r="R487"/>
  <c r="J482"/>
  <c r="N725"/>
  <c r="R482"/>
  <c r="R252"/>
  <c r="K246"/>
  <c r="P246"/>
  <c r="H247"/>
  <c r="H254"/>
  <c r="N247"/>
  <c r="R250"/>
  <c r="G259"/>
  <c r="G312"/>
  <c r="L408"/>
  <c r="G703"/>
  <c r="G711"/>
  <c r="G671"/>
  <c r="G704"/>
  <c r="G712"/>
  <c r="G718"/>
  <c r="G686"/>
  <c r="G633"/>
  <c r="G603"/>
  <c r="G576"/>
  <c r="G580"/>
  <c r="G678"/>
  <c r="G691"/>
  <c r="G642"/>
  <c r="G664"/>
  <c r="G632"/>
  <c r="G651"/>
  <c r="G598"/>
  <c r="G607"/>
  <c r="G613"/>
  <c r="G643"/>
  <c r="G595"/>
  <c r="G608"/>
  <c r="G614"/>
  <c r="G555"/>
  <c r="G523"/>
  <c r="G504"/>
  <c r="G538"/>
  <c r="G542"/>
  <c r="G559"/>
  <c r="G498"/>
  <c r="G519"/>
  <c r="G494"/>
  <c r="G456"/>
  <c r="G441"/>
  <c r="G414"/>
  <c r="G387"/>
  <c r="G367"/>
  <c r="G347"/>
  <c r="G327"/>
  <c r="G307"/>
  <c r="G290"/>
  <c r="G269"/>
  <c r="G454"/>
  <c r="G450"/>
  <c r="G422"/>
  <c r="G397"/>
  <c r="G372"/>
  <c r="G342"/>
  <c r="G317"/>
  <c r="G295"/>
  <c r="G264"/>
  <c r="G515"/>
  <c r="G464"/>
  <c r="G446"/>
  <c r="G418"/>
  <c r="G511"/>
  <c r="G460"/>
  <c r="G382"/>
  <c r="G357"/>
  <c r="G332"/>
  <c r="G305"/>
  <c r="G280"/>
  <c r="G34"/>
  <c r="G65"/>
  <c r="G81"/>
  <c r="G101"/>
  <c r="G115"/>
  <c r="G134"/>
  <c r="G151"/>
  <c r="G170"/>
  <c r="G728"/>
  <c r="G735"/>
  <c r="G186"/>
  <c r="G202"/>
  <c r="G218"/>
  <c r="G234"/>
  <c r="H486"/>
  <c r="H484"/>
  <c r="H490"/>
  <c r="H483"/>
  <c r="H489"/>
  <c r="L483"/>
  <c r="L484"/>
  <c r="P723"/>
  <c r="P484"/>
  <c r="P483"/>
  <c r="K481"/>
  <c r="O481"/>
  <c r="O483"/>
  <c r="F245"/>
  <c r="L246"/>
  <c r="Q246"/>
  <c r="J247"/>
  <c r="O247"/>
  <c r="H250"/>
  <c r="G274"/>
  <c r="G322"/>
  <c r="G377"/>
  <c r="I404"/>
  <c r="I405"/>
  <c r="M405"/>
  <c r="M404"/>
  <c r="M408"/>
  <c r="N408"/>
  <c r="O408"/>
  <c r="P408"/>
  <c r="Q408"/>
  <c r="M480"/>
  <c r="Q480"/>
  <c r="F480"/>
  <c r="H487"/>
  <c r="L724"/>
  <c r="O620"/>
  <c r="O725"/>
  <c r="I247"/>
  <c r="I254"/>
  <c r="M247"/>
  <c r="Q247"/>
  <c r="I250"/>
  <c r="J250"/>
  <c r="K250"/>
  <c r="L250"/>
  <c r="M250"/>
  <c r="N250"/>
  <c r="O250"/>
  <c r="P250"/>
  <c r="Q250"/>
  <c r="F402"/>
  <c r="F405"/>
  <c r="Q404"/>
  <c r="N405"/>
  <c r="H407"/>
  <c r="I407"/>
  <c r="J407"/>
  <c r="K407"/>
  <c r="L407"/>
  <c r="M407"/>
  <c r="N407"/>
  <c r="O407"/>
  <c r="P407"/>
  <c r="Q407"/>
  <c r="R407"/>
  <c r="F427"/>
  <c r="F430"/>
  <c r="K434"/>
  <c r="L434"/>
  <c r="M434"/>
  <c r="N434"/>
  <c r="O434"/>
  <c r="P434"/>
  <c r="Q434"/>
  <c r="F429"/>
  <c r="Q429"/>
  <c r="I430"/>
  <c r="N430"/>
  <c r="H432"/>
  <c r="R432"/>
  <c r="H471"/>
  <c r="H477"/>
  <c r="I477"/>
  <c r="P471"/>
  <c r="I472"/>
  <c r="I478"/>
  <c r="R404"/>
  <c r="J405"/>
  <c r="M429"/>
  <c r="R429"/>
  <c r="J430"/>
  <c r="J474"/>
  <c r="K474"/>
  <c r="L474"/>
  <c r="M474"/>
  <c r="N474"/>
  <c r="O474"/>
  <c r="P474"/>
  <c r="Q474"/>
  <c r="J472"/>
  <c r="J478"/>
  <c r="N472"/>
  <c r="N471"/>
  <c r="R474"/>
  <c r="R472"/>
  <c r="R478"/>
  <c r="M476"/>
  <c r="J471"/>
  <c r="K472"/>
  <c r="K478"/>
  <c r="L478"/>
  <c r="M478"/>
  <c r="Q405"/>
  <c r="H409"/>
  <c r="I409"/>
  <c r="J409"/>
  <c r="K409"/>
  <c r="L409"/>
  <c r="M409"/>
  <c r="N409"/>
  <c r="O409"/>
  <c r="P409"/>
  <c r="Q409"/>
  <c r="F472"/>
  <c r="N476"/>
  <c r="O476"/>
  <c r="P476"/>
  <c r="Q476"/>
  <c r="L471"/>
  <c r="R471"/>
  <c r="R477"/>
  <c r="H474"/>
  <c r="I474"/>
  <c r="K618"/>
  <c r="K528"/>
  <c r="K529"/>
  <c r="O618"/>
  <c r="O529"/>
  <c r="O528"/>
  <c r="J619"/>
  <c r="N619"/>
  <c r="R619"/>
  <c r="R625"/>
  <c r="R532"/>
  <c r="J570"/>
  <c r="K570"/>
  <c r="O404"/>
  <c r="K433"/>
  <c r="L433"/>
  <c r="M433"/>
  <c r="N433"/>
  <c r="O433"/>
  <c r="P433"/>
  <c r="Q433"/>
  <c r="O429"/>
  <c r="F469"/>
  <c r="F471"/>
  <c r="O472"/>
  <c r="H618"/>
  <c r="H531"/>
  <c r="H529"/>
  <c r="F525"/>
  <c r="H528"/>
  <c r="L618"/>
  <c r="L528"/>
  <c r="L529"/>
  <c r="K405"/>
  <c r="O405"/>
  <c r="K430"/>
  <c r="O430"/>
  <c r="K471"/>
  <c r="O471"/>
  <c r="J475"/>
  <c r="K475"/>
  <c r="L475"/>
  <c r="M475"/>
  <c r="N475"/>
  <c r="O475"/>
  <c r="P475"/>
  <c r="Q475"/>
  <c r="I531"/>
  <c r="J531"/>
  <c r="K531"/>
  <c r="L531"/>
  <c r="M531"/>
  <c r="N531"/>
  <c r="O531"/>
  <c r="P531"/>
  <c r="Q531"/>
  <c r="Q618"/>
  <c r="H620"/>
  <c r="L620"/>
  <c r="P620"/>
  <c r="P725"/>
  <c r="P529"/>
  <c r="R533"/>
  <c r="F542"/>
  <c r="K549"/>
  <c r="F544"/>
  <c r="J545"/>
  <c r="O545"/>
  <c r="H546"/>
  <c r="M546"/>
  <c r="R546"/>
  <c r="F564"/>
  <c r="F567"/>
  <c r="J566"/>
  <c r="M567"/>
  <c r="R567"/>
  <c r="H589"/>
  <c r="L583"/>
  <c r="K587"/>
  <c r="L587"/>
  <c r="F582"/>
  <c r="H588"/>
  <c r="H590"/>
  <c r="L658"/>
  <c r="M658"/>
  <c r="N658"/>
  <c r="O658"/>
  <c r="P658"/>
  <c r="Q658"/>
  <c r="J618"/>
  <c r="J528"/>
  <c r="N618"/>
  <c r="N528"/>
  <c r="R618"/>
  <c r="R528"/>
  <c r="I619"/>
  <c r="I532"/>
  <c r="J532"/>
  <c r="K532"/>
  <c r="L532"/>
  <c r="M532"/>
  <c r="N532"/>
  <c r="O532"/>
  <c r="P532"/>
  <c r="Q532"/>
  <c r="M619"/>
  <c r="M622"/>
  <c r="Q619"/>
  <c r="I620"/>
  <c r="I533"/>
  <c r="M620"/>
  <c r="Q620"/>
  <c r="I528"/>
  <c r="R529"/>
  <c r="H619"/>
  <c r="F543"/>
  <c r="K620"/>
  <c r="K725"/>
  <c r="K550"/>
  <c r="Q545"/>
  <c r="I546"/>
  <c r="N546"/>
  <c r="H548"/>
  <c r="R548"/>
  <c r="L549"/>
  <c r="M549"/>
  <c r="N549"/>
  <c r="O549"/>
  <c r="P549"/>
  <c r="Q549"/>
  <c r="F566"/>
  <c r="I567"/>
  <c r="N567"/>
  <c r="R569"/>
  <c r="H572"/>
  <c r="F608"/>
  <c r="F607"/>
  <c r="F610"/>
  <c r="P528"/>
  <c r="N529"/>
  <c r="R531"/>
  <c r="J533"/>
  <c r="K533"/>
  <c r="L533"/>
  <c r="M533"/>
  <c r="N533"/>
  <c r="O533"/>
  <c r="P533"/>
  <c r="Q533"/>
  <c r="I621"/>
  <c r="I622"/>
  <c r="M621"/>
  <c r="M545"/>
  <c r="J546"/>
  <c r="I548"/>
  <c r="J548"/>
  <c r="K548"/>
  <c r="L548"/>
  <c r="M548"/>
  <c r="N548"/>
  <c r="O548"/>
  <c r="P548"/>
  <c r="Q548"/>
  <c r="L550"/>
  <c r="M550"/>
  <c r="N550"/>
  <c r="O550"/>
  <c r="P550"/>
  <c r="Q550"/>
  <c r="I572"/>
  <c r="L570"/>
  <c r="M570"/>
  <c r="N570"/>
  <c r="O570"/>
  <c r="P570"/>
  <c r="Q570"/>
  <c r="F565"/>
  <c r="L566"/>
  <c r="J567"/>
  <c r="I569"/>
  <c r="J569"/>
  <c r="K569"/>
  <c r="L569"/>
  <c r="M569"/>
  <c r="N569"/>
  <c r="O569"/>
  <c r="P569"/>
  <c r="Q569"/>
  <c r="H571"/>
  <c r="I571"/>
  <c r="J571"/>
  <c r="K571"/>
  <c r="L571"/>
  <c r="M571"/>
  <c r="N571"/>
  <c r="O571"/>
  <c r="P571"/>
  <c r="Q571"/>
  <c r="F580"/>
  <c r="J583"/>
  <c r="I589"/>
  <c r="J589"/>
  <c r="K589"/>
  <c r="J584"/>
  <c r="N583"/>
  <c r="N584"/>
  <c r="R583"/>
  <c r="R586"/>
  <c r="M587"/>
  <c r="Q583"/>
  <c r="I583"/>
  <c r="K584"/>
  <c r="G616"/>
  <c r="G615"/>
  <c r="L699"/>
  <c r="M699"/>
  <c r="P622"/>
  <c r="P621"/>
  <c r="G619"/>
  <c r="G625"/>
  <c r="F527"/>
  <c r="Q528"/>
  <c r="J529"/>
  <c r="G532"/>
  <c r="I545"/>
  <c r="H566"/>
  <c r="Q567"/>
  <c r="O584"/>
  <c r="N587"/>
  <c r="O587"/>
  <c r="P587"/>
  <c r="Q587"/>
  <c r="I588"/>
  <c r="J588"/>
  <c r="K588"/>
  <c r="L588"/>
  <c r="M588"/>
  <c r="N588"/>
  <c r="O588"/>
  <c r="P588"/>
  <c r="Q588"/>
  <c r="L584"/>
  <c r="H615"/>
  <c r="H616"/>
  <c r="J659"/>
  <c r="I659"/>
  <c r="I529"/>
  <c r="M529"/>
  <c r="Q529"/>
  <c r="K546"/>
  <c r="O546"/>
  <c r="H567"/>
  <c r="L567"/>
  <c r="P567"/>
  <c r="I586"/>
  <c r="J586"/>
  <c r="K586"/>
  <c r="L586"/>
  <c r="M586"/>
  <c r="N586"/>
  <c r="O586"/>
  <c r="P586"/>
  <c r="Q586"/>
  <c r="G609"/>
  <c r="J610"/>
  <c r="O610"/>
  <c r="R653"/>
  <c r="R659"/>
  <c r="J654"/>
  <c r="P654"/>
  <c r="F691"/>
  <c r="F693"/>
  <c r="J699"/>
  <c r="N699"/>
  <c r="R695"/>
  <c r="R701"/>
  <c r="R699"/>
  <c r="K694"/>
  <c r="M695"/>
  <c r="M718"/>
  <c r="N718"/>
  <c r="O718"/>
  <c r="I612"/>
  <c r="K610"/>
  <c r="J612"/>
  <c r="K612"/>
  <c r="L612"/>
  <c r="M612"/>
  <c r="N612"/>
  <c r="O612"/>
  <c r="P612"/>
  <c r="Q612"/>
  <c r="N653"/>
  <c r="F654"/>
  <c r="L694"/>
  <c r="L695"/>
  <c r="P694"/>
  <c r="K699"/>
  <c r="O699"/>
  <c r="P699"/>
  <c r="Q699"/>
  <c r="H695"/>
  <c r="H701"/>
  <c r="F609"/>
  <c r="M613"/>
  <c r="N613"/>
  <c r="O613"/>
  <c r="P613"/>
  <c r="Q613"/>
  <c r="I614"/>
  <c r="J614"/>
  <c r="K614"/>
  <c r="L614"/>
  <c r="M614"/>
  <c r="N614"/>
  <c r="O614"/>
  <c r="P614"/>
  <c r="Q614"/>
  <c r="I609"/>
  <c r="G610"/>
  <c r="R610"/>
  <c r="H614"/>
  <c r="K657"/>
  <c r="L657"/>
  <c r="M657"/>
  <c r="N657"/>
  <c r="O657"/>
  <c r="P657"/>
  <c r="Q657"/>
  <c r="O653"/>
  <c r="H654"/>
  <c r="H660"/>
  <c r="I660"/>
  <c r="R654"/>
  <c r="R660"/>
  <c r="I700"/>
  <c r="J700"/>
  <c r="Q695"/>
  <c r="I698"/>
  <c r="J698"/>
  <c r="K698"/>
  <c r="L698"/>
  <c r="M698"/>
  <c r="N698"/>
  <c r="O698"/>
  <c r="P698"/>
  <c r="Q698"/>
  <c r="I695"/>
  <c r="I701"/>
  <c r="J701"/>
  <c r="P695"/>
  <c r="I735"/>
  <c r="N610"/>
  <c r="R612"/>
  <c r="F651"/>
  <c r="F653"/>
  <c r="K658"/>
  <c r="K653"/>
  <c r="K659"/>
  <c r="L659"/>
  <c r="M659"/>
  <c r="H656"/>
  <c r="I656"/>
  <c r="J656"/>
  <c r="K656"/>
  <c r="L656"/>
  <c r="M656"/>
  <c r="N656"/>
  <c r="O656"/>
  <c r="P656"/>
  <c r="Q656"/>
  <c r="Q694"/>
  <c r="H697"/>
  <c r="I697"/>
  <c r="J697"/>
  <c r="K697"/>
  <c r="L697"/>
  <c r="M697"/>
  <c r="N697"/>
  <c r="O697"/>
  <c r="P697"/>
  <c r="Q697"/>
  <c r="H698"/>
  <c r="J735"/>
  <c r="I584"/>
  <c r="M584"/>
  <c r="Q584"/>
  <c r="I610"/>
  <c r="I616"/>
  <c r="M610"/>
  <c r="Q610"/>
  <c r="K654"/>
  <c r="O654"/>
  <c r="F711"/>
  <c r="O714"/>
  <c r="M715"/>
  <c r="F712"/>
  <c r="K714"/>
  <c r="I715"/>
  <c r="L718"/>
  <c r="P718"/>
  <c r="Q718"/>
  <c r="H719"/>
  <c r="I719"/>
  <c r="J719"/>
  <c r="K719"/>
  <c r="L719"/>
  <c r="M719"/>
  <c r="N719"/>
  <c r="O719"/>
  <c r="P719"/>
  <c r="Q719"/>
  <c r="F713"/>
  <c r="L714"/>
  <c r="O715"/>
  <c r="I717"/>
  <c r="J717"/>
  <c r="K717"/>
  <c r="L717"/>
  <c r="M717"/>
  <c r="N717"/>
  <c r="O717"/>
  <c r="P717"/>
  <c r="Q717"/>
  <c r="K735"/>
  <c r="L735"/>
  <c r="M735"/>
  <c r="N735"/>
  <c r="O735"/>
  <c r="P735"/>
  <c r="Q735"/>
  <c r="H714"/>
  <c r="H720"/>
  <c r="I720"/>
  <c r="J720"/>
  <c r="Q715"/>
  <c r="K695"/>
  <c r="O695"/>
  <c r="H715"/>
  <c r="H721"/>
  <c r="L715"/>
  <c r="P715"/>
  <c r="G24" i="64"/>
  <c r="G49"/>
  <c r="G70"/>
  <c r="G94"/>
  <c r="G109"/>
  <c r="G126"/>
  <c r="G143"/>
  <c r="G162"/>
  <c r="G178"/>
  <c r="G194"/>
  <c r="G210"/>
  <c r="G226"/>
  <c r="F243"/>
  <c r="J480"/>
  <c r="J247"/>
  <c r="N480"/>
  <c r="N247"/>
  <c r="R480"/>
  <c r="R250"/>
  <c r="R247"/>
  <c r="R254"/>
  <c r="I488"/>
  <c r="I246"/>
  <c r="I253"/>
  <c r="N246"/>
  <c r="H252"/>
  <c r="I252"/>
  <c r="G322"/>
  <c r="J475"/>
  <c r="G30"/>
  <c r="G55"/>
  <c r="G76"/>
  <c r="G100"/>
  <c r="G110"/>
  <c r="G127"/>
  <c r="G149"/>
  <c r="G166"/>
  <c r="G182"/>
  <c r="G198"/>
  <c r="G214"/>
  <c r="G230"/>
  <c r="O483"/>
  <c r="K481"/>
  <c r="K483"/>
  <c r="O481"/>
  <c r="F245"/>
  <c r="J482"/>
  <c r="J252"/>
  <c r="N482"/>
  <c r="R482"/>
  <c r="R252"/>
  <c r="J253"/>
  <c r="O246"/>
  <c r="I247"/>
  <c r="I254"/>
  <c r="Q247"/>
  <c r="L252"/>
  <c r="M252"/>
  <c r="N252"/>
  <c r="O252"/>
  <c r="P252"/>
  <c r="Q252"/>
  <c r="G264"/>
  <c r="I409"/>
  <c r="J409"/>
  <c r="G703"/>
  <c r="G711"/>
  <c r="G671"/>
  <c r="G664"/>
  <c r="G692"/>
  <c r="G698"/>
  <c r="G643"/>
  <c r="G642"/>
  <c r="G686"/>
  <c r="G633"/>
  <c r="G652"/>
  <c r="G658"/>
  <c r="G704"/>
  <c r="G712"/>
  <c r="G718"/>
  <c r="G678"/>
  <c r="G691"/>
  <c r="G632"/>
  <c r="G598"/>
  <c r="G607"/>
  <c r="G613"/>
  <c r="G603"/>
  <c r="G595"/>
  <c r="G608"/>
  <c r="G614"/>
  <c r="G576"/>
  <c r="G580"/>
  <c r="G559"/>
  <c r="G511"/>
  <c r="G523"/>
  <c r="G498"/>
  <c r="G555"/>
  <c r="G563"/>
  <c r="G538"/>
  <c r="G542"/>
  <c r="G515"/>
  <c r="G504"/>
  <c r="G460"/>
  <c r="G446"/>
  <c r="G418"/>
  <c r="G494"/>
  <c r="G525"/>
  <c r="G454"/>
  <c r="G392"/>
  <c r="G372"/>
  <c r="G352"/>
  <c r="G332"/>
  <c r="G312"/>
  <c r="G295"/>
  <c r="G274"/>
  <c r="G450"/>
  <c r="G387"/>
  <c r="G367"/>
  <c r="G347"/>
  <c r="G327"/>
  <c r="G307"/>
  <c r="G290"/>
  <c r="G269"/>
  <c r="G464"/>
  <c r="G441"/>
  <c r="G422"/>
  <c r="G519"/>
  <c r="G456"/>
  <c r="G468"/>
  <c r="G414"/>
  <c r="G426"/>
  <c r="G397"/>
  <c r="G377"/>
  <c r="G357"/>
  <c r="G337"/>
  <c r="G317"/>
  <c r="G300"/>
  <c r="G280"/>
  <c r="G259"/>
  <c r="G34"/>
  <c r="G65"/>
  <c r="G81"/>
  <c r="G101"/>
  <c r="G115"/>
  <c r="G134"/>
  <c r="G151"/>
  <c r="G170"/>
  <c r="G186"/>
  <c r="G202"/>
  <c r="G218"/>
  <c r="G234"/>
  <c r="H480"/>
  <c r="H246"/>
  <c r="H253"/>
  <c r="L480"/>
  <c r="L246"/>
  <c r="L253"/>
  <c r="P480"/>
  <c r="P246"/>
  <c r="H481"/>
  <c r="F244"/>
  <c r="L724"/>
  <c r="P724"/>
  <c r="K482"/>
  <c r="K252"/>
  <c r="O482"/>
  <c r="K246"/>
  <c r="K253"/>
  <c r="Q246"/>
  <c r="L247"/>
  <c r="H250"/>
  <c r="I250"/>
  <c r="J250"/>
  <c r="K250"/>
  <c r="L250"/>
  <c r="M250"/>
  <c r="N250"/>
  <c r="O250"/>
  <c r="P250"/>
  <c r="Q250"/>
  <c r="G285"/>
  <c r="G362"/>
  <c r="J433"/>
  <c r="K433"/>
  <c r="M723"/>
  <c r="M483"/>
  <c r="Q723"/>
  <c r="I481"/>
  <c r="I483"/>
  <c r="I251"/>
  <c r="J251"/>
  <c r="K251"/>
  <c r="L251"/>
  <c r="M251"/>
  <c r="N251"/>
  <c r="O251"/>
  <c r="P251"/>
  <c r="Q251"/>
  <c r="M481"/>
  <c r="Q481"/>
  <c r="Q484"/>
  <c r="H725"/>
  <c r="H488"/>
  <c r="L725"/>
  <c r="P725"/>
  <c r="M246"/>
  <c r="M253"/>
  <c r="M247"/>
  <c r="G305"/>
  <c r="G382"/>
  <c r="J404"/>
  <c r="J405"/>
  <c r="N405"/>
  <c r="N404"/>
  <c r="R411"/>
  <c r="R410"/>
  <c r="K409"/>
  <c r="N481"/>
  <c r="R481"/>
  <c r="M482"/>
  <c r="Q482"/>
  <c r="K247"/>
  <c r="O247"/>
  <c r="I404"/>
  <c r="M404"/>
  <c r="Q404"/>
  <c r="H409"/>
  <c r="F403"/>
  <c r="L409"/>
  <c r="M409"/>
  <c r="N409"/>
  <c r="O409"/>
  <c r="P409"/>
  <c r="Q409"/>
  <c r="R404"/>
  <c r="O405"/>
  <c r="H435"/>
  <c r="I435"/>
  <c r="J435"/>
  <c r="K429"/>
  <c r="I430"/>
  <c r="N430"/>
  <c r="R432"/>
  <c r="P471"/>
  <c r="J474"/>
  <c r="K405"/>
  <c r="Q405"/>
  <c r="I408"/>
  <c r="J408"/>
  <c r="K408"/>
  <c r="L408"/>
  <c r="M408"/>
  <c r="N408"/>
  <c r="O408"/>
  <c r="P408"/>
  <c r="Q408"/>
  <c r="L433"/>
  <c r="M433"/>
  <c r="N433"/>
  <c r="O433"/>
  <c r="P433"/>
  <c r="Q433"/>
  <c r="H434"/>
  <c r="I434"/>
  <c r="J434"/>
  <c r="K434"/>
  <c r="L434"/>
  <c r="M434"/>
  <c r="N434"/>
  <c r="O434"/>
  <c r="P434"/>
  <c r="Q434"/>
  <c r="F428"/>
  <c r="L429"/>
  <c r="R429"/>
  <c r="J430"/>
  <c r="I432"/>
  <c r="J432"/>
  <c r="K432"/>
  <c r="L432"/>
  <c r="M432"/>
  <c r="N432"/>
  <c r="O432"/>
  <c r="P432"/>
  <c r="Q432"/>
  <c r="I474"/>
  <c r="I472"/>
  <c r="I471"/>
  <c r="M471"/>
  <c r="F470"/>
  <c r="L471"/>
  <c r="R471"/>
  <c r="R477"/>
  <c r="M472"/>
  <c r="F402"/>
  <c r="F405"/>
  <c r="R405"/>
  <c r="F426"/>
  <c r="H429"/>
  <c r="Q430"/>
  <c r="N472"/>
  <c r="H471"/>
  <c r="H477"/>
  <c r="N471"/>
  <c r="Q472"/>
  <c r="I618"/>
  <c r="H531"/>
  <c r="I531"/>
  <c r="J531"/>
  <c r="K531"/>
  <c r="L531"/>
  <c r="M531"/>
  <c r="N531"/>
  <c r="O531"/>
  <c r="P531"/>
  <c r="Q531"/>
  <c r="I529"/>
  <c r="I528"/>
  <c r="M622"/>
  <c r="M621"/>
  <c r="H407"/>
  <c r="H405"/>
  <c r="L405"/>
  <c r="P405"/>
  <c r="P404"/>
  <c r="F427"/>
  <c r="M430"/>
  <c r="K474"/>
  <c r="L474"/>
  <c r="M474"/>
  <c r="N474"/>
  <c r="O474"/>
  <c r="P474"/>
  <c r="Q474"/>
  <c r="K472"/>
  <c r="O472"/>
  <c r="F469"/>
  <c r="F472"/>
  <c r="J476"/>
  <c r="K476"/>
  <c r="L476"/>
  <c r="M476"/>
  <c r="N476"/>
  <c r="O476"/>
  <c r="P476"/>
  <c r="Q476"/>
  <c r="J471"/>
  <c r="O471"/>
  <c r="H472"/>
  <c r="H478"/>
  <c r="R472"/>
  <c r="R478"/>
  <c r="H430"/>
  <c r="L430"/>
  <c r="P430"/>
  <c r="K475"/>
  <c r="L475"/>
  <c r="M475"/>
  <c r="N475"/>
  <c r="O475"/>
  <c r="P475"/>
  <c r="Q475"/>
  <c r="K618"/>
  <c r="K528"/>
  <c r="O618"/>
  <c r="O528"/>
  <c r="F526"/>
  <c r="J619"/>
  <c r="F619"/>
  <c r="N619"/>
  <c r="N621"/>
  <c r="R619"/>
  <c r="R625"/>
  <c r="R532"/>
  <c r="I620"/>
  <c r="I725"/>
  <c r="M620"/>
  <c r="Q620"/>
  <c r="N528"/>
  <c r="L529"/>
  <c r="Q529"/>
  <c r="F543"/>
  <c r="J545"/>
  <c r="M546"/>
  <c r="R546"/>
  <c r="H569"/>
  <c r="H567"/>
  <c r="F563"/>
  <c r="L567"/>
  <c r="P567"/>
  <c r="J613"/>
  <c r="K613"/>
  <c r="H618"/>
  <c r="F525"/>
  <c r="L622"/>
  <c r="L621"/>
  <c r="P622"/>
  <c r="P621"/>
  <c r="G619"/>
  <c r="G625"/>
  <c r="F527"/>
  <c r="J620"/>
  <c r="J533"/>
  <c r="K533"/>
  <c r="L533"/>
  <c r="M533"/>
  <c r="N533"/>
  <c r="O533"/>
  <c r="P533"/>
  <c r="Q533"/>
  <c r="N620"/>
  <c r="R620"/>
  <c r="R626"/>
  <c r="R533"/>
  <c r="P528"/>
  <c r="H529"/>
  <c r="M529"/>
  <c r="H552"/>
  <c r="H551"/>
  <c r="I551"/>
  <c r="I546"/>
  <c r="I552"/>
  <c r="N546"/>
  <c r="R548"/>
  <c r="I569"/>
  <c r="J569"/>
  <c r="K569"/>
  <c r="L569"/>
  <c r="M569"/>
  <c r="N569"/>
  <c r="O569"/>
  <c r="P569"/>
  <c r="Q569"/>
  <c r="Q622"/>
  <c r="Q621"/>
  <c r="H625"/>
  <c r="L528"/>
  <c r="Q528"/>
  <c r="O529"/>
  <c r="G532"/>
  <c r="L549"/>
  <c r="M549"/>
  <c r="N549"/>
  <c r="O549"/>
  <c r="P549"/>
  <c r="Q549"/>
  <c r="H550"/>
  <c r="I550"/>
  <c r="J550"/>
  <c r="K550"/>
  <c r="L550"/>
  <c r="M550"/>
  <c r="N550"/>
  <c r="O550"/>
  <c r="P550"/>
  <c r="Q550"/>
  <c r="F544"/>
  <c r="L545"/>
  <c r="J546"/>
  <c r="I548"/>
  <c r="J548"/>
  <c r="K548"/>
  <c r="L548"/>
  <c r="M548"/>
  <c r="N548"/>
  <c r="O548"/>
  <c r="P548"/>
  <c r="Q548"/>
  <c r="R573"/>
  <c r="R572"/>
  <c r="G609"/>
  <c r="I614"/>
  <c r="J614"/>
  <c r="K614"/>
  <c r="L614"/>
  <c r="M614"/>
  <c r="N614"/>
  <c r="O614"/>
  <c r="P614"/>
  <c r="Q614"/>
  <c r="J621"/>
  <c r="J622"/>
  <c r="N622"/>
  <c r="R621"/>
  <c r="R624"/>
  <c r="R622"/>
  <c r="I625"/>
  <c r="H626"/>
  <c r="F620"/>
  <c r="H528"/>
  <c r="M528"/>
  <c r="K529"/>
  <c r="P529"/>
  <c r="H532"/>
  <c r="I532"/>
  <c r="J532"/>
  <c r="K532"/>
  <c r="L532"/>
  <c r="M532"/>
  <c r="N532"/>
  <c r="O532"/>
  <c r="P532"/>
  <c r="Q532"/>
  <c r="F542"/>
  <c r="H545"/>
  <c r="Q546"/>
  <c r="K566"/>
  <c r="O566"/>
  <c r="J570"/>
  <c r="K570"/>
  <c r="L570"/>
  <c r="M570"/>
  <c r="N570"/>
  <c r="O570"/>
  <c r="P570"/>
  <c r="Q570"/>
  <c r="I571"/>
  <c r="J571"/>
  <c r="K571"/>
  <c r="L571"/>
  <c r="M571"/>
  <c r="N571"/>
  <c r="O571"/>
  <c r="P571"/>
  <c r="Q571"/>
  <c r="I586"/>
  <c r="J586"/>
  <c r="K586"/>
  <c r="L586"/>
  <c r="M586"/>
  <c r="N586"/>
  <c r="O586"/>
  <c r="P586"/>
  <c r="Q586"/>
  <c r="J587"/>
  <c r="K587"/>
  <c r="L587"/>
  <c r="M587"/>
  <c r="N587"/>
  <c r="O587"/>
  <c r="P587"/>
  <c r="Q587"/>
  <c r="J529"/>
  <c r="N529"/>
  <c r="R529"/>
  <c r="R531"/>
  <c r="H546"/>
  <c r="L546"/>
  <c r="P546"/>
  <c r="J566"/>
  <c r="N566"/>
  <c r="R566"/>
  <c r="I567"/>
  <c r="M567"/>
  <c r="Q567"/>
  <c r="F581"/>
  <c r="J583"/>
  <c r="M584"/>
  <c r="R584"/>
  <c r="F606"/>
  <c r="O609"/>
  <c r="G610"/>
  <c r="M610"/>
  <c r="R615"/>
  <c r="I700"/>
  <c r="J700"/>
  <c r="J567"/>
  <c r="N567"/>
  <c r="R567"/>
  <c r="H589"/>
  <c r="I589"/>
  <c r="I584"/>
  <c r="N584"/>
  <c r="R586"/>
  <c r="F607"/>
  <c r="K609"/>
  <c r="I610"/>
  <c r="I616"/>
  <c r="J616"/>
  <c r="K616"/>
  <c r="G612"/>
  <c r="J657"/>
  <c r="H588"/>
  <c r="I588"/>
  <c r="J588"/>
  <c r="K588"/>
  <c r="L588"/>
  <c r="M588"/>
  <c r="N588"/>
  <c r="O588"/>
  <c r="P588"/>
  <c r="Q588"/>
  <c r="F582"/>
  <c r="L583"/>
  <c r="J584"/>
  <c r="H616"/>
  <c r="H615"/>
  <c r="I615"/>
  <c r="J615"/>
  <c r="L613"/>
  <c r="M613"/>
  <c r="N613"/>
  <c r="O613"/>
  <c r="P613"/>
  <c r="Q613"/>
  <c r="H614"/>
  <c r="F608"/>
  <c r="L609"/>
  <c r="O610"/>
  <c r="I612"/>
  <c r="J612"/>
  <c r="K612"/>
  <c r="L612"/>
  <c r="M612"/>
  <c r="N612"/>
  <c r="O612"/>
  <c r="P612"/>
  <c r="Q612"/>
  <c r="J656"/>
  <c r="K657"/>
  <c r="L657"/>
  <c r="M657"/>
  <c r="N657"/>
  <c r="O657"/>
  <c r="P657"/>
  <c r="Q657"/>
  <c r="N717"/>
  <c r="F580"/>
  <c r="H583"/>
  <c r="Q584"/>
  <c r="H609"/>
  <c r="Q610"/>
  <c r="K656"/>
  <c r="L656"/>
  <c r="M656"/>
  <c r="N656"/>
  <c r="O656"/>
  <c r="P656"/>
  <c r="Q656"/>
  <c r="H584"/>
  <c r="L584"/>
  <c r="P584"/>
  <c r="H610"/>
  <c r="L610"/>
  <c r="P610"/>
  <c r="F650"/>
  <c r="K653"/>
  <c r="O653"/>
  <c r="J654"/>
  <c r="N654"/>
  <c r="R654"/>
  <c r="R660"/>
  <c r="R694"/>
  <c r="R700"/>
  <c r="J695"/>
  <c r="P695"/>
  <c r="H698"/>
  <c r="I698"/>
  <c r="J698"/>
  <c r="K698"/>
  <c r="L698"/>
  <c r="M698"/>
  <c r="N698"/>
  <c r="O698"/>
  <c r="P698"/>
  <c r="Q698"/>
  <c r="H714"/>
  <c r="H720"/>
  <c r="I720"/>
  <c r="N714"/>
  <c r="K715"/>
  <c r="Q715"/>
  <c r="J717"/>
  <c r="O717"/>
  <c r="P717"/>
  <c r="Q717"/>
  <c r="F651"/>
  <c r="H653"/>
  <c r="H659"/>
  <c r="L653"/>
  <c r="P653"/>
  <c r="K654"/>
  <c r="O654"/>
  <c r="K658"/>
  <c r="L658"/>
  <c r="M658"/>
  <c r="N658"/>
  <c r="O658"/>
  <c r="P658"/>
  <c r="Q658"/>
  <c r="N694"/>
  <c r="L695"/>
  <c r="F711"/>
  <c r="J714"/>
  <c r="J720"/>
  <c r="K720"/>
  <c r="O714"/>
  <c r="R715"/>
  <c r="R721"/>
  <c r="K717"/>
  <c r="I653"/>
  <c r="M653"/>
  <c r="Q653"/>
  <c r="H654"/>
  <c r="H660"/>
  <c r="L654"/>
  <c r="P654"/>
  <c r="F691"/>
  <c r="O694"/>
  <c r="H695"/>
  <c r="H701"/>
  <c r="I701"/>
  <c r="R695"/>
  <c r="R701"/>
  <c r="F712"/>
  <c r="N715"/>
  <c r="R717"/>
  <c r="I735"/>
  <c r="J735"/>
  <c r="K735"/>
  <c r="L735"/>
  <c r="M735"/>
  <c r="N735"/>
  <c r="O735"/>
  <c r="P735"/>
  <c r="Q735"/>
  <c r="I654"/>
  <c r="M654"/>
  <c r="Q654"/>
  <c r="K699"/>
  <c r="L699"/>
  <c r="M699"/>
  <c r="N699"/>
  <c r="O699"/>
  <c r="P699"/>
  <c r="Q699"/>
  <c r="K694"/>
  <c r="H697"/>
  <c r="I697"/>
  <c r="J697"/>
  <c r="K697"/>
  <c r="L697"/>
  <c r="M697"/>
  <c r="N697"/>
  <c r="O697"/>
  <c r="P697"/>
  <c r="Q697"/>
  <c r="L717"/>
  <c r="M717"/>
  <c r="L718"/>
  <c r="M718"/>
  <c r="N718"/>
  <c r="O718"/>
  <c r="P718"/>
  <c r="Q718"/>
  <c r="H719"/>
  <c r="I719"/>
  <c r="J719"/>
  <c r="K719"/>
  <c r="L719"/>
  <c r="M719"/>
  <c r="N719"/>
  <c r="O719"/>
  <c r="P719"/>
  <c r="Q719"/>
  <c r="F713"/>
  <c r="L714"/>
  <c r="K695"/>
  <c r="O695"/>
  <c r="H715"/>
  <c r="H721"/>
  <c r="I721"/>
  <c r="J721"/>
  <c r="L715"/>
  <c r="P715"/>
  <c r="H486" i="63"/>
  <c r="H484"/>
  <c r="H490"/>
  <c r="H483"/>
  <c r="H489"/>
  <c r="L484"/>
  <c r="L483"/>
  <c r="K483"/>
  <c r="R487"/>
  <c r="K247"/>
  <c r="N550"/>
  <c r="K566"/>
  <c r="H572"/>
  <c r="H573"/>
  <c r="G24"/>
  <c r="G49"/>
  <c r="G70"/>
  <c r="G94"/>
  <c r="G109"/>
  <c r="G126"/>
  <c r="G143"/>
  <c r="G162"/>
  <c r="G178"/>
  <c r="G194"/>
  <c r="G210"/>
  <c r="G226"/>
  <c r="F243"/>
  <c r="J723"/>
  <c r="J484"/>
  <c r="N723"/>
  <c r="R723"/>
  <c r="R483"/>
  <c r="R489"/>
  <c r="R486"/>
  <c r="M724"/>
  <c r="Q724"/>
  <c r="H488"/>
  <c r="K246"/>
  <c r="O246"/>
  <c r="J247"/>
  <c r="N247"/>
  <c r="R247"/>
  <c r="R254"/>
  <c r="R250"/>
  <c r="J251"/>
  <c r="K251"/>
  <c r="R251"/>
  <c r="R252"/>
  <c r="G274"/>
  <c r="G295"/>
  <c r="G317"/>
  <c r="G342"/>
  <c r="G372"/>
  <c r="R411"/>
  <c r="R410"/>
  <c r="J409"/>
  <c r="F427"/>
  <c r="H433"/>
  <c r="I433"/>
  <c r="M430"/>
  <c r="L477"/>
  <c r="M477"/>
  <c r="N477"/>
  <c r="F469"/>
  <c r="H475"/>
  <c r="I475"/>
  <c r="J477"/>
  <c r="M472"/>
  <c r="Q480"/>
  <c r="J528"/>
  <c r="G612"/>
  <c r="K609"/>
  <c r="K610"/>
  <c r="O609"/>
  <c r="O610"/>
  <c r="F244"/>
  <c r="M725"/>
  <c r="O247"/>
  <c r="K409"/>
  <c r="L409"/>
  <c r="M409"/>
  <c r="N409"/>
  <c r="O409"/>
  <c r="P409"/>
  <c r="Q409"/>
  <c r="F403"/>
  <c r="Q472"/>
  <c r="I724"/>
  <c r="G686"/>
  <c r="G704"/>
  <c r="G712"/>
  <c r="G718"/>
  <c r="G643"/>
  <c r="G671"/>
  <c r="G642"/>
  <c r="G664"/>
  <c r="G692"/>
  <c r="G698"/>
  <c r="G633"/>
  <c r="G652"/>
  <c r="G658"/>
  <c r="G678"/>
  <c r="G691"/>
  <c r="G598"/>
  <c r="G607"/>
  <c r="G613"/>
  <c r="G595"/>
  <c r="G559"/>
  <c r="G703"/>
  <c r="G711"/>
  <c r="G632"/>
  <c r="G651"/>
  <c r="G657"/>
  <c r="G603"/>
  <c r="G576"/>
  <c r="G580"/>
  <c r="G519"/>
  <c r="G498"/>
  <c r="G538"/>
  <c r="G542"/>
  <c r="G523"/>
  <c r="G494"/>
  <c r="G456"/>
  <c r="G441"/>
  <c r="G414"/>
  <c r="G387"/>
  <c r="G367"/>
  <c r="G347"/>
  <c r="G327"/>
  <c r="G307"/>
  <c r="G515"/>
  <c r="G454"/>
  <c r="G555"/>
  <c r="G563"/>
  <c r="G504"/>
  <c r="G460"/>
  <c r="G446"/>
  <c r="G418"/>
  <c r="G34"/>
  <c r="G65"/>
  <c r="G81"/>
  <c r="G101"/>
  <c r="G115"/>
  <c r="G134"/>
  <c r="G151"/>
  <c r="G170"/>
  <c r="G186"/>
  <c r="G202"/>
  <c r="G218"/>
  <c r="G234"/>
  <c r="P484"/>
  <c r="P483"/>
  <c r="P723"/>
  <c r="F245"/>
  <c r="R488"/>
  <c r="Q246"/>
  <c r="H247"/>
  <c r="H254"/>
  <c r="L247"/>
  <c r="P247"/>
  <c r="H250"/>
  <c r="I250"/>
  <c r="J250"/>
  <c r="K250"/>
  <c r="L250"/>
  <c r="M250"/>
  <c r="N250"/>
  <c r="O250"/>
  <c r="P250"/>
  <c r="Q250"/>
  <c r="H251"/>
  <c r="I251"/>
  <c r="L251"/>
  <c r="M251"/>
  <c r="N251"/>
  <c r="O251"/>
  <c r="P251"/>
  <c r="Q251"/>
  <c r="G264"/>
  <c r="G285"/>
  <c r="G305"/>
  <c r="G332"/>
  <c r="G357"/>
  <c r="G382"/>
  <c r="H404"/>
  <c r="H407"/>
  <c r="I407"/>
  <c r="J407"/>
  <c r="K407"/>
  <c r="L407"/>
  <c r="M407"/>
  <c r="N407"/>
  <c r="O407"/>
  <c r="P407"/>
  <c r="Q407"/>
  <c r="H405"/>
  <c r="L404"/>
  <c r="L405"/>
  <c r="P404"/>
  <c r="P405"/>
  <c r="F402"/>
  <c r="F404"/>
  <c r="H408"/>
  <c r="I408"/>
  <c r="J408"/>
  <c r="K408"/>
  <c r="L408"/>
  <c r="M408"/>
  <c r="N408"/>
  <c r="O408"/>
  <c r="P408"/>
  <c r="Q408"/>
  <c r="M405"/>
  <c r="R436"/>
  <c r="R435"/>
  <c r="J433"/>
  <c r="J434"/>
  <c r="G450"/>
  <c r="J475"/>
  <c r="J476"/>
  <c r="N481"/>
  <c r="N484"/>
  <c r="J483"/>
  <c r="R484"/>
  <c r="R490"/>
  <c r="G511"/>
  <c r="G527"/>
  <c r="H548"/>
  <c r="I548"/>
  <c r="J548"/>
  <c r="K548"/>
  <c r="L548"/>
  <c r="M548"/>
  <c r="N548"/>
  <c r="O548"/>
  <c r="P548"/>
  <c r="Q548"/>
  <c r="F542"/>
  <c r="H545"/>
  <c r="L545"/>
  <c r="L546"/>
  <c r="P546"/>
  <c r="O550"/>
  <c r="P550"/>
  <c r="Q550"/>
  <c r="K549"/>
  <c r="Q430"/>
  <c r="Q482"/>
  <c r="F567"/>
  <c r="F566"/>
  <c r="O566"/>
  <c r="G19"/>
  <c r="G41"/>
  <c r="G69"/>
  <c r="G90"/>
  <c r="G102"/>
  <c r="G120"/>
  <c r="G136"/>
  <c r="G155"/>
  <c r="G174"/>
  <c r="G190"/>
  <c r="G206"/>
  <c r="G222"/>
  <c r="G238"/>
  <c r="I480"/>
  <c r="M480"/>
  <c r="H487"/>
  <c r="I487"/>
  <c r="J487"/>
  <c r="K487"/>
  <c r="L487"/>
  <c r="M487"/>
  <c r="K482"/>
  <c r="F482"/>
  <c r="O482"/>
  <c r="O484"/>
  <c r="J246"/>
  <c r="J253"/>
  <c r="R246"/>
  <c r="R253"/>
  <c r="I247"/>
  <c r="I254"/>
  <c r="M247"/>
  <c r="Q247"/>
  <c r="I252"/>
  <c r="J252"/>
  <c r="K252"/>
  <c r="L252"/>
  <c r="M252"/>
  <c r="N252"/>
  <c r="O252"/>
  <c r="P252"/>
  <c r="Q252"/>
  <c r="G269"/>
  <c r="G290"/>
  <c r="G312"/>
  <c r="G337"/>
  <c r="G362"/>
  <c r="G392"/>
  <c r="Q405"/>
  <c r="G422"/>
  <c r="K433"/>
  <c r="L433"/>
  <c r="M433"/>
  <c r="N433"/>
  <c r="O433"/>
  <c r="P433"/>
  <c r="Q433"/>
  <c r="K434"/>
  <c r="L434"/>
  <c r="M434"/>
  <c r="N434"/>
  <c r="O434"/>
  <c r="P434"/>
  <c r="Q434"/>
  <c r="F428"/>
  <c r="I430"/>
  <c r="G464"/>
  <c r="K475"/>
  <c r="L475"/>
  <c r="M475"/>
  <c r="N475"/>
  <c r="O475"/>
  <c r="P475"/>
  <c r="Q475"/>
  <c r="K476"/>
  <c r="L476"/>
  <c r="M476"/>
  <c r="N476"/>
  <c r="O476"/>
  <c r="P476"/>
  <c r="Q476"/>
  <c r="F470"/>
  <c r="I472"/>
  <c r="O483"/>
  <c r="I488"/>
  <c r="J488"/>
  <c r="K618"/>
  <c r="K528"/>
  <c r="K529"/>
  <c r="F525"/>
  <c r="O618"/>
  <c r="O529"/>
  <c r="N619"/>
  <c r="R619"/>
  <c r="R625"/>
  <c r="R532"/>
  <c r="H430"/>
  <c r="L430"/>
  <c r="P430"/>
  <c r="H432"/>
  <c r="H472"/>
  <c r="H478"/>
  <c r="L472"/>
  <c r="P472"/>
  <c r="H474"/>
  <c r="I474"/>
  <c r="J474"/>
  <c r="K474"/>
  <c r="L474"/>
  <c r="M474"/>
  <c r="N474"/>
  <c r="O474"/>
  <c r="P474"/>
  <c r="Q474"/>
  <c r="J621"/>
  <c r="J622"/>
  <c r="N621"/>
  <c r="R621"/>
  <c r="R624"/>
  <c r="N528"/>
  <c r="Q529"/>
  <c r="K545"/>
  <c r="O545"/>
  <c r="N545"/>
  <c r="Q546"/>
  <c r="J567"/>
  <c r="J566"/>
  <c r="I566"/>
  <c r="I572"/>
  <c r="J572"/>
  <c r="N567"/>
  <c r="N566"/>
  <c r="R569"/>
  <c r="R567"/>
  <c r="R566"/>
  <c r="J613"/>
  <c r="K613"/>
  <c r="L613"/>
  <c r="M613"/>
  <c r="N613"/>
  <c r="O613"/>
  <c r="P613"/>
  <c r="Q613"/>
  <c r="J609"/>
  <c r="J615"/>
  <c r="R613"/>
  <c r="R615"/>
  <c r="R609"/>
  <c r="I615"/>
  <c r="H616"/>
  <c r="K404"/>
  <c r="O404"/>
  <c r="J405"/>
  <c r="N405"/>
  <c r="R405"/>
  <c r="F426"/>
  <c r="K429"/>
  <c r="O429"/>
  <c r="J430"/>
  <c r="N430"/>
  <c r="R430"/>
  <c r="F468"/>
  <c r="K471"/>
  <c r="K477"/>
  <c r="O471"/>
  <c r="J472"/>
  <c r="N472"/>
  <c r="R472"/>
  <c r="R478"/>
  <c r="N529"/>
  <c r="R531"/>
  <c r="L549"/>
  <c r="M549"/>
  <c r="N549"/>
  <c r="O549"/>
  <c r="P549"/>
  <c r="Q549"/>
  <c r="Q545"/>
  <c r="I546"/>
  <c r="O546"/>
  <c r="F564"/>
  <c r="K571"/>
  <c r="L571"/>
  <c r="M571"/>
  <c r="N571"/>
  <c r="O571"/>
  <c r="P571"/>
  <c r="Q571"/>
  <c r="H567"/>
  <c r="H589"/>
  <c r="H588"/>
  <c r="H590"/>
  <c r="F582"/>
  <c r="N584"/>
  <c r="R586"/>
  <c r="I614"/>
  <c r="F608"/>
  <c r="Q620"/>
  <c r="G654"/>
  <c r="G660"/>
  <c r="G656"/>
  <c r="K654"/>
  <c r="K653"/>
  <c r="O654"/>
  <c r="O653"/>
  <c r="K405"/>
  <c r="O405"/>
  <c r="K430"/>
  <c r="O430"/>
  <c r="K472"/>
  <c r="O472"/>
  <c r="I618"/>
  <c r="I528"/>
  <c r="M618"/>
  <c r="M528"/>
  <c r="Q618"/>
  <c r="Q528"/>
  <c r="H619"/>
  <c r="H532"/>
  <c r="I532"/>
  <c r="J532"/>
  <c r="K532"/>
  <c r="L532"/>
  <c r="M532"/>
  <c r="N532"/>
  <c r="O532"/>
  <c r="P532"/>
  <c r="Q532"/>
  <c r="L619"/>
  <c r="P619"/>
  <c r="H620"/>
  <c r="H725"/>
  <c r="H533"/>
  <c r="I533"/>
  <c r="J533"/>
  <c r="F527"/>
  <c r="L620"/>
  <c r="L533"/>
  <c r="M533"/>
  <c r="N533"/>
  <c r="O533"/>
  <c r="P533"/>
  <c r="Q533"/>
  <c r="P620"/>
  <c r="P725"/>
  <c r="L528"/>
  <c r="R528"/>
  <c r="J529"/>
  <c r="H531"/>
  <c r="I531"/>
  <c r="J531"/>
  <c r="K531"/>
  <c r="L531"/>
  <c r="M531"/>
  <c r="N531"/>
  <c r="O531"/>
  <c r="P531"/>
  <c r="Q531"/>
  <c r="K533"/>
  <c r="R552"/>
  <c r="R551"/>
  <c r="R545"/>
  <c r="K546"/>
  <c r="I569"/>
  <c r="J569"/>
  <c r="K569"/>
  <c r="L569"/>
  <c r="M569"/>
  <c r="N569"/>
  <c r="O569"/>
  <c r="P569"/>
  <c r="Q569"/>
  <c r="I570"/>
  <c r="J570"/>
  <c r="K570"/>
  <c r="L570"/>
  <c r="M570"/>
  <c r="N570"/>
  <c r="O570"/>
  <c r="P570"/>
  <c r="Q570"/>
  <c r="L567"/>
  <c r="I586"/>
  <c r="J586"/>
  <c r="K586"/>
  <c r="L586"/>
  <c r="M586"/>
  <c r="N586"/>
  <c r="O586"/>
  <c r="P586"/>
  <c r="Q586"/>
  <c r="I583"/>
  <c r="I589"/>
  <c r="J589"/>
  <c r="K589"/>
  <c r="F581"/>
  <c r="F584"/>
  <c r="I587"/>
  <c r="J587"/>
  <c r="K587"/>
  <c r="L587"/>
  <c r="M587"/>
  <c r="N587"/>
  <c r="O587"/>
  <c r="P587"/>
  <c r="Q587"/>
  <c r="M583"/>
  <c r="Q583"/>
  <c r="I588"/>
  <c r="J588"/>
  <c r="K588"/>
  <c r="L588"/>
  <c r="M588"/>
  <c r="N588"/>
  <c r="O588"/>
  <c r="P588"/>
  <c r="Q588"/>
  <c r="R584"/>
  <c r="I610"/>
  <c r="I616"/>
  <c r="J698"/>
  <c r="K698"/>
  <c r="L698"/>
  <c r="M698"/>
  <c r="N698"/>
  <c r="O698"/>
  <c r="P698"/>
  <c r="Q698"/>
  <c r="J695"/>
  <c r="F692"/>
  <c r="N695"/>
  <c r="R695"/>
  <c r="R701"/>
  <c r="R698"/>
  <c r="H618"/>
  <c r="L618"/>
  <c r="P618"/>
  <c r="G619"/>
  <c r="G625"/>
  <c r="K619"/>
  <c r="K724"/>
  <c r="O619"/>
  <c r="J620"/>
  <c r="N620"/>
  <c r="N725"/>
  <c r="R620"/>
  <c r="R626"/>
  <c r="H529"/>
  <c r="L529"/>
  <c r="P529"/>
  <c r="J546"/>
  <c r="N546"/>
  <c r="R546"/>
  <c r="K567"/>
  <c r="O567"/>
  <c r="I584"/>
  <c r="M584"/>
  <c r="Q584"/>
  <c r="R616"/>
  <c r="M609"/>
  <c r="P610"/>
  <c r="I612"/>
  <c r="J612"/>
  <c r="K612"/>
  <c r="L612"/>
  <c r="M612"/>
  <c r="N612"/>
  <c r="O612"/>
  <c r="P612"/>
  <c r="J654"/>
  <c r="J657"/>
  <c r="K657"/>
  <c r="L657"/>
  <c r="M657"/>
  <c r="N657"/>
  <c r="O657"/>
  <c r="P657"/>
  <c r="Q657"/>
  <c r="F712"/>
  <c r="H718"/>
  <c r="I718"/>
  <c r="I567"/>
  <c r="I573"/>
  <c r="M567"/>
  <c r="Q567"/>
  <c r="H583"/>
  <c r="L583"/>
  <c r="P583"/>
  <c r="K584"/>
  <c r="O584"/>
  <c r="F606"/>
  <c r="J614"/>
  <c r="K614"/>
  <c r="L614"/>
  <c r="M614"/>
  <c r="N614"/>
  <c r="O614"/>
  <c r="P614"/>
  <c r="Q614"/>
  <c r="H610"/>
  <c r="M610"/>
  <c r="K694"/>
  <c r="K695"/>
  <c r="O695"/>
  <c r="H584"/>
  <c r="L584"/>
  <c r="P584"/>
  <c r="Q612"/>
  <c r="Q609"/>
  <c r="J610"/>
  <c r="J616"/>
  <c r="N610"/>
  <c r="R610"/>
  <c r="F650"/>
  <c r="J653"/>
  <c r="N653"/>
  <c r="R653"/>
  <c r="R659"/>
  <c r="I657"/>
  <c r="I658"/>
  <c r="J658"/>
  <c r="K658"/>
  <c r="L658"/>
  <c r="M658"/>
  <c r="N658"/>
  <c r="O658"/>
  <c r="P658"/>
  <c r="Q658"/>
  <c r="I653"/>
  <c r="I659"/>
  <c r="L654"/>
  <c r="R654"/>
  <c r="R660"/>
  <c r="I699"/>
  <c r="J699"/>
  <c r="K699"/>
  <c r="L699"/>
  <c r="M699"/>
  <c r="N699"/>
  <c r="O699"/>
  <c r="P699"/>
  <c r="Q699"/>
  <c r="F693"/>
  <c r="J717"/>
  <c r="N717"/>
  <c r="F713"/>
  <c r="H656"/>
  <c r="H695"/>
  <c r="H701"/>
  <c r="H694"/>
  <c r="H700"/>
  <c r="I700"/>
  <c r="F691"/>
  <c r="P694"/>
  <c r="P695"/>
  <c r="H714"/>
  <c r="H720"/>
  <c r="I720"/>
  <c r="J720"/>
  <c r="F711"/>
  <c r="H717"/>
  <c r="I717"/>
  <c r="H715"/>
  <c r="H721"/>
  <c r="I721"/>
  <c r="L714"/>
  <c r="L715"/>
  <c r="P714"/>
  <c r="P715"/>
  <c r="I656"/>
  <c r="J656"/>
  <c r="K656"/>
  <c r="L656"/>
  <c r="M656"/>
  <c r="N656"/>
  <c r="O656"/>
  <c r="P656"/>
  <c r="Q656"/>
  <c r="I697"/>
  <c r="J718"/>
  <c r="K718"/>
  <c r="L718"/>
  <c r="M718"/>
  <c r="N718"/>
  <c r="O718"/>
  <c r="P718"/>
  <c r="Q718"/>
  <c r="K735"/>
  <c r="L735"/>
  <c r="I654"/>
  <c r="I660"/>
  <c r="M654"/>
  <c r="Q654"/>
  <c r="J694"/>
  <c r="N694"/>
  <c r="R694"/>
  <c r="R700"/>
  <c r="M694"/>
  <c r="J697"/>
  <c r="K697"/>
  <c r="L697"/>
  <c r="M697"/>
  <c r="N697"/>
  <c r="O697"/>
  <c r="P697"/>
  <c r="Q697"/>
  <c r="K717"/>
  <c r="L717"/>
  <c r="M717"/>
  <c r="O717"/>
  <c r="P717"/>
  <c r="Q717"/>
  <c r="J719"/>
  <c r="K719"/>
  <c r="L719"/>
  <c r="M719"/>
  <c r="N719"/>
  <c r="O719"/>
  <c r="P719"/>
  <c r="Q719"/>
  <c r="I735"/>
  <c r="M735"/>
  <c r="Q735"/>
  <c r="J735"/>
  <c r="N735"/>
  <c r="O735"/>
  <c r="P735"/>
  <c r="I695"/>
  <c r="I701"/>
  <c r="M695"/>
  <c r="Q695"/>
  <c r="K714"/>
  <c r="O714"/>
  <c r="J715"/>
  <c r="N715"/>
  <c r="R715"/>
  <c r="R721"/>
  <c r="K715"/>
  <c r="O715"/>
  <c r="R480" i="62"/>
  <c r="R250"/>
  <c r="R247"/>
  <c r="R254"/>
  <c r="R246"/>
  <c r="R253"/>
  <c r="G30"/>
  <c r="G65"/>
  <c r="G94"/>
  <c r="G110"/>
  <c r="G134"/>
  <c r="G162"/>
  <c r="G182"/>
  <c r="G202"/>
  <c r="K480"/>
  <c r="K247"/>
  <c r="O247"/>
  <c r="O480"/>
  <c r="J724"/>
  <c r="R724"/>
  <c r="R731"/>
  <c r="R487"/>
  <c r="J725"/>
  <c r="H480"/>
  <c r="H250"/>
  <c r="H247"/>
  <c r="H254"/>
  <c r="H246"/>
  <c r="H253"/>
  <c r="L247"/>
  <c r="L246"/>
  <c r="L480"/>
  <c r="P247"/>
  <c r="P480"/>
  <c r="P246"/>
  <c r="K481"/>
  <c r="O481"/>
  <c r="G703"/>
  <c r="G711"/>
  <c r="G671"/>
  <c r="G686"/>
  <c r="G704"/>
  <c r="G712"/>
  <c r="G718"/>
  <c r="G678"/>
  <c r="G691"/>
  <c r="G642"/>
  <c r="G643"/>
  <c r="G598"/>
  <c r="G607"/>
  <c r="G613"/>
  <c r="G576"/>
  <c r="G580"/>
  <c r="G633"/>
  <c r="G595"/>
  <c r="G608"/>
  <c r="G614"/>
  <c r="G632"/>
  <c r="G664"/>
  <c r="G603"/>
  <c r="G555"/>
  <c r="G523"/>
  <c r="G504"/>
  <c r="G538"/>
  <c r="G542"/>
  <c r="G515"/>
  <c r="G559"/>
  <c r="G519"/>
  <c r="G494"/>
  <c r="G456"/>
  <c r="G441"/>
  <c r="G414"/>
  <c r="G498"/>
  <c r="G454"/>
  <c r="G382"/>
  <c r="G362"/>
  <c r="G342"/>
  <c r="G322"/>
  <c r="G305"/>
  <c r="G285"/>
  <c r="G264"/>
  <c r="G450"/>
  <c r="G422"/>
  <c r="G397"/>
  <c r="G377"/>
  <c r="G357"/>
  <c r="G337"/>
  <c r="G317"/>
  <c r="G300"/>
  <c r="G280"/>
  <c r="G259"/>
  <c r="G464"/>
  <c r="G446"/>
  <c r="G418"/>
  <c r="G392"/>
  <c r="G372"/>
  <c r="G352"/>
  <c r="G332"/>
  <c r="G312"/>
  <c r="G295"/>
  <c r="G274"/>
  <c r="G511"/>
  <c r="G527"/>
  <c r="G460"/>
  <c r="G387"/>
  <c r="G367"/>
  <c r="G347"/>
  <c r="G327"/>
  <c r="G307"/>
  <c r="G290"/>
  <c r="G269"/>
  <c r="G238"/>
  <c r="G222"/>
  <c r="G206"/>
  <c r="G190"/>
  <c r="G174"/>
  <c r="G155"/>
  <c r="G136"/>
  <c r="G120"/>
  <c r="G102"/>
  <c r="G90"/>
  <c r="G69"/>
  <c r="G41"/>
  <c r="G19"/>
  <c r="G49"/>
  <c r="G76"/>
  <c r="G101"/>
  <c r="G126"/>
  <c r="G149"/>
  <c r="G170"/>
  <c r="G728"/>
  <c r="G735"/>
  <c r="G194"/>
  <c r="G214"/>
  <c r="G234"/>
  <c r="H482"/>
  <c r="H252"/>
  <c r="L482"/>
  <c r="P482"/>
  <c r="K246"/>
  <c r="F429"/>
  <c r="F243"/>
  <c r="J480"/>
  <c r="J247"/>
  <c r="J246"/>
  <c r="J253"/>
  <c r="N480"/>
  <c r="N247"/>
  <c r="N246"/>
  <c r="I246"/>
  <c r="I253"/>
  <c r="I481"/>
  <c r="I251"/>
  <c r="J251"/>
  <c r="K251"/>
  <c r="L251"/>
  <c r="M251"/>
  <c r="N251"/>
  <c r="O251"/>
  <c r="P251"/>
  <c r="Q251"/>
  <c r="M481"/>
  <c r="F481"/>
  <c r="M246"/>
  <c r="Q481"/>
  <c r="Q246"/>
  <c r="O246"/>
  <c r="I480"/>
  <c r="M480"/>
  <c r="Q480"/>
  <c r="I247"/>
  <c r="M247"/>
  <c r="Q247"/>
  <c r="I250"/>
  <c r="J250"/>
  <c r="K250"/>
  <c r="L250"/>
  <c r="M250"/>
  <c r="N250"/>
  <c r="O250"/>
  <c r="P250"/>
  <c r="Q250"/>
  <c r="I252"/>
  <c r="J252"/>
  <c r="K252"/>
  <c r="L252"/>
  <c r="M252"/>
  <c r="N252"/>
  <c r="O252"/>
  <c r="P252"/>
  <c r="Q252"/>
  <c r="F402"/>
  <c r="F405"/>
  <c r="Q404"/>
  <c r="I405"/>
  <c r="N405"/>
  <c r="H407"/>
  <c r="R407"/>
  <c r="F427"/>
  <c r="F430"/>
  <c r="Q429"/>
  <c r="I430"/>
  <c r="N430"/>
  <c r="H432"/>
  <c r="R432"/>
  <c r="I475"/>
  <c r="J475"/>
  <c r="K475"/>
  <c r="L475"/>
  <c r="M475"/>
  <c r="N475"/>
  <c r="O475"/>
  <c r="P475"/>
  <c r="Q475"/>
  <c r="H471"/>
  <c r="H477"/>
  <c r="I477"/>
  <c r="P471"/>
  <c r="I472"/>
  <c r="I478"/>
  <c r="N481"/>
  <c r="I619"/>
  <c r="I532"/>
  <c r="J532"/>
  <c r="K532"/>
  <c r="L532"/>
  <c r="M532"/>
  <c r="N532"/>
  <c r="O532"/>
  <c r="P532"/>
  <c r="Q532"/>
  <c r="F526"/>
  <c r="F528"/>
  <c r="I528"/>
  <c r="M619"/>
  <c r="M528"/>
  <c r="M570"/>
  <c r="N570"/>
  <c r="O570"/>
  <c r="M404"/>
  <c r="I407"/>
  <c r="M429"/>
  <c r="I432"/>
  <c r="J432"/>
  <c r="K432"/>
  <c r="L432"/>
  <c r="M432"/>
  <c r="N432"/>
  <c r="O432"/>
  <c r="P432"/>
  <c r="Q432"/>
  <c r="J472"/>
  <c r="J478"/>
  <c r="N472"/>
  <c r="N471"/>
  <c r="R474"/>
  <c r="R472"/>
  <c r="R478"/>
  <c r="J471"/>
  <c r="K478"/>
  <c r="L478"/>
  <c r="M478"/>
  <c r="H487"/>
  <c r="R488"/>
  <c r="F527"/>
  <c r="F529"/>
  <c r="J618"/>
  <c r="J528"/>
  <c r="J529"/>
  <c r="N618"/>
  <c r="N528"/>
  <c r="N529"/>
  <c r="R618"/>
  <c r="R528"/>
  <c r="R531"/>
  <c r="R529"/>
  <c r="I569"/>
  <c r="J569"/>
  <c r="I404"/>
  <c r="Q405"/>
  <c r="J407"/>
  <c r="K407"/>
  <c r="L407"/>
  <c r="M407"/>
  <c r="N407"/>
  <c r="O407"/>
  <c r="P407"/>
  <c r="Q407"/>
  <c r="H409"/>
  <c r="I409"/>
  <c r="J409"/>
  <c r="K409"/>
  <c r="L409"/>
  <c r="M409"/>
  <c r="N409"/>
  <c r="O409"/>
  <c r="P409"/>
  <c r="Q409"/>
  <c r="I429"/>
  <c r="Q430"/>
  <c r="H434"/>
  <c r="I434"/>
  <c r="J434"/>
  <c r="K434"/>
  <c r="L434"/>
  <c r="M434"/>
  <c r="N434"/>
  <c r="O434"/>
  <c r="P434"/>
  <c r="Q434"/>
  <c r="F468"/>
  <c r="J476"/>
  <c r="K476"/>
  <c r="L476"/>
  <c r="M476"/>
  <c r="N476"/>
  <c r="O476"/>
  <c r="P476"/>
  <c r="Q476"/>
  <c r="L471"/>
  <c r="R471"/>
  <c r="R477"/>
  <c r="H474"/>
  <c r="I474"/>
  <c r="J474"/>
  <c r="K474"/>
  <c r="L474"/>
  <c r="M474"/>
  <c r="N474"/>
  <c r="O474"/>
  <c r="P474"/>
  <c r="Q474"/>
  <c r="J548"/>
  <c r="K548"/>
  <c r="L548"/>
  <c r="M548"/>
  <c r="N548"/>
  <c r="O548"/>
  <c r="P548"/>
  <c r="Q548"/>
  <c r="K569"/>
  <c r="L569"/>
  <c r="M569"/>
  <c r="N569"/>
  <c r="O569"/>
  <c r="P569"/>
  <c r="Q569"/>
  <c r="K408"/>
  <c r="L408"/>
  <c r="M408"/>
  <c r="N408"/>
  <c r="O408"/>
  <c r="P408"/>
  <c r="Q408"/>
  <c r="F403"/>
  <c r="O404"/>
  <c r="K433"/>
  <c r="L433"/>
  <c r="M433"/>
  <c r="N433"/>
  <c r="O433"/>
  <c r="P433"/>
  <c r="Q433"/>
  <c r="F428"/>
  <c r="O429"/>
  <c r="F469"/>
  <c r="O472"/>
  <c r="K405"/>
  <c r="O405"/>
  <c r="K430"/>
  <c r="O430"/>
  <c r="K471"/>
  <c r="O471"/>
  <c r="H620"/>
  <c r="L620"/>
  <c r="P620"/>
  <c r="H528"/>
  <c r="K529"/>
  <c r="P529"/>
  <c r="R533"/>
  <c r="F542"/>
  <c r="F544"/>
  <c r="J545"/>
  <c r="O545"/>
  <c r="H546"/>
  <c r="M546"/>
  <c r="R551"/>
  <c r="F564"/>
  <c r="J566"/>
  <c r="M567"/>
  <c r="R567"/>
  <c r="O584"/>
  <c r="Q619"/>
  <c r="I620"/>
  <c r="I533"/>
  <c r="M620"/>
  <c r="Q620"/>
  <c r="O528"/>
  <c r="K550"/>
  <c r="L550"/>
  <c r="M550"/>
  <c r="N550"/>
  <c r="O550"/>
  <c r="P550"/>
  <c r="Q550"/>
  <c r="H548"/>
  <c r="H572"/>
  <c r="I572"/>
  <c r="F580"/>
  <c r="H583"/>
  <c r="H586"/>
  <c r="I586"/>
  <c r="J586"/>
  <c r="K586"/>
  <c r="L586"/>
  <c r="M586"/>
  <c r="N586"/>
  <c r="O586"/>
  <c r="P586"/>
  <c r="Q586"/>
  <c r="L583"/>
  <c r="L584"/>
  <c r="P584"/>
  <c r="K621"/>
  <c r="O621"/>
  <c r="K528"/>
  <c r="P528"/>
  <c r="H529"/>
  <c r="J533"/>
  <c r="K533"/>
  <c r="L533"/>
  <c r="M533"/>
  <c r="N533"/>
  <c r="O533"/>
  <c r="P533"/>
  <c r="Q533"/>
  <c r="J546"/>
  <c r="P546"/>
  <c r="I548"/>
  <c r="H549"/>
  <c r="I549"/>
  <c r="J549"/>
  <c r="K549"/>
  <c r="L549"/>
  <c r="M549"/>
  <c r="N549"/>
  <c r="O549"/>
  <c r="P549"/>
  <c r="Q549"/>
  <c r="L570"/>
  <c r="P570"/>
  <c r="Q570"/>
  <c r="H571"/>
  <c r="H573"/>
  <c r="I573"/>
  <c r="F565"/>
  <c r="L566"/>
  <c r="J567"/>
  <c r="P583"/>
  <c r="K614"/>
  <c r="L614"/>
  <c r="M614"/>
  <c r="N614"/>
  <c r="O614"/>
  <c r="P614"/>
  <c r="Q614"/>
  <c r="I658"/>
  <c r="J658"/>
  <c r="H624"/>
  <c r="H622"/>
  <c r="L619"/>
  <c r="L622"/>
  <c r="G619"/>
  <c r="G625"/>
  <c r="L528"/>
  <c r="Q528"/>
  <c r="O529"/>
  <c r="H531"/>
  <c r="G532"/>
  <c r="R532"/>
  <c r="L546"/>
  <c r="F563"/>
  <c r="H566"/>
  <c r="Q567"/>
  <c r="R572"/>
  <c r="M588"/>
  <c r="N588"/>
  <c r="O588"/>
  <c r="P588"/>
  <c r="Q588"/>
  <c r="G609"/>
  <c r="K613"/>
  <c r="L613"/>
  <c r="M613"/>
  <c r="N613"/>
  <c r="O613"/>
  <c r="P613"/>
  <c r="Q613"/>
  <c r="I618"/>
  <c r="M618"/>
  <c r="F618"/>
  <c r="Q618"/>
  <c r="H619"/>
  <c r="H621"/>
  <c r="P619"/>
  <c r="P724"/>
  <c r="K620"/>
  <c r="K622"/>
  <c r="O620"/>
  <c r="I529"/>
  <c r="M529"/>
  <c r="Q529"/>
  <c r="I531"/>
  <c r="J531"/>
  <c r="K531"/>
  <c r="L531"/>
  <c r="M531"/>
  <c r="N531"/>
  <c r="O531"/>
  <c r="P531"/>
  <c r="Q531"/>
  <c r="K546"/>
  <c r="O546"/>
  <c r="H567"/>
  <c r="L567"/>
  <c r="P567"/>
  <c r="K583"/>
  <c r="O583"/>
  <c r="F581"/>
  <c r="J587"/>
  <c r="K587"/>
  <c r="L587"/>
  <c r="M587"/>
  <c r="N587"/>
  <c r="O587"/>
  <c r="P587"/>
  <c r="Q587"/>
  <c r="I583"/>
  <c r="N583"/>
  <c r="Q584"/>
  <c r="R616"/>
  <c r="R615"/>
  <c r="M609"/>
  <c r="R609"/>
  <c r="K610"/>
  <c r="P610"/>
  <c r="F650"/>
  <c r="I654"/>
  <c r="Q654"/>
  <c r="F692"/>
  <c r="H698"/>
  <c r="L699"/>
  <c r="M699"/>
  <c r="N699"/>
  <c r="O699"/>
  <c r="P699"/>
  <c r="Q699"/>
  <c r="J718"/>
  <c r="K718"/>
  <c r="J613"/>
  <c r="N609"/>
  <c r="G610"/>
  <c r="G656"/>
  <c r="K656"/>
  <c r="L656"/>
  <c r="M656"/>
  <c r="N656"/>
  <c r="O656"/>
  <c r="P656"/>
  <c r="Q656"/>
  <c r="K654"/>
  <c r="O654"/>
  <c r="K658"/>
  <c r="K653"/>
  <c r="H694"/>
  <c r="H700"/>
  <c r="H697"/>
  <c r="H695"/>
  <c r="H701"/>
  <c r="I701"/>
  <c r="F691"/>
  <c r="L694"/>
  <c r="L695"/>
  <c r="P694"/>
  <c r="P695"/>
  <c r="I698"/>
  <c r="J698"/>
  <c r="K698"/>
  <c r="L698"/>
  <c r="M698"/>
  <c r="N698"/>
  <c r="O698"/>
  <c r="P698"/>
  <c r="Q698"/>
  <c r="I584"/>
  <c r="F606"/>
  <c r="F608"/>
  <c r="J614"/>
  <c r="J609"/>
  <c r="H610"/>
  <c r="M610"/>
  <c r="G612"/>
  <c r="L657"/>
  <c r="M657"/>
  <c r="N657"/>
  <c r="O657"/>
  <c r="P657"/>
  <c r="Q657"/>
  <c r="H658"/>
  <c r="F652"/>
  <c r="L658"/>
  <c r="M658"/>
  <c r="N658"/>
  <c r="O658"/>
  <c r="P658"/>
  <c r="Q658"/>
  <c r="L653"/>
  <c r="M654"/>
  <c r="I656"/>
  <c r="J656"/>
  <c r="I700"/>
  <c r="F715"/>
  <c r="R590"/>
  <c r="R589"/>
  <c r="O610"/>
  <c r="H612"/>
  <c r="I612"/>
  <c r="J612"/>
  <c r="K612"/>
  <c r="L612"/>
  <c r="M612"/>
  <c r="N612"/>
  <c r="O612"/>
  <c r="P612"/>
  <c r="Q612"/>
  <c r="H653"/>
  <c r="H659"/>
  <c r="I659"/>
  <c r="J659"/>
  <c r="J697"/>
  <c r="I719"/>
  <c r="J719"/>
  <c r="K719"/>
  <c r="J584"/>
  <c r="N584"/>
  <c r="R584"/>
  <c r="J610"/>
  <c r="N610"/>
  <c r="R610"/>
  <c r="H654"/>
  <c r="H660"/>
  <c r="L654"/>
  <c r="P654"/>
  <c r="K697"/>
  <c r="L697"/>
  <c r="M697"/>
  <c r="N697"/>
  <c r="O697"/>
  <c r="P697"/>
  <c r="Q697"/>
  <c r="F693"/>
  <c r="J694"/>
  <c r="J700"/>
  <c r="K700"/>
  <c r="O694"/>
  <c r="M695"/>
  <c r="R695"/>
  <c r="R701"/>
  <c r="F712"/>
  <c r="F714"/>
  <c r="I715"/>
  <c r="N715"/>
  <c r="R717"/>
  <c r="L718"/>
  <c r="M718"/>
  <c r="N718"/>
  <c r="O718"/>
  <c r="P718"/>
  <c r="Q718"/>
  <c r="H719"/>
  <c r="F713"/>
  <c r="L719"/>
  <c r="M719"/>
  <c r="N719"/>
  <c r="O719"/>
  <c r="P719"/>
  <c r="Q719"/>
  <c r="L714"/>
  <c r="J695"/>
  <c r="I697"/>
  <c r="H714"/>
  <c r="H720"/>
  <c r="I720"/>
  <c r="J720"/>
  <c r="K720"/>
  <c r="Q715"/>
  <c r="J717"/>
  <c r="K717"/>
  <c r="L717"/>
  <c r="M717"/>
  <c r="N717"/>
  <c r="O717"/>
  <c r="P717"/>
  <c r="Q717"/>
  <c r="M715"/>
  <c r="I735"/>
  <c r="J735"/>
  <c r="K735"/>
  <c r="L735"/>
  <c r="M735"/>
  <c r="N735"/>
  <c r="O735"/>
  <c r="P735"/>
  <c r="Q735"/>
  <c r="K695"/>
  <c r="O695"/>
  <c r="H715"/>
  <c r="H721"/>
  <c r="L715"/>
  <c r="P715"/>
  <c r="F471" i="61"/>
  <c r="J433"/>
  <c r="K433"/>
  <c r="L433"/>
  <c r="G19"/>
  <c r="G41"/>
  <c r="G90"/>
  <c r="G120"/>
  <c r="G136"/>
  <c r="G174"/>
  <c r="G190"/>
  <c r="G206"/>
  <c r="G222"/>
  <c r="G238"/>
  <c r="Q483"/>
  <c r="Q484"/>
  <c r="G24"/>
  <c r="G49"/>
  <c r="G70"/>
  <c r="G94"/>
  <c r="G109"/>
  <c r="G126"/>
  <c r="G143"/>
  <c r="G162"/>
  <c r="G178"/>
  <c r="G194"/>
  <c r="G210"/>
  <c r="G226"/>
  <c r="F243"/>
  <c r="J480"/>
  <c r="N480"/>
  <c r="R480"/>
  <c r="I481"/>
  <c r="M481"/>
  <c r="M484"/>
  <c r="Q481"/>
  <c r="H482"/>
  <c r="L482"/>
  <c r="P482"/>
  <c r="K246"/>
  <c r="O246"/>
  <c r="J247"/>
  <c r="N247"/>
  <c r="R247"/>
  <c r="R254"/>
  <c r="R250"/>
  <c r="R251"/>
  <c r="R252"/>
  <c r="G274"/>
  <c r="G295"/>
  <c r="G312"/>
  <c r="G332"/>
  <c r="G352"/>
  <c r="G372"/>
  <c r="G392"/>
  <c r="H407"/>
  <c r="H405"/>
  <c r="L405"/>
  <c r="P405"/>
  <c r="F403"/>
  <c r="O404"/>
  <c r="J405"/>
  <c r="R405"/>
  <c r="F426"/>
  <c r="J429"/>
  <c r="N429"/>
  <c r="R429"/>
  <c r="I429"/>
  <c r="I433"/>
  <c r="M429"/>
  <c r="M433"/>
  <c r="N433"/>
  <c r="O433"/>
  <c r="P433"/>
  <c r="Q433"/>
  <c r="Q429"/>
  <c r="K429"/>
  <c r="N430"/>
  <c r="J432"/>
  <c r="R432"/>
  <c r="G456"/>
  <c r="I471"/>
  <c r="I477"/>
  <c r="M471"/>
  <c r="Q471"/>
  <c r="L475"/>
  <c r="I476"/>
  <c r="J476"/>
  <c r="K476"/>
  <c r="L476"/>
  <c r="M476"/>
  <c r="N476"/>
  <c r="O476"/>
  <c r="P476"/>
  <c r="Q476"/>
  <c r="K471"/>
  <c r="H590"/>
  <c r="H589"/>
  <c r="G30"/>
  <c r="G55"/>
  <c r="G76"/>
  <c r="G100"/>
  <c r="G110"/>
  <c r="G127"/>
  <c r="G149"/>
  <c r="G166"/>
  <c r="G182"/>
  <c r="G198"/>
  <c r="G214"/>
  <c r="G230"/>
  <c r="K723"/>
  <c r="K483"/>
  <c r="K484"/>
  <c r="O723"/>
  <c r="O484"/>
  <c r="O483"/>
  <c r="F244"/>
  <c r="J724"/>
  <c r="N724"/>
  <c r="R724"/>
  <c r="R731"/>
  <c r="R487"/>
  <c r="I725"/>
  <c r="M725"/>
  <c r="Q725"/>
  <c r="H246"/>
  <c r="H253"/>
  <c r="L246"/>
  <c r="P246"/>
  <c r="K247"/>
  <c r="O247"/>
  <c r="G259"/>
  <c r="G280"/>
  <c r="G300"/>
  <c r="G317"/>
  <c r="G337"/>
  <c r="G357"/>
  <c r="G377"/>
  <c r="I404"/>
  <c r="I407"/>
  <c r="I405"/>
  <c r="M404"/>
  <c r="M405"/>
  <c r="Q404"/>
  <c r="Q405"/>
  <c r="L408"/>
  <c r="K405"/>
  <c r="O430"/>
  <c r="K432"/>
  <c r="J471"/>
  <c r="N471"/>
  <c r="R471"/>
  <c r="R477"/>
  <c r="M475"/>
  <c r="N475"/>
  <c r="O475"/>
  <c r="P475"/>
  <c r="Q475"/>
  <c r="J472"/>
  <c r="R573"/>
  <c r="G664"/>
  <c r="G632"/>
  <c r="G686"/>
  <c r="G643"/>
  <c r="G704"/>
  <c r="G712"/>
  <c r="G718"/>
  <c r="G678"/>
  <c r="G691"/>
  <c r="G642"/>
  <c r="G703"/>
  <c r="G711"/>
  <c r="G671"/>
  <c r="G633"/>
  <c r="G652"/>
  <c r="G658"/>
  <c r="G603"/>
  <c r="G576"/>
  <c r="G580"/>
  <c r="G595"/>
  <c r="G608"/>
  <c r="G614"/>
  <c r="G598"/>
  <c r="G607"/>
  <c r="G613"/>
  <c r="G555"/>
  <c r="G519"/>
  <c r="G498"/>
  <c r="G538"/>
  <c r="G542"/>
  <c r="G523"/>
  <c r="G494"/>
  <c r="G460"/>
  <c r="G446"/>
  <c r="G418"/>
  <c r="G515"/>
  <c r="G511"/>
  <c r="G559"/>
  <c r="G504"/>
  <c r="G464"/>
  <c r="G450"/>
  <c r="G422"/>
  <c r="G34"/>
  <c r="G65"/>
  <c r="G81"/>
  <c r="G101"/>
  <c r="G115"/>
  <c r="G134"/>
  <c r="G151"/>
  <c r="G170"/>
  <c r="G186"/>
  <c r="G202"/>
  <c r="G218"/>
  <c r="G234"/>
  <c r="H486"/>
  <c r="H484"/>
  <c r="H490"/>
  <c r="F480"/>
  <c r="H483"/>
  <c r="H489"/>
  <c r="L484"/>
  <c r="L483"/>
  <c r="P484"/>
  <c r="P483"/>
  <c r="R488"/>
  <c r="I246"/>
  <c r="I253"/>
  <c r="M246"/>
  <c r="Q246"/>
  <c r="H247"/>
  <c r="H254"/>
  <c r="L247"/>
  <c r="P247"/>
  <c r="H250"/>
  <c r="H251"/>
  <c r="I251"/>
  <c r="J251"/>
  <c r="K251"/>
  <c r="L251"/>
  <c r="M251"/>
  <c r="N251"/>
  <c r="O251"/>
  <c r="P251"/>
  <c r="Q251"/>
  <c r="G264"/>
  <c r="G285"/>
  <c r="G305"/>
  <c r="G322"/>
  <c r="G342"/>
  <c r="G362"/>
  <c r="G382"/>
  <c r="M408"/>
  <c r="N408"/>
  <c r="O408"/>
  <c r="P408"/>
  <c r="Q408"/>
  <c r="I409"/>
  <c r="J409"/>
  <c r="K409"/>
  <c r="L409"/>
  <c r="M409"/>
  <c r="N409"/>
  <c r="O409"/>
  <c r="P409"/>
  <c r="Q409"/>
  <c r="K404"/>
  <c r="N405"/>
  <c r="J407"/>
  <c r="K407"/>
  <c r="L407"/>
  <c r="M407"/>
  <c r="N407"/>
  <c r="O407"/>
  <c r="P407"/>
  <c r="Q407"/>
  <c r="R407"/>
  <c r="H436"/>
  <c r="H435"/>
  <c r="L432"/>
  <c r="M432"/>
  <c r="N432"/>
  <c r="O432"/>
  <c r="P432"/>
  <c r="Q432"/>
  <c r="O429"/>
  <c r="J430"/>
  <c r="R430"/>
  <c r="G441"/>
  <c r="K472"/>
  <c r="O472"/>
  <c r="O471"/>
  <c r="N472"/>
  <c r="R474"/>
  <c r="F528"/>
  <c r="J571"/>
  <c r="G69"/>
  <c r="G102"/>
  <c r="G155"/>
  <c r="I483"/>
  <c r="I489"/>
  <c r="I486"/>
  <c r="I484"/>
  <c r="M483"/>
  <c r="H487"/>
  <c r="F481"/>
  <c r="K725"/>
  <c r="O725"/>
  <c r="J246"/>
  <c r="N246"/>
  <c r="R246"/>
  <c r="R253"/>
  <c r="I247"/>
  <c r="I254"/>
  <c r="M247"/>
  <c r="Q247"/>
  <c r="I250"/>
  <c r="J250"/>
  <c r="K250"/>
  <c r="L250"/>
  <c r="M250"/>
  <c r="N250"/>
  <c r="O250"/>
  <c r="P250"/>
  <c r="Q250"/>
  <c r="I252"/>
  <c r="J252"/>
  <c r="K252"/>
  <c r="L252"/>
  <c r="M252"/>
  <c r="N252"/>
  <c r="O252"/>
  <c r="P252"/>
  <c r="Q252"/>
  <c r="G269"/>
  <c r="G290"/>
  <c r="G307"/>
  <c r="G327"/>
  <c r="G347"/>
  <c r="G367"/>
  <c r="G387"/>
  <c r="F402"/>
  <c r="F405"/>
  <c r="G414"/>
  <c r="H434"/>
  <c r="I434"/>
  <c r="J434"/>
  <c r="K434"/>
  <c r="L434"/>
  <c r="M434"/>
  <c r="N434"/>
  <c r="O434"/>
  <c r="P434"/>
  <c r="Q434"/>
  <c r="F428"/>
  <c r="G454"/>
  <c r="H476"/>
  <c r="F470"/>
  <c r="F472"/>
  <c r="R472"/>
  <c r="R478"/>
  <c r="I430"/>
  <c r="I436"/>
  <c r="M430"/>
  <c r="Q430"/>
  <c r="I472"/>
  <c r="M472"/>
  <c r="Q472"/>
  <c r="I474"/>
  <c r="J474"/>
  <c r="K474"/>
  <c r="L474"/>
  <c r="M474"/>
  <c r="N474"/>
  <c r="O474"/>
  <c r="P474"/>
  <c r="Q474"/>
  <c r="J621"/>
  <c r="N621"/>
  <c r="R624"/>
  <c r="R621"/>
  <c r="N528"/>
  <c r="K529"/>
  <c r="I532"/>
  <c r="K545"/>
  <c r="O545"/>
  <c r="F543"/>
  <c r="J549"/>
  <c r="K549"/>
  <c r="L549"/>
  <c r="M549"/>
  <c r="N549"/>
  <c r="O549"/>
  <c r="P549"/>
  <c r="Q549"/>
  <c r="I545"/>
  <c r="N545"/>
  <c r="L546"/>
  <c r="Q546"/>
  <c r="J567"/>
  <c r="J566"/>
  <c r="L567"/>
  <c r="R567"/>
  <c r="R572"/>
  <c r="K583"/>
  <c r="K584"/>
  <c r="F581"/>
  <c r="N584"/>
  <c r="I588"/>
  <c r="R590"/>
  <c r="K613"/>
  <c r="L613"/>
  <c r="L614"/>
  <c r="M614"/>
  <c r="N614"/>
  <c r="O614"/>
  <c r="P614"/>
  <c r="Q614"/>
  <c r="J528"/>
  <c r="O528"/>
  <c r="R529"/>
  <c r="J532"/>
  <c r="K532"/>
  <c r="L532"/>
  <c r="M532"/>
  <c r="N532"/>
  <c r="O532"/>
  <c r="P532"/>
  <c r="Q532"/>
  <c r="F546"/>
  <c r="N550"/>
  <c r="O550"/>
  <c r="P550"/>
  <c r="Q550"/>
  <c r="P545"/>
  <c r="H546"/>
  <c r="M546"/>
  <c r="K566"/>
  <c r="H569"/>
  <c r="H584"/>
  <c r="H583"/>
  <c r="F580"/>
  <c r="P583"/>
  <c r="P584"/>
  <c r="J588"/>
  <c r="K588"/>
  <c r="L588"/>
  <c r="M588"/>
  <c r="N588"/>
  <c r="O588"/>
  <c r="P588"/>
  <c r="Q588"/>
  <c r="O583"/>
  <c r="L584"/>
  <c r="G609"/>
  <c r="K528"/>
  <c r="N529"/>
  <c r="K550"/>
  <c r="L550"/>
  <c r="M550"/>
  <c r="F545"/>
  <c r="I546"/>
  <c r="H548"/>
  <c r="P566"/>
  <c r="P567"/>
  <c r="F564"/>
  <c r="F566"/>
  <c r="H570"/>
  <c r="I570"/>
  <c r="J570"/>
  <c r="K570"/>
  <c r="L570"/>
  <c r="M570"/>
  <c r="N570"/>
  <c r="O570"/>
  <c r="P570"/>
  <c r="Q570"/>
  <c r="K571"/>
  <c r="L571"/>
  <c r="M571"/>
  <c r="N571"/>
  <c r="O571"/>
  <c r="P571"/>
  <c r="Q571"/>
  <c r="H567"/>
  <c r="N567"/>
  <c r="I586"/>
  <c r="H616"/>
  <c r="H615"/>
  <c r="H430"/>
  <c r="L430"/>
  <c r="P430"/>
  <c r="H472"/>
  <c r="H478"/>
  <c r="L472"/>
  <c r="P472"/>
  <c r="I618"/>
  <c r="I528"/>
  <c r="M618"/>
  <c r="M528"/>
  <c r="Q618"/>
  <c r="Q723"/>
  <c r="Q528"/>
  <c r="H619"/>
  <c r="H532"/>
  <c r="L619"/>
  <c r="L724"/>
  <c r="P619"/>
  <c r="H620"/>
  <c r="H533"/>
  <c r="I533"/>
  <c r="J533"/>
  <c r="F527"/>
  <c r="F529"/>
  <c r="L620"/>
  <c r="P620"/>
  <c r="L528"/>
  <c r="R528"/>
  <c r="J529"/>
  <c r="O529"/>
  <c r="R532"/>
  <c r="R535"/>
  <c r="K533"/>
  <c r="L533"/>
  <c r="M533"/>
  <c r="N533"/>
  <c r="O533"/>
  <c r="P533"/>
  <c r="Q533"/>
  <c r="R552"/>
  <c r="R551"/>
  <c r="H545"/>
  <c r="I569"/>
  <c r="J569"/>
  <c r="K569"/>
  <c r="L569"/>
  <c r="M569"/>
  <c r="N569"/>
  <c r="O569"/>
  <c r="P569"/>
  <c r="Q569"/>
  <c r="O566"/>
  <c r="I589"/>
  <c r="R584"/>
  <c r="H618"/>
  <c r="H723"/>
  <c r="L618"/>
  <c r="P618"/>
  <c r="G619"/>
  <c r="G625"/>
  <c r="K619"/>
  <c r="K621"/>
  <c r="O619"/>
  <c r="O724"/>
  <c r="J620"/>
  <c r="N620"/>
  <c r="R620"/>
  <c r="R626"/>
  <c r="H529"/>
  <c r="L529"/>
  <c r="P529"/>
  <c r="H531"/>
  <c r="I531"/>
  <c r="J531"/>
  <c r="K531"/>
  <c r="L531"/>
  <c r="M531"/>
  <c r="N531"/>
  <c r="O531"/>
  <c r="P531"/>
  <c r="Q531"/>
  <c r="J546"/>
  <c r="N546"/>
  <c r="R546"/>
  <c r="J583"/>
  <c r="J589"/>
  <c r="N583"/>
  <c r="R583"/>
  <c r="M587"/>
  <c r="N587"/>
  <c r="O587"/>
  <c r="P587"/>
  <c r="Q587"/>
  <c r="M583"/>
  <c r="J586"/>
  <c r="K586"/>
  <c r="L586"/>
  <c r="M586"/>
  <c r="N586"/>
  <c r="O586"/>
  <c r="P586"/>
  <c r="Q586"/>
  <c r="I612"/>
  <c r="J612"/>
  <c r="K612"/>
  <c r="L612"/>
  <c r="M612"/>
  <c r="N612"/>
  <c r="O612"/>
  <c r="P612"/>
  <c r="Q612"/>
  <c r="H609"/>
  <c r="K610"/>
  <c r="P610"/>
  <c r="I656"/>
  <c r="M613"/>
  <c r="N613"/>
  <c r="O613"/>
  <c r="P613"/>
  <c r="Q613"/>
  <c r="I609"/>
  <c r="I615"/>
  <c r="J615"/>
  <c r="K615"/>
  <c r="L615"/>
  <c r="M615"/>
  <c r="N615"/>
  <c r="O609"/>
  <c r="G610"/>
  <c r="L610"/>
  <c r="R610"/>
  <c r="F607"/>
  <c r="F608"/>
  <c r="F610"/>
  <c r="H610"/>
  <c r="N610"/>
  <c r="G612"/>
  <c r="R612"/>
  <c r="I700"/>
  <c r="Q609"/>
  <c r="J610"/>
  <c r="K567"/>
  <c r="O567"/>
  <c r="I584"/>
  <c r="I590"/>
  <c r="J590"/>
  <c r="M584"/>
  <c r="Q584"/>
  <c r="I610"/>
  <c r="M610"/>
  <c r="Q610"/>
  <c r="G656"/>
  <c r="K654"/>
  <c r="O654"/>
  <c r="F651"/>
  <c r="F653"/>
  <c r="I653"/>
  <c r="I659"/>
  <c r="N653"/>
  <c r="L654"/>
  <c r="Q654"/>
  <c r="J656"/>
  <c r="K656"/>
  <c r="L656"/>
  <c r="M656"/>
  <c r="N656"/>
  <c r="O656"/>
  <c r="P656"/>
  <c r="Q656"/>
  <c r="H658"/>
  <c r="I658"/>
  <c r="J658"/>
  <c r="K658"/>
  <c r="L658"/>
  <c r="M658"/>
  <c r="N658"/>
  <c r="O658"/>
  <c r="P658"/>
  <c r="Q658"/>
  <c r="H694"/>
  <c r="H700"/>
  <c r="P694"/>
  <c r="I695"/>
  <c r="K719"/>
  <c r="L719"/>
  <c r="M719"/>
  <c r="N719"/>
  <c r="O719"/>
  <c r="P719"/>
  <c r="Q719"/>
  <c r="M714"/>
  <c r="K657"/>
  <c r="L657"/>
  <c r="M657"/>
  <c r="N657"/>
  <c r="O657"/>
  <c r="P657"/>
  <c r="Q657"/>
  <c r="J653"/>
  <c r="J659"/>
  <c r="O653"/>
  <c r="H654"/>
  <c r="H660"/>
  <c r="M654"/>
  <c r="R654"/>
  <c r="R660"/>
  <c r="M699"/>
  <c r="N699"/>
  <c r="O699"/>
  <c r="P699"/>
  <c r="Q699"/>
  <c r="J700"/>
  <c r="K695"/>
  <c r="I715"/>
  <c r="I721"/>
  <c r="J721"/>
  <c r="H719"/>
  <c r="I719"/>
  <c r="J719"/>
  <c r="K653"/>
  <c r="K659"/>
  <c r="L659"/>
  <c r="M659"/>
  <c r="I654"/>
  <c r="N654"/>
  <c r="H656"/>
  <c r="R656"/>
  <c r="L694"/>
  <c r="H697"/>
  <c r="I697"/>
  <c r="J697"/>
  <c r="K697"/>
  <c r="L697"/>
  <c r="M697"/>
  <c r="N697"/>
  <c r="O697"/>
  <c r="P697"/>
  <c r="Q697"/>
  <c r="H714"/>
  <c r="H720"/>
  <c r="I720"/>
  <c r="J720"/>
  <c r="K720"/>
  <c r="H715"/>
  <c r="H721"/>
  <c r="F711"/>
  <c r="L714"/>
  <c r="P714"/>
  <c r="Q714"/>
  <c r="H718"/>
  <c r="I718"/>
  <c r="J718"/>
  <c r="K718"/>
  <c r="L718"/>
  <c r="M718"/>
  <c r="N718"/>
  <c r="O718"/>
  <c r="P718"/>
  <c r="Q718"/>
  <c r="J735"/>
  <c r="P654"/>
  <c r="F695"/>
  <c r="F692"/>
  <c r="F694"/>
  <c r="H695"/>
  <c r="H701"/>
  <c r="O695"/>
  <c r="L715"/>
  <c r="H717"/>
  <c r="I717"/>
  <c r="J717"/>
  <c r="K717"/>
  <c r="L717"/>
  <c r="M717"/>
  <c r="N717"/>
  <c r="O717"/>
  <c r="P717"/>
  <c r="Q717"/>
  <c r="K735"/>
  <c r="L735"/>
  <c r="M735"/>
  <c r="N735"/>
  <c r="O735"/>
  <c r="P735"/>
  <c r="Q735"/>
  <c r="K694"/>
  <c r="O694"/>
  <c r="J698"/>
  <c r="K698"/>
  <c r="L698"/>
  <c r="M698"/>
  <c r="N698"/>
  <c r="O698"/>
  <c r="P698"/>
  <c r="Q698"/>
  <c r="N694"/>
  <c r="O714"/>
  <c r="J695"/>
  <c r="N695"/>
  <c r="R695"/>
  <c r="R701"/>
  <c r="K715"/>
  <c r="O715"/>
  <c r="O723" i="60"/>
  <c r="O483"/>
  <c r="O484"/>
  <c r="I725"/>
  <c r="I488"/>
  <c r="Q725"/>
  <c r="H618"/>
  <c r="H723"/>
  <c r="H483"/>
  <c r="H489"/>
  <c r="H484"/>
  <c r="H490"/>
  <c r="H486"/>
  <c r="I486"/>
  <c r="J486"/>
  <c r="L483"/>
  <c r="L484"/>
  <c r="P483"/>
  <c r="P484"/>
  <c r="J725"/>
  <c r="J488"/>
  <c r="N725"/>
  <c r="R725"/>
  <c r="R732"/>
  <c r="R488"/>
  <c r="F429"/>
  <c r="I489"/>
  <c r="J724"/>
  <c r="R724"/>
  <c r="R731"/>
  <c r="R487"/>
  <c r="K724"/>
  <c r="O724"/>
  <c r="M725"/>
  <c r="F244"/>
  <c r="F247"/>
  <c r="H246"/>
  <c r="H253"/>
  <c r="P246"/>
  <c r="K247"/>
  <c r="O247"/>
  <c r="G703"/>
  <c r="G711"/>
  <c r="G671"/>
  <c r="G704"/>
  <c r="G712"/>
  <c r="G718"/>
  <c r="G686"/>
  <c r="G633"/>
  <c r="G603"/>
  <c r="G576"/>
  <c r="G580"/>
  <c r="G643"/>
  <c r="G678"/>
  <c r="G691"/>
  <c r="G642"/>
  <c r="G664"/>
  <c r="G692"/>
  <c r="G698"/>
  <c r="G632"/>
  <c r="G651"/>
  <c r="G515"/>
  <c r="G494"/>
  <c r="G598"/>
  <c r="G607"/>
  <c r="G559"/>
  <c r="G538"/>
  <c r="G542"/>
  <c r="G511"/>
  <c r="G456"/>
  <c r="G441"/>
  <c r="G595"/>
  <c r="G608"/>
  <c r="G614"/>
  <c r="G555"/>
  <c r="G523"/>
  <c r="G504"/>
  <c r="G454"/>
  <c r="G34"/>
  <c r="G65"/>
  <c r="G244"/>
  <c r="G81"/>
  <c r="G101"/>
  <c r="G115"/>
  <c r="G134"/>
  <c r="G245"/>
  <c r="G151"/>
  <c r="G170"/>
  <c r="G186"/>
  <c r="G202"/>
  <c r="G218"/>
  <c r="G234"/>
  <c r="F245"/>
  <c r="I246"/>
  <c r="I253"/>
  <c r="M246"/>
  <c r="Q246"/>
  <c r="H247"/>
  <c r="H254"/>
  <c r="L247"/>
  <c r="P247"/>
  <c r="H250"/>
  <c r="H251"/>
  <c r="I251"/>
  <c r="J251"/>
  <c r="K251"/>
  <c r="L251"/>
  <c r="M251"/>
  <c r="N251"/>
  <c r="O251"/>
  <c r="P251"/>
  <c r="Q251"/>
  <c r="H252"/>
  <c r="G264"/>
  <c r="G285"/>
  <c r="G403"/>
  <c r="G409"/>
  <c r="G305"/>
  <c r="G322"/>
  <c r="G401"/>
  <c r="G342"/>
  <c r="G362"/>
  <c r="G382"/>
  <c r="F401"/>
  <c r="R411"/>
  <c r="R410"/>
  <c r="H404"/>
  <c r="M404"/>
  <c r="R404"/>
  <c r="K405"/>
  <c r="P405"/>
  <c r="I407"/>
  <c r="J407"/>
  <c r="K407"/>
  <c r="L407"/>
  <c r="M407"/>
  <c r="N407"/>
  <c r="O407"/>
  <c r="P407"/>
  <c r="Q407"/>
  <c r="H408"/>
  <c r="I408"/>
  <c r="G418"/>
  <c r="K434"/>
  <c r="L434"/>
  <c r="M434"/>
  <c r="L429"/>
  <c r="H432"/>
  <c r="G446"/>
  <c r="H471"/>
  <c r="H477"/>
  <c r="F468"/>
  <c r="F469"/>
  <c r="I472"/>
  <c r="I478"/>
  <c r="Q472"/>
  <c r="F482"/>
  <c r="H531"/>
  <c r="H529"/>
  <c r="H528"/>
  <c r="F525"/>
  <c r="L618"/>
  <c r="L723"/>
  <c r="L529"/>
  <c r="L528"/>
  <c r="I723"/>
  <c r="I484"/>
  <c r="I490"/>
  <c r="M723"/>
  <c r="M484"/>
  <c r="Q723"/>
  <c r="Q484"/>
  <c r="L619"/>
  <c r="L724"/>
  <c r="K725"/>
  <c r="F246"/>
  <c r="J246"/>
  <c r="J253"/>
  <c r="K253"/>
  <c r="N246"/>
  <c r="R246"/>
  <c r="R253"/>
  <c r="I247"/>
  <c r="I254"/>
  <c r="M247"/>
  <c r="Q247"/>
  <c r="I250"/>
  <c r="J250"/>
  <c r="K250"/>
  <c r="L250"/>
  <c r="M250"/>
  <c r="N250"/>
  <c r="O250"/>
  <c r="P250"/>
  <c r="Q250"/>
  <c r="I252"/>
  <c r="J252"/>
  <c r="K252"/>
  <c r="L252"/>
  <c r="M252"/>
  <c r="N252"/>
  <c r="O252"/>
  <c r="P252"/>
  <c r="Q252"/>
  <c r="J408"/>
  <c r="K408"/>
  <c r="L408"/>
  <c r="M408"/>
  <c r="N408"/>
  <c r="O408"/>
  <c r="P408"/>
  <c r="Q408"/>
  <c r="I404"/>
  <c r="N404"/>
  <c r="L405"/>
  <c r="Q405"/>
  <c r="G422"/>
  <c r="R436"/>
  <c r="R435"/>
  <c r="H429"/>
  <c r="K430"/>
  <c r="P430"/>
  <c r="G450"/>
  <c r="I471"/>
  <c r="I477"/>
  <c r="J477"/>
  <c r="Q471"/>
  <c r="K480"/>
  <c r="F480"/>
  <c r="N481"/>
  <c r="N483"/>
  <c r="K488"/>
  <c r="J723"/>
  <c r="J484"/>
  <c r="J490"/>
  <c r="J483"/>
  <c r="J489"/>
  <c r="N723"/>
  <c r="N484"/>
  <c r="R723"/>
  <c r="R486"/>
  <c r="R484"/>
  <c r="R490"/>
  <c r="R483"/>
  <c r="R489"/>
  <c r="I724"/>
  <c r="M724"/>
  <c r="Q724"/>
  <c r="H725"/>
  <c r="P620"/>
  <c r="P725"/>
  <c r="O246"/>
  <c r="J247"/>
  <c r="J254"/>
  <c r="N247"/>
  <c r="R247"/>
  <c r="R254"/>
  <c r="R250"/>
  <c r="R251"/>
  <c r="F403"/>
  <c r="J409"/>
  <c r="K409"/>
  <c r="L409"/>
  <c r="M409"/>
  <c r="N409"/>
  <c r="O409"/>
  <c r="P409"/>
  <c r="Q409"/>
  <c r="J404"/>
  <c r="H405"/>
  <c r="M405"/>
  <c r="K429"/>
  <c r="O429"/>
  <c r="J433"/>
  <c r="K433"/>
  <c r="L433"/>
  <c r="M433"/>
  <c r="N433"/>
  <c r="O433"/>
  <c r="P433"/>
  <c r="Q433"/>
  <c r="N429"/>
  <c r="L430"/>
  <c r="G460"/>
  <c r="J474"/>
  <c r="J475"/>
  <c r="K475"/>
  <c r="L475"/>
  <c r="M475"/>
  <c r="N475"/>
  <c r="O475"/>
  <c r="P475"/>
  <c r="Q475"/>
  <c r="M483"/>
  <c r="H487"/>
  <c r="I487"/>
  <c r="J487"/>
  <c r="K487"/>
  <c r="L487"/>
  <c r="M487"/>
  <c r="L488"/>
  <c r="M488"/>
  <c r="N488"/>
  <c r="O488"/>
  <c r="P488"/>
  <c r="Q488"/>
  <c r="G498"/>
  <c r="L549"/>
  <c r="M549"/>
  <c r="N549"/>
  <c r="O549"/>
  <c r="P549"/>
  <c r="Q549"/>
  <c r="L246"/>
  <c r="O405"/>
  <c r="G414"/>
  <c r="F430"/>
  <c r="N434"/>
  <c r="O434"/>
  <c r="P434"/>
  <c r="Q434"/>
  <c r="H430"/>
  <c r="G464"/>
  <c r="K474"/>
  <c r="L474"/>
  <c r="M474"/>
  <c r="N474"/>
  <c r="O474"/>
  <c r="P474"/>
  <c r="Q474"/>
  <c r="J476"/>
  <c r="K476"/>
  <c r="L476"/>
  <c r="M476"/>
  <c r="N476"/>
  <c r="O476"/>
  <c r="P476"/>
  <c r="Q476"/>
  <c r="G519"/>
  <c r="J405"/>
  <c r="N405"/>
  <c r="R405"/>
  <c r="J430"/>
  <c r="N430"/>
  <c r="R430"/>
  <c r="K471"/>
  <c r="O471"/>
  <c r="J472"/>
  <c r="J478"/>
  <c r="N472"/>
  <c r="R472"/>
  <c r="R478"/>
  <c r="I621"/>
  <c r="I622"/>
  <c r="M621"/>
  <c r="M622"/>
  <c r="Q621"/>
  <c r="Q622"/>
  <c r="H619"/>
  <c r="H724"/>
  <c r="H532"/>
  <c r="I532"/>
  <c r="P619"/>
  <c r="K620"/>
  <c r="O620"/>
  <c r="O725"/>
  <c r="J528"/>
  <c r="N528"/>
  <c r="R528"/>
  <c r="I529"/>
  <c r="N529"/>
  <c r="R531"/>
  <c r="L545"/>
  <c r="O546"/>
  <c r="H548"/>
  <c r="J567"/>
  <c r="F580"/>
  <c r="K587"/>
  <c r="L587"/>
  <c r="K472"/>
  <c r="K478"/>
  <c r="L478"/>
  <c r="M478"/>
  <c r="O472"/>
  <c r="J621"/>
  <c r="J622"/>
  <c r="N622"/>
  <c r="N621"/>
  <c r="R624"/>
  <c r="R622"/>
  <c r="R621"/>
  <c r="H620"/>
  <c r="H533"/>
  <c r="L620"/>
  <c r="L725"/>
  <c r="K528"/>
  <c r="O528"/>
  <c r="J529"/>
  <c r="O529"/>
  <c r="R532"/>
  <c r="R552"/>
  <c r="R551"/>
  <c r="H545"/>
  <c r="R545"/>
  <c r="P546"/>
  <c r="L567"/>
  <c r="F582"/>
  <c r="H588"/>
  <c r="H590"/>
  <c r="K621"/>
  <c r="K622"/>
  <c r="O621"/>
  <c r="F526"/>
  <c r="K529"/>
  <c r="Q529"/>
  <c r="R533"/>
  <c r="K545"/>
  <c r="O545"/>
  <c r="F543"/>
  <c r="F545"/>
  <c r="N545"/>
  <c r="L546"/>
  <c r="F563"/>
  <c r="O566"/>
  <c r="H567"/>
  <c r="R567"/>
  <c r="R572"/>
  <c r="I587"/>
  <c r="I583"/>
  <c r="H589"/>
  <c r="I589"/>
  <c r="J589"/>
  <c r="F581"/>
  <c r="M587"/>
  <c r="N587"/>
  <c r="O587"/>
  <c r="P587"/>
  <c r="Q587"/>
  <c r="J584"/>
  <c r="P618"/>
  <c r="P723"/>
  <c r="P529"/>
  <c r="G619"/>
  <c r="G625"/>
  <c r="M529"/>
  <c r="R529"/>
  <c r="J532"/>
  <c r="K532"/>
  <c r="L532"/>
  <c r="M532"/>
  <c r="N532"/>
  <c r="O532"/>
  <c r="P532"/>
  <c r="Q532"/>
  <c r="I533"/>
  <c r="J533"/>
  <c r="K533"/>
  <c r="L533"/>
  <c r="M533"/>
  <c r="N533"/>
  <c r="O533"/>
  <c r="P533"/>
  <c r="Q533"/>
  <c r="F546"/>
  <c r="J550"/>
  <c r="K550"/>
  <c r="L550"/>
  <c r="M550"/>
  <c r="N550"/>
  <c r="O550"/>
  <c r="P550"/>
  <c r="Q550"/>
  <c r="H546"/>
  <c r="P566"/>
  <c r="K571"/>
  <c r="L571"/>
  <c r="M571"/>
  <c r="N571"/>
  <c r="O571"/>
  <c r="P571"/>
  <c r="Q571"/>
  <c r="K566"/>
  <c r="H569"/>
  <c r="I569"/>
  <c r="J569"/>
  <c r="K569"/>
  <c r="L569"/>
  <c r="M569"/>
  <c r="N569"/>
  <c r="O569"/>
  <c r="P569"/>
  <c r="Q569"/>
  <c r="H570"/>
  <c r="I570"/>
  <c r="J570"/>
  <c r="K570"/>
  <c r="L570"/>
  <c r="M570"/>
  <c r="N570"/>
  <c r="O570"/>
  <c r="P570"/>
  <c r="Q570"/>
  <c r="N583"/>
  <c r="N584"/>
  <c r="R583"/>
  <c r="R586"/>
  <c r="R584"/>
  <c r="J587"/>
  <c r="J588"/>
  <c r="K588"/>
  <c r="L588"/>
  <c r="M588"/>
  <c r="N588"/>
  <c r="O588"/>
  <c r="P588"/>
  <c r="Q588"/>
  <c r="M583"/>
  <c r="J586"/>
  <c r="K586"/>
  <c r="L586"/>
  <c r="M586"/>
  <c r="N586"/>
  <c r="O586"/>
  <c r="P586"/>
  <c r="Q586"/>
  <c r="H609"/>
  <c r="H612"/>
  <c r="H610"/>
  <c r="F606"/>
  <c r="L609"/>
  <c r="L610"/>
  <c r="P610"/>
  <c r="P609"/>
  <c r="J546"/>
  <c r="N546"/>
  <c r="R546"/>
  <c r="K567"/>
  <c r="O567"/>
  <c r="I588"/>
  <c r="L584"/>
  <c r="J609"/>
  <c r="N609"/>
  <c r="R609"/>
  <c r="I613"/>
  <c r="J613"/>
  <c r="I609"/>
  <c r="G610"/>
  <c r="R610"/>
  <c r="H614"/>
  <c r="I614"/>
  <c r="J614"/>
  <c r="K614"/>
  <c r="L614"/>
  <c r="M614"/>
  <c r="N614"/>
  <c r="O614"/>
  <c r="P614"/>
  <c r="Q614"/>
  <c r="R615"/>
  <c r="K657"/>
  <c r="L657"/>
  <c r="M657"/>
  <c r="N657"/>
  <c r="O657"/>
  <c r="P657"/>
  <c r="Q657"/>
  <c r="F652"/>
  <c r="J653"/>
  <c r="J659"/>
  <c r="O653"/>
  <c r="H654"/>
  <c r="H660"/>
  <c r="M654"/>
  <c r="R654"/>
  <c r="R660"/>
  <c r="I695"/>
  <c r="I694"/>
  <c r="I700"/>
  <c r="M694"/>
  <c r="M695"/>
  <c r="Q694"/>
  <c r="Q695"/>
  <c r="K583"/>
  <c r="F607"/>
  <c r="K613"/>
  <c r="L613"/>
  <c r="M613"/>
  <c r="N613"/>
  <c r="O613"/>
  <c r="P613"/>
  <c r="Q613"/>
  <c r="F651"/>
  <c r="K658"/>
  <c r="K659"/>
  <c r="L659"/>
  <c r="M659"/>
  <c r="N659"/>
  <c r="Q653"/>
  <c r="I654"/>
  <c r="I660"/>
  <c r="N654"/>
  <c r="H656"/>
  <c r="I656"/>
  <c r="J656"/>
  <c r="K656"/>
  <c r="L656"/>
  <c r="M656"/>
  <c r="N656"/>
  <c r="O656"/>
  <c r="P656"/>
  <c r="Q656"/>
  <c r="R656"/>
  <c r="J700"/>
  <c r="J654"/>
  <c r="J660"/>
  <c r="L658"/>
  <c r="M658"/>
  <c r="N658"/>
  <c r="O658"/>
  <c r="P658"/>
  <c r="Q658"/>
  <c r="I719"/>
  <c r="J719"/>
  <c r="K719"/>
  <c r="L719"/>
  <c r="M719"/>
  <c r="N719"/>
  <c r="O719"/>
  <c r="P719"/>
  <c r="Q719"/>
  <c r="F650"/>
  <c r="I698"/>
  <c r="J698"/>
  <c r="K698"/>
  <c r="L698"/>
  <c r="M698"/>
  <c r="N698"/>
  <c r="O698"/>
  <c r="P698"/>
  <c r="Q698"/>
  <c r="J718"/>
  <c r="K718"/>
  <c r="L718"/>
  <c r="M718"/>
  <c r="N718"/>
  <c r="O718"/>
  <c r="P718"/>
  <c r="Q718"/>
  <c r="I584"/>
  <c r="I590"/>
  <c r="M584"/>
  <c r="Q584"/>
  <c r="I610"/>
  <c r="M610"/>
  <c r="Q610"/>
  <c r="K654"/>
  <c r="O654"/>
  <c r="L695"/>
  <c r="H699"/>
  <c r="I699"/>
  <c r="J699"/>
  <c r="K699"/>
  <c r="L699"/>
  <c r="M699"/>
  <c r="N699"/>
  <c r="O699"/>
  <c r="P699"/>
  <c r="Q699"/>
  <c r="R699"/>
  <c r="F711"/>
  <c r="O714"/>
  <c r="M715"/>
  <c r="I735"/>
  <c r="O694"/>
  <c r="H695"/>
  <c r="H701"/>
  <c r="K714"/>
  <c r="K720"/>
  <c r="I715"/>
  <c r="J735"/>
  <c r="K735"/>
  <c r="F692"/>
  <c r="F695"/>
  <c r="K694"/>
  <c r="K700"/>
  <c r="L700"/>
  <c r="H697"/>
  <c r="I697"/>
  <c r="J697"/>
  <c r="K697"/>
  <c r="L697"/>
  <c r="M697"/>
  <c r="N697"/>
  <c r="O697"/>
  <c r="P697"/>
  <c r="Q697"/>
  <c r="H719"/>
  <c r="F713"/>
  <c r="L714"/>
  <c r="O715"/>
  <c r="I717"/>
  <c r="J717"/>
  <c r="K717"/>
  <c r="L717"/>
  <c r="M717"/>
  <c r="N717"/>
  <c r="O717"/>
  <c r="P717"/>
  <c r="Q717"/>
  <c r="P695"/>
  <c r="H698"/>
  <c r="Q715"/>
  <c r="L735"/>
  <c r="M735"/>
  <c r="N735"/>
  <c r="O735"/>
  <c r="P735"/>
  <c r="Q735"/>
  <c r="K695"/>
  <c r="O695"/>
  <c r="H715"/>
  <c r="H721"/>
  <c r="L715"/>
  <c r="P715"/>
  <c r="H411" i="59"/>
  <c r="I411"/>
  <c r="H410"/>
  <c r="H436"/>
  <c r="H435"/>
  <c r="I432"/>
  <c r="K434"/>
  <c r="L434"/>
  <c r="M434"/>
  <c r="N434"/>
  <c r="O434"/>
  <c r="P434"/>
  <c r="Q434"/>
  <c r="I436"/>
  <c r="L433"/>
  <c r="M433"/>
  <c r="N433"/>
  <c r="O433"/>
  <c r="P433"/>
  <c r="Q433"/>
  <c r="I435"/>
  <c r="G664"/>
  <c r="G671"/>
  <c r="G642"/>
  <c r="G703"/>
  <c r="G711"/>
  <c r="G633"/>
  <c r="G686"/>
  <c r="G632"/>
  <c r="G651"/>
  <c r="G678"/>
  <c r="G691"/>
  <c r="G704"/>
  <c r="G712"/>
  <c r="G718"/>
  <c r="G643"/>
  <c r="G595"/>
  <c r="G598"/>
  <c r="G607"/>
  <c r="G603"/>
  <c r="G576"/>
  <c r="G580"/>
  <c r="G559"/>
  <c r="G511"/>
  <c r="G527"/>
  <c r="G523"/>
  <c r="G498"/>
  <c r="G555"/>
  <c r="G563"/>
  <c r="G538"/>
  <c r="G542"/>
  <c r="G519"/>
  <c r="G494"/>
  <c r="G460"/>
  <c r="G446"/>
  <c r="G515"/>
  <c r="G504"/>
  <c r="G454"/>
  <c r="G34"/>
  <c r="G65"/>
  <c r="G81"/>
  <c r="G101"/>
  <c r="G115"/>
  <c r="G134"/>
  <c r="G151"/>
  <c r="G170"/>
  <c r="G186"/>
  <c r="G202"/>
  <c r="G218"/>
  <c r="G234"/>
  <c r="H480"/>
  <c r="L480"/>
  <c r="P480"/>
  <c r="K481"/>
  <c r="O481"/>
  <c r="F245"/>
  <c r="J482"/>
  <c r="J484"/>
  <c r="N482"/>
  <c r="R482"/>
  <c r="R484"/>
  <c r="R490"/>
  <c r="I246"/>
  <c r="M246"/>
  <c r="Q246"/>
  <c r="H247"/>
  <c r="H254"/>
  <c r="L247"/>
  <c r="P247"/>
  <c r="H250"/>
  <c r="H251"/>
  <c r="I251"/>
  <c r="J251"/>
  <c r="K251"/>
  <c r="L251"/>
  <c r="M251"/>
  <c r="N251"/>
  <c r="O251"/>
  <c r="P251"/>
  <c r="Q251"/>
  <c r="H252"/>
  <c r="G264"/>
  <c r="G285"/>
  <c r="G305"/>
  <c r="G322"/>
  <c r="G342"/>
  <c r="G362"/>
  <c r="G382"/>
  <c r="F401"/>
  <c r="J407"/>
  <c r="K407"/>
  <c r="L407"/>
  <c r="M407"/>
  <c r="N407"/>
  <c r="O407"/>
  <c r="P407"/>
  <c r="Q407"/>
  <c r="J405"/>
  <c r="R411"/>
  <c r="R410"/>
  <c r="H404"/>
  <c r="M404"/>
  <c r="R404"/>
  <c r="K405"/>
  <c r="P405"/>
  <c r="I407"/>
  <c r="G418"/>
  <c r="L429"/>
  <c r="O430"/>
  <c r="G441"/>
  <c r="K471"/>
  <c r="O472"/>
  <c r="O471"/>
  <c r="J475"/>
  <c r="J471"/>
  <c r="N471"/>
  <c r="R472"/>
  <c r="R478"/>
  <c r="R471"/>
  <c r="R477"/>
  <c r="K472"/>
  <c r="G49"/>
  <c r="G94"/>
  <c r="G143"/>
  <c r="G194"/>
  <c r="N484"/>
  <c r="N483"/>
  <c r="G19"/>
  <c r="G41"/>
  <c r="G69"/>
  <c r="G90"/>
  <c r="G102"/>
  <c r="G120"/>
  <c r="G136"/>
  <c r="G155"/>
  <c r="G174"/>
  <c r="G190"/>
  <c r="G206"/>
  <c r="G222"/>
  <c r="G238"/>
  <c r="I723"/>
  <c r="I484"/>
  <c r="I483"/>
  <c r="M723"/>
  <c r="M483"/>
  <c r="M484"/>
  <c r="Q723"/>
  <c r="Q483"/>
  <c r="Q484"/>
  <c r="H724"/>
  <c r="H487"/>
  <c r="F481"/>
  <c r="L724"/>
  <c r="P724"/>
  <c r="O620"/>
  <c r="O725"/>
  <c r="J246"/>
  <c r="N246"/>
  <c r="R246"/>
  <c r="R253"/>
  <c r="I247"/>
  <c r="I254"/>
  <c r="M247"/>
  <c r="Q247"/>
  <c r="I250"/>
  <c r="J250"/>
  <c r="K250"/>
  <c r="L250"/>
  <c r="M250"/>
  <c r="N250"/>
  <c r="O250"/>
  <c r="P250"/>
  <c r="Q250"/>
  <c r="I252"/>
  <c r="J252"/>
  <c r="G269"/>
  <c r="G290"/>
  <c r="G307"/>
  <c r="G327"/>
  <c r="G347"/>
  <c r="G367"/>
  <c r="G387"/>
  <c r="F402"/>
  <c r="J408"/>
  <c r="K408"/>
  <c r="L408"/>
  <c r="M408"/>
  <c r="N408"/>
  <c r="O408"/>
  <c r="P408"/>
  <c r="Q408"/>
  <c r="I404"/>
  <c r="I410"/>
  <c r="N404"/>
  <c r="L405"/>
  <c r="Q405"/>
  <c r="G422"/>
  <c r="J432"/>
  <c r="R436"/>
  <c r="R435"/>
  <c r="R429"/>
  <c r="K430"/>
  <c r="G450"/>
  <c r="I569"/>
  <c r="J569"/>
  <c r="K569"/>
  <c r="G109"/>
  <c r="J483"/>
  <c r="I487"/>
  <c r="J487"/>
  <c r="H488"/>
  <c r="I488"/>
  <c r="F482"/>
  <c r="K246"/>
  <c r="O246"/>
  <c r="J247"/>
  <c r="J254"/>
  <c r="N247"/>
  <c r="R247"/>
  <c r="R254"/>
  <c r="R250"/>
  <c r="R251"/>
  <c r="G274"/>
  <c r="G295"/>
  <c r="G312"/>
  <c r="G332"/>
  <c r="G352"/>
  <c r="G372"/>
  <c r="G392"/>
  <c r="J409"/>
  <c r="K409"/>
  <c r="L409"/>
  <c r="M409"/>
  <c r="N409"/>
  <c r="O409"/>
  <c r="P409"/>
  <c r="Q409"/>
  <c r="J404"/>
  <c r="J410"/>
  <c r="K410"/>
  <c r="L410"/>
  <c r="H405"/>
  <c r="M405"/>
  <c r="N429"/>
  <c r="K432"/>
  <c r="L432"/>
  <c r="M432"/>
  <c r="N432"/>
  <c r="O432"/>
  <c r="P432"/>
  <c r="Q432"/>
  <c r="G456"/>
  <c r="I472"/>
  <c r="I478"/>
  <c r="I471"/>
  <c r="I477"/>
  <c r="M472"/>
  <c r="M471"/>
  <c r="I476"/>
  <c r="J476"/>
  <c r="K476"/>
  <c r="L476"/>
  <c r="M476"/>
  <c r="N476"/>
  <c r="O476"/>
  <c r="P476"/>
  <c r="Q476"/>
  <c r="F470"/>
  <c r="J549"/>
  <c r="K549"/>
  <c r="G24"/>
  <c r="G70"/>
  <c r="G126"/>
  <c r="G162"/>
  <c r="G178"/>
  <c r="G210"/>
  <c r="G226"/>
  <c r="F243"/>
  <c r="R723"/>
  <c r="R486"/>
  <c r="R483"/>
  <c r="R489"/>
  <c r="G30"/>
  <c r="G55"/>
  <c r="G76"/>
  <c r="G100"/>
  <c r="G110"/>
  <c r="G127"/>
  <c r="G149"/>
  <c r="G166"/>
  <c r="G182"/>
  <c r="G198"/>
  <c r="G214"/>
  <c r="G230"/>
  <c r="K723"/>
  <c r="K483"/>
  <c r="K484"/>
  <c r="O483"/>
  <c r="O484"/>
  <c r="F244"/>
  <c r="R487"/>
  <c r="M725"/>
  <c r="H246"/>
  <c r="H253"/>
  <c r="L246"/>
  <c r="P246"/>
  <c r="K247"/>
  <c r="O247"/>
  <c r="K252"/>
  <c r="L252"/>
  <c r="M252"/>
  <c r="N252"/>
  <c r="O252"/>
  <c r="P252"/>
  <c r="Q252"/>
  <c r="G259"/>
  <c r="G280"/>
  <c r="G300"/>
  <c r="G317"/>
  <c r="G337"/>
  <c r="G357"/>
  <c r="G377"/>
  <c r="G397"/>
  <c r="O405"/>
  <c r="G414"/>
  <c r="G426"/>
  <c r="F426"/>
  <c r="F428"/>
  <c r="J434"/>
  <c r="J429"/>
  <c r="J435"/>
  <c r="K435"/>
  <c r="H430"/>
  <c r="G464"/>
  <c r="J478"/>
  <c r="N405"/>
  <c r="R405"/>
  <c r="J430"/>
  <c r="J436"/>
  <c r="N430"/>
  <c r="R430"/>
  <c r="F468"/>
  <c r="H474"/>
  <c r="I474"/>
  <c r="J474"/>
  <c r="K474"/>
  <c r="L474"/>
  <c r="M474"/>
  <c r="N474"/>
  <c r="O474"/>
  <c r="P474"/>
  <c r="Q474"/>
  <c r="K618"/>
  <c r="K528"/>
  <c r="O618"/>
  <c r="O528"/>
  <c r="F526"/>
  <c r="J619"/>
  <c r="J532"/>
  <c r="N619"/>
  <c r="N724"/>
  <c r="R619"/>
  <c r="R625"/>
  <c r="R532"/>
  <c r="I620"/>
  <c r="I725"/>
  <c r="M620"/>
  <c r="Q620"/>
  <c r="I528"/>
  <c r="N528"/>
  <c r="L529"/>
  <c r="Q529"/>
  <c r="F543"/>
  <c r="F546"/>
  <c r="J545"/>
  <c r="R546"/>
  <c r="O567"/>
  <c r="F564"/>
  <c r="F567"/>
  <c r="I571"/>
  <c r="J571"/>
  <c r="K571"/>
  <c r="L571"/>
  <c r="M571"/>
  <c r="N571"/>
  <c r="O571"/>
  <c r="P571"/>
  <c r="Q571"/>
  <c r="L567"/>
  <c r="I584"/>
  <c r="I583"/>
  <c r="M584"/>
  <c r="Q583"/>
  <c r="Q584"/>
  <c r="I587"/>
  <c r="J587"/>
  <c r="K587"/>
  <c r="L587"/>
  <c r="M587"/>
  <c r="N587"/>
  <c r="O587"/>
  <c r="P587"/>
  <c r="Q587"/>
  <c r="M583"/>
  <c r="H586"/>
  <c r="I586"/>
  <c r="H618"/>
  <c r="F525"/>
  <c r="L621"/>
  <c r="P621"/>
  <c r="G619"/>
  <c r="G625"/>
  <c r="J620"/>
  <c r="J533"/>
  <c r="N620"/>
  <c r="R620"/>
  <c r="R626"/>
  <c r="R533"/>
  <c r="P528"/>
  <c r="H529"/>
  <c r="K532"/>
  <c r="L532"/>
  <c r="M532"/>
  <c r="N532"/>
  <c r="O532"/>
  <c r="P532"/>
  <c r="Q532"/>
  <c r="H551"/>
  <c r="F545"/>
  <c r="I546"/>
  <c r="N546"/>
  <c r="R548"/>
  <c r="F565"/>
  <c r="K570"/>
  <c r="L570"/>
  <c r="M570"/>
  <c r="N570"/>
  <c r="O570"/>
  <c r="P570"/>
  <c r="Q570"/>
  <c r="H572"/>
  <c r="J586"/>
  <c r="R615"/>
  <c r="R616"/>
  <c r="K475"/>
  <c r="L475"/>
  <c r="M475"/>
  <c r="N475"/>
  <c r="O475"/>
  <c r="P475"/>
  <c r="Q475"/>
  <c r="Q471"/>
  <c r="L472"/>
  <c r="Q472"/>
  <c r="I621"/>
  <c r="M622"/>
  <c r="H625"/>
  <c r="K620"/>
  <c r="L528"/>
  <c r="Q528"/>
  <c r="I529"/>
  <c r="O529"/>
  <c r="H531"/>
  <c r="G532"/>
  <c r="K533"/>
  <c r="L533"/>
  <c r="M533"/>
  <c r="N533"/>
  <c r="O533"/>
  <c r="P533"/>
  <c r="Q533"/>
  <c r="I545"/>
  <c r="I551"/>
  <c r="M545"/>
  <c r="Q545"/>
  <c r="L549"/>
  <c r="M549"/>
  <c r="N549"/>
  <c r="O549"/>
  <c r="P549"/>
  <c r="Q549"/>
  <c r="H550"/>
  <c r="I550"/>
  <c r="J550"/>
  <c r="K550"/>
  <c r="L550"/>
  <c r="M550"/>
  <c r="N550"/>
  <c r="O550"/>
  <c r="P550"/>
  <c r="Q550"/>
  <c r="F544"/>
  <c r="L545"/>
  <c r="J546"/>
  <c r="I548"/>
  <c r="J548"/>
  <c r="K548"/>
  <c r="L548"/>
  <c r="M548"/>
  <c r="N548"/>
  <c r="O548"/>
  <c r="P548"/>
  <c r="Q548"/>
  <c r="H566"/>
  <c r="O566"/>
  <c r="H567"/>
  <c r="P567"/>
  <c r="R569"/>
  <c r="K586"/>
  <c r="L586"/>
  <c r="M586"/>
  <c r="N586"/>
  <c r="O586"/>
  <c r="P586"/>
  <c r="Q586"/>
  <c r="K583"/>
  <c r="R590"/>
  <c r="H528"/>
  <c r="K529"/>
  <c r="P529"/>
  <c r="F566"/>
  <c r="J566"/>
  <c r="J567"/>
  <c r="N566"/>
  <c r="L569"/>
  <c r="M569"/>
  <c r="N569"/>
  <c r="O569"/>
  <c r="P569"/>
  <c r="Q569"/>
  <c r="Q566"/>
  <c r="I566"/>
  <c r="I572"/>
  <c r="R567"/>
  <c r="H584"/>
  <c r="F582"/>
  <c r="H588"/>
  <c r="I588"/>
  <c r="J588"/>
  <c r="K588"/>
  <c r="L588"/>
  <c r="M588"/>
  <c r="N588"/>
  <c r="O588"/>
  <c r="P588"/>
  <c r="Q588"/>
  <c r="P584"/>
  <c r="J618"/>
  <c r="N618"/>
  <c r="R618"/>
  <c r="I619"/>
  <c r="I625"/>
  <c r="M619"/>
  <c r="M724"/>
  <c r="Q619"/>
  <c r="Q621"/>
  <c r="H620"/>
  <c r="L620"/>
  <c r="L725"/>
  <c r="P620"/>
  <c r="J529"/>
  <c r="N529"/>
  <c r="R529"/>
  <c r="R531"/>
  <c r="H546"/>
  <c r="L546"/>
  <c r="P546"/>
  <c r="L584"/>
  <c r="R588"/>
  <c r="R609"/>
  <c r="J610"/>
  <c r="P610"/>
  <c r="H613"/>
  <c r="I613"/>
  <c r="J613"/>
  <c r="O583"/>
  <c r="F606"/>
  <c r="N609"/>
  <c r="L610"/>
  <c r="F581"/>
  <c r="F583"/>
  <c r="K613"/>
  <c r="L613"/>
  <c r="M613"/>
  <c r="N613"/>
  <c r="O613"/>
  <c r="P613"/>
  <c r="Q613"/>
  <c r="O609"/>
  <c r="H610"/>
  <c r="R610"/>
  <c r="K614"/>
  <c r="L614"/>
  <c r="M614"/>
  <c r="N614"/>
  <c r="O614"/>
  <c r="P614"/>
  <c r="Q614"/>
  <c r="H612"/>
  <c r="I612"/>
  <c r="J612"/>
  <c r="K612"/>
  <c r="L612"/>
  <c r="M612"/>
  <c r="N612"/>
  <c r="O612"/>
  <c r="P612"/>
  <c r="Q612"/>
  <c r="I567"/>
  <c r="I573"/>
  <c r="M567"/>
  <c r="Q567"/>
  <c r="K584"/>
  <c r="O584"/>
  <c r="K610"/>
  <c r="O610"/>
  <c r="H653"/>
  <c r="H659"/>
  <c r="I659"/>
  <c r="J659"/>
  <c r="K659"/>
  <c r="N653"/>
  <c r="K654"/>
  <c r="Q654"/>
  <c r="J656"/>
  <c r="K656"/>
  <c r="I695"/>
  <c r="I701"/>
  <c r="P695"/>
  <c r="J714"/>
  <c r="M715"/>
  <c r="R719"/>
  <c r="R654"/>
  <c r="R660"/>
  <c r="I699"/>
  <c r="F693"/>
  <c r="I694"/>
  <c r="I700"/>
  <c r="Q694"/>
  <c r="K695"/>
  <c r="Q695"/>
  <c r="F711"/>
  <c r="K714"/>
  <c r="F713"/>
  <c r="J719"/>
  <c r="N715"/>
  <c r="F651"/>
  <c r="F653"/>
  <c r="J697"/>
  <c r="K697"/>
  <c r="L697"/>
  <c r="M697"/>
  <c r="N697"/>
  <c r="O697"/>
  <c r="P697"/>
  <c r="Q697"/>
  <c r="J698"/>
  <c r="J694"/>
  <c r="J700"/>
  <c r="K700"/>
  <c r="L700"/>
  <c r="N698"/>
  <c r="O698"/>
  <c r="P698"/>
  <c r="Q698"/>
  <c r="R694"/>
  <c r="R700"/>
  <c r="H715"/>
  <c r="H721"/>
  <c r="L656"/>
  <c r="M656"/>
  <c r="N656"/>
  <c r="O656"/>
  <c r="P656"/>
  <c r="Q656"/>
  <c r="L657"/>
  <c r="M657"/>
  <c r="N657"/>
  <c r="O657"/>
  <c r="P657"/>
  <c r="Q657"/>
  <c r="H658"/>
  <c r="I658"/>
  <c r="J658"/>
  <c r="K658"/>
  <c r="L658"/>
  <c r="M658"/>
  <c r="N658"/>
  <c r="O658"/>
  <c r="P658"/>
  <c r="Q658"/>
  <c r="F652"/>
  <c r="L653"/>
  <c r="K698"/>
  <c r="L698"/>
  <c r="M698"/>
  <c r="M694"/>
  <c r="O695"/>
  <c r="I721"/>
  <c r="J721"/>
  <c r="Q715"/>
  <c r="Q714"/>
  <c r="I714"/>
  <c r="O714"/>
  <c r="J735"/>
  <c r="K735"/>
  <c r="L735"/>
  <c r="M735"/>
  <c r="N735"/>
  <c r="O735"/>
  <c r="P735"/>
  <c r="Q735"/>
  <c r="H654"/>
  <c r="H660"/>
  <c r="I660"/>
  <c r="J660"/>
  <c r="L654"/>
  <c r="P654"/>
  <c r="F691"/>
  <c r="J699"/>
  <c r="K699"/>
  <c r="L699"/>
  <c r="M699"/>
  <c r="N699"/>
  <c r="O699"/>
  <c r="P699"/>
  <c r="Q699"/>
  <c r="H695"/>
  <c r="H701"/>
  <c r="H714"/>
  <c r="H720"/>
  <c r="H717"/>
  <c r="I717"/>
  <c r="J717"/>
  <c r="K717"/>
  <c r="L717"/>
  <c r="M717"/>
  <c r="N717"/>
  <c r="O717"/>
  <c r="P717"/>
  <c r="Q717"/>
  <c r="L714"/>
  <c r="L715"/>
  <c r="P714"/>
  <c r="P715"/>
  <c r="F712"/>
  <c r="H718"/>
  <c r="I718"/>
  <c r="J718"/>
  <c r="K718"/>
  <c r="L718"/>
  <c r="M718"/>
  <c r="N718"/>
  <c r="O718"/>
  <c r="P718"/>
  <c r="Q718"/>
  <c r="K719"/>
  <c r="L719"/>
  <c r="M719"/>
  <c r="N719"/>
  <c r="O719"/>
  <c r="P719"/>
  <c r="Q719"/>
  <c r="J695"/>
  <c r="N695"/>
  <c r="R695"/>
  <c r="R701"/>
  <c r="K715"/>
  <c r="O715"/>
  <c r="G243" i="81"/>
  <c r="G250"/>
  <c r="G652"/>
  <c r="G245" i="80"/>
  <c r="G426"/>
  <c r="G245" i="79"/>
  <c r="G244" i="78"/>
  <c r="G651" i="77"/>
  <c r="G653"/>
  <c r="G659"/>
  <c r="G692"/>
  <c r="G698"/>
  <c r="G728"/>
  <c r="G735"/>
  <c r="G243" i="76"/>
  <c r="G728"/>
  <c r="G735"/>
  <c r="G403"/>
  <c r="G409"/>
  <c r="G244"/>
  <c r="G245" i="75"/>
  <c r="G243"/>
  <c r="G244" i="74"/>
  <c r="G608"/>
  <c r="G245"/>
  <c r="G245" i="73"/>
  <c r="G525"/>
  <c r="G403"/>
  <c r="G409"/>
  <c r="G652" i="72"/>
  <c r="G658"/>
  <c r="G243"/>
  <c r="G401"/>
  <c r="G403"/>
  <c r="G409"/>
  <c r="G728"/>
  <c r="G735"/>
  <c r="G244" i="71"/>
  <c r="G728" i="70"/>
  <c r="G735"/>
  <c r="G608"/>
  <c r="G403"/>
  <c r="G409"/>
  <c r="G244" i="69"/>
  <c r="G692"/>
  <c r="G698"/>
  <c r="G243" i="68"/>
  <c r="G652"/>
  <c r="G658"/>
  <c r="G245" i="65"/>
  <c r="G243" i="64"/>
  <c r="G470"/>
  <c r="G476"/>
  <c r="G403" i="63"/>
  <c r="G409"/>
  <c r="G728"/>
  <c r="G735"/>
  <c r="G468" i="62"/>
  <c r="G563"/>
  <c r="G245"/>
  <c r="G651" i="61"/>
  <c r="G654"/>
  <c r="G660"/>
  <c r="G525"/>
  <c r="G426" i="60"/>
  <c r="G243"/>
  <c r="G468" i="59"/>
  <c r="G728"/>
  <c r="G735"/>
  <c r="J726" i="81"/>
  <c r="G252"/>
  <c r="I721"/>
  <c r="J721"/>
  <c r="K721"/>
  <c r="L721"/>
  <c r="M721"/>
  <c r="N721"/>
  <c r="O721"/>
  <c r="P721"/>
  <c r="Q721"/>
  <c r="F694"/>
  <c r="F695"/>
  <c r="J660"/>
  <c r="F610"/>
  <c r="F609"/>
  <c r="H535"/>
  <c r="H534"/>
  <c r="R535"/>
  <c r="R534"/>
  <c r="L622"/>
  <c r="H573"/>
  <c r="I573"/>
  <c r="J573"/>
  <c r="H572"/>
  <c r="I572"/>
  <c r="J572"/>
  <c r="K572"/>
  <c r="L572"/>
  <c r="M572"/>
  <c r="N572"/>
  <c r="O572"/>
  <c r="P572"/>
  <c r="Q572"/>
  <c r="R622"/>
  <c r="K573"/>
  <c r="L573"/>
  <c r="H626"/>
  <c r="I626"/>
  <c r="J626"/>
  <c r="K626"/>
  <c r="F620"/>
  <c r="Q622"/>
  <c r="Q621"/>
  <c r="I624"/>
  <c r="I622"/>
  <c r="I621"/>
  <c r="N622"/>
  <c r="K478"/>
  <c r="L478"/>
  <c r="O436"/>
  <c r="I569"/>
  <c r="J569"/>
  <c r="K569"/>
  <c r="L569"/>
  <c r="M569"/>
  <c r="N569"/>
  <c r="O569"/>
  <c r="P569"/>
  <c r="Q569"/>
  <c r="J254"/>
  <c r="K254"/>
  <c r="L254"/>
  <c r="M254"/>
  <c r="J436"/>
  <c r="K436"/>
  <c r="L436"/>
  <c r="O723"/>
  <c r="O484"/>
  <c r="O483"/>
  <c r="K723"/>
  <c r="K484"/>
  <c r="K483"/>
  <c r="K486"/>
  <c r="L486"/>
  <c r="M486"/>
  <c r="N486"/>
  <c r="O486"/>
  <c r="P486"/>
  <c r="Q486"/>
  <c r="I435"/>
  <c r="R730"/>
  <c r="N726"/>
  <c r="I410"/>
  <c r="O725"/>
  <c r="M723"/>
  <c r="M483"/>
  <c r="M484"/>
  <c r="I723"/>
  <c r="N725"/>
  <c r="G244"/>
  <c r="G247"/>
  <c r="G254"/>
  <c r="G468"/>
  <c r="G692"/>
  <c r="G698"/>
  <c r="K701"/>
  <c r="L660"/>
  <c r="M660"/>
  <c r="N660"/>
  <c r="O660"/>
  <c r="P660"/>
  <c r="Q660"/>
  <c r="J615"/>
  <c r="K615"/>
  <c r="L615"/>
  <c r="M615"/>
  <c r="N615"/>
  <c r="O615"/>
  <c r="P615"/>
  <c r="Q615"/>
  <c r="H590"/>
  <c r="I590"/>
  <c r="J590"/>
  <c r="K590"/>
  <c r="L590"/>
  <c r="M590"/>
  <c r="N590"/>
  <c r="O590"/>
  <c r="P590"/>
  <c r="Q590"/>
  <c r="H589"/>
  <c r="I589"/>
  <c r="I586"/>
  <c r="J586"/>
  <c r="K586"/>
  <c r="L586"/>
  <c r="M586"/>
  <c r="N586"/>
  <c r="O586"/>
  <c r="P586"/>
  <c r="Q586"/>
  <c r="R628"/>
  <c r="R627"/>
  <c r="L626"/>
  <c r="M626"/>
  <c r="N626"/>
  <c r="O626"/>
  <c r="P626"/>
  <c r="Q626"/>
  <c r="M436"/>
  <c r="I534"/>
  <c r="J534"/>
  <c r="N436"/>
  <c r="J435"/>
  <c r="K435"/>
  <c r="L435"/>
  <c r="M435"/>
  <c r="N435"/>
  <c r="O435"/>
  <c r="P435"/>
  <c r="Q435"/>
  <c r="J410"/>
  <c r="F247"/>
  <c r="F246"/>
  <c r="O724"/>
  <c r="H723"/>
  <c r="H486"/>
  <c r="I486"/>
  <c r="J486"/>
  <c r="H484"/>
  <c r="H490"/>
  <c r="I490"/>
  <c r="J490"/>
  <c r="H483"/>
  <c r="H489"/>
  <c r="F480"/>
  <c r="G533"/>
  <c r="G525"/>
  <c r="G583"/>
  <c r="G586"/>
  <c r="G584"/>
  <c r="F430"/>
  <c r="J701"/>
  <c r="L659"/>
  <c r="M659"/>
  <c r="N659"/>
  <c r="O659"/>
  <c r="P659"/>
  <c r="Q659"/>
  <c r="G615"/>
  <c r="I535"/>
  <c r="F584"/>
  <c r="F583"/>
  <c r="J589"/>
  <c r="K589"/>
  <c r="L589"/>
  <c r="M589"/>
  <c r="N589"/>
  <c r="O589"/>
  <c r="P589"/>
  <c r="Q589"/>
  <c r="F566"/>
  <c r="F567"/>
  <c r="R621"/>
  <c r="F619"/>
  <c r="F621"/>
  <c r="H625"/>
  <c r="I625"/>
  <c r="J625"/>
  <c r="K625"/>
  <c r="L625"/>
  <c r="M625"/>
  <c r="N625"/>
  <c r="O625"/>
  <c r="P625"/>
  <c r="Q625"/>
  <c r="M622"/>
  <c r="M621"/>
  <c r="M478"/>
  <c r="N478"/>
  <c r="O478"/>
  <c r="P478"/>
  <c r="Q478"/>
  <c r="K534"/>
  <c r="L534"/>
  <c r="M534"/>
  <c r="N534"/>
  <c r="O534"/>
  <c r="P534"/>
  <c r="Q534"/>
  <c r="N621"/>
  <c r="J621"/>
  <c r="J622"/>
  <c r="J624"/>
  <c r="R435"/>
  <c r="R436"/>
  <c r="Q724"/>
  <c r="R411"/>
  <c r="R410"/>
  <c r="I253"/>
  <c r="J253"/>
  <c r="K253"/>
  <c r="L253"/>
  <c r="M253"/>
  <c r="N253"/>
  <c r="O253"/>
  <c r="P253"/>
  <c r="Q253"/>
  <c r="R724"/>
  <c r="R731"/>
  <c r="P436"/>
  <c r="Q436"/>
  <c r="K725"/>
  <c r="H724"/>
  <c r="Q723"/>
  <c r="K410"/>
  <c r="L410"/>
  <c r="M410"/>
  <c r="N410"/>
  <c r="O410"/>
  <c r="P410"/>
  <c r="Q410"/>
  <c r="J725"/>
  <c r="J488"/>
  <c r="K488"/>
  <c r="L488"/>
  <c r="M488"/>
  <c r="N488"/>
  <c r="O488"/>
  <c r="P488"/>
  <c r="Q488"/>
  <c r="G403"/>
  <c r="G409"/>
  <c r="G608"/>
  <c r="G620"/>
  <c r="G626"/>
  <c r="G697"/>
  <c r="G695"/>
  <c r="G701"/>
  <c r="G715"/>
  <c r="G721"/>
  <c r="G714"/>
  <c r="G720"/>
  <c r="G717"/>
  <c r="L720"/>
  <c r="M720"/>
  <c r="N720"/>
  <c r="O720"/>
  <c r="P720"/>
  <c r="Q720"/>
  <c r="L701"/>
  <c r="M701"/>
  <c r="N701"/>
  <c r="O701"/>
  <c r="P701"/>
  <c r="Q701"/>
  <c r="F653"/>
  <c r="F654"/>
  <c r="L700"/>
  <c r="M700"/>
  <c r="N700"/>
  <c r="O700"/>
  <c r="P700"/>
  <c r="Q700"/>
  <c r="K660"/>
  <c r="L616"/>
  <c r="M616"/>
  <c r="N616"/>
  <c r="O616"/>
  <c r="P616"/>
  <c r="Q616"/>
  <c r="K616"/>
  <c r="H552"/>
  <c r="I552"/>
  <c r="J552"/>
  <c r="K552"/>
  <c r="L552"/>
  <c r="M552"/>
  <c r="N552"/>
  <c r="O552"/>
  <c r="P552"/>
  <c r="Q552"/>
  <c r="H551"/>
  <c r="I551"/>
  <c r="J551"/>
  <c r="K551"/>
  <c r="L551"/>
  <c r="M551"/>
  <c r="N551"/>
  <c r="O551"/>
  <c r="P551"/>
  <c r="Q551"/>
  <c r="M573"/>
  <c r="N573"/>
  <c r="O573"/>
  <c r="P573"/>
  <c r="Q573"/>
  <c r="I531"/>
  <c r="J531"/>
  <c r="K531"/>
  <c r="L531"/>
  <c r="M531"/>
  <c r="N531"/>
  <c r="O531"/>
  <c r="P531"/>
  <c r="Q531"/>
  <c r="O622"/>
  <c r="O621"/>
  <c r="K621"/>
  <c r="K624"/>
  <c r="L624"/>
  <c r="M624"/>
  <c r="N624"/>
  <c r="O624"/>
  <c r="P624"/>
  <c r="Q624"/>
  <c r="K622"/>
  <c r="J535"/>
  <c r="K535"/>
  <c r="L535"/>
  <c r="M535"/>
  <c r="N535"/>
  <c r="O535"/>
  <c r="P535"/>
  <c r="Q535"/>
  <c r="N254"/>
  <c r="O254"/>
  <c r="P254"/>
  <c r="Q254"/>
  <c r="J411"/>
  <c r="K411"/>
  <c r="L411"/>
  <c r="M411"/>
  <c r="N411"/>
  <c r="O411"/>
  <c r="P411"/>
  <c r="Q411"/>
  <c r="H725"/>
  <c r="L724"/>
  <c r="I489"/>
  <c r="J489"/>
  <c r="K724"/>
  <c r="K487"/>
  <c r="L487"/>
  <c r="M487"/>
  <c r="N487"/>
  <c r="O487"/>
  <c r="P487"/>
  <c r="Q487"/>
  <c r="P726"/>
  <c r="P727"/>
  <c r="L726"/>
  <c r="L727"/>
  <c r="G401"/>
  <c r="G480"/>
  <c r="G430"/>
  <c r="G429"/>
  <c r="G432"/>
  <c r="G545"/>
  <c r="G548"/>
  <c r="G546"/>
  <c r="G569"/>
  <c r="G567"/>
  <c r="G566"/>
  <c r="F715" i="80"/>
  <c r="F714"/>
  <c r="K659"/>
  <c r="L659"/>
  <c r="M659"/>
  <c r="N659"/>
  <c r="O659"/>
  <c r="P659"/>
  <c r="Q659"/>
  <c r="I725"/>
  <c r="J621"/>
  <c r="J622"/>
  <c r="I625"/>
  <c r="J625"/>
  <c r="K625"/>
  <c r="L625"/>
  <c r="M625"/>
  <c r="N625"/>
  <c r="O625"/>
  <c r="P625"/>
  <c r="Q625"/>
  <c r="G429"/>
  <c r="G432"/>
  <c r="G430"/>
  <c r="G697"/>
  <c r="J701"/>
  <c r="K660"/>
  <c r="L660"/>
  <c r="M660"/>
  <c r="N660"/>
  <c r="O660"/>
  <c r="P660"/>
  <c r="Q660"/>
  <c r="R615"/>
  <c r="R616"/>
  <c r="M725"/>
  <c r="J724"/>
  <c r="I622"/>
  <c r="N622"/>
  <c r="N621"/>
  <c r="H616"/>
  <c r="I616"/>
  <c r="J616"/>
  <c r="K616"/>
  <c r="L616"/>
  <c r="M616"/>
  <c r="N616"/>
  <c r="O616"/>
  <c r="P616"/>
  <c r="Q616"/>
  <c r="H615"/>
  <c r="P725"/>
  <c r="M724"/>
  <c r="M621"/>
  <c r="M622"/>
  <c r="F567"/>
  <c r="F566"/>
  <c r="G401"/>
  <c r="G252"/>
  <c r="G243"/>
  <c r="R436"/>
  <c r="R435"/>
  <c r="F483"/>
  <c r="F695"/>
  <c r="F694"/>
  <c r="I615"/>
  <c r="J615"/>
  <c r="K615"/>
  <c r="K724"/>
  <c r="K725"/>
  <c r="K701"/>
  <c r="L701"/>
  <c r="M701"/>
  <c r="N701"/>
  <c r="O701"/>
  <c r="P701"/>
  <c r="Q701"/>
  <c r="K622"/>
  <c r="K621"/>
  <c r="K551"/>
  <c r="L551"/>
  <c r="M551"/>
  <c r="N551"/>
  <c r="O551"/>
  <c r="P551"/>
  <c r="Q551"/>
  <c r="H731"/>
  <c r="H535"/>
  <c r="I535"/>
  <c r="J535"/>
  <c r="K535"/>
  <c r="L535"/>
  <c r="M535"/>
  <c r="N535"/>
  <c r="O535"/>
  <c r="P535"/>
  <c r="Q535"/>
  <c r="H534"/>
  <c r="I534"/>
  <c r="J534"/>
  <c r="K534"/>
  <c r="L534"/>
  <c r="M534"/>
  <c r="N534"/>
  <c r="O534"/>
  <c r="P534"/>
  <c r="Q534"/>
  <c r="L725"/>
  <c r="M552"/>
  <c r="O622"/>
  <c r="O621"/>
  <c r="L615"/>
  <c r="M615"/>
  <c r="N615"/>
  <c r="O615"/>
  <c r="P615"/>
  <c r="Q615"/>
  <c r="J721"/>
  <c r="K721"/>
  <c r="L721"/>
  <c r="M721"/>
  <c r="N721"/>
  <c r="O721"/>
  <c r="P721"/>
  <c r="Q721"/>
  <c r="I590"/>
  <c r="J590"/>
  <c r="K590"/>
  <c r="L590"/>
  <c r="M590"/>
  <c r="N590"/>
  <c r="O590"/>
  <c r="P590"/>
  <c r="Q590"/>
  <c r="F654"/>
  <c r="F653"/>
  <c r="Q725"/>
  <c r="N724"/>
  <c r="R621"/>
  <c r="R622"/>
  <c r="R624"/>
  <c r="R723"/>
  <c r="L253"/>
  <c r="R724"/>
  <c r="R731"/>
  <c r="F247"/>
  <c r="F246"/>
  <c r="H626"/>
  <c r="I626"/>
  <c r="J626"/>
  <c r="K626"/>
  <c r="L626"/>
  <c r="M626"/>
  <c r="N626"/>
  <c r="O626"/>
  <c r="P626"/>
  <c r="Q626"/>
  <c r="F620"/>
  <c r="R552"/>
  <c r="R551"/>
  <c r="G527"/>
  <c r="H411"/>
  <c r="I411"/>
  <c r="J411"/>
  <c r="K411"/>
  <c r="L411"/>
  <c r="M411"/>
  <c r="N411"/>
  <c r="O411"/>
  <c r="P411"/>
  <c r="Q411"/>
  <c r="H410"/>
  <c r="I410"/>
  <c r="J410"/>
  <c r="K723"/>
  <c r="K486"/>
  <c r="L486"/>
  <c r="M486"/>
  <c r="N486"/>
  <c r="O486"/>
  <c r="P486"/>
  <c r="Q486"/>
  <c r="K484"/>
  <c r="K483"/>
  <c r="K435"/>
  <c r="L435"/>
  <c r="M435"/>
  <c r="N723"/>
  <c r="N483"/>
  <c r="N484"/>
  <c r="P621"/>
  <c r="P622"/>
  <c r="L621"/>
  <c r="L622"/>
  <c r="H621"/>
  <c r="H624"/>
  <c r="H622"/>
  <c r="F618"/>
  <c r="L478"/>
  <c r="M478"/>
  <c r="N478"/>
  <c r="O478"/>
  <c r="P478"/>
  <c r="Q478"/>
  <c r="Q253"/>
  <c r="G244"/>
  <c r="G468"/>
  <c r="G563"/>
  <c r="G610"/>
  <c r="G613"/>
  <c r="G609"/>
  <c r="G692"/>
  <c r="G698"/>
  <c r="F609"/>
  <c r="F610"/>
  <c r="Q621"/>
  <c r="N552"/>
  <c r="O552"/>
  <c r="P552"/>
  <c r="Q552"/>
  <c r="H572"/>
  <c r="I572"/>
  <c r="J572"/>
  <c r="K572"/>
  <c r="L572"/>
  <c r="M572"/>
  <c r="N572"/>
  <c r="O572"/>
  <c r="P572"/>
  <c r="Q572"/>
  <c r="H573"/>
  <c r="I573"/>
  <c r="J573"/>
  <c r="K573"/>
  <c r="L573"/>
  <c r="M573"/>
  <c r="N573"/>
  <c r="O573"/>
  <c r="P573"/>
  <c r="Q573"/>
  <c r="N435"/>
  <c r="O435"/>
  <c r="P435"/>
  <c r="Q435"/>
  <c r="K410"/>
  <c r="L410"/>
  <c r="M410"/>
  <c r="N410"/>
  <c r="O410"/>
  <c r="P410"/>
  <c r="Q410"/>
  <c r="K254"/>
  <c r="L254"/>
  <c r="M254"/>
  <c r="N254"/>
  <c r="O254"/>
  <c r="P254"/>
  <c r="Q254"/>
  <c r="O477"/>
  <c r="P477"/>
  <c r="Q477"/>
  <c r="J254"/>
  <c r="Q724"/>
  <c r="Q726"/>
  <c r="J723"/>
  <c r="J484"/>
  <c r="J490"/>
  <c r="J486"/>
  <c r="J483"/>
  <c r="J489"/>
  <c r="I489"/>
  <c r="F529"/>
  <c r="F528"/>
  <c r="M723"/>
  <c r="M483"/>
  <c r="M484"/>
  <c r="F404"/>
  <c r="F405"/>
  <c r="M253"/>
  <c r="N253"/>
  <c r="O253"/>
  <c r="P253"/>
  <c r="P723"/>
  <c r="P483"/>
  <c r="P484"/>
  <c r="G525"/>
  <c r="G652"/>
  <c r="G658"/>
  <c r="G651"/>
  <c r="H725"/>
  <c r="I724"/>
  <c r="I731"/>
  <c r="L723"/>
  <c r="H723"/>
  <c r="I621"/>
  <c r="F472"/>
  <c r="F471"/>
  <c r="O723"/>
  <c r="O484"/>
  <c r="O483"/>
  <c r="P724"/>
  <c r="P487"/>
  <c r="Q487"/>
  <c r="K477"/>
  <c r="L477"/>
  <c r="M477"/>
  <c r="N477"/>
  <c r="F430"/>
  <c r="F429"/>
  <c r="R589"/>
  <c r="R590"/>
  <c r="Q622"/>
  <c r="M589"/>
  <c r="N589"/>
  <c r="O589"/>
  <c r="P589"/>
  <c r="Q589"/>
  <c r="F619"/>
  <c r="H625"/>
  <c r="H435"/>
  <c r="I435"/>
  <c r="J435"/>
  <c r="H436"/>
  <c r="I436"/>
  <c r="J436"/>
  <c r="K436"/>
  <c r="L436"/>
  <c r="M436"/>
  <c r="N436"/>
  <c r="O436"/>
  <c r="P436"/>
  <c r="Q436"/>
  <c r="I432"/>
  <c r="J432"/>
  <c r="K432"/>
  <c r="L432"/>
  <c r="M432"/>
  <c r="N432"/>
  <c r="O432"/>
  <c r="P432"/>
  <c r="Q432"/>
  <c r="J725"/>
  <c r="J488"/>
  <c r="K488"/>
  <c r="L488"/>
  <c r="M488"/>
  <c r="N488"/>
  <c r="O488"/>
  <c r="P488"/>
  <c r="Q488"/>
  <c r="G470"/>
  <c r="G476"/>
  <c r="G546"/>
  <c r="G548"/>
  <c r="G545"/>
  <c r="G586"/>
  <c r="G583"/>
  <c r="G584"/>
  <c r="G717"/>
  <c r="G715"/>
  <c r="G721"/>
  <c r="G714"/>
  <c r="G720"/>
  <c r="F482"/>
  <c r="F484"/>
  <c r="H732" i="79"/>
  <c r="O725"/>
  <c r="P725"/>
  <c r="F725"/>
  <c r="R726"/>
  <c r="R733"/>
  <c r="R730"/>
  <c r="G569"/>
  <c r="G567"/>
  <c r="G566"/>
  <c r="G252"/>
  <c r="I732"/>
  <c r="O727"/>
  <c r="F484"/>
  <c r="F483"/>
  <c r="F694"/>
  <c r="F695"/>
  <c r="J616"/>
  <c r="L615"/>
  <c r="M615"/>
  <c r="N615"/>
  <c r="O615"/>
  <c r="P615"/>
  <c r="Q615"/>
  <c r="L478"/>
  <c r="M478"/>
  <c r="N478"/>
  <c r="O478"/>
  <c r="P478"/>
  <c r="Q478"/>
  <c r="K552"/>
  <c r="L552"/>
  <c r="N622"/>
  <c r="N621"/>
  <c r="F567"/>
  <c r="F566"/>
  <c r="M622"/>
  <c r="M621"/>
  <c r="G401"/>
  <c r="N253"/>
  <c r="O253"/>
  <c r="P253"/>
  <c r="Q253"/>
  <c r="F405"/>
  <c r="F404"/>
  <c r="M253"/>
  <c r="G527"/>
  <c r="G525"/>
  <c r="P723"/>
  <c r="P483"/>
  <c r="P484"/>
  <c r="F247"/>
  <c r="N725"/>
  <c r="I659"/>
  <c r="J659"/>
  <c r="K659"/>
  <c r="J720"/>
  <c r="K720"/>
  <c r="L720"/>
  <c r="K616"/>
  <c r="L616"/>
  <c r="M616"/>
  <c r="N616"/>
  <c r="O616"/>
  <c r="P616"/>
  <c r="Q616"/>
  <c r="J615"/>
  <c r="H590"/>
  <c r="I590"/>
  <c r="J590"/>
  <c r="K590"/>
  <c r="L590"/>
  <c r="M590"/>
  <c r="N590"/>
  <c r="O590"/>
  <c r="P590"/>
  <c r="Q590"/>
  <c r="K573"/>
  <c r="F610"/>
  <c r="F609"/>
  <c r="H589"/>
  <c r="I589"/>
  <c r="J589"/>
  <c r="K589"/>
  <c r="L589"/>
  <c r="M589"/>
  <c r="N589"/>
  <c r="O589"/>
  <c r="P589"/>
  <c r="Q589"/>
  <c r="L573"/>
  <c r="M573"/>
  <c r="N573"/>
  <c r="O573"/>
  <c r="P573"/>
  <c r="Q573"/>
  <c r="J622"/>
  <c r="J621"/>
  <c r="H534"/>
  <c r="I534"/>
  <c r="J534"/>
  <c r="K534"/>
  <c r="L534"/>
  <c r="M534"/>
  <c r="N534"/>
  <c r="O534"/>
  <c r="P534"/>
  <c r="Q534"/>
  <c r="H625"/>
  <c r="F619"/>
  <c r="P622"/>
  <c r="P621"/>
  <c r="L622"/>
  <c r="L621"/>
  <c r="H535"/>
  <c r="I535"/>
  <c r="J535"/>
  <c r="K535"/>
  <c r="L535"/>
  <c r="M535"/>
  <c r="N535"/>
  <c r="O535"/>
  <c r="P535"/>
  <c r="Q535"/>
  <c r="I531"/>
  <c r="J531"/>
  <c r="K531"/>
  <c r="L531"/>
  <c r="M531"/>
  <c r="N531"/>
  <c r="O531"/>
  <c r="P531"/>
  <c r="Q531"/>
  <c r="F472"/>
  <c r="O724"/>
  <c r="O487"/>
  <c r="P487"/>
  <c r="Q487"/>
  <c r="G244"/>
  <c r="G613"/>
  <c r="G609"/>
  <c r="G651"/>
  <c r="G714"/>
  <c r="G720"/>
  <c r="G717"/>
  <c r="G715"/>
  <c r="G721"/>
  <c r="J410"/>
  <c r="F546"/>
  <c r="F545"/>
  <c r="M720"/>
  <c r="N720"/>
  <c r="O720"/>
  <c r="P720"/>
  <c r="Q720"/>
  <c r="P700"/>
  <c r="Q700"/>
  <c r="L659"/>
  <c r="M659"/>
  <c r="N659"/>
  <c r="O659"/>
  <c r="P659"/>
  <c r="Q659"/>
  <c r="F584"/>
  <c r="F583"/>
  <c r="K621"/>
  <c r="K622"/>
  <c r="F654"/>
  <c r="R535"/>
  <c r="R534"/>
  <c r="I625"/>
  <c r="J625"/>
  <c r="K625"/>
  <c r="L625"/>
  <c r="M625"/>
  <c r="N625"/>
  <c r="O625"/>
  <c r="P625"/>
  <c r="Q625"/>
  <c r="Q622"/>
  <c r="Q621"/>
  <c r="I622"/>
  <c r="I621"/>
  <c r="F529"/>
  <c r="F528"/>
  <c r="H624"/>
  <c r="H622"/>
  <c r="F618"/>
  <c r="H621"/>
  <c r="Q723"/>
  <c r="M723"/>
  <c r="G243"/>
  <c r="R725"/>
  <c r="R732"/>
  <c r="R488"/>
  <c r="L723"/>
  <c r="L483"/>
  <c r="L486"/>
  <c r="M486"/>
  <c r="N486"/>
  <c r="O486"/>
  <c r="P486"/>
  <c r="Q486"/>
  <c r="L484"/>
  <c r="G426"/>
  <c r="G545"/>
  <c r="G548"/>
  <c r="G546"/>
  <c r="F430"/>
  <c r="F429"/>
  <c r="Q725"/>
  <c r="N724"/>
  <c r="O483"/>
  <c r="K489"/>
  <c r="G728"/>
  <c r="G735"/>
  <c r="K551"/>
  <c r="L551"/>
  <c r="Q724"/>
  <c r="I724"/>
  <c r="I726"/>
  <c r="N723"/>
  <c r="J723"/>
  <c r="K724"/>
  <c r="I721"/>
  <c r="J721"/>
  <c r="K721"/>
  <c r="L721"/>
  <c r="M721"/>
  <c r="N721"/>
  <c r="O721"/>
  <c r="P721"/>
  <c r="Q721"/>
  <c r="M700"/>
  <c r="N700"/>
  <c r="O700"/>
  <c r="L700"/>
  <c r="J701"/>
  <c r="K701"/>
  <c r="L701"/>
  <c r="M701"/>
  <c r="N701"/>
  <c r="O701"/>
  <c r="P701"/>
  <c r="Q701"/>
  <c r="I660"/>
  <c r="J660"/>
  <c r="K660"/>
  <c r="L660"/>
  <c r="M660"/>
  <c r="N660"/>
  <c r="O660"/>
  <c r="P660"/>
  <c r="Q660"/>
  <c r="O572"/>
  <c r="P572"/>
  <c r="Q572"/>
  <c r="M552"/>
  <c r="N552"/>
  <c r="O552"/>
  <c r="P552"/>
  <c r="Q552"/>
  <c r="I626"/>
  <c r="J626"/>
  <c r="K626"/>
  <c r="L626"/>
  <c r="M626"/>
  <c r="N626"/>
  <c r="O626"/>
  <c r="P626"/>
  <c r="Q626"/>
  <c r="K615"/>
  <c r="M551"/>
  <c r="N551"/>
  <c r="O551"/>
  <c r="P551"/>
  <c r="Q551"/>
  <c r="H626"/>
  <c r="F620"/>
  <c r="R624"/>
  <c r="R622"/>
  <c r="R621"/>
  <c r="K478"/>
  <c r="O621"/>
  <c r="O622"/>
  <c r="J477"/>
  <c r="K477"/>
  <c r="L477"/>
  <c r="M477"/>
  <c r="N477"/>
  <c r="O477"/>
  <c r="P477"/>
  <c r="Q477"/>
  <c r="P724"/>
  <c r="H724"/>
  <c r="H436"/>
  <c r="I436"/>
  <c r="J436"/>
  <c r="K436"/>
  <c r="L436"/>
  <c r="M436"/>
  <c r="N436"/>
  <c r="O436"/>
  <c r="P436"/>
  <c r="Q436"/>
  <c r="H435"/>
  <c r="I435"/>
  <c r="J435"/>
  <c r="K435"/>
  <c r="L435"/>
  <c r="M435"/>
  <c r="N435"/>
  <c r="O435"/>
  <c r="P435"/>
  <c r="Q435"/>
  <c r="K410"/>
  <c r="L410"/>
  <c r="M410"/>
  <c r="N410"/>
  <c r="O410"/>
  <c r="P410"/>
  <c r="Q410"/>
  <c r="J725"/>
  <c r="J488"/>
  <c r="K488"/>
  <c r="L488"/>
  <c r="M488"/>
  <c r="N488"/>
  <c r="O488"/>
  <c r="P488"/>
  <c r="Q488"/>
  <c r="G468"/>
  <c r="G586"/>
  <c r="G584"/>
  <c r="G583"/>
  <c r="G608"/>
  <c r="G697"/>
  <c r="G695"/>
  <c r="G701"/>
  <c r="G694"/>
  <c r="G700"/>
  <c r="G403"/>
  <c r="G409"/>
  <c r="O484"/>
  <c r="K490"/>
  <c r="H410"/>
  <c r="I410"/>
  <c r="H411"/>
  <c r="I411"/>
  <c r="J411"/>
  <c r="K411"/>
  <c r="L411"/>
  <c r="M411"/>
  <c r="N411"/>
  <c r="O411"/>
  <c r="P411"/>
  <c r="Q411"/>
  <c r="J254"/>
  <c r="K254"/>
  <c r="L254"/>
  <c r="M254"/>
  <c r="N254"/>
  <c r="O254"/>
  <c r="P254"/>
  <c r="Q254"/>
  <c r="L725"/>
  <c r="J489"/>
  <c r="H723"/>
  <c r="G481" i="78"/>
  <c r="G251"/>
  <c r="F714"/>
  <c r="F654"/>
  <c r="F653"/>
  <c r="I701"/>
  <c r="F567"/>
  <c r="F566"/>
  <c r="K621"/>
  <c r="I589"/>
  <c r="J589"/>
  <c r="F620"/>
  <c r="H551"/>
  <c r="I551"/>
  <c r="J551"/>
  <c r="K551"/>
  <c r="L551"/>
  <c r="M551"/>
  <c r="N551"/>
  <c r="O551"/>
  <c r="P551"/>
  <c r="Q551"/>
  <c r="H552"/>
  <c r="I552"/>
  <c r="J552"/>
  <c r="K552"/>
  <c r="L552"/>
  <c r="M552"/>
  <c r="N552"/>
  <c r="O552"/>
  <c r="P552"/>
  <c r="Q552"/>
  <c r="H534"/>
  <c r="H535"/>
  <c r="J477"/>
  <c r="K477"/>
  <c r="M724"/>
  <c r="F247"/>
  <c r="F246"/>
  <c r="Q725"/>
  <c r="I725"/>
  <c r="I488"/>
  <c r="N724"/>
  <c r="O723"/>
  <c r="O484"/>
  <c r="O483"/>
  <c r="N484"/>
  <c r="G470"/>
  <c r="G476"/>
  <c r="G401"/>
  <c r="G654"/>
  <c r="G660"/>
  <c r="G657"/>
  <c r="G653"/>
  <c r="G659"/>
  <c r="G715"/>
  <c r="G721"/>
  <c r="G714"/>
  <c r="G720"/>
  <c r="G717"/>
  <c r="L720"/>
  <c r="M720"/>
  <c r="N720"/>
  <c r="O720"/>
  <c r="P720"/>
  <c r="Q720"/>
  <c r="J660"/>
  <c r="K660"/>
  <c r="L660"/>
  <c r="M660"/>
  <c r="N660"/>
  <c r="O660"/>
  <c r="P660"/>
  <c r="Q660"/>
  <c r="L700"/>
  <c r="I660"/>
  <c r="R552"/>
  <c r="R551"/>
  <c r="F529"/>
  <c r="F528"/>
  <c r="F545"/>
  <c r="F546"/>
  <c r="H573"/>
  <c r="I573"/>
  <c r="J573"/>
  <c r="K573"/>
  <c r="L573"/>
  <c r="M573"/>
  <c r="N573"/>
  <c r="O573"/>
  <c r="P573"/>
  <c r="Q573"/>
  <c r="H572"/>
  <c r="I572"/>
  <c r="J572"/>
  <c r="K572"/>
  <c r="L572"/>
  <c r="M572"/>
  <c r="N572"/>
  <c r="O572"/>
  <c r="P572"/>
  <c r="Q572"/>
  <c r="I569"/>
  <c r="J569"/>
  <c r="K569"/>
  <c r="L569"/>
  <c r="M569"/>
  <c r="N569"/>
  <c r="O569"/>
  <c r="P569"/>
  <c r="Q569"/>
  <c r="P621"/>
  <c r="P622"/>
  <c r="H622"/>
  <c r="F618"/>
  <c r="H621"/>
  <c r="H624"/>
  <c r="F430"/>
  <c r="F429"/>
  <c r="I436"/>
  <c r="J436"/>
  <c r="K436"/>
  <c r="L436"/>
  <c r="M436"/>
  <c r="N436"/>
  <c r="O436"/>
  <c r="P436"/>
  <c r="Q436"/>
  <c r="H436"/>
  <c r="J435"/>
  <c r="K435"/>
  <c r="L435"/>
  <c r="M435"/>
  <c r="N435"/>
  <c r="O435"/>
  <c r="P435"/>
  <c r="Q435"/>
  <c r="I724"/>
  <c r="I487"/>
  <c r="N725"/>
  <c r="H723"/>
  <c r="H483"/>
  <c r="H489"/>
  <c r="H486"/>
  <c r="H484"/>
  <c r="H490"/>
  <c r="F480"/>
  <c r="F405"/>
  <c r="F404"/>
  <c r="K253"/>
  <c r="L253"/>
  <c r="M253"/>
  <c r="N253"/>
  <c r="O253"/>
  <c r="P253"/>
  <c r="Q253"/>
  <c r="H732"/>
  <c r="G243"/>
  <c r="G403"/>
  <c r="G409"/>
  <c r="G429"/>
  <c r="G432"/>
  <c r="G430"/>
  <c r="G620"/>
  <c r="G626"/>
  <c r="G533"/>
  <c r="G525"/>
  <c r="J701"/>
  <c r="K701"/>
  <c r="L701"/>
  <c r="M701"/>
  <c r="N701"/>
  <c r="O701"/>
  <c r="P701"/>
  <c r="Q701"/>
  <c r="F695"/>
  <c r="F694"/>
  <c r="F584"/>
  <c r="F583"/>
  <c r="K589"/>
  <c r="L589"/>
  <c r="M589"/>
  <c r="N589"/>
  <c r="O589"/>
  <c r="P589"/>
  <c r="Q589"/>
  <c r="R628"/>
  <c r="R627"/>
  <c r="R534"/>
  <c r="R535"/>
  <c r="I535"/>
  <c r="F472"/>
  <c r="F471"/>
  <c r="R436"/>
  <c r="R435"/>
  <c r="P725"/>
  <c r="J723"/>
  <c r="J484"/>
  <c r="J483"/>
  <c r="M725"/>
  <c r="R724"/>
  <c r="R731"/>
  <c r="R487"/>
  <c r="J724"/>
  <c r="J487"/>
  <c r="K487"/>
  <c r="L487"/>
  <c r="M487"/>
  <c r="N487"/>
  <c r="O487"/>
  <c r="P487"/>
  <c r="Q487"/>
  <c r="K723"/>
  <c r="K484"/>
  <c r="K483"/>
  <c r="R483"/>
  <c r="R489"/>
  <c r="N483"/>
  <c r="I254"/>
  <c r="J254"/>
  <c r="K254"/>
  <c r="L254"/>
  <c r="M254"/>
  <c r="N254"/>
  <c r="O254"/>
  <c r="P254"/>
  <c r="Q254"/>
  <c r="O725"/>
  <c r="P724"/>
  <c r="F481"/>
  <c r="Q723"/>
  <c r="Q484"/>
  <c r="Q483"/>
  <c r="I723"/>
  <c r="I483"/>
  <c r="I489"/>
  <c r="I486"/>
  <c r="J486"/>
  <c r="K486"/>
  <c r="L486"/>
  <c r="M486"/>
  <c r="N486"/>
  <c r="O486"/>
  <c r="P486"/>
  <c r="Q486"/>
  <c r="I484"/>
  <c r="I490"/>
  <c r="G468"/>
  <c r="G566"/>
  <c r="G569"/>
  <c r="G567"/>
  <c r="J721"/>
  <c r="K721"/>
  <c r="L721"/>
  <c r="M721"/>
  <c r="N721"/>
  <c r="O721"/>
  <c r="P721"/>
  <c r="Q721"/>
  <c r="I721"/>
  <c r="J590"/>
  <c r="K590"/>
  <c r="L590"/>
  <c r="M590"/>
  <c r="N590"/>
  <c r="O590"/>
  <c r="P590"/>
  <c r="Q590"/>
  <c r="H616"/>
  <c r="I616"/>
  <c r="J616"/>
  <c r="K616"/>
  <c r="L616"/>
  <c r="M616"/>
  <c r="N616"/>
  <c r="O616"/>
  <c r="P616"/>
  <c r="Q616"/>
  <c r="H615"/>
  <c r="I615"/>
  <c r="J615"/>
  <c r="K615"/>
  <c r="L615"/>
  <c r="M615"/>
  <c r="N615"/>
  <c r="O615"/>
  <c r="P615"/>
  <c r="Q615"/>
  <c r="M700"/>
  <c r="N700"/>
  <c r="O700"/>
  <c r="P700"/>
  <c r="Q700"/>
  <c r="L659"/>
  <c r="M659"/>
  <c r="N659"/>
  <c r="O659"/>
  <c r="P659"/>
  <c r="Q659"/>
  <c r="I534"/>
  <c r="J534"/>
  <c r="K534"/>
  <c r="L534"/>
  <c r="M534"/>
  <c r="N534"/>
  <c r="O534"/>
  <c r="P534"/>
  <c r="Q534"/>
  <c r="J535"/>
  <c r="K535"/>
  <c r="L535"/>
  <c r="M535"/>
  <c r="N535"/>
  <c r="O535"/>
  <c r="P535"/>
  <c r="Q535"/>
  <c r="I612"/>
  <c r="J612"/>
  <c r="K612"/>
  <c r="L612"/>
  <c r="M612"/>
  <c r="N612"/>
  <c r="O612"/>
  <c r="P612"/>
  <c r="Q612"/>
  <c r="K626"/>
  <c r="L626"/>
  <c r="M626"/>
  <c r="N626"/>
  <c r="O626"/>
  <c r="P626"/>
  <c r="Q626"/>
  <c r="H625"/>
  <c r="I625"/>
  <c r="J625"/>
  <c r="K625"/>
  <c r="L625"/>
  <c r="M625"/>
  <c r="N625"/>
  <c r="O625"/>
  <c r="P625"/>
  <c r="Q625"/>
  <c r="F619"/>
  <c r="L622"/>
  <c r="L621"/>
  <c r="L478"/>
  <c r="L477"/>
  <c r="M477"/>
  <c r="N477"/>
  <c r="O477"/>
  <c r="P477"/>
  <c r="Q477"/>
  <c r="M478"/>
  <c r="N478"/>
  <c r="O478"/>
  <c r="P478"/>
  <c r="Q478"/>
  <c r="H411"/>
  <c r="I411"/>
  <c r="J411"/>
  <c r="K411"/>
  <c r="L411"/>
  <c r="M411"/>
  <c r="N411"/>
  <c r="O411"/>
  <c r="P411"/>
  <c r="Q411"/>
  <c r="H410"/>
  <c r="I410"/>
  <c r="J410"/>
  <c r="K410"/>
  <c r="L410"/>
  <c r="M410"/>
  <c r="N410"/>
  <c r="O410"/>
  <c r="P410"/>
  <c r="Q410"/>
  <c r="L725"/>
  <c r="R725"/>
  <c r="R732"/>
  <c r="R488"/>
  <c r="J725"/>
  <c r="F725"/>
  <c r="J488"/>
  <c r="K488"/>
  <c r="L488"/>
  <c r="M488"/>
  <c r="N488"/>
  <c r="O488"/>
  <c r="P488"/>
  <c r="Q488"/>
  <c r="K724"/>
  <c r="P723"/>
  <c r="L723"/>
  <c r="R410"/>
  <c r="R411"/>
  <c r="F482"/>
  <c r="R726"/>
  <c r="R733"/>
  <c r="R730"/>
  <c r="R727"/>
  <c r="R734"/>
  <c r="N727"/>
  <c r="N726"/>
  <c r="H724"/>
  <c r="M723"/>
  <c r="M484"/>
  <c r="M483"/>
  <c r="G245"/>
  <c r="G583"/>
  <c r="G584"/>
  <c r="G586"/>
  <c r="G548"/>
  <c r="G546"/>
  <c r="G545"/>
  <c r="G697"/>
  <c r="G695"/>
  <c r="G701"/>
  <c r="G694"/>
  <c r="G700"/>
  <c r="O726" i="77"/>
  <c r="M726"/>
  <c r="H730"/>
  <c r="H727"/>
  <c r="H734"/>
  <c r="N700"/>
  <c r="O700"/>
  <c r="P700"/>
  <c r="Q700"/>
  <c r="J660"/>
  <c r="K660"/>
  <c r="J659"/>
  <c r="K659"/>
  <c r="L659"/>
  <c r="M659"/>
  <c r="N659"/>
  <c r="O659"/>
  <c r="P659"/>
  <c r="Q659"/>
  <c r="F695"/>
  <c r="F694"/>
  <c r="J616"/>
  <c r="G609"/>
  <c r="K622"/>
  <c r="K621"/>
  <c r="R535"/>
  <c r="R534"/>
  <c r="R621"/>
  <c r="F567"/>
  <c r="F566"/>
  <c r="J478"/>
  <c r="F546"/>
  <c r="F545"/>
  <c r="L725"/>
  <c r="F247"/>
  <c r="F246"/>
  <c r="J725"/>
  <c r="L410"/>
  <c r="M410"/>
  <c r="N410"/>
  <c r="O410"/>
  <c r="P410"/>
  <c r="Q410"/>
  <c r="H724"/>
  <c r="F481"/>
  <c r="H487"/>
  <c r="I487"/>
  <c r="J487"/>
  <c r="K487"/>
  <c r="H436"/>
  <c r="I436"/>
  <c r="G244"/>
  <c r="G525"/>
  <c r="G527"/>
  <c r="G694"/>
  <c r="G700"/>
  <c r="G697"/>
  <c r="G695"/>
  <c r="G701"/>
  <c r="L723"/>
  <c r="L483"/>
  <c r="L484"/>
  <c r="L486"/>
  <c r="M486"/>
  <c r="N486"/>
  <c r="O486"/>
  <c r="P486"/>
  <c r="Q486"/>
  <c r="K411"/>
  <c r="F405"/>
  <c r="F404"/>
  <c r="Q725"/>
  <c r="R724"/>
  <c r="R731"/>
  <c r="K723"/>
  <c r="H484"/>
  <c r="H490"/>
  <c r="F654"/>
  <c r="F653"/>
  <c r="M720"/>
  <c r="N720"/>
  <c r="O720"/>
  <c r="P720"/>
  <c r="Q720"/>
  <c r="R590"/>
  <c r="R589"/>
  <c r="F583"/>
  <c r="F584"/>
  <c r="K572"/>
  <c r="Q622"/>
  <c r="Q621"/>
  <c r="I622"/>
  <c r="I621"/>
  <c r="J436"/>
  <c r="K436"/>
  <c r="L436"/>
  <c r="M436"/>
  <c r="N436"/>
  <c r="O436"/>
  <c r="P436"/>
  <c r="Q436"/>
  <c r="L411"/>
  <c r="M411"/>
  <c r="N411"/>
  <c r="O411"/>
  <c r="P411"/>
  <c r="Q411"/>
  <c r="H732"/>
  <c r="J490"/>
  <c r="K490"/>
  <c r="F472"/>
  <c r="F471"/>
  <c r="F430"/>
  <c r="F429"/>
  <c r="J253"/>
  <c r="I723"/>
  <c r="F723"/>
  <c r="L435"/>
  <c r="M435"/>
  <c r="N435"/>
  <c r="G426"/>
  <c r="G545"/>
  <c r="G548"/>
  <c r="G546"/>
  <c r="G717"/>
  <c r="G715"/>
  <c r="G721"/>
  <c r="G714"/>
  <c r="G720"/>
  <c r="F619"/>
  <c r="H625"/>
  <c r="I625"/>
  <c r="H535"/>
  <c r="I535"/>
  <c r="J535"/>
  <c r="H534"/>
  <c r="I534"/>
  <c r="J534"/>
  <c r="K534"/>
  <c r="L534"/>
  <c r="M534"/>
  <c r="N534"/>
  <c r="O534"/>
  <c r="P534"/>
  <c r="Q534"/>
  <c r="M725"/>
  <c r="N725"/>
  <c r="K720"/>
  <c r="L720"/>
  <c r="L660"/>
  <c r="M660"/>
  <c r="N660"/>
  <c r="O660"/>
  <c r="P660"/>
  <c r="Q660"/>
  <c r="I721"/>
  <c r="J721"/>
  <c r="K721"/>
  <c r="L721"/>
  <c r="M721"/>
  <c r="N721"/>
  <c r="O721"/>
  <c r="P721"/>
  <c r="Q721"/>
  <c r="J590"/>
  <c r="G615"/>
  <c r="K589"/>
  <c r="L589"/>
  <c r="P621"/>
  <c r="P622"/>
  <c r="J625"/>
  <c r="K625"/>
  <c r="L625"/>
  <c r="M625"/>
  <c r="N625"/>
  <c r="O625"/>
  <c r="P625"/>
  <c r="Q625"/>
  <c r="R628"/>
  <c r="R627"/>
  <c r="J621"/>
  <c r="K478"/>
  <c r="L478"/>
  <c r="M478"/>
  <c r="N478"/>
  <c r="O478"/>
  <c r="P478"/>
  <c r="Q478"/>
  <c r="L572"/>
  <c r="M572"/>
  <c r="N572"/>
  <c r="O572"/>
  <c r="P572"/>
  <c r="K477"/>
  <c r="L477"/>
  <c r="M477"/>
  <c r="N477"/>
  <c r="O477"/>
  <c r="P477"/>
  <c r="Q477"/>
  <c r="O435"/>
  <c r="P435"/>
  <c r="Q435"/>
  <c r="G403"/>
  <c r="G409"/>
  <c r="K253"/>
  <c r="G245"/>
  <c r="I254"/>
  <c r="J254"/>
  <c r="K254"/>
  <c r="L254"/>
  <c r="M254"/>
  <c r="N254"/>
  <c r="O254"/>
  <c r="P254"/>
  <c r="Q254"/>
  <c r="P724"/>
  <c r="G243"/>
  <c r="G563"/>
  <c r="G470"/>
  <c r="G476"/>
  <c r="G608"/>
  <c r="G614"/>
  <c r="G616"/>
  <c r="G586"/>
  <c r="G584"/>
  <c r="G583"/>
  <c r="F529"/>
  <c r="F528"/>
  <c r="H621"/>
  <c r="H622"/>
  <c r="H624"/>
  <c r="F618"/>
  <c r="L253"/>
  <c r="M253"/>
  <c r="N253"/>
  <c r="O253"/>
  <c r="P253"/>
  <c r="Q253"/>
  <c r="I725"/>
  <c r="I732"/>
  <c r="I488"/>
  <c r="J488"/>
  <c r="K488"/>
  <c r="L488"/>
  <c r="M488"/>
  <c r="N488"/>
  <c r="O488"/>
  <c r="P488"/>
  <c r="Q488"/>
  <c r="F482"/>
  <c r="N724"/>
  <c r="P723"/>
  <c r="H483"/>
  <c r="H489"/>
  <c r="I489"/>
  <c r="J489"/>
  <c r="K489"/>
  <c r="F715"/>
  <c r="F714"/>
  <c r="K701"/>
  <c r="L701"/>
  <c r="M701"/>
  <c r="N701"/>
  <c r="O701"/>
  <c r="P701"/>
  <c r="Q701"/>
  <c r="M589"/>
  <c r="N589"/>
  <c r="O589"/>
  <c r="P589"/>
  <c r="Q589"/>
  <c r="K616"/>
  <c r="L616"/>
  <c r="M616"/>
  <c r="N616"/>
  <c r="O616"/>
  <c r="P616"/>
  <c r="Q616"/>
  <c r="R616"/>
  <c r="R615"/>
  <c r="K615"/>
  <c r="L615"/>
  <c r="M615"/>
  <c r="N615"/>
  <c r="O615"/>
  <c r="P615"/>
  <c r="Q615"/>
  <c r="K590"/>
  <c r="L590"/>
  <c r="M590"/>
  <c r="N590"/>
  <c r="O590"/>
  <c r="P590"/>
  <c r="Q590"/>
  <c r="K535"/>
  <c r="L535"/>
  <c r="M535"/>
  <c r="N535"/>
  <c r="O535"/>
  <c r="P535"/>
  <c r="Q535"/>
  <c r="I626"/>
  <c r="J626"/>
  <c r="K626"/>
  <c r="L626"/>
  <c r="M626"/>
  <c r="N626"/>
  <c r="O626"/>
  <c r="P626"/>
  <c r="Q626"/>
  <c r="O622"/>
  <c r="O621"/>
  <c r="Q572"/>
  <c r="N621"/>
  <c r="J622"/>
  <c r="M622"/>
  <c r="M621"/>
  <c r="K435"/>
  <c r="H552"/>
  <c r="I552"/>
  <c r="J552"/>
  <c r="K552"/>
  <c r="L552"/>
  <c r="M552"/>
  <c r="N552"/>
  <c r="O552"/>
  <c r="P552"/>
  <c r="Q552"/>
  <c r="H551"/>
  <c r="I551"/>
  <c r="J551"/>
  <c r="K551"/>
  <c r="L551"/>
  <c r="M551"/>
  <c r="N551"/>
  <c r="O551"/>
  <c r="P551"/>
  <c r="Q551"/>
  <c r="H626"/>
  <c r="F620"/>
  <c r="P725"/>
  <c r="R730"/>
  <c r="R726"/>
  <c r="R733"/>
  <c r="N727"/>
  <c r="N726"/>
  <c r="J727"/>
  <c r="J726"/>
  <c r="O725"/>
  <c r="L724"/>
  <c r="L487"/>
  <c r="M487"/>
  <c r="N487"/>
  <c r="O487"/>
  <c r="P487"/>
  <c r="Q487"/>
  <c r="Q723"/>
  <c r="I490"/>
  <c r="H573"/>
  <c r="I573"/>
  <c r="J573"/>
  <c r="K573"/>
  <c r="L573"/>
  <c r="M573"/>
  <c r="N573"/>
  <c r="O573"/>
  <c r="P573"/>
  <c r="Q573"/>
  <c r="G468"/>
  <c r="G652"/>
  <c r="G658"/>
  <c r="G657"/>
  <c r="L622"/>
  <c r="R725"/>
  <c r="R732"/>
  <c r="R488"/>
  <c r="I410"/>
  <c r="J410"/>
  <c r="K410"/>
  <c r="G401"/>
  <c r="F480"/>
  <c r="K724"/>
  <c r="G252" i="76"/>
  <c r="G246"/>
  <c r="G253"/>
  <c r="G247"/>
  <c r="G254"/>
  <c r="G250"/>
  <c r="K701"/>
  <c r="L701"/>
  <c r="M701"/>
  <c r="N701"/>
  <c r="O701"/>
  <c r="P701"/>
  <c r="Q701"/>
  <c r="I721"/>
  <c r="J721"/>
  <c r="K721"/>
  <c r="F715"/>
  <c r="F714"/>
  <c r="K700"/>
  <c r="J616"/>
  <c r="K659"/>
  <c r="L659"/>
  <c r="M659"/>
  <c r="N659"/>
  <c r="R616"/>
  <c r="R615"/>
  <c r="I701"/>
  <c r="J701"/>
  <c r="F620"/>
  <c r="H535"/>
  <c r="H534"/>
  <c r="I572"/>
  <c r="J572"/>
  <c r="K572"/>
  <c r="L572"/>
  <c r="F545"/>
  <c r="H552"/>
  <c r="I552"/>
  <c r="J552"/>
  <c r="K552"/>
  <c r="L552"/>
  <c r="M552"/>
  <c r="N552"/>
  <c r="O552"/>
  <c r="P552"/>
  <c r="Q552"/>
  <c r="F583"/>
  <c r="F584"/>
  <c r="J551"/>
  <c r="K551"/>
  <c r="I626"/>
  <c r="L625"/>
  <c r="M625"/>
  <c r="N625"/>
  <c r="O625"/>
  <c r="P625"/>
  <c r="Q625"/>
  <c r="R725"/>
  <c r="R732"/>
  <c r="G545"/>
  <c r="G548"/>
  <c r="G546"/>
  <c r="G527"/>
  <c r="K723"/>
  <c r="K483"/>
  <c r="K484"/>
  <c r="R724"/>
  <c r="R731"/>
  <c r="R487"/>
  <c r="R723"/>
  <c r="R486"/>
  <c r="R484"/>
  <c r="R490"/>
  <c r="R483"/>
  <c r="R489"/>
  <c r="N723"/>
  <c r="N484"/>
  <c r="N483"/>
  <c r="J723"/>
  <c r="J484"/>
  <c r="J490"/>
  <c r="J483"/>
  <c r="L721"/>
  <c r="K720"/>
  <c r="O615"/>
  <c r="P615"/>
  <c r="Q615"/>
  <c r="L700"/>
  <c r="R627"/>
  <c r="R628"/>
  <c r="H572"/>
  <c r="H573"/>
  <c r="I573"/>
  <c r="J573"/>
  <c r="K573"/>
  <c r="L573"/>
  <c r="M573"/>
  <c r="N573"/>
  <c r="O573"/>
  <c r="P573"/>
  <c r="Q573"/>
  <c r="R552"/>
  <c r="R551"/>
  <c r="F529"/>
  <c r="F528"/>
  <c r="I534"/>
  <c r="J534"/>
  <c r="O621"/>
  <c r="O622"/>
  <c r="G474"/>
  <c r="G471"/>
  <c r="G477"/>
  <c r="F471"/>
  <c r="F472"/>
  <c r="L477"/>
  <c r="M477"/>
  <c r="N477"/>
  <c r="O477"/>
  <c r="P477"/>
  <c r="Q477"/>
  <c r="G470"/>
  <c r="G476"/>
  <c r="I435"/>
  <c r="J435"/>
  <c r="K435"/>
  <c r="L435"/>
  <c r="M435"/>
  <c r="N435"/>
  <c r="O435"/>
  <c r="P435"/>
  <c r="Q435"/>
  <c r="G566"/>
  <c r="G569"/>
  <c r="G567"/>
  <c r="G583"/>
  <c r="G586"/>
  <c r="G584"/>
  <c r="O723"/>
  <c r="O483"/>
  <c r="O484"/>
  <c r="F247"/>
  <c r="F246"/>
  <c r="M725"/>
  <c r="Q724"/>
  <c r="I724"/>
  <c r="Q723"/>
  <c r="Q484"/>
  <c r="Q483"/>
  <c r="I723"/>
  <c r="I486"/>
  <c r="J486"/>
  <c r="K486"/>
  <c r="L486"/>
  <c r="M486"/>
  <c r="N486"/>
  <c r="O486"/>
  <c r="P486"/>
  <c r="Q486"/>
  <c r="I483"/>
  <c r="I489"/>
  <c r="I484"/>
  <c r="I490"/>
  <c r="P724"/>
  <c r="P726"/>
  <c r="H724"/>
  <c r="H487"/>
  <c r="I487"/>
  <c r="J487"/>
  <c r="K487"/>
  <c r="L487"/>
  <c r="M487"/>
  <c r="N487"/>
  <c r="O487"/>
  <c r="P487"/>
  <c r="Q487"/>
  <c r="F481"/>
  <c r="F480"/>
  <c r="M721"/>
  <c r="N721"/>
  <c r="O721"/>
  <c r="P721"/>
  <c r="Q721"/>
  <c r="G616"/>
  <c r="G615"/>
  <c r="M700"/>
  <c r="N700"/>
  <c r="O700"/>
  <c r="P700"/>
  <c r="Q700"/>
  <c r="F653"/>
  <c r="F654"/>
  <c r="K616"/>
  <c r="I569"/>
  <c r="J569"/>
  <c r="K569"/>
  <c r="L569"/>
  <c r="M569"/>
  <c r="N569"/>
  <c r="O569"/>
  <c r="P569"/>
  <c r="Q569"/>
  <c r="L551"/>
  <c r="M551"/>
  <c r="N551"/>
  <c r="O551"/>
  <c r="P551"/>
  <c r="Q551"/>
  <c r="I535"/>
  <c r="J535"/>
  <c r="K535"/>
  <c r="L535"/>
  <c r="M535"/>
  <c r="N535"/>
  <c r="O535"/>
  <c r="P535"/>
  <c r="Q535"/>
  <c r="H624"/>
  <c r="H622"/>
  <c r="F618"/>
  <c r="H621"/>
  <c r="J625"/>
  <c r="K625"/>
  <c r="K534"/>
  <c r="L534"/>
  <c r="M534"/>
  <c r="N534"/>
  <c r="O534"/>
  <c r="P534"/>
  <c r="Q534"/>
  <c r="H411"/>
  <c r="I411"/>
  <c r="J411"/>
  <c r="K411"/>
  <c r="L411"/>
  <c r="M411"/>
  <c r="N411"/>
  <c r="O411"/>
  <c r="P411"/>
  <c r="Q411"/>
  <c r="H410"/>
  <c r="I410"/>
  <c r="J410"/>
  <c r="K410"/>
  <c r="L410"/>
  <c r="M410"/>
  <c r="N410"/>
  <c r="O410"/>
  <c r="P410"/>
  <c r="Q410"/>
  <c r="J436"/>
  <c r="K436"/>
  <c r="L436"/>
  <c r="M436"/>
  <c r="N436"/>
  <c r="O436"/>
  <c r="P436"/>
  <c r="Q436"/>
  <c r="G618"/>
  <c r="G528"/>
  <c r="G531"/>
  <c r="G529"/>
  <c r="G697"/>
  <c r="G695"/>
  <c r="G701"/>
  <c r="G694"/>
  <c r="G700"/>
  <c r="N724"/>
  <c r="I725"/>
  <c r="M253"/>
  <c r="N253"/>
  <c r="O253"/>
  <c r="P253"/>
  <c r="Q253"/>
  <c r="L253"/>
  <c r="H723"/>
  <c r="L720"/>
  <c r="M720"/>
  <c r="N720"/>
  <c r="O720"/>
  <c r="P720"/>
  <c r="Q720"/>
  <c r="K660"/>
  <c r="L660"/>
  <c r="M660"/>
  <c r="N660"/>
  <c r="O660"/>
  <c r="P660"/>
  <c r="Q660"/>
  <c r="O659"/>
  <c r="P659"/>
  <c r="Q659"/>
  <c r="L616"/>
  <c r="M616"/>
  <c r="N616"/>
  <c r="O616"/>
  <c r="P616"/>
  <c r="Q616"/>
  <c r="R535"/>
  <c r="R534"/>
  <c r="M572"/>
  <c r="N572"/>
  <c r="O572"/>
  <c r="P572"/>
  <c r="Q572"/>
  <c r="R572"/>
  <c r="R573"/>
  <c r="J626"/>
  <c r="K626"/>
  <c r="L626"/>
  <c r="H590"/>
  <c r="I590"/>
  <c r="J590"/>
  <c r="K590"/>
  <c r="L590"/>
  <c r="M590"/>
  <c r="N590"/>
  <c r="O590"/>
  <c r="P590"/>
  <c r="Q590"/>
  <c r="H589"/>
  <c r="I589"/>
  <c r="J589"/>
  <c r="K589"/>
  <c r="L589"/>
  <c r="M589"/>
  <c r="N589"/>
  <c r="O589"/>
  <c r="P589"/>
  <c r="Q589"/>
  <c r="M626"/>
  <c r="N626"/>
  <c r="O626"/>
  <c r="P626"/>
  <c r="Q626"/>
  <c r="K622"/>
  <c r="K621"/>
  <c r="G432"/>
  <c r="G430"/>
  <c r="G429"/>
  <c r="G401"/>
  <c r="J478"/>
  <c r="K478"/>
  <c r="L478"/>
  <c r="M478"/>
  <c r="N478"/>
  <c r="O478"/>
  <c r="P478"/>
  <c r="Q478"/>
  <c r="F404"/>
  <c r="F405"/>
  <c r="G481"/>
  <c r="G251"/>
  <c r="G657"/>
  <c r="G653"/>
  <c r="G659"/>
  <c r="G714"/>
  <c r="G720"/>
  <c r="G717"/>
  <c r="G715"/>
  <c r="G721"/>
  <c r="J724"/>
  <c r="Q725"/>
  <c r="M724"/>
  <c r="M723"/>
  <c r="M484"/>
  <c r="M483"/>
  <c r="I254"/>
  <c r="J254"/>
  <c r="K254"/>
  <c r="L254"/>
  <c r="M254"/>
  <c r="N254"/>
  <c r="O254"/>
  <c r="P254"/>
  <c r="Q254"/>
  <c r="H725"/>
  <c r="H488"/>
  <c r="I488"/>
  <c r="J488"/>
  <c r="K488"/>
  <c r="L488"/>
  <c r="M488"/>
  <c r="N488"/>
  <c r="O488"/>
  <c r="P488"/>
  <c r="Q488"/>
  <c r="F482"/>
  <c r="L724"/>
  <c r="L726"/>
  <c r="L484"/>
  <c r="H483"/>
  <c r="H489"/>
  <c r="Q727" i="75"/>
  <c r="Q726"/>
  <c r="H730"/>
  <c r="G252"/>
  <c r="G250"/>
  <c r="G247"/>
  <c r="G254"/>
  <c r="G246"/>
  <c r="G253"/>
  <c r="N720"/>
  <c r="O720"/>
  <c r="P720"/>
  <c r="Q720"/>
  <c r="J701"/>
  <c r="K701"/>
  <c r="L701"/>
  <c r="M701"/>
  <c r="N701"/>
  <c r="O701"/>
  <c r="P701"/>
  <c r="Q701"/>
  <c r="J659"/>
  <c r="K659"/>
  <c r="F654"/>
  <c r="M615"/>
  <c r="N615"/>
  <c r="O615"/>
  <c r="I589"/>
  <c r="K552"/>
  <c r="L552"/>
  <c r="I551"/>
  <c r="J551"/>
  <c r="R621"/>
  <c r="I616"/>
  <c r="R590"/>
  <c r="R589"/>
  <c r="F583"/>
  <c r="H590"/>
  <c r="H535"/>
  <c r="H534"/>
  <c r="I534"/>
  <c r="J534"/>
  <c r="K534"/>
  <c r="L534"/>
  <c r="M534"/>
  <c r="N534"/>
  <c r="O534"/>
  <c r="P534"/>
  <c r="Q534"/>
  <c r="L621"/>
  <c r="L622"/>
  <c r="G403"/>
  <c r="G409"/>
  <c r="O725"/>
  <c r="O488"/>
  <c r="P488"/>
  <c r="Q488"/>
  <c r="I435"/>
  <c r="J435"/>
  <c r="K253"/>
  <c r="N726"/>
  <c r="N727"/>
  <c r="F247"/>
  <c r="F246"/>
  <c r="H624"/>
  <c r="I624"/>
  <c r="J624"/>
  <c r="K624"/>
  <c r="L624"/>
  <c r="M624"/>
  <c r="N624"/>
  <c r="O624"/>
  <c r="P624"/>
  <c r="Q624"/>
  <c r="I622"/>
  <c r="I621"/>
  <c r="G470"/>
  <c r="G476"/>
  <c r="L435"/>
  <c r="G401"/>
  <c r="F471"/>
  <c r="F472"/>
  <c r="J411"/>
  <c r="K411"/>
  <c r="L411"/>
  <c r="M411"/>
  <c r="N411"/>
  <c r="O411"/>
  <c r="P411"/>
  <c r="Q411"/>
  <c r="L723"/>
  <c r="G527"/>
  <c r="G548"/>
  <c r="G546"/>
  <c r="G545"/>
  <c r="G692"/>
  <c r="G698"/>
  <c r="I490"/>
  <c r="J490"/>
  <c r="K490"/>
  <c r="L490"/>
  <c r="I531"/>
  <c r="J531"/>
  <c r="K531"/>
  <c r="L531"/>
  <c r="M531"/>
  <c r="N531"/>
  <c r="O531"/>
  <c r="P531"/>
  <c r="Q531"/>
  <c r="R411"/>
  <c r="M700"/>
  <c r="N700"/>
  <c r="O700"/>
  <c r="P700"/>
  <c r="Q700"/>
  <c r="M552"/>
  <c r="P615"/>
  <c r="I569"/>
  <c r="J569"/>
  <c r="K569"/>
  <c r="L569"/>
  <c r="M569"/>
  <c r="N569"/>
  <c r="O569"/>
  <c r="P569"/>
  <c r="Q569"/>
  <c r="H573"/>
  <c r="I573"/>
  <c r="J573"/>
  <c r="K573"/>
  <c r="L573"/>
  <c r="M573"/>
  <c r="N573"/>
  <c r="O573"/>
  <c r="P573"/>
  <c r="Q573"/>
  <c r="H572"/>
  <c r="R535"/>
  <c r="R534"/>
  <c r="J616"/>
  <c r="K616"/>
  <c r="L616"/>
  <c r="M616"/>
  <c r="N616"/>
  <c r="O616"/>
  <c r="P616"/>
  <c r="Q616"/>
  <c r="I572"/>
  <c r="J572"/>
  <c r="K572"/>
  <c r="L572"/>
  <c r="M572"/>
  <c r="N572"/>
  <c r="O572"/>
  <c r="P572"/>
  <c r="Q572"/>
  <c r="K551"/>
  <c r="L551"/>
  <c r="M551"/>
  <c r="N551"/>
  <c r="O551"/>
  <c r="P551"/>
  <c r="Q551"/>
  <c r="H621"/>
  <c r="F618"/>
  <c r="H622"/>
  <c r="J625"/>
  <c r="K625"/>
  <c r="L625"/>
  <c r="M625"/>
  <c r="N625"/>
  <c r="O625"/>
  <c r="P625"/>
  <c r="Q625"/>
  <c r="K622"/>
  <c r="K621"/>
  <c r="L253"/>
  <c r="M253"/>
  <c r="N253"/>
  <c r="O253"/>
  <c r="P253"/>
  <c r="Q253"/>
  <c r="R730"/>
  <c r="H625"/>
  <c r="I625"/>
  <c r="F619"/>
  <c r="M622"/>
  <c r="M621"/>
  <c r="R724"/>
  <c r="R731"/>
  <c r="R487"/>
  <c r="K435"/>
  <c r="L254"/>
  <c r="N725"/>
  <c r="O724"/>
  <c r="M720"/>
  <c r="L659"/>
  <c r="M659"/>
  <c r="N659"/>
  <c r="O659"/>
  <c r="P659"/>
  <c r="Q659"/>
  <c r="F715"/>
  <c r="F714"/>
  <c r="F694"/>
  <c r="F695"/>
  <c r="Q615"/>
  <c r="I535"/>
  <c r="J535"/>
  <c r="K535"/>
  <c r="F620"/>
  <c r="R622"/>
  <c r="J621"/>
  <c r="I590"/>
  <c r="J590"/>
  <c r="K590"/>
  <c r="L590"/>
  <c r="M590"/>
  <c r="N590"/>
  <c r="O590"/>
  <c r="P590"/>
  <c r="Q590"/>
  <c r="J589"/>
  <c r="K589"/>
  <c r="N552"/>
  <c r="F545"/>
  <c r="F546"/>
  <c r="L535"/>
  <c r="M535"/>
  <c r="N535"/>
  <c r="O535"/>
  <c r="P535"/>
  <c r="Q535"/>
  <c r="J626"/>
  <c r="O622"/>
  <c r="O621"/>
  <c r="G525"/>
  <c r="R483"/>
  <c r="R489"/>
  <c r="J478"/>
  <c r="K478"/>
  <c r="L478"/>
  <c r="M478"/>
  <c r="N478"/>
  <c r="O478"/>
  <c r="P478"/>
  <c r="Q478"/>
  <c r="J724"/>
  <c r="J487"/>
  <c r="K487"/>
  <c r="L487"/>
  <c r="M487"/>
  <c r="N487"/>
  <c r="O487"/>
  <c r="P487"/>
  <c r="Q487"/>
  <c r="K436"/>
  <c r="L436"/>
  <c r="M436"/>
  <c r="N436"/>
  <c r="O436"/>
  <c r="P436"/>
  <c r="Q436"/>
  <c r="G426"/>
  <c r="K626"/>
  <c r="L626"/>
  <c r="M626"/>
  <c r="N626"/>
  <c r="O626"/>
  <c r="P626"/>
  <c r="Q626"/>
  <c r="K725"/>
  <c r="K488"/>
  <c r="L488"/>
  <c r="M488"/>
  <c r="N488"/>
  <c r="N477"/>
  <c r="O477"/>
  <c r="P477"/>
  <c r="Q477"/>
  <c r="F429"/>
  <c r="F430"/>
  <c r="K410"/>
  <c r="L410"/>
  <c r="M410"/>
  <c r="N410"/>
  <c r="O410"/>
  <c r="P410"/>
  <c r="Q410"/>
  <c r="K724"/>
  <c r="G583"/>
  <c r="G586"/>
  <c r="G584"/>
  <c r="G651"/>
  <c r="G697"/>
  <c r="G694"/>
  <c r="G700"/>
  <c r="K723"/>
  <c r="F723"/>
  <c r="I489"/>
  <c r="P724"/>
  <c r="I721"/>
  <c r="J721"/>
  <c r="K721"/>
  <c r="L721"/>
  <c r="M721"/>
  <c r="N721"/>
  <c r="O721"/>
  <c r="P721"/>
  <c r="Q721"/>
  <c r="K660"/>
  <c r="L660"/>
  <c r="M660"/>
  <c r="N660"/>
  <c r="O660"/>
  <c r="P660"/>
  <c r="Q660"/>
  <c r="F567"/>
  <c r="F566"/>
  <c r="G615"/>
  <c r="G616"/>
  <c r="L589"/>
  <c r="M589"/>
  <c r="N589"/>
  <c r="O589"/>
  <c r="P589"/>
  <c r="Q589"/>
  <c r="O552"/>
  <c r="P552"/>
  <c r="Q552"/>
  <c r="R628"/>
  <c r="R627"/>
  <c r="F610"/>
  <c r="F609"/>
  <c r="P622"/>
  <c r="P621"/>
  <c r="J489"/>
  <c r="K489"/>
  <c r="L489"/>
  <c r="M435"/>
  <c r="N435"/>
  <c r="O435"/>
  <c r="P435"/>
  <c r="Q435"/>
  <c r="H732"/>
  <c r="I732"/>
  <c r="J732"/>
  <c r="F725"/>
  <c r="I730"/>
  <c r="J730"/>
  <c r="J727"/>
  <c r="Q622"/>
  <c r="Q621"/>
  <c r="F529"/>
  <c r="F528"/>
  <c r="O723"/>
  <c r="O483"/>
  <c r="O484"/>
  <c r="G468"/>
  <c r="M254"/>
  <c r="N254"/>
  <c r="O254"/>
  <c r="P254"/>
  <c r="Q254"/>
  <c r="M723"/>
  <c r="M483"/>
  <c r="M484"/>
  <c r="M486"/>
  <c r="N486"/>
  <c r="O486"/>
  <c r="P486"/>
  <c r="Q486"/>
  <c r="F404"/>
  <c r="F405"/>
  <c r="F480"/>
  <c r="G481"/>
  <c r="G251"/>
  <c r="G566"/>
  <c r="G569"/>
  <c r="G567"/>
  <c r="G652"/>
  <c r="G658"/>
  <c r="G714"/>
  <c r="G720"/>
  <c r="G717"/>
  <c r="G715"/>
  <c r="G721"/>
  <c r="I727"/>
  <c r="I726"/>
  <c r="H724"/>
  <c r="H726"/>
  <c r="H733"/>
  <c r="H732" i="74"/>
  <c r="M700"/>
  <c r="G252"/>
  <c r="H624"/>
  <c r="I624"/>
  <c r="J624"/>
  <c r="I622"/>
  <c r="I621"/>
  <c r="F618"/>
  <c r="H621"/>
  <c r="H622"/>
  <c r="J435"/>
  <c r="K435"/>
  <c r="L435"/>
  <c r="M435"/>
  <c r="N435"/>
  <c r="O435"/>
  <c r="P435"/>
  <c r="Q435"/>
  <c r="H573"/>
  <c r="H572"/>
  <c r="G481"/>
  <c r="G251"/>
  <c r="N727"/>
  <c r="K720"/>
  <c r="L720"/>
  <c r="I701"/>
  <c r="J701"/>
  <c r="K701"/>
  <c r="L701"/>
  <c r="M701"/>
  <c r="N701"/>
  <c r="O701"/>
  <c r="P701"/>
  <c r="Q701"/>
  <c r="M720"/>
  <c r="N720"/>
  <c r="O720"/>
  <c r="P720"/>
  <c r="Q720"/>
  <c r="J660"/>
  <c r="K660"/>
  <c r="L660"/>
  <c r="M660"/>
  <c r="N660"/>
  <c r="O660"/>
  <c r="P660"/>
  <c r="Q660"/>
  <c r="H552"/>
  <c r="I552"/>
  <c r="J552"/>
  <c r="K552"/>
  <c r="L552"/>
  <c r="M552"/>
  <c r="N552"/>
  <c r="O552"/>
  <c r="P552"/>
  <c r="Q552"/>
  <c r="H551"/>
  <c r="I551"/>
  <c r="I548"/>
  <c r="J548"/>
  <c r="K548"/>
  <c r="L548"/>
  <c r="M548"/>
  <c r="N548"/>
  <c r="O548"/>
  <c r="P548"/>
  <c r="Q548"/>
  <c r="F583"/>
  <c r="F584"/>
  <c r="L622"/>
  <c r="L621"/>
  <c r="I436"/>
  <c r="J436"/>
  <c r="K436"/>
  <c r="L436"/>
  <c r="M436"/>
  <c r="N436"/>
  <c r="O436"/>
  <c r="P436"/>
  <c r="Q436"/>
  <c r="R621"/>
  <c r="J622"/>
  <c r="K478"/>
  <c r="I725"/>
  <c r="O725"/>
  <c r="F725"/>
  <c r="I488"/>
  <c r="J488"/>
  <c r="F430"/>
  <c r="F429"/>
  <c r="R411"/>
  <c r="R410"/>
  <c r="J410"/>
  <c r="K410"/>
  <c r="L410"/>
  <c r="M410"/>
  <c r="N410"/>
  <c r="O410"/>
  <c r="P410"/>
  <c r="Q410"/>
  <c r="J253"/>
  <c r="K253"/>
  <c r="K725"/>
  <c r="K488"/>
  <c r="L488"/>
  <c r="M488"/>
  <c r="N488"/>
  <c r="M723"/>
  <c r="M484"/>
  <c r="M483"/>
  <c r="G243"/>
  <c r="J724"/>
  <c r="I724"/>
  <c r="I487"/>
  <c r="J487"/>
  <c r="J727"/>
  <c r="J726"/>
  <c r="L478"/>
  <c r="O724"/>
  <c r="L723"/>
  <c r="H723"/>
  <c r="G426"/>
  <c r="G403"/>
  <c r="G409"/>
  <c r="G563"/>
  <c r="G657"/>
  <c r="G653"/>
  <c r="G659"/>
  <c r="G717"/>
  <c r="G715"/>
  <c r="G721"/>
  <c r="G714"/>
  <c r="G720"/>
  <c r="G692"/>
  <c r="G698"/>
  <c r="F609"/>
  <c r="F610"/>
  <c r="K621"/>
  <c r="K622"/>
  <c r="K624"/>
  <c r="L624"/>
  <c r="M624"/>
  <c r="N624"/>
  <c r="O624"/>
  <c r="P624"/>
  <c r="Q624"/>
  <c r="Q725"/>
  <c r="L253"/>
  <c r="M253"/>
  <c r="N253"/>
  <c r="O253"/>
  <c r="P253"/>
  <c r="Q253"/>
  <c r="F247"/>
  <c r="F246"/>
  <c r="R628"/>
  <c r="R627"/>
  <c r="I723"/>
  <c r="I486"/>
  <c r="J486"/>
  <c r="I484"/>
  <c r="I490"/>
  <c r="I483"/>
  <c r="I489"/>
  <c r="J489"/>
  <c r="G620"/>
  <c r="G626"/>
  <c r="G533"/>
  <c r="H615"/>
  <c r="I615"/>
  <c r="J615"/>
  <c r="K615"/>
  <c r="L615"/>
  <c r="M615"/>
  <c r="N615"/>
  <c r="O615"/>
  <c r="P615"/>
  <c r="Q615"/>
  <c r="H616"/>
  <c r="I616"/>
  <c r="I612"/>
  <c r="J612"/>
  <c r="K612"/>
  <c r="L612"/>
  <c r="M612"/>
  <c r="N612"/>
  <c r="O612"/>
  <c r="P612"/>
  <c r="Q612"/>
  <c r="O621"/>
  <c r="O622"/>
  <c r="M724"/>
  <c r="F715"/>
  <c r="F714"/>
  <c r="M721"/>
  <c r="N721"/>
  <c r="O721"/>
  <c r="P721"/>
  <c r="Q721"/>
  <c r="L721"/>
  <c r="F654"/>
  <c r="J616"/>
  <c r="K616"/>
  <c r="H590"/>
  <c r="I590"/>
  <c r="J590"/>
  <c r="K590"/>
  <c r="L590"/>
  <c r="M590"/>
  <c r="N590"/>
  <c r="O590"/>
  <c r="P590"/>
  <c r="Q590"/>
  <c r="H589"/>
  <c r="I589"/>
  <c r="J589"/>
  <c r="K589"/>
  <c r="L589"/>
  <c r="M589"/>
  <c r="N589"/>
  <c r="O589"/>
  <c r="P589"/>
  <c r="Q589"/>
  <c r="I572"/>
  <c r="J572"/>
  <c r="K572"/>
  <c r="L572"/>
  <c r="M572"/>
  <c r="N572"/>
  <c r="O572"/>
  <c r="P572"/>
  <c r="Q572"/>
  <c r="R616"/>
  <c r="R615"/>
  <c r="H625"/>
  <c r="I625"/>
  <c r="J625"/>
  <c r="K625"/>
  <c r="L625"/>
  <c r="M625"/>
  <c r="N625"/>
  <c r="O625"/>
  <c r="P625"/>
  <c r="Q625"/>
  <c r="F619"/>
  <c r="M622"/>
  <c r="M621"/>
  <c r="N478"/>
  <c r="O478"/>
  <c r="P478"/>
  <c r="Q478"/>
  <c r="P621"/>
  <c r="P622"/>
  <c r="M478"/>
  <c r="J477"/>
  <c r="K477"/>
  <c r="L477"/>
  <c r="M477"/>
  <c r="N477"/>
  <c r="O477"/>
  <c r="P477"/>
  <c r="Q477"/>
  <c r="N622"/>
  <c r="J551"/>
  <c r="K551"/>
  <c r="L551"/>
  <c r="M551"/>
  <c r="N551"/>
  <c r="O551"/>
  <c r="P551"/>
  <c r="Q551"/>
  <c r="F528"/>
  <c r="F529"/>
  <c r="F481"/>
  <c r="F472"/>
  <c r="F471"/>
  <c r="Q723"/>
  <c r="Q484"/>
  <c r="Q483"/>
  <c r="J490"/>
  <c r="R724"/>
  <c r="R731"/>
  <c r="R487"/>
  <c r="R725"/>
  <c r="R732"/>
  <c r="P723"/>
  <c r="F480"/>
  <c r="G586"/>
  <c r="G584"/>
  <c r="G583"/>
  <c r="G697"/>
  <c r="G695"/>
  <c r="G701"/>
  <c r="R723"/>
  <c r="R483"/>
  <c r="R489"/>
  <c r="R486"/>
  <c r="R484"/>
  <c r="R490"/>
  <c r="K723"/>
  <c r="K483"/>
  <c r="K484"/>
  <c r="K486"/>
  <c r="L486"/>
  <c r="M486"/>
  <c r="N486"/>
  <c r="O486"/>
  <c r="P486"/>
  <c r="Q486"/>
  <c r="G728"/>
  <c r="G735"/>
  <c r="N724"/>
  <c r="N726"/>
  <c r="I573"/>
  <c r="J573"/>
  <c r="K573"/>
  <c r="L573"/>
  <c r="M573"/>
  <c r="N573"/>
  <c r="O573"/>
  <c r="P573"/>
  <c r="Q573"/>
  <c r="Q622"/>
  <c r="Q621"/>
  <c r="F546"/>
  <c r="F545"/>
  <c r="G401"/>
  <c r="G545"/>
  <c r="G548"/>
  <c r="G546"/>
  <c r="Q724"/>
  <c r="H435"/>
  <c r="I435"/>
  <c r="H436"/>
  <c r="N700"/>
  <c r="O700"/>
  <c r="P700"/>
  <c r="Q700"/>
  <c r="H535"/>
  <c r="I535"/>
  <c r="J535"/>
  <c r="K535"/>
  <c r="L535"/>
  <c r="M535"/>
  <c r="N535"/>
  <c r="O535"/>
  <c r="P535"/>
  <c r="Q535"/>
  <c r="H534"/>
  <c r="I534"/>
  <c r="J534"/>
  <c r="K534"/>
  <c r="L534"/>
  <c r="M534"/>
  <c r="N534"/>
  <c r="O534"/>
  <c r="P534"/>
  <c r="Q534"/>
  <c r="F566"/>
  <c r="F567"/>
  <c r="R535"/>
  <c r="R534"/>
  <c r="H626"/>
  <c r="I626"/>
  <c r="J626"/>
  <c r="K626"/>
  <c r="L626"/>
  <c r="M626"/>
  <c r="N626"/>
  <c r="O626"/>
  <c r="P626"/>
  <c r="Q626"/>
  <c r="F620"/>
  <c r="R622"/>
  <c r="J621"/>
  <c r="G525"/>
  <c r="K254"/>
  <c r="L254"/>
  <c r="M254"/>
  <c r="N254"/>
  <c r="O254"/>
  <c r="P254"/>
  <c r="Q254"/>
  <c r="O488"/>
  <c r="P488"/>
  <c r="Q488"/>
  <c r="P724"/>
  <c r="H724"/>
  <c r="L725"/>
  <c r="O723"/>
  <c r="O483"/>
  <c r="O484"/>
  <c r="H411"/>
  <c r="I411"/>
  <c r="J411"/>
  <c r="K411"/>
  <c r="L411"/>
  <c r="M411"/>
  <c r="N411"/>
  <c r="O411"/>
  <c r="P411"/>
  <c r="Q411"/>
  <c r="H410"/>
  <c r="I410"/>
  <c r="K724"/>
  <c r="K487"/>
  <c r="L487"/>
  <c r="M487"/>
  <c r="N487"/>
  <c r="O487"/>
  <c r="P487"/>
  <c r="Q487"/>
  <c r="G468"/>
  <c r="G613"/>
  <c r="G609"/>
  <c r="L616"/>
  <c r="M616"/>
  <c r="N616"/>
  <c r="O616"/>
  <c r="P616"/>
  <c r="Q616"/>
  <c r="H731" i="73"/>
  <c r="J721"/>
  <c r="K721"/>
  <c r="L721"/>
  <c r="M721"/>
  <c r="N721"/>
  <c r="O721"/>
  <c r="P721"/>
  <c r="Q721"/>
  <c r="F715"/>
  <c r="J701"/>
  <c r="H573"/>
  <c r="H572"/>
  <c r="G615"/>
  <c r="R552"/>
  <c r="R551"/>
  <c r="I569"/>
  <c r="J569"/>
  <c r="K569"/>
  <c r="L569"/>
  <c r="M569"/>
  <c r="N569"/>
  <c r="O569"/>
  <c r="P569"/>
  <c r="Q569"/>
  <c r="R535"/>
  <c r="R534"/>
  <c r="J551"/>
  <c r="K551"/>
  <c r="L551"/>
  <c r="M551"/>
  <c r="N551"/>
  <c r="O551"/>
  <c r="P551"/>
  <c r="Q551"/>
  <c r="R622"/>
  <c r="M411"/>
  <c r="N411"/>
  <c r="O411"/>
  <c r="P411"/>
  <c r="Q411"/>
  <c r="K723"/>
  <c r="K483"/>
  <c r="K489"/>
  <c r="K486"/>
  <c r="L486"/>
  <c r="M486"/>
  <c r="N486"/>
  <c r="O486"/>
  <c r="P486"/>
  <c r="Q486"/>
  <c r="K484"/>
  <c r="F429"/>
  <c r="F430"/>
  <c r="O410"/>
  <c r="P410"/>
  <c r="P725"/>
  <c r="F480"/>
  <c r="M483"/>
  <c r="M489"/>
  <c r="N489"/>
  <c r="O489"/>
  <c r="P489"/>
  <c r="Q489"/>
  <c r="I435"/>
  <c r="J435"/>
  <c r="K435"/>
  <c r="L435"/>
  <c r="J725"/>
  <c r="L489"/>
  <c r="G426"/>
  <c r="G563"/>
  <c r="G583"/>
  <c r="G586"/>
  <c r="G584"/>
  <c r="G692"/>
  <c r="G698"/>
  <c r="K701"/>
  <c r="L701"/>
  <c r="K720"/>
  <c r="L720"/>
  <c r="M720"/>
  <c r="N720"/>
  <c r="O720"/>
  <c r="P720"/>
  <c r="Q720"/>
  <c r="L700"/>
  <c r="I616"/>
  <c r="J616"/>
  <c r="K616"/>
  <c r="L616"/>
  <c r="M616"/>
  <c r="N616"/>
  <c r="O616"/>
  <c r="P616"/>
  <c r="Q616"/>
  <c r="F583"/>
  <c r="F584"/>
  <c r="R590"/>
  <c r="R589"/>
  <c r="F609"/>
  <c r="F610"/>
  <c r="J626"/>
  <c r="K626"/>
  <c r="L626"/>
  <c r="M626"/>
  <c r="N626"/>
  <c r="O626"/>
  <c r="P626"/>
  <c r="Q626"/>
  <c r="P621"/>
  <c r="P622"/>
  <c r="H626"/>
  <c r="I626"/>
  <c r="F620"/>
  <c r="Q622"/>
  <c r="Q621"/>
  <c r="I622"/>
  <c r="I621"/>
  <c r="F546"/>
  <c r="F545"/>
  <c r="J622"/>
  <c r="L253"/>
  <c r="M253"/>
  <c r="N253"/>
  <c r="O253"/>
  <c r="P253"/>
  <c r="Q253"/>
  <c r="H725"/>
  <c r="H488"/>
  <c r="I488"/>
  <c r="J488"/>
  <c r="K488"/>
  <c r="L488"/>
  <c r="M488"/>
  <c r="N488"/>
  <c r="O488"/>
  <c r="P488"/>
  <c r="Q488"/>
  <c r="F482"/>
  <c r="G252"/>
  <c r="G401"/>
  <c r="I723"/>
  <c r="H436"/>
  <c r="H435"/>
  <c r="I432"/>
  <c r="J432"/>
  <c r="K432"/>
  <c r="L432"/>
  <c r="M432"/>
  <c r="N432"/>
  <c r="O432"/>
  <c r="P432"/>
  <c r="Q432"/>
  <c r="F404"/>
  <c r="F405"/>
  <c r="H484"/>
  <c r="H490"/>
  <c r="I490"/>
  <c r="J490"/>
  <c r="G470"/>
  <c r="G476"/>
  <c r="G618"/>
  <c r="G528"/>
  <c r="G531"/>
  <c r="G529"/>
  <c r="I731"/>
  <c r="J731"/>
  <c r="Q723"/>
  <c r="M701"/>
  <c r="N701"/>
  <c r="O701"/>
  <c r="P701"/>
  <c r="Q701"/>
  <c r="I660"/>
  <c r="J660"/>
  <c r="K660"/>
  <c r="M700"/>
  <c r="N700"/>
  <c r="O700"/>
  <c r="P700"/>
  <c r="Q700"/>
  <c r="F694"/>
  <c r="F695"/>
  <c r="F654"/>
  <c r="F653"/>
  <c r="H616"/>
  <c r="H615"/>
  <c r="L622"/>
  <c r="L621"/>
  <c r="I572"/>
  <c r="J572"/>
  <c r="H552"/>
  <c r="I552"/>
  <c r="J552"/>
  <c r="K552"/>
  <c r="L552"/>
  <c r="M552"/>
  <c r="N552"/>
  <c r="O552"/>
  <c r="P552"/>
  <c r="Q552"/>
  <c r="H551"/>
  <c r="I551"/>
  <c r="O622"/>
  <c r="K572"/>
  <c r="L572"/>
  <c r="M572"/>
  <c r="N572"/>
  <c r="O572"/>
  <c r="P572"/>
  <c r="Q572"/>
  <c r="F567"/>
  <c r="R627"/>
  <c r="R628"/>
  <c r="K477"/>
  <c r="L477"/>
  <c r="M477"/>
  <c r="N477"/>
  <c r="O477"/>
  <c r="P477"/>
  <c r="Q477"/>
  <c r="I436"/>
  <c r="J436"/>
  <c r="K436"/>
  <c r="L436"/>
  <c r="M436"/>
  <c r="N436"/>
  <c r="O436"/>
  <c r="P436"/>
  <c r="Q436"/>
  <c r="Q410"/>
  <c r="Q724"/>
  <c r="J726"/>
  <c r="J727"/>
  <c r="J253"/>
  <c r="L724"/>
  <c r="F471"/>
  <c r="F472"/>
  <c r="R410"/>
  <c r="R411"/>
  <c r="R725"/>
  <c r="R732"/>
  <c r="R488"/>
  <c r="O724"/>
  <c r="O727"/>
  <c r="G244"/>
  <c r="G608"/>
  <c r="G651"/>
  <c r="G697"/>
  <c r="G695"/>
  <c r="G701"/>
  <c r="G694"/>
  <c r="G700"/>
  <c r="G714"/>
  <c r="G720"/>
  <c r="G715"/>
  <c r="G721"/>
  <c r="G717"/>
  <c r="Q484"/>
  <c r="L725"/>
  <c r="L660"/>
  <c r="M660"/>
  <c r="N660"/>
  <c r="O660"/>
  <c r="P660"/>
  <c r="Q660"/>
  <c r="K659"/>
  <c r="L659"/>
  <c r="M659"/>
  <c r="N659"/>
  <c r="O659"/>
  <c r="P659"/>
  <c r="Q659"/>
  <c r="H590"/>
  <c r="I590"/>
  <c r="J590"/>
  <c r="K590"/>
  <c r="L590"/>
  <c r="M590"/>
  <c r="N590"/>
  <c r="O590"/>
  <c r="P590"/>
  <c r="Q590"/>
  <c r="H589"/>
  <c r="I589"/>
  <c r="J589"/>
  <c r="K589"/>
  <c r="L589"/>
  <c r="M589"/>
  <c r="N589"/>
  <c r="O589"/>
  <c r="P589"/>
  <c r="Q589"/>
  <c r="I586"/>
  <c r="J586"/>
  <c r="K586"/>
  <c r="L586"/>
  <c r="M586"/>
  <c r="N586"/>
  <c r="O586"/>
  <c r="P586"/>
  <c r="Q586"/>
  <c r="I615"/>
  <c r="J615"/>
  <c r="K615"/>
  <c r="L615"/>
  <c r="M615"/>
  <c r="N615"/>
  <c r="O615"/>
  <c r="P615"/>
  <c r="Q615"/>
  <c r="H535"/>
  <c r="I535"/>
  <c r="J535"/>
  <c r="K535"/>
  <c r="L535"/>
  <c r="M535"/>
  <c r="N535"/>
  <c r="O535"/>
  <c r="P535"/>
  <c r="Q535"/>
  <c r="H534"/>
  <c r="I534"/>
  <c r="J534"/>
  <c r="K534"/>
  <c r="L534"/>
  <c r="M534"/>
  <c r="N534"/>
  <c r="O534"/>
  <c r="P534"/>
  <c r="Q534"/>
  <c r="H621"/>
  <c r="H624"/>
  <c r="I624"/>
  <c r="J624"/>
  <c r="K624"/>
  <c r="L624"/>
  <c r="M624"/>
  <c r="N624"/>
  <c r="O624"/>
  <c r="P624"/>
  <c r="Q624"/>
  <c r="H622"/>
  <c r="F618"/>
  <c r="F619"/>
  <c r="H625"/>
  <c r="I625"/>
  <c r="J625"/>
  <c r="K625"/>
  <c r="L625"/>
  <c r="M625"/>
  <c r="N625"/>
  <c r="O625"/>
  <c r="P625"/>
  <c r="Q625"/>
  <c r="M622"/>
  <c r="M621"/>
  <c r="I573"/>
  <c r="J573"/>
  <c r="K573"/>
  <c r="L573"/>
  <c r="M573"/>
  <c r="N573"/>
  <c r="O573"/>
  <c r="P573"/>
  <c r="Q573"/>
  <c r="F528"/>
  <c r="F529"/>
  <c r="G472"/>
  <c r="G478"/>
  <c r="G474"/>
  <c r="G471"/>
  <c r="G477"/>
  <c r="K254"/>
  <c r="L254"/>
  <c r="M254"/>
  <c r="N254"/>
  <c r="O254"/>
  <c r="P254"/>
  <c r="Q254"/>
  <c r="M435"/>
  <c r="N435"/>
  <c r="O435"/>
  <c r="P435"/>
  <c r="Q435"/>
  <c r="K253"/>
  <c r="M724"/>
  <c r="R730"/>
  <c r="R726"/>
  <c r="R733"/>
  <c r="F247"/>
  <c r="F246"/>
  <c r="G243"/>
  <c r="N724"/>
  <c r="F724"/>
  <c r="R435"/>
  <c r="R436"/>
  <c r="F481"/>
  <c r="Q725"/>
  <c r="L478"/>
  <c r="M478"/>
  <c r="N478"/>
  <c r="O478"/>
  <c r="P478"/>
  <c r="Q478"/>
  <c r="N725"/>
  <c r="K724"/>
  <c r="K487"/>
  <c r="L487"/>
  <c r="M487"/>
  <c r="N487"/>
  <c r="O487"/>
  <c r="P487"/>
  <c r="Q487"/>
  <c r="P723"/>
  <c r="L723"/>
  <c r="H723"/>
  <c r="G620"/>
  <c r="G626"/>
  <c r="G533"/>
  <c r="G545"/>
  <c r="G546"/>
  <c r="G548"/>
  <c r="G652"/>
  <c r="G658"/>
  <c r="H731" i="72"/>
  <c r="L726"/>
  <c r="G252"/>
  <c r="G250"/>
  <c r="G247"/>
  <c r="G254"/>
  <c r="G246"/>
  <c r="G253"/>
  <c r="G404"/>
  <c r="G407"/>
  <c r="G405"/>
  <c r="I659"/>
  <c r="J659"/>
  <c r="I701"/>
  <c r="J701"/>
  <c r="F545"/>
  <c r="F546"/>
  <c r="H535"/>
  <c r="H534"/>
  <c r="H590"/>
  <c r="I586"/>
  <c r="J586"/>
  <c r="K586"/>
  <c r="L586"/>
  <c r="M586"/>
  <c r="N586"/>
  <c r="O586"/>
  <c r="P586"/>
  <c r="Q586"/>
  <c r="H589"/>
  <c r="I589"/>
  <c r="J589"/>
  <c r="K589"/>
  <c r="L589"/>
  <c r="M589"/>
  <c r="N589"/>
  <c r="O589"/>
  <c r="P589"/>
  <c r="Q589"/>
  <c r="K622"/>
  <c r="M551"/>
  <c r="N551"/>
  <c r="O551"/>
  <c r="O621"/>
  <c r="I534"/>
  <c r="J534"/>
  <c r="K534"/>
  <c r="J621"/>
  <c r="J622"/>
  <c r="G527"/>
  <c r="G468"/>
  <c r="L411"/>
  <c r="H435"/>
  <c r="I435"/>
  <c r="I432"/>
  <c r="J432"/>
  <c r="K432"/>
  <c r="L432"/>
  <c r="M432"/>
  <c r="N432"/>
  <c r="O432"/>
  <c r="P432"/>
  <c r="Q432"/>
  <c r="H436"/>
  <c r="I436"/>
  <c r="J436"/>
  <c r="K436"/>
  <c r="L436"/>
  <c r="M436"/>
  <c r="N436"/>
  <c r="O436"/>
  <c r="P436"/>
  <c r="Q436"/>
  <c r="F405"/>
  <c r="F404"/>
  <c r="G563"/>
  <c r="G525"/>
  <c r="G651"/>
  <c r="G697"/>
  <c r="G695"/>
  <c r="G701"/>
  <c r="G694"/>
  <c r="G700"/>
  <c r="H410"/>
  <c r="M726"/>
  <c r="M727"/>
  <c r="I723"/>
  <c r="I486"/>
  <c r="J486"/>
  <c r="K486"/>
  <c r="L486"/>
  <c r="M486"/>
  <c r="N486"/>
  <c r="O486"/>
  <c r="P486"/>
  <c r="Q486"/>
  <c r="I484"/>
  <c r="I490"/>
  <c r="I483"/>
  <c r="I489"/>
  <c r="K701"/>
  <c r="F715"/>
  <c r="F714"/>
  <c r="J700"/>
  <c r="K700"/>
  <c r="L700"/>
  <c r="L660"/>
  <c r="M660"/>
  <c r="N660"/>
  <c r="O660"/>
  <c r="P660"/>
  <c r="Q660"/>
  <c r="K660"/>
  <c r="I535"/>
  <c r="P622"/>
  <c r="P621"/>
  <c r="F618"/>
  <c r="H621"/>
  <c r="H624"/>
  <c r="H622"/>
  <c r="P551"/>
  <c r="Q551"/>
  <c r="H616"/>
  <c r="I616"/>
  <c r="J616"/>
  <c r="K616"/>
  <c r="L616"/>
  <c r="M616"/>
  <c r="N616"/>
  <c r="O616"/>
  <c r="P616"/>
  <c r="Q616"/>
  <c r="H615"/>
  <c r="I615"/>
  <c r="J615"/>
  <c r="K615"/>
  <c r="L615"/>
  <c r="M615"/>
  <c r="N615"/>
  <c r="O615"/>
  <c r="P615"/>
  <c r="Q615"/>
  <c r="L573"/>
  <c r="M573"/>
  <c r="N573"/>
  <c r="O573"/>
  <c r="P573"/>
  <c r="Q573"/>
  <c r="M411"/>
  <c r="N411"/>
  <c r="O411"/>
  <c r="P411"/>
  <c r="Q411"/>
  <c r="G251"/>
  <c r="G481"/>
  <c r="P725"/>
  <c r="O723"/>
  <c r="O483"/>
  <c r="O484"/>
  <c r="J724"/>
  <c r="R723"/>
  <c r="R484"/>
  <c r="R490"/>
  <c r="R483"/>
  <c r="R489"/>
  <c r="R486"/>
  <c r="N723"/>
  <c r="N484"/>
  <c r="N483"/>
  <c r="J723"/>
  <c r="J484"/>
  <c r="J490"/>
  <c r="J483"/>
  <c r="M724"/>
  <c r="M483"/>
  <c r="I253"/>
  <c r="J253"/>
  <c r="K253"/>
  <c r="L253"/>
  <c r="M253"/>
  <c r="N253"/>
  <c r="O253"/>
  <c r="P253"/>
  <c r="Q253"/>
  <c r="K659"/>
  <c r="L659"/>
  <c r="M659"/>
  <c r="N659"/>
  <c r="O659"/>
  <c r="P659"/>
  <c r="Q659"/>
  <c r="I590"/>
  <c r="J590"/>
  <c r="K590"/>
  <c r="L590"/>
  <c r="M590"/>
  <c r="N590"/>
  <c r="O590"/>
  <c r="P590"/>
  <c r="Q590"/>
  <c r="J535"/>
  <c r="K535"/>
  <c r="L535"/>
  <c r="M535"/>
  <c r="N535"/>
  <c r="O535"/>
  <c r="P535"/>
  <c r="Q535"/>
  <c r="L534"/>
  <c r="R552"/>
  <c r="R551"/>
  <c r="F528"/>
  <c r="F529"/>
  <c r="F610"/>
  <c r="F609"/>
  <c r="O622"/>
  <c r="R621"/>
  <c r="R622"/>
  <c r="R624"/>
  <c r="J435"/>
  <c r="K435"/>
  <c r="F430"/>
  <c r="F429"/>
  <c r="R725"/>
  <c r="R732"/>
  <c r="R488"/>
  <c r="I410"/>
  <c r="J410"/>
  <c r="K410"/>
  <c r="L410"/>
  <c r="M410"/>
  <c r="N410"/>
  <c r="O410"/>
  <c r="P410"/>
  <c r="Q410"/>
  <c r="O725"/>
  <c r="L435"/>
  <c r="M435"/>
  <c r="N435"/>
  <c r="O435"/>
  <c r="P435"/>
  <c r="Q435"/>
  <c r="G545"/>
  <c r="G548"/>
  <c r="G546"/>
  <c r="G715"/>
  <c r="G721"/>
  <c r="G714"/>
  <c r="G720"/>
  <c r="G717"/>
  <c r="P723"/>
  <c r="F483"/>
  <c r="H725"/>
  <c r="H488"/>
  <c r="I488"/>
  <c r="J488"/>
  <c r="K488"/>
  <c r="F482"/>
  <c r="F484"/>
  <c r="K723"/>
  <c r="K483"/>
  <c r="K484"/>
  <c r="N724"/>
  <c r="L701"/>
  <c r="M701"/>
  <c r="N701"/>
  <c r="O701"/>
  <c r="P701"/>
  <c r="Q701"/>
  <c r="I721"/>
  <c r="J721"/>
  <c r="K721"/>
  <c r="L721"/>
  <c r="M721"/>
  <c r="N721"/>
  <c r="O721"/>
  <c r="P721"/>
  <c r="Q721"/>
  <c r="F695"/>
  <c r="F694"/>
  <c r="M700"/>
  <c r="N700"/>
  <c r="O700"/>
  <c r="P700"/>
  <c r="Q700"/>
  <c r="F654"/>
  <c r="F653"/>
  <c r="M534"/>
  <c r="N534"/>
  <c r="O534"/>
  <c r="P534"/>
  <c r="Q534"/>
  <c r="K626"/>
  <c r="L626"/>
  <c r="M626"/>
  <c r="N626"/>
  <c r="O626"/>
  <c r="P626"/>
  <c r="Q626"/>
  <c r="H625"/>
  <c r="I625"/>
  <c r="J625"/>
  <c r="K625"/>
  <c r="L625"/>
  <c r="M625"/>
  <c r="N625"/>
  <c r="O625"/>
  <c r="P625"/>
  <c r="Q625"/>
  <c r="F619"/>
  <c r="L622"/>
  <c r="L621"/>
  <c r="F567"/>
  <c r="F566"/>
  <c r="K621"/>
  <c r="I572"/>
  <c r="J572"/>
  <c r="K572"/>
  <c r="L572"/>
  <c r="M572"/>
  <c r="N572"/>
  <c r="O572"/>
  <c r="P572"/>
  <c r="Q572"/>
  <c r="L552"/>
  <c r="M552"/>
  <c r="N552"/>
  <c r="O552"/>
  <c r="P552"/>
  <c r="Q552"/>
  <c r="N621"/>
  <c r="N622"/>
  <c r="J478"/>
  <c r="K478"/>
  <c r="L478"/>
  <c r="M478"/>
  <c r="N478"/>
  <c r="O478"/>
  <c r="P478"/>
  <c r="Q478"/>
  <c r="F472"/>
  <c r="F471"/>
  <c r="G429"/>
  <c r="G432"/>
  <c r="G430"/>
  <c r="L477"/>
  <c r="M477"/>
  <c r="N477"/>
  <c r="O477"/>
  <c r="P477"/>
  <c r="Q477"/>
  <c r="G470"/>
  <c r="G476"/>
  <c r="G583"/>
  <c r="G584"/>
  <c r="G586"/>
  <c r="H723"/>
  <c r="L725"/>
  <c r="L488"/>
  <c r="M488"/>
  <c r="N488"/>
  <c r="O488"/>
  <c r="P488"/>
  <c r="Q488"/>
  <c r="K254"/>
  <c r="L254"/>
  <c r="M254"/>
  <c r="N254"/>
  <c r="O254"/>
  <c r="P254"/>
  <c r="Q254"/>
  <c r="J254"/>
  <c r="Q724"/>
  <c r="Q727"/>
  <c r="I724"/>
  <c r="I731"/>
  <c r="I487"/>
  <c r="J487"/>
  <c r="K487"/>
  <c r="L487"/>
  <c r="M487"/>
  <c r="N487"/>
  <c r="O487"/>
  <c r="P487"/>
  <c r="Q487"/>
  <c r="M484"/>
  <c r="H732" i="71"/>
  <c r="L720"/>
  <c r="M720"/>
  <c r="N720"/>
  <c r="O720"/>
  <c r="P720"/>
  <c r="Q720"/>
  <c r="J700"/>
  <c r="K700"/>
  <c r="F715"/>
  <c r="F654"/>
  <c r="F653"/>
  <c r="H615"/>
  <c r="F610"/>
  <c r="F609"/>
  <c r="F619"/>
  <c r="H625"/>
  <c r="M622"/>
  <c r="M621"/>
  <c r="H622"/>
  <c r="H573"/>
  <c r="I573"/>
  <c r="H572"/>
  <c r="I572"/>
  <c r="I615"/>
  <c r="J615"/>
  <c r="K615"/>
  <c r="F567"/>
  <c r="F566"/>
  <c r="N621"/>
  <c r="N622"/>
  <c r="F471"/>
  <c r="F472"/>
  <c r="M478"/>
  <c r="P724"/>
  <c r="R435"/>
  <c r="R436"/>
  <c r="K435"/>
  <c r="H436"/>
  <c r="O723"/>
  <c r="O484"/>
  <c r="O483"/>
  <c r="R725"/>
  <c r="R732"/>
  <c r="R488"/>
  <c r="J725"/>
  <c r="R723"/>
  <c r="R483"/>
  <c r="R489"/>
  <c r="R484"/>
  <c r="R490"/>
  <c r="R486"/>
  <c r="J723"/>
  <c r="J484"/>
  <c r="J483"/>
  <c r="Q724"/>
  <c r="M723"/>
  <c r="M483"/>
  <c r="M484"/>
  <c r="G468"/>
  <c r="L700"/>
  <c r="M700"/>
  <c r="N700"/>
  <c r="L615"/>
  <c r="M615"/>
  <c r="N615"/>
  <c r="O615"/>
  <c r="P615"/>
  <c r="Q615"/>
  <c r="H552"/>
  <c r="H551"/>
  <c r="H627"/>
  <c r="H589"/>
  <c r="I589"/>
  <c r="J589"/>
  <c r="H590"/>
  <c r="I590"/>
  <c r="I586"/>
  <c r="J586"/>
  <c r="K586"/>
  <c r="L586"/>
  <c r="M586"/>
  <c r="N586"/>
  <c r="O586"/>
  <c r="P586"/>
  <c r="Q586"/>
  <c r="J621"/>
  <c r="J622"/>
  <c r="H411"/>
  <c r="I411"/>
  <c r="J411"/>
  <c r="K411"/>
  <c r="L411"/>
  <c r="M411"/>
  <c r="N411"/>
  <c r="O411"/>
  <c r="P411"/>
  <c r="Q411"/>
  <c r="H410"/>
  <c r="N723"/>
  <c r="N483"/>
  <c r="N484"/>
  <c r="G246"/>
  <c r="G253"/>
  <c r="G250"/>
  <c r="G247"/>
  <c r="G254"/>
  <c r="I723"/>
  <c r="I483"/>
  <c r="I486"/>
  <c r="J486"/>
  <c r="K486"/>
  <c r="L486"/>
  <c r="M486"/>
  <c r="N486"/>
  <c r="O486"/>
  <c r="P486"/>
  <c r="Q486"/>
  <c r="I484"/>
  <c r="G252"/>
  <c r="G401"/>
  <c r="G480"/>
  <c r="G545"/>
  <c r="G548"/>
  <c r="G546"/>
  <c r="G697"/>
  <c r="G695"/>
  <c r="G701"/>
  <c r="G694"/>
  <c r="G700"/>
  <c r="G715"/>
  <c r="G721"/>
  <c r="G714"/>
  <c r="G720"/>
  <c r="G717"/>
  <c r="P723"/>
  <c r="P484"/>
  <c r="P483"/>
  <c r="H723"/>
  <c r="H486"/>
  <c r="H484"/>
  <c r="H490"/>
  <c r="H483"/>
  <c r="H489"/>
  <c r="F480"/>
  <c r="K253"/>
  <c r="G481"/>
  <c r="G251"/>
  <c r="K701"/>
  <c r="L701"/>
  <c r="M701"/>
  <c r="N701"/>
  <c r="O701"/>
  <c r="P701"/>
  <c r="Q701"/>
  <c r="J590"/>
  <c r="K590"/>
  <c r="F695"/>
  <c r="F694"/>
  <c r="J660"/>
  <c r="K660"/>
  <c r="L660"/>
  <c r="M660"/>
  <c r="N660"/>
  <c r="O660"/>
  <c r="P660"/>
  <c r="Q660"/>
  <c r="J573"/>
  <c r="K573"/>
  <c r="L573"/>
  <c r="M573"/>
  <c r="N573"/>
  <c r="O573"/>
  <c r="P573"/>
  <c r="Q573"/>
  <c r="H626"/>
  <c r="I626"/>
  <c r="J626"/>
  <c r="K626"/>
  <c r="F620"/>
  <c r="Q622"/>
  <c r="Q621"/>
  <c r="I624"/>
  <c r="J624"/>
  <c r="K624"/>
  <c r="L624"/>
  <c r="M624"/>
  <c r="N624"/>
  <c r="O624"/>
  <c r="P624"/>
  <c r="Q624"/>
  <c r="I622"/>
  <c r="I621"/>
  <c r="I627"/>
  <c r="I552"/>
  <c r="J552"/>
  <c r="K552"/>
  <c r="L552"/>
  <c r="M552"/>
  <c r="N552"/>
  <c r="O552"/>
  <c r="P552"/>
  <c r="Q552"/>
  <c r="H616"/>
  <c r="I616"/>
  <c r="J616"/>
  <c r="K616"/>
  <c r="L616"/>
  <c r="M616"/>
  <c r="N616"/>
  <c r="O616"/>
  <c r="P616"/>
  <c r="Q616"/>
  <c r="J572"/>
  <c r="K572"/>
  <c r="L572"/>
  <c r="M572"/>
  <c r="N572"/>
  <c r="O572"/>
  <c r="P572"/>
  <c r="Q572"/>
  <c r="I625"/>
  <c r="F528"/>
  <c r="F529"/>
  <c r="L477"/>
  <c r="M477"/>
  <c r="N478"/>
  <c r="F430"/>
  <c r="F429"/>
  <c r="I548"/>
  <c r="J548"/>
  <c r="K548"/>
  <c r="L548"/>
  <c r="M548"/>
  <c r="N548"/>
  <c r="O548"/>
  <c r="P548"/>
  <c r="Q548"/>
  <c r="P478"/>
  <c r="Q478"/>
  <c r="L435"/>
  <c r="M435"/>
  <c r="N435"/>
  <c r="O435"/>
  <c r="P435"/>
  <c r="Q435"/>
  <c r="F405"/>
  <c r="I725"/>
  <c r="I732"/>
  <c r="I488"/>
  <c r="J488"/>
  <c r="K488"/>
  <c r="L488"/>
  <c r="M488"/>
  <c r="N488"/>
  <c r="O488"/>
  <c r="P488"/>
  <c r="Q488"/>
  <c r="N725"/>
  <c r="N253"/>
  <c r="O253"/>
  <c r="P253"/>
  <c r="Q253"/>
  <c r="M724"/>
  <c r="G728"/>
  <c r="G735"/>
  <c r="G569"/>
  <c r="G567"/>
  <c r="G566"/>
  <c r="F482"/>
  <c r="H724"/>
  <c r="H487"/>
  <c r="I487"/>
  <c r="J487"/>
  <c r="K487"/>
  <c r="L487"/>
  <c r="M487"/>
  <c r="N487"/>
  <c r="O487"/>
  <c r="P487"/>
  <c r="Q487"/>
  <c r="F481"/>
  <c r="L253"/>
  <c r="M253"/>
  <c r="K724"/>
  <c r="K727"/>
  <c r="L721"/>
  <c r="M721"/>
  <c r="N721"/>
  <c r="O721"/>
  <c r="P721"/>
  <c r="Q721"/>
  <c r="O700"/>
  <c r="P700"/>
  <c r="Q700"/>
  <c r="K659"/>
  <c r="K589"/>
  <c r="L589"/>
  <c r="M589"/>
  <c r="N589"/>
  <c r="O589"/>
  <c r="P589"/>
  <c r="Q589"/>
  <c r="L659"/>
  <c r="M659"/>
  <c r="N659"/>
  <c r="O659"/>
  <c r="P659"/>
  <c r="Q659"/>
  <c r="H535"/>
  <c r="I535"/>
  <c r="J535"/>
  <c r="K535"/>
  <c r="L535"/>
  <c r="M535"/>
  <c r="N535"/>
  <c r="O535"/>
  <c r="P535"/>
  <c r="Q535"/>
  <c r="H534"/>
  <c r="I534"/>
  <c r="J534"/>
  <c r="K534"/>
  <c r="L534"/>
  <c r="M534"/>
  <c r="N534"/>
  <c r="O534"/>
  <c r="P534"/>
  <c r="Q534"/>
  <c r="L626"/>
  <c r="M626"/>
  <c r="N626"/>
  <c r="O626"/>
  <c r="P626"/>
  <c r="Q626"/>
  <c r="L622"/>
  <c r="F618"/>
  <c r="P622"/>
  <c r="L590"/>
  <c r="M590"/>
  <c r="N590"/>
  <c r="O590"/>
  <c r="P590"/>
  <c r="Q590"/>
  <c r="F584"/>
  <c r="F583"/>
  <c r="I551"/>
  <c r="J551"/>
  <c r="K551"/>
  <c r="L551"/>
  <c r="M551"/>
  <c r="N551"/>
  <c r="O551"/>
  <c r="P551"/>
  <c r="Q551"/>
  <c r="R621"/>
  <c r="R624"/>
  <c r="R622"/>
  <c r="P725"/>
  <c r="N477"/>
  <c r="O477"/>
  <c r="P477"/>
  <c r="Q477"/>
  <c r="J625"/>
  <c r="K625"/>
  <c r="L625"/>
  <c r="M625"/>
  <c r="N625"/>
  <c r="O625"/>
  <c r="P625"/>
  <c r="Q625"/>
  <c r="O622"/>
  <c r="O621"/>
  <c r="K621"/>
  <c r="K622"/>
  <c r="O478"/>
  <c r="I436"/>
  <c r="J436"/>
  <c r="K436"/>
  <c r="L436"/>
  <c r="M436"/>
  <c r="N436"/>
  <c r="O436"/>
  <c r="P436"/>
  <c r="Q436"/>
  <c r="I407"/>
  <c r="J407"/>
  <c r="K407"/>
  <c r="L407"/>
  <c r="M407"/>
  <c r="N407"/>
  <c r="O407"/>
  <c r="P407"/>
  <c r="Q407"/>
  <c r="I410"/>
  <c r="J410"/>
  <c r="K410"/>
  <c r="L410"/>
  <c r="M410"/>
  <c r="N410"/>
  <c r="O410"/>
  <c r="P410"/>
  <c r="Q410"/>
  <c r="R724"/>
  <c r="R731"/>
  <c r="R487"/>
  <c r="I724"/>
  <c r="Q723"/>
  <c r="Q483"/>
  <c r="Q484"/>
  <c r="I254"/>
  <c r="J254"/>
  <c r="K254"/>
  <c r="L254"/>
  <c r="M254"/>
  <c r="N254"/>
  <c r="O254"/>
  <c r="P254"/>
  <c r="Q254"/>
  <c r="G403"/>
  <c r="G409"/>
  <c r="G430"/>
  <c r="G429"/>
  <c r="G432"/>
  <c r="G527"/>
  <c r="G525"/>
  <c r="G583"/>
  <c r="G586"/>
  <c r="G584"/>
  <c r="L724"/>
  <c r="L723"/>
  <c r="L484"/>
  <c r="L483"/>
  <c r="O724"/>
  <c r="K483"/>
  <c r="H732" i="70"/>
  <c r="R730"/>
  <c r="L720"/>
  <c r="M720"/>
  <c r="K660"/>
  <c r="L660"/>
  <c r="J660"/>
  <c r="J552"/>
  <c r="K552"/>
  <c r="F619"/>
  <c r="H625"/>
  <c r="I625"/>
  <c r="J625"/>
  <c r="K625"/>
  <c r="L625"/>
  <c r="M625"/>
  <c r="N625"/>
  <c r="O625"/>
  <c r="P625"/>
  <c r="Q625"/>
  <c r="M622"/>
  <c r="M621"/>
  <c r="H573"/>
  <c r="H572"/>
  <c r="I572"/>
  <c r="F567"/>
  <c r="F566"/>
  <c r="K551"/>
  <c r="R535"/>
  <c r="L478"/>
  <c r="H436"/>
  <c r="I436"/>
  <c r="H435"/>
  <c r="I435"/>
  <c r="H622"/>
  <c r="H410"/>
  <c r="G468"/>
  <c r="G697"/>
  <c r="R724"/>
  <c r="R731"/>
  <c r="R487"/>
  <c r="J724"/>
  <c r="J487"/>
  <c r="K487"/>
  <c r="L487"/>
  <c r="M487"/>
  <c r="K723"/>
  <c r="K484"/>
  <c r="K483"/>
  <c r="H411"/>
  <c r="I724"/>
  <c r="F247"/>
  <c r="F246"/>
  <c r="I432"/>
  <c r="J432"/>
  <c r="K432"/>
  <c r="L432"/>
  <c r="M432"/>
  <c r="N432"/>
  <c r="O432"/>
  <c r="P432"/>
  <c r="Q432"/>
  <c r="F405"/>
  <c r="F404"/>
  <c r="K725"/>
  <c r="L724"/>
  <c r="Q723"/>
  <c r="Q483"/>
  <c r="Q484"/>
  <c r="F694"/>
  <c r="H616"/>
  <c r="H615"/>
  <c r="I615"/>
  <c r="J615"/>
  <c r="K615"/>
  <c r="L615"/>
  <c r="M615"/>
  <c r="N615"/>
  <c r="O615"/>
  <c r="P615"/>
  <c r="Q615"/>
  <c r="N720"/>
  <c r="O720"/>
  <c r="P720"/>
  <c r="Q720"/>
  <c r="H589"/>
  <c r="I589"/>
  <c r="J589"/>
  <c r="K589"/>
  <c r="L589"/>
  <c r="M589"/>
  <c r="N589"/>
  <c r="O589"/>
  <c r="P589"/>
  <c r="Q589"/>
  <c r="I586"/>
  <c r="J586"/>
  <c r="K586"/>
  <c r="L586"/>
  <c r="M586"/>
  <c r="N586"/>
  <c r="O586"/>
  <c r="P586"/>
  <c r="Q586"/>
  <c r="H590"/>
  <c r="I590"/>
  <c r="J590"/>
  <c r="K590"/>
  <c r="L590"/>
  <c r="M590"/>
  <c r="N590"/>
  <c r="O590"/>
  <c r="P590"/>
  <c r="Q590"/>
  <c r="L552"/>
  <c r="M552"/>
  <c r="N552"/>
  <c r="O552"/>
  <c r="P552"/>
  <c r="Q552"/>
  <c r="R624"/>
  <c r="R622"/>
  <c r="R621"/>
  <c r="K621"/>
  <c r="K622"/>
  <c r="H627"/>
  <c r="L477"/>
  <c r="M477"/>
  <c r="N477"/>
  <c r="O477"/>
  <c r="P477"/>
  <c r="Q477"/>
  <c r="R725"/>
  <c r="R732"/>
  <c r="R488"/>
  <c r="J725"/>
  <c r="G620"/>
  <c r="G626"/>
  <c r="G533"/>
  <c r="G545"/>
  <c r="G548"/>
  <c r="G546"/>
  <c r="G613"/>
  <c r="G609"/>
  <c r="R484"/>
  <c r="R490"/>
  <c r="N484"/>
  <c r="G243"/>
  <c r="F610"/>
  <c r="F609"/>
  <c r="H535"/>
  <c r="I535"/>
  <c r="J535"/>
  <c r="K535"/>
  <c r="L535"/>
  <c r="M535"/>
  <c r="N535"/>
  <c r="O535"/>
  <c r="P535"/>
  <c r="Q535"/>
  <c r="H534"/>
  <c r="I534"/>
  <c r="J534"/>
  <c r="K534"/>
  <c r="L534"/>
  <c r="M534"/>
  <c r="N534"/>
  <c r="O534"/>
  <c r="P534"/>
  <c r="Q534"/>
  <c r="H626"/>
  <c r="I626"/>
  <c r="J626"/>
  <c r="K626"/>
  <c r="L626"/>
  <c r="M626"/>
  <c r="N626"/>
  <c r="O626"/>
  <c r="P626"/>
  <c r="Q626"/>
  <c r="F620"/>
  <c r="Q621"/>
  <c r="Q622"/>
  <c r="I622"/>
  <c r="I621"/>
  <c r="I627"/>
  <c r="I624"/>
  <c r="I616"/>
  <c r="J616"/>
  <c r="K616"/>
  <c r="L616"/>
  <c r="M616"/>
  <c r="N616"/>
  <c r="O616"/>
  <c r="P616"/>
  <c r="Q616"/>
  <c r="R589"/>
  <c r="R590"/>
  <c r="I573"/>
  <c r="J573"/>
  <c r="K573"/>
  <c r="L573"/>
  <c r="M573"/>
  <c r="N573"/>
  <c r="O573"/>
  <c r="P573"/>
  <c r="Q573"/>
  <c r="F546"/>
  <c r="F545"/>
  <c r="J572"/>
  <c r="K572"/>
  <c r="L572"/>
  <c r="M572"/>
  <c r="N572"/>
  <c r="O572"/>
  <c r="P572"/>
  <c r="Q572"/>
  <c r="N622"/>
  <c r="N621"/>
  <c r="O621"/>
  <c r="O622"/>
  <c r="F472"/>
  <c r="F471"/>
  <c r="J436"/>
  <c r="K436"/>
  <c r="L436"/>
  <c r="M436"/>
  <c r="N436"/>
  <c r="O436"/>
  <c r="P436"/>
  <c r="Q436"/>
  <c r="R411"/>
  <c r="R410"/>
  <c r="F618"/>
  <c r="J435"/>
  <c r="K435"/>
  <c r="L435"/>
  <c r="M435"/>
  <c r="N435"/>
  <c r="O435"/>
  <c r="P435"/>
  <c r="Q435"/>
  <c r="P725"/>
  <c r="L726"/>
  <c r="L727"/>
  <c r="G244"/>
  <c r="G426"/>
  <c r="G569"/>
  <c r="G567"/>
  <c r="G566"/>
  <c r="G586"/>
  <c r="G584"/>
  <c r="G583"/>
  <c r="G717"/>
  <c r="G715"/>
  <c r="G721"/>
  <c r="G714"/>
  <c r="G720"/>
  <c r="Q725"/>
  <c r="I725"/>
  <c r="I732"/>
  <c r="I488"/>
  <c r="J488"/>
  <c r="K488"/>
  <c r="L488"/>
  <c r="M488"/>
  <c r="N488"/>
  <c r="O488"/>
  <c r="P488"/>
  <c r="Q488"/>
  <c r="N724"/>
  <c r="N727"/>
  <c r="N487"/>
  <c r="O487"/>
  <c r="P487"/>
  <c r="Q487"/>
  <c r="O723"/>
  <c r="O484"/>
  <c r="O483"/>
  <c r="F482"/>
  <c r="Q724"/>
  <c r="N483"/>
  <c r="G245"/>
  <c r="I410"/>
  <c r="O725"/>
  <c r="P724"/>
  <c r="P726"/>
  <c r="I723"/>
  <c r="J723"/>
  <c r="F723"/>
  <c r="I483"/>
  <c r="I489"/>
  <c r="I486"/>
  <c r="I484"/>
  <c r="I490"/>
  <c r="I721"/>
  <c r="J721"/>
  <c r="K721"/>
  <c r="L721"/>
  <c r="M721"/>
  <c r="N721"/>
  <c r="O721"/>
  <c r="P721"/>
  <c r="Q721"/>
  <c r="M660"/>
  <c r="N660"/>
  <c r="O660"/>
  <c r="P660"/>
  <c r="Q660"/>
  <c r="O700"/>
  <c r="P700"/>
  <c r="Q700"/>
  <c r="J701"/>
  <c r="K701"/>
  <c r="L701"/>
  <c r="M701"/>
  <c r="N701"/>
  <c r="O701"/>
  <c r="P701"/>
  <c r="Q701"/>
  <c r="I612"/>
  <c r="J612"/>
  <c r="K612"/>
  <c r="L612"/>
  <c r="M612"/>
  <c r="N612"/>
  <c r="O612"/>
  <c r="P612"/>
  <c r="Q612"/>
  <c r="L551"/>
  <c r="M551"/>
  <c r="N551"/>
  <c r="O551"/>
  <c r="P551"/>
  <c r="Q551"/>
  <c r="L622"/>
  <c r="J624"/>
  <c r="K624"/>
  <c r="L624"/>
  <c r="M624"/>
  <c r="N624"/>
  <c r="O624"/>
  <c r="P624"/>
  <c r="Q624"/>
  <c r="J622"/>
  <c r="J621"/>
  <c r="J627"/>
  <c r="F529"/>
  <c r="F528"/>
  <c r="M478"/>
  <c r="N478"/>
  <c r="O478"/>
  <c r="P478"/>
  <c r="Q478"/>
  <c r="R436"/>
  <c r="R435"/>
  <c r="P622"/>
  <c r="H621"/>
  <c r="F430"/>
  <c r="F429"/>
  <c r="J410"/>
  <c r="K410"/>
  <c r="L410"/>
  <c r="M410"/>
  <c r="N410"/>
  <c r="O410"/>
  <c r="P410"/>
  <c r="Q410"/>
  <c r="J253"/>
  <c r="K253"/>
  <c r="L253"/>
  <c r="M253"/>
  <c r="N253"/>
  <c r="O253"/>
  <c r="P253"/>
  <c r="Q253"/>
  <c r="N725"/>
  <c r="F480"/>
  <c r="H730"/>
  <c r="H727"/>
  <c r="H734"/>
  <c r="G401"/>
  <c r="G470"/>
  <c r="G476"/>
  <c r="G525"/>
  <c r="G652"/>
  <c r="G658"/>
  <c r="G651"/>
  <c r="G692"/>
  <c r="G698"/>
  <c r="M725"/>
  <c r="J486"/>
  <c r="K486"/>
  <c r="L486"/>
  <c r="M486"/>
  <c r="N486"/>
  <c r="O486"/>
  <c r="P486"/>
  <c r="Q486"/>
  <c r="J484"/>
  <c r="J490"/>
  <c r="J483"/>
  <c r="J489"/>
  <c r="I411"/>
  <c r="J411"/>
  <c r="K411"/>
  <c r="L411"/>
  <c r="M411"/>
  <c r="N411"/>
  <c r="O411"/>
  <c r="P411"/>
  <c r="Q411"/>
  <c r="H724"/>
  <c r="M723"/>
  <c r="M483"/>
  <c r="M484"/>
  <c r="I254"/>
  <c r="J254"/>
  <c r="K254"/>
  <c r="L254"/>
  <c r="M254"/>
  <c r="N254"/>
  <c r="O254"/>
  <c r="P254"/>
  <c r="Q254"/>
  <c r="K700" i="69"/>
  <c r="L700"/>
  <c r="M700"/>
  <c r="R616"/>
  <c r="R615"/>
  <c r="F654"/>
  <c r="F653"/>
  <c r="J615"/>
  <c r="K615"/>
  <c r="K659"/>
  <c r="F583"/>
  <c r="F584"/>
  <c r="R535"/>
  <c r="R534"/>
  <c r="H552"/>
  <c r="I552"/>
  <c r="H621"/>
  <c r="H622"/>
  <c r="F618"/>
  <c r="H624"/>
  <c r="O622"/>
  <c r="O621"/>
  <c r="R573"/>
  <c r="R572"/>
  <c r="N622"/>
  <c r="R621"/>
  <c r="I551"/>
  <c r="J551"/>
  <c r="K551"/>
  <c r="H534"/>
  <c r="I534"/>
  <c r="I531"/>
  <c r="J531"/>
  <c r="K531"/>
  <c r="L531"/>
  <c r="M531"/>
  <c r="N531"/>
  <c r="O531"/>
  <c r="P531"/>
  <c r="Q531"/>
  <c r="H535"/>
  <c r="I478"/>
  <c r="F472"/>
  <c r="F471"/>
  <c r="R724"/>
  <c r="R731"/>
  <c r="R487"/>
  <c r="R725"/>
  <c r="R732"/>
  <c r="J254"/>
  <c r="G243"/>
  <c r="Q723"/>
  <c r="Q484"/>
  <c r="Q483"/>
  <c r="M253"/>
  <c r="G728"/>
  <c r="G735"/>
  <c r="G525"/>
  <c r="G583"/>
  <c r="G586"/>
  <c r="G584"/>
  <c r="G652"/>
  <c r="G658"/>
  <c r="G613"/>
  <c r="H725"/>
  <c r="H488"/>
  <c r="F482"/>
  <c r="L724"/>
  <c r="L253"/>
  <c r="J720"/>
  <c r="K720"/>
  <c r="K721"/>
  <c r="L721"/>
  <c r="M721"/>
  <c r="N721"/>
  <c r="O721"/>
  <c r="P721"/>
  <c r="Q721"/>
  <c r="L615"/>
  <c r="M615"/>
  <c r="G615"/>
  <c r="L659"/>
  <c r="J589"/>
  <c r="K589"/>
  <c r="L589"/>
  <c r="M589"/>
  <c r="N589"/>
  <c r="O589"/>
  <c r="P589"/>
  <c r="Q589"/>
  <c r="K660"/>
  <c r="K616"/>
  <c r="J626"/>
  <c r="F546"/>
  <c r="R622"/>
  <c r="J621"/>
  <c r="F609"/>
  <c r="J552"/>
  <c r="K552"/>
  <c r="L552"/>
  <c r="M552"/>
  <c r="N552"/>
  <c r="O552"/>
  <c r="P552"/>
  <c r="Q552"/>
  <c r="K477"/>
  <c r="J478"/>
  <c r="M436"/>
  <c r="N436"/>
  <c r="O436"/>
  <c r="P436"/>
  <c r="Q436"/>
  <c r="K254"/>
  <c r="M724"/>
  <c r="G403"/>
  <c r="G409"/>
  <c r="G429"/>
  <c r="G430"/>
  <c r="G432"/>
  <c r="G527"/>
  <c r="G651"/>
  <c r="L725"/>
  <c r="L254"/>
  <c r="M254"/>
  <c r="N254"/>
  <c r="O254"/>
  <c r="P254"/>
  <c r="Q254"/>
  <c r="L720"/>
  <c r="M720"/>
  <c r="N720"/>
  <c r="O720"/>
  <c r="P720"/>
  <c r="Q720"/>
  <c r="F714"/>
  <c r="F715"/>
  <c r="N700"/>
  <c r="O700"/>
  <c r="P700"/>
  <c r="Q700"/>
  <c r="L616"/>
  <c r="M616"/>
  <c r="N616"/>
  <c r="O616"/>
  <c r="P616"/>
  <c r="Q616"/>
  <c r="L660"/>
  <c r="M660"/>
  <c r="N660"/>
  <c r="O660"/>
  <c r="P660"/>
  <c r="Q660"/>
  <c r="M659"/>
  <c r="N659"/>
  <c r="O659"/>
  <c r="P659"/>
  <c r="Q659"/>
  <c r="K622"/>
  <c r="K621"/>
  <c r="N621"/>
  <c r="I535"/>
  <c r="J535"/>
  <c r="K535"/>
  <c r="L535"/>
  <c r="M535"/>
  <c r="N535"/>
  <c r="O535"/>
  <c r="P535"/>
  <c r="Q535"/>
  <c r="K626"/>
  <c r="L626"/>
  <c r="M626"/>
  <c r="F619"/>
  <c r="K478"/>
  <c r="F405"/>
  <c r="F404"/>
  <c r="J725"/>
  <c r="L478"/>
  <c r="M478"/>
  <c r="N478"/>
  <c r="O478"/>
  <c r="P478"/>
  <c r="Q478"/>
  <c r="F430"/>
  <c r="F429"/>
  <c r="Q725"/>
  <c r="O723"/>
  <c r="K723"/>
  <c r="F246"/>
  <c r="F247"/>
  <c r="G481"/>
  <c r="G251"/>
  <c r="J724"/>
  <c r="R723"/>
  <c r="R486"/>
  <c r="R484"/>
  <c r="R490"/>
  <c r="R483"/>
  <c r="R489"/>
  <c r="N723"/>
  <c r="N484"/>
  <c r="N483"/>
  <c r="J723"/>
  <c r="J484"/>
  <c r="J483"/>
  <c r="G474"/>
  <c r="G472"/>
  <c r="G478"/>
  <c r="G471"/>
  <c r="G477"/>
  <c r="G548"/>
  <c r="G546"/>
  <c r="G545"/>
  <c r="G608"/>
  <c r="G614"/>
  <c r="G616"/>
  <c r="G697"/>
  <c r="G695"/>
  <c r="G701"/>
  <c r="G694"/>
  <c r="G700"/>
  <c r="P724"/>
  <c r="F694"/>
  <c r="F695"/>
  <c r="J701"/>
  <c r="K701"/>
  <c r="L701"/>
  <c r="M701"/>
  <c r="N701"/>
  <c r="O701"/>
  <c r="P701"/>
  <c r="Q701"/>
  <c r="N615"/>
  <c r="O615"/>
  <c r="P615"/>
  <c r="Q615"/>
  <c r="J534"/>
  <c r="K534"/>
  <c r="L534"/>
  <c r="M534"/>
  <c r="N534"/>
  <c r="O534"/>
  <c r="P534"/>
  <c r="Q534"/>
  <c r="N626"/>
  <c r="O626"/>
  <c r="P626"/>
  <c r="Q626"/>
  <c r="F529"/>
  <c r="F528"/>
  <c r="N625"/>
  <c r="O625"/>
  <c r="P625"/>
  <c r="Q625"/>
  <c r="H572"/>
  <c r="I572"/>
  <c r="J572"/>
  <c r="K572"/>
  <c r="L572"/>
  <c r="M572"/>
  <c r="N572"/>
  <c r="O572"/>
  <c r="P572"/>
  <c r="Q572"/>
  <c r="H573"/>
  <c r="I573"/>
  <c r="J573"/>
  <c r="K573"/>
  <c r="L573"/>
  <c r="M573"/>
  <c r="N573"/>
  <c r="O573"/>
  <c r="P573"/>
  <c r="Q573"/>
  <c r="F567"/>
  <c r="F566"/>
  <c r="F620"/>
  <c r="R627"/>
  <c r="R628"/>
  <c r="K590"/>
  <c r="L590"/>
  <c r="M590"/>
  <c r="N590"/>
  <c r="O590"/>
  <c r="P590"/>
  <c r="Q590"/>
  <c r="L551"/>
  <c r="M551"/>
  <c r="N551"/>
  <c r="O551"/>
  <c r="P551"/>
  <c r="Q551"/>
  <c r="L435"/>
  <c r="M435"/>
  <c r="N435"/>
  <c r="O435"/>
  <c r="P435"/>
  <c r="Q435"/>
  <c r="L477"/>
  <c r="M477"/>
  <c r="N477"/>
  <c r="O477"/>
  <c r="P477"/>
  <c r="Q477"/>
  <c r="H410"/>
  <c r="I410"/>
  <c r="J410"/>
  <c r="K410"/>
  <c r="L410"/>
  <c r="M410"/>
  <c r="N410"/>
  <c r="O410"/>
  <c r="P410"/>
  <c r="Q410"/>
  <c r="I407"/>
  <c r="J407"/>
  <c r="K407"/>
  <c r="L407"/>
  <c r="M407"/>
  <c r="N407"/>
  <c r="O407"/>
  <c r="P407"/>
  <c r="Q407"/>
  <c r="H411"/>
  <c r="I411"/>
  <c r="J411"/>
  <c r="K411"/>
  <c r="L411"/>
  <c r="M411"/>
  <c r="N411"/>
  <c r="O411"/>
  <c r="P411"/>
  <c r="Q411"/>
  <c r="I725"/>
  <c r="I488"/>
  <c r="J488"/>
  <c r="K488"/>
  <c r="L488"/>
  <c r="M488"/>
  <c r="N488"/>
  <c r="O488"/>
  <c r="P488"/>
  <c r="Q488"/>
  <c r="N253"/>
  <c r="O253"/>
  <c r="P253"/>
  <c r="Q253"/>
  <c r="Q724"/>
  <c r="I724"/>
  <c r="M723"/>
  <c r="M483"/>
  <c r="M484"/>
  <c r="I723"/>
  <c r="I483"/>
  <c r="I484"/>
  <c r="G245"/>
  <c r="G401"/>
  <c r="G569"/>
  <c r="G567"/>
  <c r="G566"/>
  <c r="G714"/>
  <c r="G720"/>
  <c r="G717"/>
  <c r="G715"/>
  <c r="G721"/>
  <c r="P725"/>
  <c r="H724"/>
  <c r="H487"/>
  <c r="I487"/>
  <c r="J487"/>
  <c r="K487"/>
  <c r="L487"/>
  <c r="M487"/>
  <c r="N487"/>
  <c r="O487"/>
  <c r="P487"/>
  <c r="Q487"/>
  <c r="F481"/>
  <c r="P723"/>
  <c r="P484"/>
  <c r="P483"/>
  <c r="L723"/>
  <c r="L484"/>
  <c r="L483"/>
  <c r="H723"/>
  <c r="F480"/>
  <c r="H483"/>
  <c r="H489"/>
  <c r="H486"/>
  <c r="I486"/>
  <c r="J486"/>
  <c r="K486"/>
  <c r="L486"/>
  <c r="M486"/>
  <c r="N486"/>
  <c r="O486"/>
  <c r="P486"/>
  <c r="Q486"/>
  <c r="H484"/>
  <c r="H490"/>
  <c r="G250" i="68"/>
  <c r="G246"/>
  <c r="G253"/>
  <c r="H732"/>
  <c r="O700"/>
  <c r="N589"/>
  <c r="O589"/>
  <c r="P589"/>
  <c r="H552"/>
  <c r="I552"/>
  <c r="J552"/>
  <c r="K552"/>
  <c r="L552"/>
  <c r="M552"/>
  <c r="N552"/>
  <c r="O552"/>
  <c r="P552"/>
  <c r="Q552"/>
  <c r="H551"/>
  <c r="I548"/>
  <c r="J548"/>
  <c r="K548"/>
  <c r="L548"/>
  <c r="M548"/>
  <c r="N548"/>
  <c r="O548"/>
  <c r="P548"/>
  <c r="Q548"/>
  <c r="H625"/>
  <c r="I625"/>
  <c r="J625"/>
  <c r="F619"/>
  <c r="M621"/>
  <c r="M622"/>
  <c r="F430"/>
  <c r="I410"/>
  <c r="J410"/>
  <c r="K410"/>
  <c r="L410"/>
  <c r="M410"/>
  <c r="N410"/>
  <c r="O410"/>
  <c r="P410"/>
  <c r="Q410"/>
  <c r="K478"/>
  <c r="L478"/>
  <c r="M478"/>
  <c r="N478"/>
  <c r="O478"/>
  <c r="P478"/>
  <c r="Q478"/>
  <c r="J436"/>
  <c r="K435"/>
  <c r="L435"/>
  <c r="F246"/>
  <c r="F247"/>
  <c r="I732"/>
  <c r="P724"/>
  <c r="I723"/>
  <c r="I483"/>
  <c r="I484"/>
  <c r="G474"/>
  <c r="G472"/>
  <c r="G478"/>
  <c r="G471"/>
  <c r="G477"/>
  <c r="G569"/>
  <c r="G567"/>
  <c r="G566"/>
  <c r="G697"/>
  <c r="G651"/>
  <c r="G717"/>
  <c r="G715"/>
  <c r="G721"/>
  <c r="G714"/>
  <c r="G720"/>
  <c r="I721"/>
  <c r="J721"/>
  <c r="F715"/>
  <c r="F714"/>
  <c r="F654"/>
  <c r="F653"/>
  <c r="H616"/>
  <c r="H615"/>
  <c r="P622"/>
  <c r="P621"/>
  <c r="R590"/>
  <c r="R589"/>
  <c r="H572"/>
  <c r="H573"/>
  <c r="F566"/>
  <c r="F567"/>
  <c r="I572"/>
  <c r="J572"/>
  <c r="K572"/>
  <c r="L572"/>
  <c r="M572"/>
  <c r="N572"/>
  <c r="O572"/>
  <c r="P572"/>
  <c r="Q572"/>
  <c r="M435"/>
  <c r="N435"/>
  <c r="O435"/>
  <c r="P435"/>
  <c r="Q435"/>
  <c r="R535"/>
  <c r="R534"/>
  <c r="I569"/>
  <c r="J569"/>
  <c r="K569"/>
  <c r="L569"/>
  <c r="M569"/>
  <c r="N569"/>
  <c r="O569"/>
  <c r="P569"/>
  <c r="Q569"/>
  <c r="N725"/>
  <c r="O724"/>
  <c r="P723"/>
  <c r="P484"/>
  <c r="P483"/>
  <c r="J724"/>
  <c r="J487"/>
  <c r="K723"/>
  <c r="K484"/>
  <c r="K483"/>
  <c r="N484"/>
  <c r="J484"/>
  <c r="H724"/>
  <c r="M723"/>
  <c r="M483"/>
  <c r="M484"/>
  <c r="G527"/>
  <c r="G401"/>
  <c r="G545"/>
  <c r="G548"/>
  <c r="G546"/>
  <c r="G692"/>
  <c r="G698"/>
  <c r="I590"/>
  <c r="J590"/>
  <c r="K590"/>
  <c r="L590"/>
  <c r="M590"/>
  <c r="N590"/>
  <c r="O590"/>
  <c r="P590"/>
  <c r="Q590"/>
  <c r="O659"/>
  <c r="P659"/>
  <c r="Q659"/>
  <c r="F695"/>
  <c r="F694"/>
  <c r="J660"/>
  <c r="L622"/>
  <c r="L621"/>
  <c r="Q589"/>
  <c r="I615"/>
  <c r="J615"/>
  <c r="K615"/>
  <c r="L615"/>
  <c r="M615"/>
  <c r="N615"/>
  <c r="O615"/>
  <c r="P615"/>
  <c r="Q615"/>
  <c r="R615"/>
  <c r="R616"/>
  <c r="H626"/>
  <c r="I626"/>
  <c r="J626"/>
  <c r="K626"/>
  <c r="L626"/>
  <c r="M626"/>
  <c r="N626"/>
  <c r="O626"/>
  <c r="P626"/>
  <c r="Q626"/>
  <c r="F620"/>
  <c r="Q621"/>
  <c r="Q622"/>
  <c r="I621"/>
  <c r="I622"/>
  <c r="R411"/>
  <c r="R410"/>
  <c r="K621"/>
  <c r="K622"/>
  <c r="F404"/>
  <c r="R621"/>
  <c r="R624"/>
  <c r="R622"/>
  <c r="N622"/>
  <c r="N621"/>
  <c r="J622"/>
  <c r="J621"/>
  <c r="R435"/>
  <c r="R436"/>
  <c r="H723"/>
  <c r="H486"/>
  <c r="I486"/>
  <c r="J486"/>
  <c r="K486"/>
  <c r="L486"/>
  <c r="M486"/>
  <c r="N486"/>
  <c r="O486"/>
  <c r="P486"/>
  <c r="Q486"/>
  <c r="H484"/>
  <c r="H490"/>
  <c r="H483"/>
  <c r="H489"/>
  <c r="F480"/>
  <c r="K254"/>
  <c r="L254"/>
  <c r="I253"/>
  <c r="J253"/>
  <c r="K253"/>
  <c r="L253"/>
  <c r="M253"/>
  <c r="N253"/>
  <c r="O253"/>
  <c r="P253"/>
  <c r="Q253"/>
  <c r="K725"/>
  <c r="K732"/>
  <c r="L732"/>
  <c r="M732"/>
  <c r="L724"/>
  <c r="Q723"/>
  <c r="Q483"/>
  <c r="Q484"/>
  <c r="M254"/>
  <c r="N254"/>
  <c r="O254"/>
  <c r="P254"/>
  <c r="Q254"/>
  <c r="G245"/>
  <c r="G403"/>
  <c r="G409"/>
  <c r="K660"/>
  <c r="L660"/>
  <c r="M660"/>
  <c r="N660"/>
  <c r="O660"/>
  <c r="P660"/>
  <c r="Q660"/>
  <c r="I616"/>
  <c r="J616"/>
  <c r="K616"/>
  <c r="L616"/>
  <c r="M616"/>
  <c r="N616"/>
  <c r="O616"/>
  <c r="P616"/>
  <c r="Q616"/>
  <c r="P700"/>
  <c r="Q700"/>
  <c r="L720"/>
  <c r="M720"/>
  <c r="N720"/>
  <c r="O720"/>
  <c r="P720"/>
  <c r="Q720"/>
  <c r="K721"/>
  <c r="L721"/>
  <c r="M721"/>
  <c r="N721"/>
  <c r="O721"/>
  <c r="P721"/>
  <c r="Q721"/>
  <c r="J701"/>
  <c r="K701"/>
  <c r="L701"/>
  <c r="M701"/>
  <c r="N701"/>
  <c r="O701"/>
  <c r="P701"/>
  <c r="Q701"/>
  <c r="H535"/>
  <c r="I535"/>
  <c r="J535"/>
  <c r="K535"/>
  <c r="L535"/>
  <c r="M535"/>
  <c r="N535"/>
  <c r="O535"/>
  <c r="P535"/>
  <c r="Q535"/>
  <c r="H534"/>
  <c r="I534"/>
  <c r="J534"/>
  <c r="K534"/>
  <c r="L534"/>
  <c r="M534"/>
  <c r="N534"/>
  <c r="O534"/>
  <c r="P534"/>
  <c r="Q534"/>
  <c r="K625"/>
  <c r="L625"/>
  <c r="M625"/>
  <c r="N625"/>
  <c r="O625"/>
  <c r="P625"/>
  <c r="Q625"/>
  <c r="H624"/>
  <c r="I624"/>
  <c r="J624"/>
  <c r="K624"/>
  <c r="L624"/>
  <c r="M624"/>
  <c r="N624"/>
  <c r="O624"/>
  <c r="P624"/>
  <c r="Q624"/>
  <c r="H622"/>
  <c r="F618"/>
  <c r="H621"/>
  <c r="I573"/>
  <c r="J573"/>
  <c r="K573"/>
  <c r="L573"/>
  <c r="M573"/>
  <c r="N573"/>
  <c r="O573"/>
  <c r="P573"/>
  <c r="Q573"/>
  <c r="I551"/>
  <c r="J551"/>
  <c r="K551"/>
  <c r="L551"/>
  <c r="M551"/>
  <c r="N551"/>
  <c r="O551"/>
  <c r="P551"/>
  <c r="Q551"/>
  <c r="M436"/>
  <c r="N436"/>
  <c r="O436"/>
  <c r="P436"/>
  <c r="Q436"/>
  <c r="I411"/>
  <c r="J411"/>
  <c r="K411"/>
  <c r="L411"/>
  <c r="M411"/>
  <c r="N411"/>
  <c r="O411"/>
  <c r="P411"/>
  <c r="Q411"/>
  <c r="K436"/>
  <c r="L436"/>
  <c r="N724"/>
  <c r="R725"/>
  <c r="R732"/>
  <c r="R488"/>
  <c r="J725"/>
  <c r="J732"/>
  <c r="J488"/>
  <c r="K488"/>
  <c r="L488"/>
  <c r="M488"/>
  <c r="N488"/>
  <c r="O488"/>
  <c r="P488"/>
  <c r="Q488"/>
  <c r="K724"/>
  <c r="K487"/>
  <c r="L487"/>
  <c r="M487"/>
  <c r="N487"/>
  <c r="O487"/>
  <c r="P487"/>
  <c r="Q487"/>
  <c r="L723"/>
  <c r="L484"/>
  <c r="L483"/>
  <c r="O723"/>
  <c r="O484"/>
  <c r="O483"/>
  <c r="G481"/>
  <c r="G251"/>
  <c r="F482"/>
  <c r="R730"/>
  <c r="R727"/>
  <c r="R734"/>
  <c r="R726"/>
  <c r="R733"/>
  <c r="N726"/>
  <c r="J726"/>
  <c r="J727"/>
  <c r="F481"/>
  <c r="G430"/>
  <c r="G429"/>
  <c r="G432"/>
  <c r="G525"/>
  <c r="G610"/>
  <c r="G613"/>
  <c r="G609"/>
  <c r="G586"/>
  <c r="G584"/>
  <c r="G583"/>
  <c r="O700" i="67"/>
  <c r="P700"/>
  <c r="Q700"/>
  <c r="N720"/>
  <c r="O720"/>
  <c r="P720"/>
  <c r="Q720"/>
  <c r="R589"/>
  <c r="R590"/>
  <c r="I551"/>
  <c r="J551"/>
  <c r="H626"/>
  <c r="I626"/>
  <c r="J626"/>
  <c r="K626"/>
  <c r="L626"/>
  <c r="M626"/>
  <c r="N626"/>
  <c r="O626"/>
  <c r="P626"/>
  <c r="Q626"/>
  <c r="F620"/>
  <c r="L625"/>
  <c r="M625"/>
  <c r="N625"/>
  <c r="O625"/>
  <c r="P625"/>
  <c r="Q625"/>
  <c r="Q621"/>
  <c r="Q622"/>
  <c r="I622"/>
  <c r="I621"/>
  <c r="I624"/>
  <c r="J624"/>
  <c r="K478"/>
  <c r="H436"/>
  <c r="I436"/>
  <c r="J436"/>
  <c r="K436"/>
  <c r="L436"/>
  <c r="M436"/>
  <c r="N436"/>
  <c r="O436"/>
  <c r="P436"/>
  <c r="Q436"/>
  <c r="H435"/>
  <c r="I435"/>
  <c r="L725"/>
  <c r="L478"/>
  <c r="J254"/>
  <c r="K254"/>
  <c r="L254"/>
  <c r="M254"/>
  <c r="N254"/>
  <c r="O254"/>
  <c r="P254"/>
  <c r="Q254"/>
  <c r="I724"/>
  <c r="G470"/>
  <c r="G476"/>
  <c r="G545"/>
  <c r="G548"/>
  <c r="G546"/>
  <c r="G563"/>
  <c r="G651"/>
  <c r="G697"/>
  <c r="G695"/>
  <c r="G701"/>
  <c r="G694"/>
  <c r="G700"/>
  <c r="G717"/>
  <c r="G715"/>
  <c r="G721"/>
  <c r="G714"/>
  <c r="G720"/>
  <c r="O724"/>
  <c r="F653"/>
  <c r="H535"/>
  <c r="I535"/>
  <c r="J535"/>
  <c r="K535"/>
  <c r="L535"/>
  <c r="M535"/>
  <c r="N535"/>
  <c r="O535"/>
  <c r="P535"/>
  <c r="Q535"/>
  <c r="H534"/>
  <c r="H552"/>
  <c r="I552"/>
  <c r="H551"/>
  <c r="K551"/>
  <c r="L551"/>
  <c r="M551"/>
  <c r="N551"/>
  <c r="O551"/>
  <c r="P551"/>
  <c r="Q551"/>
  <c r="R628"/>
  <c r="R627"/>
  <c r="I531"/>
  <c r="J531"/>
  <c r="K531"/>
  <c r="L531"/>
  <c r="M531"/>
  <c r="N531"/>
  <c r="O531"/>
  <c r="P531"/>
  <c r="Q531"/>
  <c r="R411"/>
  <c r="R410"/>
  <c r="J410"/>
  <c r="K410"/>
  <c r="L410"/>
  <c r="M410"/>
  <c r="N410"/>
  <c r="O410"/>
  <c r="P410"/>
  <c r="Q410"/>
  <c r="M725"/>
  <c r="F405"/>
  <c r="F404"/>
  <c r="J723"/>
  <c r="J484"/>
  <c r="J483"/>
  <c r="G243"/>
  <c r="Q724"/>
  <c r="I723"/>
  <c r="I483"/>
  <c r="I484"/>
  <c r="G245"/>
  <c r="G468"/>
  <c r="G613"/>
  <c r="G609"/>
  <c r="G608"/>
  <c r="K725"/>
  <c r="K488"/>
  <c r="L488"/>
  <c r="M488"/>
  <c r="N488"/>
  <c r="O488"/>
  <c r="P488"/>
  <c r="Q488"/>
  <c r="L724"/>
  <c r="L253"/>
  <c r="H723"/>
  <c r="H486"/>
  <c r="I486"/>
  <c r="J486"/>
  <c r="K486"/>
  <c r="L486"/>
  <c r="M486"/>
  <c r="N486"/>
  <c r="O486"/>
  <c r="P486"/>
  <c r="Q486"/>
  <c r="H484"/>
  <c r="H490"/>
  <c r="H483"/>
  <c r="H489"/>
  <c r="F480"/>
  <c r="R725"/>
  <c r="R732"/>
  <c r="R488"/>
  <c r="I721"/>
  <c r="J721"/>
  <c r="K721"/>
  <c r="L721"/>
  <c r="M721"/>
  <c r="N721"/>
  <c r="O721"/>
  <c r="P721"/>
  <c r="Q721"/>
  <c r="F610"/>
  <c r="F609"/>
  <c r="J660"/>
  <c r="K660"/>
  <c r="L660"/>
  <c r="M660"/>
  <c r="N660"/>
  <c r="O660"/>
  <c r="P660"/>
  <c r="Q660"/>
  <c r="J552"/>
  <c r="K552"/>
  <c r="L552"/>
  <c r="M552"/>
  <c r="N552"/>
  <c r="O552"/>
  <c r="P552"/>
  <c r="Q552"/>
  <c r="H590"/>
  <c r="I590"/>
  <c r="J590"/>
  <c r="R535"/>
  <c r="R534"/>
  <c r="L622"/>
  <c r="F566"/>
  <c r="F567"/>
  <c r="I572"/>
  <c r="J572"/>
  <c r="K572"/>
  <c r="L572"/>
  <c r="M572"/>
  <c r="N572"/>
  <c r="O572"/>
  <c r="P572"/>
  <c r="Q572"/>
  <c r="F619"/>
  <c r="F622"/>
  <c r="H625"/>
  <c r="I625"/>
  <c r="J625"/>
  <c r="K625"/>
  <c r="M622"/>
  <c r="M621"/>
  <c r="Q725"/>
  <c r="K477"/>
  <c r="L477"/>
  <c r="M477"/>
  <c r="N477"/>
  <c r="O477"/>
  <c r="P477"/>
  <c r="Q477"/>
  <c r="M478"/>
  <c r="N478"/>
  <c r="O478"/>
  <c r="P478"/>
  <c r="Q478"/>
  <c r="J435"/>
  <c r="K435"/>
  <c r="L435"/>
  <c r="M435"/>
  <c r="N435"/>
  <c r="O435"/>
  <c r="P435"/>
  <c r="Q435"/>
  <c r="M724"/>
  <c r="M723"/>
  <c r="M483"/>
  <c r="M484"/>
  <c r="G728"/>
  <c r="G735"/>
  <c r="G403"/>
  <c r="G409"/>
  <c r="G401"/>
  <c r="G525"/>
  <c r="L723"/>
  <c r="L484"/>
  <c r="L483"/>
  <c r="F714"/>
  <c r="F715"/>
  <c r="N701"/>
  <c r="O701"/>
  <c r="P701"/>
  <c r="Q701"/>
  <c r="H616"/>
  <c r="I616"/>
  <c r="J616"/>
  <c r="K616"/>
  <c r="L616"/>
  <c r="M616"/>
  <c r="N616"/>
  <c r="O616"/>
  <c r="P616"/>
  <c r="Q616"/>
  <c r="H615"/>
  <c r="I615"/>
  <c r="J615"/>
  <c r="K615"/>
  <c r="L615"/>
  <c r="M615"/>
  <c r="N615"/>
  <c r="O615"/>
  <c r="P615"/>
  <c r="Q615"/>
  <c r="H589"/>
  <c r="I589"/>
  <c r="J589"/>
  <c r="K589"/>
  <c r="L589"/>
  <c r="M589"/>
  <c r="N589"/>
  <c r="O589"/>
  <c r="P589"/>
  <c r="Q589"/>
  <c r="I586"/>
  <c r="J586"/>
  <c r="K586"/>
  <c r="L586"/>
  <c r="M586"/>
  <c r="N586"/>
  <c r="O586"/>
  <c r="P586"/>
  <c r="Q586"/>
  <c r="H628"/>
  <c r="H627"/>
  <c r="H573"/>
  <c r="I573"/>
  <c r="J573"/>
  <c r="K573"/>
  <c r="L573"/>
  <c r="M573"/>
  <c r="N573"/>
  <c r="O573"/>
  <c r="P573"/>
  <c r="Q573"/>
  <c r="H572"/>
  <c r="I534"/>
  <c r="J534"/>
  <c r="K534"/>
  <c r="L534"/>
  <c r="M534"/>
  <c r="N534"/>
  <c r="O534"/>
  <c r="P534"/>
  <c r="Q534"/>
  <c r="K590"/>
  <c r="L590"/>
  <c r="M590"/>
  <c r="N590"/>
  <c r="O590"/>
  <c r="P590"/>
  <c r="Q590"/>
  <c r="I548"/>
  <c r="J548"/>
  <c r="K548"/>
  <c r="L548"/>
  <c r="M548"/>
  <c r="N548"/>
  <c r="O548"/>
  <c r="P548"/>
  <c r="Q548"/>
  <c r="O723"/>
  <c r="O484"/>
  <c r="O483"/>
  <c r="R436"/>
  <c r="R435"/>
  <c r="F528"/>
  <c r="F529"/>
  <c r="K621"/>
  <c r="K624"/>
  <c r="L624"/>
  <c r="M624"/>
  <c r="N624"/>
  <c r="O624"/>
  <c r="P624"/>
  <c r="Q624"/>
  <c r="K622"/>
  <c r="F430"/>
  <c r="F429"/>
  <c r="I725"/>
  <c r="I732"/>
  <c r="J732"/>
  <c r="I488"/>
  <c r="J488"/>
  <c r="H411"/>
  <c r="I411"/>
  <c r="J411"/>
  <c r="K411"/>
  <c r="L411"/>
  <c r="M411"/>
  <c r="N411"/>
  <c r="O411"/>
  <c r="P411"/>
  <c r="Q411"/>
  <c r="H410"/>
  <c r="I410"/>
  <c r="R723"/>
  <c r="R486"/>
  <c r="R483"/>
  <c r="R489"/>
  <c r="R484"/>
  <c r="R490"/>
  <c r="N723"/>
  <c r="N484"/>
  <c r="N483"/>
  <c r="P725"/>
  <c r="H732"/>
  <c r="Q723"/>
  <c r="Q483"/>
  <c r="Q484"/>
  <c r="M253"/>
  <c r="N253"/>
  <c r="O253"/>
  <c r="P253"/>
  <c r="Q253"/>
  <c r="I254"/>
  <c r="G620"/>
  <c r="G626"/>
  <c r="G533"/>
  <c r="G426"/>
  <c r="G586"/>
  <c r="G584"/>
  <c r="G583"/>
  <c r="P724"/>
  <c r="H724"/>
  <c r="H487"/>
  <c r="I487"/>
  <c r="J487"/>
  <c r="K487"/>
  <c r="L487"/>
  <c r="M487"/>
  <c r="N487"/>
  <c r="O487"/>
  <c r="P487"/>
  <c r="Q487"/>
  <c r="F481"/>
  <c r="P723"/>
  <c r="P484"/>
  <c r="P483"/>
  <c r="N725"/>
  <c r="K723"/>
  <c r="G244"/>
  <c r="R730" i="66"/>
  <c r="I720"/>
  <c r="J720"/>
  <c r="K720"/>
  <c r="L720"/>
  <c r="M720"/>
  <c r="N720"/>
  <c r="O720"/>
  <c r="P720"/>
  <c r="Q720"/>
  <c r="L700"/>
  <c r="L535"/>
  <c r="R589"/>
  <c r="R590"/>
  <c r="R572"/>
  <c r="R573"/>
  <c r="K551"/>
  <c r="L551"/>
  <c r="M551"/>
  <c r="N551"/>
  <c r="O551"/>
  <c r="P551"/>
  <c r="Q551"/>
  <c r="P622"/>
  <c r="P621"/>
  <c r="I436"/>
  <c r="I621"/>
  <c r="I622"/>
  <c r="O621"/>
  <c r="O622"/>
  <c r="K622"/>
  <c r="K621"/>
  <c r="J478"/>
  <c r="K478"/>
  <c r="L478"/>
  <c r="M478"/>
  <c r="N478"/>
  <c r="O478"/>
  <c r="P478"/>
  <c r="Q478"/>
  <c r="R436"/>
  <c r="R435"/>
  <c r="J621"/>
  <c r="J622"/>
  <c r="L436"/>
  <c r="M436"/>
  <c r="N436"/>
  <c r="O436"/>
  <c r="P436"/>
  <c r="Q436"/>
  <c r="I434"/>
  <c r="J434"/>
  <c r="K434"/>
  <c r="L434"/>
  <c r="M434"/>
  <c r="N434"/>
  <c r="O434"/>
  <c r="P434"/>
  <c r="Q434"/>
  <c r="N724"/>
  <c r="N727"/>
  <c r="J723"/>
  <c r="G401"/>
  <c r="I254"/>
  <c r="J254"/>
  <c r="K254"/>
  <c r="L254"/>
  <c r="M254"/>
  <c r="N254"/>
  <c r="O254"/>
  <c r="P254"/>
  <c r="Q254"/>
  <c r="G527"/>
  <c r="G584"/>
  <c r="G586"/>
  <c r="G583"/>
  <c r="N725"/>
  <c r="O724"/>
  <c r="P723"/>
  <c r="P484"/>
  <c r="P483"/>
  <c r="M700"/>
  <c r="N700"/>
  <c r="O700"/>
  <c r="P700"/>
  <c r="Q700"/>
  <c r="L573"/>
  <c r="H552"/>
  <c r="I552"/>
  <c r="L622"/>
  <c r="L621"/>
  <c r="F619"/>
  <c r="M621"/>
  <c r="M622"/>
  <c r="L477"/>
  <c r="M477"/>
  <c r="N477"/>
  <c r="R535"/>
  <c r="R534"/>
  <c r="I435"/>
  <c r="J435"/>
  <c r="K435"/>
  <c r="L435"/>
  <c r="M435"/>
  <c r="N435"/>
  <c r="O435"/>
  <c r="P435"/>
  <c r="Q435"/>
  <c r="K410"/>
  <c r="L410"/>
  <c r="M410"/>
  <c r="N410"/>
  <c r="O410"/>
  <c r="P410"/>
  <c r="Q410"/>
  <c r="O723"/>
  <c r="O484"/>
  <c r="O483"/>
  <c r="G546"/>
  <c r="G545"/>
  <c r="G548"/>
  <c r="G613"/>
  <c r="G609"/>
  <c r="G715"/>
  <c r="G721"/>
  <c r="G714"/>
  <c r="G720"/>
  <c r="G717"/>
  <c r="H723"/>
  <c r="H486"/>
  <c r="I486"/>
  <c r="J486"/>
  <c r="H484"/>
  <c r="H490"/>
  <c r="I490"/>
  <c r="J490"/>
  <c r="F480"/>
  <c r="H483"/>
  <c r="H489"/>
  <c r="G728"/>
  <c r="G735"/>
  <c r="K701"/>
  <c r="K660"/>
  <c r="L660"/>
  <c r="M660"/>
  <c r="N660"/>
  <c r="O660"/>
  <c r="P660"/>
  <c r="Q660"/>
  <c r="O659"/>
  <c r="P659"/>
  <c r="Q659"/>
  <c r="F715"/>
  <c r="F714"/>
  <c r="F583"/>
  <c r="F584"/>
  <c r="J552"/>
  <c r="K552"/>
  <c r="L552"/>
  <c r="M552"/>
  <c r="N552"/>
  <c r="O552"/>
  <c r="P552"/>
  <c r="Q552"/>
  <c r="K572"/>
  <c r="L572"/>
  <c r="M572"/>
  <c r="N572"/>
  <c r="O572"/>
  <c r="P572"/>
  <c r="Q572"/>
  <c r="R551"/>
  <c r="R552"/>
  <c r="H624"/>
  <c r="H622"/>
  <c r="F618"/>
  <c r="H621"/>
  <c r="Q621"/>
  <c r="Q622"/>
  <c r="O477"/>
  <c r="P477"/>
  <c r="Q477"/>
  <c r="J625"/>
  <c r="K625"/>
  <c r="L625"/>
  <c r="M625"/>
  <c r="N625"/>
  <c r="O625"/>
  <c r="P625"/>
  <c r="Q625"/>
  <c r="J411"/>
  <c r="K411"/>
  <c r="L411"/>
  <c r="M411"/>
  <c r="N411"/>
  <c r="O411"/>
  <c r="P411"/>
  <c r="Q411"/>
  <c r="R622"/>
  <c r="R621"/>
  <c r="R624"/>
  <c r="N621"/>
  <c r="N622"/>
  <c r="J253"/>
  <c r="K253"/>
  <c r="L253"/>
  <c r="M253"/>
  <c r="N253"/>
  <c r="O253"/>
  <c r="P253"/>
  <c r="Q253"/>
  <c r="M725"/>
  <c r="R724"/>
  <c r="R731"/>
  <c r="R487"/>
  <c r="J724"/>
  <c r="J487"/>
  <c r="K487"/>
  <c r="L487"/>
  <c r="M487"/>
  <c r="N487"/>
  <c r="O487"/>
  <c r="P487"/>
  <c r="Q487"/>
  <c r="H732"/>
  <c r="I732"/>
  <c r="J483"/>
  <c r="G243"/>
  <c r="O725"/>
  <c r="I489"/>
  <c r="G403"/>
  <c r="G409"/>
  <c r="G426"/>
  <c r="G470"/>
  <c r="G476"/>
  <c r="G525"/>
  <c r="G567"/>
  <c r="G566"/>
  <c r="G569"/>
  <c r="G651"/>
  <c r="G697"/>
  <c r="G695"/>
  <c r="G701"/>
  <c r="G694"/>
  <c r="G700"/>
  <c r="G652"/>
  <c r="G658"/>
  <c r="R725"/>
  <c r="R732"/>
  <c r="R488"/>
  <c r="J725"/>
  <c r="F725"/>
  <c r="J488"/>
  <c r="K724"/>
  <c r="L723"/>
  <c r="L484"/>
  <c r="L483"/>
  <c r="L721"/>
  <c r="M721"/>
  <c r="N721"/>
  <c r="O721"/>
  <c r="P721"/>
  <c r="Q721"/>
  <c r="L701"/>
  <c r="M701"/>
  <c r="N701"/>
  <c r="O701"/>
  <c r="P701"/>
  <c r="Q701"/>
  <c r="F653"/>
  <c r="F654"/>
  <c r="M573"/>
  <c r="N573"/>
  <c r="O573"/>
  <c r="P573"/>
  <c r="Q573"/>
  <c r="I615"/>
  <c r="J615"/>
  <c r="K615"/>
  <c r="L615"/>
  <c r="M615"/>
  <c r="N615"/>
  <c r="O615"/>
  <c r="P615"/>
  <c r="Q615"/>
  <c r="H589"/>
  <c r="I589"/>
  <c r="J589"/>
  <c r="K589"/>
  <c r="L589"/>
  <c r="M589"/>
  <c r="N589"/>
  <c r="O589"/>
  <c r="P589"/>
  <c r="Q589"/>
  <c r="H590"/>
  <c r="I590"/>
  <c r="J590"/>
  <c r="K590"/>
  <c r="L590"/>
  <c r="M590"/>
  <c r="N590"/>
  <c r="O590"/>
  <c r="P590"/>
  <c r="Q590"/>
  <c r="H616"/>
  <c r="I616"/>
  <c r="J616"/>
  <c r="K616"/>
  <c r="L616"/>
  <c r="M616"/>
  <c r="N616"/>
  <c r="O616"/>
  <c r="P616"/>
  <c r="Q616"/>
  <c r="H615"/>
  <c r="J626"/>
  <c r="K626"/>
  <c r="L626"/>
  <c r="M626"/>
  <c r="N626"/>
  <c r="O626"/>
  <c r="P626"/>
  <c r="Q626"/>
  <c r="M535"/>
  <c r="N535"/>
  <c r="O535"/>
  <c r="P535"/>
  <c r="Q535"/>
  <c r="J436"/>
  <c r="K436"/>
  <c r="F404"/>
  <c r="F405"/>
  <c r="J534"/>
  <c r="K534"/>
  <c r="L534"/>
  <c r="M534"/>
  <c r="N534"/>
  <c r="O534"/>
  <c r="P534"/>
  <c r="Q534"/>
  <c r="R410"/>
  <c r="R411"/>
  <c r="K723"/>
  <c r="K483"/>
  <c r="K486"/>
  <c r="L486"/>
  <c r="M486"/>
  <c r="N486"/>
  <c r="O486"/>
  <c r="P486"/>
  <c r="Q486"/>
  <c r="K484"/>
  <c r="G481"/>
  <c r="G251"/>
  <c r="K725"/>
  <c r="K488"/>
  <c r="L488"/>
  <c r="M488"/>
  <c r="N488"/>
  <c r="O488"/>
  <c r="P488"/>
  <c r="Q488"/>
  <c r="H731"/>
  <c r="I731"/>
  <c r="Q723"/>
  <c r="M723"/>
  <c r="I727"/>
  <c r="I726"/>
  <c r="G245"/>
  <c r="G471"/>
  <c r="G477"/>
  <c r="G474"/>
  <c r="F247"/>
  <c r="F246"/>
  <c r="F483" i="65"/>
  <c r="F484"/>
  <c r="G252"/>
  <c r="L721"/>
  <c r="Q721"/>
  <c r="I721"/>
  <c r="J721"/>
  <c r="K721"/>
  <c r="I590"/>
  <c r="I615"/>
  <c r="J615"/>
  <c r="K615"/>
  <c r="L615"/>
  <c r="M615"/>
  <c r="N615"/>
  <c r="O615"/>
  <c r="P615"/>
  <c r="Q615"/>
  <c r="N659"/>
  <c r="K700"/>
  <c r="R590"/>
  <c r="R589"/>
  <c r="L589"/>
  <c r="M589"/>
  <c r="N589"/>
  <c r="O589"/>
  <c r="P589"/>
  <c r="Q589"/>
  <c r="F583"/>
  <c r="F584"/>
  <c r="R535"/>
  <c r="R534"/>
  <c r="R552"/>
  <c r="R551"/>
  <c r="H626"/>
  <c r="F620"/>
  <c r="L622"/>
  <c r="L621"/>
  <c r="H535"/>
  <c r="H534"/>
  <c r="I535"/>
  <c r="J535"/>
  <c r="K535"/>
  <c r="L535"/>
  <c r="M535"/>
  <c r="N535"/>
  <c r="O535"/>
  <c r="P535"/>
  <c r="Q535"/>
  <c r="N478"/>
  <c r="R410"/>
  <c r="R411"/>
  <c r="M723"/>
  <c r="M484"/>
  <c r="M483"/>
  <c r="K724"/>
  <c r="P726"/>
  <c r="P727"/>
  <c r="L723"/>
  <c r="G244"/>
  <c r="G527"/>
  <c r="G401"/>
  <c r="G525"/>
  <c r="G548"/>
  <c r="G546"/>
  <c r="G545"/>
  <c r="G692"/>
  <c r="G698"/>
  <c r="G403"/>
  <c r="G409"/>
  <c r="K484"/>
  <c r="I253"/>
  <c r="Q724"/>
  <c r="I724"/>
  <c r="I487"/>
  <c r="J487"/>
  <c r="K487"/>
  <c r="L487"/>
  <c r="M487"/>
  <c r="N487"/>
  <c r="O487"/>
  <c r="P487"/>
  <c r="Q487"/>
  <c r="N723"/>
  <c r="N483"/>
  <c r="N484"/>
  <c r="F404"/>
  <c r="O721"/>
  <c r="K720"/>
  <c r="L720"/>
  <c r="M720"/>
  <c r="N720"/>
  <c r="O720"/>
  <c r="P720"/>
  <c r="Q720"/>
  <c r="M721"/>
  <c r="N721"/>
  <c r="L701"/>
  <c r="M701"/>
  <c r="N701"/>
  <c r="O701"/>
  <c r="P701"/>
  <c r="Q701"/>
  <c r="J660"/>
  <c r="K660"/>
  <c r="L660"/>
  <c r="M660"/>
  <c r="N660"/>
  <c r="O660"/>
  <c r="P660"/>
  <c r="Q660"/>
  <c r="J590"/>
  <c r="K590"/>
  <c r="L590"/>
  <c r="M590"/>
  <c r="N590"/>
  <c r="O590"/>
  <c r="P590"/>
  <c r="Q590"/>
  <c r="H573"/>
  <c r="I573"/>
  <c r="J573"/>
  <c r="K573"/>
  <c r="L573"/>
  <c r="M573"/>
  <c r="N573"/>
  <c r="O573"/>
  <c r="P573"/>
  <c r="Q573"/>
  <c r="I626"/>
  <c r="J626"/>
  <c r="K626"/>
  <c r="L626"/>
  <c r="M626"/>
  <c r="N626"/>
  <c r="O626"/>
  <c r="P626"/>
  <c r="Q626"/>
  <c r="R621"/>
  <c r="R624"/>
  <c r="R622"/>
  <c r="J622"/>
  <c r="J621"/>
  <c r="Q621"/>
  <c r="Q622"/>
  <c r="H624"/>
  <c r="H622"/>
  <c r="H621"/>
  <c r="F618"/>
  <c r="R435"/>
  <c r="R436"/>
  <c r="H410"/>
  <c r="I410"/>
  <c r="J410"/>
  <c r="K410"/>
  <c r="L410"/>
  <c r="M410"/>
  <c r="N410"/>
  <c r="O410"/>
  <c r="P410"/>
  <c r="Q410"/>
  <c r="H411"/>
  <c r="I411"/>
  <c r="J411"/>
  <c r="K411"/>
  <c r="L411"/>
  <c r="M411"/>
  <c r="N411"/>
  <c r="O411"/>
  <c r="P411"/>
  <c r="Q411"/>
  <c r="J254"/>
  <c r="K254"/>
  <c r="L254"/>
  <c r="M254"/>
  <c r="N254"/>
  <c r="O254"/>
  <c r="P254"/>
  <c r="Q254"/>
  <c r="O724"/>
  <c r="H723"/>
  <c r="G426"/>
  <c r="G652"/>
  <c r="G714"/>
  <c r="G720"/>
  <c r="G717"/>
  <c r="G715"/>
  <c r="G721"/>
  <c r="R725"/>
  <c r="R732"/>
  <c r="R488"/>
  <c r="J725"/>
  <c r="N724"/>
  <c r="O484"/>
  <c r="Q725"/>
  <c r="J253"/>
  <c r="K253"/>
  <c r="L253"/>
  <c r="M253"/>
  <c r="N253"/>
  <c r="O253"/>
  <c r="P253"/>
  <c r="Q253"/>
  <c r="H725"/>
  <c r="R616"/>
  <c r="R615"/>
  <c r="F695"/>
  <c r="F694"/>
  <c r="J616"/>
  <c r="K616"/>
  <c r="L616"/>
  <c r="M616"/>
  <c r="N616"/>
  <c r="O616"/>
  <c r="P616"/>
  <c r="Q616"/>
  <c r="H552"/>
  <c r="I552"/>
  <c r="J552"/>
  <c r="K552"/>
  <c r="L552"/>
  <c r="M552"/>
  <c r="N552"/>
  <c r="O552"/>
  <c r="P552"/>
  <c r="Q552"/>
  <c r="H551"/>
  <c r="I551"/>
  <c r="J551"/>
  <c r="K551"/>
  <c r="L551"/>
  <c r="M551"/>
  <c r="N551"/>
  <c r="O551"/>
  <c r="P551"/>
  <c r="Q551"/>
  <c r="H625"/>
  <c r="F619"/>
  <c r="J572"/>
  <c r="K572"/>
  <c r="L572"/>
  <c r="M572"/>
  <c r="N572"/>
  <c r="O572"/>
  <c r="P572"/>
  <c r="Q572"/>
  <c r="F546"/>
  <c r="F545"/>
  <c r="F528"/>
  <c r="F529"/>
  <c r="O478"/>
  <c r="P478"/>
  <c r="Q478"/>
  <c r="H724"/>
  <c r="G470"/>
  <c r="G476"/>
  <c r="G697"/>
  <c r="G695"/>
  <c r="G701"/>
  <c r="I725"/>
  <c r="I488"/>
  <c r="J488"/>
  <c r="K488"/>
  <c r="L488"/>
  <c r="M488"/>
  <c r="N488"/>
  <c r="O488"/>
  <c r="P488"/>
  <c r="Q488"/>
  <c r="M724"/>
  <c r="R723"/>
  <c r="R483"/>
  <c r="R489"/>
  <c r="R486"/>
  <c r="R484"/>
  <c r="R490"/>
  <c r="J723"/>
  <c r="J483"/>
  <c r="J484"/>
  <c r="L725"/>
  <c r="I723"/>
  <c r="I486"/>
  <c r="J486"/>
  <c r="K486"/>
  <c r="L486"/>
  <c r="M486"/>
  <c r="N486"/>
  <c r="O486"/>
  <c r="P486"/>
  <c r="Q486"/>
  <c r="I484"/>
  <c r="I490"/>
  <c r="I483"/>
  <c r="I489"/>
  <c r="P721"/>
  <c r="K701"/>
  <c r="F715"/>
  <c r="F714"/>
  <c r="O659"/>
  <c r="P659"/>
  <c r="Q659"/>
  <c r="L700"/>
  <c r="M700"/>
  <c r="N700"/>
  <c r="O700"/>
  <c r="P700"/>
  <c r="Q700"/>
  <c r="R573"/>
  <c r="R572"/>
  <c r="I534"/>
  <c r="J534"/>
  <c r="K534"/>
  <c r="L534"/>
  <c r="M534"/>
  <c r="N534"/>
  <c r="O534"/>
  <c r="P534"/>
  <c r="Q534"/>
  <c r="I625"/>
  <c r="N621"/>
  <c r="N622"/>
  <c r="J625"/>
  <c r="K625"/>
  <c r="L625"/>
  <c r="M625"/>
  <c r="N625"/>
  <c r="O625"/>
  <c r="P625"/>
  <c r="Q625"/>
  <c r="O622"/>
  <c r="O621"/>
  <c r="K622"/>
  <c r="K621"/>
  <c r="J477"/>
  <c r="K477"/>
  <c r="L477"/>
  <c r="M477"/>
  <c r="N477"/>
  <c r="O477"/>
  <c r="P477"/>
  <c r="Q477"/>
  <c r="M435"/>
  <c r="N435"/>
  <c r="O435"/>
  <c r="P435"/>
  <c r="Q435"/>
  <c r="H435"/>
  <c r="I435"/>
  <c r="J435"/>
  <c r="K435"/>
  <c r="L435"/>
  <c r="H436"/>
  <c r="I436"/>
  <c r="J436"/>
  <c r="K436"/>
  <c r="L436"/>
  <c r="M436"/>
  <c r="N436"/>
  <c r="O436"/>
  <c r="P436"/>
  <c r="Q436"/>
  <c r="Q723"/>
  <c r="Q484"/>
  <c r="Q483"/>
  <c r="G468"/>
  <c r="G563"/>
  <c r="G657"/>
  <c r="G653"/>
  <c r="G659"/>
  <c r="G586"/>
  <c r="G583"/>
  <c r="G584"/>
  <c r="R724"/>
  <c r="R731"/>
  <c r="J724"/>
  <c r="O723"/>
  <c r="K723"/>
  <c r="I432"/>
  <c r="J432"/>
  <c r="K432"/>
  <c r="L432"/>
  <c r="M432"/>
  <c r="N432"/>
  <c r="O432"/>
  <c r="P432"/>
  <c r="Q432"/>
  <c r="M725"/>
  <c r="G243"/>
  <c r="G250" i="64"/>
  <c r="I660"/>
  <c r="F714"/>
  <c r="F715"/>
  <c r="J701"/>
  <c r="J660"/>
  <c r="F653"/>
  <c r="F654"/>
  <c r="K615"/>
  <c r="L615"/>
  <c r="M615"/>
  <c r="N615"/>
  <c r="O615"/>
  <c r="P615"/>
  <c r="Q615"/>
  <c r="R628"/>
  <c r="R627"/>
  <c r="J552"/>
  <c r="K552"/>
  <c r="L552"/>
  <c r="M552"/>
  <c r="N552"/>
  <c r="O552"/>
  <c r="P552"/>
  <c r="Q552"/>
  <c r="H535"/>
  <c r="H534"/>
  <c r="I534"/>
  <c r="J534"/>
  <c r="K534"/>
  <c r="L534"/>
  <c r="M534"/>
  <c r="N534"/>
  <c r="O534"/>
  <c r="P534"/>
  <c r="Q534"/>
  <c r="R552"/>
  <c r="R551"/>
  <c r="F567"/>
  <c r="F566"/>
  <c r="H624"/>
  <c r="I624"/>
  <c r="J624"/>
  <c r="K624"/>
  <c r="L624"/>
  <c r="M624"/>
  <c r="N624"/>
  <c r="K622"/>
  <c r="K621"/>
  <c r="R435"/>
  <c r="R436"/>
  <c r="K435"/>
  <c r="H436"/>
  <c r="R724"/>
  <c r="R731"/>
  <c r="R487"/>
  <c r="Q483"/>
  <c r="I484"/>
  <c r="G244"/>
  <c r="G618"/>
  <c r="G528"/>
  <c r="G531"/>
  <c r="G583"/>
  <c r="G586"/>
  <c r="G584"/>
  <c r="G651"/>
  <c r="O724"/>
  <c r="K484"/>
  <c r="G245"/>
  <c r="F404"/>
  <c r="L720"/>
  <c r="M720"/>
  <c r="I659"/>
  <c r="J659"/>
  <c r="K659"/>
  <c r="L659"/>
  <c r="M659"/>
  <c r="N659"/>
  <c r="O659"/>
  <c r="P659"/>
  <c r="Q659"/>
  <c r="H590"/>
  <c r="I590"/>
  <c r="J590"/>
  <c r="K590"/>
  <c r="L590"/>
  <c r="M590"/>
  <c r="N590"/>
  <c r="O590"/>
  <c r="P590"/>
  <c r="Q590"/>
  <c r="F529"/>
  <c r="F528"/>
  <c r="I626"/>
  <c r="J477"/>
  <c r="K477"/>
  <c r="H411"/>
  <c r="I411"/>
  <c r="H410"/>
  <c r="I535"/>
  <c r="L435"/>
  <c r="M435"/>
  <c r="N435"/>
  <c r="O435"/>
  <c r="P435"/>
  <c r="Q435"/>
  <c r="F471"/>
  <c r="I410"/>
  <c r="J410"/>
  <c r="K410"/>
  <c r="L410"/>
  <c r="M410"/>
  <c r="N410"/>
  <c r="O410"/>
  <c r="P410"/>
  <c r="Q410"/>
  <c r="N724"/>
  <c r="H732"/>
  <c r="I732"/>
  <c r="M724"/>
  <c r="M727"/>
  <c r="M484"/>
  <c r="K725"/>
  <c r="P723"/>
  <c r="P484"/>
  <c r="P483"/>
  <c r="H723"/>
  <c r="F480"/>
  <c r="H483"/>
  <c r="H489"/>
  <c r="I489"/>
  <c r="H484"/>
  <c r="H490"/>
  <c r="H486"/>
  <c r="I486"/>
  <c r="G697"/>
  <c r="G695"/>
  <c r="G701"/>
  <c r="G694"/>
  <c r="G700"/>
  <c r="G714"/>
  <c r="G720"/>
  <c r="G717"/>
  <c r="G715"/>
  <c r="G721"/>
  <c r="R725"/>
  <c r="R732"/>
  <c r="R488"/>
  <c r="J725"/>
  <c r="J488"/>
  <c r="K488"/>
  <c r="L488"/>
  <c r="M488"/>
  <c r="N488"/>
  <c r="O488"/>
  <c r="P488"/>
  <c r="Q488"/>
  <c r="N253"/>
  <c r="J723"/>
  <c r="J486"/>
  <c r="K486"/>
  <c r="J484"/>
  <c r="J483"/>
  <c r="K701"/>
  <c r="L701"/>
  <c r="M701"/>
  <c r="N701"/>
  <c r="O701"/>
  <c r="P701"/>
  <c r="Q701"/>
  <c r="K721"/>
  <c r="L616"/>
  <c r="M616"/>
  <c r="N616"/>
  <c r="O616"/>
  <c r="P616"/>
  <c r="Q616"/>
  <c r="J589"/>
  <c r="K589"/>
  <c r="L589"/>
  <c r="M589"/>
  <c r="N589"/>
  <c r="O589"/>
  <c r="P589"/>
  <c r="Q589"/>
  <c r="G616"/>
  <c r="G615"/>
  <c r="R590"/>
  <c r="R589"/>
  <c r="R535"/>
  <c r="R534"/>
  <c r="F546"/>
  <c r="F545"/>
  <c r="J626"/>
  <c r="K626"/>
  <c r="L626"/>
  <c r="M626"/>
  <c r="N626"/>
  <c r="O626"/>
  <c r="P626"/>
  <c r="Q626"/>
  <c r="H622"/>
  <c r="H621"/>
  <c r="F618"/>
  <c r="H573"/>
  <c r="H572"/>
  <c r="I572"/>
  <c r="J572"/>
  <c r="K572"/>
  <c r="L572"/>
  <c r="M572"/>
  <c r="N572"/>
  <c r="O572"/>
  <c r="P572"/>
  <c r="Q572"/>
  <c r="J551"/>
  <c r="K551"/>
  <c r="L551"/>
  <c r="M551"/>
  <c r="N551"/>
  <c r="O551"/>
  <c r="P551"/>
  <c r="Q551"/>
  <c r="O624"/>
  <c r="P624"/>
  <c r="Q624"/>
  <c r="O622"/>
  <c r="O621"/>
  <c r="I477"/>
  <c r="I407"/>
  <c r="J407"/>
  <c r="K407"/>
  <c r="L407"/>
  <c r="M407"/>
  <c r="N407"/>
  <c r="O407"/>
  <c r="P407"/>
  <c r="Q407"/>
  <c r="Q725"/>
  <c r="J411"/>
  <c r="K411"/>
  <c r="L411"/>
  <c r="M411"/>
  <c r="N411"/>
  <c r="O411"/>
  <c r="P411"/>
  <c r="Q411"/>
  <c r="G403"/>
  <c r="G409"/>
  <c r="G430"/>
  <c r="G429"/>
  <c r="G432"/>
  <c r="G401"/>
  <c r="G480"/>
  <c r="G545"/>
  <c r="G548"/>
  <c r="G546"/>
  <c r="G527"/>
  <c r="O253"/>
  <c r="P253"/>
  <c r="Q253"/>
  <c r="N725"/>
  <c r="K724"/>
  <c r="O723"/>
  <c r="K723"/>
  <c r="N723"/>
  <c r="N484"/>
  <c r="N483"/>
  <c r="F247"/>
  <c r="F246"/>
  <c r="L721"/>
  <c r="M721"/>
  <c r="N721"/>
  <c r="O721"/>
  <c r="P721"/>
  <c r="Q721"/>
  <c r="K700"/>
  <c r="L700"/>
  <c r="M700"/>
  <c r="N700"/>
  <c r="O700"/>
  <c r="P700"/>
  <c r="Q700"/>
  <c r="F694"/>
  <c r="F695"/>
  <c r="K660"/>
  <c r="L660"/>
  <c r="M660"/>
  <c r="N660"/>
  <c r="O660"/>
  <c r="P660"/>
  <c r="Q660"/>
  <c r="N720"/>
  <c r="O720"/>
  <c r="P720"/>
  <c r="Q720"/>
  <c r="F584"/>
  <c r="F583"/>
  <c r="F610"/>
  <c r="F609"/>
  <c r="I573"/>
  <c r="J573"/>
  <c r="K573"/>
  <c r="L573"/>
  <c r="M573"/>
  <c r="N573"/>
  <c r="O573"/>
  <c r="P573"/>
  <c r="Q573"/>
  <c r="J535"/>
  <c r="K535"/>
  <c r="L535"/>
  <c r="M535"/>
  <c r="N535"/>
  <c r="O535"/>
  <c r="P535"/>
  <c r="Q535"/>
  <c r="J625"/>
  <c r="K625"/>
  <c r="L625"/>
  <c r="M625"/>
  <c r="N625"/>
  <c r="O625"/>
  <c r="P625"/>
  <c r="Q625"/>
  <c r="I622"/>
  <c r="I621"/>
  <c r="F430"/>
  <c r="F429"/>
  <c r="L477"/>
  <c r="M477"/>
  <c r="N477"/>
  <c r="O477"/>
  <c r="P477"/>
  <c r="Q477"/>
  <c r="I478"/>
  <c r="J478"/>
  <c r="K478"/>
  <c r="L478"/>
  <c r="M478"/>
  <c r="N478"/>
  <c r="O478"/>
  <c r="P478"/>
  <c r="Q478"/>
  <c r="I436"/>
  <c r="J436"/>
  <c r="K436"/>
  <c r="L436"/>
  <c r="M436"/>
  <c r="N436"/>
  <c r="O436"/>
  <c r="P436"/>
  <c r="Q436"/>
  <c r="M725"/>
  <c r="J724"/>
  <c r="F482"/>
  <c r="Q724"/>
  <c r="I724"/>
  <c r="I487"/>
  <c r="J487"/>
  <c r="K487"/>
  <c r="L487"/>
  <c r="M487"/>
  <c r="N487"/>
  <c r="O487"/>
  <c r="P487"/>
  <c r="Q487"/>
  <c r="Q727"/>
  <c r="Q726"/>
  <c r="M726"/>
  <c r="I723"/>
  <c r="O725"/>
  <c r="H724"/>
  <c r="H487"/>
  <c r="F481"/>
  <c r="L723"/>
  <c r="L486"/>
  <c r="M486"/>
  <c r="N486"/>
  <c r="O486"/>
  <c r="P486"/>
  <c r="Q486"/>
  <c r="L484"/>
  <c r="L483"/>
  <c r="G474"/>
  <c r="G472"/>
  <c r="G478"/>
  <c r="G471"/>
  <c r="G477"/>
  <c r="G566"/>
  <c r="G567"/>
  <c r="G569"/>
  <c r="O484"/>
  <c r="G728"/>
  <c r="G735"/>
  <c r="R723"/>
  <c r="R486"/>
  <c r="R484"/>
  <c r="R490"/>
  <c r="R483"/>
  <c r="R489"/>
  <c r="J254"/>
  <c r="K254"/>
  <c r="L254"/>
  <c r="M254"/>
  <c r="N254"/>
  <c r="O254"/>
  <c r="P254"/>
  <c r="Q254"/>
  <c r="J721" i="63"/>
  <c r="O724"/>
  <c r="L622"/>
  <c r="L621"/>
  <c r="L723"/>
  <c r="K721"/>
  <c r="K720"/>
  <c r="L721"/>
  <c r="M721"/>
  <c r="F715"/>
  <c r="F714"/>
  <c r="J700"/>
  <c r="K700"/>
  <c r="L700"/>
  <c r="M700"/>
  <c r="N700"/>
  <c r="O700"/>
  <c r="P700"/>
  <c r="Q700"/>
  <c r="L720"/>
  <c r="M720"/>
  <c r="N720"/>
  <c r="O720"/>
  <c r="P720"/>
  <c r="Q720"/>
  <c r="J659"/>
  <c r="H732"/>
  <c r="I732"/>
  <c r="N721"/>
  <c r="O721"/>
  <c r="P721"/>
  <c r="Q721"/>
  <c r="F694"/>
  <c r="F695"/>
  <c r="F653"/>
  <c r="F654"/>
  <c r="L616"/>
  <c r="M616"/>
  <c r="N616"/>
  <c r="O616"/>
  <c r="P616"/>
  <c r="Q616"/>
  <c r="F610"/>
  <c r="F609"/>
  <c r="L589"/>
  <c r="J660"/>
  <c r="K660"/>
  <c r="L660"/>
  <c r="M660"/>
  <c r="N660"/>
  <c r="O660"/>
  <c r="P660"/>
  <c r="Q660"/>
  <c r="P622"/>
  <c r="P621"/>
  <c r="G653"/>
  <c r="G659"/>
  <c r="R535"/>
  <c r="R534"/>
  <c r="K410"/>
  <c r="J573"/>
  <c r="K573"/>
  <c r="L573"/>
  <c r="M573"/>
  <c r="N573"/>
  <c r="O573"/>
  <c r="P573"/>
  <c r="Q573"/>
  <c r="R628"/>
  <c r="R627"/>
  <c r="I436"/>
  <c r="J436"/>
  <c r="K436"/>
  <c r="L436"/>
  <c r="M436"/>
  <c r="N436"/>
  <c r="O436"/>
  <c r="P436"/>
  <c r="Q436"/>
  <c r="F481"/>
  <c r="I723"/>
  <c r="I483"/>
  <c r="I489"/>
  <c r="I486"/>
  <c r="J486"/>
  <c r="K486"/>
  <c r="L486"/>
  <c r="I484"/>
  <c r="I490"/>
  <c r="F546"/>
  <c r="F545"/>
  <c r="L410"/>
  <c r="M410"/>
  <c r="N410"/>
  <c r="J725"/>
  <c r="J732"/>
  <c r="G401"/>
  <c r="G525"/>
  <c r="G717"/>
  <c r="G715"/>
  <c r="G721"/>
  <c r="G714"/>
  <c r="G720"/>
  <c r="G697"/>
  <c r="G695"/>
  <c r="G701"/>
  <c r="G694"/>
  <c r="G700"/>
  <c r="F583"/>
  <c r="H534"/>
  <c r="I534"/>
  <c r="J534"/>
  <c r="K534"/>
  <c r="L534"/>
  <c r="M534"/>
  <c r="N534"/>
  <c r="O534"/>
  <c r="P534"/>
  <c r="Q534"/>
  <c r="N483"/>
  <c r="K489"/>
  <c r="L489"/>
  <c r="H625"/>
  <c r="I625"/>
  <c r="J625"/>
  <c r="F619"/>
  <c r="M621"/>
  <c r="M622"/>
  <c r="R590"/>
  <c r="R589"/>
  <c r="F472"/>
  <c r="F471"/>
  <c r="R622"/>
  <c r="H436"/>
  <c r="H435"/>
  <c r="I435"/>
  <c r="J435"/>
  <c r="O621"/>
  <c r="O622"/>
  <c r="K622"/>
  <c r="K621"/>
  <c r="P724"/>
  <c r="P726"/>
  <c r="G243"/>
  <c r="Q725"/>
  <c r="H552"/>
  <c r="H551"/>
  <c r="I551"/>
  <c r="J551"/>
  <c r="K551"/>
  <c r="L551"/>
  <c r="M551"/>
  <c r="N551"/>
  <c r="O551"/>
  <c r="P551"/>
  <c r="Q551"/>
  <c r="J489"/>
  <c r="R725"/>
  <c r="R732"/>
  <c r="P727"/>
  <c r="G569"/>
  <c r="G567"/>
  <c r="G566"/>
  <c r="G426"/>
  <c r="G586"/>
  <c r="G584"/>
  <c r="G583"/>
  <c r="O723"/>
  <c r="G615"/>
  <c r="Q723"/>
  <c r="Q483"/>
  <c r="Q484"/>
  <c r="J254"/>
  <c r="K254"/>
  <c r="L254"/>
  <c r="M254"/>
  <c r="N254"/>
  <c r="O254"/>
  <c r="P254"/>
  <c r="Q254"/>
  <c r="J490"/>
  <c r="G245"/>
  <c r="K723"/>
  <c r="I590"/>
  <c r="J590"/>
  <c r="K590"/>
  <c r="L590"/>
  <c r="M590"/>
  <c r="N590"/>
  <c r="O590"/>
  <c r="P590"/>
  <c r="Q590"/>
  <c r="H535"/>
  <c r="I535"/>
  <c r="K625"/>
  <c r="H624"/>
  <c r="H622"/>
  <c r="H621"/>
  <c r="F618"/>
  <c r="J701"/>
  <c r="K701"/>
  <c r="L701"/>
  <c r="M701"/>
  <c r="N701"/>
  <c r="O701"/>
  <c r="P701"/>
  <c r="Q701"/>
  <c r="J535"/>
  <c r="I552"/>
  <c r="J552"/>
  <c r="K552"/>
  <c r="L552"/>
  <c r="M552"/>
  <c r="N552"/>
  <c r="O552"/>
  <c r="P552"/>
  <c r="Q552"/>
  <c r="K435"/>
  <c r="L435"/>
  <c r="M435"/>
  <c r="N435"/>
  <c r="O435"/>
  <c r="P435"/>
  <c r="Q435"/>
  <c r="F528"/>
  <c r="F529"/>
  <c r="I478"/>
  <c r="J478"/>
  <c r="K478"/>
  <c r="L478"/>
  <c r="M478"/>
  <c r="N478"/>
  <c r="O478"/>
  <c r="P478"/>
  <c r="Q478"/>
  <c r="O725"/>
  <c r="H724"/>
  <c r="G533"/>
  <c r="N724"/>
  <c r="N487"/>
  <c r="O487"/>
  <c r="P487"/>
  <c r="Q487"/>
  <c r="H411"/>
  <c r="I411"/>
  <c r="J411"/>
  <c r="K411"/>
  <c r="L411"/>
  <c r="M411"/>
  <c r="N411"/>
  <c r="O411"/>
  <c r="P411"/>
  <c r="Q411"/>
  <c r="H410"/>
  <c r="I410"/>
  <c r="J410"/>
  <c r="G470"/>
  <c r="G476"/>
  <c r="G545"/>
  <c r="G546"/>
  <c r="G548"/>
  <c r="G608"/>
  <c r="G614"/>
  <c r="G616"/>
  <c r="K616"/>
  <c r="G609"/>
  <c r="J727"/>
  <c r="J726"/>
  <c r="F405"/>
  <c r="R724"/>
  <c r="R731"/>
  <c r="L725"/>
  <c r="H723"/>
  <c r="M589"/>
  <c r="N589"/>
  <c r="O589"/>
  <c r="P589"/>
  <c r="Q589"/>
  <c r="H626"/>
  <c r="I626"/>
  <c r="J626"/>
  <c r="K626"/>
  <c r="L626"/>
  <c r="M626"/>
  <c r="N626"/>
  <c r="O626"/>
  <c r="P626"/>
  <c r="Q626"/>
  <c r="F620"/>
  <c r="L625"/>
  <c r="M625"/>
  <c r="N625"/>
  <c r="O625"/>
  <c r="P625"/>
  <c r="Q625"/>
  <c r="Q621"/>
  <c r="Q622"/>
  <c r="I621"/>
  <c r="I624"/>
  <c r="J624"/>
  <c r="K624"/>
  <c r="L624"/>
  <c r="M624"/>
  <c r="N624"/>
  <c r="O624"/>
  <c r="P624"/>
  <c r="Q624"/>
  <c r="I622"/>
  <c r="K659"/>
  <c r="L659"/>
  <c r="M659"/>
  <c r="N659"/>
  <c r="O659"/>
  <c r="P659"/>
  <c r="Q659"/>
  <c r="O477"/>
  <c r="P477"/>
  <c r="Q477"/>
  <c r="F430"/>
  <c r="F429"/>
  <c r="O410"/>
  <c r="P410"/>
  <c r="Q410"/>
  <c r="R573"/>
  <c r="R572"/>
  <c r="N622"/>
  <c r="K535"/>
  <c r="L535"/>
  <c r="M535"/>
  <c r="N535"/>
  <c r="O535"/>
  <c r="P535"/>
  <c r="Q535"/>
  <c r="K725"/>
  <c r="K488"/>
  <c r="L488"/>
  <c r="M488"/>
  <c r="N488"/>
  <c r="O488"/>
  <c r="P488"/>
  <c r="Q488"/>
  <c r="L724"/>
  <c r="M723"/>
  <c r="M483"/>
  <c r="M486"/>
  <c r="N486"/>
  <c r="O486"/>
  <c r="P486"/>
  <c r="Q486"/>
  <c r="M484"/>
  <c r="I432"/>
  <c r="J432"/>
  <c r="K432"/>
  <c r="L432"/>
  <c r="M432"/>
  <c r="N432"/>
  <c r="O432"/>
  <c r="P432"/>
  <c r="Q432"/>
  <c r="G244"/>
  <c r="G468"/>
  <c r="K615"/>
  <c r="L615"/>
  <c r="M615"/>
  <c r="N615"/>
  <c r="O615"/>
  <c r="P615"/>
  <c r="Q615"/>
  <c r="K253"/>
  <c r="L253"/>
  <c r="M253"/>
  <c r="N253"/>
  <c r="O253"/>
  <c r="P253"/>
  <c r="Q253"/>
  <c r="R730"/>
  <c r="R727"/>
  <c r="R734"/>
  <c r="R726"/>
  <c r="R733"/>
  <c r="N727"/>
  <c r="N726"/>
  <c r="F246"/>
  <c r="F247"/>
  <c r="K572"/>
  <c r="L572"/>
  <c r="M572"/>
  <c r="N572"/>
  <c r="O572"/>
  <c r="P572"/>
  <c r="Q572"/>
  <c r="K484"/>
  <c r="K490"/>
  <c r="L490"/>
  <c r="F480"/>
  <c r="G252" i="62"/>
  <c r="L720"/>
  <c r="M720"/>
  <c r="N720"/>
  <c r="O720"/>
  <c r="P720"/>
  <c r="Q720"/>
  <c r="H590"/>
  <c r="I590"/>
  <c r="J590"/>
  <c r="K590"/>
  <c r="L590"/>
  <c r="M590"/>
  <c r="N590"/>
  <c r="O590"/>
  <c r="P590"/>
  <c r="Q590"/>
  <c r="K659"/>
  <c r="L659"/>
  <c r="M659"/>
  <c r="N659"/>
  <c r="O659"/>
  <c r="P659"/>
  <c r="Q659"/>
  <c r="I660"/>
  <c r="J660"/>
  <c r="H535"/>
  <c r="I535"/>
  <c r="I624"/>
  <c r="I622"/>
  <c r="I621"/>
  <c r="H534"/>
  <c r="P621"/>
  <c r="L621"/>
  <c r="F584"/>
  <c r="F583"/>
  <c r="H552"/>
  <c r="I552"/>
  <c r="H551"/>
  <c r="I551"/>
  <c r="F546"/>
  <c r="F545"/>
  <c r="J477"/>
  <c r="I254"/>
  <c r="J254"/>
  <c r="K254"/>
  <c r="L254"/>
  <c r="M254"/>
  <c r="N254"/>
  <c r="O254"/>
  <c r="P254"/>
  <c r="Q254"/>
  <c r="K725"/>
  <c r="L724"/>
  <c r="M723"/>
  <c r="M484"/>
  <c r="M483"/>
  <c r="Q725"/>
  <c r="I724"/>
  <c r="I487"/>
  <c r="J487"/>
  <c r="L725"/>
  <c r="G401"/>
  <c r="G426"/>
  <c r="G692"/>
  <c r="G698"/>
  <c r="G583"/>
  <c r="G584"/>
  <c r="G586"/>
  <c r="G697"/>
  <c r="G694"/>
  <c r="G700"/>
  <c r="G715"/>
  <c r="G721"/>
  <c r="G714"/>
  <c r="G720"/>
  <c r="G717"/>
  <c r="K724"/>
  <c r="K487"/>
  <c r="L487"/>
  <c r="H723"/>
  <c r="H484"/>
  <c r="H490"/>
  <c r="H486"/>
  <c r="I486"/>
  <c r="J486"/>
  <c r="K486"/>
  <c r="L486"/>
  <c r="M486"/>
  <c r="N486"/>
  <c r="O486"/>
  <c r="P486"/>
  <c r="Q486"/>
  <c r="H483"/>
  <c r="H489"/>
  <c r="F480"/>
  <c r="J701"/>
  <c r="K701"/>
  <c r="L701"/>
  <c r="M701"/>
  <c r="N701"/>
  <c r="O701"/>
  <c r="P701"/>
  <c r="Q701"/>
  <c r="O700"/>
  <c r="P700"/>
  <c r="Q700"/>
  <c r="L700"/>
  <c r="M700"/>
  <c r="N700"/>
  <c r="K660"/>
  <c r="L660"/>
  <c r="M660"/>
  <c r="N660"/>
  <c r="O660"/>
  <c r="P660"/>
  <c r="Q660"/>
  <c r="F654"/>
  <c r="F653"/>
  <c r="H625"/>
  <c r="I625"/>
  <c r="J625"/>
  <c r="K625"/>
  <c r="L625"/>
  <c r="M625"/>
  <c r="N625"/>
  <c r="O625"/>
  <c r="P625"/>
  <c r="Q625"/>
  <c r="F619"/>
  <c r="F621"/>
  <c r="P622"/>
  <c r="J573"/>
  <c r="K573"/>
  <c r="O622"/>
  <c r="F472"/>
  <c r="F471"/>
  <c r="I725"/>
  <c r="R621"/>
  <c r="R622"/>
  <c r="R624"/>
  <c r="N621"/>
  <c r="N622"/>
  <c r="J621"/>
  <c r="J624"/>
  <c r="K624"/>
  <c r="L624"/>
  <c r="J622"/>
  <c r="N478"/>
  <c r="O478"/>
  <c r="P478"/>
  <c r="Q478"/>
  <c r="I571"/>
  <c r="J571"/>
  <c r="K571"/>
  <c r="L571"/>
  <c r="M571"/>
  <c r="N571"/>
  <c r="O571"/>
  <c r="P571"/>
  <c r="Q571"/>
  <c r="I534"/>
  <c r="J534"/>
  <c r="K534"/>
  <c r="L534"/>
  <c r="M534"/>
  <c r="N534"/>
  <c r="O534"/>
  <c r="P534"/>
  <c r="Q534"/>
  <c r="R435"/>
  <c r="R436"/>
  <c r="I436"/>
  <c r="J436"/>
  <c r="K436"/>
  <c r="L436"/>
  <c r="M436"/>
  <c r="N436"/>
  <c r="O436"/>
  <c r="P436"/>
  <c r="Q436"/>
  <c r="H410"/>
  <c r="I410"/>
  <c r="J410"/>
  <c r="K410"/>
  <c r="L410"/>
  <c r="M410"/>
  <c r="N410"/>
  <c r="O410"/>
  <c r="P410"/>
  <c r="Q410"/>
  <c r="H411"/>
  <c r="I723"/>
  <c r="I484"/>
  <c r="I490"/>
  <c r="I483"/>
  <c r="I489"/>
  <c r="N723"/>
  <c r="N483"/>
  <c r="N484"/>
  <c r="J723"/>
  <c r="J483"/>
  <c r="J484"/>
  <c r="J490"/>
  <c r="K253"/>
  <c r="G243"/>
  <c r="G403"/>
  <c r="G409"/>
  <c r="G470"/>
  <c r="G476"/>
  <c r="G651"/>
  <c r="L723"/>
  <c r="L483"/>
  <c r="L484"/>
  <c r="F404"/>
  <c r="H616"/>
  <c r="I616"/>
  <c r="J616"/>
  <c r="K616"/>
  <c r="L616"/>
  <c r="M616"/>
  <c r="N616"/>
  <c r="O616"/>
  <c r="P616"/>
  <c r="Q616"/>
  <c r="H615"/>
  <c r="I615"/>
  <c r="J615"/>
  <c r="K615"/>
  <c r="L615"/>
  <c r="M615"/>
  <c r="N615"/>
  <c r="O615"/>
  <c r="P615"/>
  <c r="Q615"/>
  <c r="F610"/>
  <c r="F609"/>
  <c r="F695"/>
  <c r="F694"/>
  <c r="Q622"/>
  <c r="Q621"/>
  <c r="J572"/>
  <c r="K572"/>
  <c r="L572"/>
  <c r="M572"/>
  <c r="N572"/>
  <c r="O572"/>
  <c r="P572"/>
  <c r="Q572"/>
  <c r="J552"/>
  <c r="K552"/>
  <c r="L552"/>
  <c r="M552"/>
  <c r="N552"/>
  <c r="O552"/>
  <c r="P552"/>
  <c r="Q552"/>
  <c r="H589"/>
  <c r="I589"/>
  <c r="J589"/>
  <c r="K589"/>
  <c r="L589"/>
  <c r="M589"/>
  <c r="N589"/>
  <c r="O589"/>
  <c r="P589"/>
  <c r="Q589"/>
  <c r="J551"/>
  <c r="K551"/>
  <c r="L551"/>
  <c r="M551"/>
  <c r="N551"/>
  <c r="O551"/>
  <c r="P551"/>
  <c r="Q551"/>
  <c r="J535"/>
  <c r="K535"/>
  <c r="L535"/>
  <c r="M535"/>
  <c r="N535"/>
  <c r="O535"/>
  <c r="P535"/>
  <c r="Q535"/>
  <c r="H626"/>
  <c r="I626"/>
  <c r="J626"/>
  <c r="K626"/>
  <c r="L626"/>
  <c r="M626"/>
  <c r="N626"/>
  <c r="O626"/>
  <c r="P626"/>
  <c r="Q626"/>
  <c r="F620"/>
  <c r="N724"/>
  <c r="O725"/>
  <c r="H724"/>
  <c r="M724"/>
  <c r="M487"/>
  <c r="N487"/>
  <c r="O487"/>
  <c r="P487"/>
  <c r="Q487"/>
  <c r="F247"/>
  <c r="F246"/>
  <c r="P725"/>
  <c r="G620"/>
  <c r="G626"/>
  <c r="G533"/>
  <c r="G471"/>
  <c r="G477"/>
  <c r="G474"/>
  <c r="G566"/>
  <c r="G569"/>
  <c r="G567"/>
  <c r="O724"/>
  <c r="P723"/>
  <c r="P483"/>
  <c r="P484"/>
  <c r="L253"/>
  <c r="M253"/>
  <c r="N253"/>
  <c r="O253"/>
  <c r="P253"/>
  <c r="Q253"/>
  <c r="O723"/>
  <c r="O484"/>
  <c r="O483"/>
  <c r="G244"/>
  <c r="I721"/>
  <c r="J721"/>
  <c r="K721"/>
  <c r="L721"/>
  <c r="M721"/>
  <c r="N721"/>
  <c r="O721"/>
  <c r="P721"/>
  <c r="Q721"/>
  <c r="G616"/>
  <c r="G615"/>
  <c r="L573"/>
  <c r="M573"/>
  <c r="N573"/>
  <c r="O573"/>
  <c r="P573"/>
  <c r="Q573"/>
  <c r="M624"/>
  <c r="N624"/>
  <c r="O624"/>
  <c r="P624"/>
  <c r="Q624"/>
  <c r="M622"/>
  <c r="M621"/>
  <c r="F567"/>
  <c r="F566"/>
  <c r="H627"/>
  <c r="K477"/>
  <c r="L477"/>
  <c r="M477"/>
  <c r="N477"/>
  <c r="O477"/>
  <c r="P477"/>
  <c r="Q477"/>
  <c r="M725"/>
  <c r="R535"/>
  <c r="R534"/>
  <c r="H435"/>
  <c r="I435"/>
  <c r="J435"/>
  <c r="K435"/>
  <c r="L435"/>
  <c r="M435"/>
  <c r="N435"/>
  <c r="O435"/>
  <c r="P435"/>
  <c r="Q435"/>
  <c r="H436"/>
  <c r="R410"/>
  <c r="R411"/>
  <c r="I411"/>
  <c r="J411"/>
  <c r="K411"/>
  <c r="L411"/>
  <c r="M411"/>
  <c r="N411"/>
  <c r="O411"/>
  <c r="P411"/>
  <c r="Q411"/>
  <c r="Q723"/>
  <c r="Q484"/>
  <c r="Q483"/>
  <c r="Q724"/>
  <c r="H725"/>
  <c r="H488"/>
  <c r="I488"/>
  <c r="J488"/>
  <c r="K488"/>
  <c r="L488"/>
  <c r="M488"/>
  <c r="N488"/>
  <c r="O488"/>
  <c r="P488"/>
  <c r="Q488"/>
  <c r="F482"/>
  <c r="G525"/>
  <c r="G548"/>
  <c r="G546"/>
  <c r="G545"/>
  <c r="G652"/>
  <c r="G658"/>
  <c r="K723"/>
  <c r="K483"/>
  <c r="K484"/>
  <c r="K490"/>
  <c r="R723"/>
  <c r="R483"/>
  <c r="R489"/>
  <c r="R486"/>
  <c r="R484"/>
  <c r="R490"/>
  <c r="H730" i="61"/>
  <c r="K700"/>
  <c r="L700"/>
  <c r="M700"/>
  <c r="N700"/>
  <c r="O700"/>
  <c r="P700"/>
  <c r="Q700"/>
  <c r="I701"/>
  <c r="J701"/>
  <c r="K701"/>
  <c r="L701"/>
  <c r="M701"/>
  <c r="N701"/>
  <c r="O701"/>
  <c r="P701"/>
  <c r="Q701"/>
  <c r="F654"/>
  <c r="I616"/>
  <c r="H572"/>
  <c r="I572"/>
  <c r="H573"/>
  <c r="I573"/>
  <c r="J573"/>
  <c r="K573"/>
  <c r="L573"/>
  <c r="M573"/>
  <c r="N573"/>
  <c r="O573"/>
  <c r="P573"/>
  <c r="Q573"/>
  <c r="R534"/>
  <c r="O622"/>
  <c r="K622"/>
  <c r="R628"/>
  <c r="R627"/>
  <c r="I478"/>
  <c r="J478"/>
  <c r="K478"/>
  <c r="L478"/>
  <c r="M478"/>
  <c r="N478"/>
  <c r="O478"/>
  <c r="P478"/>
  <c r="Q478"/>
  <c r="J253"/>
  <c r="I490"/>
  <c r="G470"/>
  <c r="G476"/>
  <c r="R411"/>
  <c r="R410"/>
  <c r="G563"/>
  <c r="J477"/>
  <c r="R435"/>
  <c r="R436"/>
  <c r="I435"/>
  <c r="J435"/>
  <c r="K435"/>
  <c r="L435"/>
  <c r="M435"/>
  <c r="N435"/>
  <c r="O435"/>
  <c r="P435"/>
  <c r="Q435"/>
  <c r="F429"/>
  <c r="F430"/>
  <c r="K253"/>
  <c r="L253"/>
  <c r="M253"/>
  <c r="N253"/>
  <c r="O253"/>
  <c r="P253"/>
  <c r="Q253"/>
  <c r="Q724"/>
  <c r="N723"/>
  <c r="N484"/>
  <c r="N483"/>
  <c r="G245"/>
  <c r="G243"/>
  <c r="K721"/>
  <c r="L721"/>
  <c r="M721"/>
  <c r="N721"/>
  <c r="O721"/>
  <c r="P721"/>
  <c r="Q721"/>
  <c r="N659"/>
  <c r="R616"/>
  <c r="R615"/>
  <c r="O615"/>
  <c r="P615"/>
  <c r="Q615"/>
  <c r="P622"/>
  <c r="P621"/>
  <c r="H625"/>
  <c r="I625"/>
  <c r="J625"/>
  <c r="F619"/>
  <c r="M622"/>
  <c r="M621"/>
  <c r="H552"/>
  <c r="H551"/>
  <c r="F583"/>
  <c r="F584"/>
  <c r="F567"/>
  <c r="O621"/>
  <c r="K590"/>
  <c r="J622"/>
  <c r="N725"/>
  <c r="F483"/>
  <c r="G545"/>
  <c r="G548"/>
  <c r="G546"/>
  <c r="G697"/>
  <c r="G657"/>
  <c r="G653"/>
  <c r="G659"/>
  <c r="K489"/>
  <c r="L489"/>
  <c r="M489"/>
  <c r="P725"/>
  <c r="M724"/>
  <c r="M487"/>
  <c r="N487"/>
  <c r="O487"/>
  <c r="P487"/>
  <c r="Q487"/>
  <c r="J723"/>
  <c r="J484"/>
  <c r="J490"/>
  <c r="J483"/>
  <c r="J489"/>
  <c r="J486"/>
  <c r="K486"/>
  <c r="L486"/>
  <c r="M486"/>
  <c r="N486"/>
  <c r="O486"/>
  <c r="P486"/>
  <c r="Q486"/>
  <c r="L720"/>
  <c r="M720"/>
  <c r="N720"/>
  <c r="O720"/>
  <c r="P720"/>
  <c r="Q720"/>
  <c r="I660"/>
  <c r="J660"/>
  <c r="O659"/>
  <c r="P659"/>
  <c r="Q659"/>
  <c r="K660"/>
  <c r="J616"/>
  <c r="K616"/>
  <c r="L616"/>
  <c r="M616"/>
  <c r="N616"/>
  <c r="O616"/>
  <c r="P616"/>
  <c r="Q616"/>
  <c r="L622"/>
  <c r="L621"/>
  <c r="I552"/>
  <c r="J552"/>
  <c r="K552"/>
  <c r="L552"/>
  <c r="M552"/>
  <c r="N552"/>
  <c r="O552"/>
  <c r="P552"/>
  <c r="Q552"/>
  <c r="K589"/>
  <c r="L589"/>
  <c r="M589"/>
  <c r="N589"/>
  <c r="O589"/>
  <c r="P589"/>
  <c r="Q589"/>
  <c r="J572"/>
  <c r="K572"/>
  <c r="L572"/>
  <c r="M572"/>
  <c r="N572"/>
  <c r="O572"/>
  <c r="P572"/>
  <c r="Q572"/>
  <c r="N622"/>
  <c r="I548"/>
  <c r="J548"/>
  <c r="K548"/>
  <c r="L548"/>
  <c r="M548"/>
  <c r="N548"/>
  <c r="O548"/>
  <c r="P548"/>
  <c r="Q548"/>
  <c r="G401"/>
  <c r="P724"/>
  <c r="J436"/>
  <c r="K436"/>
  <c r="L436"/>
  <c r="M436"/>
  <c r="N436"/>
  <c r="O436"/>
  <c r="P436"/>
  <c r="Q436"/>
  <c r="F404"/>
  <c r="G527"/>
  <c r="G692"/>
  <c r="G698"/>
  <c r="G403"/>
  <c r="G409"/>
  <c r="K254"/>
  <c r="L254"/>
  <c r="M254"/>
  <c r="N254"/>
  <c r="O254"/>
  <c r="P254"/>
  <c r="Q254"/>
  <c r="O726"/>
  <c r="O727"/>
  <c r="J254"/>
  <c r="L725"/>
  <c r="I724"/>
  <c r="I487"/>
  <c r="J487"/>
  <c r="K487"/>
  <c r="L487"/>
  <c r="F246"/>
  <c r="F247"/>
  <c r="F715"/>
  <c r="F714"/>
  <c r="L660"/>
  <c r="M660"/>
  <c r="N660"/>
  <c r="O660"/>
  <c r="P660"/>
  <c r="Q660"/>
  <c r="G616"/>
  <c r="G615"/>
  <c r="F609"/>
  <c r="H535"/>
  <c r="I535"/>
  <c r="J535"/>
  <c r="K535"/>
  <c r="L535"/>
  <c r="M535"/>
  <c r="N535"/>
  <c r="O535"/>
  <c r="P535"/>
  <c r="Q535"/>
  <c r="H534"/>
  <c r="I534"/>
  <c r="J534"/>
  <c r="K534"/>
  <c r="L534"/>
  <c r="M534"/>
  <c r="N534"/>
  <c r="O534"/>
  <c r="P534"/>
  <c r="Q534"/>
  <c r="K625"/>
  <c r="H624"/>
  <c r="H622"/>
  <c r="F618"/>
  <c r="H621"/>
  <c r="H626"/>
  <c r="I626"/>
  <c r="J626"/>
  <c r="K626"/>
  <c r="L626"/>
  <c r="M626"/>
  <c r="N626"/>
  <c r="O626"/>
  <c r="P626"/>
  <c r="Q626"/>
  <c r="F620"/>
  <c r="L625"/>
  <c r="M625"/>
  <c r="N625"/>
  <c r="O625"/>
  <c r="P625"/>
  <c r="Q625"/>
  <c r="Q622"/>
  <c r="Q621"/>
  <c r="I622"/>
  <c r="I621"/>
  <c r="L590"/>
  <c r="M590"/>
  <c r="N590"/>
  <c r="O590"/>
  <c r="P590"/>
  <c r="Q590"/>
  <c r="I551"/>
  <c r="J551"/>
  <c r="K551"/>
  <c r="L551"/>
  <c r="M551"/>
  <c r="N551"/>
  <c r="O551"/>
  <c r="P551"/>
  <c r="Q551"/>
  <c r="R622"/>
  <c r="G426"/>
  <c r="H724"/>
  <c r="M723"/>
  <c r="I723"/>
  <c r="F723"/>
  <c r="R725"/>
  <c r="R732"/>
  <c r="J725"/>
  <c r="K724"/>
  <c r="K727"/>
  <c r="P723"/>
  <c r="L723"/>
  <c r="G244"/>
  <c r="G618"/>
  <c r="G528"/>
  <c r="G531"/>
  <c r="G529"/>
  <c r="G586"/>
  <c r="G584"/>
  <c r="G583"/>
  <c r="G717"/>
  <c r="G715"/>
  <c r="G721"/>
  <c r="G714"/>
  <c r="G720"/>
  <c r="K490"/>
  <c r="L490"/>
  <c r="M490"/>
  <c r="G728"/>
  <c r="G735"/>
  <c r="K477"/>
  <c r="L477"/>
  <c r="M477"/>
  <c r="N477"/>
  <c r="O477"/>
  <c r="P477"/>
  <c r="Q477"/>
  <c r="G468"/>
  <c r="H411"/>
  <c r="I411"/>
  <c r="J411"/>
  <c r="K411"/>
  <c r="L411"/>
  <c r="M411"/>
  <c r="N411"/>
  <c r="O411"/>
  <c r="P411"/>
  <c r="Q411"/>
  <c r="H410"/>
  <c r="I410"/>
  <c r="J410"/>
  <c r="K410"/>
  <c r="L410"/>
  <c r="M410"/>
  <c r="N410"/>
  <c r="O410"/>
  <c r="P410"/>
  <c r="Q410"/>
  <c r="H725"/>
  <c r="H488"/>
  <c r="I488"/>
  <c r="J488"/>
  <c r="K488"/>
  <c r="L488"/>
  <c r="M488"/>
  <c r="N488"/>
  <c r="O488"/>
  <c r="P488"/>
  <c r="Q488"/>
  <c r="F482"/>
  <c r="F484"/>
  <c r="R723"/>
  <c r="R483"/>
  <c r="R489"/>
  <c r="R486"/>
  <c r="R484"/>
  <c r="R490"/>
  <c r="F715" i="60"/>
  <c r="F714"/>
  <c r="F654"/>
  <c r="F653"/>
  <c r="I701"/>
  <c r="J701"/>
  <c r="K701"/>
  <c r="L701"/>
  <c r="M701"/>
  <c r="N701"/>
  <c r="O701"/>
  <c r="P701"/>
  <c r="Q701"/>
  <c r="G250"/>
  <c r="G247"/>
  <c r="G254"/>
  <c r="G246"/>
  <c r="G253"/>
  <c r="L720"/>
  <c r="M720"/>
  <c r="N720"/>
  <c r="K660"/>
  <c r="L660"/>
  <c r="H731"/>
  <c r="G404"/>
  <c r="G407"/>
  <c r="G405"/>
  <c r="G252"/>
  <c r="I721"/>
  <c r="J721"/>
  <c r="K721"/>
  <c r="L721"/>
  <c r="M721"/>
  <c r="N721"/>
  <c r="O721"/>
  <c r="P721"/>
  <c r="Q721"/>
  <c r="O700"/>
  <c r="P700"/>
  <c r="J552"/>
  <c r="K552"/>
  <c r="F694"/>
  <c r="L726"/>
  <c r="L727"/>
  <c r="F609"/>
  <c r="F610"/>
  <c r="O720"/>
  <c r="P720"/>
  <c r="Q720"/>
  <c r="M660"/>
  <c r="N660"/>
  <c r="O660"/>
  <c r="P660"/>
  <c r="Q660"/>
  <c r="O622"/>
  <c r="H626"/>
  <c r="I626"/>
  <c r="J626"/>
  <c r="K626"/>
  <c r="L626"/>
  <c r="M626"/>
  <c r="N626"/>
  <c r="O626"/>
  <c r="P626"/>
  <c r="Q626"/>
  <c r="F620"/>
  <c r="R534"/>
  <c r="R535"/>
  <c r="K477"/>
  <c r="L477"/>
  <c r="M477"/>
  <c r="N477"/>
  <c r="I410"/>
  <c r="F529"/>
  <c r="F528"/>
  <c r="H624"/>
  <c r="H622"/>
  <c r="F618"/>
  <c r="H621"/>
  <c r="H436"/>
  <c r="I436"/>
  <c r="I432"/>
  <c r="J432"/>
  <c r="K432"/>
  <c r="L432"/>
  <c r="M432"/>
  <c r="N432"/>
  <c r="O432"/>
  <c r="P432"/>
  <c r="Q432"/>
  <c r="H435"/>
  <c r="I435"/>
  <c r="J435"/>
  <c r="G563"/>
  <c r="G527"/>
  <c r="G525"/>
  <c r="K254"/>
  <c r="G728"/>
  <c r="G735"/>
  <c r="K589"/>
  <c r="L589"/>
  <c r="M700"/>
  <c r="N700"/>
  <c r="H616"/>
  <c r="I616"/>
  <c r="J616"/>
  <c r="K616"/>
  <c r="L616"/>
  <c r="M616"/>
  <c r="N616"/>
  <c r="O616"/>
  <c r="P616"/>
  <c r="Q616"/>
  <c r="H615"/>
  <c r="I615"/>
  <c r="J615"/>
  <c r="K615"/>
  <c r="L615"/>
  <c r="M615"/>
  <c r="N615"/>
  <c r="O615"/>
  <c r="P615"/>
  <c r="Q615"/>
  <c r="M589"/>
  <c r="N589"/>
  <c r="O589"/>
  <c r="P589"/>
  <c r="Q589"/>
  <c r="I612"/>
  <c r="J612"/>
  <c r="K612"/>
  <c r="L612"/>
  <c r="M612"/>
  <c r="N612"/>
  <c r="O612"/>
  <c r="P612"/>
  <c r="Q612"/>
  <c r="F583"/>
  <c r="F584"/>
  <c r="H551"/>
  <c r="I551"/>
  <c r="J551"/>
  <c r="I548"/>
  <c r="J548"/>
  <c r="K548"/>
  <c r="L548"/>
  <c r="M548"/>
  <c r="N548"/>
  <c r="O548"/>
  <c r="P548"/>
  <c r="Q548"/>
  <c r="H552"/>
  <c r="I552"/>
  <c r="N478"/>
  <c r="O478"/>
  <c r="P478"/>
  <c r="Q478"/>
  <c r="L253"/>
  <c r="K435"/>
  <c r="L435"/>
  <c r="M435"/>
  <c r="N435"/>
  <c r="O435"/>
  <c r="P435"/>
  <c r="Q435"/>
  <c r="F725"/>
  <c r="H732"/>
  <c r="I732"/>
  <c r="J732"/>
  <c r="K732"/>
  <c r="L732"/>
  <c r="M732"/>
  <c r="N732"/>
  <c r="O732"/>
  <c r="P732"/>
  <c r="Q732"/>
  <c r="N724"/>
  <c r="N487"/>
  <c r="O487"/>
  <c r="P487"/>
  <c r="Q487"/>
  <c r="I727"/>
  <c r="H727"/>
  <c r="H734"/>
  <c r="I734"/>
  <c r="I726"/>
  <c r="F472"/>
  <c r="F471"/>
  <c r="F405"/>
  <c r="F404"/>
  <c r="G545"/>
  <c r="G548"/>
  <c r="G546"/>
  <c r="G697"/>
  <c r="G695"/>
  <c r="G701"/>
  <c r="G694"/>
  <c r="G700"/>
  <c r="G652"/>
  <c r="G714"/>
  <c r="G720"/>
  <c r="G717"/>
  <c r="G715"/>
  <c r="G721"/>
  <c r="H410"/>
  <c r="H726"/>
  <c r="H733"/>
  <c r="H730"/>
  <c r="I730"/>
  <c r="J730"/>
  <c r="O727"/>
  <c r="O726"/>
  <c r="Q700"/>
  <c r="O659"/>
  <c r="P659"/>
  <c r="Q659"/>
  <c r="J590"/>
  <c r="K590"/>
  <c r="L590"/>
  <c r="M590"/>
  <c r="N590"/>
  <c r="O590"/>
  <c r="P590"/>
  <c r="Q590"/>
  <c r="R590"/>
  <c r="R589"/>
  <c r="P622"/>
  <c r="P621"/>
  <c r="L552"/>
  <c r="M552"/>
  <c r="N552"/>
  <c r="O552"/>
  <c r="P552"/>
  <c r="Q552"/>
  <c r="R628"/>
  <c r="R627"/>
  <c r="H625"/>
  <c r="I625"/>
  <c r="J625"/>
  <c r="K625"/>
  <c r="L625"/>
  <c r="M625"/>
  <c r="N625"/>
  <c r="O625"/>
  <c r="P625"/>
  <c r="Q625"/>
  <c r="F619"/>
  <c r="G429"/>
  <c r="G432"/>
  <c r="G430"/>
  <c r="J410"/>
  <c r="K410"/>
  <c r="L410"/>
  <c r="F481"/>
  <c r="F484"/>
  <c r="P724"/>
  <c r="M727"/>
  <c r="M726"/>
  <c r="M253"/>
  <c r="N253"/>
  <c r="O253"/>
  <c r="P253"/>
  <c r="Q253"/>
  <c r="G470"/>
  <c r="G476"/>
  <c r="G657"/>
  <c r="G653"/>
  <c r="G659"/>
  <c r="H411"/>
  <c r="I411"/>
  <c r="J411"/>
  <c r="K411"/>
  <c r="L411"/>
  <c r="M411"/>
  <c r="N411"/>
  <c r="O411"/>
  <c r="P411"/>
  <c r="Q411"/>
  <c r="H573"/>
  <c r="I573"/>
  <c r="H572"/>
  <c r="I572"/>
  <c r="J572"/>
  <c r="K572"/>
  <c r="L572"/>
  <c r="M572"/>
  <c r="N572"/>
  <c r="O572"/>
  <c r="P572"/>
  <c r="Q572"/>
  <c r="F566"/>
  <c r="F567"/>
  <c r="K551"/>
  <c r="L551"/>
  <c r="M551"/>
  <c r="N551"/>
  <c r="O551"/>
  <c r="P551"/>
  <c r="Q551"/>
  <c r="J573"/>
  <c r="K573"/>
  <c r="L573"/>
  <c r="M573"/>
  <c r="N573"/>
  <c r="O573"/>
  <c r="P573"/>
  <c r="Q573"/>
  <c r="O477"/>
  <c r="P477"/>
  <c r="Q477"/>
  <c r="J436"/>
  <c r="K436"/>
  <c r="L436"/>
  <c r="M436"/>
  <c r="N436"/>
  <c r="O436"/>
  <c r="P436"/>
  <c r="Q436"/>
  <c r="I731"/>
  <c r="J731"/>
  <c r="K731"/>
  <c r="L731"/>
  <c r="M731"/>
  <c r="R730"/>
  <c r="R727"/>
  <c r="R734"/>
  <c r="R726"/>
  <c r="R733"/>
  <c r="N727"/>
  <c r="N726"/>
  <c r="J726"/>
  <c r="J727"/>
  <c r="K723"/>
  <c r="K483"/>
  <c r="K489"/>
  <c r="L489"/>
  <c r="M489"/>
  <c r="N489"/>
  <c r="O489"/>
  <c r="P489"/>
  <c r="Q489"/>
  <c r="K484"/>
  <c r="K490"/>
  <c r="L490"/>
  <c r="M490"/>
  <c r="N490"/>
  <c r="O490"/>
  <c r="P490"/>
  <c r="Q490"/>
  <c r="K486"/>
  <c r="L486"/>
  <c r="M486"/>
  <c r="N486"/>
  <c r="O486"/>
  <c r="P486"/>
  <c r="Q486"/>
  <c r="Q726"/>
  <c r="Q727"/>
  <c r="L622"/>
  <c r="L621"/>
  <c r="H535"/>
  <c r="I535"/>
  <c r="J535"/>
  <c r="K535"/>
  <c r="L535"/>
  <c r="M535"/>
  <c r="N535"/>
  <c r="O535"/>
  <c r="P535"/>
  <c r="Q535"/>
  <c r="H534"/>
  <c r="I534"/>
  <c r="J534"/>
  <c r="K534"/>
  <c r="L534"/>
  <c r="M534"/>
  <c r="N534"/>
  <c r="O534"/>
  <c r="P534"/>
  <c r="Q534"/>
  <c r="I531"/>
  <c r="J531"/>
  <c r="K531"/>
  <c r="L531"/>
  <c r="M531"/>
  <c r="N531"/>
  <c r="O531"/>
  <c r="P531"/>
  <c r="Q531"/>
  <c r="M410"/>
  <c r="N410"/>
  <c r="O410"/>
  <c r="P410"/>
  <c r="Q410"/>
  <c r="L254"/>
  <c r="M254"/>
  <c r="N254"/>
  <c r="O254"/>
  <c r="P254"/>
  <c r="Q254"/>
  <c r="G481"/>
  <c r="G251"/>
  <c r="G468"/>
  <c r="G613"/>
  <c r="G609"/>
  <c r="G586"/>
  <c r="G584"/>
  <c r="G583"/>
  <c r="J701" i="59"/>
  <c r="F695"/>
  <c r="F694"/>
  <c r="K721"/>
  <c r="L721"/>
  <c r="M721"/>
  <c r="N721"/>
  <c r="O721"/>
  <c r="P721"/>
  <c r="Q721"/>
  <c r="F654"/>
  <c r="F584"/>
  <c r="I531"/>
  <c r="J531"/>
  <c r="K531"/>
  <c r="L531"/>
  <c r="M531"/>
  <c r="N531"/>
  <c r="O531"/>
  <c r="P531"/>
  <c r="Q531"/>
  <c r="H535"/>
  <c r="H534"/>
  <c r="J625"/>
  <c r="K625"/>
  <c r="L625"/>
  <c r="M625"/>
  <c r="N625"/>
  <c r="O625"/>
  <c r="P625"/>
  <c r="Q625"/>
  <c r="H590"/>
  <c r="I590"/>
  <c r="J590"/>
  <c r="K590"/>
  <c r="L590"/>
  <c r="M590"/>
  <c r="N590"/>
  <c r="O590"/>
  <c r="P590"/>
  <c r="Q590"/>
  <c r="H589"/>
  <c r="I589"/>
  <c r="J589"/>
  <c r="K589"/>
  <c r="L589"/>
  <c r="M589"/>
  <c r="N589"/>
  <c r="O589"/>
  <c r="P589"/>
  <c r="Q589"/>
  <c r="F609"/>
  <c r="F610"/>
  <c r="R535"/>
  <c r="R534"/>
  <c r="F620"/>
  <c r="H626"/>
  <c r="R624"/>
  <c r="R622"/>
  <c r="R621"/>
  <c r="J572"/>
  <c r="K572"/>
  <c r="L572"/>
  <c r="M572"/>
  <c r="I622"/>
  <c r="K622"/>
  <c r="K621"/>
  <c r="G403"/>
  <c r="G409"/>
  <c r="H725"/>
  <c r="K436"/>
  <c r="L436"/>
  <c r="M436"/>
  <c r="N436"/>
  <c r="O436"/>
  <c r="P436"/>
  <c r="Q436"/>
  <c r="G401"/>
  <c r="H731"/>
  <c r="Q726"/>
  <c r="Q727"/>
  <c r="M726"/>
  <c r="M727"/>
  <c r="I726"/>
  <c r="K478"/>
  <c r="L478"/>
  <c r="M478"/>
  <c r="N478"/>
  <c r="O478"/>
  <c r="P478"/>
  <c r="Q478"/>
  <c r="G470"/>
  <c r="G476"/>
  <c r="F405"/>
  <c r="F404"/>
  <c r="N725"/>
  <c r="K724"/>
  <c r="K726"/>
  <c r="K487"/>
  <c r="L487"/>
  <c r="M487"/>
  <c r="N487"/>
  <c r="G566"/>
  <c r="G567"/>
  <c r="G569"/>
  <c r="G608"/>
  <c r="G657"/>
  <c r="G653"/>
  <c r="G659"/>
  <c r="G654"/>
  <c r="G660"/>
  <c r="M700"/>
  <c r="N700"/>
  <c r="O700"/>
  <c r="P700"/>
  <c r="Q700"/>
  <c r="I535"/>
  <c r="J535"/>
  <c r="K535"/>
  <c r="L535"/>
  <c r="M535"/>
  <c r="N535"/>
  <c r="O535"/>
  <c r="P535"/>
  <c r="Q535"/>
  <c r="N622"/>
  <c r="N621"/>
  <c r="R572"/>
  <c r="R573"/>
  <c r="J551"/>
  <c r="K551"/>
  <c r="L551"/>
  <c r="M551"/>
  <c r="N551"/>
  <c r="O551"/>
  <c r="P551"/>
  <c r="Q551"/>
  <c r="F619"/>
  <c r="R552"/>
  <c r="R551"/>
  <c r="H552"/>
  <c r="L622"/>
  <c r="I626"/>
  <c r="J626"/>
  <c r="K626"/>
  <c r="L626"/>
  <c r="M626"/>
  <c r="N626"/>
  <c r="O626"/>
  <c r="P626"/>
  <c r="Q626"/>
  <c r="R724"/>
  <c r="R731"/>
  <c r="J724"/>
  <c r="K489"/>
  <c r="G245"/>
  <c r="K725"/>
  <c r="I489"/>
  <c r="G243"/>
  <c r="N723"/>
  <c r="J477"/>
  <c r="M410"/>
  <c r="J725"/>
  <c r="J488"/>
  <c r="K488"/>
  <c r="L488"/>
  <c r="M488"/>
  <c r="N488"/>
  <c r="O488"/>
  <c r="P488"/>
  <c r="Q488"/>
  <c r="P723"/>
  <c r="P484"/>
  <c r="P483"/>
  <c r="G525"/>
  <c r="G586"/>
  <c r="G584"/>
  <c r="G583"/>
  <c r="K701"/>
  <c r="L701"/>
  <c r="M701"/>
  <c r="N701"/>
  <c r="O701"/>
  <c r="P701"/>
  <c r="Q701"/>
  <c r="J720"/>
  <c r="K720"/>
  <c r="L720"/>
  <c r="M720"/>
  <c r="N720"/>
  <c r="O720"/>
  <c r="P720"/>
  <c r="Q720"/>
  <c r="K660"/>
  <c r="L660"/>
  <c r="M660"/>
  <c r="N660"/>
  <c r="O660"/>
  <c r="P660"/>
  <c r="Q660"/>
  <c r="H616"/>
  <c r="I616"/>
  <c r="J616"/>
  <c r="K616"/>
  <c r="L616"/>
  <c r="M616"/>
  <c r="N616"/>
  <c r="O616"/>
  <c r="P616"/>
  <c r="Q616"/>
  <c r="H615"/>
  <c r="I615"/>
  <c r="J615"/>
  <c r="K615"/>
  <c r="L615"/>
  <c r="M615"/>
  <c r="N615"/>
  <c r="O615"/>
  <c r="P615"/>
  <c r="Q615"/>
  <c r="J622"/>
  <c r="J621"/>
  <c r="N572"/>
  <c r="O572"/>
  <c r="P572"/>
  <c r="Q572"/>
  <c r="Q622"/>
  <c r="M621"/>
  <c r="P622"/>
  <c r="F529"/>
  <c r="F528"/>
  <c r="J573"/>
  <c r="K573"/>
  <c r="L573"/>
  <c r="M573"/>
  <c r="N573"/>
  <c r="O573"/>
  <c r="P573"/>
  <c r="Q573"/>
  <c r="I534"/>
  <c r="J534"/>
  <c r="K534"/>
  <c r="L534"/>
  <c r="M534"/>
  <c r="N534"/>
  <c r="O534"/>
  <c r="P534"/>
  <c r="Q534"/>
  <c r="O622"/>
  <c r="O621"/>
  <c r="F471"/>
  <c r="F472"/>
  <c r="F430"/>
  <c r="F429"/>
  <c r="K254"/>
  <c r="O723"/>
  <c r="K727"/>
  <c r="R730"/>
  <c r="R726"/>
  <c r="R733"/>
  <c r="Q724"/>
  <c r="I724"/>
  <c r="J723"/>
  <c r="L411"/>
  <c r="K477"/>
  <c r="L477"/>
  <c r="M477"/>
  <c r="N477"/>
  <c r="O477"/>
  <c r="P477"/>
  <c r="Q477"/>
  <c r="L435"/>
  <c r="M435"/>
  <c r="N435"/>
  <c r="O435"/>
  <c r="P435"/>
  <c r="Q435"/>
  <c r="J411"/>
  <c r="L254"/>
  <c r="M254"/>
  <c r="N254"/>
  <c r="O254"/>
  <c r="P254"/>
  <c r="Q254"/>
  <c r="I253"/>
  <c r="J253"/>
  <c r="K253"/>
  <c r="L253"/>
  <c r="M253"/>
  <c r="N253"/>
  <c r="O253"/>
  <c r="P253"/>
  <c r="Q253"/>
  <c r="L723"/>
  <c r="L483"/>
  <c r="L486"/>
  <c r="M486"/>
  <c r="N486"/>
  <c r="O486"/>
  <c r="P486"/>
  <c r="Q486"/>
  <c r="L484"/>
  <c r="G244"/>
  <c r="G652"/>
  <c r="G658"/>
  <c r="G692"/>
  <c r="G698"/>
  <c r="L659"/>
  <c r="M659"/>
  <c r="N659"/>
  <c r="O659"/>
  <c r="P659"/>
  <c r="Q659"/>
  <c r="I720"/>
  <c r="F714"/>
  <c r="F715"/>
  <c r="I552"/>
  <c r="J552"/>
  <c r="K552"/>
  <c r="L552"/>
  <c r="M552"/>
  <c r="N552"/>
  <c r="O552"/>
  <c r="P552"/>
  <c r="Q552"/>
  <c r="H624"/>
  <c r="H622"/>
  <c r="H621"/>
  <c r="F618"/>
  <c r="G429"/>
  <c r="G432"/>
  <c r="G430"/>
  <c r="Q725"/>
  <c r="F247"/>
  <c r="F246"/>
  <c r="G474"/>
  <c r="G471"/>
  <c r="G477"/>
  <c r="G472"/>
  <c r="G478"/>
  <c r="M411"/>
  <c r="N411"/>
  <c r="O411"/>
  <c r="P411"/>
  <c r="Q411"/>
  <c r="P725"/>
  <c r="J489"/>
  <c r="N410"/>
  <c r="O410"/>
  <c r="P410"/>
  <c r="Q410"/>
  <c r="K411"/>
  <c r="R725"/>
  <c r="R732"/>
  <c r="R488"/>
  <c r="O724"/>
  <c r="O487"/>
  <c r="P487"/>
  <c r="Q487"/>
  <c r="H723"/>
  <c r="F480"/>
  <c r="H483"/>
  <c r="H489"/>
  <c r="H486"/>
  <c r="I486"/>
  <c r="J486"/>
  <c r="K486"/>
  <c r="H484"/>
  <c r="H490"/>
  <c r="I490"/>
  <c r="J490"/>
  <c r="K490"/>
  <c r="G545"/>
  <c r="G548"/>
  <c r="G546"/>
  <c r="G620"/>
  <c r="G626"/>
  <c r="G533"/>
  <c r="G613"/>
  <c r="G609"/>
  <c r="G697"/>
  <c r="G717"/>
  <c r="G715"/>
  <c r="G721"/>
  <c r="G714"/>
  <c r="G720"/>
  <c r="G658" i="81"/>
  <c r="G654"/>
  <c r="G660"/>
  <c r="G695" i="75"/>
  <c r="G701"/>
  <c r="G614" i="74"/>
  <c r="G610"/>
  <c r="G614" i="70"/>
  <c r="G610"/>
  <c r="G472" i="66"/>
  <c r="G478"/>
  <c r="G247" i="64"/>
  <c r="G254"/>
  <c r="G610" i="63"/>
  <c r="G472" i="62"/>
  <c r="G478"/>
  <c r="G694" i="59"/>
  <c r="G700"/>
  <c r="G486" i="81"/>
  <c r="G694"/>
  <c r="G700"/>
  <c r="Q726"/>
  <c r="Q727"/>
  <c r="H627"/>
  <c r="I627"/>
  <c r="J627"/>
  <c r="K627"/>
  <c r="L627"/>
  <c r="M627"/>
  <c r="N627"/>
  <c r="O627"/>
  <c r="P627"/>
  <c r="Q627"/>
  <c r="G618"/>
  <c r="G723"/>
  <c r="G531"/>
  <c r="G529"/>
  <c r="G528"/>
  <c r="I727"/>
  <c r="I726"/>
  <c r="M726"/>
  <c r="M727"/>
  <c r="R727"/>
  <c r="R734"/>
  <c r="K489"/>
  <c r="L489"/>
  <c r="M489"/>
  <c r="N489"/>
  <c r="O489"/>
  <c r="P489"/>
  <c r="Q489"/>
  <c r="F622"/>
  <c r="G552"/>
  <c r="G551"/>
  <c r="H732"/>
  <c r="I732"/>
  <c r="J732"/>
  <c r="K732"/>
  <c r="L732"/>
  <c r="M732"/>
  <c r="N732"/>
  <c r="O732"/>
  <c r="P732"/>
  <c r="Q732"/>
  <c r="F725"/>
  <c r="F724"/>
  <c r="H731"/>
  <c r="I731"/>
  <c r="J731"/>
  <c r="H628"/>
  <c r="K490"/>
  <c r="L490"/>
  <c r="M490"/>
  <c r="N490"/>
  <c r="O490"/>
  <c r="P490"/>
  <c r="Q490"/>
  <c r="G407"/>
  <c r="G404"/>
  <c r="G405"/>
  <c r="K731"/>
  <c r="L731"/>
  <c r="M731"/>
  <c r="N731"/>
  <c r="G589"/>
  <c r="G590"/>
  <c r="G474"/>
  <c r="G472"/>
  <c r="G478"/>
  <c r="G471"/>
  <c r="G477"/>
  <c r="N727"/>
  <c r="R726"/>
  <c r="R733"/>
  <c r="K727"/>
  <c r="K726"/>
  <c r="O727"/>
  <c r="O726"/>
  <c r="G482"/>
  <c r="G573"/>
  <c r="G572"/>
  <c r="G435"/>
  <c r="G436"/>
  <c r="G614"/>
  <c r="G616"/>
  <c r="G610"/>
  <c r="F484"/>
  <c r="F483"/>
  <c r="H726"/>
  <c r="H733"/>
  <c r="H730"/>
  <c r="I730"/>
  <c r="J730"/>
  <c r="K730"/>
  <c r="L730"/>
  <c r="M730"/>
  <c r="N730"/>
  <c r="O730"/>
  <c r="P730"/>
  <c r="Q730"/>
  <c r="H727"/>
  <c r="H734"/>
  <c r="F723"/>
  <c r="O731"/>
  <c r="P731"/>
  <c r="Q731"/>
  <c r="G481"/>
  <c r="G251"/>
  <c r="I628"/>
  <c r="J628"/>
  <c r="K628"/>
  <c r="L628"/>
  <c r="M628"/>
  <c r="N628"/>
  <c r="O628"/>
  <c r="P628"/>
  <c r="Q628"/>
  <c r="G246"/>
  <c r="G253"/>
  <c r="J727"/>
  <c r="G480" i="80"/>
  <c r="G250"/>
  <c r="G247"/>
  <c r="G254"/>
  <c r="G246"/>
  <c r="G253"/>
  <c r="H628"/>
  <c r="I628"/>
  <c r="J628"/>
  <c r="K628"/>
  <c r="L628"/>
  <c r="M628"/>
  <c r="N628"/>
  <c r="O628"/>
  <c r="P628"/>
  <c r="Q628"/>
  <c r="G589"/>
  <c r="G590"/>
  <c r="I726"/>
  <c r="H726"/>
  <c r="H733"/>
  <c r="I733"/>
  <c r="H627"/>
  <c r="I627"/>
  <c r="G618"/>
  <c r="G531"/>
  <c r="G529"/>
  <c r="G528"/>
  <c r="P726"/>
  <c r="P727"/>
  <c r="M727"/>
  <c r="M726"/>
  <c r="G569"/>
  <c r="G567"/>
  <c r="G566"/>
  <c r="N727"/>
  <c r="N726"/>
  <c r="K726"/>
  <c r="K727"/>
  <c r="G620"/>
  <c r="G626"/>
  <c r="G533"/>
  <c r="J731"/>
  <c r="K731"/>
  <c r="L731"/>
  <c r="M731"/>
  <c r="N731"/>
  <c r="O731"/>
  <c r="P731"/>
  <c r="Q731"/>
  <c r="G694"/>
  <c r="G700"/>
  <c r="I727"/>
  <c r="F723"/>
  <c r="H730"/>
  <c r="I730"/>
  <c r="J730"/>
  <c r="K730"/>
  <c r="L730"/>
  <c r="M730"/>
  <c r="N730"/>
  <c r="O730"/>
  <c r="P730"/>
  <c r="Q730"/>
  <c r="H727"/>
  <c r="H734"/>
  <c r="H732"/>
  <c r="I732"/>
  <c r="J732"/>
  <c r="K732"/>
  <c r="L732"/>
  <c r="M732"/>
  <c r="N732"/>
  <c r="O732"/>
  <c r="P732"/>
  <c r="Q732"/>
  <c r="F725"/>
  <c r="Q727"/>
  <c r="G471"/>
  <c r="G477"/>
  <c r="G474"/>
  <c r="G472"/>
  <c r="G478"/>
  <c r="I624"/>
  <c r="J624"/>
  <c r="K624"/>
  <c r="L624"/>
  <c r="M624"/>
  <c r="N624"/>
  <c r="O624"/>
  <c r="P624"/>
  <c r="Q624"/>
  <c r="K489"/>
  <c r="L489"/>
  <c r="R730"/>
  <c r="R727"/>
  <c r="R734"/>
  <c r="R726"/>
  <c r="R733"/>
  <c r="G482"/>
  <c r="M489"/>
  <c r="F622"/>
  <c r="F621"/>
  <c r="G551"/>
  <c r="G552"/>
  <c r="O726"/>
  <c r="O727"/>
  <c r="L726"/>
  <c r="L727"/>
  <c r="G653"/>
  <c r="G659"/>
  <c r="G657"/>
  <c r="G654"/>
  <c r="G660"/>
  <c r="J727"/>
  <c r="J726"/>
  <c r="G615"/>
  <c r="G616"/>
  <c r="G481"/>
  <c r="G251"/>
  <c r="N489"/>
  <c r="O489"/>
  <c r="P489"/>
  <c r="Q489"/>
  <c r="K490"/>
  <c r="L490"/>
  <c r="M490"/>
  <c r="N490"/>
  <c r="O490"/>
  <c r="P490"/>
  <c r="Q490"/>
  <c r="R628"/>
  <c r="R627"/>
  <c r="F724"/>
  <c r="G407"/>
  <c r="G405"/>
  <c r="G404"/>
  <c r="G695"/>
  <c r="G701"/>
  <c r="G436"/>
  <c r="G435"/>
  <c r="J627"/>
  <c r="K627"/>
  <c r="L627"/>
  <c r="M627"/>
  <c r="N627"/>
  <c r="O627"/>
  <c r="P627"/>
  <c r="Q627"/>
  <c r="H730" i="79"/>
  <c r="I730"/>
  <c r="J730"/>
  <c r="K730"/>
  <c r="L730"/>
  <c r="M730"/>
  <c r="N730"/>
  <c r="O730"/>
  <c r="P730"/>
  <c r="Q730"/>
  <c r="H727"/>
  <c r="H734"/>
  <c r="H726"/>
  <c r="H733"/>
  <c r="I733"/>
  <c r="F723"/>
  <c r="G614"/>
  <c r="G610"/>
  <c r="G474"/>
  <c r="G472"/>
  <c r="G478"/>
  <c r="G471"/>
  <c r="G477"/>
  <c r="H731"/>
  <c r="F724"/>
  <c r="R628"/>
  <c r="R627"/>
  <c r="L490"/>
  <c r="M490"/>
  <c r="N490"/>
  <c r="G480"/>
  <c r="G250"/>
  <c r="G247"/>
  <c r="G254"/>
  <c r="G246"/>
  <c r="G253"/>
  <c r="H628"/>
  <c r="I628"/>
  <c r="J628"/>
  <c r="K628"/>
  <c r="L628"/>
  <c r="M628"/>
  <c r="N628"/>
  <c r="O628"/>
  <c r="P628"/>
  <c r="Q628"/>
  <c r="H627"/>
  <c r="G481"/>
  <c r="G251"/>
  <c r="G620"/>
  <c r="G626"/>
  <c r="G533"/>
  <c r="K727"/>
  <c r="O490"/>
  <c r="P490"/>
  <c r="Q490"/>
  <c r="J726"/>
  <c r="J727"/>
  <c r="G552"/>
  <c r="G551"/>
  <c r="M727"/>
  <c r="M726"/>
  <c r="I624"/>
  <c r="J624"/>
  <c r="K624"/>
  <c r="L624"/>
  <c r="M624"/>
  <c r="N624"/>
  <c r="O624"/>
  <c r="P624"/>
  <c r="Q624"/>
  <c r="G657"/>
  <c r="G653"/>
  <c r="G659"/>
  <c r="G654"/>
  <c r="G660"/>
  <c r="G573"/>
  <c r="G572"/>
  <c r="J732"/>
  <c r="K732"/>
  <c r="L732"/>
  <c r="M732"/>
  <c r="N732"/>
  <c r="O732"/>
  <c r="P732"/>
  <c r="Q732"/>
  <c r="N726"/>
  <c r="N727"/>
  <c r="L489"/>
  <c r="M489"/>
  <c r="N489"/>
  <c r="O489"/>
  <c r="P489"/>
  <c r="Q489"/>
  <c r="Q727"/>
  <c r="Q726"/>
  <c r="F622"/>
  <c r="F621"/>
  <c r="P727"/>
  <c r="P726"/>
  <c r="G407"/>
  <c r="G405"/>
  <c r="G404"/>
  <c r="G482"/>
  <c r="R727"/>
  <c r="R734"/>
  <c r="G590"/>
  <c r="G589"/>
  <c r="I731"/>
  <c r="J731"/>
  <c r="K731"/>
  <c r="L731"/>
  <c r="M731"/>
  <c r="N731"/>
  <c r="O731"/>
  <c r="P731"/>
  <c r="Q731"/>
  <c r="G432"/>
  <c r="G430"/>
  <c r="G429"/>
  <c r="L727"/>
  <c r="L726"/>
  <c r="I627"/>
  <c r="J627"/>
  <c r="K627"/>
  <c r="L627"/>
  <c r="M627"/>
  <c r="N627"/>
  <c r="O627"/>
  <c r="P627"/>
  <c r="Q627"/>
  <c r="G615"/>
  <c r="G616"/>
  <c r="G618"/>
  <c r="G531"/>
  <c r="G529"/>
  <c r="G528"/>
  <c r="K726"/>
  <c r="O726"/>
  <c r="I727"/>
  <c r="I734"/>
  <c r="G552" i="78"/>
  <c r="G551"/>
  <c r="G482"/>
  <c r="G252"/>
  <c r="M726"/>
  <c r="M727"/>
  <c r="P726"/>
  <c r="P727"/>
  <c r="J489"/>
  <c r="G405"/>
  <c r="G404"/>
  <c r="G407"/>
  <c r="G589"/>
  <c r="G590"/>
  <c r="F724"/>
  <c r="H731"/>
  <c r="G573"/>
  <c r="G572"/>
  <c r="J490"/>
  <c r="K490"/>
  <c r="L490"/>
  <c r="M490"/>
  <c r="N490"/>
  <c r="O490"/>
  <c r="P490"/>
  <c r="Q490"/>
  <c r="F621"/>
  <c r="F622"/>
  <c r="G724"/>
  <c r="G731"/>
  <c r="G487"/>
  <c r="K727"/>
  <c r="K726"/>
  <c r="G480"/>
  <c r="G246"/>
  <c r="G253"/>
  <c r="G247"/>
  <c r="G254"/>
  <c r="G250"/>
  <c r="O727"/>
  <c r="O726"/>
  <c r="I732"/>
  <c r="L726"/>
  <c r="L727"/>
  <c r="J732"/>
  <c r="K732"/>
  <c r="L732"/>
  <c r="M732"/>
  <c r="N732"/>
  <c r="O732"/>
  <c r="P732"/>
  <c r="Q732"/>
  <c r="G471"/>
  <c r="G477"/>
  <c r="G474"/>
  <c r="G472"/>
  <c r="G478"/>
  <c r="I727"/>
  <c r="H727"/>
  <c r="H734"/>
  <c r="I734"/>
  <c r="I726"/>
  <c r="Q726"/>
  <c r="Q727"/>
  <c r="K489"/>
  <c r="L489"/>
  <c r="M489"/>
  <c r="N489"/>
  <c r="O489"/>
  <c r="P489"/>
  <c r="Q489"/>
  <c r="J727"/>
  <c r="J726"/>
  <c r="G618"/>
  <c r="G531"/>
  <c r="G529"/>
  <c r="G528"/>
  <c r="G436"/>
  <c r="G435"/>
  <c r="F484"/>
  <c r="F483"/>
  <c r="H726"/>
  <c r="H733"/>
  <c r="H730"/>
  <c r="I730"/>
  <c r="J730"/>
  <c r="K730"/>
  <c r="L730"/>
  <c r="M730"/>
  <c r="N730"/>
  <c r="O730"/>
  <c r="P730"/>
  <c r="Q730"/>
  <c r="F723"/>
  <c r="I731"/>
  <c r="J731"/>
  <c r="K731"/>
  <c r="L731"/>
  <c r="M731"/>
  <c r="N731"/>
  <c r="O731"/>
  <c r="P731"/>
  <c r="Q731"/>
  <c r="H627"/>
  <c r="I627"/>
  <c r="J627"/>
  <c r="K627"/>
  <c r="L627"/>
  <c r="M627"/>
  <c r="N627"/>
  <c r="O627"/>
  <c r="P627"/>
  <c r="Q627"/>
  <c r="H628"/>
  <c r="I628"/>
  <c r="J628"/>
  <c r="K628"/>
  <c r="L628"/>
  <c r="M628"/>
  <c r="N628"/>
  <c r="O628"/>
  <c r="P628"/>
  <c r="Q628"/>
  <c r="I624"/>
  <c r="J624"/>
  <c r="K624"/>
  <c r="L624"/>
  <c r="M624"/>
  <c r="N624"/>
  <c r="O624"/>
  <c r="P624"/>
  <c r="Q624"/>
  <c r="R727" i="77"/>
  <c r="R734"/>
  <c r="G569"/>
  <c r="G567"/>
  <c r="G566"/>
  <c r="Q727"/>
  <c r="Q726"/>
  <c r="G432"/>
  <c r="G430"/>
  <c r="G429"/>
  <c r="L490"/>
  <c r="M490"/>
  <c r="N490"/>
  <c r="O490"/>
  <c r="P490"/>
  <c r="Q490"/>
  <c r="G618"/>
  <c r="G531"/>
  <c r="G529"/>
  <c r="G528"/>
  <c r="L732"/>
  <c r="M732"/>
  <c r="N732"/>
  <c r="O732"/>
  <c r="P732"/>
  <c r="Q732"/>
  <c r="L489"/>
  <c r="M489"/>
  <c r="N489"/>
  <c r="O489"/>
  <c r="P489"/>
  <c r="Q489"/>
  <c r="G481"/>
  <c r="G251"/>
  <c r="F622"/>
  <c r="F621"/>
  <c r="F484"/>
  <c r="F483"/>
  <c r="G404"/>
  <c r="G405"/>
  <c r="G407"/>
  <c r="G474"/>
  <c r="G472"/>
  <c r="G478"/>
  <c r="G471"/>
  <c r="G477"/>
  <c r="H627"/>
  <c r="I627"/>
  <c r="J627"/>
  <c r="K627"/>
  <c r="L627"/>
  <c r="M627"/>
  <c r="N627"/>
  <c r="O627"/>
  <c r="P627"/>
  <c r="Q627"/>
  <c r="H628"/>
  <c r="I628"/>
  <c r="J628"/>
  <c r="K628"/>
  <c r="L628"/>
  <c r="M628"/>
  <c r="N628"/>
  <c r="O628"/>
  <c r="P628"/>
  <c r="Q628"/>
  <c r="G590"/>
  <c r="G589"/>
  <c r="G480"/>
  <c r="G246"/>
  <c r="G253"/>
  <c r="G250"/>
  <c r="G247"/>
  <c r="G254"/>
  <c r="G552"/>
  <c r="G551"/>
  <c r="I624"/>
  <c r="J624"/>
  <c r="K624"/>
  <c r="L624"/>
  <c r="M624"/>
  <c r="N624"/>
  <c r="O624"/>
  <c r="P624"/>
  <c r="Q624"/>
  <c r="L726"/>
  <c r="L727"/>
  <c r="F724"/>
  <c r="F725"/>
  <c r="F727"/>
  <c r="H731"/>
  <c r="I731"/>
  <c r="J731"/>
  <c r="K731"/>
  <c r="L731"/>
  <c r="M731"/>
  <c r="N731"/>
  <c r="O731"/>
  <c r="P731"/>
  <c r="Q731"/>
  <c r="G654"/>
  <c r="G660"/>
  <c r="P726"/>
  <c r="P727"/>
  <c r="G482"/>
  <c r="G252"/>
  <c r="I730"/>
  <c r="J730"/>
  <c r="I727"/>
  <c r="I734"/>
  <c r="J734"/>
  <c r="I726"/>
  <c r="K726"/>
  <c r="K730"/>
  <c r="L730"/>
  <c r="M730"/>
  <c r="N730"/>
  <c r="O730"/>
  <c r="P730"/>
  <c r="Q730"/>
  <c r="K727"/>
  <c r="G620"/>
  <c r="G626"/>
  <c r="G533"/>
  <c r="J732"/>
  <c r="K732"/>
  <c r="G610"/>
  <c r="H726"/>
  <c r="H733"/>
  <c r="M727"/>
  <c r="O727"/>
  <c r="F725" i="76"/>
  <c r="H732"/>
  <c r="G404"/>
  <c r="G407"/>
  <c r="G405"/>
  <c r="G436"/>
  <c r="G435"/>
  <c r="G534"/>
  <c r="J489"/>
  <c r="N489"/>
  <c r="O489"/>
  <c r="P489"/>
  <c r="Q489"/>
  <c r="K489"/>
  <c r="L489"/>
  <c r="G552"/>
  <c r="G551"/>
  <c r="M727"/>
  <c r="M726"/>
  <c r="H726"/>
  <c r="H733"/>
  <c r="H730"/>
  <c r="H727"/>
  <c r="H734"/>
  <c r="F723"/>
  <c r="H628"/>
  <c r="I628"/>
  <c r="J628"/>
  <c r="H627"/>
  <c r="I627"/>
  <c r="J627"/>
  <c r="I624"/>
  <c r="J624"/>
  <c r="K624"/>
  <c r="L624"/>
  <c r="M624"/>
  <c r="N624"/>
  <c r="O624"/>
  <c r="P624"/>
  <c r="Q624"/>
  <c r="F484"/>
  <c r="F483"/>
  <c r="I730"/>
  <c r="J730"/>
  <c r="K730"/>
  <c r="L730"/>
  <c r="M730"/>
  <c r="N730"/>
  <c r="O730"/>
  <c r="P730"/>
  <c r="Q730"/>
  <c r="I727"/>
  <c r="I726"/>
  <c r="I733"/>
  <c r="Q726"/>
  <c r="Q727"/>
  <c r="G573"/>
  <c r="G572"/>
  <c r="G472"/>
  <c r="G478"/>
  <c r="K727"/>
  <c r="K726"/>
  <c r="G482"/>
  <c r="M489"/>
  <c r="G724"/>
  <c r="G731"/>
  <c r="G487"/>
  <c r="K627"/>
  <c r="L627"/>
  <c r="M627"/>
  <c r="N627"/>
  <c r="I732"/>
  <c r="J732"/>
  <c r="K732"/>
  <c r="L732"/>
  <c r="M732"/>
  <c r="N732"/>
  <c r="O732"/>
  <c r="P732"/>
  <c r="Q732"/>
  <c r="G621"/>
  <c r="G624"/>
  <c r="L727"/>
  <c r="O727"/>
  <c r="O726"/>
  <c r="G590"/>
  <c r="G589"/>
  <c r="G620"/>
  <c r="G626"/>
  <c r="G533"/>
  <c r="G535"/>
  <c r="P727"/>
  <c r="G480"/>
  <c r="L490"/>
  <c r="M490"/>
  <c r="N490"/>
  <c r="O490"/>
  <c r="P490"/>
  <c r="Q490"/>
  <c r="K628"/>
  <c r="L628"/>
  <c r="M628"/>
  <c r="N628"/>
  <c r="O628"/>
  <c r="P628"/>
  <c r="Q628"/>
  <c r="F622"/>
  <c r="F621"/>
  <c r="F724"/>
  <c r="H731"/>
  <c r="I731"/>
  <c r="J731"/>
  <c r="K731"/>
  <c r="L731"/>
  <c r="M731"/>
  <c r="N731"/>
  <c r="O731"/>
  <c r="P731"/>
  <c r="Q731"/>
  <c r="O627"/>
  <c r="P627"/>
  <c r="Q627"/>
  <c r="J726"/>
  <c r="J733"/>
  <c r="J727"/>
  <c r="N727"/>
  <c r="N726"/>
  <c r="R730"/>
  <c r="R727"/>
  <c r="R734"/>
  <c r="R726"/>
  <c r="R733"/>
  <c r="K490"/>
  <c r="I733" i="75"/>
  <c r="M727"/>
  <c r="M726"/>
  <c r="G474"/>
  <c r="G472"/>
  <c r="G478"/>
  <c r="G471"/>
  <c r="G477"/>
  <c r="K732"/>
  <c r="L732"/>
  <c r="M732"/>
  <c r="N732"/>
  <c r="O732"/>
  <c r="P732"/>
  <c r="Q732"/>
  <c r="F621"/>
  <c r="F622"/>
  <c r="H628"/>
  <c r="I628"/>
  <c r="J628"/>
  <c r="K628"/>
  <c r="L628"/>
  <c r="M628"/>
  <c r="N628"/>
  <c r="O628"/>
  <c r="P628"/>
  <c r="Q628"/>
  <c r="H727"/>
  <c r="H734"/>
  <c r="I734"/>
  <c r="G724"/>
  <c r="G731"/>
  <c r="G487"/>
  <c r="O727"/>
  <c r="O726"/>
  <c r="J734"/>
  <c r="G590"/>
  <c r="G589"/>
  <c r="J731"/>
  <c r="K731"/>
  <c r="L731"/>
  <c r="M731"/>
  <c r="N731"/>
  <c r="O731"/>
  <c r="P731"/>
  <c r="Q731"/>
  <c r="R727"/>
  <c r="R734"/>
  <c r="G552"/>
  <c r="G551"/>
  <c r="G480"/>
  <c r="G482"/>
  <c r="P727"/>
  <c r="G573"/>
  <c r="G572"/>
  <c r="F484"/>
  <c r="F483"/>
  <c r="M490"/>
  <c r="N490"/>
  <c r="J726"/>
  <c r="J733"/>
  <c r="G432"/>
  <c r="G430"/>
  <c r="G429"/>
  <c r="G618"/>
  <c r="G531"/>
  <c r="G528"/>
  <c r="G529"/>
  <c r="R726"/>
  <c r="R733"/>
  <c r="G620"/>
  <c r="G626"/>
  <c r="G533"/>
  <c r="P726"/>
  <c r="H731"/>
  <c r="I731"/>
  <c r="F724"/>
  <c r="F726"/>
  <c r="M489"/>
  <c r="N489"/>
  <c r="O489"/>
  <c r="P489"/>
  <c r="Q489"/>
  <c r="O490"/>
  <c r="P490"/>
  <c r="Q490"/>
  <c r="K730"/>
  <c r="K727"/>
  <c r="K734"/>
  <c r="K726"/>
  <c r="G657"/>
  <c r="G653"/>
  <c r="G659"/>
  <c r="G654"/>
  <c r="G660"/>
  <c r="H627"/>
  <c r="I627"/>
  <c r="J627"/>
  <c r="K627"/>
  <c r="L627"/>
  <c r="M627"/>
  <c r="N627"/>
  <c r="O627"/>
  <c r="P627"/>
  <c r="Q627"/>
  <c r="L730"/>
  <c r="M730"/>
  <c r="N730"/>
  <c r="O730"/>
  <c r="P730"/>
  <c r="Q730"/>
  <c r="L726"/>
  <c r="L727"/>
  <c r="G407"/>
  <c r="G405"/>
  <c r="G404"/>
  <c r="G404" i="74"/>
  <c r="G407"/>
  <c r="G405"/>
  <c r="Q727"/>
  <c r="Q726"/>
  <c r="G569"/>
  <c r="G567"/>
  <c r="G566"/>
  <c r="L727"/>
  <c r="L726"/>
  <c r="M727"/>
  <c r="M726"/>
  <c r="G615"/>
  <c r="G616"/>
  <c r="G618"/>
  <c r="G531"/>
  <c r="G529"/>
  <c r="G528"/>
  <c r="K489"/>
  <c r="L489"/>
  <c r="M489"/>
  <c r="N489"/>
  <c r="O489"/>
  <c r="P489"/>
  <c r="Q489"/>
  <c r="G694"/>
  <c r="G700"/>
  <c r="F483"/>
  <c r="F484"/>
  <c r="I727"/>
  <c r="H727"/>
  <c r="H734"/>
  <c r="I734"/>
  <c r="J734"/>
  <c r="I726"/>
  <c r="F723"/>
  <c r="H730"/>
  <c r="I730"/>
  <c r="J730"/>
  <c r="K730"/>
  <c r="L730"/>
  <c r="M730"/>
  <c r="N730"/>
  <c r="O730"/>
  <c r="P730"/>
  <c r="Q730"/>
  <c r="H726"/>
  <c r="H733"/>
  <c r="J731"/>
  <c r="K731"/>
  <c r="L731"/>
  <c r="M731"/>
  <c r="N731"/>
  <c r="O731"/>
  <c r="P731"/>
  <c r="Q731"/>
  <c r="G471"/>
  <c r="G477"/>
  <c r="G474"/>
  <c r="G472"/>
  <c r="G478"/>
  <c r="H731"/>
  <c r="F724"/>
  <c r="K726"/>
  <c r="K727"/>
  <c r="P727"/>
  <c r="P726"/>
  <c r="G250"/>
  <c r="G480"/>
  <c r="G246"/>
  <c r="G253"/>
  <c r="G247"/>
  <c r="G254"/>
  <c r="F621"/>
  <c r="F622"/>
  <c r="G724"/>
  <c r="G731"/>
  <c r="G487"/>
  <c r="H628"/>
  <c r="I628"/>
  <c r="J628"/>
  <c r="K628"/>
  <c r="L628"/>
  <c r="M628"/>
  <c r="N628"/>
  <c r="O628"/>
  <c r="P628"/>
  <c r="Q628"/>
  <c r="H627"/>
  <c r="G482"/>
  <c r="O726"/>
  <c r="O727"/>
  <c r="R730"/>
  <c r="R727"/>
  <c r="R734"/>
  <c r="R726"/>
  <c r="R733"/>
  <c r="L732"/>
  <c r="M732"/>
  <c r="N732"/>
  <c r="O732"/>
  <c r="P732"/>
  <c r="Q732"/>
  <c r="G552"/>
  <c r="G551"/>
  <c r="K490"/>
  <c r="L490"/>
  <c r="G590"/>
  <c r="G589"/>
  <c r="G429"/>
  <c r="G432"/>
  <c r="G430"/>
  <c r="I731"/>
  <c r="M490"/>
  <c r="N490"/>
  <c r="O490"/>
  <c r="P490"/>
  <c r="Q490"/>
  <c r="K732"/>
  <c r="I732"/>
  <c r="J732"/>
  <c r="I627"/>
  <c r="J627"/>
  <c r="K627"/>
  <c r="L627"/>
  <c r="M627"/>
  <c r="N627"/>
  <c r="O627"/>
  <c r="P627"/>
  <c r="Q627"/>
  <c r="P726" i="73"/>
  <c r="P727"/>
  <c r="G480"/>
  <c r="G250"/>
  <c r="G247"/>
  <c r="G254"/>
  <c r="G246"/>
  <c r="G253"/>
  <c r="N726"/>
  <c r="F622"/>
  <c r="F621"/>
  <c r="G614"/>
  <c r="G616"/>
  <c r="G610"/>
  <c r="G482"/>
  <c r="G590"/>
  <c r="G589"/>
  <c r="G552"/>
  <c r="G551"/>
  <c r="G481"/>
  <c r="G251"/>
  <c r="G535"/>
  <c r="G534"/>
  <c r="K727"/>
  <c r="K726"/>
  <c r="H730"/>
  <c r="I730"/>
  <c r="J730"/>
  <c r="K730"/>
  <c r="L730"/>
  <c r="M730"/>
  <c r="N730"/>
  <c r="O730"/>
  <c r="P730"/>
  <c r="Q730"/>
  <c r="H726"/>
  <c r="H733"/>
  <c r="F723"/>
  <c r="H727"/>
  <c r="H734"/>
  <c r="K731"/>
  <c r="L731"/>
  <c r="M731"/>
  <c r="N731"/>
  <c r="O731"/>
  <c r="P731"/>
  <c r="Q731"/>
  <c r="R727"/>
  <c r="R734"/>
  <c r="H628"/>
  <c r="I628"/>
  <c r="J628"/>
  <c r="K628"/>
  <c r="L628"/>
  <c r="M628"/>
  <c r="N628"/>
  <c r="O628"/>
  <c r="P628"/>
  <c r="Q628"/>
  <c r="H627"/>
  <c r="I726"/>
  <c r="I733"/>
  <c r="J733"/>
  <c r="Q727"/>
  <c r="Q726"/>
  <c r="G407"/>
  <c r="G405"/>
  <c r="G404"/>
  <c r="H732"/>
  <c r="I732"/>
  <c r="J732"/>
  <c r="K732"/>
  <c r="L732"/>
  <c r="M732"/>
  <c r="N732"/>
  <c r="O732"/>
  <c r="P732"/>
  <c r="Q732"/>
  <c r="F725"/>
  <c r="I627"/>
  <c r="J627"/>
  <c r="K627"/>
  <c r="L627"/>
  <c r="M627"/>
  <c r="N627"/>
  <c r="O627"/>
  <c r="P627"/>
  <c r="Q627"/>
  <c r="G569"/>
  <c r="G567"/>
  <c r="G566"/>
  <c r="K490"/>
  <c r="L490"/>
  <c r="M490"/>
  <c r="N490"/>
  <c r="O490"/>
  <c r="P490"/>
  <c r="Q490"/>
  <c r="M726"/>
  <c r="L726"/>
  <c r="L727"/>
  <c r="N727"/>
  <c r="G657"/>
  <c r="G653"/>
  <c r="G659"/>
  <c r="G654"/>
  <c r="G660"/>
  <c r="O726"/>
  <c r="G622"/>
  <c r="G621"/>
  <c r="G624"/>
  <c r="I727"/>
  <c r="I734"/>
  <c r="J734"/>
  <c r="G432"/>
  <c r="G430"/>
  <c r="G429"/>
  <c r="F483"/>
  <c r="F484"/>
  <c r="M727"/>
  <c r="H726" i="72"/>
  <c r="H733"/>
  <c r="H730"/>
  <c r="H727"/>
  <c r="H734"/>
  <c r="F723"/>
  <c r="G436"/>
  <c r="G435"/>
  <c r="H732"/>
  <c r="I732"/>
  <c r="J732"/>
  <c r="K732"/>
  <c r="L732"/>
  <c r="M732"/>
  <c r="N732"/>
  <c r="O732"/>
  <c r="P732"/>
  <c r="Q732"/>
  <c r="F725"/>
  <c r="R627"/>
  <c r="R628"/>
  <c r="I730"/>
  <c r="J730"/>
  <c r="K730"/>
  <c r="L730"/>
  <c r="M730"/>
  <c r="N730"/>
  <c r="O730"/>
  <c r="P730"/>
  <c r="Q730"/>
  <c r="I727"/>
  <c r="I734"/>
  <c r="I726"/>
  <c r="G657"/>
  <c r="G654"/>
  <c r="G660"/>
  <c r="G653"/>
  <c r="G659"/>
  <c r="G411"/>
  <c r="G410"/>
  <c r="G482"/>
  <c r="K727"/>
  <c r="K726"/>
  <c r="J727"/>
  <c r="J734"/>
  <c r="J726"/>
  <c r="N727"/>
  <c r="N726"/>
  <c r="R726"/>
  <c r="R733"/>
  <c r="R730"/>
  <c r="R727"/>
  <c r="R734"/>
  <c r="F621"/>
  <c r="F622"/>
  <c r="G618"/>
  <c r="G531"/>
  <c r="G529"/>
  <c r="G528"/>
  <c r="K490"/>
  <c r="L490"/>
  <c r="M490"/>
  <c r="N490"/>
  <c r="O490"/>
  <c r="P490"/>
  <c r="Q490"/>
  <c r="G552"/>
  <c r="G551"/>
  <c r="J489"/>
  <c r="G724"/>
  <c r="G731"/>
  <c r="G487"/>
  <c r="G566"/>
  <c r="G569"/>
  <c r="G567"/>
  <c r="G471"/>
  <c r="G477"/>
  <c r="G474"/>
  <c r="G472"/>
  <c r="G478"/>
  <c r="G480"/>
  <c r="L727"/>
  <c r="F724"/>
  <c r="G589"/>
  <c r="G590"/>
  <c r="K489"/>
  <c r="L489"/>
  <c r="M489"/>
  <c r="N489"/>
  <c r="O489"/>
  <c r="P489"/>
  <c r="Q489"/>
  <c r="P726"/>
  <c r="P727"/>
  <c r="Q726"/>
  <c r="J731"/>
  <c r="K731"/>
  <c r="L731"/>
  <c r="M731"/>
  <c r="N731"/>
  <c r="O731"/>
  <c r="P731"/>
  <c r="Q731"/>
  <c r="O727"/>
  <c r="O726"/>
  <c r="H628"/>
  <c r="I628"/>
  <c r="J628"/>
  <c r="K628"/>
  <c r="L628"/>
  <c r="M628"/>
  <c r="N628"/>
  <c r="O628"/>
  <c r="P628"/>
  <c r="Q628"/>
  <c r="H627"/>
  <c r="I627"/>
  <c r="J627"/>
  <c r="K627"/>
  <c r="L627"/>
  <c r="M627"/>
  <c r="N627"/>
  <c r="O627"/>
  <c r="P627"/>
  <c r="Q627"/>
  <c r="I624"/>
  <c r="J624"/>
  <c r="K624"/>
  <c r="L624"/>
  <c r="M624"/>
  <c r="N624"/>
  <c r="O624"/>
  <c r="P624"/>
  <c r="Q624"/>
  <c r="G620"/>
  <c r="G626"/>
  <c r="G533"/>
  <c r="G483" i="71"/>
  <c r="G489"/>
  <c r="G486"/>
  <c r="R628"/>
  <c r="R627"/>
  <c r="F724"/>
  <c r="H731"/>
  <c r="G573"/>
  <c r="G572"/>
  <c r="I489"/>
  <c r="J489"/>
  <c r="K489"/>
  <c r="L489"/>
  <c r="M489"/>
  <c r="N489"/>
  <c r="O489"/>
  <c r="P489"/>
  <c r="Q489"/>
  <c r="G474"/>
  <c r="G472"/>
  <c r="G478"/>
  <c r="G471"/>
  <c r="G477"/>
  <c r="M726"/>
  <c r="M727"/>
  <c r="J732"/>
  <c r="K732"/>
  <c r="L732"/>
  <c r="M732"/>
  <c r="L726"/>
  <c r="L727"/>
  <c r="G618"/>
  <c r="G528"/>
  <c r="G531"/>
  <c r="G529"/>
  <c r="I731"/>
  <c r="J731"/>
  <c r="K731"/>
  <c r="L731"/>
  <c r="M731"/>
  <c r="N731"/>
  <c r="O731"/>
  <c r="P731"/>
  <c r="Q731"/>
  <c r="N732"/>
  <c r="O732"/>
  <c r="P732"/>
  <c r="Q732"/>
  <c r="F484"/>
  <c r="F483"/>
  <c r="H726"/>
  <c r="H733"/>
  <c r="H730"/>
  <c r="I730"/>
  <c r="J730"/>
  <c r="K730"/>
  <c r="L730"/>
  <c r="M730"/>
  <c r="N730"/>
  <c r="O730"/>
  <c r="P730"/>
  <c r="Q730"/>
  <c r="H727"/>
  <c r="H734"/>
  <c r="F723"/>
  <c r="P726"/>
  <c r="P727"/>
  <c r="G552"/>
  <c r="G551"/>
  <c r="G482"/>
  <c r="I727"/>
  <c r="I734"/>
  <c r="I726"/>
  <c r="I733"/>
  <c r="J490"/>
  <c r="K490"/>
  <c r="L490"/>
  <c r="M490"/>
  <c r="N490"/>
  <c r="O490"/>
  <c r="P490"/>
  <c r="Q490"/>
  <c r="K726"/>
  <c r="G620"/>
  <c r="G626"/>
  <c r="G533"/>
  <c r="F621"/>
  <c r="F622"/>
  <c r="G724"/>
  <c r="G731"/>
  <c r="G487"/>
  <c r="I490"/>
  <c r="H628"/>
  <c r="I628"/>
  <c r="J628"/>
  <c r="K628"/>
  <c r="L628"/>
  <c r="M628"/>
  <c r="N628"/>
  <c r="O628"/>
  <c r="P628"/>
  <c r="Q628"/>
  <c r="J727"/>
  <c r="J734"/>
  <c r="K734"/>
  <c r="J726"/>
  <c r="J733"/>
  <c r="R726"/>
  <c r="R733"/>
  <c r="R730"/>
  <c r="R727"/>
  <c r="R734"/>
  <c r="O727"/>
  <c r="O726"/>
  <c r="G590"/>
  <c r="G589"/>
  <c r="G435"/>
  <c r="G436"/>
  <c r="Q726"/>
  <c r="Q727"/>
  <c r="G407"/>
  <c r="G405"/>
  <c r="G404"/>
  <c r="N727"/>
  <c r="N726"/>
  <c r="J627"/>
  <c r="K627"/>
  <c r="L627"/>
  <c r="M627"/>
  <c r="N627"/>
  <c r="O627"/>
  <c r="P627"/>
  <c r="Q627"/>
  <c r="F725"/>
  <c r="M490" i="70"/>
  <c r="N490"/>
  <c r="O490"/>
  <c r="P490"/>
  <c r="Q490"/>
  <c r="F484"/>
  <c r="F483"/>
  <c r="O727"/>
  <c r="O726"/>
  <c r="G573"/>
  <c r="G572"/>
  <c r="J732"/>
  <c r="K732"/>
  <c r="L732"/>
  <c r="M732"/>
  <c r="N732"/>
  <c r="O732"/>
  <c r="P732"/>
  <c r="Q732"/>
  <c r="H628"/>
  <c r="I628"/>
  <c r="J628"/>
  <c r="K628"/>
  <c r="L628"/>
  <c r="M628"/>
  <c r="N628"/>
  <c r="O628"/>
  <c r="P628"/>
  <c r="Q628"/>
  <c r="K627"/>
  <c r="L627"/>
  <c r="R628"/>
  <c r="R627"/>
  <c r="K490"/>
  <c r="L490"/>
  <c r="R727"/>
  <c r="R734"/>
  <c r="J727"/>
  <c r="I727"/>
  <c r="I734"/>
  <c r="J734"/>
  <c r="J726"/>
  <c r="G618"/>
  <c r="G528"/>
  <c r="G531"/>
  <c r="G529"/>
  <c r="I726"/>
  <c r="I730"/>
  <c r="J730"/>
  <c r="K730"/>
  <c r="L730"/>
  <c r="M730"/>
  <c r="N730"/>
  <c r="O730"/>
  <c r="P730"/>
  <c r="Q730"/>
  <c r="G482"/>
  <c r="G252"/>
  <c r="G590"/>
  <c r="G589"/>
  <c r="G432"/>
  <c r="G430"/>
  <c r="G429"/>
  <c r="G480"/>
  <c r="G246"/>
  <c r="G253"/>
  <c r="G247"/>
  <c r="G254"/>
  <c r="G250"/>
  <c r="G616"/>
  <c r="G615"/>
  <c r="K727"/>
  <c r="K726"/>
  <c r="G474"/>
  <c r="G472"/>
  <c r="G478"/>
  <c r="G471"/>
  <c r="G477"/>
  <c r="M726"/>
  <c r="M727"/>
  <c r="G481"/>
  <c r="G251"/>
  <c r="P727"/>
  <c r="F622"/>
  <c r="F621"/>
  <c r="K489"/>
  <c r="L489"/>
  <c r="M489"/>
  <c r="N489"/>
  <c r="O489"/>
  <c r="P489"/>
  <c r="Q489"/>
  <c r="G694"/>
  <c r="G700"/>
  <c r="R726"/>
  <c r="R733"/>
  <c r="F724"/>
  <c r="F726"/>
  <c r="H731"/>
  <c r="I731"/>
  <c r="J731"/>
  <c r="K731"/>
  <c r="L731"/>
  <c r="M731"/>
  <c r="N731"/>
  <c r="O731"/>
  <c r="P731"/>
  <c r="Q731"/>
  <c r="G657"/>
  <c r="G654"/>
  <c r="G660"/>
  <c r="G653"/>
  <c r="G659"/>
  <c r="G407"/>
  <c r="G405"/>
  <c r="G404"/>
  <c r="H726"/>
  <c r="H733"/>
  <c r="G552"/>
  <c r="G551"/>
  <c r="Q727"/>
  <c r="Q726"/>
  <c r="G695"/>
  <c r="G701"/>
  <c r="M627"/>
  <c r="N627"/>
  <c r="O627"/>
  <c r="P627"/>
  <c r="Q627"/>
  <c r="F725"/>
  <c r="F727"/>
  <c r="N726"/>
  <c r="I490" i="69"/>
  <c r="G724"/>
  <c r="G731"/>
  <c r="G487"/>
  <c r="O727"/>
  <c r="O726"/>
  <c r="G620"/>
  <c r="G626"/>
  <c r="G533"/>
  <c r="G480"/>
  <c r="G250"/>
  <c r="G247"/>
  <c r="G254"/>
  <c r="G246"/>
  <c r="G253"/>
  <c r="F484"/>
  <c r="F483"/>
  <c r="F724"/>
  <c r="H731"/>
  <c r="G573"/>
  <c r="G572"/>
  <c r="I731"/>
  <c r="G552"/>
  <c r="G551"/>
  <c r="J726"/>
  <c r="J727"/>
  <c r="N726"/>
  <c r="N727"/>
  <c r="R730"/>
  <c r="R727"/>
  <c r="R734"/>
  <c r="R726"/>
  <c r="R733"/>
  <c r="G435"/>
  <c r="G436"/>
  <c r="G618"/>
  <c r="G528"/>
  <c r="G531"/>
  <c r="G529"/>
  <c r="H726"/>
  <c r="H733"/>
  <c r="H730"/>
  <c r="H727"/>
  <c r="H734"/>
  <c r="F723"/>
  <c r="L726"/>
  <c r="L727"/>
  <c r="P726"/>
  <c r="P727"/>
  <c r="G404"/>
  <c r="G407"/>
  <c r="G405"/>
  <c r="I489"/>
  <c r="J489"/>
  <c r="K489"/>
  <c r="L489"/>
  <c r="M489"/>
  <c r="N489"/>
  <c r="O489"/>
  <c r="P489"/>
  <c r="Q489"/>
  <c r="J731"/>
  <c r="K731"/>
  <c r="H732"/>
  <c r="I732"/>
  <c r="J732"/>
  <c r="K732"/>
  <c r="L732"/>
  <c r="M732"/>
  <c r="N732"/>
  <c r="O732"/>
  <c r="P732"/>
  <c r="Q732"/>
  <c r="F725"/>
  <c r="H627"/>
  <c r="I627"/>
  <c r="H628"/>
  <c r="I628"/>
  <c r="J628"/>
  <c r="K628"/>
  <c r="L628"/>
  <c r="M628"/>
  <c r="N628"/>
  <c r="O628"/>
  <c r="P628"/>
  <c r="Q628"/>
  <c r="I624"/>
  <c r="J624"/>
  <c r="K624"/>
  <c r="L624"/>
  <c r="M624"/>
  <c r="N624"/>
  <c r="O624"/>
  <c r="P624"/>
  <c r="Q624"/>
  <c r="G482"/>
  <c r="G252"/>
  <c r="I726"/>
  <c r="I733"/>
  <c r="I730"/>
  <c r="J730"/>
  <c r="K730"/>
  <c r="L730"/>
  <c r="M730"/>
  <c r="N730"/>
  <c r="O730"/>
  <c r="P730"/>
  <c r="Q730"/>
  <c r="I727"/>
  <c r="I734"/>
  <c r="M727"/>
  <c r="M726"/>
  <c r="J490"/>
  <c r="K490"/>
  <c r="L490"/>
  <c r="M490"/>
  <c r="N490"/>
  <c r="O490"/>
  <c r="P490"/>
  <c r="Q490"/>
  <c r="K727"/>
  <c r="K726"/>
  <c r="G657"/>
  <c r="G653"/>
  <c r="G659"/>
  <c r="G654"/>
  <c r="G660"/>
  <c r="J627"/>
  <c r="K627"/>
  <c r="L627"/>
  <c r="M627"/>
  <c r="N627"/>
  <c r="O627"/>
  <c r="P627"/>
  <c r="Q627"/>
  <c r="L731"/>
  <c r="M731"/>
  <c r="N731"/>
  <c r="O731"/>
  <c r="P731"/>
  <c r="Q731"/>
  <c r="G610"/>
  <c r="G590"/>
  <c r="G589"/>
  <c r="Q727"/>
  <c r="Q726"/>
  <c r="F622"/>
  <c r="F621"/>
  <c r="G590" i="68"/>
  <c r="G589"/>
  <c r="G618"/>
  <c r="G531"/>
  <c r="G529"/>
  <c r="G528"/>
  <c r="G435"/>
  <c r="G436"/>
  <c r="F621"/>
  <c r="F622"/>
  <c r="G252"/>
  <c r="G482"/>
  <c r="G407"/>
  <c r="G405"/>
  <c r="G404"/>
  <c r="P726"/>
  <c r="P727"/>
  <c r="N732"/>
  <c r="O732"/>
  <c r="P732"/>
  <c r="Q732"/>
  <c r="G657"/>
  <c r="G653"/>
  <c r="G659"/>
  <c r="G654"/>
  <c r="G660"/>
  <c r="I489"/>
  <c r="J489"/>
  <c r="G247"/>
  <c r="G254"/>
  <c r="G616"/>
  <c r="G615"/>
  <c r="N727"/>
  <c r="Q726"/>
  <c r="Q727"/>
  <c r="G620"/>
  <c r="G626"/>
  <c r="G533"/>
  <c r="M727"/>
  <c r="M726"/>
  <c r="K727"/>
  <c r="K726"/>
  <c r="G694"/>
  <c r="G700"/>
  <c r="I727"/>
  <c r="I726"/>
  <c r="F725"/>
  <c r="G724"/>
  <c r="G731"/>
  <c r="G487"/>
  <c r="O727"/>
  <c r="O726"/>
  <c r="L726"/>
  <c r="L727"/>
  <c r="H628"/>
  <c r="I628"/>
  <c r="J628"/>
  <c r="K628"/>
  <c r="L628"/>
  <c r="M628"/>
  <c r="N628"/>
  <c r="O628"/>
  <c r="P628"/>
  <c r="Q628"/>
  <c r="H627"/>
  <c r="F484"/>
  <c r="F483"/>
  <c r="H726"/>
  <c r="H733"/>
  <c r="H730"/>
  <c r="I730"/>
  <c r="J730"/>
  <c r="K730"/>
  <c r="L730"/>
  <c r="M730"/>
  <c r="N730"/>
  <c r="O730"/>
  <c r="P730"/>
  <c r="Q730"/>
  <c r="H727"/>
  <c r="H734"/>
  <c r="F723"/>
  <c r="R628"/>
  <c r="R627"/>
  <c r="I627"/>
  <c r="J627"/>
  <c r="K627"/>
  <c r="L627"/>
  <c r="M627"/>
  <c r="N627"/>
  <c r="O627"/>
  <c r="P627"/>
  <c r="Q627"/>
  <c r="G552"/>
  <c r="G551"/>
  <c r="F724"/>
  <c r="H731"/>
  <c r="I731"/>
  <c r="J731"/>
  <c r="K731"/>
  <c r="L731"/>
  <c r="M731"/>
  <c r="N731"/>
  <c r="O731"/>
  <c r="P731"/>
  <c r="Q731"/>
  <c r="K489"/>
  <c r="L489"/>
  <c r="M489"/>
  <c r="N489"/>
  <c r="O489"/>
  <c r="P489"/>
  <c r="Q489"/>
  <c r="G695"/>
  <c r="G701"/>
  <c r="G573"/>
  <c r="G572"/>
  <c r="I490"/>
  <c r="J490"/>
  <c r="K490"/>
  <c r="L490"/>
  <c r="M490"/>
  <c r="N490"/>
  <c r="O490"/>
  <c r="P490"/>
  <c r="Q490"/>
  <c r="G480"/>
  <c r="F724" i="67"/>
  <c r="H731"/>
  <c r="G590"/>
  <c r="G589"/>
  <c r="N726"/>
  <c r="N727"/>
  <c r="R726"/>
  <c r="R733"/>
  <c r="R730"/>
  <c r="R727"/>
  <c r="R734"/>
  <c r="I627"/>
  <c r="J627"/>
  <c r="K627"/>
  <c r="L627"/>
  <c r="L726"/>
  <c r="L727"/>
  <c r="K732"/>
  <c r="L732"/>
  <c r="M732"/>
  <c r="N732"/>
  <c r="O732"/>
  <c r="P732"/>
  <c r="Q732"/>
  <c r="G472"/>
  <c r="G478"/>
  <c r="G474"/>
  <c r="G471"/>
  <c r="G477"/>
  <c r="I489"/>
  <c r="J489"/>
  <c r="K489"/>
  <c r="L489"/>
  <c r="M489"/>
  <c r="N489"/>
  <c r="O489"/>
  <c r="P489"/>
  <c r="Q489"/>
  <c r="G569"/>
  <c r="G567"/>
  <c r="G566"/>
  <c r="I731"/>
  <c r="J731"/>
  <c r="K731"/>
  <c r="G432"/>
  <c r="G430"/>
  <c r="G429"/>
  <c r="Q727"/>
  <c r="Q726"/>
  <c r="O727"/>
  <c r="O726"/>
  <c r="M726"/>
  <c r="M727"/>
  <c r="G614"/>
  <c r="G610"/>
  <c r="G252"/>
  <c r="G482"/>
  <c r="I726"/>
  <c r="I727"/>
  <c r="G246"/>
  <c r="G253"/>
  <c r="G480"/>
  <c r="G247"/>
  <c r="G254"/>
  <c r="G250"/>
  <c r="J727"/>
  <c r="J726"/>
  <c r="G481"/>
  <c r="G251"/>
  <c r="P726"/>
  <c r="P727"/>
  <c r="K727"/>
  <c r="K726"/>
  <c r="G618"/>
  <c r="G531"/>
  <c r="G529"/>
  <c r="G528"/>
  <c r="L731"/>
  <c r="M731"/>
  <c r="N731"/>
  <c r="O731"/>
  <c r="P731"/>
  <c r="Q731"/>
  <c r="G552"/>
  <c r="G551"/>
  <c r="F621"/>
  <c r="F725"/>
  <c r="G407"/>
  <c r="G405"/>
  <c r="G404"/>
  <c r="M627"/>
  <c r="N627"/>
  <c r="O627"/>
  <c r="P627"/>
  <c r="Q627"/>
  <c r="F483"/>
  <c r="F484"/>
  <c r="H726"/>
  <c r="H733"/>
  <c r="H730"/>
  <c r="I730"/>
  <c r="J730"/>
  <c r="K730"/>
  <c r="L730"/>
  <c r="M730"/>
  <c r="N730"/>
  <c r="O730"/>
  <c r="P730"/>
  <c r="Q730"/>
  <c r="H727"/>
  <c r="H734"/>
  <c r="F723"/>
  <c r="G616"/>
  <c r="G615"/>
  <c r="I490"/>
  <c r="J490"/>
  <c r="K490"/>
  <c r="L490"/>
  <c r="M490"/>
  <c r="N490"/>
  <c r="O490"/>
  <c r="P490"/>
  <c r="Q490"/>
  <c r="G657"/>
  <c r="G653"/>
  <c r="G659"/>
  <c r="G654"/>
  <c r="G660"/>
  <c r="I628"/>
  <c r="J628"/>
  <c r="K628"/>
  <c r="L628"/>
  <c r="M628"/>
  <c r="N628"/>
  <c r="O628"/>
  <c r="P628"/>
  <c r="Q628"/>
  <c r="G482" i="66"/>
  <c r="G252"/>
  <c r="M727"/>
  <c r="M726"/>
  <c r="G573"/>
  <c r="G572"/>
  <c r="O732"/>
  <c r="P732"/>
  <c r="Q732"/>
  <c r="F483"/>
  <c r="F484"/>
  <c r="G590"/>
  <c r="G589"/>
  <c r="G405"/>
  <c r="G404"/>
  <c r="G407"/>
  <c r="H627"/>
  <c r="I627"/>
  <c r="J627"/>
  <c r="K627"/>
  <c r="L627"/>
  <c r="M627"/>
  <c r="N627"/>
  <c r="O627"/>
  <c r="P627"/>
  <c r="Q627"/>
  <c r="R726"/>
  <c r="R733"/>
  <c r="Q726"/>
  <c r="Q727"/>
  <c r="L490"/>
  <c r="M490"/>
  <c r="N490"/>
  <c r="K731"/>
  <c r="L731"/>
  <c r="M731"/>
  <c r="N731"/>
  <c r="O731"/>
  <c r="P731"/>
  <c r="Q731"/>
  <c r="G429"/>
  <c r="G432"/>
  <c r="G430"/>
  <c r="G480"/>
  <c r="G250"/>
  <c r="G247"/>
  <c r="G254"/>
  <c r="G246"/>
  <c r="G253"/>
  <c r="M732"/>
  <c r="H628"/>
  <c r="G615"/>
  <c r="G616"/>
  <c r="P726"/>
  <c r="P727"/>
  <c r="N732"/>
  <c r="J726"/>
  <c r="J727"/>
  <c r="R727"/>
  <c r="R734"/>
  <c r="K732"/>
  <c r="L732"/>
  <c r="H727"/>
  <c r="H734"/>
  <c r="I734"/>
  <c r="G724"/>
  <c r="G731"/>
  <c r="G487"/>
  <c r="K727"/>
  <c r="K726"/>
  <c r="J489"/>
  <c r="K489"/>
  <c r="L489"/>
  <c r="M489"/>
  <c r="N489"/>
  <c r="O489"/>
  <c r="P489"/>
  <c r="Q489"/>
  <c r="J731"/>
  <c r="R627"/>
  <c r="R628"/>
  <c r="G551"/>
  <c r="G552"/>
  <c r="O490"/>
  <c r="P490"/>
  <c r="Q490"/>
  <c r="G620"/>
  <c r="G626"/>
  <c r="G533"/>
  <c r="I628"/>
  <c r="J628"/>
  <c r="K628"/>
  <c r="L628"/>
  <c r="M628"/>
  <c r="N628"/>
  <c r="O628"/>
  <c r="P628"/>
  <c r="Q628"/>
  <c r="F724"/>
  <c r="K490"/>
  <c r="L726"/>
  <c r="L727"/>
  <c r="J732"/>
  <c r="G657"/>
  <c r="G653"/>
  <c r="G659"/>
  <c r="G654"/>
  <c r="G660"/>
  <c r="G618"/>
  <c r="G528"/>
  <c r="G529"/>
  <c r="G531"/>
  <c r="F622"/>
  <c r="F621"/>
  <c r="H726"/>
  <c r="H733"/>
  <c r="I733"/>
  <c r="H730"/>
  <c r="I730"/>
  <c r="J730"/>
  <c r="K730"/>
  <c r="L730"/>
  <c r="M730"/>
  <c r="N730"/>
  <c r="O730"/>
  <c r="P730"/>
  <c r="Q730"/>
  <c r="F723"/>
  <c r="O727"/>
  <c r="O726"/>
  <c r="I624"/>
  <c r="J624"/>
  <c r="K624"/>
  <c r="L624"/>
  <c r="M624"/>
  <c r="N624"/>
  <c r="O624"/>
  <c r="P624"/>
  <c r="Q624"/>
  <c r="N726"/>
  <c r="K727" i="65"/>
  <c r="K726"/>
  <c r="G590"/>
  <c r="G589"/>
  <c r="G471"/>
  <c r="G477"/>
  <c r="G472"/>
  <c r="G478"/>
  <c r="G474"/>
  <c r="Q726"/>
  <c r="Q727"/>
  <c r="I727"/>
  <c r="H727"/>
  <c r="H734"/>
  <c r="I734"/>
  <c r="I726"/>
  <c r="G658"/>
  <c r="G654"/>
  <c r="G660"/>
  <c r="G620"/>
  <c r="G626"/>
  <c r="G533"/>
  <c r="M727"/>
  <c r="M726"/>
  <c r="G480"/>
  <c r="G246"/>
  <c r="G253"/>
  <c r="G250"/>
  <c r="G247"/>
  <c r="G254"/>
  <c r="O727"/>
  <c r="O726"/>
  <c r="J489"/>
  <c r="K489"/>
  <c r="L489"/>
  <c r="G694"/>
  <c r="G700"/>
  <c r="F725"/>
  <c r="H732"/>
  <c r="G432"/>
  <c r="G430"/>
  <c r="G429"/>
  <c r="N727"/>
  <c r="N726"/>
  <c r="G552"/>
  <c r="G551"/>
  <c r="G251"/>
  <c r="G481"/>
  <c r="M489"/>
  <c r="N489"/>
  <c r="O489"/>
  <c r="P489"/>
  <c r="Q489"/>
  <c r="G482"/>
  <c r="J726"/>
  <c r="J727"/>
  <c r="R730"/>
  <c r="R727"/>
  <c r="R734"/>
  <c r="R726"/>
  <c r="R733"/>
  <c r="I732"/>
  <c r="J732"/>
  <c r="K732"/>
  <c r="L732"/>
  <c r="M732"/>
  <c r="N732"/>
  <c r="O732"/>
  <c r="P732"/>
  <c r="Q732"/>
  <c r="H726"/>
  <c r="H733"/>
  <c r="H730"/>
  <c r="I730"/>
  <c r="J730"/>
  <c r="K730"/>
  <c r="L730"/>
  <c r="M730"/>
  <c r="N730"/>
  <c r="O730"/>
  <c r="P730"/>
  <c r="Q730"/>
  <c r="F723"/>
  <c r="H628"/>
  <c r="I628"/>
  <c r="J628"/>
  <c r="K628"/>
  <c r="L628"/>
  <c r="M628"/>
  <c r="N628"/>
  <c r="O628"/>
  <c r="P628"/>
  <c r="Q628"/>
  <c r="H627"/>
  <c r="I627"/>
  <c r="I624"/>
  <c r="J624"/>
  <c r="K624"/>
  <c r="L624"/>
  <c r="M624"/>
  <c r="N624"/>
  <c r="O624"/>
  <c r="P624"/>
  <c r="Q624"/>
  <c r="G618"/>
  <c r="G528"/>
  <c r="G531"/>
  <c r="G529"/>
  <c r="L726"/>
  <c r="L727"/>
  <c r="G566"/>
  <c r="G569"/>
  <c r="G567"/>
  <c r="J490"/>
  <c r="F724"/>
  <c r="H731"/>
  <c r="F622"/>
  <c r="F621"/>
  <c r="J627"/>
  <c r="K627"/>
  <c r="L627"/>
  <c r="M627"/>
  <c r="N627"/>
  <c r="O627"/>
  <c r="P627"/>
  <c r="Q627"/>
  <c r="R628"/>
  <c r="R627"/>
  <c r="I731"/>
  <c r="J731"/>
  <c r="K731"/>
  <c r="L731"/>
  <c r="M731"/>
  <c r="N731"/>
  <c r="O731"/>
  <c r="P731"/>
  <c r="Q731"/>
  <c r="K490"/>
  <c r="L490"/>
  <c r="M490"/>
  <c r="N490"/>
  <c r="O490"/>
  <c r="P490"/>
  <c r="Q490"/>
  <c r="G407"/>
  <c r="G405"/>
  <c r="G404"/>
  <c r="G723" i="64"/>
  <c r="G486"/>
  <c r="N727"/>
  <c r="N726"/>
  <c r="G620"/>
  <c r="G626"/>
  <c r="G533"/>
  <c r="K726"/>
  <c r="K727"/>
  <c r="G435"/>
  <c r="G436"/>
  <c r="H628"/>
  <c r="H627"/>
  <c r="I627"/>
  <c r="J627"/>
  <c r="K627"/>
  <c r="L627"/>
  <c r="M627"/>
  <c r="N627"/>
  <c r="O627"/>
  <c r="P627"/>
  <c r="Q627"/>
  <c r="J727"/>
  <c r="J726"/>
  <c r="J732"/>
  <c r="K732"/>
  <c r="L732"/>
  <c r="M732"/>
  <c r="N732"/>
  <c r="O732"/>
  <c r="P732"/>
  <c r="Q732"/>
  <c r="F484"/>
  <c r="F483"/>
  <c r="F725"/>
  <c r="G624"/>
  <c r="G621"/>
  <c r="I490"/>
  <c r="G573"/>
  <c r="G572"/>
  <c r="H731"/>
  <c r="F724"/>
  <c r="O726"/>
  <c r="O727"/>
  <c r="G552"/>
  <c r="G551"/>
  <c r="F622"/>
  <c r="F621"/>
  <c r="J489"/>
  <c r="K489"/>
  <c r="F723"/>
  <c r="H730"/>
  <c r="H727"/>
  <c r="H734"/>
  <c r="H726"/>
  <c r="H733"/>
  <c r="P727"/>
  <c r="P726"/>
  <c r="G657"/>
  <c r="G653"/>
  <c r="G659"/>
  <c r="G654"/>
  <c r="G660"/>
  <c r="G529"/>
  <c r="G481"/>
  <c r="G483"/>
  <c r="G489"/>
  <c r="G251"/>
  <c r="R730"/>
  <c r="R727"/>
  <c r="R734"/>
  <c r="R726"/>
  <c r="R733"/>
  <c r="L727"/>
  <c r="L726"/>
  <c r="I730"/>
  <c r="J730"/>
  <c r="K730"/>
  <c r="L730"/>
  <c r="M730"/>
  <c r="N730"/>
  <c r="O730"/>
  <c r="P730"/>
  <c r="Q730"/>
  <c r="I727"/>
  <c r="I734"/>
  <c r="I726"/>
  <c r="I731"/>
  <c r="J731"/>
  <c r="K731"/>
  <c r="L731"/>
  <c r="M731"/>
  <c r="N731"/>
  <c r="O731"/>
  <c r="P731"/>
  <c r="Q731"/>
  <c r="J490"/>
  <c r="K490"/>
  <c r="L490"/>
  <c r="M490"/>
  <c r="N490"/>
  <c r="O490"/>
  <c r="P490"/>
  <c r="Q490"/>
  <c r="G535"/>
  <c r="G534"/>
  <c r="I628"/>
  <c r="J628"/>
  <c r="K628"/>
  <c r="L628"/>
  <c r="M628"/>
  <c r="N628"/>
  <c r="O628"/>
  <c r="P628"/>
  <c r="Q628"/>
  <c r="L489"/>
  <c r="M489"/>
  <c r="N489"/>
  <c r="O489"/>
  <c r="P489"/>
  <c r="Q489"/>
  <c r="G407"/>
  <c r="G405"/>
  <c r="G404"/>
  <c r="G482"/>
  <c r="G252"/>
  <c r="G590"/>
  <c r="G589"/>
  <c r="G246"/>
  <c r="G253"/>
  <c r="F483" i="63"/>
  <c r="F484"/>
  <c r="G474"/>
  <c r="G472"/>
  <c r="G478"/>
  <c r="G471"/>
  <c r="G477"/>
  <c r="M489"/>
  <c r="K732"/>
  <c r="L732"/>
  <c r="M732"/>
  <c r="N732"/>
  <c r="O732"/>
  <c r="P732"/>
  <c r="Q732"/>
  <c r="G482"/>
  <c r="G252"/>
  <c r="G480"/>
  <c r="G250"/>
  <c r="G247"/>
  <c r="G254"/>
  <c r="G246"/>
  <c r="G253"/>
  <c r="G407"/>
  <c r="G405"/>
  <c r="G404"/>
  <c r="F723"/>
  <c r="H727"/>
  <c r="H734"/>
  <c r="H726"/>
  <c r="H733"/>
  <c r="H730"/>
  <c r="H731"/>
  <c r="I731"/>
  <c r="J731"/>
  <c r="K731"/>
  <c r="L731"/>
  <c r="M731"/>
  <c r="N731"/>
  <c r="O731"/>
  <c r="P731"/>
  <c r="Q731"/>
  <c r="F724"/>
  <c r="O726"/>
  <c r="O727"/>
  <c r="N489"/>
  <c r="O489"/>
  <c r="P489"/>
  <c r="Q489"/>
  <c r="G481"/>
  <c r="G251"/>
  <c r="M727"/>
  <c r="M726"/>
  <c r="M490"/>
  <c r="N490"/>
  <c r="O490"/>
  <c r="P490"/>
  <c r="Q490"/>
  <c r="G620"/>
  <c r="G626"/>
  <c r="H627"/>
  <c r="H628"/>
  <c r="I628"/>
  <c r="J628"/>
  <c r="K628"/>
  <c r="L628"/>
  <c r="M628"/>
  <c r="N628"/>
  <c r="O628"/>
  <c r="P628"/>
  <c r="Q628"/>
  <c r="Q727"/>
  <c r="Q726"/>
  <c r="G590"/>
  <c r="G589"/>
  <c r="G573"/>
  <c r="G572"/>
  <c r="I627"/>
  <c r="J627"/>
  <c r="K627"/>
  <c r="L627"/>
  <c r="M627"/>
  <c r="N627"/>
  <c r="O627"/>
  <c r="P627"/>
  <c r="Q627"/>
  <c r="G552"/>
  <c r="G551"/>
  <c r="F621"/>
  <c r="F622"/>
  <c r="K726"/>
  <c r="K727"/>
  <c r="G432"/>
  <c r="G430"/>
  <c r="G429"/>
  <c r="G618"/>
  <c r="G528"/>
  <c r="G531"/>
  <c r="G529"/>
  <c r="I730"/>
  <c r="J730"/>
  <c r="K730"/>
  <c r="L730"/>
  <c r="M730"/>
  <c r="N730"/>
  <c r="O730"/>
  <c r="P730"/>
  <c r="Q730"/>
  <c r="I727"/>
  <c r="I726"/>
  <c r="F725"/>
  <c r="L726"/>
  <c r="L727"/>
  <c r="H732" i="62"/>
  <c r="F725"/>
  <c r="Q726"/>
  <c r="Q727"/>
  <c r="G657"/>
  <c r="G654"/>
  <c r="G660"/>
  <c r="G653"/>
  <c r="G659"/>
  <c r="J727"/>
  <c r="H727"/>
  <c r="H734"/>
  <c r="I727"/>
  <c r="I734"/>
  <c r="J734"/>
  <c r="J726"/>
  <c r="R726"/>
  <c r="R733"/>
  <c r="R730"/>
  <c r="R727"/>
  <c r="R734"/>
  <c r="K727"/>
  <c r="K726"/>
  <c r="G618"/>
  <c r="G528"/>
  <c r="G531"/>
  <c r="G529"/>
  <c r="H628"/>
  <c r="I628"/>
  <c r="J628"/>
  <c r="K628"/>
  <c r="L628"/>
  <c r="M628"/>
  <c r="N628"/>
  <c r="O628"/>
  <c r="P628"/>
  <c r="Q628"/>
  <c r="I726"/>
  <c r="R627"/>
  <c r="R628"/>
  <c r="G589"/>
  <c r="G590"/>
  <c r="G432"/>
  <c r="G430"/>
  <c r="G429"/>
  <c r="M490"/>
  <c r="N490"/>
  <c r="O490"/>
  <c r="P490"/>
  <c r="Q490"/>
  <c r="F622"/>
  <c r="G251"/>
  <c r="G481"/>
  <c r="O727"/>
  <c r="O726"/>
  <c r="L726"/>
  <c r="L727"/>
  <c r="G407"/>
  <c r="G405"/>
  <c r="G404"/>
  <c r="I627"/>
  <c r="J627"/>
  <c r="K627"/>
  <c r="L627"/>
  <c r="M627"/>
  <c r="N627"/>
  <c r="O627"/>
  <c r="P627"/>
  <c r="Q627"/>
  <c r="P726"/>
  <c r="P727"/>
  <c r="G573"/>
  <c r="G572"/>
  <c r="F724"/>
  <c r="H731"/>
  <c r="I731"/>
  <c r="J731"/>
  <c r="K731"/>
  <c r="L731"/>
  <c r="M731"/>
  <c r="N731"/>
  <c r="O731"/>
  <c r="P731"/>
  <c r="Q731"/>
  <c r="L490"/>
  <c r="G250"/>
  <c r="G247"/>
  <c r="G254"/>
  <c r="G480"/>
  <c r="G246"/>
  <c r="G253"/>
  <c r="J489"/>
  <c r="K489"/>
  <c r="L489"/>
  <c r="M489"/>
  <c r="N489"/>
  <c r="O489"/>
  <c r="P489"/>
  <c r="Q489"/>
  <c r="G695"/>
  <c r="G701"/>
  <c r="M726"/>
  <c r="M727"/>
  <c r="G552"/>
  <c r="G551"/>
  <c r="N727"/>
  <c r="N726"/>
  <c r="I732"/>
  <c r="J732"/>
  <c r="K732"/>
  <c r="L732"/>
  <c r="M732"/>
  <c r="N732"/>
  <c r="O732"/>
  <c r="P732"/>
  <c r="Q732"/>
  <c r="F483"/>
  <c r="F484"/>
  <c r="H726"/>
  <c r="H733"/>
  <c r="H730"/>
  <c r="I730"/>
  <c r="J730"/>
  <c r="K730"/>
  <c r="L730"/>
  <c r="M730"/>
  <c r="N730"/>
  <c r="O730"/>
  <c r="P730"/>
  <c r="Q730"/>
  <c r="F723"/>
  <c r="G482"/>
  <c r="F725" i="61"/>
  <c r="H732"/>
  <c r="I732"/>
  <c r="J732"/>
  <c r="K732"/>
  <c r="H628"/>
  <c r="I628"/>
  <c r="H627"/>
  <c r="G694"/>
  <c r="G700"/>
  <c r="R730"/>
  <c r="R727"/>
  <c r="R734"/>
  <c r="R726"/>
  <c r="R733"/>
  <c r="G534"/>
  <c r="L727"/>
  <c r="L726"/>
  <c r="I730"/>
  <c r="J730"/>
  <c r="K730"/>
  <c r="L730"/>
  <c r="M730"/>
  <c r="N730"/>
  <c r="O730"/>
  <c r="P730"/>
  <c r="Q730"/>
  <c r="M726"/>
  <c r="M727"/>
  <c r="G432"/>
  <c r="G429"/>
  <c r="G430"/>
  <c r="I624"/>
  <c r="J624"/>
  <c r="K624"/>
  <c r="L624"/>
  <c r="M624"/>
  <c r="N624"/>
  <c r="O624"/>
  <c r="P624"/>
  <c r="Q624"/>
  <c r="G620"/>
  <c r="G626"/>
  <c r="G533"/>
  <c r="G535"/>
  <c r="J727"/>
  <c r="J726"/>
  <c r="N489"/>
  <c r="O489"/>
  <c r="P489"/>
  <c r="Q489"/>
  <c r="P727"/>
  <c r="P726"/>
  <c r="H731"/>
  <c r="F724"/>
  <c r="F726"/>
  <c r="F622"/>
  <c r="F621"/>
  <c r="I731"/>
  <c r="J731"/>
  <c r="G405"/>
  <c r="G407"/>
  <c r="G404"/>
  <c r="G551"/>
  <c r="G552"/>
  <c r="N490"/>
  <c r="O490"/>
  <c r="P490"/>
  <c r="Q490"/>
  <c r="G569"/>
  <c r="G567"/>
  <c r="G566"/>
  <c r="Q726"/>
  <c r="H727"/>
  <c r="H734"/>
  <c r="G474"/>
  <c r="G472"/>
  <c r="G478"/>
  <c r="G471"/>
  <c r="G477"/>
  <c r="G590"/>
  <c r="G589"/>
  <c r="G624"/>
  <c r="G621"/>
  <c r="K731"/>
  <c r="L731"/>
  <c r="I627"/>
  <c r="J627"/>
  <c r="K627"/>
  <c r="L627"/>
  <c r="M627"/>
  <c r="N627"/>
  <c r="O627"/>
  <c r="P627"/>
  <c r="Q627"/>
  <c r="M731"/>
  <c r="N731"/>
  <c r="O731"/>
  <c r="P731"/>
  <c r="Q731"/>
  <c r="G695"/>
  <c r="G701"/>
  <c r="G480"/>
  <c r="G250"/>
  <c r="G247"/>
  <c r="G254"/>
  <c r="G246"/>
  <c r="G253"/>
  <c r="Q727"/>
  <c r="G481"/>
  <c r="G251"/>
  <c r="I727"/>
  <c r="I734"/>
  <c r="I726"/>
  <c r="L732"/>
  <c r="M732"/>
  <c r="N732"/>
  <c r="O732"/>
  <c r="P732"/>
  <c r="Q732"/>
  <c r="K726"/>
  <c r="J628"/>
  <c r="K628"/>
  <c r="L628"/>
  <c r="M628"/>
  <c r="N628"/>
  <c r="O628"/>
  <c r="P628"/>
  <c r="Q628"/>
  <c r="G482"/>
  <c r="G252"/>
  <c r="N727"/>
  <c r="N726"/>
  <c r="H726"/>
  <c r="H733"/>
  <c r="G474" i="60"/>
  <c r="G472"/>
  <c r="G478"/>
  <c r="G471"/>
  <c r="G477"/>
  <c r="G590"/>
  <c r="G589"/>
  <c r="G724"/>
  <c r="G731"/>
  <c r="G487"/>
  <c r="J734"/>
  <c r="I733"/>
  <c r="J733"/>
  <c r="N731"/>
  <c r="O731"/>
  <c r="P731"/>
  <c r="Q731"/>
  <c r="G618"/>
  <c r="G529"/>
  <c r="G528"/>
  <c r="G531"/>
  <c r="F621"/>
  <c r="F622"/>
  <c r="P727"/>
  <c r="F724"/>
  <c r="G616"/>
  <c r="G615"/>
  <c r="G658"/>
  <c r="G654"/>
  <c r="G660"/>
  <c r="G620"/>
  <c r="G626"/>
  <c r="G533"/>
  <c r="G482"/>
  <c r="F483"/>
  <c r="G436"/>
  <c r="G435"/>
  <c r="G552"/>
  <c r="G551"/>
  <c r="G569"/>
  <c r="G567"/>
  <c r="G566"/>
  <c r="H628"/>
  <c r="I628"/>
  <c r="J628"/>
  <c r="K628"/>
  <c r="L628"/>
  <c r="M628"/>
  <c r="N628"/>
  <c r="O628"/>
  <c r="P628"/>
  <c r="Q628"/>
  <c r="H627"/>
  <c r="I627"/>
  <c r="J627"/>
  <c r="K627"/>
  <c r="L627"/>
  <c r="M627"/>
  <c r="N627"/>
  <c r="O627"/>
  <c r="P627"/>
  <c r="Q627"/>
  <c r="I624"/>
  <c r="J624"/>
  <c r="K624"/>
  <c r="L624"/>
  <c r="M624"/>
  <c r="N624"/>
  <c r="O624"/>
  <c r="P624"/>
  <c r="Q624"/>
  <c r="P726"/>
  <c r="K730"/>
  <c r="L730"/>
  <c r="M730"/>
  <c r="N730"/>
  <c r="O730"/>
  <c r="P730"/>
  <c r="Q730"/>
  <c r="K727"/>
  <c r="K734"/>
  <c r="L734"/>
  <c r="M734"/>
  <c r="N734"/>
  <c r="O734"/>
  <c r="K726"/>
  <c r="F723"/>
  <c r="G411"/>
  <c r="G410"/>
  <c r="G480"/>
  <c r="H628" i="59"/>
  <c r="H627"/>
  <c r="I627"/>
  <c r="I624"/>
  <c r="J624"/>
  <c r="K624"/>
  <c r="L624"/>
  <c r="M624"/>
  <c r="N624"/>
  <c r="O624"/>
  <c r="P624"/>
  <c r="Q624"/>
  <c r="F622"/>
  <c r="F621"/>
  <c r="I731"/>
  <c r="J731"/>
  <c r="K731"/>
  <c r="L731"/>
  <c r="M731"/>
  <c r="N731"/>
  <c r="O731"/>
  <c r="P731"/>
  <c r="Q731"/>
  <c r="I727"/>
  <c r="H727"/>
  <c r="H734"/>
  <c r="I734"/>
  <c r="G695"/>
  <c r="G701"/>
  <c r="G615"/>
  <c r="G552"/>
  <c r="G551"/>
  <c r="G481"/>
  <c r="G251"/>
  <c r="L727"/>
  <c r="L726"/>
  <c r="O726"/>
  <c r="O727"/>
  <c r="G590"/>
  <c r="G589"/>
  <c r="G482"/>
  <c r="G252"/>
  <c r="G614"/>
  <c r="G616"/>
  <c r="G610"/>
  <c r="F724"/>
  <c r="G404"/>
  <c r="G407"/>
  <c r="G405"/>
  <c r="R628"/>
  <c r="R627"/>
  <c r="F484"/>
  <c r="F483"/>
  <c r="L490"/>
  <c r="M490"/>
  <c r="N490"/>
  <c r="O490"/>
  <c r="P490"/>
  <c r="Q490"/>
  <c r="J727"/>
  <c r="J734"/>
  <c r="K734"/>
  <c r="J627"/>
  <c r="G618"/>
  <c r="G528"/>
  <c r="G531"/>
  <c r="G529"/>
  <c r="P727"/>
  <c r="P726"/>
  <c r="N727"/>
  <c r="N726"/>
  <c r="G572"/>
  <c r="G573"/>
  <c r="F723"/>
  <c r="H730"/>
  <c r="I730"/>
  <c r="J730"/>
  <c r="K730"/>
  <c r="L730"/>
  <c r="M730"/>
  <c r="N730"/>
  <c r="O730"/>
  <c r="P730"/>
  <c r="Q730"/>
  <c r="H726"/>
  <c r="H733"/>
  <c r="I733"/>
  <c r="G436"/>
  <c r="G435"/>
  <c r="J726"/>
  <c r="G480"/>
  <c r="G250"/>
  <c r="G247"/>
  <c r="G254"/>
  <c r="G246"/>
  <c r="G253"/>
  <c r="H732"/>
  <c r="I732"/>
  <c r="J732"/>
  <c r="K732"/>
  <c r="L732"/>
  <c r="M732"/>
  <c r="N732"/>
  <c r="O732"/>
  <c r="P732"/>
  <c r="Q732"/>
  <c r="F725"/>
  <c r="K627"/>
  <c r="L627"/>
  <c r="M627"/>
  <c r="N627"/>
  <c r="O627"/>
  <c r="P627"/>
  <c r="Q627"/>
  <c r="L489"/>
  <c r="M489"/>
  <c r="N489"/>
  <c r="O489"/>
  <c r="R727"/>
  <c r="R734"/>
  <c r="P489"/>
  <c r="Q489"/>
  <c r="I628"/>
  <c r="J628"/>
  <c r="K628"/>
  <c r="L628"/>
  <c r="M628"/>
  <c r="N628"/>
  <c r="O628"/>
  <c r="P628"/>
  <c r="Q628"/>
  <c r="G484" i="81"/>
  <c r="G490"/>
  <c r="G622" i="76"/>
  <c r="F726" i="81"/>
  <c r="F727"/>
  <c r="I733"/>
  <c r="J733"/>
  <c r="K733"/>
  <c r="L733"/>
  <c r="M733"/>
  <c r="N733"/>
  <c r="O733"/>
  <c r="P733"/>
  <c r="Q733"/>
  <c r="G725"/>
  <c r="G732"/>
  <c r="G488"/>
  <c r="I734"/>
  <c r="J734"/>
  <c r="K734"/>
  <c r="L734"/>
  <c r="M734"/>
  <c r="N734"/>
  <c r="O734"/>
  <c r="P734"/>
  <c r="Q734"/>
  <c r="G535"/>
  <c r="G534"/>
  <c r="G724"/>
  <c r="G731"/>
  <c r="G487"/>
  <c r="G411"/>
  <c r="G410"/>
  <c r="G621"/>
  <c r="G624"/>
  <c r="G622"/>
  <c r="G483"/>
  <c r="G489"/>
  <c r="G730"/>
  <c r="I734" i="80"/>
  <c r="J734"/>
  <c r="F727"/>
  <c r="F726"/>
  <c r="G624"/>
  <c r="G622"/>
  <c r="G621"/>
  <c r="G723"/>
  <c r="G486"/>
  <c r="G484"/>
  <c r="G490"/>
  <c r="G483"/>
  <c r="G489"/>
  <c r="G725"/>
  <c r="G732"/>
  <c r="G488"/>
  <c r="K734"/>
  <c r="L734"/>
  <c r="M734"/>
  <c r="N734"/>
  <c r="O734"/>
  <c r="P734"/>
  <c r="Q734"/>
  <c r="G535"/>
  <c r="G534"/>
  <c r="G411"/>
  <c r="G410"/>
  <c r="G724"/>
  <c r="G731"/>
  <c r="G487"/>
  <c r="J733"/>
  <c r="K733"/>
  <c r="L733"/>
  <c r="M733"/>
  <c r="N733"/>
  <c r="O733"/>
  <c r="P733"/>
  <c r="Q733"/>
  <c r="G573"/>
  <c r="G572"/>
  <c r="J733" i="79"/>
  <c r="K733"/>
  <c r="L733"/>
  <c r="M733"/>
  <c r="N733"/>
  <c r="O733"/>
  <c r="P733"/>
  <c r="Q733"/>
  <c r="J734"/>
  <c r="K734"/>
  <c r="G535"/>
  <c r="G534"/>
  <c r="L734"/>
  <c r="M734"/>
  <c r="N734"/>
  <c r="O734"/>
  <c r="P734"/>
  <c r="Q734"/>
  <c r="G436"/>
  <c r="G435"/>
  <c r="G725"/>
  <c r="G732"/>
  <c r="G488"/>
  <c r="G621"/>
  <c r="G622"/>
  <c r="G624"/>
  <c r="G411"/>
  <c r="G410"/>
  <c r="G723"/>
  <c r="G486"/>
  <c r="G484"/>
  <c r="G490"/>
  <c r="G483"/>
  <c r="G489"/>
  <c r="G724"/>
  <c r="G731"/>
  <c r="G487"/>
  <c r="F726"/>
  <c r="F727"/>
  <c r="J734" i="78"/>
  <c r="K734"/>
  <c r="L734"/>
  <c r="M734"/>
  <c r="N734"/>
  <c r="O734"/>
  <c r="P734"/>
  <c r="Q734"/>
  <c r="G535"/>
  <c r="G534"/>
  <c r="G410"/>
  <c r="G411"/>
  <c r="G725"/>
  <c r="G732"/>
  <c r="G488"/>
  <c r="G624"/>
  <c r="G622"/>
  <c r="G621"/>
  <c r="I733"/>
  <c r="F726"/>
  <c r="F727"/>
  <c r="J733"/>
  <c r="K733"/>
  <c r="L733"/>
  <c r="M733"/>
  <c r="N733"/>
  <c r="O733"/>
  <c r="P733"/>
  <c r="Q733"/>
  <c r="G723"/>
  <c r="G486"/>
  <c r="G484"/>
  <c r="G490"/>
  <c r="G483"/>
  <c r="G489"/>
  <c r="G411" i="77"/>
  <c r="G410"/>
  <c r="G624"/>
  <c r="G622"/>
  <c r="G621"/>
  <c r="I733"/>
  <c r="J733"/>
  <c r="K733"/>
  <c r="L733"/>
  <c r="M733"/>
  <c r="N733"/>
  <c r="O733"/>
  <c r="P733"/>
  <c r="Q733"/>
  <c r="G535"/>
  <c r="G534"/>
  <c r="K734"/>
  <c r="L734"/>
  <c r="M734"/>
  <c r="N734"/>
  <c r="O734"/>
  <c r="P734"/>
  <c r="Q734"/>
  <c r="G573"/>
  <c r="G572"/>
  <c r="F726"/>
  <c r="G725"/>
  <c r="G732"/>
  <c r="G488"/>
  <c r="G723"/>
  <c r="G483"/>
  <c r="G489"/>
  <c r="G486"/>
  <c r="G484"/>
  <c r="G490"/>
  <c r="G724"/>
  <c r="G731"/>
  <c r="G487"/>
  <c r="G436"/>
  <c r="G435"/>
  <c r="K733" i="76"/>
  <c r="L733"/>
  <c r="G411"/>
  <c r="G410"/>
  <c r="G627"/>
  <c r="G628"/>
  <c r="I734"/>
  <c r="J734"/>
  <c r="K734"/>
  <c r="L734"/>
  <c r="M734"/>
  <c r="N734"/>
  <c r="O734"/>
  <c r="P734"/>
  <c r="Q734"/>
  <c r="G723"/>
  <c r="G483"/>
  <c r="G489"/>
  <c r="G486"/>
  <c r="G484"/>
  <c r="G490"/>
  <c r="F726"/>
  <c r="F727"/>
  <c r="M733"/>
  <c r="N733"/>
  <c r="O733"/>
  <c r="P733"/>
  <c r="Q733"/>
  <c r="G725"/>
  <c r="G732"/>
  <c r="G488"/>
  <c r="L734" i="75"/>
  <c r="K733"/>
  <c r="G535"/>
  <c r="G534"/>
  <c r="G436"/>
  <c r="G435"/>
  <c r="L733"/>
  <c r="M733"/>
  <c r="N733"/>
  <c r="O733"/>
  <c r="P733"/>
  <c r="Q733"/>
  <c r="G621"/>
  <c r="G624"/>
  <c r="G622"/>
  <c r="G725"/>
  <c r="G732"/>
  <c r="G488"/>
  <c r="F727"/>
  <c r="G411"/>
  <c r="G410"/>
  <c r="G723"/>
  <c r="G483"/>
  <c r="G489"/>
  <c r="G484"/>
  <c r="G490"/>
  <c r="G486"/>
  <c r="M734"/>
  <c r="N734"/>
  <c r="O734"/>
  <c r="P734"/>
  <c r="Q734"/>
  <c r="G436" i="74"/>
  <c r="G435"/>
  <c r="F727"/>
  <c r="F726"/>
  <c r="G621"/>
  <c r="G624"/>
  <c r="G622"/>
  <c r="G411"/>
  <c r="G410"/>
  <c r="G725"/>
  <c r="G732"/>
  <c r="G488"/>
  <c r="G723"/>
  <c r="G483"/>
  <c r="G489"/>
  <c r="G486"/>
  <c r="G484"/>
  <c r="G490"/>
  <c r="G535"/>
  <c r="G534"/>
  <c r="K734"/>
  <c r="L734"/>
  <c r="M734"/>
  <c r="N734"/>
  <c r="O734"/>
  <c r="P734"/>
  <c r="Q734"/>
  <c r="I733"/>
  <c r="J733"/>
  <c r="K733"/>
  <c r="L733"/>
  <c r="M733"/>
  <c r="N733"/>
  <c r="O733"/>
  <c r="P733"/>
  <c r="Q733"/>
  <c r="G573"/>
  <c r="G572"/>
  <c r="G627" i="73"/>
  <c r="G628"/>
  <c r="G725"/>
  <c r="G732"/>
  <c r="G488"/>
  <c r="G411"/>
  <c r="G410"/>
  <c r="K733"/>
  <c r="L733"/>
  <c r="M733"/>
  <c r="N733"/>
  <c r="O733"/>
  <c r="P733"/>
  <c r="Q733"/>
  <c r="G724"/>
  <c r="G731"/>
  <c r="G487"/>
  <c r="G723"/>
  <c r="G483"/>
  <c r="G489"/>
  <c r="G486"/>
  <c r="G484"/>
  <c r="G490"/>
  <c r="G436"/>
  <c r="G435"/>
  <c r="G573"/>
  <c r="G572"/>
  <c r="F726"/>
  <c r="F727"/>
  <c r="K734"/>
  <c r="L734"/>
  <c r="M734"/>
  <c r="N734"/>
  <c r="O734"/>
  <c r="P734"/>
  <c r="Q734"/>
  <c r="G535" i="72"/>
  <c r="G534"/>
  <c r="G725"/>
  <c r="G732"/>
  <c r="G488"/>
  <c r="I733"/>
  <c r="J733"/>
  <c r="K733"/>
  <c r="L733"/>
  <c r="M733"/>
  <c r="N733"/>
  <c r="O733"/>
  <c r="P733"/>
  <c r="Q733"/>
  <c r="G573"/>
  <c r="G572"/>
  <c r="G622"/>
  <c r="G621"/>
  <c r="G624"/>
  <c r="K734"/>
  <c r="L734"/>
  <c r="M734"/>
  <c r="N734"/>
  <c r="O734"/>
  <c r="P734"/>
  <c r="Q734"/>
  <c r="G723"/>
  <c r="G483"/>
  <c r="G489"/>
  <c r="G486"/>
  <c r="G484"/>
  <c r="G490"/>
  <c r="F726"/>
  <c r="F727"/>
  <c r="G535" i="71"/>
  <c r="G534"/>
  <c r="G725"/>
  <c r="G732"/>
  <c r="G488"/>
  <c r="G484"/>
  <c r="G490"/>
  <c r="G411"/>
  <c r="G410"/>
  <c r="G621"/>
  <c r="G624"/>
  <c r="G622"/>
  <c r="K733"/>
  <c r="L733"/>
  <c r="M733"/>
  <c r="N733"/>
  <c r="O733"/>
  <c r="P733"/>
  <c r="Q733"/>
  <c r="F726"/>
  <c r="F727"/>
  <c r="L734"/>
  <c r="M734"/>
  <c r="N734"/>
  <c r="O734"/>
  <c r="P734"/>
  <c r="Q734"/>
  <c r="G723"/>
  <c r="G535" i="70"/>
  <c r="G534"/>
  <c r="G411"/>
  <c r="G410"/>
  <c r="G724"/>
  <c r="G731"/>
  <c r="G487"/>
  <c r="I733"/>
  <c r="J733"/>
  <c r="K733"/>
  <c r="L733"/>
  <c r="M733"/>
  <c r="N733"/>
  <c r="O733"/>
  <c r="P733"/>
  <c r="Q733"/>
  <c r="G436"/>
  <c r="G435"/>
  <c r="G621"/>
  <c r="G624"/>
  <c r="G622"/>
  <c r="K734"/>
  <c r="L734"/>
  <c r="M734"/>
  <c r="N734"/>
  <c r="O734"/>
  <c r="P734"/>
  <c r="Q734"/>
  <c r="G725"/>
  <c r="G732"/>
  <c r="G488"/>
  <c r="G723"/>
  <c r="G486"/>
  <c r="G483"/>
  <c r="G489"/>
  <c r="G484"/>
  <c r="G490"/>
  <c r="J734" i="69"/>
  <c r="G535"/>
  <c r="G534"/>
  <c r="G723"/>
  <c r="G483"/>
  <c r="G489"/>
  <c r="G484"/>
  <c r="G490"/>
  <c r="G486"/>
  <c r="J733"/>
  <c r="K733"/>
  <c r="L733"/>
  <c r="M733"/>
  <c r="N733"/>
  <c r="O733"/>
  <c r="P733"/>
  <c r="Q733"/>
  <c r="G411"/>
  <c r="G410"/>
  <c r="F727"/>
  <c r="F726"/>
  <c r="K734"/>
  <c r="L734"/>
  <c r="M734"/>
  <c r="N734"/>
  <c r="O734"/>
  <c r="P734"/>
  <c r="Q734"/>
  <c r="G725"/>
  <c r="G732"/>
  <c r="G488"/>
  <c r="G624"/>
  <c r="G622"/>
  <c r="G621"/>
  <c r="I734" i="68"/>
  <c r="J734"/>
  <c r="K734"/>
  <c r="L734"/>
  <c r="M734"/>
  <c r="N734"/>
  <c r="O734"/>
  <c r="P734"/>
  <c r="Q734"/>
  <c r="G411"/>
  <c r="G410"/>
  <c r="G725"/>
  <c r="G732"/>
  <c r="G488"/>
  <c r="G535"/>
  <c r="G534"/>
  <c r="I733"/>
  <c r="J733"/>
  <c r="G621"/>
  <c r="G624"/>
  <c r="G622"/>
  <c r="F726"/>
  <c r="F727"/>
  <c r="G723"/>
  <c r="G486"/>
  <c r="G483"/>
  <c r="G489"/>
  <c r="G484"/>
  <c r="G490"/>
  <c r="K733"/>
  <c r="L733"/>
  <c r="M733"/>
  <c r="N733"/>
  <c r="O733"/>
  <c r="P733"/>
  <c r="Q733"/>
  <c r="I734" i="67"/>
  <c r="F727"/>
  <c r="F726"/>
  <c r="G573"/>
  <c r="G572"/>
  <c r="G411"/>
  <c r="G410"/>
  <c r="G535"/>
  <c r="G534"/>
  <c r="J734"/>
  <c r="K734"/>
  <c r="L734"/>
  <c r="M734"/>
  <c r="N734"/>
  <c r="O734"/>
  <c r="P734"/>
  <c r="Q734"/>
  <c r="G723"/>
  <c r="G486"/>
  <c r="G483"/>
  <c r="G489"/>
  <c r="G484"/>
  <c r="G490"/>
  <c r="I733"/>
  <c r="J733"/>
  <c r="K733"/>
  <c r="L733"/>
  <c r="M733"/>
  <c r="N733"/>
  <c r="O733"/>
  <c r="P733"/>
  <c r="Q733"/>
  <c r="G436"/>
  <c r="G435"/>
  <c r="G621"/>
  <c r="G624"/>
  <c r="G622"/>
  <c r="G724"/>
  <c r="G731"/>
  <c r="G487"/>
  <c r="G725"/>
  <c r="G732"/>
  <c r="G488"/>
  <c r="F726" i="66"/>
  <c r="F727"/>
  <c r="G723"/>
  <c r="G483"/>
  <c r="G489"/>
  <c r="G486"/>
  <c r="G484"/>
  <c r="G490"/>
  <c r="G725"/>
  <c r="G732"/>
  <c r="G488"/>
  <c r="G622"/>
  <c r="G621"/>
  <c r="G624"/>
  <c r="G436"/>
  <c r="G435"/>
  <c r="G410"/>
  <c r="G411"/>
  <c r="G534"/>
  <c r="G535"/>
  <c r="J733"/>
  <c r="K733"/>
  <c r="L733"/>
  <c r="M733"/>
  <c r="N733"/>
  <c r="O733"/>
  <c r="P733"/>
  <c r="Q733"/>
  <c r="J734"/>
  <c r="K734"/>
  <c r="L734"/>
  <c r="M734"/>
  <c r="N734"/>
  <c r="O734"/>
  <c r="P734"/>
  <c r="Q734"/>
  <c r="I733" i="65"/>
  <c r="G535"/>
  <c r="G534"/>
  <c r="J733"/>
  <c r="K733"/>
  <c r="G573"/>
  <c r="G572"/>
  <c r="G436"/>
  <c r="G435"/>
  <c r="G411"/>
  <c r="G410"/>
  <c r="F726"/>
  <c r="F727"/>
  <c r="L733"/>
  <c r="M733"/>
  <c r="N733"/>
  <c r="O733"/>
  <c r="P733"/>
  <c r="Q733"/>
  <c r="G621"/>
  <c r="G624"/>
  <c r="G622"/>
  <c r="J734"/>
  <c r="K734"/>
  <c r="L734"/>
  <c r="M734"/>
  <c r="N734"/>
  <c r="O734"/>
  <c r="P734"/>
  <c r="Q734"/>
  <c r="G725"/>
  <c r="G732"/>
  <c r="G488"/>
  <c r="G724"/>
  <c r="G731"/>
  <c r="G487"/>
  <c r="G723"/>
  <c r="G483"/>
  <c r="G489"/>
  <c r="G484"/>
  <c r="G490"/>
  <c r="G486"/>
  <c r="I733" i="64"/>
  <c r="G724"/>
  <c r="G731"/>
  <c r="G487"/>
  <c r="G622"/>
  <c r="J733"/>
  <c r="K733"/>
  <c r="L733"/>
  <c r="M733"/>
  <c r="N733"/>
  <c r="O733"/>
  <c r="P733"/>
  <c r="Q733"/>
  <c r="G484"/>
  <c r="G490"/>
  <c r="G726"/>
  <c r="G733"/>
  <c r="G730"/>
  <c r="G725"/>
  <c r="G732"/>
  <c r="G488"/>
  <c r="G628"/>
  <c r="G627"/>
  <c r="J734"/>
  <c r="K734"/>
  <c r="L734"/>
  <c r="M734"/>
  <c r="N734"/>
  <c r="O734"/>
  <c r="P734"/>
  <c r="Q734"/>
  <c r="G411"/>
  <c r="G410"/>
  <c r="F727"/>
  <c r="F726"/>
  <c r="G624" i="63"/>
  <c r="G621"/>
  <c r="G622"/>
  <c r="G411"/>
  <c r="G410"/>
  <c r="G436"/>
  <c r="G435"/>
  <c r="G724"/>
  <c r="G731"/>
  <c r="G487"/>
  <c r="I733"/>
  <c r="J733"/>
  <c r="K733"/>
  <c r="L733"/>
  <c r="M733"/>
  <c r="N733"/>
  <c r="O733"/>
  <c r="P733"/>
  <c r="Q733"/>
  <c r="G535"/>
  <c r="G534"/>
  <c r="G723"/>
  <c r="G483"/>
  <c r="G489"/>
  <c r="G486"/>
  <c r="G484"/>
  <c r="G490"/>
  <c r="I734"/>
  <c r="J734"/>
  <c r="K734"/>
  <c r="L734"/>
  <c r="M734"/>
  <c r="N734"/>
  <c r="O734"/>
  <c r="P734"/>
  <c r="Q734"/>
  <c r="F727"/>
  <c r="F726"/>
  <c r="G725"/>
  <c r="G732"/>
  <c r="G488"/>
  <c r="G411" i="62"/>
  <c r="G410"/>
  <c r="I733"/>
  <c r="G535"/>
  <c r="G534"/>
  <c r="F726"/>
  <c r="F727"/>
  <c r="G723"/>
  <c r="G486"/>
  <c r="G483"/>
  <c r="G489"/>
  <c r="G484"/>
  <c r="G490"/>
  <c r="G724"/>
  <c r="G731"/>
  <c r="G487"/>
  <c r="G436"/>
  <c r="G435"/>
  <c r="G622"/>
  <c r="G621"/>
  <c r="G624"/>
  <c r="J733"/>
  <c r="K733"/>
  <c r="L733"/>
  <c r="M733"/>
  <c r="N733"/>
  <c r="O733"/>
  <c r="P733"/>
  <c r="Q733"/>
  <c r="K734"/>
  <c r="L734"/>
  <c r="M734"/>
  <c r="N734"/>
  <c r="O734"/>
  <c r="P734"/>
  <c r="Q734"/>
  <c r="G725"/>
  <c r="G732"/>
  <c r="G488"/>
  <c r="G724" i="61"/>
  <c r="G731"/>
  <c r="G487"/>
  <c r="G628"/>
  <c r="G627"/>
  <c r="F727"/>
  <c r="G723"/>
  <c r="G483"/>
  <c r="G489"/>
  <c r="G486"/>
  <c r="G484"/>
  <c r="G490"/>
  <c r="G622"/>
  <c r="G573"/>
  <c r="G572"/>
  <c r="G410"/>
  <c r="G411"/>
  <c r="J734"/>
  <c r="K734"/>
  <c r="L734"/>
  <c r="M734"/>
  <c r="N734"/>
  <c r="O734"/>
  <c r="P734"/>
  <c r="Q734"/>
  <c r="G435"/>
  <c r="G436"/>
  <c r="I733"/>
  <c r="J733"/>
  <c r="K733"/>
  <c r="L733"/>
  <c r="M733"/>
  <c r="N733"/>
  <c r="O733"/>
  <c r="P733"/>
  <c r="Q733"/>
  <c r="G725"/>
  <c r="G732"/>
  <c r="G488"/>
  <c r="P734" i="60"/>
  <c r="Q734"/>
  <c r="G534"/>
  <c r="G535"/>
  <c r="G573"/>
  <c r="G572"/>
  <c r="F726"/>
  <c r="F727"/>
  <c r="G725"/>
  <c r="G732"/>
  <c r="G488"/>
  <c r="K733"/>
  <c r="L733"/>
  <c r="M733"/>
  <c r="N733"/>
  <c r="O733"/>
  <c r="P733"/>
  <c r="Q733"/>
  <c r="G723"/>
  <c r="G483"/>
  <c r="G489"/>
  <c r="G486"/>
  <c r="G484"/>
  <c r="G490"/>
  <c r="G624"/>
  <c r="G622"/>
  <c r="G621"/>
  <c r="G624" i="59"/>
  <c r="G622"/>
  <c r="G621"/>
  <c r="G723"/>
  <c r="G483"/>
  <c r="G489"/>
  <c r="G486"/>
  <c r="G484"/>
  <c r="G490"/>
  <c r="G535"/>
  <c r="G534"/>
  <c r="G725"/>
  <c r="G732"/>
  <c r="G488"/>
  <c r="G411"/>
  <c r="G410"/>
  <c r="G724"/>
  <c r="G731"/>
  <c r="G487"/>
  <c r="J733"/>
  <c r="K733"/>
  <c r="L733"/>
  <c r="M733"/>
  <c r="N733"/>
  <c r="O733"/>
  <c r="P733"/>
  <c r="Q733"/>
  <c r="F727"/>
  <c r="F726"/>
  <c r="L734"/>
  <c r="M734"/>
  <c r="N734"/>
  <c r="O734"/>
  <c r="P734"/>
  <c r="Q734"/>
  <c r="G727" i="81"/>
  <c r="G734"/>
  <c r="G628"/>
  <c r="G627"/>
  <c r="G726"/>
  <c r="G733"/>
  <c r="G628" i="80"/>
  <c r="G627"/>
  <c r="G726"/>
  <c r="G733"/>
  <c r="G730"/>
  <c r="G727"/>
  <c r="G734"/>
  <c r="G730" i="79"/>
  <c r="G727"/>
  <c r="G734"/>
  <c r="G726"/>
  <c r="G733"/>
  <c r="G627"/>
  <c r="G628"/>
  <c r="G628" i="78"/>
  <c r="G627"/>
  <c r="G730"/>
  <c r="G727"/>
  <c r="G734"/>
  <c r="G726"/>
  <c r="G733"/>
  <c r="G628" i="77"/>
  <c r="G627"/>
  <c r="G726"/>
  <c r="G733"/>
  <c r="G730"/>
  <c r="G727"/>
  <c r="G734"/>
  <c r="G730" i="76"/>
  <c r="G727"/>
  <c r="G734"/>
  <c r="G726"/>
  <c r="G733"/>
  <c r="G730" i="75"/>
  <c r="G727"/>
  <c r="G734"/>
  <c r="G726"/>
  <c r="G733"/>
  <c r="G628"/>
  <c r="G627"/>
  <c r="G726" i="74"/>
  <c r="G733"/>
  <c r="G730"/>
  <c r="G727"/>
  <c r="G734"/>
  <c r="G628"/>
  <c r="G627"/>
  <c r="G730" i="73"/>
  <c r="G727"/>
  <c r="G734"/>
  <c r="G726"/>
  <c r="G733"/>
  <c r="G730" i="72"/>
  <c r="G727"/>
  <c r="G734"/>
  <c r="G726"/>
  <c r="G733"/>
  <c r="G627"/>
  <c r="G628"/>
  <c r="G730" i="71"/>
  <c r="G727"/>
  <c r="G734"/>
  <c r="G726"/>
  <c r="G733"/>
  <c r="G628"/>
  <c r="G627"/>
  <c r="G628" i="70"/>
  <c r="G627"/>
  <c r="G730"/>
  <c r="G727"/>
  <c r="G734"/>
  <c r="G726"/>
  <c r="G733"/>
  <c r="G628" i="69"/>
  <c r="G627"/>
  <c r="G730"/>
  <c r="G727"/>
  <c r="G734"/>
  <c r="G726"/>
  <c r="G733"/>
  <c r="G730" i="68"/>
  <c r="G727"/>
  <c r="G734"/>
  <c r="G726"/>
  <c r="G733"/>
  <c r="G628"/>
  <c r="G627"/>
  <c r="G628" i="67"/>
  <c r="G627"/>
  <c r="G730"/>
  <c r="G727"/>
  <c r="G734"/>
  <c r="G726"/>
  <c r="G733"/>
  <c r="G730" i="66"/>
  <c r="G727"/>
  <c r="G734"/>
  <c r="G726"/>
  <c r="G733"/>
  <c r="G627"/>
  <c r="G628"/>
  <c r="G730" i="65"/>
  <c r="G727"/>
  <c r="G734"/>
  <c r="G726"/>
  <c r="G733"/>
  <c r="G628"/>
  <c r="G627"/>
  <c r="G727" i="64"/>
  <c r="G734"/>
  <c r="G627" i="63"/>
  <c r="G628"/>
  <c r="G726"/>
  <c r="G733"/>
  <c r="G727"/>
  <c r="G734"/>
  <c r="G730"/>
  <c r="G627" i="62"/>
  <c r="G628"/>
  <c r="G730"/>
  <c r="G727"/>
  <c r="G734"/>
  <c r="G726"/>
  <c r="G733"/>
  <c r="G726" i="61"/>
  <c r="G733"/>
  <c r="G730"/>
  <c r="G727"/>
  <c r="G734"/>
  <c r="G628" i="60"/>
  <c r="G627"/>
  <c r="G730"/>
  <c r="G727"/>
  <c r="G734"/>
  <c r="G726"/>
  <c r="G733"/>
  <c r="G726" i="59"/>
  <c r="G733"/>
  <c r="G730"/>
  <c r="G727"/>
  <c r="G734"/>
  <c r="G628"/>
  <c r="G627"/>
  <c r="Q735" i="35"/>
  <c r="H525"/>
  <c r="H580"/>
  <c r="H618"/>
  <c r="H723"/>
  <c r="H727"/>
  <c r="H734"/>
  <c r="I563"/>
  <c r="I618"/>
  <c r="I723"/>
  <c r="I727"/>
  <c r="I734"/>
  <c r="J542"/>
  <c r="J618"/>
  <c r="J723"/>
  <c r="J727"/>
  <c r="J734"/>
  <c r="K734"/>
  <c r="L607"/>
  <c r="L619"/>
  <c r="L724"/>
  <c r="L727"/>
  <c r="L734"/>
  <c r="M734"/>
  <c r="N734"/>
  <c r="O527"/>
  <c r="O620"/>
  <c r="O725"/>
  <c r="O727"/>
  <c r="O734"/>
  <c r="P608"/>
  <c r="P620"/>
  <c r="P725"/>
  <c r="P727"/>
  <c r="P734"/>
  <c r="Q734"/>
  <c r="H726"/>
  <c r="H733"/>
  <c r="I726"/>
  <c r="I733"/>
  <c r="J726"/>
  <c r="J733"/>
  <c r="K733"/>
  <c r="L726"/>
  <c r="L733"/>
  <c r="M733"/>
  <c r="N733"/>
  <c r="O733"/>
  <c r="P733"/>
  <c r="Q733"/>
  <c r="O732"/>
  <c r="P732"/>
  <c r="Q732"/>
  <c r="L731"/>
  <c r="M731"/>
  <c r="N731"/>
  <c r="O731"/>
  <c r="P731"/>
  <c r="Q731"/>
  <c r="H730"/>
  <c r="I730"/>
  <c r="J730"/>
  <c r="K730"/>
  <c r="L730"/>
  <c r="M730"/>
  <c r="N730"/>
  <c r="O730"/>
  <c r="P730"/>
  <c r="Q730"/>
  <c r="H614"/>
  <c r="I614"/>
  <c r="J614"/>
  <c r="K614"/>
  <c r="L614"/>
  <c r="M614"/>
  <c r="N614"/>
  <c r="O614"/>
  <c r="P614"/>
  <c r="Q614"/>
  <c r="I613"/>
  <c r="J613"/>
  <c r="K613"/>
  <c r="L613"/>
  <c r="M613"/>
  <c r="N613"/>
  <c r="O613"/>
  <c r="P613"/>
  <c r="Q613"/>
  <c r="H613"/>
  <c r="H612"/>
  <c r="H615"/>
  <c r="H533"/>
  <c r="I533"/>
  <c r="J533"/>
  <c r="K533"/>
  <c r="L533"/>
  <c r="M533"/>
  <c r="N533"/>
  <c r="O533"/>
  <c r="P533"/>
  <c r="Q533"/>
  <c r="H532"/>
  <c r="I532"/>
  <c r="J532"/>
  <c r="K532"/>
  <c r="L532"/>
  <c r="M532"/>
  <c r="N532"/>
  <c r="O532"/>
  <c r="P532"/>
  <c r="Q532"/>
  <c r="H531"/>
  <c r="I531"/>
  <c r="J531"/>
  <c r="K531"/>
  <c r="L531"/>
  <c r="M531"/>
  <c r="N531"/>
  <c r="O531"/>
  <c r="P531"/>
  <c r="Q531"/>
  <c r="H616"/>
  <c r="I612"/>
  <c r="J612"/>
  <c r="K612"/>
  <c r="L612"/>
  <c r="M612"/>
  <c r="N612"/>
  <c r="O612"/>
  <c r="P612"/>
  <c r="Q612"/>
  <c r="H534"/>
  <c r="H535"/>
  <c r="J5"/>
  <c r="G337"/>
  <c r="G422"/>
  <c r="G332"/>
  <c r="G642"/>
  <c r="G322"/>
  <c r="G494"/>
  <c r="G372"/>
  <c r="G101"/>
  <c r="G134"/>
  <c r="G151"/>
  <c r="G704"/>
  <c r="G712"/>
  <c r="G718"/>
  <c r="G515"/>
  <c r="G352"/>
  <c r="G100"/>
  <c r="G136"/>
  <c r="G210"/>
  <c r="G307"/>
  <c r="G538"/>
  <c r="G703"/>
  <c r="G711"/>
  <c r="G664"/>
  <c r="G632"/>
  <c r="G576"/>
  <c r="G580"/>
  <c r="G511"/>
  <c r="G464"/>
  <c r="G450"/>
  <c r="G418"/>
  <c r="G387"/>
  <c r="G367"/>
  <c r="G347"/>
  <c r="G327"/>
  <c r="G280"/>
  <c r="G94"/>
  <c r="G109"/>
  <c r="G143"/>
  <c r="G206"/>
  <c r="G312"/>
  <c r="G555"/>
  <c r="G686"/>
  <c r="G643"/>
  <c r="G603"/>
  <c r="G523"/>
  <c r="G504"/>
  <c r="G460"/>
  <c r="G446"/>
  <c r="G414"/>
  <c r="G426"/>
  <c r="G382"/>
  <c r="G362"/>
  <c r="G342"/>
  <c r="G295"/>
  <c r="G274"/>
  <c r="G102"/>
  <c r="G127"/>
  <c r="G149"/>
  <c r="G300"/>
  <c r="G317"/>
  <c r="G559"/>
  <c r="G671"/>
  <c r="G598"/>
  <c r="G607"/>
  <c r="G613"/>
  <c r="G519"/>
  <c r="G498"/>
  <c r="G456"/>
  <c r="G441"/>
  <c r="G470"/>
  <c r="G476"/>
  <c r="G397"/>
  <c r="G377"/>
  <c r="G357"/>
  <c r="G290"/>
  <c r="G305"/>
  <c r="G678"/>
  <c r="G633"/>
  <c r="G595"/>
  <c r="G454"/>
  <c r="G392"/>
  <c r="G285"/>
  <c r="G234"/>
  <c r="G222"/>
  <c r="G198"/>
  <c r="G182"/>
  <c r="G166"/>
  <c r="G120"/>
  <c r="G269"/>
  <c r="G238"/>
  <c r="G218"/>
  <c r="G194"/>
  <c r="G178"/>
  <c r="G162"/>
  <c r="G115"/>
  <c r="G264"/>
  <c r="G230"/>
  <c r="G214"/>
  <c r="G190"/>
  <c r="G174"/>
  <c r="G155"/>
  <c r="G110"/>
  <c r="G259"/>
  <c r="G226"/>
  <c r="G202"/>
  <c r="G186"/>
  <c r="G170"/>
  <c r="G126"/>
  <c r="G90"/>
  <c r="G76"/>
  <c r="G41"/>
  <c r="G24"/>
  <c r="G70"/>
  <c r="G65"/>
  <c r="G34"/>
  <c r="G69"/>
  <c r="G55"/>
  <c r="G30"/>
  <c r="G81"/>
  <c r="G49"/>
  <c r="G19"/>
  <c r="R728"/>
  <c r="R735"/>
  <c r="R713"/>
  <c r="R719"/>
  <c r="R712"/>
  <c r="R711"/>
  <c r="R693"/>
  <c r="R699"/>
  <c r="R692"/>
  <c r="R694"/>
  <c r="R700"/>
  <c r="R691"/>
  <c r="R697"/>
  <c r="R652"/>
  <c r="R658"/>
  <c r="R651"/>
  <c r="R650"/>
  <c r="R656"/>
  <c r="R608"/>
  <c r="R614"/>
  <c r="R607"/>
  <c r="R613"/>
  <c r="R606"/>
  <c r="R612"/>
  <c r="R586"/>
  <c r="R582"/>
  <c r="R588"/>
  <c r="R581"/>
  <c r="R580"/>
  <c r="R571"/>
  <c r="R565"/>
  <c r="R564"/>
  <c r="R570"/>
  <c r="R563"/>
  <c r="R569"/>
  <c r="R549"/>
  <c r="R544"/>
  <c r="R550"/>
  <c r="R543"/>
  <c r="R542"/>
  <c r="R546"/>
  <c r="R533"/>
  <c r="R527"/>
  <c r="R526"/>
  <c r="R525"/>
  <c r="R531"/>
  <c r="R476"/>
  <c r="R470"/>
  <c r="R469"/>
  <c r="R475"/>
  <c r="R468"/>
  <c r="R474"/>
  <c r="R428"/>
  <c r="R434"/>
  <c r="R427"/>
  <c r="R433"/>
  <c r="R426"/>
  <c r="R429"/>
  <c r="R403"/>
  <c r="R409"/>
  <c r="R402"/>
  <c r="R408"/>
  <c r="R401"/>
  <c r="R407"/>
  <c r="R245"/>
  <c r="R244"/>
  <c r="R481"/>
  <c r="R243"/>
  <c r="G713"/>
  <c r="G719"/>
  <c r="G693"/>
  <c r="G699"/>
  <c r="G691"/>
  <c r="G697"/>
  <c r="G651"/>
  <c r="G657"/>
  <c r="G650"/>
  <c r="G606"/>
  <c r="G582"/>
  <c r="G588"/>
  <c r="G581"/>
  <c r="G587"/>
  <c r="G565"/>
  <c r="G571"/>
  <c r="G564"/>
  <c r="G570"/>
  <c r="G563"/>
  <c r="G544"/>
  <c r="G550"/>
  <c r="G543"/>
  <c r="G549"/>
  <c r="G542"/>
  <c r="G548"/>
  <c r="G527"/>
  <c r="G526"/>
  <c r="G469"/>
  <c r="G428"/>
  <c r="G434"/>
  <c r="G427"/>
  <c r="G433"/>
  <c r="G402"/>
  <c r="G401"/>
  <c r="R653"/>
  <c r="R659"/>
  <c r="R583"/>
  <c r="G403"/>
  <c r="G409"/>
  <c r="G608"/>
  <c r="G614"/>
  <c r="G525"/>
  <c r="G529"/>
  <c r="G245"/>
  <c r="G252"/>
  <c r="G652"/>
  <c r="G658"/>
  <c r="G692"/>
  <c r="G698"/>
  <c r="G244"/>
  <c r="G251"/>
  <c r="G468"/>
  <c r="G474"/>
  <c r="G728"/>
  <c r="G735"/>
  <c r="R715"/>
  <c r="R721"/>
  <c r="R480"/>
  <c r="R483"/>
  <c r="R489"/>
  <c r="G405"/>
  <c r="G620"/>
  <c r="G626"/>
  <c r="R619"/>
  <c r="R625"/>
  <c r="R545"/>
  <c r="R584"/>
  <c r="R587"/>
  <c r="R714"/>
  <c r="R720"/>
  <c r="R250"/>
  <c r="R430"/>
  <c r="R432"/>
  <c r="R435"/>
  <c r="R654"/>
  <c r="R660"/>
  <c r="G243"/>
  <c r="R548"/>
  <c r="R552"/>
  <c r="R695"/>
  <c r="R701"/>
  <c r="R717"/>
  <c r="R482"/>
  <c r="R488"/>
  <c r="R487"/>
  <c r="R724"/>
  <c r="R731"/>
  <c r="R590"/>
  <c r="R573"/>
  <c r="R572"/>
  <c r="R411"/>
  <c r="R410"/>
  <c r="R616"/>
  <c r="R615"/>
  <c r="R251"/>
  <c r="R246"/>
  <c r="R253"/>
  <c r="R252"/>
  <c r="R247"/>
  <c r="R254"/>
  <c r="R532"/>
  <c r="R535"/>
  <c r="R589"/>
  <c r="R618"/>
  <c r="R657"/>
  <c r="R718"/>
  <c r="R404"/>
  <c r="R471"/>
  <c r="R477"/>
  <c r="R528"/>
  <c r="R566"/>
  <c r="R609"/>
  <c r="R405"/>
  <c r="R472"/>
  <c r="R478"/>
  <c r="R529"/>
  <c r="R567"/>
  <c r="R610"/>
  <c r="R620"/>
  <c r="R626"/>
  <c r="R698"/>
  <c r="G584"/>
  <c r="G566"/>
  <c r="G654"/>
  <c r="G660"/>
  <c r="G714"/>
  <c r="G720"/>
  <c r="G586"/>
  <c r="G589"/>
  <c r="G609"/>
  <c r="G404"/>
  <c r="G430"/>
  <c r="G432"/>
  <c r="G436"/>
  <c r="G619"/>
  <c r="G625"/>
  <c r="G546"/>
  <c r="G610"/>
  <c r="G612"/>
  <c r="G615"/>
  <c r="G695"/>
  <c r="G701"/>
  <c r="G567"/>
  <c r="G569"/>
  <c r="G572"/>
  <c r="G653"/>
  <c r="G659"/>
  <c r="G715"/>
  <c r="G721"/>
  <c r="G717"/>
  <c r="G407"/>
  <c r="G531"/>
  <c r="G656"/>
  <c r="G429"/>
  <c r="G533"/>
  <c r="G552"/>
  <c r="G545"/>
  <c r="G583"/>
  <c r="G694"/>
  <c r="G700"/>
  <c r="G408"/>
  <c r="G475"/>
  <c r="G532"/>
  <c r="G551"/>
  <c r="G618"/>
  <c r="G481"/>
  <c r="G528"/>
  <c r="G482"/>
  <c r="G725"/>
  <c r="G732"/>
  <c r="G471"/>
  <c r="G477"/>
  <c r="G472"/>
  <c r="G478"/>
  <c r="G480"/>
  <c r="G486"/>
  <c r="G590"/>
  <c r="G410"/>
  <c r="G573"/>
  <c r="G247"/>
  <c r="G254"/>
  <c r="G250"/>
  <c r="G246"/>
  <c r="G253"/>
  <c r="R551"/>
  <c r="R486"/>
  <c r="G534"/>
  <c r="R436"/>
  <c r="R534"/>
  <c r="R484"/>
  <c r="R490"/>
  <c r="R621"/>
  <c r="R624"/>
  <c r="R622"/>
  <c r="R723"/>
  <c r="R725"/>
  <c r="R732"/>
  <c r="G435"/>
  <c r="G616"/>
  <c r="G535"/>
  <c r="G411"/>
  <c r="G487"/>
  <c r="G724"/>
  <c r="G731"/>
  <c r="G624"/>
  <c r="G622"/>
  <c r="G621"/>
  <c r="G488"/>
  <c r="G483"/>
  <c r="G489"/>
  <c r="G484"/>
  <c r="G490"/>
  <c r="G723"/>
  <c r="G730"/>
  <c r="R726"/>
  <c r="R733"/>
  <c r="R730"/>
  <c r="R727"/>
  <c r="R734"/>
  <c r="R628"/>
  <c r="R627"/>
  <c r="G628"/>
  <c r="G627"/>
  <c r="G726"/>
  <c r="G733"/>
  <c r="G727"/>
  <c r="G734"/>
  <c r="Q608"/>
  <c r="O608"/>
  <c r="N608"/>
  <c r="M608"/>
  <c r="L608"/>
  <c r="K608"/>
  <c r="J608"/>
  <c r="I608"/>
  <c r="Q607"/>
  <c r="P607"/>
  <c r="O607"/>
  <c r="N607"/>
  <c r="M607"/>
  <c r="K607"/>
  <c r="J607"/>
  <c r="I607"/>
  <c r="Q606"/>
  <c r="P606"/>
  <c r="O606"/>
  <c r="N606"/>
  <c r="M606"/>
  <c r="L606"/>
  <c r="K606"/>
  <c r="J606"/>
  <c r="I606"/>
  <c r="H608"/>
  <c r="H607"/>
  <c r="H606"/>
  <c r="Q544"/>
  <c r="P544"/>
  <c r="O544"/>
  <c r="N544"/>
  <c r="M544"/>
  <c r="L544"/>
  <c r="K544"/>
  <c r="J544"/>
  <c r="I544"/>
  <c r="Q543"/>
  <c r="P543"/>
  <c r="O543"/>
  <c r="N543"/>
  <c r="M543"/>
  <c r="L543"/>
  <c r="K543"/>
  <c r="J543"/>
  <c r="I543"/>
  <c r="Q542"/>
  <c r="P542"/>
  <c r="O542"/>
  <c r="N542"/>
  <c r="M542"/>
  <c r="L542"/>
  <c r="K542"/>
  <c r="I542"/>
  <c r="H544"/>
  <c r="H543"/>
  <c r="H549"/>
  <c r="H542"/>
  <c r="H548"/>
  <c r="Q527"/>
  <c r="P527"/>
  <c r="N527"/>
  <c r="M527"/>
  <c r="L527"/>
  <c r="K527"/>
  <c r="J527"/>
  <c r="I527"/>
  <c r="Q526"/>
  <c r="P526"/>
  <c r="O526"/>
  <c r="N526"/>
  <c r="M526"/>
  <c r="L526"/>
  <c r="K526"/>
  <c r="J526"/>
  <c r="I526"/>
  <c r="Q525"/>
  <c r="P525"/>
  <c r="O525"/>
  <c r="N525"/>
  <c r="M525"/>
  <c r="L525"/>
  <c r="K525"/>
  <c r="J525"/>
  <c r="I525"/>
  <c r="H527"/>
  <c r="H526"/>
  <c r="Q428"/>
  <c r="P428"/>
  <c r="O428"/>
  <c r="N428"/>
  <c r="M428"/>
  <c r="L428"/>
  <c r="K428"/>
  <c r="J428"/>
  <c r="I428"/>
  <c r="Q427"/>
  <c r="P427"/>
  <c r="O427"/>
  <c r="N427"/>
  <c r="M427"/>
  <c r="L427"/>
  <c r="K427"/>
  <c r="J427"/>
  <c r="I427"/>
  <c r="Q426"/>
  <c r="P426"/>
  <c r="O426"/>
  <c r="N426"/>
  <c r="M426"/>
  <c r="L426"/>
  <c r="K426"/>
  <c r="J426"/>
  <c r="I426"/>
  <c r="H428"/>
  <c r="H434"/>
  <c r="H427"/>
  <c r="H426"/>
  <c r="H432"/>
  <c r="Q245"/>
  <c r="P245"/>
  <c r="O245"/>
  <c r="N245"/>
  <c r="M245"/>
  <c r="L245"/>
  <c r="K245"/>
  <c r="J245"/>
  <c r="I245"/>
  <c r="Q244"/>
  <c r="P244"/>
  <c r="O244"/>
  <c r="N244"/>
  <c r="M244"/>
  <c r="L244"/>
  <c r="K244"/>
  <c r="J244"/>
  <c r="I244"/>
  <c r="Q243"/>
  <c r="P243"/>
  <c r="O243"/>
  <c r="N243"/>
  <c r="M243"/>
  <c r="L243"/>
  <c r="K243"/>
  <c r="J243"/>
  <c r="I243"/>
  <c r="H245"/>
  <c r="H244"/>
  <c r="H243"/>
  <c r="Q728"/>
  <c r="P728"/>
  <c r="O728"/>
  <c r="N728"/>
  <c r="M728"/>
  <c r="L728"/>
  <c r="K728"/>
  <c r="J728"/>
  <c r="I728"/>
  <c r="H728"/>
  <c r="H735"/>
  <c r="Q713"/>
  <c r="P713"/>
  <c r="O713"/>
  <c r="N713"/>
  <c r="M713"/>
  <c r="L713"/>
  <c r="K713"/>
  <c r="J713"/>
  <c r="I713"/>
  <c r="H713"/>
  <c r="Q712"/>
  <c r="P712"/>
  <c r="O712"/>
  <c r="N712"/>
  <c r="M712"/>
  <c r="L712"/>
  <c r="K712"/>
  <c r="J712"/>
  <c r="I712"/>
  <c r="H712"/>
  <c r="H718"/>
  <c r="Q711"/>
  <c r="P711"/>
  <c r="O711"/>
  <c r="N711"/>
  <c r="M711"/>
  <c r="L711"/>
  <c r="K711"/>
  <c r="J711"/>
  <c r="I711"/>
  <c r="H711"/>
  <c r="Q693"/>
  <c r="P693"/>
  <c r="O693"/>
  <c r="N693"/>
  <c r="M693"/>
  <c r="L693"/>
  <c r="K693"/>
  <c r="J693"/>
  <c r="I693"/>
  <c r="H693"/>
  <c r="Q692"/>
  <c r="P692"/>
  <c r="O692"/>
  <c r="N692"/>
  <c r="M692"/>
  <c r="L692"/>
  <c r="K692"/>
  <c r="J692"/>
  <c r="I692"/>
  <c r="H692"/>
  <c r="Q691"/>
  <c r="P691"/>
  <c r="O691"/>
  <c r="N691"/>
  <c r="M691"/>
  <c r="L691"/>
  <c r="K691"/>
  <c r="J691"/>
  <c r="I691"/>
  <c r="H691"/>
  <c r="Q652"/>
  <c r="P652"/>
  <c r="O652"/>
  <c r="N652"/>
  <c r="M652"/>
  <c r="L652"/>
  <c r="K652"/>
  <c r="J652"/>
  <c r="I652"/>
  <c r="H652"/>
  <c r="H658"/>
  <c r="Q651"/>
  <c r="P651"/>
  <c r="O651"/>
  <c r="N651"/>
  <c r="M651"/>
  <c r="L651"/>
  <c r="K651"/>
  <c r="J651"/>
  <c r="I651"/>
  <c r="H651"/>
  <c r="H657"/>
  <c r="Q650"/>
  <c r="P650"/>
  <c r="O650"/>
  <c r="N650"/>
  <c r="M650"/>
  <c r="L650"/>
  <c r="K650"/>
  <c r="J650"/>
  <c r="I650"/>
  <c r="H650"/>
  <c r="Q582"/>
  <c r="P582"/>
  <c r="O582"/>
  <c r="N582"/>
  <c r="M582"/>
  <c r="L582"/>
  <c r="K582"/>
  <c r="J582"/>
  <c r="I582"/>
  <c r="H582"/>
  <c r="Q581"/>
  <c r="P581"/>
  <c r="O581"/>
  <c r="N581"/>
  <c r="M581"/>
  <c r="L581"/>
  <c r="K581"/>
  <c r="J581"/>
  <c r="I581"/>
  <c r="H581"/>
  <c r="H587"/>
  <c r="Q580"/>
  <c r="P580"/>
  <c r="O580"/>
  <c r="N580"/>
  <c r="M580"/>
  <c r="L580"/>
  <c r="K580"/>
  <c r="J580"/>
  <c r="I580"/>
  <c r="Q565"/>
  <c r="P565"/>
  <c r="O565"/>
  <c r="N565"/>
  <c r="M565"/>
  <c r="L565"/>
  <c r="K565"/>
  <c r="J565"/>
  <c r="I565"/>
  <c r="H565"/>
  <c r="H571"/>
  <c r="Q564"/>
  <c r="P564"/>
  <c r="O564"/>
  <c r="N564"/>
  <c r="M564"/>
  <c r="L564"/>
  <c r="K564"/>
  <c r="J564"/>
  <c r="I564"/>
  <c r="H564"/>
  <c r="H570"/>
  <c r="Q563"/>
  <c r="P563"/>
  <c r="O563"/>
  <c r="N563"/>
  <c r="M563"/>
  <c r="L563"/>
  <c r="K563"/>
  <c r="J563"/>
  <c r="H563"/>
  <c r="H569"/>
  <c r="Q470"/>
  <c r="P470"/>
  <c r="O470"/>
  <c r="N470"/>
  <c r="M470"/>
  <c r="L470"/>
  <c r="K470"/>
  <c r="J470"/>
  <c r="I470"/>
  <c r="H470"/>
  <c r="Q469"/>
  <c r="P469"/>
  <c r="O469"/>
  <c r="N469"/>
  <c r="M469"/>
  <c r="L469"/>
  <c r="K469"/>
  <c r="J469"/>
  <c r="I469"/>
  <c r="H469"/>
  <c r="H475"/>
  <c r="Q468"/>
  <c r="P468"/>
  <c r="O468"/>
  <c r="N468"/>
  <c r="M468"/>
  <c r="L468"/>
  <c r="K468"/>
  <c r="J468"/>
  <c r="I468"/>
  <c r="H468"/>
  <c r="Q403"/>
  <c r="P403"/>
  <c r="O403"/>
  <c r="N403"/>
  <c r="M403"/>
  <c r="L403"/>
  <c r="K403"/>
  <c r="J403"/>
  <c r="I403"/>
  <c r="H403"/>
  <c r="H409"/>
  <c r="Q402"/>
  <c r="P402"/>
  <c r="O402"/>
  <c r="N402"/>
  <c r="M402"/>
  <c r="L402"/>
  <c r="K402"/>
  <c r="J402"/>
  <c r="I402"/>
  <c r="H402"/>
  <c r="H408"/>
  <c r="Q401"/>
  <c r="P401"/>
  <c r="O401"/>
  <c r="N401"/>
  <c r="M401"/>
  <c r="L401"/>
  <c r="K401"/>
  <c r="J401"/>
  <c r="I401"/>
  <c r="H401"/>
  <c r="H407"/>
  <c r="L482"/>
  <c r="K618"/>
  <c r="Q618"/>
  <c r="N619"/>
  <c r="J482"/>
  <c r="P618"/>
  <c r="M619"/>
  <c r="H624"/>
  <c r="I624"/>
  <c r="J624"/>
  <c r="K624"/>
  <c r="O618"/>
  <c r="I620"/>
  <c r="Q620"/>
  <c r="N481"/>
  <c r="L618"/>
  <c r="I619"/>
  <c r="I625"/>
  <c r="J625"/>
  <c r="K625"/>
  <c r="L625"/>
  <c r="M625"/>
  <c r="N625"/>
  <c r="O625"/>
  <c r="P625"/>
  <c r="Q625"/>
  <c r="O619"/>
  <c r="L620"/>
  <c r="H481"/>
  <c r="H487"/>
  <c r="M618"/>
  <c r="J619"/>
  <c r="P619"/>
  <c r="M620"/>
  <c r="K620"/>
  <c r="H620"/>
  <c r="H626"/>
  <c r="I626"/>
  <c r="N618"/>
  <c r="K619"/>
  <c r="Q619"/>
  <c r="N620"/>
  <c r="H619"/>
  <c r="H625"/>
  <c r="N429"/>
  <c r="J620"/>
  <c r="I409"/>
  <c r="J409"/>
  <c r="K409"/>
  <c r="L409"/>
  <c r="M409"/>
  <c r="N409"/>
  <c r="O409"/>
  <c r="P409"/>
  <c r="Q409"/>
  <c r="I404"/>
  <c r="O404"/>
  <c r="N472"/>
  <c r="M714"/>
  <c r="O545"/>
  <c r="Q714"/>
  <c r="L246"/>
  <c r="O246"/>
  <c r="I475"/>
  <c r="J475"/>
  <c r="K475"/>
  <c r="L475"/>
  <c r="M475"/>
  <c r="N475"/>
  <c r="O475"/>
  <c r="P475"/>
  <c r="Q475"/>
  <c r="I571"/>
  <c r="J571"/>
  <c r="K571"/>
  <c r="L571"/>
  <c r="M571"/>
  <c r="N571"/>
  <c r="O571"/>
  <c r="P571"/>
  <c r="Q571"/>
  <c r="K583"/>
  <c r="M653"/>
  <c r="I654"/>
  <c r="J695"/>
  <c r="P695"/>
  <c r="I714"/>
  <c r="J481"/>
  <c r="P481"/>
  <c r="J405"/>
  <c r="F527"/>
  <c r="Q694"/>
  <c r="Q471"/>
  <c r="I570"/>
  <c r="J570"/>
  <c r="K570"/>
  <c r="L570"/>
  <c r="M570"/>
  <c r="N570"/>
  <c r="O570"/>
  <c r="P570"/>
  <c r="Q570"/>
  <c r="O566"/>
  <c r="P482"/>
  <c r="J429"/>
  <c r="P429"/>
  <c r="I434"/>
  <c r="J434"/>
  <c r="K434"/>
  <c r="L434"/>
  <c r="M434"/>
  <c r="N434"/>
  <c r="O434"/>
  <c r="P434"/>
  <c r="Q434"/>
  <c r="I569"/>
  <c r="J569"/>
  <c r="K569"/>
  <c r="L569"/>
  <c r="M569"/>
  <c r="N569"/>
  <c r="O569"/>
  <c r="P569"/>
  <c r="Q569"/>
  <c r="N566"/>
  <c r="J566"/>
  <c r="P566"/>
  <c r="K584"/>
  <c r="I653"/>
  <c r="O653"/>
  <c r="K714"/>
  <c r="K246"/>
  <c r="I430"/>
  <c r="J529"/>
  <c r="P529"/>
  <c r="I545"/>
  <c r="O546"/>
  <c r="Q583"/>
  <c r="K694"/>
  <c r="K471"/>
  <c r="J584"/>
  <c r="K610"/>
  <c r="F692"/>
  <c r="K480"/>
  <c r="M429"/>
  <c r="H528"/>
  <c r="N528"/>
  <c r="I546"/>
  <c r="L609"/>
  <c r="H653"/>
  <c r="H659"/>
  <c r="N653"/>
  <c r="I529"/>
  <c r="I535"/>
  <c r="I528"/>
  <c r="I534"/>
  <c r="N546"/>
  <c r="N545"/>
  <c r="Q567"/>
  <c r="F606"/>
  <c r="F402"/>
  <c r="J472"/>
  <c r="I549"/>
  <c r="J549"/>
  <c r="K549"/>
  <c r="L549"/>
  <c r="M549"/>
  <c r="N549"/>
  <c r="O549"/>
  <c r="P549"/>
  <c r="Q549"/>
  <c r="H546"/>
  <c r="M567"/>
  <c r="I584"/>
  <c r="O584"/>
  <c r="P610"/>
  <c r="H654"/>
  <c r="H660"/>
  <c r="J694"/>
  <c r="H698"/>
  <c r="I698"/>
  <c r="J698"/>
  <c r="K698"/>
  <c r="L698"/>
  <c r="M698"/>
  <c r="N698"/>
  <c r="O698"/>
  <c r="P698"/>
  <c r="Q698"/>
  <c r="I481"/>
  <c r="O481"/>
  <c r="K482"/>
  <c r="Q482"/>
  <c r="I408"/>
  <c r="J408"/>
  <c r="K408"/>
  <c r="L408"/>
  <c r="M408"/>
  <c r="N408"/>
  <c r="O408"/>
  <c r="P408"/>
  <c r="Q408"/>
  <c r="O405"/>
  <c r="M430"/>
  <c r="H545"/>
  <c r="I567"/>
  <c r="O567"/>
  <c r="H566"/>
  <c r="J567"/>
  <c r="L610"/>
  <c r="O654"/>
  <c r="P694"/>
  <c r="I718"/>
  <c r="J718"/>
  <c r="K718"/>
  <c r="L718"/>
  <c r="M718"/>
  <c r="N718"/>
  <c r="O718"/>
  <c r="P718"/>
  <c r="Q718"/>
  <c r="J583"/>
  <c r="H430"/>
  <c r="N430"/>
  <c r="P430"/>
  <c r="F469"/>
  <c r="P567"/>
  <c r="F565"/>
  <c r="I566"/>
  <c r="I610"/>
  <c r="I616"/>
  <c r="O610"/>
  <c r="Q609"/>
  <c r="F652"/>
  <c r="Q481"/>
  <c r="P472"/>
  <c r="F544"/>
  <c r="H550"/>
  <c r="H552"/>
  <c r="F581"/>
  <c r="I658"/>
  <c r="J658"/>
  <c r="K658"/>
  <c r="L658"/>
  <c r="M658"/>
  <c r="N658"/>
  <c r="O658"/>
  <c r="P658"/>
  <c r="Q658"/>
  <c r="J480"/>
  <c r="P480"/>
  <c r="H482"/>
  <c r="H429"/>
  <c r="H472"/>
  <c r="H478"/>
  <c r="K472"/>
  <c r="Q472"/>
  <c r="O529"/>
  <c r="H695"/>
  <c r="H701"/>
  <c r="N695"/>
  <c r="Q695"/>
  <c r="H715"/>
  <c r="H721"/>
  <c r="N715"/>
  <c r="Q246"/>
  <c r="L247"/>
  <c r="K481"/>
  <c r="L481"/>
  <c r="Q247"/>
  <c r="F428"/>
  <c r="M471"/>
  <c r="N482"/>
  <c r="J247"/>
  <c r="H251"/>
  <c r="I251"/>
  <c r="J251"/>
  <c r="K251"/>
  <c r="L251"/>
  <c r="M251"/>
  <c r="N251"/>
  <c r="O251"/>
  <c r="P251"/>
  <c r="Q251"/>
  <c r="P404"/>
  <c r="P405"/>
  <c r="K405"/>
  <c r="F427"/>
  <c r="F244"/>
  <c r="M481"/>
  <c r="I482"/>
  <c r="O482"/>
  <c r="K247"/>
  <c r="K404"/>
  <c r="Q480"/>
  <c r="Q404"/>
  <c r="F403"/>
  <c r="M482"/>
  <c r="H404"/>
  <c r="Q405"/>
  <c r="F426"/>
  <c r="I429"/>
  <c r="I432"/>
  <c r="J432"/>
  <c r="K432"/>
  <c r="L432"/>
  <c r="M432"/>
  <c r="N432"/>
  <c r="O432"/>
  <c r="P432"/>
  <c r="Q432"/>
  <c r="O429"/>
  <c r="O430"/>
  <c r="Q430"/>
  <c r="F243"/>
  <c r="L404"/>
  <c r="L405"/>
  <c r="H411"/>
  <c r="H410"/>
  <c r="F526"/>
  <c r="N480"/>
  <c r="N246"/>
  <c r="N247"/>
  <c r="P246"/>
  <c r="M247"/>
  <c r="F401"/>
  <c r="M405"/>
  <c r="M404"/>
  <c r="N405"/>
  <c r="N404"/>
  <c r="K529"/>
  <c r="K528"/>
  <c r="Q529"/>
  <c r="Q528"/>
  <c r="M480"/>
  <c r="M246"/>
  <c r="H480"/>
  <c r="H246"/>
  <c r="H253"/>
  <c r="H247"/>
  <c r="H254"/>
  <c r="I480"/>
  <c r="I247"/>
  <c r="P247"/>
  <c r="H405"/>
  <c r="L472"/>
  <c r="L471"/>
  <c r="F468"/>
  <c r="L480"/>
  <c r="F543"/>
  <c r="I246"/>
  <c r="J246"/>
  <c r="J545"/>
  <c r="F542"/>
  <c r="J546"/>
  <c r="P545"/>
  <c r="P546"/>
  <c r="O480"/>
  <c r="O247"/>
  <c r="H252"/>
  <c r="I252"/>
  <c r="J252"/>
  <c r="K252"/>
  <c r="L252"/>
  <c r="M252"/>
  <c r="N252"/>
  <c r="O252"/>
  <c r="P252"/>
  <c r="Q252"/>
  <c r="F245"/>
  <c r="H250"/>
  <c r="I250"/>
  <c r="J250"/>
  <c r="K250"/>
  <c r="L250"/>
  <c r="M250"/>
  <c r="N250"/>
  <c r="O250"/>
  <c r="P250"/>
  <c r="Q250"/>
  <c r="J404"/>
  <c r="H433"/>
  <c r="I433"/>
  <c r="J433"/>
  <c r="K433"/>
  <c r="L433"/>
  <c r="M433"/>
  <c r="N433"/>
  <c r="O433"/>
  <c r="P433"/>
  <c r="Q433"/>
  <c r="I407"/>
  <c r="J407"/>
  <c r="K407"/>
  <c r="L407"/>
  <c r="M407"/>
  <c r="N407"/>
  <c r="O407"/>
  <c r="P407"/>
  <c r="Q407"/>
  <c r="I405"/>
  <c r="L429"/>
  <c r="H476"/>
  <c r="I476"/>
  <c r="J476"/>
  <c r="K476"/>
  <c r="L476"/>
  <c r="M476"/>
  <c r="N476"/>
  <c r="O476"/>
  <c r="P476"/>
  <c r="Q476"/>
  <c r="F470"/>
  <c r="J471"/>
  <c r="M472"/>
  <c r="J528"/>
  <c r="P528"/>
  <c r="O528"/>
  <c r="N529"/>
  <c r="I548"/>
  <c r="J548"/>
  <c r="K548"/>
  <c r="L548"/>
  <c r="M548"/>
  <c r="N548"/>
  <c r="O548"/>
  <c r="P548"/>
  <c r="Q548"/>
  <c r="F580"/>
  <c r="K654"/>
  <c r="K653"/>
  <c r="Q654"/>
  <c r="Q653"/>
  <c r="F607"/>
  <c r="J430"/>
  <c r="L529"/>
  <c r="H529"/>
  <c r="K545"/>
  <c r="K546"/>
  <c r="Q545"/>
  <c r="Q546"/>
  <c r="M610"/>
  <c r="M609"/>
  <c r="J714"/>
  <c r="F712"/>
  <c r="J715"/>
  <c r="P714"/>
  <c r="P715"/>
  <c r="K429"/>
  <c r="Q429"/>
  <c r="K430"/>
  <c r="H471"/>
  <c r="H477"/>
  <c r="N471"/>
  <c r="L528"/>
  <c r="L546"/>
  <c r="L545"/>
  <c r="M545"/>
  <c r="H588"/>
  <c r="I588"/>
  <c r="J588"/>
  <c r="K588"/>
  <c r="L588"/>
  <c r="M588"/>
  <c r="N588"/>
  <c r="O588"/>
  <c r="P588"/>
  <c r="Q588"/>
  <c r="F582"/>
  <c r="N610"/>
  <c r="I735"/>
  <c r="J735"/>
  <c r="K735"/>
  <c r="L735"/>
  <c r="M735"/>
  <c r="N735"/>
  <c r="O735"/>
  <c r="P735"/>
  <c r="L430"/>
  <c r="I472"/>
  <c r="O472"/>
  <c r="O471"/>
  <c r="H474"/>
  <c r="I474"/>
  <c r="J474"/>
  <c r="K474"/>
  <c r="L474"/>
  <c r="M474"/>
  <c r="N474"/>
  <c r="O474"/>
  <c r="P474"/>
  <c r="Q474"/>
  <c r="M528"/>
  <c r="L583"/>
  <c r="L584"/>
  <c r="M584"/>
  <c r="H610"/>
  <c r="L695"/>
  <c r="L694"/>
  <c r="I471"/>
  <c r="P471"/>
  <c r="F525"/>
  <c r="M529"/>
  <c r="H551"/>
  <c r="K566"/>
  <c r="F563"/>
  <c r="K567"/>
  <c r="Q566"/>
  <c r="M546"/>
  <c r="M566"/>
  <c r="I583"/>
  <c r="P583"/>
  <c r="K609"/>
  <c r="L653"/>
  <c r="M654"/>
  <c r="H699"/>
  <c r="I699"/>
  <c r="J699"/>
  <c r="K699"/>
  <c r="L699"/>
  <c r="M699"/>
  <c r="N699"/>
  <c r="O699"/>
  <c r="P699"/>
  <c r="Q699"/>
  <c r="F693"/>
  <c r="K715"/>
  <c r="Q715"/>
  <c r="L567"/>
  <c r="F564"/>
  <c r="M583"/>
  <c r="I587"/>
  <c r="J587"/>
  <c r="K587"/>
  <c r="L587"/>
  <c r="M587"/>
  <c r="N587"/>
  <c r="O587"/>
  <c r="P587"/>
  <c r="Q587"/>
  <c r="H609"/>
  <c r="N609"/>
  <c r="J610"/>
  <c r="Q610"/>
  <c r="F711"/>
  <c r="I715"/>
  <c r="O715"/>
  <c r="H584"/>
  <c r="N584"/>
  <c r="P584"/>
  <c r="O609"/>
  <c r="I657"/>
  <c r="J657"/>
  <c r="K657"/>
  <c r="L657"/>
  <c r="M657"/>
  <c r="N657"/>
  <c r="O657"/>
  <c r="P657"/>
  <c r="Q657"/>
  <c r="H719"/>
  <c r="I719"/>
  <c r="J719"/>
  <c r="K719"/>
  <c r="L719"/>
  <c r="M719"/>
  <c r="N719"/>
  <c r="O719"/>
  <c r="P719"/>
  <c r="Q719"/>
  <c r="F713"/>
  <c r="O714"/>
  <c r="H572"/>
  <c r="N567"/>
  <c r="N583"/>
  <c r="Q584"/>
  <c r="I609"/>
  <c r="I615"/>
  <c r="P609"/>
  <c r="F650"/>
  <c r="F651"/>
  <c r="P654"/>
  <c r="F691"/>
  <c r="L566"/>
  <c r="H567"/>
  <c r="H573"/>
  <c r="H583"/>
  <c r="O583"/>
  <c r="H586"/>
  <c r="F608"/>
  <c r="J609"/>
  <c r="J654"/>
  <c r="K695"/>
  <c r="J653"/>
  <c r="P653"/>
  <c r="N654"/>
  <c r="M694"/>
  <c r="O694"/>
  <c r="M695"/>
  <c r="L654"/>
  <c r="I695"/>
  <c r="O695"/>
  <c r="I694"/>
  <c r="L714"/>
  <c r="L715"/>
  <c r="M715"/>
  <c r="H656"/>
  <c r="I656"/>
  <c r="J656"/>
  <c r="K656"/>
  <c r="L656"/>
  <c r="M656"/>
  <c r="N656"/>
  <c r="O656"/>
  <c r="P656"/>
  <c r="Q656"/>
  <c r="H694"/>
  <c r="H700"/>
  <c r="N694"/>
  <c r="H714"/>
  <c r="H720"/>
  <c r="N714"/>
  <c r="H697"/>
  <c r="I697"/>
  <c r="J697"/>
  <c r="K697"/>
  <c r="L697"/>
  <c r="M697"/>
  <c r="N697"/>
  <c r="O697"/>
  <c r="P697"/>
  <c r="Q697"/>
  <c r="H717"/>
  <c r="I717"/>
  <c r="J717"/>
  <c r="K717"/>
  <c r="L717"/>
  <c r="M717"/>
  <c r="N717"/>
  <c r="O717"/>
  <c r="P717"/>
  <c r="Q717"/>
  <c r="J616"/>
  <c r="K616"/>
  <c r="L616"/>
  <c r="M616"/>
  <c r="N616"/>
  <c r="O616"/>
  <c r="P616"/>
  <c r="Q616"/>
  <c r="L624"/>
  <c r="M624"/>
  <c r="N624"/>
  <c r="O624"/>
  <c r="P624"/>
  <c r="Q624"/>
  <c r="J615"/>
  <c r="K615"/>
  <c r="L615"/>
  <c r="M615"/>
  <c r="N615"/>
  <c r="O615"/>
  <c r="P615"/>
  <c r="Q615"/>
  <c r="H627"/>
  <c r="H628"/>
  <c r="J626"/>
  <c r="K626"/>
  <c r="L626"/>
  <c r="M626"/>
  <c r="N626"/>
  <c r="O626"/>
  <c r="P626"/>
  <c r="Q626"/>
  <c r="J534"/>
  <c r="K534"/>
  <c r="L534"/>
  <c r="M534"/>
  <c r="N534"/>
  <c r="O534"/>
  <c r="P534"/>
  <c r="Q534"/>
  <c r="J535"/>
  <c r="K535"/>
  <c r="L535"/>
  <c r="M535"/>
  <c r="N535"/>
  <c r="O535"/>
  <c r="P535"/>
  <c r="Q535"/>
  <c r="I660"/>
  <c r="J660"/>
  <c r="K660"/>
  <c r="L660"/>
  <c r="M660"/>
  <c r="N660"/>
  <c r="O660"/>
  <c r="P660"/>
  <c r="Q660"/>
  <c r="J725"/>
  <c r="I659"/>
  <c r="I410"/>
  <c r="J410"/>
  <c r="K410"/>
  <c r="L410"/>
  <c r="M410"/>
  <c r="N410"/>
  <c r="O410"/>
  <c r="P410"/>
  <c r="Q410"/>
  <c r="F609"/>
  <c r="I573"/>
  <c r="J573"/>
  <c r="K573"/>
  <c r="L573"/>
  <c r="M573"/>
  <c r="N573"/>
  <c r="O573"/>
  <c r="P573"/>
  <c r="Q573"/>
  <c r="I477"/>
  <c r="J477"/>
  <c r="K477"/>
  <c r="L477"/>
  <c r="M477"/>
  <c r="N477"/>
  <c r="O477"/>
  <c r="P477"/>
  <c r="Q477"/>
  <c r="I720"/>
  <c r="J720"/>
  <c r="K720"/>
  <c r="L720"/>
  <c r="M720"/>
  <c r="N720"/>
  <c r="O720"/>
  <c r="P720"/>
  <c r="Q720"/>
  <c r="J484"/>
  <c r="I551"/>
  <c r="J551"/>
  <c r="K551"/>
  <c r="L551"/>
  <c r="M551"/>
  <c r="N551"/>
  <c r="O551"/>
  <c r="P551"/>
  <c r="Q551"/>
  <c r="I724"/>
  <c r="I572"/>
  <c r="J572"/>
  <c r="K572"/>
  <c r="L572"/>
  <c r="M572"/>
  <c r="N572"/>
  <c r="O572"/>
  <c r="P572"/>
  <c r="Q572"/>
  <c r="I550"/>
  <c r="J550"/>
  <c r="K550"/>
  <c r="L550"/>
  <c r="M550"/>
  <c r="N550"/>
  <c r="O550"/>
  <c r="P550"/>
  <c r="Q550"/>
  <c r="P484"/>
  <c r="J483"/>
  <c r="H725"/>
  <c r="H732"/>
  <c r="F610"/>
  <c r="P723"/>
  <c r="I721"/>
  <c r="J721"/>
  <c r="K721"/>
  <c r="L721"/>
  <c r="M721"/>
  <c r="N721"/>
  <c r="O721"/>
  <c r="P721"/>
  <c r="Q721"/>
  <c r="Q725"/>
  <c r="F481"/>
  <c r="K484"/>
  <c r="H488"/>
  <c r="I488"/>
  <c r="J488"/>
  <c r="K488"/>
  <c r="L488"/>
  <c r="M488"/>
  <c r="N488"/>
  <c r="O488"/>
  <c r="P488"/>
  <c r="Q488"/>
  <c r="I478"/>
  <c r="J478"/>
  <c r="K478"/>
  <c r="L478"/>
  <c r="M478"/>
  <c r="N478"/>
  <c r="O478"/>
  <c r="P478"/>
  <c r="Q478"/>
  <c r="I552"/>
  <c r="J552"/>
  <c r="K552"/>
  <c r="L552"/>
  <c r="M552"/>
  <c r="N552"/>
  <c r="O552"/>
  <c r="P552"/>
  <c r="Q552"/>
  <c r="J659"/>
  <c r="K659"/>
  <c r="L659"/>
  <c r="M659"/>
  <c r="N659"/>
  <c r="O659"/>
  <c r="P659"/>
  <c r="Q659"/>
  <c r="I701"/>
  <c r="J701"/>
  <c r="K701"/>
  <c r="L701"/>
  <c r="M701"/>
  <c r="N701"/>
  <c r="O701"/>
  <c r="P701"/>
  <c r="Q701"/>
  <c r="I487"/>
  <c r="J487"/>
  <c r="K487"/>
  <c r="L487"/>
  <c r="M487"/>
  <c r="N487"/>
  <c r="O487"/>
  <c r="P487"/>
  <c r="Q487"/>
  <c r="O622"/>
  <c r="I411"/>
  <c r="J411"/>
  <c r="K411"/>
  <c r="L411"/>
  <c r="M411"/>
  <c r="N411"/>
  <c r="O411"/>
  <c r="P411"/>
  <c r="Q411"/>
  <c r="I254"/>
  <c r="J254"/>
  <c r="K254"/>
  <c r="L254"/>
  <c r="M254"/>
  <c r="N254"/>
  <c r="O254"/>
  <c r="P254"/>
  <c r="Q254"/>
  <c r="F482"/>
  <c r="P483"/>
  <c r="K483"/>
  <c r="I253"/>
  <c r="J253"/>
  <c r="K253"/>
  <c r="L253"/>
  <c r="M253"/>
  <c r="N253"/>
  <c r="O253"/>
  <c r="P253"/>
  <c r="Q253"/>
  <c r="H590"/>
  <c r="I590"/>
  <c r="J590"/>
  <c r="K590"/>
  <c r="L590"/>
  <c r="M590"/>
  <c r="N590"/>
  <c r="O590"/>
  <c r="P590"/>
  <c r="Q590"/>
  <c r="H589"/>
  <c r="I589"/>
  <c r="J589"/>
  <c r="K589"/>
  <c r="L589"/>
  <c r="M589"/>
  <c r="N589"/>
  <c r="O589"/>
  <c r="P589"/>
  <c r="Q589"/>
  <c r="F694"/>
  <c r="F695"/>
  <c r="M621"/>
  <c r="M622"/>
  <c r="H622"/>
  <c r="H621"/>
  <c r="F618"/>
  <c r="F567"/>
  <c r="F566"/>
  <c r="F620"/>
  <c r="F546"/>
  <c r="F545"/>
  <c r="M725"/>
  <c r="Q723"/>
  <c r="Q484"/>
  <c r="Q483"/>
  <c r="N725"/>
  <c r="J622"/>
  <c r="J621"/>
  <c r="O723"/>
  <c r="O484"/>
  <c r="O483"/>
  <c r="M723"/>
  <c r="M483"/>
  <c r="M484"/>
  <c r="F405"/>
  <c r="F404"/>
  <c r="I700"/>
  <c r="J700"/>
  <c r="K700"/>
  <c r="L700"/>
  <c r="M700"/>
  <c r="N700"/>
  <c r="O700"/>
  <c r="P700"/>
  <c r="Q700"/>
  <c r="F714"/>
  <c r="F715"/>
  <c r="I622"/>
  <c r="I621"/>
  <c r="F528"/>
  <c r="F529"/>
  <c r="F619"/>
  <c r="H435"/>
  <c r="I435"/>
  <c r="J435"/>
  <c r="K435"/>
  <c r="L435"/>
  <c r="M435"/>
  <c r="N435"/>
  <c r="O435"/>
  <c r="P435"/>
  <c r="Q435"/>
  <c r="H724"/>
  <c r="I484"/>
  <c r="I483"/>
  <c r="I586"/>
  <c r="J586"/>
  <c r="K586"/>
  <c r="L586"/>
  <c r="M586"/>
  <c r="N586"/>
  <c r="O586"/>
  <c r="P586"/>
  <c r="Q586"/>
  <c r="F246"/>
  <c r="F247"/>
  <c r="Q724"/>
  <c r="F653"/>
  <c r="F654"/>
  <c r="F583"/>
  <c r="F584"/>
  <c r="K724"/>
  <c r="P724"/>
  <c r="F471"/>
  <c r="F472"/>
  <c r="K621"/>
  <c r="K622"/>
  <c r="N723"/>
  <c r="N483"/>
  <c r="N484"/>
  <c r="F430"/>
  <c r="F429"/>
  <c r="I725"/>
  <c r="N622"/>
  <c r="N621"/>
  <c r="L622"/>
  <c r="L621"/>
  <c r="H436"/>
  <c r="I436"/>
  <c r="J436"/>
  <c r="K436"/>
  <c r="L436"/>
  <c r="M436"/>
  <c r="N436"/>
  <c r="O436"/>
  <c r="P436"/>
  <c r="Q436"/>
  <c r="L723"/>
  <c r="L484"/>
  <c r="L483"/>
  <c r="J724"/>
  <c r="O621"/>
  <c r="P622"/>
  <c r="P621"/>
  <c r="L725"/>
  <c r="N724"/>
  <c r="O724"/>
  <c r="F480"/>
  <c r="H486"/>
  <c r="I486"/>
  <c r="J486"/>
  <c r="K486"/>
  <c r="L486"/>
  <c r="M486"/>
  <c r="N486"/>
  <c r="O486"/>
  <c r="P486"/>
  <c r="Q486"/>
  <c r="H484"/>
  <c r="H490"/>
  <c r="H483"/>
  <c r="H489"/>
  <c r="Q622"/>
  <c r="Q621"/>
  <c r="M724"/>
  <c r="K723"/>
  <c r="K725"/>
  <c r="I627"/>
  <c r="J627"/>
  <c r="K627"/>
  <c r="L627"/>
  <c r="M627"/>
  <c r="N627"/>
  <c r="O627"/>
  <c r="P627"/>
  <c r="Q627"/>
  <c r="I628"/>
  <c r="J628"/>
  <c r="K628"/>
  <c r="L628"/>
  <c r="M628"/>
  <c r="N628"/>
  <c r="O628"/>
  <c r="P628"/>
  <c r="Q628"/>
  <c r="I490"/>
  <c r="J490"/>
  <c r="K490"/>
  <c r="L490"/>
  <c r="M490"/>
  <c r="N490"/>
  <c r="O490"/>
  <c r="P490"/>
  <c r="Q490"/>
  <c r="I489"/>
  <c r="J489"/>
  <c r="K489"/>
  <c r="L489"/>
  <c r="M489"/>
  <c r="N489"/>
  <c r="O489"/>
  <c r="P489"/>
  <c r="Q489"/>
  <c r="F621"/>
  <c r="F622"/>
  <c r="F725"/>
  <c r="F724"/>
  <c r="H731"/>
  <c r="I731"/>
  <c r="J731"/>
  <c r="K731"/>
  <c r="M726"/>
  <c r="M727"/>
  <c r="Q727"/>
  <c r="Q726"/>
  <c r="O726"/>
  <c r="F484"/>
  <c r="F483"/>
  <c r="P726"/>
  <c r="N726"/>
  <c r="N727"/>
  <c r="I732"/>
  <c r="J732"/>
  <c r="K732"/>
  <c r="L732"/>
  <c r="M732"/>
  <c r="N732"/>
  <c r="K727"/>
  <c r="K726"/>
  <c r="F723"/>
  <c r="F726"/>
  <c r="F727"/>
</calcChain>
</file>

<file path=xl/sharedStrings.xml><?xml version="1.0" encoding="utf-8"?>
<sst xmlns="http://schemas.openxmlformats.org/spreadsheetml/2006/main" count="29042" uniqueCount="740">
  <si>
    <t xml:space="preserve"> ГРАФИК</t>
  </si>
  <si>
    <t>Потребитель</t>
  </si>
  <si>
    <t xml:space="preserve">Способ ввода  отключения по графику
</t>
  </si>
  <si>
    <t>Очередь ограничения (МВт)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</si>
  <si>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</si>
  <si>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</si>
  <si>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</si>
  <si>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</si>
  <si>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</si>
  <si>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</si>
  <si>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</si>
  <si>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</si>
  <si>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</si>
  <si>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</si>
  <si>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ПО "Ильменские электрические сети"</t>
  </si>
  <si>
    <t>ПС 110 кВ Районная</t>
  </si>
  <si>
    <t>ф. 09</t>
  </si>
  <si>
    <t>ОП</t>
  </si>
  <si>
    <t>до 5 мин.</t>
  </si>
  <si>
    <t>от 5 до 20 мин.</t>
  </si>
  <si>
    <t>от 20 до 60 мин</t>
  </si>
  <si>
    <t>м.т. 8-951-720-15-00 нач. отдела гл. энергетика</t>
  </si>
  <si>
    <t>ф. 26*, 62*, 67*</t>
  </si>
  <si>
    <t>м.т. 8-921-207-62-35 дежурный электрик</t>
  </si>
  <si>
    <t>ПС  110 кВ Районная</t>
  </si>
  <si>
    <t>ф. 64</t>
  </si>
  <si>
    <t xml:space="preserve">т. 8(8162)33-51-73  приемная </t>
  </si>
  <si>
    <t>ф. 55*</t>
  </si>
  <si>
    <t>т.8(8162)33-51-57 дежурный</t>
  </si>
  <si>
    <t>ф. 30</t>
  </si>
  <si>
    <t>т. 8(8162)62-77-64 приемная, директор</t>
  </si>
  <si>
    <t>ф. 16*</t>
  </si>
  <si>
    <t>ф. 70</t>
  </si>
  <si>
    <t>т. 8(8162)940-888 приемная</t>
  </si>
  <si>
    <t>ф. 61*</t>
  </si>
  <si>
    <t>т. 8(8162)940-890 охрана круглосуточно</t>
  </si>
  <si>
    <t>ф. 66</t>
  </si>
  <si>
    <t>т. 8(8162)680-680 приемная,</t>
  </si>
  <si>
    <t>ф. 39*</t>
  </si>
  <si>
    <t>технический менеджер</t>
  </si>
  <si>
    <t>ф. 59</t>
  </si>
  <si>
    <t>т. 8(8162)33-93-50 приемная,</t>
  </si>
  <si>
    <t>ф. 69*</t>
  </si>
  <si>
    <t>ф. 27</t>
  </si>
  <si>
    <t>т. 8(8162)680-501 приемная,</t>
  </si>
  <si>
    <t>ф. 44*</t>
  </si>
  <si>
    <t>гл. энергетик</t>
  </si>
  <si>
    <t>т. 8(8162)680-568 деж. по подстанции</t>
  </si>
  <si>
    <t>ООО "Гранит"</t>
  </si>
  <si>
    <t>дог. №11-01389</t>
  </si>
  <si>
    <t>т. 8(8162)68-05-90 приемная</t>
  </si>
  <si>
    <t>ф. 08*, 17*</t>
  </si>
  <si>
    <t>ПС 110 кВ Базовая</t>
  </si>
  <si>
    <t>т. 8(8162)76-56-58 приемная</t>
  </si>
  <si>
    <t>т. 8(8162)765-658 директор</t>
  </si>
  <si>
    <t>ф. 11</t>
  </si>
  <si>
    <t>м.т. 8-921-699-77-68 дежурный</t>
  </si>
  <si>
    <t>т. 8(8162)68-09-00 приемная</t>
  </si>
  <si>
    <t>ф. 66, 74</t>
  </si>
  <si>
    <t>т. 8(8162)680-910, 680-900 доб. 477</t>
  </si>
  <si>
    <t>ф. 79*, 73*, 70*</t>
  </si>
  <si>
    <t>ПС 330 кВ Новгородская</t>
  </si>
  <si>
    <t xml:space="preserve"> </t>
  </si>
  <si>
    <t>т. 8(8162)940-750 - приёмная</t>
  </si>
  <si>
    <t>яч. 5*, яч. 46*</t>
  </si>
  <si>
    <t>зам. главного энерг. по электрохозяйству</t>
  </si>
  <si>
    <t>ответственный за электрохозяйство</t>
  </si>
  <si>
    <t>конторль ввода ГВО по величине потребления подстанций</t>
  </si>
  <si>
    <t>173012 г. Великий Новгород</t>
  </si>
  <si>
    <t>(Новгородская ТЭЦ</t>
  </si>
  <si>
    <t>т. 8(8162)99-65-55 приемная</t>
  </si>
  <si>
    <t>ПАО "ТГК-2")</t>
  </si>
  <si>
    <t>т. 8(8162)99-62-00 гл. инженер</t>
  </si>
  <si>
    <t>ПС  110 кВ Насосная</t>
  </si>
  <si>
    <t>т. 8(8162)99-61-09 справочная</t>
  </si>
  <si>
    <t>ПС 110 кВ Новоселицы</t>
  </si>
  <si>
    <t>от 20 до 60 мин.</t>
  </si>
  <si>
    <t>ПС 110 кВ Чечулино</t>
  </si>
  <si>
    <t>ф. 05*, 06*, 07*, 08*</t>
  </si>
  <si>
    <t>ПС 110 кВ Подберезье</t>
  </si>
  <si>
    <t>ОАО "Подберезский</t>
  </si>
  <si>
    <t>комбинат хлебепродуктов"</t>
  </si>
  <si>
    <t>дог. №11-01590</t>
  </si>
  <si>
    <t>ф. 06, 09</t>
  </si>
  <si>
    <t>т. 8(8162)742-641 приёмная</t>
  </si>
  <si>
    <t>т. 8(8162) 742-643 гл. инженер</t>
  </si>
  <si>
    <t>т. 8(8162)94-37-51 приёмная</t>
  </si>
  <si>
    <t>ПС 110 кВ ДСП</t>
  </si>
  <si>
    <t>ф. 09*</t>
  </si>
  <si>
    <t>мастер электромастерской</t>
  </si>
  <si>
    <t>ООО "Агрокомплекс"</t>
  </si>
  <si>
    <t>ПС 110 кВ Спасская</t>
  </si>
  <si>
    <t>дог. №51-00191</t>
  </si>
  <si>
    <t>ф. 01*, 04*</t>
  </si>
  <si>
    <t>ф. 38</t>
  </si>
  <si>
    <t>т. 8(81665)46-180 приёмная</t>
  </si>
  <si>
    <t>т. 8(81665)46-180 главный инженер</t>
  </si>
  <si>
    <t>т. 8(81665)46-183 охрана</t>
  </si>
  <si>
    <t>ф. 04</t>
  </si>
  <si>
    <t>т. 8(81665)44-606 приёмная</t>
  </si>
  <si>
    <t>т. 8(81665)44-606 главный инженер</t>
  </si>
  <si>
    <t>т. 8(81665)44-616 дежурный по подстанции</t>
  </si>
  <si>
    <t>АО "Энергомаш"</t>
  </si>
  <si>
    <t>ПС 110 кВ Энергомаш</t>
  </si>
  <si>
    <t>дог. №51-00001</t>
  </si>
  <si>
    <t>т. 8(81665)49-235 приемная</t>
  </si>
  <si>
    <t>т. 8(81665)49-306 гл. инженер</t>
  </si>
  <si>
    <t>т. 8(81665)49-342 гл. энергетик</t>
  </si>
  <si>
    <t>т. 8(8162)968-100 приёмная</t>
  </si>
  <si>
    <t>т. 8(8162)968-100, 8(8162)968-150 директор</t>
  </si>
  <si>
    <t>ПС 110 кВ Сольцы</t>
  </si>
  <si>
    <t>до 5 мин</t>
  </si>
  <si>
    <t>от 5 до 20 мин</t>
  </si>
  <si>
    <t>ф. 03</t>
  </si>
  <si>
    <t>ф. 12</t>
  </si>
  <si>
    <t>ПС 110 кВ Батецкая</t>
  </si>
  <si>
    <t>ПС 110 кВ Шимск</t>
  </si>
  <si>
    <t>ф. 01</t>
  </si>
  <si>
    <t>ф. 14</t>
  </si>
  <si>
    <t>Смешанная нагрузка: ООО "ВСН", ОАОУ НПО "Агролицей №25", ИП Товмасян М. Л., население</t>
  </si>
  <si>
    <t>ф. 16</t>
  </si>
  <si>
    <t>ф. 4</t>
  </si>
  <si>
    <t>ИТОГО по ПО "ИЭС"  до 5  мин.</t>
  </si>
  <si>
    <t>ИТОГО по ПО "ИЭС" от 5 до 20 мин.</t>
  </si>
  <si>
    <t>ИТОГО по ПО "ИЭС"  от 20 до 60 мин.</t>
  </si>
  <si>
    <t>ИТОГО по ПО "ИЭС"  до 5  мин.  с нарастающим итогом</t>
  </si>
  <si>
    <t>ИТОГО по ПО "ИЭС" от 5 до 20 мин.  с нарастающим итогом</t>
  </si>
  <si>
    <t>ИТОГО по ПО "ИЭС"  от 20 до 60 мин.  с нарастающим итогом</t>
  </si>
  <si>
    <t>ПО "Боровичские электрические сети"</t>
  </si>
  <si>
    <t>ООО "Элегия"</t>
  </si>
  <si>
    <t>ПС 110 кВ Сельская</t>
  </si>
  <si>
    <t>дог. №21-00003</t>
  </si>
  <si>
    <t>тел. 8-(816-64) 21-010-приёмная</t>
  </si>
  <si>
    <t>8-921-101-01-25-энергетик</t>
  </si>
  <si>
    <t>АО "Боровичский завод "Полимермаш"</t>
  </si>
  <si>
    <t>дог.21-00001</t>
  </si>
  <si>
    <t>т.8-(816-64) 46-588 - секретарь</t>
  </si>
  <si>
    <t>т.8-(816-64) 90-246 - энергетик</t>
  </si>
  <si>
    <t>ОАО БКО</t>
  </si>
  <si>
    <t>ПС  110 кВ Огнеупоры 
ПС 110 кВ Рудничная</t>
  </si>
  <si>
    <t xml:space="preserve">дог.№ 21-00002     </t>
  </si>
  <si>
    <t xml:space="preserve">т.8-(816-64)-9-25-90, 9-25-91-щит управления        </t>
  </si>
  <si>
    <t>т.8-(816-64)-2-63-12 диспетчер.</t>
  </si>
  <si>
    <t xml:space="preserve">ПС 110 кВ Прогресс  </t>
  </si>
  <si>
    <t>технич.рук., дежурный</t>
  </si>
  <si>
    <t>ЗАО "Неболочское карьероуправление"</t>
  </si>
  <si>
    <t>ПС 110 кВ Неболчи</t>
  </si>
  <si>
    <t xml:space="preserve">дог. № 9-92100-401Т </t>
  </si>
  <si>
    <t>8-(816-2)-968-260, 8-911-618-38-80 гл.энерг.</t>
  </si>
  <si>
    <t>8-(816-2)-968-260, 8-911-612-20-20 ген.дир.</t>
  </si>
  <si>
    <t>8-921-200-37-73 гл. инженер</t>
  </si>
  <si>
    <t>ООО "Сетново"</t>
  </si>
  <si>
    <t xml:space="preserve">дог.№ 22-00149     </t>
  </si>
  <si>
    <t xml:space="preserve">(81668) 65101; 65-102; 61001; </t>
  </si>
  <si>
    <t>моб. 8-812-930-39-76 ген.дир.</t>
  </si>
  <si>
    <t xml:space="preserve">т. 8-921-101-01-25 - энергетик </t>
  </si>
  <si>
    <t xml:space="preserve">ЗАО "Пестовский опытно-механический </t>
  </si>
  <si>
    <t xml:space="preserve">ПС  110 кВ Пестово  </t>
  </si>
  <si>
    <t>завод" дог.№ 25-00017</t>
  </si>
  <si>
    <t>м.т. 8-911-645-65-45 - директор</t>
  </si>
  <si>
    <t xml:space="preserve">т. 8-921-707-93-25 - гл.энергетик </t>
  </si>
  <si>
    <t>т.8-(816-69)-5-66-12-гл.энергетик</t>
  </si>
  <si>
    <t xml:space="preserve">ООО "Пестовский лесопромышленный комплекс"        </t>
  </si>
  <si>
    <t xml:space="preserve">дог.№ 45 </t>
  </si>
  <si>
    <t>т.8-(816-69)-55-563 приёмная</t>
  </si>
  <si>
    <t xml:space="preserve">т.8-(816-69)-555-62, </t>
  </si>
  <si>
    <t>главный .энерг.</t>
  </si>
  <si>
    <t xml:space="preserve">АО "Окуловская бумажная фабрика"                 </t>
  </si>
  <si>
    <t xml:space="preserve">дог.№  9-92100-401Т </t>
  </si>
  <si>
    <t xml:space="preserve">ПС 110 кВ Парахино              </t>
  </si>
  <si>
    <t>т.8-911-603-24-50 - энергетик, нач. энергоцеха</t>
  </si>
  <si>
    <t>ГРУ-6,3 кВ</t>
  </si>
  <si>
    <t>т.8-(816-57)-23-012 (приемная)</t>
  </si>
  <si>
    <t xml:space="preserve">т.8-(812)-336-27-01 (приемная)                   </t>
  </si>
  <si>
    <t>ООО "Завод Агрокабель"</t>
  </si>
  <si>
    <t>дог. №53-00024</t>
  </si>
  <si>
    <t>ПС 330 кВ Окуловская</t>
  </si>
  <si>
    <t>8 (816-57) 2-33-85, 2-37-31 - директор</t>
  </si>
  <si>
    <t>ПС 10 кВ Окуловка 1</t>
  </si>
  <si>
    <t>8 (816-57) 2-36-33 - тех. руководитель
8 (816-57) 2-38-81 - отв. за эл. Хозяйство</t>
  </si>
  <si>
    <t>ПС 110 кВ Окуловка-тяговая</t>
  </si>
  <si>
    <t>ПС 110 кВ Прогресс</t>
  </si>
  <si>
    <t>ф. 1</t>
  </si>
  <si>
    <t>ф. 2</t>
  </si>
  <si>
    <t>ф. 3</t>
  </si>
  <si>
    <t>ф. 5</t>
  </si>
  <si>
    <t>ПС 110 кВ Пестово</t>
  </si>
  <si>
    <t>ф. 6</t>
  </si>
  <si>
    <t xml:space="preserve">Смешанная нагрузка: Уличное освещение; ИП Катешев ЕН; ИП Радыгин СВ; ИП Лебедева ВВ; МОБУ ДОД "ДЮСШ"; ИП Орлов ВВ; население.   </t>
  </si>
  <si>
    <t>ф. 9</t>
  </si>
  <si>
    <t>ф. 29</t>
  </si>
  <si>
    <t>ПС 110 кВ Любытино</t>
  </si>
  <si>
    <t>ф. 8</t>
  </si>
  <si>
    <t>ф. 7</t>
  </si>
  <si>
    <t>ПС 110 кВ Мошенское</t>
  </si>
  <si>
    <t>ПС 110 кВ Хвойная</t>
  </si>
  <si>
    <t xml:space="preserve">Смешанная нагрузка: КХ Кондратьев; Хвойнинское РайПО; Почта; уличное освещение; МОУ "СОШИ д. Мякишево"; ООО "Ермак"; НАО "ТЭК"; население. </t>
  </si>
  <si>
    <t>ИТОГО по ПО "БЭС" до 5 мин.</t>
  </si>
  <si>
    <t>ИТОГО по ПО "БЭС" от 5 до 20 мин.</t>
  </si>
  <si>
    <t>ИТОГО по ПО "БЭС" от 20 до 60 мин.</t>
  </si>
  <si>
    <t>ИТОГО по ПО "БЭС" до 5 мин. с нарастающим итогом</t>
  </si>
  <si>
    <t>ИТОГО по ПО "БЭС" от 5 до 20 мин.  с нарастающим итогом</t>
  </si>
  <si>
    <t>ИТОГО по ПО "БЭС" от 20 до 60 мин.  с нарастающим итогом</t>
  </si>
  <si>
    <t>ПО "Валдайские электрические сети"</t>
  </si>
  <si>
    <t>ПС  110 кВ Демянск</t>
  </si>
  <si>
    <t xml:space="preserve">Смешанная нагрузка: ООО "Тимбер Тек", </t>
  </si>
  <si>
    <t>ПС  110 кВ Крестцы</t>
  </si>
  <si>
    <t>ООО "Биопродмаш", ООО "Фореко"</t>
  </si>
  <si>
    <t xml:space="preserve">Смешанная нагрузка: пилорамы, население, </t>
  </si>
  <si>
    <t>ПС  110 кВ Марёво</t>
  </si>
  <si>
    <t>Смешанная нагрузка: ООО "Мара", население</t>
  </si>
  <si>
    <t>автозаправочная станция (АЗС)</t>
  </si>
  <si>
    <t>ИТОГО по ПО "ВЭС" до 5 мин.</t>
  </si>
  <si>
    <t>ИТОГО по ПО "ВЭС" от 5 до 20 мин.</t>
  </si>
  <si>
    <t>ИТОГО по ПО "ВЭС" от 20 до 60 мин.</t>
  </si>
  <si>
    <t>ИТОГО по ПО "ВЭС" до 5 мин.  с нарастающим итогом</t>
  </si>
  <si>
    <t>ИТОГО по ПО "ВЭС" от 5 до 20 мин.  с нарастающим итогом</t>
  </si>
  <si>
    <t>ИТОГО по ПО "ВЭС" от 20 до 60 мин.  с нарастающим итогом</t>
  </si>
  <si>
    <t>ПО "Старорусские электрические сети"</t>
  </si>
  <si>
    <t>ОАО "ПФК"</t>
  </si>
  <si>
    <t>ПС  110 кВ Парфино</t>
  </si>
  <si>
    <t xml:space="preserve">т. 8-964-310-70-79 - гл. энергетик </t>
  </si>
  <si>
    <t xml:space="preserve">т. 8-(816-50)-68-560, 8-921-697-19-58 - </t>
  </si>
  <si>
    <t>главный инженер</t>
  </si>
  <si>
    <t>т.8-(816-50)68-548 электрик</t>
  </si>
  <si>
    <t>ПС  110 кВ Медниково</t>
  </si>
  <si>
    <t>лесхоз"</t>
  </si>
  <si>
    <t>тел.8-(816-52)-58-537 - приемная</t>
  </si>
  <si>
    <t>ПС 110 кВ Русса</t>
  </si>
  <si>
    <t>ПС 110 кВ Парфино</t>
  </si>
  <si>
    <t>ИТОГО по ПО "СЭС" до 5 мин.</t>
  </si>
  <si>
    <t>ИТОГО по ПО "СЭС" от 5 до 20 мин.</t>
  </si>
  <si>
    <t>ИТОГО по ПО "СЭС" от 20 до 60 мин.</t>
  </si>
  <si>
    <t>ИТОГО по ПО "СЭС" до 5 мин.  с нарастающим итогом</t>
  </si>
  <si>
    <t>ИТОГО по ПО "СЭС" от 5 до 20 мин.  с нарастающим итогом</t>
  </si>
  <si>
    <t>ИТОГО по ПО "СЭС" от 20 до 60 мин.  с нарастающим итогом</t>
  </si>
  <si>
    <t xml:space="preserve">Потребители  АО "Новгородоблэлектро" </t>
  </si>
  <si>
    <t>Новгородское отделение, тел. диспетчера 77-22-22</t>
  </si>
  <si>
    <t>ф. 18</t>
  </si>
  <si>
    <t xml:space="preserve">Промышленная зона </t>
  </si>
  <si>
    <t>(ООО "Новгородснаб" тел.:62-82-46, 62-86-04</t>
  </si>
  <si>
    <t>тел. 77-22-22  деж. Диспетчер НОКЭ</t>
  </si>
  <si>
    <t xml:space="preserve">(ЗАО "Стройснаб" тел.:73-26-14,  </t>
  </si>
  <si>
    <t>8-911-633-12-15</t>
  </si>
  <si>
    <t>ООО "Строительное предприятие 640"</t>
  </si>
  <si>
    <t>тел.: 642-404, 641-627</t>
  </si>
  <si>
    <t>ЗАО "ПК "Волховец", дог.№ 00005 и др.</t>
  </si>
  <si>
    <t xml:space="preserve">94-46-00 приемная, </t>
  </si>
  <si>
    <t xml:space="preserve">94-47-08, 8-911-600-39-88 гл.энергетик,                     </t>
  </si>
  <si>
    <t xml:space="preserve">94-46-94, 8-911-041-96-33 зам. гл. энергетика  </t>
  </si>
  <si>
    <t>94-46-88, 94-47-29 деж.электрик</t>
  </si>
  <si>
    <t>ОАО "Трансвит"</t>
  </si>
  <si>
    <t>дог.№ 01314</t>
  </si>
  <si>
    <t>тел. 77-44-74 гл. энергетик</t>
  </si>
  <si>
    <t>ф. 13, 22</t>
  </si>
  <si>
    <t>ООО "КСМ" дог.№ 01339, тел.646-383 рук.,</t>
  </si>
  <si>
    <t xml:space="preserve">646-370 приемная, </t>
  </si>
  <si>
    <t xml:space="preserve">646-470 гл. инж., </t>
  </si>
  <si>
    <t xml:space="preserve">64-68-82, 8-964-690-46-56 гл. энергетик, </t>
  </si>
  <si>
    <t>ЗАО "Лактис", дог.№01337,</t>
  </si>
  <si>
    <t>500-908, 8-921-201-03-00 гл. энергетик,</t>
  </si>
  <si>
    <t xml:space="preserve">тел.629-108, 8-921-606-20-36 мастер эл.служ. </t>
  </si>
  <si>
    <t>ф. 45, 46</t>
  </si>
  <si>
    <t>629-128, 8-921-606-20-43 деж.электромонтер</t>
  </si>
  <si>
    <t>8-(812)-380-61-31 центр.приемная,</t>
  </si>
  <si>
    <t>68-00-91 приемная, 8-921-570-12-08 гл. энерг.</t>
  </si>
  <si>
    <t xml:space="preserve">68-00-96 доб. 768 - гл. энергетик </t>
  </si>
  <si>
    <t>ООО "Лента", дог.№ 00002</t>
  </si>
  <si>
    <t>ф. 23, 28</t>
  </si>
  <si>
    <t>ИТОГО по Новгородскому отделению до 5 мин.</t>
  </si>
  <si>
    <t>ИТОГО по Новгородскому отделению от 5 до 20 мин.</t>
  </si>
  <si>
    <t>ИТОГО по Новгородскому отделению от 20 до 60 мин.</t>
  </si>
  <si>
    <t>ИТОГО по Новгородскому отделению до 5 мин. с нарастающим итогом</t>
  </si>
  <si>
    <t>ИТОГО по Новгородскому отделению от 5 до 20 мин.  с нарастающим итогом</t>
  </si>
  <si>
    <t>ИТОГО по Новгородскому отделению от 20 до 60 мин.  с нарастающим итогом</t>
  </si>
  <si>
    <t>Чудовский  филиал тел. диспетчера 8-(816-65)-54-260</t>
  </si>
  <si>
    <t>ПС 330 кВ Чудово</t>
  </si>
  <si>
    <t>Жилая зона и предприятия</t>
  </si>
  <si>
    <t>"Чудовский Лесхоз"</t>
  </si>
  <si>
    <t xml:space="preserve"> тел. 8-(816-65)-54-260</t>
  </si>
  <si>
    <t>ИТОГО по Чудовскому филиалу до 5 мин.</t>
  </si>
  <si>
    <t>ИТОГО по Чудовскому филиалу от 5 до 20 мин.</t>
  </si>
  <si>
    <t>ИТОГО по Чудовскому филиалу от 20 до 60 мин.</t>
  </si>
  <si>
    <t>ИТОГО по Чудовскому филиалу до 5 мин.  с нарастающим итогом</t>
  </si>
  <si>
    <t>ИТОГО по Чудовскому филиалу от 5 до 20 мин. с нарастающим итогом</t>
  </si>
  <si>
    <t>ИТОГО по Чудовскому филиалу от 20 до 60 мин.  с нарастающим итогом</t>
  </si>
  <si>
    <t>Боровичский филиал, тел. диспетчера 8-(816-64)-4-17-27</t>
  </si>
  <si>
    <t>ПС  110 кВ Прогресс</t>
  </si>
  <si>
    <t>Жилая зона и ЗАО "Боровичи - мебель"</t>
  </si>
  <si>
    <t xml:space="preserve">дог.№  00678 </t>
  </si>
  <si>
    <t xml:space="preserve">тел.: 8-(816-64)-21-222 -продавцы, </t>
  </si>
  <si>
    <t>тел: 8-(816-64)-211-03 - приемная                              тел. 8-921-202-81-01 - энергетик</t>
  </si>
  <si>
    <t>Жилая зона и ОАО "Красный Октябрь"</t>
  </si>
  <si>
    <t>ф. 9, 10</t>
  </si>
  <si>
    <t>дог. 1210</t>
  </si>
  <si>
    <t xml:space="preserve">тел.: 8-(816-64)404-26 </t>
  </si>
  <si>
    <t>ИТОГО по Боровичскому филиалу 5 мин.</t>
  </si>
  <si>
    <t>ИТОГО по Боровичскому филиалу от 5 до 20 мин.</t>
  </si>
  <si>
    <t>ИТОГО по Боровичскому филиалу от 20 до 60 мин.</t>
  </si>
  <si>
    <t>ИТОГО по Боровичскому филиалу 5 мин.  с нарастающим итогом</t>
  </si>
  <si>
    <t>ИТОГО по Боровичскому филиалу от 5 до 20 мин.  с нарастающим итогом</t>
  </si>
  <si>
    <t>ИТОГО по Боровичскому филиалу от 20 до 60 мин.  с нарастающим итогом</t>
  </si>
  <si>
    <t>Старорусский филиал, тел. диспетчера 8-(816-52)-52-639</t>
  </si>
  <si>
    <t xml:space="preserve">(ООО "Лакто-Новгород") </t>
  </si>
  <si>
    <t>т.8-(816-52)-5-61-85</t>
  </si>
  <si>
    <t>ИТОГО по Старорусскому филиалу до 5 мин.</t>
  </si>
  <si>
    <t>ИТОГО по Старорусскому филиалу от 5 до 20 мин.</t>
  </si>
  <si>
    <t>ИТОГО по Старорусскому филиалу от 20 до 60 мин.</t>
  </si>
  <si>
    <t>ИТОГО по Старорусскому филиалу до 5 мин.  с нарастающим итогом</t>
  </si>
  <si>
    <t>ИТОГО по Старорусскому филиалу от 5 до 20 мин.  с нарастающим итогом</t>
  </si>
  <si>
    <t>ИТОГО по Старорусскому филиалу от 20 до 60 мин.  с нарастающим итогом</t>
  </si>
  <si>
    <t>Окуловский филиал, тел. диспетчера 8-(816-57)-2-24-35</t>
  </si>
  <si>
    <t>дог.№      00476</t>
  </si>
  <si>
    <t xml:space="preserve">Промышленная зона   </t>
  </si>
  <si>
    <t>(ООО Олес)</t>
  </si>
  <si>
    <t>тел.8-(816-57)-24-297</t>
  </si>
  <si>
    <t xml:space="preserve">тел.8-(816-57)-24-287 гл. энергетик </t>
  </si>
  <si>
    <t xml:space="preserve">ЗАО "Окуловский завод мебельной </t>
  </si>
  <si>
    <t>ПС 10 кВ Окуловка -1</t>
  </si>
  <si>
    <t xml:space="preserve">фурнитуры"                              </t>
  </si>
  <si>
    <t>дог.№00291</t>
  </si>
  <si>
    <t xml:space="preserve">8-(816-57)-23-588 дежурный электрик;            </t>
  </si>
  <si>
    <t>8-911-613-86-35 энергетик</t>
  </si>
  <si>
    <t>ИТОГО по Окуловскому филиалу до 5 мин.</t>
  </si>
  <si>
    <t>ИТОГО по Окуловскому филиалу от 5 до 20 мин.</t>
  </si>
  <si>
    <t>ИТОГО по Окуловскому филиалу от 20 до 60 мин.</t>
  </si>
  <si>
    <t>ИТОГО по Окуловскому филиалу до 5 мин.  с нарастающим итогом</t>
  </si>
  <si>
    <t>ИТОГО по Окуловскому филиалу от 5 до 20 мин.  с нарастающим итогом</t>
  </si>
  <si>
    <t>ИТОГО по Окуловскому филиалу от 20 до 60 мин.  с нарастающим итогом</t>
  </si>
  <si>
    <t>ИТОГО по АО "Новгородоблэлектро" до 5 мин.</t>
  </si>
  <si>
    <t>ИТОГО по АО "Новгородоблэлектро" от 5 до 20 мин.</t>
  </si>
  <si>
    <t>ИТОГО по АО "Новгородоблэлектро" от 20 до 60 мин.</t>
  </si>
  <si>
    <t>ИТОГО по АО "Новгородоблэлектро" до 5 мин.  с нарастающим итогом</t>
  </si>
  <si>
    <t>ИТОГО по АО "Новгородоблэлектро" от 5 до 20 мин.  с нарастающим итогом</t>
  </si>
  <si>
    <t>ИТОГО по АО "Новгородоблэлектро" от 20 до 60 мин.  с нарастающим итогом</t>
  </si>
  <si>
    <t>Потребители ООО ТранснефтьЭлектросетьСервис (ООО "Русэнергоресурс")</t>
  </si>
  <si>
    <t xml:space="preserve">ООО "Транснефть-Балтика" </t>
  </si>
  <si>
    <t>НРУ  110 кВ Пестово</t>
  </si>
  <si>
    <t>(НПС Быково)</t>
  </si>
  <si>
    <t>Инженер энергетик Шинтяков Н.А</t>
  </si>
  <si>
    <t>тел. 8-911-643-33-97,</t>
  </si>
  <si>
    <t xml:space="preserve">тел. 8-(816-69)-5-91-22,                               </t>
  </si>
  <si>
    <t>тел. 8-911-040-40-11 инж. энергетик</t>
  </si>
  <si>
    <t>Диспетчер-технолог (круглосуточно)</t>
  </si>
  <si>
    <t>8-(485-2)-44-83-64</t>
  </si>
  <si>
    <t>Энергодиспетчер</t>
  </si>
  <si>
    <t xml:space="preserve">8-(485-2)-49-14-67 (дневное время)                                                                                </t>
  </si>
  <si>
    <t>ПС 110 кВ Песь</t>
  </si>
  <si>
    <t>(НПС Песь)</t>
  </si>
  <si>
    <t>Инженер энергетик Созин В. Л.</t>
  </si>
  <si>
    <t>тел. 8-911-643-33-70,</t>
  </si>
  <si>
    <t>тел. 8-(816-67)-5-32-80</t>
  </si>
  <si>
    <t xml:space="preserve"> 8-(485-2)-49-14-67 (дневное время)</t>
  </si>
  <si>
    <t>ИТОГО по ООО ТранснефтьЭлектросетьСервис (ООО "Русэнергоресурс")  до 5 мин.</t>
  </si>
  <si>
    <t>ИТОГО по ООО ТранснефтьЭлектросетьСервис (ООО "Русэнергоресурс")  от 5 до 20 мин.</t>
  </si>
  <si>
    <t>ИТОГО по ООО ТранснефтьЭлектросетьСервис (ООО "Русэнергоресурс")  от 20 до 60 мин.</t>
  </si>
  <si>
    <t>ИТОГО по ООО ТранснефтьЭлектросетьСервис (ООО "Русэнергоресурс") до 5 мин.  с нарастающим итогом</t>
  </si>
  <si>
    <t>ИТОГО по ООО ТранснефтьЭлектросетьСервис (ООО "Русэнергоресурс") от 5 до 20 мин.  с нарастающим итогом</t>
  </si>
  <si>
    <t>ИТОГО по ООО ТранснефтьЭлектросетьСервис (ООО "Русэнергоресурс") от 20 до 60 мин.  с нарастающим итогом</t>
  </si>
  <si>
    <t>Потребители  Филиала ПАО "ФСК ЕЭС" Новгородского предприятия МЭС</t>
  </si>
  <si>
    <t>ОАО "Красный Октябрь"</t>
  </si>
  <si>
    <t xml:space="preserve">директор: 64-29-10      </t>
  </si>
  <si>
    <t xml:space="preserve">             </t>
  </si>
  <si>
    <t xml:space="preserve">8-963-366-3169             </t>
  </si>
  <si>
    <t>Начальник команды: 64-21-50</t>
  </si>
  <si>
    <t>8-911-644-6822</t>
  </si>
  <si>
    <t xml:space="preserve">8-911-601-0067 </t>
  </si>
  <si>
    <t>Электромонтер: 8-951-720-2180</t>
  </si>
  <si>
    <t>ООО "Газпром трансгаз</t>
  </si>
  <si>
    <t>Санкт-Петербург"</t>
  </si>
  <si>
    <t>от 5 до  20 мин.</t>
  </si>
  <si>
    <t>Начальник СЭВС: 944-829,</t>
  </si>
  <si>
    <t>8-921-205-8570</t>
  </si>
  <si>
    <t>Инженер СЭВС: 944-839</t>
  </si>
  <si>
    <t>8-921-205-8569</t>
  </si>
  <si>
    <t xml:space="preserve">Фидер 10 кВ л. 6 Газпром </t>
  </si>
  <si>
    <t>8-921-205-8540</t>
  </si>
  <si>
    <t xml:space="preserve">Трансгаз С-Петербург* </t>
  </si>
  <si>
    <t>ООО "Транснефть-Балтика"</t>
  </si>
  <si>
    <t>ПС 330 кВ Юго-Западная</t>
  </si>
  <si>
    <t>Гл.энергетик:  8-931-850-90-08</t>
  </si>
  <si>
    <t xml:space="preserve">Зам. гл. энергетика: 8-931-850-90-50                                                             </t>
  </si>
  <si>
    <t>энергетик: 8-931-850-90-64</t>
  </si>
  <si>
    <t xml:space="preserve">ВЛ 110 кВ Юго-Западная - </t>
  </si>
  <si>
    <t>энергодиспетчер: 8-931-850-90-22</t>
  </si>
  <si>
    <t xml:space="preserve">НПС-7 № 1*  </t>
  </si>
  <si>
    <t>НПС-7 № 2*</t>
  </si>
  <si>
    <t>АО "Фирма Ригель"</t>
  </si>
  <si>
    <t>энергетик: 8-911-648-97-18</t>
  </si>
  <si>
    <t>инженер-механик, электромонтер:</t>
  </si>
  <si>
    <t>8-921-200-39-67</t>
  </si>
  <si>
    <t>т.(8162) 64-43-52</t>
  </si>
  <si>
    <t>т.(8162) 64-53-45</t>
  </si>
  <si>
    <t>ИТОГО по Филиалу ПАО "ФСК ЕЭС" Новгородского предприятия МЭС  до 5 мин.</t>
  </si>
  <si>
    <t>ИТОГО по Филиалу ПАО "ФСК ЕЭС" Новгородского предприятия МЭС  от 5 до 20 мин.</t>
  </si>
  <si>
    <t>ИТОГО по Филиалу ПАО "ФСК ЕЭС" Новгородского предприятия МЭС  от 20 до 60 мин.</t>
  </si>
  <si>
    <t>ИТОГО по Филиалу ПАО "ФСК ЕЭС" Новгородского предприятия МЭС до 5 мин.  с нарастающим итогом</t>
  </si>
  <si>
    <t>ИТОГО по Филиалу ПАО "ФСК ЕЭС" Новгородского предприятия МЭС от 5 до 20 мин.  с нарастающим итогом</t>
  </si>
  <si>
    <t>ИТОГО по Филиалу ПАО "ФСК ЕЭС" Новгородского предприятия МЭС от 20 до 60 мин.  с нарастающим итогом</t>
  </si>
  <si>
    <t>дог. №0000085</t>
  </si>
  <si>
    <t>гл. инженер</t>
  </si>
  <si>
    <t>ПС 110 кВ Антоново</t>
  </si>
  <si>
    <t>дог. №53110002312</t>
  </si>
  <si>
    <t>м.т. 8-911-600-03-72 главный инженер</t>
  </si>
  <si>
    <t>т. 8(8162)682-670, 8(8162)682-660 дежурный</t>
  </si>
  <si>
    <t>ПС 110 кВ Вишерская</t>
  </si>
  <si>
    <t>ф. 10</t>
  </si>
  <si>
    <t>ф. 05</t>
  </si>
  <si>
    <t>ф. 13</t>
  </si>
  <si>
    <t>ф. 22</t>
  </si>
  <si>
    <t>ОАО "Спектр"</t>
  </si>
  <si>
    <t>дог. №11-00035</t>
  </si>
  <si>
    <t>НТЭЦ 110 кВ</t>
  </si>
  <si>
    <t>ООО "Трубичино"</t>
  </si>
  <si>
    <t>дог. №13-00117</t>
  </si>
  <si>
    <t>ООО "ЮПМ-Кюммене Чудово"</t>
  </si>
  <si>
    <t>ф. 33</t>
  </si>
  <si>
    <t>ф. 15</t>
  </si>
  <si>
    <t>м.т. 8-921-196-20-28 дежурный</t>
  </si>
  <si>
    <t>АО "НПП Старт" дог. №0000085</t>
  </si>
  <si>
    <t>м.т. 8-963-330-68-50 энергетик</t>
  </si>
  <si>
    <t>Смешанная нагрузка: Государственная компания "Российские автомобильные дороги" (автодор) БРТП №190</t>
  </si>
  <si>
    <t>ПС 110 кВ Дорожная</t>
  </si>
  <si>
    <t>дог. №53</t>
  </si>
  <si>
    <t>ООО "Эс. Си. Джонсон" г. Чудово</t>
  </si>
  <si>
    <t>м.т. 8-964-310-00-22 директор (секретарь)</t>
  </si>
  <si>
    <t>м.т. 8-964-694-49-96 гл. инженер</t>
  </si>
  <si>
    <t>м.т. 8-981-602-86-28 гл. энергетик</t>
  </si>
  <si>
    <t>м.т. 8-921-198-44-70 дежурный</t>
  </si>
  <si>
    <t>дог. №514 ДОУПЭ</t>
  </si>
  <si>
    <t>дог. №53110002230</t>
  </si>
  <si>
    <t>ф. 36</t>
  </si>
  <si>
    <t>ИТОГО по Новгородской области до 5 мин.</t>
  </si>
  <si>
    <t>ИТОГО по  Новгородской области от 5 до 20 мин.</t>
  </si>
  <si>
    <t>ИТОГО по  Новгородской области от 20 до 60 мин.</t>
  </si>
  <si>
    <t>ИТОГО по  Новгородской области  до 5 мин.  с нарастающим итогом</t>
  </si>
  <si>
    <t>ИТОГО по  Новгородской области от 5 до 20 мин.  с нарастающим итогом</t>
  </si>
  <si>
    <t>ИТОГО по  Новгородской областиот 20 до 60 мин.  с нарастающим итогом</t>
  </si>
  <si>
    <t>Смешанная нагрузка: ЗАО "УМ 282"; ООО "Экономдизайн"; Хрусталёв ВВ; СПК "Прогресс"; ИП Сканцев ДН; уличное освещение; СКЗ и ГРП (газораспределит.пункт); ООО "Звезда 2";  ООО "Мста М"; детский сад; ООО "Родина"; ИП Фомин КА; ООО "Мельница Боровичи"; Шевяков АГ; ООО "Автолига сервис"; ТК "Новгородская"; население.</t>
  </si>
  <si>
    <t xml:space="preserve">Смешанная нагрузка: Уличное освещение; КХ Джамалова МГ; Михалева АС; ИП Андреева ЛА; ООО "Трансстроймеханизация"; ИП Мишиева ИИ; население.   </t>
  </si>
  <si>
    <t xml:space="preserve">Смешанная нагрузка: Уличное освещение; ОАУСО"Окуловский КЦСО" (культурный центр); ООО "Завод Агрокабель"; часовня; ИП Алиев ЧАО; ИП Алексеенко ММ; ИП Малюхин СВ; ИП Вершинина АН; ИП Читанова НО; ИП Ивченко ПА; ООО "Колхида"; ООО ТК "Новгородская"; население. </t>
  </si>
  <si>
    <t>Смешанная нагрузка: ИП Усманов РХ; МДОУ детский сад №17; ЧП Федоров СГ; уличное освещение; ЧП Иванова ОВ; ИП Иванова СП; ИП Максимов СБ; АО "Газпром"; ООО "НовЛенСтрой"; ООО "Фьорд"; ООО "Радуга"; ООО ТК Новгородская; население.</t>
  </si>
  <si>
    <t>Смешанная нагрузка: ИП глава КФХ Серков НВ; ИП Егоров СП; КХ Кузьмина; Почта; библиотека; уличное освещение; ООО "БЛПК"; ИП Попов АА; Петрова ЛА; Тишелович ВП; ООО "РОЯЛ"; кркстьянско фермерское хозяйство КФК ПегливанянАБ; население.</t>
  </si>
  <si>
    <t xml:space="preserve">Смешанная нагрузка: ЗАО "Агро"; Дом культуры; библиотеки; МДОУ Детский сад №17; уличное освещение; ООО Агрофирма "Государь"; АО "ОКТАГОН"; Ершова МН; ООО "АВВА Групп"; Муртазаев АГ; Гончаренко ЕЛ; Литвинов ОЮ; ООО ТК Новгородская; население. </t>
  </si>
  <si>
    <t xml:space="preserve">Смешанная нагрузка: ООО "Любытино-слалом"; уличное освещение; База отдыха "Мать и дитя"; Церковь; ООО "Новгородский доркомсервис"; население. </t>
  </si>
  <si>
    <t>Смешанная нагрузка: ООО "Новгороднефтепродукт"; уличное освещение; ИП Костандян КС; АО "Газпром"; ИП Егорова ЕА; ИП Туманов АВ; ООО "Экосити"; Плотников ТА; Семенов ВБ; население.</t>
  </si>
  <si>
    <t>Смешанная нагрузка: Хвойнинское РайПО; ООО "Норд"; МБУК ЦКДО "Гармония"; МОУ "СОШ д. Остахново"; уличное освещение; Королев ДЕ; Жегалин СК; Лесничество; Рыльская СС; СХК "Родина"; Пинаев АВ; ПАО Ростелеком; ООО ТК Новгородская; население.</t>
  </si>
  <si>
    <t>Смешанная нагрузка (частный сектор, предприятия индивид предпринимателей, администрация сельского поселения,ДК (дом культуры), магазины, школа)</t>
  </si>
  <si>
    <t>Смешанная нагрузка (частный сектор, с/х предприятия,  магазины, школа)</t>
  </si>
  <si>
    <t>Смешанная нагрузка (частный сектор, магазины, администрация сельского поселения, ДК, с\х предприятия, школа)</t>
  </si>
  <si>
    <t>ДУ</t>
  </si>
  <si>
    <t>ОП (ПП)</t>
  </si>
  <si>
    <t>ОП  (ПП)</t>
  </si>
  <si>
    <t>ф. 13, 17, 21, 33</t>
  </si>
  <si>
    <t>ф. 02</t>
  </si>
  <si>
    <t>ф. 2*, 8*</t>
  </si>
  <si>
    <t>ф. 9*, 10*</t>
  </si>
  <si>
    <t xml:space="preserve">Ввод Т-1 110 кВ*                                  </t>
  </si>
  <si>
    <t xml:space="preserve">Ввод Т-2 110 кВ* </t>
  </si>
  <si>
    <t>ф. 24*, 25*</t>
  </si>
  <si>
    <t>ф. 6*, 12*</t>
  </si>
  <si>
    <t>ф. 10*, 11*</t>
  </si>
  <si>
    <t>ф. 10*</t>
  </si>
  <si>
    <t>ф. 11*, 12*</t>
  </si>
  <si>
    <t xml:space="preserve">                                        </t>
  </si>
  <si>
    <t xml:space="preserve">ф. 5*, 13*  </t>
  </si>
  <si>
    <t>ф. 28*, 35*, 39*, 40*</t>
  </si>
  <si>
    <t>ф. 21*, 35*, 7*</t>
  </si>
  <si>
    <t xml:space="preserve">ф. 2 </t>
  </si>
  <si>
    <t>ф. 35</t>
  </si>
  <si>
    <t xml:space="preserve">ф. 3*, 4* </t>
  </si>
  <si>
    <t>ВСЕГО по ПО "ИЭС"  до 20 мин. (включая объем нагрузки до 5 мин.)</t>
  </si>
  <si>
    <t>ВСЕГО по ПО "ИЭС"  до 60 мин. (включая объем нагрузки до 5 мин., до 20 мин.)</t>
  </si>
  <si>
    <t>ВСЕГО по ПО "ИЭС"  до 20 мин. (включая объем нагрузки до 5 мин.) с нарастающим итогом</t>
  </si>
  <si>
    <t>ВСЕГО по ПО "ИЭС"  до 60 мин. (включая объем нагрузки до 5 мин., до 20 мин.) с нарастающим итогом</t>
  </si>
  <si>
    <t>ВСЕГО по ПО "БЭС"  до 20 мин. (включая объем нагрузки до 5 мин.)</t>
  </si>
  <si>
    <t>ВСЕГО по ПО "БЭС"  до 60 мин. (включая объем нагрузки до 5 мин., до 20 мин.)</t>
  </si>
  <si>
    <t>ВСЕГО по ПО "БЭС"  до 20 мин. (включая объем нагрузки до 5 мин.) с нарастающим итогом</t>
  </si>
  <si>
    <t>ВСЕГО по ПО "БЭС"  до 60 мин. (включая объем нагрузки до 5 мин., до 20 мин.) с нарастающим итогом</t>
  </si>
  <si>
    <t>ВСЕГО по ПО "ВЭС"  до 20 мин. (включая объем нагрузки до 5 мин.)</t>
  </si>
  <si>
    <t>ВСЕГО по ПО "ВЭС"  до 60 мин. (включая объем нагрузки до 5 мин., до 20 мин.)</t>
  </si>
  <si>
    <t>ВСЕГО по ПО "ВЭС"  до 20 мин. (включая объем нагрузки до 5 мин.) с нарастающим итогом</t>
  </si>
  <si>
    <t>ВСЕГО по ПО "ВЭС"  до 60 мин. (включая объем нагрузки до 5 мин., до 20 мин.) с нарастающим итогом</t>
  </si>
  <si>
    <t>ВСЕГО по ПО "СЭС"  до 20 мин. (включая объем нагрузки до 5 мин.)</t>
  </si>
  <si>
    <t>ВСЕГО по ПО "СЭС"  до 60 мин. (включая объем нагрузки до 5 мин., до 20 мин.)</t>
  </si>
  <si>
    <t>ВСЕГО по ПО "СЭС"  до 20 мин. (включая объем нагрузки до 5 мин.) с нарастающим итогом</t>
  </si>
  <si>
    <t>ВСЕГО по ПО "СЭС"  до 60 мин. (включая объем нагрузки до 5 мин., до 20 мин.) с нарастающим итогом</t>
  </si>
  <si>
    <t>ВСЕГО   по  ООО ТранснефтьЭлектросетьСервис (ООО "Русэнергоресурс")  до 20 мин. (включая объем нагрузки до 5 мин.) с нарастающим итогом</t>
  </si>
  <si>
    <t>ВСЕГО  по  ООО ТранснефтьЭлектросетьСервис (ООО "Русэнергоресурс") до 60 мин. (включая объем нагрузки до 5 мин., до 20 мин.) с нарастающим итогом</t>
  </si>
  <si>
    <t>ВСЕГО по Филиалу ПАО "ФСК ЕЭС" Новгородского предприятия МЭС  до 20 мин. (включая объем нагрузки до 5 мин.)</t>
  </si>
  <si>
    <t>ВСЕГО по Филиалу ПАО "ФСК ЕЭС" Новгородского предприятия МЭС   до 60 мин. (включая объем нагрузки до 5 мин., до 20 мин.)</t>
  </si>
  <si>
    <t>ВСЕГО   по Филиалу ПАО "ФСК ЕЭС" Новгородского предприятия МЭС до 20 мин. (включая объем нагрузки до 5 мин.) с нарастающим итогом</t>
  </si>
  <si>
    <t>ВСЕГО  по Филиалу ПАО "ФСК ЕЭС" Новгородского предприятия МЭС  до 60 мин. (включая объем нагрузки до 5 мин., до 20 мин.) с нарастающим итогом</t>
  </si>
  <si>
    <t>ВСЕГО по Новгородской области  до 20 мин. (включая объем нагрузки до 5 мин.)</t>
  </si>
  <si>
    <t>ВСЕГО по Новгородской области  до 60 мин. (включая объем нагрузки до 5 мин., до 20 мин.)</t>
  </si>
  <si>
    <t>ВСЕГО   по Новгородской области до 20 мин. (включая объем нагрузки до 5 мин.) с нарастающим итогом</t>
  </si>
  <si>
    <t>ВСЕГО  по Новгородской области  до 60 мин. (включая объем нагрузки до 5 мин., до 20 мин.) с нарастающим итогом</t>
  </si>
  <si>
    <t>ВСЕГО по ДУ  в Новгородской области  до 5 мин.</t>
  </si>
  <si>
    <t>ВСЕГО по ООО ТранснефтьЭлектросетьСервис (ООО "Русэнергоресурс")  до 20 мин. (включая объем нагрузки  до 5 мин.)</t>
  </si>
  <si>
    <t>ВСЕГО по ООО ТранснефтьЭлектросетьСервис (ООО "Русэнергоресурс")   до 60 мин. (включая объем нагрузки  до 5 мин., до 20 мин.)</t>
  </si>
  <si>
    <t>№
п/п</t>
  </si>
  <si>
    <t xml:space="preserve">Наименование
подстанции </t>
  </si>
  <si>
    <t>Время
отключения</t>
  </si>
  <si>
    <t>Наименование фидера   /наименование фидера контроля*</t>
  </si>
  <si>
    <t xml:space="preserve">временного отключения потребления на 2020/2021 гг. </t>
  </si>
  <si>
    <t>по Новгородскому филиалу ПАО "МРСК Северо-Запада" на территории Новгородской области</t>
  </si>
  <si>
    <t>Новгородского филиал ПАО "МРСК Северо-Запада"</t>
  </si>
  <si>
    <t>ИТОГО по Новгородскому филиалу ПАО   "МРСК Северо-Запада" до 5 мин.</t>
  </si>
  <si>
    <t>ИТОГО по Новгородскому филиалу ПАО   "МРСК Северо-Запада" от 5 до 20 мин.</t>
  </si>
  <si>
    <t>ИТОГО по Новгородскому филиалу ПАО   "МРСК Северо-Запада" от 20 до 60 мин.</t>
  </si>
  <si>
    <t>ВСЕГО по Новгородскому филиалу ПАО "МРСК Северо-Запада"  до 20 мин. (включая объем нагрузки до 5 мин.)</t>
  </si>
  <si>
    <t>ВСЕГО по Новгородскому филиалу ПАО "МРСК Северо-Запада"  до 60 мин. (включая объем нагрузки до 5 мин., до 20 мин.)</t>
  </si>
  <si>
    <t>ИТОГО  по Новгородскому филиалу ПАО "МРСК Северо-Запада"  до 5 мин.  с нарастающим итогом</t>
  </si>
  <si>
    <t>ИТОГО по Новгородскому филиалу ПАО "МРСК Северо-Запада" от 5 до 20 мин. с нарастающим итогом</t>
  </si>
  <si>
    <t>ИТОГО по Новгородскому филиалу ПАО "МРСК Северо-Запада" от 20 до 60 мин.  с нарастающим итогом</t>
  </si>
  <si>
    <t>ВСЕГО по Новгородскому филиалу ПАО "МРСК Северо-Запада"  до 20 мин. (включая объем нагрузки до 5 мин.) с нарастающим итогом</t>
  </si>
  <si>
    <t>ВСЕГО по Новгородскому филиалу ПАО "МРСК Северо-Запада"  до 60 мин. (включая объем нагрузки до 5 мин., до 20 мин.) с нарастающим итогом</t>
  </si>
  <si>
    <t>КОНФИДЕНЦИАЛЬНОСТЬ ГАРАНТИРУЕТСЯ ПОЛУЧАТЕЛЕМ ИНФОРМАЦИИ</t>
  </si>
  <si>
    <t>ВОЗМОЖНО ПРЕДСТАВЛЕНИЕ В ЭЛЕКТРОННОМ ВИДЕ</t>
  </si>
  <si>
    <t>Почтовый адрес: 173001 г. Великий Новгород, ул. Большая Санкт-Петербурская, д. 3</t>
  </si>
  <si>
    <t>ООО Промстроймастер"</t>
  </si>
  <si>
    <t>дог.№ 53090002809</t>
  </si>
  <si>
    <t>89210203330- ответственный за эл.хоз.</t>
  </si>
  <si>
    <t xml:space="preserve">Смешанная нагрузка: ООО "Зета-Контакт"; ООО "Тухун"; уличное освещение; Почта; СКЗ; Казаков А.С.;Сапожников М.А.; ООО" Баккара"; Библиотека; детский сад; ООО "Родина"; ООО "Компания СЭВ; Карьер; ТК "Новгородская"; пилорамы; население. </t>
  </si>
  <si>
    <t xml:space="preserve">Смешанная нагрузка: ООО "Родина"; СТ "Мелиоратор";ООО "Борохотник"; ООО "Молочный дворик"; ИП Орловская; население. </t>
  </si>
  <si>
    <t>Смешанная нагрузка: уличное освещение; Церковь; Клуб; ИП Константинова; ООО "Триф"; УФПС ФГУП "Почта России"павильон ОАО "Деметра"; ИП Ищенко; ИП Яковлев; ООО "Родина"; МБУК "МКБО"; ИП Цыганкова; ИП Орловская;   ООО МЕТСЕ; Булина ИВ;  ООО "Нордэнерго"; Васильева АВ; ТК Новгородская; население.</t>
  </si>
  <si>
    <t xml:space="preserve">Смешанная нагрузка: ЗАО "УМ 282"; ООО "Боровичский Мясокомбинат"; ООО "Инвестрой"; Гурьянов АА; ИП Макаренкова А.А.УФПС ФГУП " Почта России"; Жуков АВ; Утленко ДВ; Белокуров СА; Котельникова ЕН; Иванова ГА; Федотов МС; Трошков СА; ИП Сканцев ДН; уличное освещение; Сельская администрация; Умов СА; ИП Иванова; ИП Тонян; ИП Сабиров; аптека; детский сад; Краснов ЮВ; ИП Плотникова; Клуб; Кобзев АМ; ИП Саркисян; ИП Бойцов; ИП Смирнов; Балагуров ДГ; Тиховская ВГ; ТК "Новгородская"; ООО "Гидроспецстрой"; ООО Т2 Мобайл; население: </t>
  </si>
  <si>
    <t>Смешанная нагрузка: ИП Соловьёв СА; ; ИП Силин АС;ИП Румянцев АВ; ООО "СК Монополис";   ИП Бойцов СВ; ИП Кронштадтова ЕМ; ИП Петрова ИМ; ИП Веселов АИ; ООО "Универсал-строй"; ИП Чугунова СВ; ИП Веселов ИМ; уличное освещение; ООО "Строй-гид; население.</t>
  </si>
  <si>
    <t>Смешанная нагрузка: Дом культуры; уличное освещение; Приход А.Невского; ООО "Первая Национальная группа"; ФГБУ НП "Валдайский"; ФГБУ "Национальный парк"; ООО "Русские башни"; Силиверстов И.А.;МАОУ "Школа Боровно"; ООО "Интерэнергосоюз"; население.</t>
  </si>
  <si>
    <t xml:space="preserve">Смешанная нагрузка: ЧП Макарова ЛС; Зудин С.А.; уличное освещение; АО "Газпром"; Савенков ВВ; ПАО Вымпелком; Новгородский РТПЦ (радио-телевизионный передающий центр; население. </t>
  </si>
  <si>
    <t>Смешанная нагрузка: ООО "Мошенское ДЭП" (дорожно эксплуатационное предприятие); уличное освещение; ООО "Грин-ВУД";   Мошенское РайПО; ООО "Стимул"; МОУ "СОШ с. Мошенское"; МУ Автобаза; библиотека; клуб; ИП Авакян РГ;  ООО Содружество; ИП Голубева АА; Антонов АН; ООО "Рубеж";  ООО ТК Новгородская; население.</t>
  </si>
  <si>
    <t>АО "НПО "КВАНТ"</t>
  </si>
  <si>
    <t>дог. №18/86 ДОУПЭ</t>
  </si>
  <si>
    <t>т. 8(8162)68-20-04 отдел гл. энергетика</t>
  </si>
  <si>
    <t xml:space="preserve">м.т. 8-952-480-10-14                 </t>
  </si>
  <si>
    <t>гл. инженер, отв за эл.хоз-во</t>
  </si>
  <si>
    <t>ОАО "Заряд"</t>
  </si>
  <si>
    <t>дог. №11-00886</t>
  </si>
  <si>
    <t>т. 8(8162)62-73-23 гл. инженер</t>
  </si>
  <si>
    <t>ООО "Амкор СК Новгород"</t>
  </si>
  <si>
    <t>дог. №50</t>
  </si>
  <si>
    <t xml:space="preserve">м.т. 8-921-022-60-22 </t>
  </si>
  <si>
    <t>м.т. 8-921-190-17-63 гл. энергетик</t>
  </si>
  <si>
    <t>ООО "Амкор Флексиблз</t>
  </si>
  <si>
    <t>Новгород"</t>
  </si>
  <si>
    <t>дог. №11-00011</t>
  </si>
  <si>
    <t>т. 8(8162)680-670,</t>
  </si>
  <si>
    <t>м.т. 8-963-333-46-59 гл. инж.</t>
  </si>
  <si>
    <t>АО "Дека"</t>
  </si>
  <si>
    <t>дог. №57</t>
  </si>
  <si>
    <t>т. 8(8162)33-93-50 доб. 370, м.т. 8-921-200-12-47 гл. инженер,</t>
  </si>
  <si>
    <t>м.т. 8-921-022-37-97 дежурный</t>
  </si>
  <si>
    <t>ОАО "ВН Мясной Двор"</t>
  </si>
  <si>
    <t>т. 8(8162)680-511, м.т. 8-911-605-28-84</t>
  </si>
  <si>
    <t>т. 8(8162)680-552, м.т. 8-963-334-43-58</t>
  </si>
  <si>
    <t>м.т. 8-911-600-23-21 дежурный</t>
  </si>
  <si>
    <t>м.т. 8-952-486-71-90</t>
  </si>
  <si>
    <t>ОАО "Новгородский завод</t>
  </si>
  <si>
    <t>стекловолокна"</t>
  </si>
  <si>
    <t>дог. №01-00054</t>
  </si>
  <si>
    <t>т. 8-931-853-04-44 тех. директор</t>
  </si>
  <si>
    <t>м.т. 8-921-730-33-13 инженер ОГЭ</t>
  </si>
  <si>
    <t>т. 8-911-604-99-00 зам. гл. энергетика</t>
  </si>
  <si>
    <t>ПАО "Контур" дог. №253</t>
  </si>
  <si>
    <t>т. 8(8162)680-887, м.т. 8-965-808-03-33</t>
  </si>
  <si>
    <t>т. 8(8162)680-900 доб. 134,</t>
  </si>
  <si>
    <t>м.т. 8-965-806-74-05 дежурный</t>
  </si>
  <si>
    <t xml:space="preserve">                                                                                                           </t>
  </si>
  <si>
    <t>т. 8(8162)741-133 приёмная</t>
  </si>
  <si>
    <t>т. 8(8162)741-139, м.т. 8-911-601-28-21 гл. энерг., дежурный</t>
  </si>
  <si>
    <t>ЗАО "НМЗ"</t>
  </si>
  <si>
    <t>НТЭЦ 110 кВ (Новгородская ТЭЦ ПАО "ТГК-2")</t>
  </si>
  <si>
    <t>дог. №01/12/17-ОГЭ</t>
  </si>
  <si>
    <t>т. 8(8162)940-750 доб. 250, м.т. 8-911-600-74-72</t>
  </si>
  <si>
    <t>т. 8(8162)940-750 доб. 285, м.т. 8-911-600-46-70</t>
  </si>
  <si>
    <t>м.т. 8-911-600-66-35 - дежурный</t>
  </si>
  <si>
    <t>ПАО "Акрон" дог. №0000071 дкп,</t>
  </si>
  <si>
    <t>ПС 110 кВ 100</t>
  </si>
  <si>
    <t>т. 8(8162)99-62-05 гл. энергетик</t>
  </si>
  <si>
    <t>т. 8(8162)99-63-77 нач. смены цеха эл. снабж.</t>
  </si>
  <si>
    <t>ПС 110 кВ 315</t>
  </si>
  <si>
    <t>т. 8(8162)99-62-54 диспетчер</t>
  </si>
  <si>
    <t xml:space="preserve">ООО "Новгородский бекон"                               </t>
  </si>
  <si>
    <t>п/ф д. Божонка</t>
  </si>
  <si>
    <t>т. 8(8162)682-631 приёмная</t>
  </si>
  <si>
    <t>т. 8(8162)742-500, м.т. 8-911-645-24-67 гл. энергетик</t>
  </si>
  <si>
    <t>т. 8(8162)742-641 охрана</t>
  </si>
  <si>
    <t>ООО "ИКЕА Индастри Новгород"</t>
  </si>
  <si>
    <t>дог. №11-01265</t>
  </si>
  <si>
    <t>т. 8(8162)987-080 гл. энергетик</t>
  </si>
  <si>
    <t>м.т. 8-921-198-00-61 гл. энерг.</t>
  </si>
  <si>
    <t>м.т. 8-921-195-00-87 дежурный,</t>
  </si>
  <si>
    <t>м.т. 8-921-964-78-00 - ген. директор</t>
  </si>
  <si>
    <t>м.т. 8-921-196-54-42 - электромонтер</t>
  </si>
  <si>
    <t>ООО "УРСА Евразия"</t>
  </si>
  <si>
    <t>т. 8(81665)46-180 м.т. 8-921-202-44-60</t>
  </si>
  <si>
    <t>т. 8(81665)44-606, м.т. 8-921-202-74-10 гл. энерг.</t>
  </si>
  <si>
    <t>ООО "Хасслахерлес"</t>
  </si>
  <si>
    <t>дог. №52-00069</t>
  </si>
  <si>
    <t>м.т. 8-921-202-02-07 директор</t>
  </si>
  <si>
    <t>м.т. 8-921-707-24-24 ст. инженер</t>
  </si>
  <si>
    <t>Смешанная нагрузка: МБУК "Батецкий межпоселенческий центр культуры и досуга", СПК "Красная звезда", ИП Поляков Ю. А., ИП Авдеев С. П., Администрация Батецкого муниципального района, Потребительское общество "Новгородское" (ПО "Новгородское"), население</t>
  </si>
  <si>
    <t>Смешанная нагрузка: КХ Кадырова А. У., ИП Макиева М. Н., население</t>
  </si>
  <si>
    <t>Смешанная нагрузка: ФКУ "Упрдор Россия", ОАУСО "Шимский КЦСО", МУ Шимская ЦКДС, МУ "Шимская центральная районная больница", КФХ Акашкин А. И., ООО "Капитан", ИП Ведехин А. С., ИП Поздеев, ООО ПБ Русь-Агропрект, ООО "СП "Шелонь", Администрация Шимского муниципального района, население</t>
  </si>
  <si>
    <t>Смешанная нагрузка: ФКУ "Упрдор Россия", ОАО "Ростелеком ТУ", Администрация Шимского муниципального района, ООО "Вода Виноградова", Медведское сельское поселение, население</t>
  </si>
  <si>
    <t>Смешанная нагрузка: Солецкое райпо, Администрация горского сельского поселения, ООО "Бристоль", ООО "Элита", СПК "Знамя Ленина", население</t>
  </si>
  <si>
    <t>Смешанная нагрузка: Солецкое райпо, МУП "ЖКХ "Солецкого района", ОАУСО "Солецкий КЦ", ИП Буров А. А., население</t>
  </si>
  <si>
    <t xml:space="preserve">ОП </t>
  </si>
  <si>
    <t>ф. 47*, 48*</t>
  </si>
  <si>
    <t>ф. 01*, 07*, 13*, 15*</t>
  </si>
  <si>
    <t>ф. 02*, 03*, 04*, 05*, 06*, 07*, 08*, 09*</t>
  </si>
  <si>
    <t>ф. 04*, 05*, 07*, 08*</t>
  </si>
  <si>
    <t>ф. 05*, 25* (06*, 07*, 08*, 27*, 28*)</t>
  </si>
  <si>
    <t>ф. 54*</t>
  </si>
  <si>
    <t>ф. 19*, 31*, 35*, 37*, 39*</t>
  </si>
  <si>
    <t>ф. 09*, 10*</t>
  </si>
  <si>
    <t>ф. 41</t>
  </si>
  <si>
    <t>НОАУ "Демянский</t>
  </si>
  <si>
    <t>ООО "Лес" тел.:8-911-027-03-04) и др.</t>
  </si>
  <si>
    <t>ООО "Фабус" тел.:640-052, 640-202</t>
  </si>
  <si>
    <t>ИТОГО по Новгородскому отделению  до 20 мин. (включая объем нагрузки до 5 мин.)</t>
  </si>
  <si>
    <t>ИТОГО по Новгородскому отделению  до 60 мин. (включая объем нагрузки до 5 мин., до 20 мин.)</t>
  </si>
  <si>
    <t>ИТОГО  по Новгородскому отделению до 20 мин. (включая объем нагрузки до 5 мин.) с нарастающим итогом</t>
  </si>
  <si>
    <t>ИТОГО по Новгородскому отделению  до 60 мин. (включая объем нагрузки до 5 мин., до 20 мин.) с нарастающим итогом</t>
  </si>
  <si>
    <t>ИТОГО по Чудовскому филиалу  до 20 мин. (включая объем нагрузки до 5 мин.)</t>
  </si>
  <si>
    <t>ИТОГО по Чудовскому филиалу   до 60 мин. (включая объем нагрузки до 5 мин., до 20 мин.)</t>
  </si>
  <si>
    <t>ИТОГО   по Чудовскому филиалу до 20 мин. (включая объем нагрузки до 5 мин.) с нарастающим итогом</t>
  </si>
  <si>
    <t>ИТОГО  по Чудовскому филиалу  до 60 мин. (включая объем нагрузки до 5 мин., до 20 мин.) с нарастающим итогом</t>
  </si>
  <si>
    <t>ИТОГО по Боровичскому филиалу  до 20 мин. (включая объем нагрузки до 5 мин.)</t>
  </si>
  <si>
    <t>ИТОГО по Боровичскому филиалу   до 60 мин. (включая объем нагрузки до 5 мин., до 20 мин.)</t>
  </si>
  <si>
    <t>ИТОГО   по Боровичскому филиалу до 20 мин. (включая объем нагрузки до 5 мин.) с нарастающим итогом</t>
  </si>
  <si>
    <t>ИТОГО  по   Боровичскому филиалу  до 60 мин. (включая объем нагрузки до 5 мин., до 20 мин.) с нарастающим итогом</t>
  </si>
  <si>
    <t>ИТОГО по Старорусскому филиалу  до 20 мин. (включая объем нагрузки до 5 мин.)</t>
  </si>
  <si>
    <t>ИТОГО по Старорусскому филиалу   до 60 мин. (включая объем нагрузки до 5 мин., до 20 мин.)</t>
  </si>
  <si>
    <t>ИТОГО   по  Старорусскому  филиалу до 20 мин. (включая объем нагрузки до 5 мин.) с нарастающим итогом</t>
  </si>
  <si>
    <t>ИТОГО  по  Старорусскому филиалу до 60 мин. (включая объем нагрузки до 5 мин., до 20 мин.) с нарастающим итогом</t>
  </si>
  <si>
    <t>(ЗАО "Агрокабель")</t>
  </si>
  <si>
    <t>тел.8-(816-52)-23-881  дисп. энергетик</t>
  </si>
  <si>
    <t>ИТОГО по Окуловскому филиалу  до 20 мин. (включая объем нагрузки до 5 мин.)</t>
  </si>
  <si>
    <t>ИТОГО по Окуловскому филиалу   до 60 мин. (включая объем нагрузки до 5 мин., до 20 мин.)</t>
  </si>
  <si>
    <t>ИТОГО   по  Окуловскому  филиалу до 20 мин. (включая объем нагрузки до 5 мин.) с нарастающим итогом</t>
  </si>
  <si>
    <t>ИТОГО  по  Окуловскому филиалу до 60 мин. (включая объем нагрузки до 5 мин., до 20 мин.) с нарастающим итогом</t>
  </si>
  <si>
    <t>ИТОГО по АО "Новгородобэлектро"  до 20 мин. (включая объем нагрузки до 5 мин.)</t>
  </si>
  <si>
    <t>ИТОГО по АО "Новгородобэлектро"   до 60 мин. (включая объем нагрузки до 5 мин., до 20 мин.)</t>
  </si>
  <si>
    <t>ИТОГО   по  АО "Новгородобэлектро"до 20 мин. (включая объем нагрузки до 5 мин.) с нарастающим итогом</t>
  </si>
  <si>
    <t>ИТОГО  по  АО "Новгородобэлектро" до 60 мин. (включая объем нагрузки до 5 мин., до 20 мин.) с нарастающим итогом</t>
  </si>
  <si>
    <t>Смешанная нагрузка: : Государственная компания "Российские автомобильные дороги"</t>
  </si>
  <si>
    <t>ПС 110 кВ Магистральная</t>
  </si>
  <si>
    <t>ф. 34, 20</t>
  </si>
  <si>
    <t xml:space="preserve">ВЛ 10 кВ л. 4  З-д Энергия* </t>
  </si>
  <si>
    <t>ВЛ 10 кВ л. 18 З-д Энергия*</t>
  </si>
  <si>
    <t xml:space="preserve">ВЛ 10 кВ л. 12* </t>
  </si>
  <si>
    <t>ВЛ 10 кВ л. 14*</t>
  </si>
  <si>
    <t xml:space="preserve">ВЛ 110 кВ НРУ Пестово - Быково НПС-2 I цепь (Л.Нефтяная-1)*                                          </t>
  </si>
  <si>
    <t>ВЛ 110 кВ НРУ Пестово - Быково НПС-2 II цепь (Л.Нефтяная-2)*</t>
  </si>
  <si>
    <t xml:space="preserve">Смешанная нагрузка: ООО "Спецстрой", 
СПК "Искра", пилорамы, население
</t>
  </si>
  <si>
    <t>ф. 1, 2, 3,  8,  9, 11</t>
  </si>
  <si>
    <t>ф. 2, 10, 12 ,8</t>
  </si>
  <si>
    <t>гаражи, склады,пилорама, асфальтобетонный завод (АБЗ),</t>
  </si>
  <si>
    <t>ф. 1, 2, 4, 5, 7, 8, 9</t>
  </si>
  <si>
    <t>магазины,ООО "Русбиоком"</t>
  </si>
  <si>
    <t>ООО"ЭКО  ВУД"
тел.8-911-351-05-82</t>
  </si>
  <si>
    <t xml:space="preserve">ИП Иванов М.Е
тел.8-(816-50)-61-984, 8-911-614-01-26
</t>
  </si>
  <si>
    <t>Смешанная нагрузка: население</t>
  </si>
  <si>
    <t>Смешанная нагрузка: ДСУ (дорожно-строительный участок), Батецкое лесное хозяйство, Скотный двор, население</t>
  </si>
  <si>
    <t>Смешанная нагрузка: Горгаз, население</t>
  </si>
  <si>
    <t>ПАО "ТГК-2" (ООО "Новэлектросети")</t>
  </si>
  <si>
    <t>ИТОГО по ПАО "ТГК-2" (ООО "Новэлектросети") до 5 мин.</t>
  </si>
  <si>
    <t>ИТОГО по ПАО "ТГК-2"   (ООО "Новэлектросети") от 5 до 20 мин.</t>
  </si>
  <si>
    <t>ИТОГО по ПАО "ТГК-2" (ООО "Новэлектросети")   от 20 до 60 мин.</t>
  </si>
  <si>
    <t>ВСЕГО по ПАО "ТГК-2"  (ООО "Новэлектросети")  до 20 мин. (включая объем нагрузки до 5 мин.)</t>
  </si>
  <si>
    <t>ВСЕГО по ПАО "ТГК-2"  (ООО "Новэлектросети")   до 60 мин. (включая объем нагрузки до 5 мин., до 20 мин.)</t>
  </si>
  <si>
    <t>ИТОГО по ПАО "ТГК-2" (ООО "Новэлектросети")  до 5 мин.  с нарастающим итогом</t>
  </si>
  <si>
    <t>ИТОГО по ПАО "ТГК-2" (ООО "Новэлектросети")  от 5 до 20 мин.  с нарастающим итогом</t>
  </si>
  <si>
    <t>ИТОГО по ПАО "ТГК-2"  (ООО "Новэлектросети") от 20 до 60 мин.  с нарастающим итогом</t>
  </si>
  <si>
    <t>ВСЕГО  по ПАО "ТГК-2"  (ООО "Новэлектросети")  до 60 мин. (включая объем нагрузки до 5 мин., до 20 мин.) с нарастающим итогом</t>
  </si>
  <si>
    <t>ВСЕГО  по ПАО "ТГК-2"  (ООО "Новэлектросети") до 20 мин. (включая объем нагрузки до 5 мин.) с нарастающим итогом</t>
  </si>
  <si>
    <t>ВСЕГО  по ДУ в Новгородской области до 5 мин. с нарастающим итогом</t>
  </si>
  <si>
    <t xml:space="preserve">ОП (ПП) 
</t>
  </si>
  <si>
    <t>ф. 7 (6 кВ)</t>
  </si>
  <si>
    <t>ф. 4 (6 кВ)</t>
  </si>
  <si>
    <t xml:space="preserve">ф. 3* (6 кВ) </t>
  </si>
  <si>
    <t>ф. 1 (10 кВ)</t>
  </si>
  <si>
    <t>к приказу Минэнерго России</t>
  </si>
  <si>
    <t>(в ред. Приказов Минэнерго России</t>
  </si>
  <si>
    <t>Графики аварийного ограничения режима потребления электрической энергии (мощности)</t>
  </si>
  <si>
    <t>Представляют</t>
  </si>
  <si>
    <t>Сроки представления:</t>
  </si>
  <si>
    <t>Периодичность предоставления</t>
  </si>
  <si>
    <t>субъекты электроэнергетики, определенные пунктом 7.31 приложения №2 к приказу Минэнерго России от 23 июля 2012 г. №340</t>
  </si>
  <si>
    <t xml:space="preserve"> 1 сентября отчетного года и до 20 февраля года, следующего за отчетным - по данным контрольных замеров;         в течении 10 рабочих дней с даты замера - по данным внеочередных замеров</t>
  </si>
  <si>
    <t>ежегодная;</t>
  </si>
  <si>
    <t>периодическая</t>
  </si>
  <si>
    <t>Наименование отчитывающейся организации: филиал ПАО "МРСК Северо-Запада" "Новгородэнерго"</t>
  </si>
  <si>
    <t>Код</t>
  </si>
  <si>
    <t>Отчитываю-щейся организации по ОКПО</t>
  </si>
  <si>
    <t>вид деятель-ности по ОКВЭД</t>
  </si>
  <si>
    <t>территории по ОКАТО</t>
  </si>
  <si>
    <t>министерства (ведомства), органа управления по ОКОГУ</t>
  </si>
  <si>
    <t>организационно-правовой формы по ОКОПФ</t>
  </si>
  <si>
    <t>формы собственности по ОКФС</t>
  </si>
  <si>
    <t>05798505</t>
  </si>
  <si>
    <t>40.10.2</t>
  </si>
  <si>
    <t>Потребление по Новгородской областина на прогнозный максимум, МВТ</t>
  </si>
  <si>
    <t>Постоянное значение, по заданию НРДУ</t>
  </si>
  <si>
    <t>Потребление по Новгородской областина текущее фактическое</t>
  </si>
  <si>
    <t>Значение вносится в ручную</t>
  </si>
  <si>
    <t>Расчетный коэффициент для определения фактических обемов потребителей</t>
  </si>
  <si>
    <t>ЗНАЧЕНИЕ по Формуле</t>
  </si>
  <si>
    <t>Уточнить факт.потребление в день КЗ от СЭР ЦУС</t>
  </si>
  <si>
    <t xml:space="preserve">Расчет коэффициента для   ГРАФИКОВ на 2020/2021 гг при ТЕКУЩЕМ ПОТРЕБЛЕНИИ </t>
  </si>
  <si>
    <t>Расчетный объем нагрузок ГВО по фидерам 6-10 кВ</t>
  </si>
  <si>
    <t>ОБЪЕМ НАГРУЗОК ПОТРЕБИТЕЛЕЙ в УТВЕРЖДЕННОМ ГВО на 2020-2021гг.</t>
  </si>
  <si>
    <t>Приложение № 8</t>
  </si>
  <si>
    <t xml:space="preserve"> от 06.06.2013 № 290</t>
  </si>
  <si>
    <t xml:space="preserve">от 18.10.2018 № 898) </t>
  </si>
  <si>
    <r>
      <t xml:space="preserve">по данным внеочередных  </t>
    </r>
    <r>
      <rPr>
        <b/>
        <sz val="34"/>
        <color rgb="FFFF0000"/>
        <rFont val="Times New Roman"/>
        <family val="1"/>
        <charset val="204"/>
      </rPr>
      <t>КЗ 16.06.21</t>
    </r>
    <r>
      <rPr>
        <b/>
        <sz val="34"/>
        <rFont val="Times New Roman"/>
        <family val="1"/>
        <charset val="204"/>
      </rPr>
      <t xml:space="preserve"> за 01-00 час</t>
    </r>
  </si>
  <si>
    <r>
      <t xml:space="preserve">по данным внеочередных  </t>
    </r>
    <r>
      <rPr>
        <b/>
        <sz val="34"/>
        <color rgb="FFFF0000"/>
        <rFont val="Times New Roman"/>
        <family val="1"/>
        <charset val="204"/>
      </rPr>
      <t xml:space="preserve"> КЗ 16.06.21</t>
    </r>
    <r>
      <rPr>
        <b/>
        <sz val="34"/>
        <rFont val="Times New Roman"/>
        <family val="1"/>
        <charset val="204"/>
      </rPr>
      <t xml:space="preserve"> за 02-00 час</t>
    </r>
  </si>
  <si>
    <r>
      <t xml:space="preserve">по данным внеочередных  </t>
    </r>
    <r>
      <rPr>
        <b/>
        <sz val="34"/>
        <color rgb="FFFF0000"/>
        <rFont val="Times New Roman"/>
        <family val="1"/>
        <charset val="204"/>
      </rPr>
      <t xml:space="preserve"> КЗ 16.06.21</t>
    </r>
    <r>
      <rPr>
        <b/>
        <sz val="34"/>
        <rFont val="Times New Roman"/>
        <family val="1"/>
        <charset val="204"/>
      </rPr>
      <t xml:space="preserve"> за 04-00 час</t>
    </r>
  </si>
  <si>
    <r>
      <t xml:space="preserve">по данным внеочередных  </t>
    </r>
    <r>
      <rPr>
        <b/>
        <sz val="34"/>
        <color rgb="FFFF0000"/>
        <rFont val="Times New Roman"/>
        <family val="1"/>
        <charset val="204"/>
      </rPr>
      <t xml:space="preserve"> КЗ 16.06.21</t>
    </r>
    <r>
      <rPr>
        <b/>
        <sz val="34"/>
        <rFont val="Times New Roman"/>
        <family val="1"/>
        <charset val="204"/>
      </rPr>
      <t xml:space="preserve"> за 05-00 час</t>
    </r>
  </si>
  <si>
    <r>
      <t xml:space="preserve">по данным внеочередных  </t>
    </r>
    <r>
      <rPr>
        <b/>
        <sz val="34"/>
        <color rgb="FFFF0000"/>
        <rFont val="Times New Roman"/>
        <family val="1"/>
        <charset val="204"/>
      </rPr>
      <t xml:space="preserve"> КЗ 16.06.21</t>
    </r>
    <r>
      <rPr>
        <b/>
        <sz val="34"/>
        <rFont val="Times New Roman"/>
        <family val="1"/>
        <charset val="204"/>
      </rPr>
      <t xml:space="preserve"> за 09-00 час</t>
    </r>
  </si>
  <si>
    <r>
      <t xml:space="preserve">по данным внеочередных  </t>
    </r>
    <r>
      <rPr>
        <b/>
        <sz val="34"/>
        <color rgb="FFFF0000"/>
        <rFont val="Times New Roman"/>
        <family val="1"/>
        <charset val="204"/>
      </rPr>
      <t xml:space="preserve"> КЗ 16.06.21</t>
    </r>
    <r>
      <rPr>
        <b/>
        <sz val="34"/>
        <rFont val="Times New Roman"/>
        <family val="1"/>
        <charset val="204"/>
      </rPr>
      <t xml:space="preserve"> за 10-00 час</t>
    </r>
  </si>
  <si>
    <r>
      <t xml:space="preserve">по данным внеочередных  </t>
    </r>
    <r>
      <rPr>
        <b/>
        <sz val="34"/>
        <color rgb="FFFF0000"/>
        <rFont val="Times New Roman"/>
        <family val="1"/>
        <charset val="204"/>
      </rPr>
      <t xml:space="preserve"> КЗ 16.06.21</t>
    </r>
    <r>
      <rPr>
        <b/>
        <sz val="34"/>
        <rFont val="Times New Roman"/>
        <family val="1"/>
        <charset val="204"/>
      </rPr>
      <t xml:space="preserve"> за 11-00 час</t>
    </r>
  </si>
  <si>
    <r>
      <t xml:space="preserve">по данным внеочередных  </t>
    </r>
    <r>
      <rPr>
        <b/>
        <sz val="34"/>
        <color rgb="FFFF0000"/>
        <rFont val="Times New Roman"/>
        <family val="1"/>
        <charset val="204"/>
      </rPr>
      <t xml:space="preserve"> КЗ 16.06.21</t>
    </r>
    <r>
      <rPr>
        <b/>
        <sz val="34"/>
        <rFont val="Times New Roman"/>
        <family val="1"/>
        <charset val="204"/>
      </rPr>
      <t xml:space="preserve"> за 12-00 час</t>
    </r>
  </si>
  <si>
    <r>
      <t xml:space="preserve">по данным внеочередных  </t>
    </r>
    <r>
      <rPr>
        <b/>
        <sz val="34"/>
        <color rgb="FFFF0000"/>
        <rFont val="Times New Roman"/>
        <family val="1"/>
        <charset val="204"/>
      </rPr>
      <t xml:space="preserve"> КЗ 16.06.21</t>
    </r>
    <r>
      <rPr>
        <b/>
        <sz val="34"/>
        <rFont val="Times New Roman"/>
        <family val="1"/>
        <charset val="204"/>
      </rPr>
      <t xml:space="preserve"> за 13-00 час</t>
    </r>
  </si>
  <si>
    <r>
      <t xml:space="preserve">по данным внеочередных </t>
    </r>
    <r>
      <rPr>
        <b/>
        <sz val="34"/>
        <color rgb="FFFF0000"/>
        <rFont val="Times New Roman"/>
        <family val="1"/>
        <charset val="204"/>
      </rPr>
      <t xml:space="preserve"> КЗ 16.06.21 </t>
    </r>
    <r>
      <rPr>
        <b/>
        <sz val="34"/>
        <rFont val="Times New Roman"/>
        <family val="1"/>
        <charset val="204"/>
      </rPr>
      <t>за 15-00 час</t>
    </r>
  </si>
  <si>
    <r>
      <t xml:space="preserve">по данным внеочередных  </t>
    </r>
    <r>
      <rPr>
        <b/>
        <sz val="34"/>
        <color rgb="FFFF0000"/>
        <rFont val="Times New Roman"/>
        <family val="1"/>
        <charset val="204"/>
      </rPr>
      <t xml:space="preserve"> КЗ 16.06.21</t>
    </r>
    <r>
      <rPr>
        <b/>
        <sz val="34"/>
        <rFont val="Times New Roman"/>
        <family val="1"/>
        <charset val="204"/>
      </rPr>
      <t xml:space="preserve"> за 16-00 час</t>
    </r>
  </si>
  <si>
    <r>
      <t xml:space="preserve">по данным внеочередных  </t>
    </r>
    <r>
      <rPr>
        <b/>
        <sz val="34"/>
        <color rgb="FFFF0000"/>
        <rFont val="Times New Roman"/>
        <family val="1"/>
        <charset val="204"/>
      </rPr>
      <t xml:space="preserve"> КЗ 16.06.21 </t>
    </r>
    <r>
      <rPr>
        <b/>
        <sz val="34"/>
        <rFont val="Times New Roman"/>
        <family val="1"/>
        <charset val="204"/>
      </rPr>
      <t>за 17-00 час</t>
    </r>
  </si>
  <si>
    <r>
      <t xml:space="preserve">по данным внеочередных  </t>
    </r>
    <r>
      <rPr>
        <b/>
        <sz val="34"/>
        <color rgb="FFFF0000"/>
        <rFont val="Times New Roman"/>
        <family val="1"/>
        <charset val="204"/>
      </rPr>
      <t xml:space="preserve"> КЗ 16.06.21  </t>
    </r>
    <r>
      <rPr>
        <b/>
        <sz val="34"/>
        <rFont val="Times New Roman"/>
        <family val="1"/>
        <charset val="204"/>
      </rPr>
      <t xml:space="preserve"> за 18-00 час</t>
    </r>
  </si>
  <si>
    <r>
      <t xml:space="preserve">по данным внеочередных  </t>
    </r>
    <r>
      <rPr>
        <b/>
        <sz val="34"/>
        <color rgb="FFFF0000"/>
        <rFont val="Times New Roman"/>
        <family val="1"/>
        <charset val="204"/>
      </rPr>
      <t>КЗ 16.06.21</t>
    </r>
    <r>
      <rPr>
        <b/>
        <sz val="34"/>
        <rFont val="Times New Roman"/>
        <family val="1"/>
        <charset val="204"/>
      </rPr>
      <t xml:space="preserve">   за 14-00 час</t>
    </r>
  </si>
  <si>
    <r>
      <t xml:space="preserve">по данным внеочередных </t>
    </r>
    <r>
      <rPr>
        <b/>
        <sz val="34"/>
        <color rgb="FFFF0000"/>
        <rFont val="Times New Roman"/>
        <family val="1"/>
        <charset val="204"/>
      </rPr>
      <t xml:space="preserve"> КЗ 16.06.21</t>
    </r>
    <r>
      <rPr>
        <b/>
        <sz val="34"/>
        <rFont val="Times New Roman"/>
        <family val="1"/>
        <charset val="204"/>
      </rPr>
      <t xml:space="preserve"> за 08-00 час</t>
    </r>
  </si>
  <si>
    <r>
      <t xml:space="preserve">по данным внеочередных </t>
    </r>
    <r>
      <rPr>
        <b/>
        <sz val="34"/>
        <color rgb="FFFF0000"/>
        <rFont val="Times New Roman"/>
        <family val="1"/>
        <charset val="204"/>
      </rPr>
      <t>КЗ 16.06.21</t>
    </r>
    <r>
      <rPr>
        <b/>
        <sz val="34"/>
        <rFont val="Times New Roman"/>
        <family val="1"/>
        <charset val="204"/>
      </rPr>
      <t xml:space="preserve"> за 07-00 час</t>
    </r>
  </si>
  <si>
    <r>
      <t xml:space="preserve">по данным внеочередных  </t>
    </r>
    <r>
      <rPr>
        <b/>
        <sz val="34"/>
        <color rgb="FFFF0000"/>
        <rFont val="Times New Roman"/>
        <family val="1"/>
        <charset val="204"/>
      </rPr>
      <t>КЗ 16.06.21</t>
    </r>
    <r>
      <rPr>
        <b/>
        <sz val="34"/>
        <rFont val="Times New Roman"/>
        <family val="1"/>
        <charset val="204"/>
      </rPr>
      <t xml:space="preserve"> за 06-00 час</t>
    </r>
  </si>
  <si>
    <r>
      <t xml:space="preserve">по данным внеочередных  </t>
    </r>
    <r>
      <rPr>
        <b/>
        <sz val="34"/>
        <color rgb="FFFF0000"/>
        <rFont val="Times New Roman"/>
        <family val="1"/>
        <charset val="204"/>
      </rPr>
      <t>КЗ 16.06.21</t>
    </r>
    <r>
      <rPr>
        <b/>
        <sz val="34"/>
        <rFont val="Times New Roman"/>
        <family val="1"/>
        <charset val="204"/>
      </rPr>
      <t xml:space="preserve"> за 03-00 час</t>
    </r>
  </si>
  <si>
    <r>
      <t xml:space="preserve">по данным внеочередных  </t>
    </r>
    <r>
      <rPr>
        <b/>
        <sz val="34"/>
        <color rgb="FFFF0000"/>
        <rFont val="Times New Roman"/>
        <family val="1"/>
        <charset val="204"/>
      </rPr>
      <t xml:space="preserve"> КЗ 16.06.21   </t>
    </r>
    <r>
      <rPr>
        <b/>
        <sz val="34"/>
        <rFont val="Times New Roman"/>
        <family val="1"/>
        <charset val="204"/>
      </rPr>
      <t>за 19-00 час</t>
    </r>
  </si>
  <si>
    <t>по данным внеочередных  КЗ 16.06.21   за 20-00 час</t>
  </si>
  <si>
    <r>
      <t xml:space="preserve">по данным внеочередных  </t>
    </r>
    <r>
      <rPr>
        <b/>
        <sz val="34"/>
        <color rgb="FFFF0000"/>
        <rFont val="Times New Roman"/>
        <family val="1"/>
        <charset val="204"/>
      </rPr>
      <t xml:space="preserve"> КЗ 16.06.21  </t>
    </r>
    <r>
      <rPr>
        <b/>
        <sz val="34"/>
        <rFont val="Times New Roman"/>
        <family val="1"/>
        <charset val="204"/>
      </rPr>
      <t xml:space="preserve"> за 21-00 час</t>
    </r>
  </si>
  <si>
    <r>
      <t xml:space="preserve">по данным внеочередных  </t>
    </r>
    <r>
      <rPr>
        <b/>
        <sz val="34"/>
        <color rgb="FFFF0000"/>
        <rFont val="Times New Roman"/>
        <family val="1"/>
        <charset val="204"/>
      </rPr>
      <t xml:space="preserve"> КЗ 16.06.21   </t>
    </r>
    <r>
      <rPr>
        <b/>
        <sz val="34"/>
        <rFont val="Times New Roman"/>
        <family val="1"/>
        <charset val="204"/>
      </rPr>
      <t>за 22-00 час</t>
    </r>
  </si>
  <si>
    <r>
      <t>по данным внеочередных</t>
    </r>
    <r>
      <rPr>
        <b/>
        <sz val="34"/>
        <color rgb="FFFF0000"/>
        <rFont val="Times New Roman"/>
        <family val="1"/>
        <charset val="204"/>
      </rPr>
      <t xml:space="preserve">  КЗ 16.06.21</t>
    </r>
    <r>
      <rPr>
        <b/>
        <sz val="34"/>
        <rFont val="Times New Roman"/>
        <family val="1"/>
        <charset val="204"/>
      </rPr>
      <t xml:space="preserve">  за 23-00 час</t>
    </r>
  </si>
  <si>
    <r>
      <t xml:space="preserve">по данным внеочередных  </t>
    </r>
    <r>
      <rPr>
        <b/>
        <sz val="34"/>
        <color rgb="FFFF0000"/>
        <rFont val="Times New Roman"/>
        <family val="1"/>
        <charset val="204"/>
      </rPr>
      <t xml:space="preserve"> КЗ 16.06.21 </t>
    </r>
    <r>
      <rPr>
        <b/>
        <sz val="34"/>
        <rFont val="Times New Roman"/>
        <family val="1"/>
        <charset val="204"/>
      </rPr>
      <t xml:space="preserve"> за 24-00 час</t>
    </r>
  </si>
</sst>
</file>

<file path=xl/styles.xml><?xml version="1.0" encoding="utf-8"?>
<styleSheet xmlns="http://schemas.openxmlformats.org/spreadsheetml/2006/main">
  <numFmts count="3">
    <numFmt numFmtId="164" formatCode="_-* #,##0.00_р_._-;\-* #,##0.00_р_._-;_-* &quot;-&quot;??_р_._-;_-@_-"/>
    <numFmt numFmtId="165" formatCode="#,##0.000"/>
    <numFmt numFmtId="166" formatCode="0.000"/>
  </numFmts>
  <fonts count="59">
    <font>
      <sz val="13"/>
      <color theme="1"/>
      <name val="Times New Roman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sz val="26"/>
      <name val="Times New Roman"/>
      <family val="1"/>
      <charset val="204"/>
    </font>
    <font>
      <b/>
      <sz val="26"/>
      <name val="Times New Roman"/>
      <family val="1"/>
      <charset val="204"/>
    </font>
    <font>
      <b/>
      <sz val="28"/>
      <name val="Times New Roman"/>
      <family val="1"/>
      <charset val="204"/>
    </font>
    <font>
      <sz val="28"/>
      <name val="Arial Cyr"/>
      <charset val="204"/>
    </font>
    <font>
      <sz val="28"/>
      <name val="Times New Roman"/>
      <family val="1"/>
      <charset val="204"/>
    </font>
    <font>
      <sz val="26"/>
      <name val="Arial Cyr"/>
      <charset val="204"/>
    </font>
    <font>
      <b/>
      <sz val="26"/>
      <color indexed="10"/>
      <name val="Times New Roman"/>
      <family val="1"/>
      <charset val="204"/>
    </font>
    <font>
      <sz val="26"/>
      <color indexed="10"/>
      <name val="Times New Roman"/>
      <family val="1"/>
      <charset val="204"/>
    </font>
    <font>
      <b/>
      <sz val="26"/>
      <color indexed="60"/>
      <name val="Times New Roman"/>
      <family val="1"/>
      <charset val="204"/>
    </font>
    <font>
      <sz val="26"/>
      <color indexed="8"/>
      <name val="Times New Roman"/>
      <family val="2"/>
      <charset val="204"/>
    </font>
    <font>
      <b/>
      <sz val="26"/>
      <name val="Arial Cyr"/>
      <charset val="204"/>
    </font>
    <font>
      <sz val="26"/>
      <name val="Times New Roman"/>
      <family val="2"/>
      <charset val="204"/>
    </font>
    <font>
      <sz val="26"/>
      <color indexed="8"/>
      <name val="Times New Roman"/>
      <family val="1"/>
      <charset val="204"/>
    </font>
    <font>
      <sz val="26"/>
      <color indexed="60"/>
      <name val="Times New Roman"/>
      <family val="1"/>
      <charset val="204"/>
    </font>
    <font>
      <sz val="26"/>
      <color indexed="60"/>
      <name val="Arial Cyr"/>
      <charset val="204"/>
    </font>
    <font>
      <sz val="26"/>
      <color indexed="10"/>
      <name val="Arial Cyr"/>
      <charset val="204"/>
    </font>
    <font>
      <b/>
      <sz val="26"/>
      <color indexed="8"/>
      <name val="Times New Roman"/>
      <family val="2"/>
      <charset val="204"/>
    </font>
    <font>
      <sz val="26"/>
      <color theme="1"/>
      <name val="Times New Roman"/>
      <family val="2"/>
      <charset val="204"/>
    </font>
    <font>
      <sz val="28"/>
      <color indexed="8"/>
      <name val="Times New Roman"/>
      <family val="2"/>
      <charset val="204"/>
    </font>
    <font>
      <b/>
      <sz val="26"/>
      <color theme="1"/>
      <name val="Times New Roman"/>
      <family val="1"/>
      <charset val="204"/>
    </font>
    <font>
      <b/>
      <sz val="26"/>
      <color theme="1"/>
      <name val="Times New Roman"/>
      <family val="2"/>
      <charset val="204"/>
    </font>
    <font>
      <b/>
      <sz val="26"/>
      <color rgb="FF993300"/>
      <name val="Times New Roman"/>
      <family val="1"/>
      <charset val="204"/>
    </font>
    <font>
      <b/>
      <sz val="26"/>
      <color rgb="FFFF0000"/>
      <name val="Times New Roman"/>
      <family val="1"/>
      <charset val="204"/>
    </font>
    <font>
      <b/>
      <sz val="26"/>
      <color rgb="FFFF0000"/>
      <name val="Times New Roman"/>
      <family val="2"/>
      <charset val="204"/>
    </font>
    <font>
      <b/>
      <sz val="26"/>
      <color rgb="FFFF0000"/>
      <name val="Arial Cyr"/>
      <charset val="204"/>
    </font>
    <font>
      <b/>
      <sz val="26"/>
      <color rgb="FFC00000"/>
      <name val="Times New Roman"/>
      <family val="1"/>
      <charset val="204"/>
    </font>
    <font>
      <sz val="26"/>
      <color rgb="FFC00000"/>
      <name val="Arial Cyr"/>
      <charset val="204"/>
    </font>
    <font>
      <b/>
      <sz val="32"/>
      <name val="Times New Roman"/>
      <family val="1"/>
      <charset val="204"/>
    </font>
    <font>
      <sz val="32"/>
      <name val="Arial Cyr"/>
      <charset val="204"/>
    </font>
    <font>
      <sz val="32"/>
      <name val="Times New Roman"/>
      <family val="1"/>
      <charset val="204"/>
    </font>
    <font>
      <sz val="32"/>
      <color indexed="8"/>
      <name val="Times New Roman"/>
      <family val="2"/>
      <charset val="204"/>
    </font>
    <font>
      <b/>
      <sz val="34"/>
      <name val="Times New Roman"/>
      <family val="1"/>
      <charset val="204"/>
    </font>
    <font>
      <sz val="34"/>
      <name val="Times New Roman"/>
      <family val="1"/>
      <charset val="204"/>
    </font>
    <font>
      <sz val="34"/>
      <color indexed="8"/>
      <name val="Times New Roman"/>
      <family val="2"/>
      <charset val="204"/>
    </font>
    <font>
      <sz val="34"/>
      <name val="Arial Cyr"/>
      <charset val="204"/>
    </font>
    <font>
      <b/>
      <sz val="32"/>
      <color theme="1"/>
      <name val="Times New Roman"/>
      <family val="1"/>
      <charset val="204"/>
    </font>
    <font>
      <sz val="32"/>
      <color theme="1"/>
      <name val="Times New Roman"/>
      <family val="2"/>
      <charset val="204"/>
    </font>
    <font>
      <b/>
      <sz val="25.5"/>
      <name val="Times New Roman"/>
      <family val="1"/>
      <charset val="204"/>
    </font>
    <font>
      <sz val="25.5"/>
      <name val="Times New Roman"/>
      <family val="1"/>
      <charset val="204"/>
    </font>
    <font>
      <sz val="25.5"/>
      <name val="Arial Cyr"/>
      <charset val="204"/>
    </font>
    <font>
      <sz val="25.5"/>
      <color rgb="FFFF0000"/>
      <name val="Times New Roman"/>
      <family val="1"/>
      <charset val="204"/>
    </font>
    <font>
      <b/>
      <sz val="25.5"/>
      <color rgb="FFFF0000"/>
      <name val="Times New Roman"/>
      <family val="1"/>
      <charset val="204"/>
    </font>
    <font>
      <b/>
      <sz val="25.5"/>
      <color rgb="FFC00000"/>
      <name val="Times New Roman"/>
      <family val="1"/>
      <charset val="204"/>
    </font>
    <font>
      <sz val="11"/>
      <name val="Times New Roman"/>
      <family val="1"/>
      <charset val="204"/>
    </font>
    <font>
      <sz val="12"/>
      <name val="Times New Roman"/>
      <family val="1"/>
      <charset val="204"/>
    </font>
    <font>
      <sz val="10"/>
      <color rgb="FFFF0000"/>
      <name val="Arial Cyr"/>
      <charset val="204"/>
    </font>
    <font>
      <sz val="10"/>
      <color rgb="FFC00000"/>
      <name val="Arial Cyr"/>
      <charset val="204"/>
    </font>
    <font>
      <b/>
      <sz val="34"/>
      <color rgb="FFFF0000"/>
      <name val="Times New Roman"/>
      <family val="1"/>
      <charset val="204"/>
    </font>
    <font>
      <sz val="34"/>
      <color rgb="FFFF0000"/>
      <name val="Times New Roman"/>
      <family val="2"/>
      <charset val="204"/>
    </font>
    <font>
      <sz val="34"/>
      <color rgb="FFFF0000"/>
      <name val="Times New Roman"/>
      <family val="1"/>
      <charset val="204"/>
    </font>
    <font>
      <sz val="26"/>
      <color rgb="FFFF0000"/>
      <name val="Times New Roman"/>
      <family val="2"/>
      <charset val="204"/>
    </font>
    <font>
      <sz val="32"/>
      <color rgb="FFFF0000"/>
      <name val="Arial Cyr"/>
      <charset val="204"/>
    </font>
    <font>
      <sz val="28"/>
      <color rgb="FFFF0000"/>
      <name val="Times New Roman"/>
      <family val="1"/>
      <charset val="204"/>
    </font>
    <font>
      <sz val="26"/>
      <color rgb="FFFF0000"/>
      <name val="Times New Roman"/>
      <family val="1"/>
      <charset val="204"/>
    </font>
    <font>
      <sz val="26"/>
      <color rgb="FFFF0000"/>
      <name val="Arial Cyr"/>
      <charset val="204"/>
    </font>
    <font>
      <sz val="13"/>
      <color rgb="FFFF0000"/>
      <name val="Times New Roman"/>
      <family val="2"/>
      <charset val="204"/>
    </font>
  </fonts>
  <fills count="2">
    <fill>
      <patternFill patternType="none"/>
    </fill>
    <fill>
      <patternFill patternType="gray125"/>
    </fill>
  </fills>
  <borders count="64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164" fontId="1" fillId="0" borderId="0" applyFont="0" applyFill="0" applyBorder="0" applyAlignment="0" applyProtection="0"/>
  </cellStyleXfs>
  <cellXfs count="971">
    <xf numFmtId="0" fontId="0" fillId="0" borderId="0" xfId="0"/>
    <xf numFmtId="0" fontId="1" fillId="0" borderId="0" xfId="1"/>
    <xf numFmtId="166" fontId="4" fillId="0" borderId="2" xfId="0" applyNumberFormat="1" applyFont="1" applyFill="1" applyBorder="1" applyAlignment="1">
      <alignment horizontal="center" vertical="center"/>
    </xf>
    <xf numFmtId="1" fontId="4" fillId="0" borderId="2" xfId="1" applyNumberFormat="1" applyFont="1" applyFill="1" applyBorder="1" applyAlignment="1">
      <alignment horizontal="center" vertical="center" wrapText="1"/>
    </xf>
    <xf numFmtId="166" fontId="11" fillId="0" borderId="2" xfId="1" applyNumberFormat="1" applyFont="1" applyFill="1" applyBorder="1" applyAlignment="1">
      <alignment horizontal="center" vertical="center" wrapText="1"/>
    </xf>
    <xf numFmtId="166" fontId="9" fillId="0" borderId="2" xfId="1" applyNumberFormat="1" applyFont="1" applyFill="1" applyBorder="1" applyAlignment="1">
      <alignment horizontal="center" vertical="center" wrapText="1"/>
    </xf>
    <xf numFmtId="0" fontId="3" fillId="0" borderId="1" xfId="1" applyFont="1" applyFill="1" applyBorder="1" applyAlignment="1"/>
    <xf numFmtId="0" fontId="12" fillId="0" borderId="0" xfId="0" applyFont="1" applyFill="1"/>
    <xf numFmtId="0" fontId="3" fillId="0" borderId="8" xfId="1" applyFont="1" applyFill="1" applyBorder="1" applyAlignment="1">
      <alignment vertical="top" wrapText="1"/>
    </xf>
    <xf numFmtId="0" fontId="3" fillId="0" borderId="2" xfId="1" applyFont="1" applyFill="1" applyBorder="1" applyAlignment="1">
      <alignment vertical="top" wrapText="1"/>
    </xf>
    <xf numFmtId="166" fontId="3" fillId="0" borderId="38" xfId="1" applyNumberFormat="1" applyFont="1" applyFill="1" applyBorder="1" applyAlignment="1">
      <alignment horizontal="center" vertical="center"/>
    </xf>
    <xf numFmtId="0" fontId="3" fillId="0" borderId="9" xfId="1" applyFont="1" applyFill="1" applyBorder="1" applyAlignment="1">
      <alignment vertical="top" wrapText="1"/>
    </xf>
    <xf numFmtId="0" fontId="3" fillId="0" borderId="11" xfId="1" applyFont="1" applyFill="1" applyBorder="1" applyAlignment="1">
      <alignment vertical="top" wrapText="1"/>
    </xf>
    <xf numFmtId="166" fontId="3" fillId="0" borderId="37" xfId="1" applyNumberFormat="1" applyFont="1" applyFill="1" applyBorder="1" applyAlignment="1">
      <alignment horizontal="center" vertical="center"/>
    </xf>
    <xf numFmtId="0" fontId="15" fillId="0" borderId="0" xfId="0" applyFont="1" applyFill="1"/>
    <xf numFmtId="166" fontId="11" fillId="0" borderId="3" xfId="1" applyNumberFormat="1" applyFont="1" applyFill="1" applyBorder="1" applyAlignment="1">
      <alignment horizontal="center" vertical="center" wrapText="1"/>
    </xf>
    <xf numFmtId="166" fontId="3" fillId="0" borderId="43" xfId="1" applyNumberFormat="1" applyFont="1" applyFill="1" applyBorder="1" applyAlignment="1">
      <alignment horizontal="center" vertical="center"/>
    </xf>
    <xf numFmtId="166" fontId="3" fillId="0" borderId="41" xfId="1" applyNumberFormat="1" applyFont="1" applyFill="1" applyBorder="1" applyAlignment="1">
      <alignment horizontal="center" vertical="center"/>
    </xf>
    <xf numFmtId="0" fontId="3" fillId="0" borderId="16" xfId="1" applyFont="1" applyFill="1" applyBorder="1" applyAlignment="1">
      <alignment vertical="top" wrapText="1"/>
    </xf>
    <xf numFmtId="0" fontId="3" fillId="0" borderId="11" xfId="1" applyFont="1" applyFill="1" applyBorder="1" applyAlignment="1">
      <alignment horizontal="left" vertical="center" wrapText="1"/>
    </xf>
    <xf numFmtId="4" fontId="3" fillId="0" borderId="11" xfId="1" applyNumberFormat="1" applyFont="1" applyFill="1" applyBorder="1" applyAlignment="1">
      <alignment horizontal="left" vertical="center" wrapText="1"/>
    </xf>
    <xf numFmtId="166" fontId="3" fillId="0" borderId="39" xfId="1" applyNumberFormat="1" applyFont="1" applyFill="1" applyBorder="1" applyAlignment="1">
      <alignment horizontal="center" vertical="center"/>
    </xf>
    <xf numFmtId="166" fontId="3" fillId="0" borderId="26" xfId="1" applyNumberFormat="1" applyFont="1" applyFill="1" applyBorder="1" applyAlignment="1">
      <alignment horizontal="center" vertical="center"/>
    </xf>
    <xf numFmtId="166" fontId="9" fillId="0" borderId="3" xfId="1" applyNumberFormat="1" applyFont="1" applyFill="1" applyBorder="1" applyAlignment="1">
      <alignment horizontal="center" vertical="center" wrapText="1"/>
    </xf>
    <xf numFmtId="166" fontId="11" fillId="0" borderId="3" xfId="0" applyNumberFormat="1" applyFont="1" applyFill="1" applyBorder="1" applyAlignment="1">
      <alignment horizontal="center" vertical="center" wrapText="1"/>
    </xf>
    <xf numFmtId="166" fontId="11" fillId="0" borderId="2" xfId="0" applyNumberFormat="1" applyFont="1" applyFill="1" applyBorder="1" applyAlignment="1">
      <alignment horizontal="center" vertical="center" wrapText="1"/>
    </xf>
    <xf numFmtId="0" fontId="3" fillId="0" borderId="4" xfId="1" applyFont="1" applyFill="1" applyBorder="1" applyAlignment="1"/>
    <xf numFmtId="0" fontId="7" fillId="0" borderId="0" xfId="1" applyFont="1" applyFill="1" applyAlignment="1"/>
    <xf numFmtId="0" fontId="7" fillId="0" borderId="0" xfId="1" applyFont="1" applyFill="1" applyAlignment="1">
      <alignment horizontal="left" vertical="center"/>
    </xf>
    <xf numFmtId="166" fontId="25" fillId="0" borderId="3" xfId="1" applyNumberFormat="1" applyFont="1" applyFill="1" applyBorder="1" applyAlignment="1">
      <alignment horizontal="center" vertical="center" wrapText="1"/>
    </xf>
    <xf numFmtId="166" fontId="11" fillId="0" borderId="18" xfId="1" applyNumberFormat="1" applyFont="1" applyFill="1" applyBorder="1" applyAlignment="1">
      <alignment horizontal="center" vertical="center" wrapText="1"/>
    </xf>
    <xf numFmtId="166" fontId="11" fillId="0" borderId="4" xfId="1" applyNumberFormat="1" applyFont="1" applyFill="1" applyBorder="1" applyAlignment="1">
      <alignment horizontal="center" vertical="center" wrapText="1"/>
    </xf>
    <xf numFmtId="0" fontId="3" fillId="0" borderId="21" xfId="1" applyFont="1" applyFill="1" applyBorder="1"/>
    <xf numFmtId="166" fontId="12" fillId="0" borderId="0" xfId="0" applyNumberFormat="1" applyFont="1" applyFill="1" applyBorder="1" applyAlignment="1">
      <alignment horizontal="center" vertical="center"/>
    </xf>
    <xf numFmtId="166" fontId="4" fillId="0" borderId="9" xfId="1" applyNumberFormat="1" applyFont="1" applyFill="1" applyBorder="1" applyAlignment="1">
      <alignment horizontal="center" vertical="center"/>
    </xf>
    <xf numFmtId="166" fontId="4" fillId="0" borderId="8" xfId="1" applyNumberFormat="1" applyFont="1" applyFill="1" applyBorder="1" applyAlignment="1">
      <alignment horizontal="center" vertical="center"/>
    </xf>
    <xf numFmtId="166" fontId="4" fillId="0" borderId="20" xfId="1" applyNumberFormat="1" applyFont="1" applyFill="1" applyBorder="1" applyAlignment="1">
      <alignment horizontal="center" vertical="center"/>
    </xf>
    <xf numFmtId="166" fontId="4" fillId="0" borderId="22" xfId="1" applyNumberFormat="1" applyFont="1" applyFill="1" applyBorder="1" applyAlignment="1">
      <alignment horizontal="center" vertical="center"/>
    </xf>
    <xf numFmtId="166" fontId="7" fillId="0" borderId="0" xfId="1" applyNumberFormat="1" applyFont="1" applyFill="1" applyAlignment="1">
      <alignment horizontal="center" vertical="center"/>
    </xf>
    <xf numFmtId="166" fontId="3" fillId="0" borderId="27" xfId="1" applyNumberFormat="1" applyFont="1" applyFill="1" applyBorder="1" applyAlignment="1">
      <alignment horizontal="center" vertical="center"/>
    </xf>
    <xf numFmtId="166" fontId="3" fillId="0" borderId="28" xfId="1" applyNumberFormat="1" applyFont="1" applyFill="1" applyBorder="1" applyAlignment="1">
      <alignment horizontal="center" vertical="center"/>
    </xf>
    <xf numFmtId="166" fontId="3" fillId="0" borderId="31" xfId="1" applyNumberFormat="1" applyFont="1" applyFill="1" applyBorder="1" applyAlignment="1">
      <alignment horizontal="center" vertical="center"/>
    </xf>
    <xf numFmtId="166" fontId="3" fillId="0" borderId="32" xfId="1" applyNumberFormat="1" applyFont="1" applyFill="1" applyBorder="1" applyAlignment="1">
      <alignment horizontal="center" vertical="center"/>
    </xf>
    <xf numFmtId="166" fontId="3" fillId="0" borderId="33" xfId="1" applyNumberFormat="1" applyFont="1" applyFill="1" applyBorder="1" applyAlignment="1">
      <alignment horizontal="center" vertical="center"/>
    </xf>
    <xf numFmtId="166" fontId="3" fillId="0" borderId="36" xfId="1" applyNumberFormat="1" applyFont="1" applyFill="1" applyBorder="1" applyAlignment="1">
      <alignment horizontal="center" vertical="center"/>
    </xf>
    <xf numFmtId="166" fontId="3" fillId="0" borderId="40" xfId="1" applyNumberFormat="1" applyFont="1" applyFill="1" applyBorder="1" applyAlignment="1">
      <alignment horizontal="center" vertical="center"/>
    </xf>
    <xf numFmtId="166" fontId="4" fillId="0" borderId="14" xfId="1" applyNumberFormat="1" applyFont="1" applyFill="1" applyBorder="1" applyAlignment="1">
      <alignment horizontal="center" vertical="center"/>
    </xf>
    <xf numFmtId="166" fontId="3" fillId="0" borderId="42" xfId="1" applyNumberFormat="1" applyFont="1" applyFill="1" applyBorder="1" applyAlignment="1">
      <alignment horizontal="center" vertical="center"/>
    </xf>
    <xf numFmtId="166" fontId="3" fillId="0" borderId="52" xfId="1" applyNumberFormat="1" applyFont="1" applyFill="1" applyBorder="1" applyAlignment="1">
      <alignment horizontal="center" vertical="center"/>
    </xf>
    <xf numFmtId="166" fontId="4" fillId="0" borderId="2" xfId="1" applyNumberFormat="1" applyFont="1" applyFill="1" applyBorder="1" applyAlignment="1">
      <alignment horizontal="center" vertical="center"/>
    </xf>
    <xf numFmtId="166" fontId="4" fillId="0" borderId="17" xfId="1" applyNumberFormat="1" applyFont="1" applyFill="1" applyBorder="1" applyAlignment="1">
      <alignment horizontal="center" vertical="center"/>
    </xf>
    <xf numFmtId="166" fontId="4" fillId="0" borderId="12" xfId="1" applyNumberFormat="1" applyFont="1" applyFill="1" applyBorder="1" applyAlignment="1">
      <alignment horizontal="center" vertical="center"/>
    </xf>
    <xf numFmtId="166" fontId="22" fillId="0" borderId="2" xfId="0" applyNumberFormat="1" applyFont="1" applyFill="1" applyBorder="1" applyAlignment="1">
      <alignment horizontal="center" vertical="center"/>
    </xf>
    <xf numFmtId="166" fontId="22" fillId="0" borderId="21" xfId="0" applyNumberFormat="1" applyFont="1" applyFill="1" applyBorder="1" applyAlignment="1">
      <alignment horizontal="center" vertical="center"/>
    </xf>
    <xf numFmtId="166" fontId="22" fillId="0" borderId="0" xfId="0" applyNumberFormat="1" applyFont="1" applyFill="1" applyAlignment="1">
      <alignment horizontal="center" vertical="center"/>
    </xf>
    <xf numFmtId="0" fontId="20" fillId="0" borderId="1" xfId="0" applyFont="1" applyFill="1" applyBorder="1"/>
    <xf numFmtId="0" fontId="20" fillId="0" borderId="0" xfId="0" applyFont="1" applyFill="1"/>
    <xf numFmtId="166" fontId="24" fillId="0" borderId="2" xfId="1" applyNumberFormat="1" applyFont="1" applyFill="1" applyBorder="1" applyAlignment="1">
      <alignment horizontal="center" vertical="center" wrapText="1"/>
    </xf>
    <xf numFmtId="166" fontId="25" fillId="0" borderId="2" xfId="0" applyNumberFormat="1" applyFont="1" applyFill="1" applyBorder="1" applyAlignment="1">
      <alignment horizontal="center" vertical="center"/>
    </xf>
    <xf numFmtId="166" fontId="25" fillId="0" borderId="21" xfId="0" applyNumberFormat="1" applyFont="1" applyFill="1" applyBorder="1" applyAlignment="1">
      <alignment horizontal="center" vertical="center"/>
    </xf>
    <xf numFmtId="166" fontId="9" fillId="0" borderId="2" xfId="0" applyNumberFormat="1" applyFont="1" applyFill="1" applyBorder="1" applyAlignment="1">
      <alignment horizontal="center" vertical="center" wrapText="1"/>
    </xf>
    <xf numFmtId="0" fontId="25" fillId="0" borderId="0" xfId="0" applyFont="1" applyFill="1"/>
    <xf numFmtId="0" fontId="26" fillId="0" borderId="0" xfId="0" applyFont="1" applyFill="1"/>
    <xf numFmtId="166" fontId="26" fillId="0" borderId="0" xfId="0" applyNumberFormat="1" applyFont="1" applyFill="1" applyBorder="1" applyAlignment="1">
      <alignment horizontal="center" vertical="center"/>
    </xf>
    <xf numFmtId="0" fontId="20" fillId="0" borderId="20" xfId="0" applyFont="1" applyFill="1" applyBorder="1"/>
    <xf numFmtId="166" fontId="20" fillId="0" borderId="20" xfId="0" applyNumberFormat="1" applyFont="1" applyFill="1" applyBorder="1" applyAlignment="1">
      <alignment horizontal="center" vertical="center"/>
    </xf>
    <xf numFmtId="0" fontId="3" fillId="0" borderId="6" xfId="1" applyFont="1" applyFill="1" applyBorder="1"/>
    <xf numFmtId="0" fontId="20" fillId="0" borderId="3" xfId="0" applyFont="1" applyFill="1" applyBorder="1"/>
    <xf numFmtId="0" fontId="20" fillId="0" borderId="9" xfId="0" applyFont="1" applyFill="1" applyBorder="1"/>
    <xf numFmtId="0" fontId="20" fillId="0" borderId="4" xfId="0" applyFont="1" applyFill="1" applyBorder="1"/>
    <xf numFmtId="0" fontId="20" fillId="0" borderId="6" xfId="0" applyFont="1" applyFill="1" applyBorder="1"/>
    <xf numFmtId="0" fontId="20" fillId="0" borderId="8" xfId="0" applyFont="1" applyFill="1" applyBorder="1"/>
    <xf numFmtId="166" fontId="9" fillId="0" borderId="23" xfId="1" applyNumberFormat="1" applyFont="1" applyFill="1" applyBorder="1" applyAlignment="1">
      <alignment horizontal="center" vertical="center" wrapText="1"/>
    </xf>
    <xf numFmtId="166" fontId="28" fillId="0" borderId="3" xfId="1" applyNumberFormat="1" applyFont="1" applyFill="1" applyBorder="1" applyAlignment="1">
      <alignment horizontal="center" vertical="center"/>
    </xf>
    <xf numFmtId="166" fontId="5" fillId="0" borderId="0" xfId="1" applyNumberFormat="1" applyFont="1" applyFill="1" applyAlignment="1">
      <alignment horizontal="center" vertical="center"/>
    </xf>
    <xf numFmtId="166" fontId="12" fillId="0" borderId="0" xfId="0" applyNumberFormat="1" applyFont="1" applyFill="1" applyAlignment="1">
      <alignment horizontal="center" vertical="center"/>
    </xf>
    <xf numFmtId="0" fontId="21" fillId="0" borderId="0" xfId="0" applyFont="1" applyFill="1"/>
    <xf numFmtId="166" fontId="23" fillId="0" borderId="2" xfId="0" applyNumberFormat="1" applyFont="1" applyFill="1" applyBorder="1" applyAlignment="1">
      <alignment horizontal="center" vertical="center"/>
    </xf>
    <xf numFmtId="166" fontId="23" fillId="0" borderId="0" xfId="0" applyNumberFormat="1" applyFont="1" applyFill="1" applyBorder="1" applyAlignment="1">
      <alignment horizontal="center" vertical="center"/>
    </xf>
    <xf numFmtId="0" fontId="19" fillId="0" borderId="0" xfId="0" applyFont="1" applyFill="1"/>
    <xf numFmtId="166" fontId="6" fillId="0" borderId="0" xfId="1" applyNumberFormat="1" applyFont="1" applyFill="1" applyAlignment="1">
      <alignment horizontal="center" vertical="center"/>
    </xf>
    <xf numFmtId="0" fontId="30" fillId="0" borderId="0" xfId="1" applyFont="1" applyFill="1" applyAlignment="1">
      <alignment horizontal="left" vertical="center"/>
    </xf>
    <xf numFmtId="166" fontId="32" fillId="0" borderId="0" xfId="1" applyNumberFormat="1" applyFont="1" applyFill="1" applyAlignment="1">
      <alignment horizontal="center" vertical="center"/>
    </xf>
    <xf numFmtId="166" fontId="31" fillId="0" borderId="0" xfId="1" applyNumberFormat="1" applyFont="1" applyFill="1" applyAlignment="1">
      <alignment horizontal="left" vertical="center"/>
    </xf>
    <xf numFmtId="0" fontId="30" fillId="0" borderId="0" xfId="1" applyFont="1" applyFill="1" applyAlignment="1">
      <alignment horizontal="left" vertical="top"/>
    </xf>
    <xf numFmtId="0" fontId="33" fillId="0" borderId="0" xfId="0" applyFont="1" applyFill="1"/>
    <xf numFmtId="0" fontId="31" fillId="0" borderId="0" xfId="1" applyFont="1" applyFill="1" applyAlignment="1">
      <alignment horizontal="left" vertical="center"/>
    </xf>
    <xf numFmtId="0" fontId="34" fillId="0" borderId="0" xfId="1" applyFont="1" applyFill="1" applyAlignment="1">
      <alignment horizontal="left" vertical="top"/>
    </xf>
    <xf numFmtId="0" fontId="35" fillId="0" borderId="0" xfId="1" applyFont="1" applyFill="1" applyBorder="1" applyAlignment="1">
      <alignment horizontal="left"/>
    </xf>
    <xf numFmtId="166" fontId="34" fillId="0" borderId="0" xfId="1" applyNumberFormat="1" applyFont="1" applyFill="1" applyAlignment="1">
      <alignment horizontal="center" vertical="center"/>
    </xf>
    <xf numFmtId="166" fontId="37" fillId="0" borderId="0" xfId="1" applyNumberFormat="1" applyFont="1" applyFill="1" applyAlignment="1">
      <alignment horizontal="center" vertical="center"/>
    </xf>
    <xf numFmtId="166" fontId="34" fillId="0" borderId="0" xfId="1" applyNumberFormat="1" applyFont="1" applyFill="1" applyAlignment="1">
      <alignment horizontal="left" vertical="center"/>
    </xf>
    <xf numFmtId="166" fontId="37" fillId="0" borderId="0" xfId="1" applyNumberFormat="1" applyFont="1" applyFill="1" applyAlignment="1">
      <alignment horizontal="left" vertical="center"/>
    </xf>
    <xf numFmtId="0" fontId="35" fillId="0" borderId="0" xfId="1" applyFont="1" applyFill="1" applyBorder="1" applyAlignment="1">
      <alignment horizontal="left" wrapText="1"/>
    </xf>
    <xf numFmtId="0" fontId="35" fillId="0" borderId="0" xfId="1" applyFont="1" applyFill="1" applyBorder="1" applyAlignment="1">
      <alignment horizontal="center"/>
    </xf>
    <xf numFmtId="166" fontId="35" fillId="0" borderId="0" xfId="1" applyNumberFormat="1" applyFont="1" applyFill="1" applyBorder="1" applyAlignment="1">
      <alignment horizontal="center" vertical="center"/>
    </xf>
    <xf numFmtId="0" fontId="34" fillId="0" borderId="0" xfId="1" applyFont="1" applyFill="1" applyAlignment="1">
      <alignment horizontal="left" vertical="center"/>
    </xf>
    <xf numFmtId="0" fontId="37" fillId="0" borderId="0" xfId="1" applyFont="1" applyFill="1" applyAlignment="1">
      <alignment horizontal="left" vertical="center"/>
    </xf>
    <xf numFmtId="166" fontId="3" fillId="0" borderId="0" xfId="0" applyNumberFormat="1" applyFont="1" applyFill="1" applyAlignment="1">
      <alignment horizontal="center"/>
    </xf>
    <xf numFmtId="14" fontId="3" fillId="0" borderId="0" xfId="0" applyNumberFormat="1" applyFont="1" applyFill="1" applyAlignment="1">
      <alignment horizontal="center" vertical="center"/>
    </xf>
    <xf numFmtId="166" fontId="26" fillId="0" borderId="2" xfId="0" applyNumberFormat="1" applyFont="1" applyFill="1" applyBorder="1" applyAlignment="1">
      <alignment horizontal="center" vertical="center"/>
    </xf>
    <xf numFmtId="0" fontId="2" fillId="0" borderId="0" xfId="1" applyFont="1"/>
    <xf numFmtId="0" fontId="40" fillId="0" borderId="3" xfId="0" applyFont="1" applyFill="1" applyBorder="1" applyAlignment="1">
      <alignment horizontal="center"/>
    </xf>
    <xf numFmtId="166" fontId="41" fillId="0" borderId="24" xfId="0" applyNumberFormat="1" applyFont="1" applyFill="1" applyBorder="1" applyAlignment="1">
      <alignment horizontal="center"/>
    </xf>
    <xf numFmtId="0" fontId="42" fillId="0" borderId="0" xfId="0" applyFont="1" applyFill="1"/>
    <xf numFmtId="0" fontId="41" fillId="0" borderId="7" xfId="0" applyFont="1" applyFill="1" applyBorder="1" applyAlignment="1">
      <alignment vertical="top" wrapText="1"/>
    </xf>
    <xf numFmtId="166" fontId="41" fillId="0" borderId="25" xfId="0" applyNumberFormat="1" applyFont="1" applyFill="1" applyBorder="1" applyAlignment="1">
      <alignment horizontal="center"/>
    </xf>
    <xf numFmtId="0" fontId="40" fillId="0" borderId="9" xfId="0" applyFont="1" applyFill="1" applyBorder="1" applyAlignment="1">
      <alignment horizontal="center"/>
    </xf>
    <xf numFmtId="166" fontId="41" fillId="0" borderId="26" xfId="0" applyNumberFormat="1" applyFont="1" applyFill="1" applyBorder="1" applyAlignment="1">
      <alignment horizontal="center"/>
    </xf>
    <xf numFmtId="166" fontId="41" fillId="0" borderId="27" xfId="0" applyNumberFormat="1" applyFont="1" applyFill="1" applyBorder="1" applyAlignment="1">
      <alignment horizontal="center"/>
    </xf>
    <xf numFmtId="166" fontId="41" fillId="0" borderId="28" xfId="0" applyNumberFormat="1" applyFont="1" applyFill="1" applyBorder="1" applyAlignment="1">
      <alignment horizontal="center"/>
    </xf>
    <xf numFmtId="0" fontId="41" fillId="0" borderId="10" xfId="0" applyFont="1" applyFill="1" applyBorder="1"/>
    <xf numFmtId="166" fontId="41" fillId="0" borderId="29" xfId="0" applyNumberFormat="1" applyFont="1" applyFill="1" applyBorder="1" applyAlignment="1">
      <alignment horizontal="center"/>
    </xf>
    <xf numFmtId="166" fontId="41" fillId="0" borderId="30" xfId="0" applyNumberFormat="1" applyFont="1" applyFill="1" applyBorder="1" applyAlignment="1">
      <alignment horizontal="center"/>
    </xf>
    <xf numFmtId="166" fontId="41" fillId="0" borderId="32" xfId="0" applyNumberFormat="1" applyFont="1" applyFill="1" applyBorder="1" applyAlignment="1">
      <alignment horizontal="center"/>
    </xf>
    <xf numFmtId="0" fontId="41" fillId="0" borderId="0" xfId="0" applyFont="1" applyFill="1" applyBorder="1" applyAlignment="1">
      <alignment vertical="top" wrapText="1"/>
    </xf>
    <xf numFmtId="0" fontId="41" fillId="0" borderId="5" xfId="0" applyFont="1" applyFill="1" applyBorder="1" applyAlignment="1">
      <alignment vertical="top" wrapText="1"/>
    </xf>
    <xf numFmtId="0" fontId="41" fillId="0" borderId="10" xfId="0" applyFont="1" applyFill="1" applyBorder="1" applyAlignment="1">
      <alignment vertical="top" wrapText="1"/>
    </xf>
    <xf numFmtId="0" fontId="41" fillId="0" borderId="8" xfId="0" applyFont="1" applyFill="1" applyBorder="1"/>
    <xf numFmtId="166" fontId="41" fillId="0" borderId="34" xfId="0" applyNumberFormat="1" applyFont="1" applyFill="1" applyBorder="1" applyAlignment="1">
      <alignment horizontal="center"/>
    </xf>
    <xf numFmtId="0" fontId="41" fillId="0" borderId="2" xfId="0" applyFont="1" applyFill="1" applyBorder="1" applyAlignment="1">
      <alignment vertical="top" wrapText="1"/>
    </xf>
    <xf numFmtId="0" fontId="41" fillId="0" borderId="2" xfId="0" applyFont="1" applyFill="1" applyBorder="1" applyAlignment="1">
      <alignment wrapText="1"/>
    </xf>
    <xf numFmtId="0" fontId="41" fillId="0" borderId="11" xfId="0" applyFont="1" applyFill="1" applyBorder="1" applyAlignment="1">
      <alignment vertical="top" wrapText="1"/>
    </xf>
    <xf numFmtId="0" fontId="41" fillId="0" borderId="15" xfId="0" applyFont="1" applyFill="1" applyBorder="1" applyAlignment="1">
      <alignment vertical="top" wrapText="1"/>
    </xf>
    <xf numFmtId="166" fontId="41" fillId="0" borderId="35" xfId="0" applyNumberFormat="1" applyFont="1" applyFill="1" applyBorder="1" applyAlignment="1">
      <alignment horizontal="center"/>
    </xf>
    <xf numFmtId="0" fontId="40" fillId="0" borderId="8" xfId="0" applyFont="1" applyFill="1" applyBorder="1" applyAlignment="1">
      <alignment horizontal="center"/>
    </xf>
    <xf numFmtId="166" fontId="41" fillId="0" borderId="36" xfId="0" applyNumberFormat="1" applyFont="1" applyFill="1" applyBorder="1" applyAlignment="1">
      <alignment horizontal="center"/>
    </xf>
    <xf numFmtId="166" fontId="41" fillId="0" borderId="37" xfId="0" applyNumberFormat="1" applyFont="1" applyFill="1" applyBorder="1" applyAlignment="1">
      <alignment horizontal="center"/>
    </xf>
    <xf numFmtId="166" fontId="41" fillId="0" borderId="38" xfId="0" applyNumberFormat="1" applyFont="1" applyFill="1" applyBorder="1" applyAlignment="1">
      <alignment horizontal="center"/>
    </xf>
    <xf numFmtId="166" fontId="41" fillId="0" borderId="40" xfId="0" applyNumberFormat="1" applyFont="1" applyFill="1" applyBorder="1" applyAlignment="1">
      <alignment horizontal="center"/>
    </xf>
    <xf numFmtId="0" fontId="41" fillId="0" borderId="9" xfId="0" applyFont="1" applyFill="1" applyBorder="1" applyAlignment="1">
      <alignment horizontal="left" vertical="center" wrapText="1"/>
    </xf>
    <xf numFmtId="166" fontId="41" fillId="0" borderId="38" xfId="0" applyNumberFormat="1" applyFont="1" applyFill="1" applyBorder="1" applyAlignment="1">
      <alignment horizontal="center" vertical="center"/>
    </xf>
    <xf numFmtId="0" fontId="40" fillId="0" borderId="2" xfId="0" applyFont="1" applyFill="1" applyBorder="1" applyAlignment="1">
      <alignment horizontal="center"/>
    </xf>
    <xf numFmtId="0" fontId="41" fillId="0" borderId="9" xfId="0" applyFont="1" applyFill="1" applyBorder="1" applyAlignment="1">
      <alignment vertical="top" wrapText="1"/>
    </xf>
    <xf numFmtId="0" fontId="41" fillId="0" borderId="16" xfId="0" applyFont="1" applyFill="1" applyBorder="1" applyAlignment="1">
      <alignment vertical="top" wrapText="1"/>
    </xf>
    <xf numFmtId="0" fontId="41" fillId="0" borderId="11" xfId="0" applyFont="1" applyFill="1" applyBorder="1" applyAlignment="1">
      <alignment horizontal="left" vertical="top" wrapText="1"/>
    </xf>
    <xf numFmtId="0" fontId="41" fillId="0" borderId="13" xfId="0" applyFont="1" applyFill="1" applyBorder="1" applyAlignment="1">
      <alignment vertical="top" wrapText="1"/>
    </xf>
    <xf numFmtId="0" fontId="41" fillId="0" borderId="9" xfId="0" applyFont="1" applyFill="1" applyBorder="1"/>
    <xf numFmtId="165" fontId="41" fillId="0" borderId="24" xfId="0" applyNumberFormat="1" applyFont="1" applyFill="1" applyBorder="1" applyAlignment="1">
      <alignment horizontal="center"/>
    </xf>
    <xf numFmtId="165" fontId="41" fillId="0" borderId="30" xfId="0" applyNumberFormat="1" applyFont="1" applyFill="1" applyBorder="1" applyAlignment="1">
      <alignment horizontal="center"/>
    </xf>
    <xf numFmtId="165" fontId="41" fillId="0" borderId="38" xfId="0" applyNumberFormat="1" applyFont="1" applyFill="1" applyBorder="1" applyAlignment="1">
      <alignment horizontal="center"/>
    </xf>
    <xf numFmtId="165" fontId="41" fillId="0" borderId="38" xfId="0" applyNumberFormat="1" applyFont="1" applyFill="1" applyBorder="1" applyAlignment="1">
      <alignment horizontal="center" vertical="center"/>
    </xf>
    <xf numFmtId="165" fontId="41" fillId="0" borderId="1" xfId="0" applyNumberFormat="1" applyFont="1" applyFill="1" applyBorder="1" applyAlignment="1">
      <alignment horizontal="left" vertical="center" wrapText="1"/>
    </xf>
    <xf numFmtId="166" fontId="41" fillId="0" borderId="37" xfId="0" applyNumberFormat="1" applyFont="1" applyFill="1" applyBorder="1" applyAlignment="1">
      <alignment horizontal="center" vertical="center"/>
    </xf>
    <xf numFmtId="0" fontId="41" fillId="0" borderId="2" xfId="0" applyFont="1" applyFill="1" applyBorder="1" applyAlignment="1">
      <alignment vertical="center" wrapText="1"/>
    </xf>
    <xf numFmtId="0" fontId="41" fillId="0" borderId="30" xfId="0" applyFont="1" applyFill="1" applyBorder="1"/>
    <xf numFmtId="165" fontId="41" fillId="0" borderId="31" xfId="0" applyNumberFormat="1" applyFont="1" applyFill="1" applyBorder="1" applyAlignment="1">
      <alignment horizontal="center"/>
    </xf>
    <xf numFmtId="165" fontId="41" fillId="0" borderId="32" xfId="0" applyNumberFormat="1" applyFont="1" applyFill="1" applyBorder="1" applyAlignment="1">
      <alignment horizontal="center"/>
    </xf>
    <xf numFmtId="0" fontId="40" fillId="0" borderId="14" xfId="0" applyFont="1" applyFill="1" applyBorder="1" applyAlignment="1">
      <alignment horizontal="center"/>
    </xf>
    <xf numFmtId="0" fontId="40" fillId="0" borderId="17" xfId="0" applyFont="1" applyFill="1" applyBorder="1" applyAlignment="1">
      <alignment horizontal="center"/>
    </xf>
    <xf numFmtId="166" fontId="41" fillId="0" borderId="61" xfId="0" applyNumberFormat="1" applyFont="1" applyFill="1" applyBorder="1" applyAlignment="1">
      <alignment horizontal="center"/>
    </xf>
    <xf numFmtId="166" fontId="41" fillId="0" borderId="47" xfId="0" applyNumberFormat="1" applyFont="1" applyFill="1" applyBorder="1" applyAlignment="1">
      <alignment horizontal="center"/>
    </xf>
    <xf numFmtId="166" fontId="41" fillId="0" borderId="51" xfId="0" applyNumberFormat="1" applyFont="1" applyFill="1" applyBorder="1" applyAlignment="1">
      <alignment horizontal="center"/>
    </xf>
    <xf numFmtId="166" fontId="41" fillId="0" borderId="52" xfId="0" applyNumberFormat="1" applyFont="1" applyFill="1" applyBorder="1" applyAlignment="1">
      <alignment horizontal="center"/>
    </xf>
    <xf numFmtId="166" fontId="41" fillId="0" borderId="62" xfId="0" applyNumberFormat="1" applyFont="1" applyFill="1" applyBorder="1" applyAlignment="1">
      <alignment horizontal="center"/>
    </xf>
    <xf numFmtId="0" fontId="42" fillId="0" borderId="0" xfId="0" applyFont="1" applyFill="1" applyBorder="1"/>
    <xf numFmtId="166" fontId="41" fillId="0" borderId="59" xfId="0" applyNumberFormat="1" applyFont="1" applyFill="1" applyBorder="1" applyAlignment="1">
      <alignment horizontal="center"/>
    </xf>
    <xf numFmtId="166" fontId="41" fillId="0" borderId="60" xfId="0" applyNumberFormat="1" applyFont="1" applyFill="1" applyBorder="1" applyAlignment="1">
      <alignment horizontal="center"/>
    </xf>
    <xf numFmtId="166" fontId="41" fillId="0" borderId="58" xfId="0" applyNumberFormat="1" applyFont="1" applyFill="1" applyBorder="1" applyAlignment="1">
      <alignment horizontal="center"/>
    </xf>
    <xf numFmtId="0" fontId="40" fillId="0" borderId="2" xfId="0" applyFont="1" applyFill="1" applyBorder="1" applyAlignment="1"/>
    <xf numFmtId="0" fontId="41" fillId="0" borderId="2" xfId="0" applyFont="1" applyFill="1" applyBorder="1" applyAlignment="1"/>
    <xf numFmtId="0" fontId="41" fillId="0" borderId="3" xfId="0" applyFont="1" applyFill="1" applyBorder="1" applyAlignment="1">
      <alignment horizontal="left" vertical="top" wrapText="1"/>
    </xf>
    <xf numFmtId="0" fontId="41" fillId="0" borderId="10" xfId="0" applyFont="1" applyFill="1" applyBorder="1" applyAlignment="1">
      <alignment horizontal="left" vertical="top" wrapText="1"/>
    </xf>
    <xf numFmtId="0" fontId="41" fillId="0" borderId="2" xfId="0" applyFont="1" applyFill="1" applyBorder="1" applyAlignment="1">
      <alignment horizontal="left" vertical="top" wrapText="1"/>
    </xf>
    <xf numFmtId="0" fontId="0" fillId="0" borderId="0" xfId="0" applyFill="1"/>
    <xf numFmtId="0" fontId="42" fillId="0" borderId="6" xfId="0" applyFont="1" applyFill="1" applyBorder="1"/>
    <xf numFmtId="166" fontId="9" fillId="0" borderId="20" xfId="0" applyNumberFormat="1" applyFont="1" applyFill="1" applyBorder="1" applyAlignment="1">
      <alignment horizontal="center" vertical="center" wrapText="1"/>
    </xf>
    <xf numFmtId="165" fontId="41" fillId="0" borderId="24" xfId="0" applyNumberFormat="1" applyFont="1" applyFill="1" applyBorder="1" applyAlignment="1"/>
    <xf numFmtId="165" fontId="41" fillId="0" borderId="59" xfId="0" applyNumberFormat="1" applyFont="1" applyFill="1" applyBorder="1" applyAlignment="1">
      <alignment horizontal="center"/>
    </xf>
    <xf numFmtId="165" fontId="41" fillId="0" borderId="40" xfId="0" applyNumberFormat="1" applyFont="1" applyFill="1" applyBorder="1" applyAlignment="1">
      <alignment horizontal="center"/>
    </xf>
    <xf numFmtId="165" fontId="41" fillId="0" borderId="47" xfId="0" applyNumberFormat="1" applyFont="1" applyFill="1" applyBorder="1" applyAlignment="1">
      <alignment horizontal="center"/>
    </xf>
    <xf numFmtId="165" fontId="41" fillId="0" borderId="58" xfId="0" applyNumberFormat="1" applyFont="1" applyFill="1" applyBorder="1" applyAlignment="1">
      <alignment horizontal="center"/>
    </xf>
    <xf numFmtId="0" fontId="41" fillId="0" borderId="12" xfId="0" applyFont="1" applyFill="1" applyBorder="1" applyAlignment="1">
      <alignment vertical="top" wrapText="1"/>
    </xf>
    <xf numFmtId="165" fontId="41" fillId="0" borderId="27" xfId="0" applyNumberFormat="1" applyFont="1" applyFill="1" applyBorder="1" applyAlignment="1">
      <alignment horizontal="center"/>
    </xf>
    <xf numFmtId="0" fontId="40" fillId="0" borderId="15" xfId="0" applyFont="1" applyFill="1" applyBorder="1" applyAlignment="1">
      <alignment horizontal="center"/>
    </xf>
    <xf numFmtId="165" fontId="41" fillId="0" borderId="35" xfId="0" applyNumberFormat="1" applyFont="1" applyFill="1" applyBorder="1" applyAlignment="1">
      <alignment horizontal="center"/>
    </xf>
    <xf numFmtId="165" fontId="41" fillId="0" borderId="26" xfId="0" applyNumberFormat="1" applyFont="1" applyFill="1" applyBorder="1" applyAlignment="1">
      <alignment horizontal="center"/>
    </xf>
    <xf numFmtId="165" fontId="41" fillId="0" borderId="41" xfId="0" applyNumberFormat="1" applyFont="1" applyFill="1" applyBorder="1" applyAlignment="1">
      <alignment horizontal="center"/>
    </xf>
    <xf numFmtId="165" fontId="41" fillId="0" borderId="37" xfId="0" applyNumberFormat="1" applyFont="1" applyFill="1" applyBorder="1" applyAlignment="1">
      <alignment horizontal="center"/>
    </xf>
    <xf numFmtId="165" fontId="40" fillId="0" borderId="3" xfId="0" applyNumberFormat="1" applyFont="1" applyFill="1" applyBorder="1" applyAlignment="1">
      <alignment horizontal="center"/>
    </xf>
    <xf numFmtId="165" fontId="40" fillId="0" borderId="4" xfId="0" applyNumberFormat="1" applyFont="1" applyFill="1" applyBorder="1" applyAlignment="1">
      <alignment horizontal="center"/>
    </xf>
    <xf numFmtId="165" fontId="40" fillId="0" borderId="2" xfId="0" applyNumberFormat="1" applyFont="1" applyFill="1" applyBorder="1" applyAlignment="1">
      <alignment horizontal="center"/>
    </xf>
    <xf numFmtId="165" fontId="45" fillId="0" borderId="3" xfId="0" applyNumberFormat="1" applyFont="1" applyFill="1" applyBorder="1" applyAlignment="1">
      <alignment horizontal="center" vertical="center" wrapText="1"/>
    </xf>
    <xf numFmtId="165" fontId="45" fillId="0" borderId="14" xfId="0" applyNumberFormat="1" applyFont="1" applyFill="1" applyBorder="1" applyAlignment="1">
      <alignment horizontal="center" vertical="center" wrapText="1"/>
    </xf>
    <xf numFmtId="165" fontId="44" fillId="0" borderId="2" xfId="0" applyNumberFormat="1" applyFont="1" applyFill="1" applyBorder="1" applyAlignment="1">
      <alignment horizontal="center" vertical="center" wrapText="1"/>
    </xf>
    <xf numFmtId="165" fontId="44" fillId="0" borderId="21" xfId="0" applyNumberFormat="1" applyFont="1" applyFill="1" applyBorder="1" applyAlignment="1">
      <alignment horizontal="center" vertical="center" wrapText="1"/>
    </xf>
    <xf numFmtId="165" fontId="40" fillId="0" borderId="21" xfId="0" applyNumberFormat="1" applyFont="1" applyFill="1" applyBorder="1" applyAlignment="1">
      <alignment horizontal="center"/>
    </xf>
    <xf numFmtId="165" fontId="45" fillId="0" borderId="2" xfId="0" applyNumberFormat="1" applyFont="1" applyFill="1" applyBorder="1" applyAlignment="1">
      <alignment horizontal="center" vertical="center" wrapText="1"/>
    </xf>
    <xf numFmtId="165" fontId="45" fillId="0" borderId="21" xfId="0" applyNumberFormat="1" applyFont="1" applyFill="1" applyBorder="1" applyAlignment="1">
      <alignment horizontal="center" vertical="center" wrapText="1"/>
    </xf>
    <xf numFmtId="165" fontId="44" fillId="0" borderId="3" xfId="0" applyNumberFormat="1" applyFont="1" applyFill="1" applyBorder="1" applyAlignment="1">
      <alignment horizontal="center" vertical="center" wrapText="1"/>
    </xf>
    <xf numFmtId="0" fontId="0" fillId="0" borderId="5" xfId="0" applyFill="1" applyBorder="1" applyAlignment="1">
      <alignment horizontal="left" vertical="center"/>
    </xf>
    <xf numFmtId="165" fontId="41" fillId="0" borderId="36" xfId="0" applyNumberFormat="1" applyFont="1" applyFill="1" applyBorder="1" applyAlignment="1">
      <alignment horizontal="center"/>
    </xf>
    <xf numFmtId="3" fontId="40" fillId="0" borderId="6" xfId="0" applyNumberFormat="1" applyFont="1" applyFill="1" applyBorder="1" applyAlignment="1">
      <alignment horizontal="center"/>
    </xf>
    <xf numFmtId="165" fontId="44" fillId="0" borderId="14" xfId="0" applyNumberFormat="1" applyFont="1" applyFill="1" applyBorder="1" applyAlignment="1">
      <alignment horizontal="center" vertical="center" wrapText="1"/>
    </xf>
    <xf numFmtId="166" fontId="40" fillId="0" borderId="3" xfId="0" applyNumberFormat="1" applyFont="1" applyFill="1" applyBorder="1" applyAlignment="1">
      <alignment horizontal="center"/>
    </xf>
    <xf numFmtId="166" fontId="45" fillId="0" borderId="3" xfId="0" applyNumberFormat="1" applyFont="1" applyFill="1" applyBorder="1" applyAlignment="1">
      <alignment horizontal="center" vertical="center" wrapText="1"/>
    </xf>
    <xf numFmtId="166" fontId="45" fillId="0" borderId="14" xfId="0" applyNumberFormat="1" applyFont="1" applyFill="1" applyBorder="1" applyAlignment="1">
      <alignment horizontal="center" vertical="center" wrapText="1"/>
    </xf>
    <xf numFmtId="166" fontId="44" fillId="0" borderId="3" xfId="0" applyNumberFormat="1" applyFont="1" applyFill="1" applyBorder="1" applyAlignment="1">
      <alignment horizontal="center" vertical="center" wrapText="1"/>
    </xf>
    <xf numFmtId="166" fontId="44" fillId="0" borderId="14" xfId="0" applyNumberFormat="1" applyFont="1" applyFill="1" applyBorder="1" applyAlignment="1">
      <alignment horizontal="center" vertical="center" wrapText="1"/>
    </xf>
    <xf numFmtId="166" fontId="40" fillId="0" borderId="2" xfId="0" applyNumberFormat="1" applyFont="1" applyFill="1" applyBorder="1" applyAlignment="1">
      <alignment horizontal="center"/>
    </xf>
    <xf numFmtId="166" fontId="40" fillId="0" borderId="21" xfId="0" applyNumberFormat="1" applyFont="1" applyFill="1" applyBorder="1" applyAlignment="1">
      <alignment horizontal="center"/>
    </xf>
    <xf numFmtId="166" fontId="45" fillId="0" borderId="2" xfId="0" applyNumberFormat="1" applyFont="1" applyFill="1" applyBorder="1" applyAlignment="1">
      <alignment horizontal="center" vertical="center" wrapText="1"/>
    </xf>
    <xf numFmtId="166" fontId="45" fillId="0" borderId="21" xfId="0" applyNumberFormat="1" applyFont="1" applyFill="1" applyBorder="1" applyAlignment="1">
      <alignment horizontal="center" vertical="center" wrapText="1"/>
    </xf>
    <xf numFmtId="0" fontId="3" fillId="0" borderId="6" xfId="1" applyFont="1" applyFill="1" applyBorder="1" applyAlignment="1">
      <alignment horizontal="left" vertical="top" wrapText="1"/>
    </xf>
    <xf numFmtId="166" fontId="41" fillId="0" borderId="42" xfId="0" applyNumberFormat="1" applyFont="1" applyFill="1" applyBorder="1" applyAlignment="1">
      <alignment horizontal="center"/>
    </xf>
    <xf numFmtId="166" fontId="4" fillId="0" borderId="3" xfId="1" applyNumberFormat="1" applyFont="1" applyFill="1" applyBorder="1" applyAlignment="1">
      <alignment horizontal="center" vertical="center"/>
    </xf>
    <xf numFmtId="166" fontId="4" fillId="0" borderId="10" xfId="1" applyNumberFormat="1" applyFont="1" applyFill="1" applyBorder="1" applyAlignment="1">
      <alignment horizontal="center" vertical="center"/>
    </xf>
    <xf numFmtId="166" fontId="4" fillId="0" borderId="27" xfId="1" applyNumberFormat="1" applyFont="1" applyFill="1" applyBorder="1" applyAlignment="1">
      <alignment horizontal="center" vertical="center"/>
    </xf>
    <xf numFmtId="166" fontId="4" fillId="0" borderId="40" xfId="1" applyNumberFormat="1" applyFont="1" applyFill="1" applyBorder="1" applyAlignment="1">
      <alignment horizontal="center" vertical="center"/>
    </xf>
    <xf numFmtId="166" fontId="3" fillId="0" borderId="24" xfId="1" applyNumberFormat="1" applyFont="1" applyFill="1" applyBorder="1" applyAlignment="1">
      <alignment horizontal="center" vertical="center"/>
    </xf>
    <xf numFmtId="166" fontId="3" fillId="0" borderId="30" xfId="1" applyNumberFormat="1" applyFont="1" applyFill="1" applyBorder="1" applyAlignment="1">
      <alignment horizontal="center" vertical="center"/>
    </xf>
    <xf numFmtId="166" fontId="4" fillId="0" borderId="7" xfId="1" applyNumberFormat="1" applyFont="1" applyFill="1" applyBorder="1" applyAlignment="1">
      <alignment horizontal="center" vertical="center"/>
    </xf>
    <xf numFmtId="0" fontId="3" fillId="0" borderId="3" xfId="1" applyFont="1" applyFill="1" applyBorder="1" applyAlignment="1">
      <alignment vertical="top" wrapText="1"/>
    </xf>
    <xf numFmtId="0" fontId="3" fillId="0" borderId="10" xfId="1" applyFont="1" applyFill="1" applyBorder="1" applyAlignment="1">
      <alignment vertical="top" wrapText="1"/>
    </xf>
    <xf numFmtId="0" fontId="3" fillId="0" borderId="3" xfId="1" applyFont="1" applyFill="1" applyBorder="1" applyAlignment="1">
      <alignment horizontal="left" vertical="top" wrapText="1"/>
    </xf>
    <xf numFmtId="0" fontId="3" fillId="0" borderId="10" xfId="1" applyFont="1" applyFill="1" applyBorder="1" applyAlignment="1">
      <alignment horizontal="left" vertical="top" wrapText="1"/>
    </xf>
    <xf numFmtId="166" fontId="4" fillId="0" borderId="11" xfId="1" applyNumberFormat="1" applyFont="1" applyFill="1" applyBorder="1" applyAlignment="1">
      <alignment horizontal="center" vertical="center"/>
    </xf>
    <xf numFmtId="166" fontId="4" fillId="0" borderId="49" xfId="1" applyNumberFormat="1" applyFont="1" applyFill="1" applyBorder="1" applyAlignment="1">
      <alignment horizontal="center" vertical="center"/>
    </xf>
    <xf numFmtId="166" fontId="3" fillId="0" borderId="25" xfId="1" applyNumberFormat="1" applyFont="1" applyFill="1" applyBorder="1" applyAlignment="1">
      <alignment horizontal="center" vertical="center"/>
    </xf>
    <xf numFmtId="0" fontId="3" fillId="0" borderId="9" xfId="1" applyFont="1" applyFill="1" applyBorder="1" applyAlignment="1">
      <alignment horizontal="left" vertical="top" wrapText="1"/>
    </xf>
    <xf numFmtId="0" fontId="3" fillId="0" borderId="2" xfId="1" applyFont="1" applyFill="1" applyBorder="1" applyAlignment="1">
      <alignment horizontal="left" vertical="top" wrapText="1"/>
    </xf>
    <xf numFmtId="166" fontId="14" fillId="0" borderId="16" xfId="0" applyNumberFormat="1" applyFont="1" applyFill="1" applyBorder="1" applyAlignment="1">
      <alignment horizontal="center" vertical="center"/>
    </xf>
    <xf numFmtId="0" fontId="41" fillId="0" borderId="1" xfId="0" applyFont="1" applyFill="1" applyBorder="1"/>
    <xf numFmtId="0" fontId="41" fillId="0" borderId="4" xfId="0" applyFont="1" applyFill="1" applyBorder="1"/>
    <xf numFmtId="0" fontId="0" fillId="0" borderId="0" xfId="0" applyFill="1" applyAlignment="1">
      <alignment vertical="center" wrapText="1"/>
    </xf>
    <xf numFmtId="0" fontId="3" fillId="0" borderId="7" xfId="1" applyFont="1" applyFill="1" applyBorder="1" applyAlignment="1">
      <alignment vertical="top" wrapText="1"/>
    </xf>
    <xf numFmtId="166" fontId="4" fillId="0" borderId="21" xfId="1" applyNumberFormat="1" applyFont="1" applyFill="1" applyBorder="1" applyAlignment="1">
      <alignment horizontal="center" vertical="center"/>
    </xf>
    <xf numFmtId="0" fontId="20" fillId="0" borderId="0" xfId="0" applyFont="1" applyFill="1" applyBorder="1"/>
    <xf numFmtId="0" fontId="9" fillId="0" borderId="21" xfId="1" applyFont="1" applyFill="1" applyBorder="1" applyAlignment="1">
      <alignment horizontal="left" vertical="center" wrapText="1"/>
    </xf>
    <xf numFmtId="166" fontId="14" fillId="0" borderId="30" xfId="0" applyNumberFormat="1" applyFont="1" applyFill="1" applyBorder="1" applyAlignment="1">
      <alignment horizontal="center" vertical="center"/>
    </xf>
    <xf numFmtId="0" fontId="40" fillId="0" borderId="4" xfId="0" applyFont="1" applyFill="1" applyBorder="1" applyAlignment="1">
      <alignment horizontal="center"/>
    </xf>
    <xf numFmtId="0" fontId="41" fillId="0" borderId="1" xfId="0" applyFont="1" applyFill="1" applyBorder="1" applyAlignment="1">
      <alignment horizontal="center"/>
    </xf>
    <xf numFmtId="0" fontId="41" fillId="0" borderId="6" xfId="0" applyFont="1" applyFill="1" applyBorder="1" applyAlignment="1">
      <alignment horizontal="center"/>
    </xf>
    <xf numFmtId="0" fontId="41" fillId="0" borderId="12" xfId="0" applyFont="1" applyFill="1" applyBorder="1" applyAlignment="1">
      <alignment horizontal="center"/>
    </xf>
    <xf numFmtId="0" fontId="4" fillId="0" borderId="21" xfId="1" applyFont="1" applyFill="1" applyBorder="1" applyAlignment="1">
      <alignment horizontal="left" vertical="center"/>
    </xf>
    <xf numFmtId="0" fontId="4" fillId="0" borderId="20" xfId="1" applyFont="1" applyFill="1" applyBorder="1" applyAlignment="1">
      <alignment horizontal="left" vertical="center"/>
    </xf>
    <xf numFmtId="0" fontId="41" fillId="0" borderId="4" xfId="0" applyFont="1" applyFill="1" applyBorder="1" applyAlignment="1">
      <alignment horizontal="left" vertical="center" wrapText="1"/>
    </xf>
    <xf numFmtId="0" fontId="41" fillId="0" borderId="1" xfId="0" applyFont="1" applyFill="1" applyBorder="1" applyAlignment="1">
      <alignment horizontal="left" vertical="center" wrapText="1"/>
    </xf>
    <xf numFmtId="0" fontId="41" fillId="0" borderId="6" xfId="0" applyFont="1" applyFill="1" applyBorder="1" applyAlignment="1">
      <alignment horizontal="left" vertical="center" wrapText="1"/>
    </xf>
    <xf numFmtId="166" fontId="20" fillId="0" borderId="32" xfId="0" applyNumberFormat="1" applyFont="1" applyFill="1" applyBorder="1" applyAlignment="1">
      <alignment horizontal="center" vertical="center"/>
    </xf>
    <xf numFmtId="166" fontId="20" fillId="0" borderId="0" xfId="0" applyNumberFormat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3" fillId="0" borderId="4" xfId="1" applyFont="1" applyFill="1" applyBorder="1" applyAlignment="1">
      <alignment vertical="top" wrapText="1"/>
    </xf>
    <xf numFmtId="0" fontId="3" fillId="0" borderId="1" xfId="1" applyFont="1" applyFill="1" applyBorder="1" applyAlignment="1">
      <alignment vertical="top" wrapText="1"/>
    </xf>
    <xf numFmtId="0" fontId="41" fillId="0" borderId="1" xfId="0" applyFont="1" applyFill="1" applyBorder="1" applyAlignment="1">
      <alignment horizontal="left" vertical="center"/>
    </xf>
    <xf numFmtId="0" fontId="41" fillId="0" borderId="6" xfId="0" applyFont="1" applyFill="1" applyBorder="1" applyAlignment="1">
      <alignment horizontal="left" vertical="center"/>
    </xf>
    <xf numFmtId="0" fontId="41" fillId="0" borderId="13" xfId="0" applyFont="1" applyFill="1" applyBorder="1" applyAlignment="1"/>
    <xf numFmtId="0" fontId="0" fillId="0" borderId="5" xfId="0" applyFill="1" applyBorder="1" applyAlignment="1"/>
    <xf numFmtId="0" fontId="41" fillId="0" borderId="1" xfId="0" applyFont="1" applyFill="1" applyBorder="1" applyAlignment="1">
      <alignment vertical="top" wrapText="1"/>
    </xf>
    <xf numFmtId="0" fontId="41" fillId="0" borderId="6" xfId="0" applyFont="1" applyFill="1" applyBorder="1" applyAlignment="1">
      <alignment vertical="top" wrapText="1"/>
    </xf>
    <xf numFmtId="0" fontId="41" fillId="0" borderId="4" xfId="0" applyFont="1" applyFill="1" applyBorder="1" applyAlignment="1">
      <alignment vertical="top" wrapText="1"/>
    </xf>
    <xf numFmtId="0" fontId="3" fillId="0" borderId="20" xfId="1" applyFont="1" applyFill="1" applyBorder="1" applyAlignment="1"/>
    <xf numFmtId="0" fontId="3" fillId="0" borderId="1" xfId="1" applyFont="1" applyFill="1" applyBorder="1" applyAlignment="1">
      <alignment horizontal="left" vertical="center" wrapText="1"/>
    </xf>
    <xf numFmtId="0" fontId="9" fillId="0" borderId="20" xfId="1" applyFont="1" applyFill="1" applyBorder="1" applyAlignment="1">
      <alignment horizontal="left" vertical="center" wrapText="1"/>
    </xf>
    <xf numFmtId="166" fontId="4" fillId="0" borderId="4" xfId="1" applyNumberFormat="1" applyFont="1" applyFill="1" applyBorder="1" applyAlignment="1">
      <alignment horizontal="center" vertical="center"/>
    </xf>
    <xf numFmtId="0" fontId="3" fillId="0" borderId="4" xfId="1" applyFont="1" applyFill="1" applyBorder="1" applyAlignment="1">
      <alignment horizontal="left" vertical="top" wrapText="1"/>
    </xf>
    <xf numFmtId="0" fontId="3" fillId="0" borderId="1" xfId="1" applyFont="1" applyFill="1" applyBorder="1" applyAlignment="1">
      <alignment horizontal="left" vertical="top" wrapText="1"/>
    </xf>
    <xf numFmtId="0" fontId="3" fillId="0" borderId="4" xfId="1" applyFont="1" applyFill="1" applyBorder="1" applyAlignment="1">
      <alignment horizontal="left" vertical="center"/>
    </xf>
    <xf numFmtId="166" fontId="3" fillId="0" borderId="20" xfId="1" applyNumberFormat="1" applyFont="1" applyFill="1" applyBorder="1" applyAlignment="1">
      <alignment horizontal="center" vertical="center"/>
    </xf>
    <xf numFmtId="166" fontId="4" fillId="0" borderId="6" xfId="1" applyNumberFormat="1" applyFont="1" applyFill="1" applyBorder="1" applyAlignment="1">
      <alignment horizontal="center" vertical="center"/>
    </xf>
    <xf numFmtId="0" fontId="3" fillId="0" borderId="6" xfId="1" applyFont="1" applyFill="1" applyBorder="1" applyAlignment="1">
      <alignment vertical="top" wrapText="1"/>
    </xf>
    <xf numFmtId="166" fontId="3" fillId="0" borderId="6" xfId="1" applyNumberFormat="1" applyFont="1" applyFill="1" applyBorder="1" applyAlignment="1">
      <alignment horizontal="center" vertical="center"/>
    </xf>
    <xf numFmtId="166" fontId="3" fillId="0" borderId="18" xfId="1" applyNumberFormat="1" applyFont="1" applyFill="1" applyBorder="1" applyAlignment="1">
      <alignment horizontal="center" vertical="center"/>
    </xf>
    <xf numFmtId="166" fontId="4" fillId="0" borderId="1" xfId="1" applyNumberFormat="1" applyFont="1" applyFill="1" applyBorder="1" applyAlignment="1">
      <alignment horizontal="center" vertical="center"/>
    </xf>
    <xf numFmtId="166" fontId="9" fillId="0" borderId="4" xfId="1" applyNumberFormat="1" applyFont="1" applyFill="1" applyBorder="1" applyAlignment="1">
      <alignment horizontal="center" vertical="center" wrapText="1"/>
    </xf>
    <xf numFmtId="0" fontId="41" fillId="0" borderId="4" xfId="0" applyNumberFormat="1" applyFont="1" applyFill="1" applyBorder="1" applyAlignment="1">
      <alignment horizontal="left" vertical="top" wrapText="1"/>
    </xf>
    <xf numFmtId="0" fontId="41" fillId="0" borderId="1" xfId="0" applyNumberFormat="1" applyFont="1" applyFill="1" applyBorder="1" applyAlignment="1">
      <alignment horizontal="left" vertical="top" wrapText="1"/>
    </xf>
    <xf numFmtId="0" fontId="41" fillId="0" borderId="6" xfId="0" applyNumberFormat="1" applyFont="1" applyFill="1" applyBorder="1" applyAlignment="1">
      <alignment horizontal="left" vertical="top" wrapText="1"/>
    </xf>
    <xf numFmtId="0" fontId="41" fillId="0" borderId="1" xfId="0" applyFont="1" applyFill="1" applyBorder="1" applyAlignment="1">
      <alignment horizontal="left" vertical="top" wrapText="1"/>
    </xf>
    <xf numFmtId="0" fontId="41" fillId="0" borderId="6" xfId="0" applyFont="1" applyFill="1" applyBorder="1" applyAlignment="1">
      <alignment horizontal="left" vertical="top" wrapText="1"/>
    </xf>
    <xf numFmtId="0" fontId="40" fillId="0" borderId="6" xfId="0" applyFont="1" applyFill="1" applyBorder="1" applyAlignment="1">
      <alignment horizontal="center"/>
    </xf>
    <xf numFmtId="0" fontId="41" fillId="0" borderId="3" xfId="0" applyFont="1" applyFill="1" applyBorder="1" applyAlignment="1">
      <alignment vertical="top" wrapText="1"/>
    </xf>
    <xf numFmtId="0" fontId="41" fillId="0" borderId="8" xfId="0" applyFont="1" applyFill="1" applyBorder="1" applyAlignment="1">
      <alignment vertical="top" wrapText="1"/>
    </xf>
    <xf numFmtId="165" fontId="41" fillId="0" borderId="0" xfId="0" applyNumberFormat="1" applyFont="1" applyFill="1" applyBorder="1" applyAlignment="1">
      <alignment horizontal="center"/>
    </xf>
    <xf numFmtId="166" fontId="41" fillId="0" borderId="23" xfId="0" applyNumberFormat="1" applyFont="1" applyFill="1" applyBorder="1" applyAlignment="1">
      <alignment horizontal="center"/>
    </xf>
    <xf numFmtId="0" fontId="40" fillId="0" borderId="1" xfId="0" applyFont="1" applyFill="1" applyBorder="1" applyAlignment="1">
      <alignment horizontal="center"/>
    </xf>
    <xf numFmtId="0" fontId="41" fillId="0" borderId="1" xfId="0" applyFont="1" applyFill="1" applyBorder="1" applyAlignment="1">
      <alignment vertical="center" wrapText="1"/>
    </xf>
    <xf numFmtId="0" fontId="41" fillId="0" borderId="6" xfId="0" applyFont="1" applyFill="1" applyBorder="1" applyAlignment="1">
      <alignment vertical="center" wrapText="1"/>
    </xf>
    <xf numFmtId="0" fontId="41" fillId="0" borderId="1" xfId="0" applyFont="1" applyFill="1" applyBorder="1" applyAlignment="1">
      <alignment wrapText="1"/>
    </xf>
    <xf numFmtId="0" fontId="41" fillId="0" borderId="6" xfId="0" applyFont="1" applyFill="1" applyBorder="1" applyAlignment="1">
      <alignment wrapText="1"/>
    </xf>
    <xf numFmtId="0" fontId="40" fillId="0" borderId="11" xfId="0" applyFont="1" applyFill="1" applyBorder="1" applyAlignment="1">
      <alignment horizontal="center"/>
    </xf>
    <xf numFmtId="0" fontId="41" fillId="0" borderId="3" xfId="0" applyFont="1" applyFill="1" applyBorder="1" applyAlignment="1">
      <alignment horizontal="center"/>
    </xf>
    <xf numFmtId="0" fontId="41" fillId="0" borderId="9" xfId="0" applyFont="1" applyFill="1" applyBorder="1" applyAlignment="1">
      <alignment horizontal="center"/>
    </xf>
    <xf numFmtId="166" fontId="14" fillId="0" borderId="0" xfId="0" applyNumberFormat="1" applyFont="1" applyFill="1" applyBorder="1" applyAlignment="1">
      <alignment horizontal="center" vertical="center"/>
    </xf>
    <xf numFmtId="166" fontId="4" fillId="0" borderId="2" xfId="1" applyNumberFormat="1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/>
    </xf>
    <xf numFmtId="0" fontId="41" fillId="0" borderId="4" xfId="0" applyFont="1" applyFill="1" applyBorder="1" applyAlignment="1">
      <alignment vertical="top" wrapText="1"/>
    </xf>
    <xf numFmtId="0" fontId="41" fillId="0" borderId="4" xfId="0" applyNumberFormat="1" applyFont="1" applyFill="1" applyBorder="1" applyAlignment="1">
      <alignment horizontal="left" vertical="top" wrapText="1"/>
    </xf>
    <xf numFmtId="0" fontId="41" fillId="0" borderId="1" xfId="0" applyNumberFormat="1" applyFont="1" applyFill="1" applyBorder="1" applyAlignment="1">
      <alignment horizontal="left" vertical="top" wrapText="1"/>
    </xf>
    <xf numFmtId="0" fontId="41" fillId="0" borderId="1" xfId="0" applyFont="1" applyFill="1" applyBorder="1" applyAlignment="1">
      <alignment horizontal="left" vertical="top" wrapText="1"/>
    </xf>
    <xf numFmtId="0" fontId="41" fillId="0" borderId="1" xfId="0" applyFont="1" applyFill="1" applyBorder="1" applyAlignment="1">
      <alignment vertical="top" wrapText="1"/>
    </xf>
    <xf numFmtId="0" fontId="41" fillId="0" borderId="6" xfId="0" applyFont="1" applyFill="1" applyBorder="1" applyAlignment="1">
      <alignment vertical="top" wrapText="1"/>
    </xf>
    <xf numFmtId="0" fontId="41" fillId="0" borderId="3" xfId="0" applyFont="1" applyFill="1" applyBorder="1" applyAlignment="1">
      <alignment vertical="top" wrapText="1"/>
    </xf>
    <xf numFmtId="0" fontId="41" fillId="0" borderId="8" xfId="0" applyFont="1" applyFill="1" applyBorder="1" applyAlignment="1">
      <alignment vertical="top" wrapText="1"/>
    </xf>
    <xf numFmtId="0" fontId="40" fillId="0" borderId="1" xfId="0" applyFont="1" applyFill="1" applyBorder="1" applyAlignment="1">
      <alignment horizontal="center"/>
    </xf>
    <xf numFmtId="0" fontId="36" fillId="0" borderId="0" xfId="0" applyFont="1" applyFill="1"/>
    <xf numFmtId="1" fontId="12" fillId="0" borderId="0" xfId="0" applyNumberFormat="1" applyFont="1" applyFill="1"/>
    <xf numFmtId="0" fontId="3" fillId="0" borderId="1" xfId="1" applyNumberFormat="1" applyFont="1" applyFill="1" applyBorder="1" applyAlignment="1">
      <alignment horizontal="left" vertical="center" wrapText="1"/>
    </xf>
    <xf numFmtId="0" fontId="3" fillId="0" borderId="6" xfId="1" applyNumberFormat="1" applyFont="1" applyFill="1" applyBorder="1" applyAlignment="1">
      <alignment horizontal="left" vertical="center" wrapText="1"/>
    </xf>
    <xf numFmtId="0" fontId="41" fillId="0" borderId="18" xfId="0" applyFont="1" applyFill="1" applyBorder="1" applyAlignment="1">
      <alignment vertical="top" wrapText="1"/>
    </xf>
    <xf numFmtId="0" fontId="41" fillId="0" borderId="19" xfId="0" applyFont="1" applyFill="1" applyBorder="1" applyAlignment="1">
      <alignment vertical="top" wrapText="1"/>
    </xf>
    <xf numFmtId="166" fontId="3" fillId="0" borderId="0" xfId="0" applyNumberFormat="1" applyFont="1" applyFill="1" applyBorder="1" applyAlignment="1">
      <alignment horizontal="center" vertical="center"/>
    </xf>
    <xf numFmtId="0" fontId="43" fillId="0" borderId="1" xfId="0" applyFont="1" applyFill="1" applyBorder="1" applyAlignment="1">
      <alignment horizontal="left" vertical="center" wrapText="1"/>
    </xf>
    <xf numFmtId="0" fontId="46" fillId="0" borderId="30" xfId="1" applyFont="1" applyBorder="1" applyAlignment="1">
      <alignment horizontal="center"/>
    </xf>
    <xf numFmtId="0" fontId="41" fillId="0" borderId="4" xfId="0" applyFont="1" applyFill="1" applyBorder="1" applyAlignment="1">
      <alignment horizontal="center" vertical="center"/>
    </xf>
    <xf numFmtId="166" fontId="4" fillId="0" borderId="21" xfId="1" applyNumberFormat="1" applyFont="1" applyFill="1" applyBorder="1" applyAlignment="1">
      <alignment horizontal="center" vertical="center" wrapText="1"/>
    </xf>
    <xf numFmtId="0" fontId="34" fillId="0" borderId="0" xfId="1" applyFont="1" applyFill="1" applyBorder="1" applyAlignment="1">
      <alignment horizontal="center" vertical="center"/>
    </xf>
    <xf numFmtId="0" fontId="37" fillId="0" borderId="0" xfId="1" applyFont="1" applyFill="1" applyAlignment="1">
      <alignment horizontal="center" vertical="center"/>
    </xf>
    <xf numFmtId="0" fontId="41" fillId="0" borderId="6" xfId="0" applyFont="1" applyFill="1" applyBorder="1" applyAlignment="1"/>
    <xf numFmtId="0" fontId="40" fillId="0" borderId="4" xfId="0" applyFont="1" applyFill="1" applyBorder="1" applyAlignment="1">
      <alignment horizontal="center"/>
    </xf>
    <xf numFmtId="0" fontId="41" fillId="0" borderId="6" xfId="0" applyFont="1" applyFill="1" applyBorder="1" applyAlignment="1">
      <alignment wrapText="1"/>
    </xf>
    <xf numFmtId="0" fontId="40" fillId="0" borderId="1" xfId="0" applyFont="1" applyFill="1" applyBorder="1" applyAlignment="1">
      <alignment horizontal="center"/>
    </xf>
    <xf numFmtId="0" fontId="41" fillId="0" borderId="1" xfId="0" applyFont="1" applyFill="1" applyBorder="1" applyAlignment="1">
      <alignment horizontal="center"/>
    </xf>
    <xf numFmtId="0" fontId="41" fillId="0" borderId="6" xfId="0" applyFont="1" applyFill="1" applyBorder="1" applyAlignment="1">
      <alignment horizontal="center"/>
    </xf>
    <xf numFmtId="0" fontId="41" fillId="0" borderId="4" xfId="0" applyFont="1" applyFill="1" applyBorder="1" applyAlignment="1">
      <alignment horizontal="center"/>
    </xf>
    <xf numFmtId="0" fontId="41" fillId="0" borderId="1" xfId="0" applyFont="1" applyFill="1" applyBorder="1" applyAlignment="1"/>
    <xf numFmtId="0" fontId="40" fillId="0" borderId="6" xfId="0" applyFont="1" applyFill="1" applyBorder="1" applyAlignment="1">
      <alignment horizontal="center"/>
    </xf>
    <xf numFmtId="0" fontId="41" fillId="0" borderId="4" xfId="0" applyFont="1" applyFill="1" applyBorder="1" applyAlignment="1">
      <alignment horizontal="center" vertical="center" wrapText="1"/>
    </xf>
    <xf numFmtId="0" fontId="41" fillId="0" borderId="6" xfId="0" applyFont="1" applyFill="1" applyBorder="1" applyAlignment="1">
      <alignment horizontal="center" vertical="center" wrapText="1"/>
    </xf>
    <xf numFmtId="0" fontId="41" fillId="0" borderId="1" xfId="0" applyFont="1" applyFill="1" applyBorder="1" applyAlignment="1">
      <alignment horizontal="center" vertical="center" wrapText="1"/>
    </xf>
    <xf numFmtId="166" fontId="9" fillId="0" borderId="4" xfId="1" applyNumberFormat="1" applyFont="1" applyFill="1" applyBorder="1" applyAlignment="1">
      <alignment horizontal="center" vertical="center" wrapText="1"/>
    </xf>
    <xf numFmtId="166" fontId="4" fillId="0" borderId="4" xfId="1" applyNumberFormat="1" applyFont="1" applyFill="1" applyBorder="1" applyAlignment="1">
      <alignment horizontal="center" vertical="center"/>
    </xf>
    <xf numFmtId="166" fontId="8" fillId="0" borderId="6" xfId="1" applyNumberFormat="1" applyFont="1" applyFill="1" applyBorder="1" applyAlignment="1">
      <alignment horizontal="center" vertical="center"/>
    </xf>
    <xf numFmtId="166" fontId="4" fillId="0" borderId="1" xfId="1" applyNumberFormat="1" applyFont="1" applyFill="1" applyBorder="1" applyAlignment="1">
      <alignment horizontal="center" vertical="center"/>
    </xf>
    <xf numFmtId="166" fontId="3" fillId="0" borderId="6" xfId="1" applyNumberFormat="1" applyFont="1" applyFill="1" applyBorder="1" applyAlignment="1">
      <alignment horizontal="center" vertical="center"/>
    </xf>
    <xf numFmtId="166" fontId="4" fillId="0" borderId="6" xfId="1" applyNumberFormat="1" applyFont="1" applyFill="1" applyBorder="1" applyAlignment="1">
      <alignment horizontal="center" vertical="center"/>
    </xf>
    <xf numFmtId="166" fontId="3" fillId="0" borderId="20" xfId="1" applyNumberFormat="1" applyFont="1" applyFill="1" applyBorder="1" applyAlignment="1">
      <alignment horizontal="center" vertical="center"/>
    </xf>
    <xf numFmtId="0" fontId="0" fillId="0" borderId="6" xfId="0" applyFont="1" applyFill="1" applyBorder="1" applyAlignment="1"/>
    <xf numFmtId="0" fontId="0" fillId="0" borderId="1" xfId="0" applyFont="1" applyFill="1" applyBorder="1" applyAlignment="1"/>
    <xf numFmtId="0" fontId="0" fillId="0" borderId="6" xfId="0" applyFill="1" applyBorder="1" applyAlignment="1">
      <alignment horizontal="center"/>
    </xf>
    <xf numFmtId="166" fontId="20" fillId="0" borderId="4" xfId="0" applyNumberFormat="1" applyFont="1" applyFill="1" applyBorder="1" applyAlignment="1">
      <alignment horizontal="center" vertical="center"/>
    </xf>
    <xf numFmtId="166" fontId="20" fillId="0" borderId="1" xfId="0" applyNumberFormat="1" applyFont="1" applyFill="1" applyBorder="1" applyAlignment="1">
      <alignment horizontal="center" vertical="center"/>
    </xf>
    <xf numFmtId="166" fontId="8" fillId="0" borderId="4" xfId="1" applyNumberFormat="1" applyFont="1" applyFill="1" applyBorder="1" applyAlignment="1">
      <alignment horizontal="center" vertical="center"/>
    </xf>
    <xf numFmtId="166" fontId="8" fillId="0" borderId="1" xfId="1" applyNumberFormat="1" applyFont="1" applyFill="1" applyBorder="1" applyAlignment="1">
      <alignment horizontal="center" vertical="center"/>
    </xf>
    <xf numFmtId="166" fontId="3" fillId="0" borderId="1" xfId="1" applyNumberFormat="1" applyFont="1" applyFill="1" applyBorder="1" applyAlignment="1">
      <alignment horizontal="center" vertical="center" wrapText="1"/>
    </xf>
    <xf numFmtId="166" fontId="3" fillId="0" borderId="6" xfId="1" applyNumberFormat="1" applyFont="1" applyFill="1" applyBorder="1" applyAlignment="1">
      <alignment horizontal="center" vertical="center" wrapText="1"/>
    </xf>
    <xf numFmtId="166" fontId="20" fillId="0" borderId="6" xfId="0" applyNumberFormat="1" applyFont="1" applyFill="1" applyBorder="1" applyAlignment="1">
      <alignment horizontal="center" vertical="center"/>
    </xf>
    <xf numFmtId="0" fontId="0" fillId="0" borderId="6" xfId="0" applyFill="1" applyBorder="1" applyAlignment="1"/>
    <xf numFmtId="0" fontId="1" fillId="0" borderId="0" xfId="1" applyAlignment="1"/>
    <xf numFmtId="49" fontId="46" fillId="0" borderId="30" xfId="1" applyNumberFormat="1" applyFont="1" applyBorder="1" applyAlignment="1">
      <alignment horizontal="center"/>
    </xf>
    <xf numFmtId="0" fontId="46" fillId="0" borderId="30" xfId="1" applyFont="1" applyBorder="1"/>
    <xf numFmtId="0" fontId="4" fillId="0" borderId="21" xfId="0" applyFont="1" applyFill="1" applyBorder="1" applyAlignment="1">
      <alignment vertical="center" wrapText="1"/>
    </xf>
    <xf numFmtId="0" fontId="4" fillId="0" borderId="2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25" fillId="0" borderId="2" xfId="0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2" fontId="4" fillId="0" borderId="2" xfId="0" applyNumberFormat="1" applyFont="1" applyFill="1" applyBorder="1" applyAlignment="1">
      <alignment horizontal="center" vertical="center"/>
    </xf>
    <xf numFmtId="0" fontId="34" fillId="0" borderId="0" xfId="1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166" fontId="52" fillId="0" borderId="0" xfId="0" applyNumberFormat="1" applyFont="1" applyFill="1" applyAlignment="1">
      <alignment horizontal="center" vertical="center"/>
    </xf>
    <xf numFmtId="166" fontId="4" fillId="0" borderId="16" xfId="1" applyNumberFormat="1" applyFont="1" applyFill="1" applyBorder="1" applyAlignment="1">
      <alignment horizontal="center" vertical="center"/>
    </xf>
    <xf numFmtId="166" fontId="4" fillId="0" borderId="48" xfId="1" applyNumberFormat="1" applyFont="1" applyFill="1" applyBorder="1" applyAlignment="1">
      <alignment horizontal="center" vertical="center"/>
    </xf>
    <xf numFmtId="166" fontId="4" fillId="0" borderId="45" xfId="1" applyNumberFormat="1" applyFont="1" applyFill="1" applyBorder="1" applyAlignment="1">
      <alignment horizontal="center" vertical="center"/>
    </xf>
    <xf numFmtId="166" fontId="41" fillId="0" borderId="44" xfId="0" applyNumberFormat="1" applyFont="1" applyFill="1" applyBorder="1" applyAlignment="1">
      <alignment horizontal="center"/>
    </xf>
    <xf numFmtId="166" fontId="41" fillId="0" borderId="41" xfId="0" applyNumberFormat="1" applyFont="1" applyFill="1" applyBorder="1" applyAlignment="1">
      <alignment horizontal="center"/>
    </xf>
    <xf numFmtId="166" fontId="41" fillId="0" borderId="41" xfId="0" applyNumberFormat="1" applyFont="1" applyFill="1" applyBorder="1" applyAlignment="1">
      <alignment horizontal="center" vertical="center"/>
    </xf>
    <xf numFmtId="166" fontId="11" fillId="0" borderId="14" xfId="1" applyNumberFormat="1" applyFont="1" applyFill="1" applyBorder="1" applyAlignment="1">
      <alignment horizontal="center" vertical="center" wrapText="1"/>
    </xf>
    <xf numFmtId="166" fontId="11" fillId="0" borderId="21" xfId="1" applyNumberFormat="1" applyFont="1" applyFill="1" applyBorder="1" applyAlignment="1">
      <alignment horizontal="center" vertical="center" wrapText="1"/>
    </xf>
    <xf numFmtId="166" fontId="9" fillId="0" borderId="21" xfId="1" applyNumberFormat="1" applyFont="1" applyFill="1" applyBorder="1" applyAlignment="1">
      <alignment horizontal="center" vertical="center" wrapText="1"/>
    </xf>
    <xf numFmtId="166" fontId="3" fillId="0" borderId="61" xfId="1" applyNumberFormat="1" applyFont="1" applyFill="1" applyBorder="1" applyAlignment="1">
      <alignment horizontal="center" vertical="center"/>
    </xf>
    <xf numFmtId="166" fontId="3" fillId="0" borderId="58" xfId="1" applyNumberFormat="1" applyFont="1" applyFill="1" applyBorder="1" applyAlignment="1">
      <alignment horizontal="center" vertical="center"/>
    </xf>
    <xf numFmtId="166" fontId="3" fillId="0" borderId="59" xfId="1" applyNumberFormat="1" applyFont="1" applyFill="1" applyBorder="1" applyAlignment="1">
      <alignment horizontal="center" vertical="center"/>
    </xf>
    <xf numFmtId="166" fontId="3" fillId="0" borderId="47" xfId="1" applyNumberFormat="1" applyFont="1" applyFill="1" applyBorder="1" applyAlignment="1">
      <alignment horizontal="center" vertical="center"/>
    </xf>
    <xf numFmtId="166" fontId="3" fillId="0" borderId="44" xfId="1" applyNumberFormat="1" applyFont="1" applyFill="1" applyBorder="1" applyAlignment="1">
      <alignment horizontal="center" vertical="center"/>
    </xf>
    <xf numFmtId="166" fontId="9" fillId="0" borderId="14" xfId="1" applyNumberFormat="1" applyFont="1" applyFill="1" applyBorder="1" applyAlignment="1">
      <alignment horizontal="center" vertical="center" wrapText="1"/>
    </xf>
    <xf numFmtId="166" fontId="9" fillId="0" borderId="16" xfId="1" applyNumberFormat="1" applyFont="1" applyFill="1" applyBorder="1" applyAlignment="1">
      <alignment horizontal="center" vertical="center" wrapText="1"/>
    </xf>
    <xf numFmtId="166" fontId="4" fillId="0" borderId="21" xfId="0" applyNumberFormat="1" applyFont="1" applyFill="1" applyBorder="1" applyAlignment="1">
      <alignment horizontal="center" vertical="center"/>
    </xf>
    <xf numFmtId="166" fontId="11" fillId="0" borderId="21" xfId="0" applyNumberFormat="1" applyFont="1" applyFill="1" applyBorder="1" applyAlignment="1">
      <alignment horizontal="center" vertical="center" wrapText="1"/>
    </xf>
    <xf numFmtId="166" fontId="9" fillId="0" borderId="21" xfId="0" applyNumberFormat="1" applyFont="1" applyFill="1" applyBorder="1" applyAlignment="1">
      <alignment horizontal="center" vertical="center" wrapText="1"/>
    </xf>
    <xf numFmtId="166" fontId="3" fillId="0" borderId="60" xfId="1" applyNumberFormat="1" applyFont="1" applyFill="1" applyBorder="1" applyAlignment="1">
      <alignment horizontal="center" vertical="center"/>
    </xf>
    <xf numFmtId="165" fontId="40" fillId="0" borderId="14" xfId="0" applyNumberFormat="1" applyFont="1" applyFill="1" applyBorder="1" applyAlignment="1">
      <alignment horizontal="center"/>
    </xf>
    <xf numFmtId="166" fontId="40" fillId="0" borderId="14" xfId="0" applyNumberFormat="1" applyFont="1" applyFill="1" applyBorder="1" applyAlignment="1">
      <alignment horizontal="center"/>
    </xf>
    <xf numFmtId="166" fontId="23" fillId="0" borderId="21" xfId="0" applyNumberFormat="1" applyFont="1" applyFill="1" applyBorder="1" applyAlignment="1">
      <alignment horizontal="center" vertical="center"/>
    </xf>
    <xf numFmtId="166" fontId="26" fillId="0" borderId="21" xfId="0" applyNumberFormat="1" applyFont="1" applyFill="1" applyBorder="1" applyAlignment="1">
      <alignment horizontal="center" vertical="center"/>
    </xf>
    <xf numFmtId="166" fontId="28" fillId="0" borderId="14" xfId="1" applyNumberFormat="1" applyFont="1" applyFill="1" applyBorder="1" applyAlignment="1">
      <alignment horizontal="center" vertical="center"/>
    </xf>
    <xf numFmtId="166" fontId="41" fillId="0" borderId="3" xfId="0" applyNumberFormat="1" applyFont="1" applyFill="1" applyBorder="1" applyAlignment="1">
      <alignment horizontal="center"/>
    </xf>
    <xf numFmtId="166" fontId="41" fillId="0" borderId="7" xfId="0" applyNumberFormat="1" applyFont="1" applyFill="1" applyBorder="1" applyAlignment="1">
      <alignment horizontal="center"/>
    </xf>
    <xf numFmtId="166" fontId="41" fillId="0" borderId="1" xfId="0" applyNumberFormat="1" applyFont="1" applyFill="1" applyBorder="1" applyAlignment="1">
      <alignment horizontal="center"/>
    </xf>
    <xf numFmtId="166" fontId="41" fillId="0" borderId="8" xfId="0" applyNumberFormat="1" applyFont="1" applyFill="1" applyBorder="1" applyAlignment="1">
      <alignment horizontal="center"/>
    </xf>
    <xf numFmtId="166" fontId="41" fillId="0" borderId="9" xfId="0" applyNumberFormat="1" applyFont="1" applyFill="1" applyBorder="1" applyAlignment="1">
      <alignment horizontal="center"/>
    </xf>
    <xf numFmtId="166" fontId="41" fillId="0" borderId="10" xfId="0" applyNumberFormat="1" applyFont="1" applyFill="1" applyBorder="1" applyAlignment="1">
      <alignment horizontal="center"/>
    </xf>
    <xf numFmtId="166" fontId="41" fillId="0" borderId="9" xfId="0" applyNumberFormat="1" applyFont="1" applyFill="1" applyBorder="1" applyAlignment="1">
      <alignment horizontal="center" vertical="center"/>
    </xf>
    <xf numFmtId="166" fontId="41" fillId="0" borderId="4" xfId="0" applyNumberFormat="1" applyFont="1" applyFill="1" applyBorder="1" applyAlignment="1">
      <alignment horizontal="center"/>
    </xf>
    <xf numFmtId="165" fontId="41" fillId="0" borderId="3" xfId="0" applyNumberFormat="1" applyFont="1" applyFill="1" applyBorder="1" applyAlignment="1">
      <alignment horizontal="center"/>
    </xf>
    <xf numFmtId="165" fontId="41" fillId="0" borderId="10" xfId="0" applyNumberFormat="1" applyFont="1" applyFill="1" applyBorder="1" applyAlignment="1">
      <alignment horizontal="center"/>
    </xf>
    <xf numFmtId="165" fontId="41" fillId="0" borderId="9" xfId="0" applyNumberFormat="1" applyFont="1" applyFill="1" applyBorder="1" applyAlignment="1">
      <alignment horizontal="center"/>
    </xf>
    <xf numFmtId="165" fontId="41" fillId="0" borderId="8" xfId="0" applyNumberFormat="1" applyFont="1" applyFill="1" applyBorder="1" applyAlignment="1">
      <alignment horizontal="center"/>
    </xf>
    <xf numFmtId="166" fontId="41" fillId="0" borderId="6" xfId="0" applyNumberFormat="1" applyFont="1" applyFill="1" applyBorder="1" applyAlignment="1">
      <alignment horizontal="center"/>
    </xf>
    <xf numFmtId="0" fontId="12" fillId="0" borderId="1" xfId="0" applyFont="1" applyFill="1" applyBorder="1"/>
    <xf numFmtId="0" fontId="15" fillId="0" borderId="1" xfId="0" applyFont="1" applyFill="1" applyBorder="1"/>
    <xf numFmtId="166" fontId="3" fillId="0" borderId="4" xfId="1" applyNumberFormat="1" applyFont="1" applyFill="1" applyBorder="1" applyAlignment="1">
      <alignment horizontal="center" vertical="center"/>
    </xf>
    <xf numFmtId="166" fontId="3" fillId="0" borderId="9" xfId="1" applyNumberFormat="1" applyFont="1" applyFill="1" applyBorder="1" applyAlignment="1">
      <alignment horizontal="center" vertical="center"/>
    </xf>
    <xf numFmtId="166" fontId="3" fillId="0" borderId="8" xfId="1" applyNumberFormat="1" applyFont="1" applyFill="1" applyBorder="1" applyAlignment="1">
      <alignment horizontal="center" vertical="center"/>
    </xf>
    <xf numFmtId="166" fontId="3" fillId="0" borderId="3" xfId="1" applyNumberFormat="1" applyFont="1" applyFill="1" applyBorder="1" applyAlignment="1">
      <alignment horizontal="center" vertical="center"/>
    </xf>
    <xf numFmtId="166" fontId="3" fillId="0" borderId="10" xfId="1" applyNumberFormat="1" applyFont="1" applyFill="1" applyBorder="1" applyAlignment="1">
      <alignment horizontal="center" vertical="center"/>
    </xf>
    <xf numFmtId="166" fontId="3" fillId="0" borderId="1" xfId="1" applyNumberFormat="1" applyFont="1" applyFill="1" applyBorder="1" applyAlignment="1">
      <alignment horizontal="center" vertical="center"/>
    </xf>
    <xf numFmtId="166" fontId="8" fillId="0" borderId="7" xfId="1" applyNumberFormat="1" applyFont="1" applyFill="1" applyBorder="1" applyAlignment="1">
      <alignment horizontal="center" vertical="center"/>
    </xf>
    <xf numFmtId="0" fontId="0" fillId="0" borderId="1" xfId="0" applyFill="1" applyBorder="1"/>
    <xf numFmtId="165" fontId="41" fillId="0" borderId="10" xfId="0" applyNumberFormat="1" applyFont="1" applyFill="1" applyBorder="1" applyAlignment="1">
      <alignment horizontal="center" vertical="top" wrapText="1"/>
    </xf>
    <xf numFmtId="165" fontId="41" fillId="0" borderId="8" xfId="0" applyNumberFormat="1" applyFont="1" applyFill="1" applyBorder="1" applyAlignment="1">
      <alignment horizontal="center" vertical="top" wrapText="1"/>
    </xf>
    <xf numFmtId="166" fontId="26" fillId="0" borderId="1" xfId="0" applyNumberFormat="1" applyFont="1" applyFill="1" applyBorder="1" applyAlignment="1">
      <alignment horizontal="center" vertical="center"/>
    </xf>
    <xf numFmtId="0" fontId="19" fillId="0" borderId="1" xfId="0" applyFont="1" applyFill="1" applyBorder="1"/>
    <xf numFmtId="166" fontId="14" fillId="0" borderId="4" xfId="0" applyNumberFormat="1" applyFont="1" applyFill="1" applyBorder="1" applyAlignment="1">
      <alignment horizontal="center" vertical="center"/>
    </xf>
    <xf numFmtId="166" fontId="3" fillId="0" borderId="2" xfId="1" applyNumberFormat="1" applyFont="1" applyFill="1" applyBorder="1" applyAlignment="1">
      <alignment horizontal="center" vertical="center"/>
    </xf>
    <xf numFmtId="166" fontId="9" fillId="0" borderId="4" xfId="1" applyNumberFormat="1" applyFont="1" applyFill="1" applyBorder="1" applyAlignment="1">
      <alignment horizontal="center" vertical="center" wrapText="1"/>
    </xf>
    <xf numFmtId="166" fontId="53" fillId="0" borderId="0" xfId="0" applyNumberFormat="1" applyFont="1" applyFill="1" applyAlignment="1">
      <alignment horizontal="center" vertical="center"/>
    </xf>
    <xf numFmtId="0" fontId="50" fillId="0" borderId="0" xfId="1" applyFont="1" applyFill="1" applyAlignment="1">
      <alignment horizontal="left" vertical="center"/>
    </xf>
    <xf numFmtId="0" fontId="54" fillId="0" borderId="0" xfId="1" applyFont="1" applyFill="1" applyAlignment="1">
      <alignment horizontal="left" vertical="center"/>
    </xf>
    <xf numFmtId="166" fontId="55" fillId="0" borderId="0" xfId="1" applyNumberFormat="1" applyFont="1" applyFill="1" applyAlignment="1">
      <alignment horizontal="center" vertical="center"/>
    </xf>
    <xf numFmtId="0" fontId="50" fillId="0" borderId="0" xfId="1" applyFont="1" applyFill="1" applyAlignment="1">
      <alignment horizontal="center" vertical="center"/>
    </xf>
    <xf numFmtId="1" fontId="25" fillId="0" borderId="2" xfId="1" applyNumberFormat="1" applyFont="1" applyFill="1" applyBorder="1" applyAlignment="1">
      <alignment horizontal="center" vertical="center" wrapText="1"/>
    </xf>
    <xf numFmtId="166" fontId="25" fillId="0" borderId="20" xfId="1" applyNumberFormat="1" applyFont="1" applyFill="1" applyBorder="1" applyAlignment="1">
      <alignment horizontal="center" vertical="center"/>
    </xf>
    <xf numFmtId="166" fontId="25" fillId="0" borderId="3" xfId="1" applyNumberFormat="1" applyFont="1" applyFill="1" applyBorder="1" applyAlignment="1">
      <alignment horizontal="center" vertical="center"/>
    </xf>
    <xf numFmtId="166" fontId="25" fillId="0" borderId="2" xfId="1" applyNumberFormat="1" applyFont="1" applyFill="1" applyBorder="1" applyAlignment="1">
      <alignment horizontal="center" vertical="center"/>
    </xf>
    <xf numFmtId="166" fontId="56" fillId="0" borderId="36" xfId="1" applyNumberFormat="1" applyFont="1" applyFill="1" applyBorder="1" applyAlignment="1">
      <alignment horizontal="center" vertical="center"/>
    </xf>
    <xf numFmtId="166" fontId="57" fillId="0" borderId="13" xfId="1" applyNumberFormat="1" applyFont="1" applyFill="1" applyBorder="1" applyAlignment="1">
      <alignment horizontal="center" vertical="center"/>
    </xf>
    <xf numFmtId="166" fontId="56" fillId="0" borderId="31" xfId="1" applyNumberFormat="1" applyFont="1" applyFill="1" applyBorder="1" applyAlignment="1">
      <alignment horizontal="center" vertical="center"/>
    </xf>
    <xf numFmtId="166" fontId="56" fillId="0" borderId="39" xfId="1" applyNumberFormat="1" applyFont="1" applyFill="1" applyBorder="1" applyAlignment="1">
      <alignment horizontal="center" vertical="center"/>
    </xf>
    <xf numFmtId="166" fontId="25" fillId="0" borderId="3" xfId="0" applyNumberFormat="1" applyFont="1" applyFill="1" applyBorder="1" applyAlignment="1">
      <alignment horizontal="center" vertical="center" wrapText="1"/>
    </xf>
    <xf numFmtId="166" fontId="25" fillId="0" borderId="2" xfId="0" applyNumberFormat="1" applyFont="1" applyFill="1" applyBorder="1" applyAlignment="1">
      <alignment horizontal="center" vertical="center" wrapText="1"/>
    </xf>
    <xf numFmtId="166" fontId="25" fillId="0" borderId="20" xfId="0" applyNumberFormat="1" applyFont="1" applyFill="1" applyBorder="1" applyAlignment="1">
      <alignment horizontal="center" vertical="center" wrapText="1"/>
    </xf>
    <xf numFmtId="166" fontId="25" fillId="0" borderId="4" xfId="1" applyNumberFormat="1" applyFont="1" applyFill="1" applyBorder="1" applyAlignment="1">
      <alignment horizontal="center" vertical="center"/>
    </xf>
    <xf numFmtId="166" fontId="25" fillId="0" borderId="2" xfId="1" applyNumberFormat="1" applyFont="1" applyFill="1" applyBorder="1" applyAlignment="1">
      <alignment horizontal="center" vertical="center" wrapText="1"/>
    </xf>
    <xf numFmtId="166" fontId="53" fillId="0" borderId="16" xfId="0" applyNumberFormat="1" applyFont="1" applyFill="1" applyBorder="1" applyAlignment="1">
      <alignment horizontal="center" vertical="center"/>
    </xf>
    <xf numFmtId="166" fontId="53" fillId="0" borderId="11" xfId="0" applyNumberFormat="1" applyFont="1" applyFill="1" applyBorder="1" applyAlignment="1">
      <alignment horizontal="center" vertical="center"/>
    </xf>
    <xf numFmtId="166" fontId="57" fillId="0" borderId="16" xfId="1" applyNumberFormat="1" applyFont="1" applyFill="1" applyBorder="1" applyAlignment="1">
      <alignment horizontal="center" vertical="center"/>
    </xf>
    <xf numFmtId="166" fontId="57" fillId="0" borderId="11" xfId="1" applyNumberFormat="1" applyFont="1" applyFill="1" applyBorder="1" applyAlignment="1">
      <alignment horizontal="center" vertical="center"/>
    </xf>
    <xf numFmtId="166" fontId="56" fillId="0" borderId="11" xfId="1" applyNumberFormat="1" applyFont="1" applyFill="1" applyBorder="1" applyAlignment="1">
      <alignment horizontal="center" vertical="center" wrapText="1"/>
    </xf>
    <xf numFmtId="166" fontId="56" fillId="0" borderId="13" xfId="1" applyNumberFormat="1" applyFont="1" applyFill="1" applyBorder="1" applyAlignment="1">
      <alignment horizontal="center" vertical="center" wrapText="1"/>
    </xf>
    <xf numFmtId="166" fontId="53" fillId="0" borderId="13" xfId="0" applyNumberFormat="1" applyFont="1" applyFill="1" applyBorder="1" applyAlignment="1">
      <alignment horizontal="center" vertical="center"/>
    </xf>
    <xf numFmtId="166" fontId="56" fillId="0" borderId="20" xfId="1" applyNumberFormat="1" applyFont="1" applyFill="1" applyBorder="1" applyAlignment="1">
      <alignment horizontal="center" vertical="center"/>
    </xf>
    <xf numFmtId="166" fontId="25" fillId="0" borderId="4" xfId="1" applyNumberFormat="1" applyFont="1" applyFill="1" applyBorder="1" applyAlignment="1">
      <alignment horizontal="center" vertical="center" wrapText="1"/>
    </xf>
    <xf numFmtId="166" fontId="43" fillId="0" borderId="9" xfId="0" applyNumberFormat="1" applyFont="1" applyFill="1" applyBorder="1" applyAlignment="1">
      <alignment horizontal="center" vertical="center"/>
    </xf>
    <xf numFmtId="0" fontId="43" fillId="0" borderId="4" xfId="0" applyFont="1" applyFill="1" applyBorder="1" applyAlignment="1">
      <alignment horizontal="center" vertical="center" wrapText="1"/>
    </xf>
    <xf numFmtId="0" fontId="43" fillId="0" borderId="6" xfId="0" applyFont="1" applyFill="1" applyBorder="1" applyAlignment="1">
      <alignment horizontal="center" vertical="center" wrapText="1"/>
    </xf>
    <xf numFmtId="0" fontId="43" fillId="0" borderId="4" xfId="0" applyFont="1" applyFill="1" applyBorder="1" applyAlignment="1">
      <alignment horizontal="center" vertical="center"/>
    </xf>
    <xf numFmtId="0" fontId="43" fillId="0" borderId="1" xfId="0" applyFont="1" applyFill="1" applyBorder="1" applyAlignment="1">
      <alignment horizontal="center" vertical="center" wrapText="1"/>
    </xf>
    <xf numFmtId="166" fontId="3" fillId="0" borderId="35" xfId="1" applyNumberFormat="1" applyFont="1" applyFill="1" applyBorder="1" applyAlignment="1">
      <alignment horizontal="center" vertical="center"/>
    </xf>
    <xf numFmtId="166" fontId="56" fillId="0" borderId="8" xfId="1" applyNumberFormat="1" applyFont="1" applyFill="1" applyBorder="1" applyAlignment="1">
      <alignment horizontal="center" vertical="center"/>
    </xf>
    <xf numFmtId="166" fontId="57" fillId="0" borderId="6" xfId="1" applyNumberFormat="1" applyFont="1" applyFill="1" applyBorder="1" applyAlignment="1">
      <alignment horizontal="center" vertical="center"/>
    </xf>
    <xf numFmtId="166" fontId="56" fillId="0" borderId="3" xfId="1" applyNumberFormat="1" applyFont="1" applyFill="1" applyBorder="1" applyAlignment="1">
      <alignment horizontal="center" vertical="center"/>
    </xf>
    <xf numFmtId="166" fontId="25" fillId="0" borderId="1" xfId="1" applyNumberFormat="1" applyFont="1" applyFill="1" applyBorder="1" applyAlignment="1">
      <alignment horizontal="center" vertical="center"/>
    </xf>
    <xf numFmtId="166" fontId="56" fillId="0" borderId="6" xfId="1" applyNumberFormat="1" applyFont="1" applyFill="1" applyBorder="1" applyAlignment="1">
      <alignment horizontal="center" vertical="center"/>
    </xf>
    <xf numFmtId="166" fontId="25" fillId="0" borderId="6" xfId="1" applyNumberFormat="1" applyFont="1" applyFill="1" applyBorder="1" applyAlignment="1">
      <alignment horizontal="center" vertical="center"/>
    </xf>
    <xf numFmtId="166" fontId="8" fillId="0" borderId="29" xfId="1" applyNumberFormat="1" applyFont="1" applyFill="1" applyBorder="1" applyAlignment="1">
      <alignment horizontal="center" vertical="center"/>
    </xf>
    <xf numFmtId="166" fontId="57" fillId="0" borderId="7" xfId="1" applyNumberFormat="1" applyFont="1" applyFill="1" applyBorder="1" applyAlignment="1">
      <alignment horizontal="center" vertical="center"/>
    </xf>
    <xf numFmtId="0" fontId="0" fillId="0" borderId="36" xfId="0" applyFont="1" applyFill="1" applyBorder="1"/>
    <xf numFmtId="165" fontId="41" fillId="0" borderId="40" xfId="0" applyNumberFormat="1" applyFont="1" applyFill="1" applyBorder="1" applyAlignment="1">
      <alignment horizontal="center" vertical="top" wrapText="1"/>
    </xf>
    <xf numFmtId="165" fontId="41" fillId="0" borderId="36" xfId="0" applyNumberFormat="1" applyFont="1" applyFill="1" applyBorder="1" applyAlignment="1">
      <alignment horizontal="center" vertical="top" wrapText="1"/>
    </xf>
    <xf numFmtId="166" fontId="4" fillId="0" borderId="15" xfId="1" applyNumberFormat="1" applyFont="1" applyFill="1" applyBorder="1" applyAlignment="1">
      <alignment horizontal="center" vertical="center"/>
    </xf>
    <xf numFmtId="166" fontId="53" fillId="0" borderId="6" xfId="0" applyNumberFormat="1" applyFont="1" applyFill="1" applyBorder="1" applyAlignment="1">
      <alignment horizontal="center" vertical="center"/>
    </xf>
    <xf numFmtId="0" fontId="12" fillId="0" borderId="2" xfId="0" applyFont="1" applyFill="1" applyBorder="1"/>
    <xf numFmtId="165" fontId="41" fillId="0" borderId="63" xfId="0" applyNumberFormat="1" applyFont="1" applyFill="1" applyBorder="1" applyAlignment="1">
      <alignment horizontal="center"/>
    </xf>
    <xf numFmtId="0" fontId="0" fillId="0" borderId="2" xfId="0" applyFill="1" applyBorder="1"/>
    <xf numFmtId="166" fontId="44" fillId="0" borderId="4" xfId="0" applyNumberFormat="1" applyFont="1" applyFill="1" applyBorder="1" applyAlignment="1">
      <alignment horizontal="center" vertical="center" wrapText="1"/>
    </xf>
    <xf numFmtId="166" fontId="43" fillId="0" borderId="4" xfId="0" applyNumberFormat="1" applyFont="1" applyFill="1" applyBorder="1" applyAlignment="1">
      <alignment horizontal="center" vertical="center"/>
    </xf>
    <xf numFmtId="0" fontId="52" fillId="0" borderId="0" xfId="1" applyFont="1" applyFill="1" applyBorder="1" applyAlignment="1">
      <alignment horizontal="center" vertical="center"/>
    </xf>
    <xf numFmtId="166" fontId="43" fillId="0" borderId="3" xfId="0" applyNumberFormat="1" applyFont="1" applyFill="1" applyBorder="1" applyAlignment="1">
      <alignment horizontal="center" vertical="center"/>
    </xf>
    <xf numFmtId="166" fontId="43" fillId="0" borderId="7" xfId="0" applyNumberFormat="1" applyFont="1" applyFill="1" applyBorder="1" applyAlignment="1">
      <alignment horizontal="center" vertical="center"/>
    </xf>
    <xf numFmtId="166" fontId="43" fillId="0" borderId="1" xfId="0" applyNumberFormat="1" applyFont="1" applyFill="1" applyBorder="1" applyAlignment="1">
      <alignment horizontal="center" vertical="center"/>
    </xf>
    <xf numFmtId="0" fontId="44" fillId="0" borderId="4" xfId="0" applyFont="1" applyFill="1" applyBorder="1" applyAlignment="1">
      <alignment horizontal="center" vertical="center"/>
    </xf>
    <xf numFmtId="0" fontId="43" fillId="0" borderId="6" xfId="0" applyFont="1" applyFill="1" applyBorder="1" applyAlignment="1">
      <alignment vertical="center"/>
    </xf>
    <xf numFmtId="166" fontId="43" fillId="0" borderId="8" xfId="0" applyNumberFormat="1" applyFont="1" applyFill="1" applyBorder="1" applyAlignment="1">
      <alignment horizontal="center" vertical="center"/>
    </xf>
    <xf numFmtId="0" fontId="44" fillId="0" borderId="1" xfId="0" applyFont="1" applyFill="1" applyBorder="1" applyAlignment="1">
      <alignment horizontal="center" vertical="center"/>
    </xf>
    <xf numFmtId="0" fontId="43" fillId="0" borderId="6" xfId="0" applyFont="1" applyFill="1" applyBorder="1" applyAlignment="1">
      <alignment vertical="center" wrapText="1"/>
    </xf>
    <xf numFmtId="0" fontId="43" fillId="0" borderId="1" xfId="0" applyFont="1" applyFill="1" applyBorder="1" applyAlignment="1">
      <alignment horizontal="center" vertical="center"/>
    </xf>
    <xf numFmtId="0" fontId="43" fillId="0" borderId="6" xfId="0" applyFont="1" applyFill="1" applyBorder="1" applyAlignment="1">
      <alignment horizontal="center" vertical="center"/>
    </xf>
    <xf numFmtId="166" fontId="43" fillId="0" borderId="10" xfId="0" applyNumberFormat="1" applyFont="1" applyFill="1" applyBorder="1" applyAlignment="1">
      <alignment horizontal="center" vertical="center"/>
    </xf>
    <xf numFmtId="166" fontId="43" fillId="0" borderId="6" xfId="0" applyNumberFormat="1" applyFont="1" applyFill="1" applyBorder="1" applyAlignment="1">
      <alignment horizontal="center" vertical="center"/>
    </xf>
    <xf numFmtId="0" fontId="44" fillId="0" borderId="6" xfId="0" applyFont="1" applyFill="1" applyBorder="1" applyAlignment="1">
      <alignment horizontal="center" vertical="center"/>
    </xf>
    <xf numFmtId="0" fontId="44" fillId="0" borderId="2" xfId="0" applyFont="1" applyFill="1" applyBorder="1" applyAlignment="1">
      <alignment horizontal="center" vertical="center"/>
    </xf>
    <xf numFmtId="0" fontId="43" fillId="0" borderId="1" xfId="0" applyFont="1" applyFill="1" applyBorder="1" applyAlignment="1">
      <alignment vertical="center"/>
    </xf>
    <xf numFmtId="0" fontId="44" fillId="0" borderId="2" xfId="0" applyFont="1" applyFill="1" applyBorder="1" applyAlignment="1">
      <alignment vertical="center"/>
    </xf>
    <xf numFmtId="0" fontId="43" fillId="0" borderId="2" xfId="0" applyFont="1" applyFill="1" applyBorder="1" applyAlignment="1">
      <alignment vertical="center"/>
    </xf>
    <xf numFmtId="165" fontId="43" fillId="0" borderId="3" xfId="0" applyNumberFormat="1" applyFont="1" applyFill="1" applyBorder="1" applyAlignment="1">
      <alignment horizontal="center" vertical="center"/>
    </xf>
    <xf numFmtId="165" fontId="43" fillId="0" borderId="10" xfId="0" applyNumberFormat="1" applyFont="1" applyFill="1" applyBorder="1" applyAlignment="1">
      <alignment horizontal="center" vertical="center"/>
    </xf>
    <xf numFmtId="165" fontId="43" fillId="0" borderId="8" xfId="0" applyNumberFormat="1" applyFont="1" applyFill="1" applyBorder="1" applyAlignment="1">
      <alignment horizontal="center" vertical="center"/>
    </xf>
    <xf numFmtId="0" fontId="58" fillId="0" borderId="1" xfId="0" applyFont="1" applyFill="1" applyBorder="1" applyAlignment="1">
      <alignment vertical="center"/>
    </xf>
    <xf numFmtId="0" fontId="58" fillId="0" borderId="6" xfId="0" applyFont="1" applyFill="1" applyBorder="1" applyAlignment="1">
      <alignment vertical="center"/>
    </xf>
    <xf numFmtId="0" fontId="44" fillId="0" borderId="13" xfId="0" applyFont="1" applyFill="1" applyBorder="1" applyAlignment="1">
      <alignment horizontal="center" vertical="center"/>
    </xf>
    <xf numFmtId="165" fontId="44" fillId="0" borderId="3" xfId="0" applyNumberFormat="1" applyFont="1" applyFill="1" applyBorder="1" applyAlignment="1">
      <alignment horizontal="center" vertical="center"/>
    </xf>
    <xf numFmtId="165" fontId="44" fillId="0" borderId="2" xfId="0" applyNumberFormat="1" applyFont="1" applyFill="1" applyBorder="1" applyAlignment="1">
      <alignment horizontal="center" vertical="center"/>
    </xf>
    <xf numFmtId="0" fontId="58" fillId="0" borderId="5" xfId="0" applyFont="1" applyFill="1" applyBorder="1" applyAlignment="1">
      <alignment vertical="center"/>
    </xf>
    <xf numFmtId="3" fontId="44" fillId="0" borderId="6" xfId="0" applyNumberFormat="1" applyFont="1" applyFill="1" applyBorder="1" applyAlignment="1">
      <alignment horizontal="center" vertical="center"/>
    </xf>
    <xf numFmtId="165" fontId="43" fillId="0" borderId="27" xfId="0" applyNumberFormat="1" applyFont="1" applyFill="1" applyBorder="1" applyAlignment="1">
      <alignment horizontal="center" vertical="center"/>
    </xf>
    <xf numFmtId="165" fontId="43" fillId="0" borderId="40" xfId="0" applyNumberFormat="1" applyFont="1" applyFill="1" applyBorder="1" applyAlignment="1">
      <alignment horizontal="center" vertical="center"/>
    </xf>
    <xf numFmtId="165" fontId="43" fillId="0" borderId="31" xfId="0" applyNumberFormat="1" applyFont="1" applyFill="1" applyBorder="1" applyAlignment="1">
      <alignment horizontal="center" vertical="center"/>
    </xf>
    <xf numFmtId="0" fontId="58" fillId="0" borderId="6" xfId="0" applyFont="1" applyFill="1" applyBorder="1" applyAlignment="1">
      <alignment horizontal="center" vertical="center"/>
    </xf>
    <xf numFmtId="166" fontId="44" fillId="0" borderId="3" xfId="0" applyNumberFormat="1" applyFont="1" applyFill="1" applyBorder="1" applyAlignment="1">
      <alignment horizontal="center" vertical="center"/>
    </xf>
    <xf numFmtId="166" fontId="44" fillId="0" borderId="2" xfId="0" applyNumberFormat="1" applyFont="1" applyFill="1" applyBorder="1" applyAlignment="1">
      <alignment horizontal="center" vertical="center"/>
    </xf>
    <xf numFmtId="0" fontId="4" fillId="0" borderId="23" xfId="1" applyFont="1" applyFill="1" applyBorder="1" applyAlignment="1">
      <alignment horizontal="left" vertical="center"/>
    </xf>
    <xf numFmtId="166" fontId="4" fillId="0" borderId="4" xfId="1" applyNumberFormat="1" applyFont="1" applyFill="1" applyBorder="1" applyAlignment="1">
      <alignment horizontal="center" vertical="center"/>
    </xf>
    <xf numFmtId="0" fontId="4" fillId="0" borderId="16" xfId="1" applyFont="1" applyFill="1" applyBorder="1" applyAlignment="1">
      <alignment horizontal="left" vertical="center"/>
    </xf>
    <xf numFmtId="166" fontId="4" fillId="0" borderId="23" xfId="1" applyNumberFormat="1" applyFont="1" applyFill="1" applyBorder="1" applyAlignment="1">
      <alignment horizontal="center" vertical="center"/>
    </xf>
    <xf numFmtId="166" fontId="25" fillId="0" borderId="23" xfId="1" applyNumberFormat="1" applyFont="1" applyFill="1" applyBorder="1" applyAlignment="1">
      <alignment horizontal="center" vertical="center"/>
    </xf>
    <xf numFmtId="166" fontId="43" fillId="0" borderId="9" xfId="0" applyNumberFormat="1" applyFont="1" applyFill="1" applyBorder="1" applyAlignment="1">
      <alignment horizontal="center" vertical="center"/>
    </xf>
    <xf numFmtId="166" fontId="43" fillId="0" borderId="7" xfId="0" applyNumberFormat="1" applyFont="1" applyFill="1" applyBorder="1" applyAlignment="1">
      <alignment horizontal="center" vertical="center"/>
    </xf>
    <xf numFmtId="0" fontId="9" fillId="0" borderId="21" xfId="1" applyFont="1" applyFill="1" applyBorder="1" applyAlignment="1">
      <alignment horizontal="left" vertical="center" wrapText="1"/>
    </xf>
    <xf numFmtId="0" fontId="4" fillId="0" borderId="21" xfId="1" applyFont="1" applyFill="1" applyBorder="1" applyAlignment="1">
      <alignment horizontal="left" vertical="center"/>
    </xf>
    <xf numFmtId="0" fontId="4" fillId="0" borderId="20" xfId="1" applyFont="1" applyFill="1" applyBorder="1" applyAlignment="1">
      <alignment horizontal="left" vertical="center"/>
    </xf>
    <xf numFmtId="0" fontId="4" fillId="0" borderId="23" xfId="1" applyFont="1" applyFill="1" applyBorder="1" applyAlignment="1">
      <alignment horizontal="left" vertical="center"/>
    </xf>
    <xf numFmtId="0" fontId="20" fillId="0" borderId="0" xfId="0" applyFont="1" applyFill="1" applyBorder="1"/>
    <xf numFmtId="0" fontId="41" fillId="0" borderId="4" xfId="0" applyFont="1" applyFill="1" applyBorder="1" applyAlignment="1">
      <alignment horizontal="center" vertical="center"/>
    </xf>
    <xf numFmtId="0" fontId="41" fillId="0" borderId="4" xfId="0" applyFont="1" applyFill="1" applyBorder="1" applyAlignment="1">
      <alignment horizontal="left" vertical="center" wrapText="1"/>
    </xf>
    <xf numFmtId="0" fontId="41" fillId="0" borderId="1" xfId="0" applyFont="1" applyFill="1" applyBorder="1" applyAlignment="1">
      <alignment horizontal="left" vertical="center" wrapText="1"/>
    </xf>
    <xf numFmtId="0" fontId="41" fillId="0" borderId="6" xfId="0" applyFont="1" applyFill="1" applyBorder="1" applyAlignment="1">
      <alignment horizontal="left" vertical="center" wrapText="1"/>
    </xf>
    <xf numFmtId="0" fontId="41" fillId="0" borderId="1" xfId="0" applyFont="1" applyFill="1" applyBorder="1" applyAlignment="1"/>
    <xf numFmtId="0" fontId="41" fillId="0" borderId="6" xfId="0" applyFont="1" applyFill="1" applyBorder="1" applyAlignment="1"/>
    <xf numFmtId="0" fontId="40" fillId="0" borderId="4" xfId="0" applyFont="1" applyFill="1" applyBorder="1" applyAlignment="1">
      <alignment horizontal="center"/>
    </xf>
    <xf numFmtId="0" fontId="41" fillId="0" borderId="1" xfId="0" applyFont="1" applyFill="1" applyBorder="1" applyAlignment="1">
      <alignment horizontal="center"/>
    </xf>
    <xf numFmtId="0" fontId="41" fillId="0" borderId="6" xfId="0" applyFont="1" applyFill="1" applyBorder="1" applyAlignment="1">
      <alignment horizontal="center"/>
    </xf>
    <xf numFmtId="166" fontId="41" fillId="0" borderId="23" xfId="0" applyNumberFormat="1" applyFont="1" applyFill="1" applyBorder="1" applyAlignment="1">
      <alignment horizontal="center"/>
    </xf>
    <xf numFmtId="166" fontId="20" fillId="0" borderId="4" xfId="0" applyNumberFormat="1" applyFont="1" applyFill="1" applyBorder="1" applyAlignment="1">
      <alignment horizontal="center" vertical="center"/>
    </xf>
    <xf numFmtId="166" fontId="20" fillId="0" borderId="6" xfId="0" applyNumberFormat="1" applyFont="1" applyFill="1" applyBorder="1" applyAlignment="1">
      <alignment horizontal="center" vertical="center"/>
    </xf>
    <xf numFmtId="166" fontId="14" fillId="0" borderId="30" xfId="0" applyNumberFormat="1" applyFont="1" applyFill="1" applyBorder="1" applyAlignment="1">
      <alignment horizontal="center" vertical="center"/>
    </xf>
    <xf numFmtId="166" fontId="3" fillId="0" borderId="1" xfId="1" applyNumberFormat="1" applyFont="1" applyFill="1" applyBorder="1" applyAlignment="1">
      <alignment horizontal="center" vertical="center" wrapText="1"/>
    </xf>
    <xf numFmtId="166" fontId="3" fillId="0" borderId="6" xfId="1" applyNumberFormat="1" applyFont="1" applyFill="1" applyBorder="1" applyAlignment="1">
      <alignment horizontal="center" vertical="center" wrapText="1"/>
    </xf>
    <xf numFmtId="166" fontId="20" fillId="0" borderId="32" xfId="0" applyNumberFormat="1" applyFont="1" applyFill="1" applyBorder="1" applyAlignment="1">
      <alignment horizontal="center" vertical="center"/>
    </xf>
    <xf numFmtId="166" fontId="20" fillId="0" borderId="0" xfId="0" applyNumberFormat="1" applyFont="1" applyFill="1" applyBorder="1" applyAlignment="1">
      <alignment horizontal="center" vertical="center"/>
    </xf>
    <xf numFmtId="166" fontId="8" fillId="0" borderId="4" xfId="1" applyNumberFormat="1" applyFont="1" applyFill="1" applyBorder="1" applyAlignment="1">
      <alignment horizontal="center" vertical="center"/>
    </xf>
    <xf numFmtId="166" fontId="8" fillId="0" borderId="1" xfId="1" applyNumberFormat="1" applyFont="1" applyFill="1" applyBorder="1" applyAlignment="1">
      <alignment horizontal="center" vertical="center"/>
    </xf>
    <xf numFmtId="166" fontId="8" fillId="0" borderId="6" xfId="1" applyNumberFormat="1" applyFont="1" applyFill="1" applyBorder="1" applyAlignment="1">
      <alignment horizontal="center" vertical="center"/>
    </xf>
    <xf numFmtId="0" fontId="3" fillId="0" borderId="4" xfId="1" applyFont="1" applyFill="1" applyBorder="1" applyAlignment="1">
      <alignment vertical="top" wrapText="1"/>
    </xf>
    <xf numFmtId="0" fontId="3" fillId="0" borderId="1" xfId="1" applyFont="1" applyFill="1" applyBorder="1" applyAlignment="1">
      <alignment vertical="top" wrapText="1"/>
    </xf>
    <xf numFmtId="166" fontId="20" fillId="0" borderId="1" xfId="0" applyNumberFormat="1" applyFont="1" applyFill="1" applyBorder="1" applyAlignment="1">
      <alignment horizontal="center" vertical="center"/>
    </xf>
    <xf numFmtId="0" fontId="41" fillId="0" borderId="1" xfId="0" applyFont="1" applyFill="1" applyBorder="1" applyAlignment="1">
      <alignment horizontal="left" vertical="center"/>
    </xf>
    <xf numFmtId="0" fontId="41" fillId="0" borderId="6" xfId="0" applyFont="1" applyFill="1" applyBorder="1" applyAlignment="1">
      <alignment horizontal="left" vertical="center"/>
    </xf>
    <xf numFmtId="0" fontId="0" fillId="0" borderId="1" xfId="0" applyFont="1" applyFill="1" applyBorder="1" applyAlignment="1"/>
    <xf numFmtId="0" fontId="0" fillId="0" borderId="6" xfId="0" applyFont="1" applyFill="1" applyBorder="1" applyAlignment="1"/>
    <xf numFmtId="166" fontId="3" fillId="0" borderId="0" xfId="1" applyNumberFormat="1" applyFont="1" applyFill="1" applyBorder="1" applyAlignment="1">
      <alignment horizontal="center" vertical="center"/>
    </xf>
    <xf numFmtId="0" fontId="0" fillId="0" borderId="6" xfId="0" applyFill="1" applyBorder="1" applyAlignment="1">
      <alignment horizontal="center"/>
    </xf>
    <xf numFmtId="0" fontId="3" fillId="0" borderId="1" xfId="1" applyFont="1" applyFill="1" applyBorder="1" applyAlignment="1">
      <alignment horizontal="left" vertical="center" wrapText="1"/>
    </xf>
    <xf numFmtId="0" fontId="41" fillId="0" borderId="13" xfId="0" applyFont="1" applyFill="1" applyBorder="1" applyAlignment="1"/>
    <xf numFmtId="0" fontId="0" fillId="0" borderId="5" xfId="0" applyFill="1" applyBorder="1" applyAlignment="1"/>
    <xf numFmtId="0" fontId="41" fillId="0" borderId="4" xfId="0" applyFont="1" applyFill="1" applyBorder="1" applyAlignment="1">
      <alignment horizontal="center" vertical="center" wrapText="1"/>
    </xf>
    <xf numFmtId="0" fontId="41" fillId="0" borderId="4" xfId="0" applyFont="1" applyFill="1" applyBorder="1" applyAlignment="1">
      <alignment vertical="top" wrapText="1"/>
    </xf>
    <xf numFmtId="166" fontId="3" fillId="0" borderId="20" xfId="1" applyNumberFormat="1" applyFont="1" applyFill="1" applyBorder="1" applyAlignment="1">
      <alignment horizontal="center" vertical="center"/>
    </xf>
    <xf numFmtId="0" fontId="3" fillId="0" borderId="20" xfId="1" applyFont="1" applyFill="1" applyBorder="1" applyAlignment="1"/>
    <xf numFmtId="0" fontId="9" fillId="0" borderId="20" xfId="1" applyFont="1" applyFill="1" applyBorder="1" applyAlignment="1">
      <alignment horizontal="left" vertical="center" wrapText="1"/>
    </xf>
    <xf numFmtId="166" fontId="4" fillId="0" borderId="4" xfId="1" applyNumberFormat="1" applyFont="1" applyFill="1" applyBorder="1" applyAlignment="1">
      <alignment horizontal="center" vertical="center"/>
    </xf>
    <xf numFmtId="0" fontId="3" fillId="0" borderId="4" xfId="1" applyFont="1" applyFill="1" applyBorder="1" applyAlignment="1">
      <alignment horizontal="left" vertical="top" wrapText="1"/>
    </xf>
    <xf numFmtId="0" fontId="3" fillId="0" borderId="1" xfId="1" applyFont="1" applyFill="1" applyBorder="1" applyAlignment="1">
      <alignment horizontal="left" vertical="top" wrapText="1"/>
    </xf>
    <xf numFmtId="0" fontId="3" fillId="0" borderId="4" xfId="1" applyFont="1" applyFill="1" applyBorder="1" applyAlignment="1">
      <alignment horizontal="left" vertical="center"/>
    </xf>
    <xf numFmtId="166" fontId="4" fillId="0" borderId="6" xfId="1" applyNumberFormat="1" applyFont="1" applyFill="1" applyBorder="1" applyAlignment="1">
      <alignment horizontal="center" vertical="center"/>
    </xf>
    <xf numFmtId="0" fontId="3" fillId="0" borderId="6" xfId="1" applyFont="1" applyFill="1" applyBorder="1" applyAlignment="1">
      <alignment vertical="top" wrapText="1"/>
    </xf>
    <xf numFmtId="166" fontId="3" fillId="0" borderId="6" xfId="1" applyNumberFormat="1" applyFont="1" applyFill="1" applyBorder="1" applyAlignment="1">
      <alignment horizontal="center" vertical="center"/>
    </xf>
    <xf numFmtId="166" fontId="4" fillId="0" borderId="1" xfId="1" applyNumberFormat="1" applyFont="1" applyFill="1" applyBorder="1" applyAlignment="1">
      <alignment horizontal="center" vertical="center"/>
    </xf>
    <xf numFmtId="166" fontId="9" fillId="0" borderId="4" xfId="1" applyNumberFormat="1" applyFont="1" applyFill="1" applyBorder="1" applyAlignment="1">
      <alignment horizontal="center" vertical="center" wrapText="1"/>
    </xf>
    <xf numFmtId="0" fontId="41" fillId="0" borderId="4" xfId="0" applyNumberFormat="1" applyFont="1" applyFill="1" applyBorder="1" applyAlignment="1">
      <alignment horizontal="left" vertical="top" wrapText="1"/>
    </xf>
    <xf numFmtId="0" fontId="41" fillId="0" borderId="1" xfId="0" applyNumberFormat="1" applyFont="1" applyFill="1" applyBorder="1" applyAlignment="1">
      <alignment horizontal="left" vertical="top" wrapText="1"/>
    </xf>
    <xf numFmtId="0" fontId="41" fillId="0" borderId="6" xfId="0" applyNumberFormat="1" applyFont="1" applyFill="1" applyBorder="1" applyAlignment="1">
      <alignment horizontal="left" vertical="top" wrapText="1"/>
    </xf>
    <xf numFmtId="166" fontId="9" fillId="0" borderId="16" xfId="1" applyNumberFormat="1" applyFont="1" applyFill="1" applyBorder="1" applyAlignment="1">
      <alignment horizontal="center" vertical="center" wrapText="1"/>
    </xf>
    <xf numFmtId="0" fontId="41" fillId="0" borderId="1" xfId="0" applyFont="1" applyFill="1" applyBorder="1" applyAlignment="1">
      <alignment horizontal="left" vertical="top" wrapText="1"/>
    </xf>
    <xf numFmtId="0" fontId="41" fillId="0" borderId="6" xfId="0" applyFont="1" applyFill="1" applyBorder="1" applyAlignment="1">
      <alignment horizontal="left" vertical="top" wrapText="1"/>
    </xf>
    <xf numFmtId="0" fontId="41" fillId="0" borderId="1" xfId="0" applyFont="1" applyFill="1" applyBorder="1" applyAlignment="1">
      <alignment vertical="center" wrapText="1"/>
    </xf>
    <xf numFmtId="0" fontId="41" fillId="0" borderId="6" xfId="0" applyFont="1" applyFill="1" applyBorder="1" applyAlignment="1">
      <alignment vertical="center" wrapText="1"/>
    </xf>
    <xf numFmtId="0" fontId="40" fillId="0" borderId="1" xfId="0" applyFont="1" applyFill="1" applyBorder="1" applyAlignment="1">
      <alignment horizontal="center"/>
    </xf>
    <xf numFmtId="0" fontId="40" fillId="0" borderId="6" xfId="0" applyFont="1" applyFill="1" applyBorder="1" applyAlignment="1">
      <alignment horizontal="center"/>
    </xf>
    <xf numFmtId="0" fontId="41" fillId="0" borderId="1" xfId="0" applyFont="1" applyFill="1" applyBorder="1" applyAlignment="1">
      <alignment vertical="top" wrapText="1"/>
    </xf>
    <xf numFmtId="0" fontId="41" fillId="0" borderId="6" xfId="0" applyFont="1" applyFill="1" applyBorder="1" applyAlignment="1">
      <alignment vertical="top" wrapText="1"/>
    </xf>
    <xf numFmtId="0" fontId="41" fillId="0" borderId="3" xfId="0" applyFont="1" applyFill="1" applyBorder="1" applyAlignment="1">
      <alignment vertical="top" wrapText="1"/>
    </xf>
    <xf numFmtId="0" fontId="41" fillId="0" borderId="8" xfId="0" applyFont="1" applyFill="1" applyBorder="1" applyAlignment="1">
      <alignment vertical="top" wrapText="1"/>
    </xf>
    <xf numFmtId="0" fontId="41" fillId="0" borderId="4" xfId="0" applyFont="1" applyFill="1" applyBorder="1" applyAlignment="1">
      <alignment horizontal="center"/>
    </xf>
    <xf numFmtId="165" fontId="41" fillId="0" borderId="0" xfId="0" applyNumberFormat="1" applyFont="1" applyFill="1" applyBorder="1" applyAlignment="1">
      <alignment horizontal="center"/>
    </xf>
    <xf numFmtId="0" fontId="41" fillId="0" borderId="1" xfId="0" applyFont="1" applyFill="1" applyBorder="1" applyAlignment="1">
      <alignment horizontal="center" vertical="center" wrapText="1"/>
    </xf>
    <xf numFmtId="0" fontId="41" fillId="0" borderId="6" xfId="0" applyFont="1" applyFill="1" applyBorder="1" applyAlignment="1">
      <alignment horizontal="center" vertical="center" wrapText="1"/>
    </xf>
    <xf numFmtId="0" fontId="41" fillId="0" borderId="1" xfId="0" applyFont="1" applyFill="1" applyBorder="1" applyAlignment="1">
      <alignment wrapText="1"/>
    </xf>
    <xf numFmtId="0" fontId="41" fillId="0" borderId="6" xfId="0" applyFont="1" applyFill="1" applyBorder="1" applyAlignment="1">
      <alignment wrapText="1"/>
    </xf>
    <xf numFmtId="0" fontId="34" fillId="0" borderId="0" xfId="1" applyFont="1" applyFill="1" applyBorder="1" applyAlignment="1">
      <alignment horizontal="center" vertical="center"/>
    </xf>
    <xf numFmtId="0" fontId="37" fillId="0" borderId="0" xfId="1" applyFont="1" applyFill="1" applyAlignment="1">
      <alignment horizontal="center" vertical="center"/>
    </xf>
    <xf numFmtId="166" fontId="25" fillId="0" borderId="4" xfId="1" applyNumberFormat="1" applyFont="1" applyFill="1" applyBorder="1" applyAlignment="1">
      <alignment horizontal="center" vertical="center" wrapText="1"/>
    </xf>
    <xf numFmtId="166" fontId="4" fillId="0" borderId="21" xfId="1" applyNumberFormat="1" applyFont="1" applyFill="1" applyBorder="1" applyAlignment="1">
      <alignment horizontal="center" vertical="center" wrapText="1"/>
    </xf>
    <xf numFmtId="0" fontId="46" fillId="0" borderId="0" xfId="1" applyFont="1" applyAlignment="1">
      <alignment horizontal="right"/>
    </xf>
    <xf numFmtId="166" fontId="4" fillId="0" borderId="6" xfId="1" applyNumberFormat="1" applyFont="1" applyFill="1" applyBorder="1" applyAlignment="1">
      <alignment horizontal="center" vertical="center"/>
    </xf>
    <xf numFmtId="165" fontId="40" fillId="0" borderId="2" xfId="0" applyNumberFormat="1" applyFont="1" applyFill="1" applyBorder="1" applyAlignment="1">
      <alignment horizontal="center" vertical="center" wrapText="1"/>
    </xf>
    <xf numFmtId="165" fontId="40" fillId="0" borderId="21" xfId="0" applyNumberFormat="1" applyFont="1" applyFill="1" applyBorder="1" applyAlignment="1">
      <alignment horizontal="center" vertical="center" wrapText="1"/>
    </xf>
    <xf numFmtId="0" fontId="46" fillId="0" borderId="30" xfId="1" applyFont="1" applyBorder="1" applyAlignment="1">
      <alignment horizontal="center" vertical="center" wrapText="1"/>
    </xf>
    <xf numFmtId="0" fontId="46" fillId="0" borderId="30" xfId="1" applyFont="1" applyBorder="1" applyAlignment="1">
      <alignment horizontal="center" vertical="center" wrapText="1" shrinkToFit="1"/>
    </xf>
    <xf numFmtId="0" fontId="46" fillId="0" borderId="47" xfId="1" applyFont="1" applyBorder="1" applyAlignment="1">
      <alignment horizontal="left" vertical="top" wrapText="1"/>
    </xf>
    <xf numFmtId="0" fontId="46" fillId="0" borderId="45" xfId="1" applyFont="1" applyBorder="1" applyAlignment="1">
      <alignment horizontal="left" vertical="top" wrapText="1"/>
    </xf>
    <xf numFmtId="0" fontId="46" fillId="0" borderId="40" xfId="1" applyFont="1" applyBorder="1" applyAlignment="1">
      <alignment horizontal="left" vertical="top" wrapText="1"/>
    </xf>
    <xf numFmtId="0" fontId="46" fillId="0" borderId="30" xfId="1" applyFont="1" applyBorder="1" applyAlignment="1">
      <alignment horizontal="center"/>
    </xf>
    <xf numFmtId="0" fontId="46" fillId="0" borderId="30" xfId="1" applyFont="1" applyBorder="1" applyAlignment="1">
      <alignment horizontal="left"/>
    </xf>
    <xf numFmtId="0" fontId="1" fillId="0" borderId="30" xfId="1" applyBorder="1" applyAlignment="1">
      <alignment horizontal="center"/>
    </xf>
    <xf numFmtId="0" fontId="46" fillId="0" borderId="30" xfId="1" applyFont="1" applyBorder="1" applyAlignment="1">
      <alignment horizontal="center" vertical="center"/>
    </xf>
    <xf numFmtId="0" fontId="46" fillId="0" borderId="47" xfId="1" applyFont="1" applyBorder="1" applyAlignment="1">
      <alignment horizontal="center" vertical="center"/>
    </xf>
    <xf numFmtId="0" fontId="46" fillId="0" borderId="25" xfId="0" applyFont="1" applyFill="1" applyBorder="1" applyAlignment="1">
      <alignment horizontal="center" vertical="center" wrapText="1"/>
    </xf>
    <xf numFmtId="0" fontId="46" fillId="0" borderId="30" xfId="0" applyFont="1" applyFill="1" applyBorder="1" applyAlignment="1">
      <alignment horizontal="center" vertical="center" wrapText="1"/>
    </xf>
    <xf numFmtId="0" fontId="46" fillId="0" borderId="0" xfId="1" applyFont="1" applyAlignment="1">
      <alignment horizontal="right"/>
    </xf>
    <xf numFmtId="0" fontId="47" fillId="0" borderId="41" xfId="1" applyFont="1" applyBorder="1" applyAlignment="1">
      <alignment horizontal="center" vertical="center" wrapText="1"/>
    </xf>
    <xf numFmtId="0" fontId="47" fillId="0" borderId="43" xfId="1" applyFont="1" applyBorder="1" applyAlignment="1">
      <alignment horizontal="center" vertical="center" wrapText="1"/>
    </xf>
    <xf numFmtId="0" fontId="47" fillId="0" borderId="37" xfId="1" applyFont="1" applyBorder="1" applyAlignment="1">
      <alignment horizontal="center" vertical="center" wrapText="1"/>
    </xf>
    <xf numFmtId="0" fontId="47" fillId="0" borderId="44" xfId="1" applyFont="1" applyBorder="1" applyAlignment="1">
      <alignment horizontal="center" vertical="center" wrapText="1"/>
    </xf>
    <xf numFmtId="0" fontId="47" fillId="0" borderId="0" xfId="1" applyFont="1" applyBorder="1" applyAlignment="1">
      <alignment horizontal="center" vertical="center" wrapText="1"/>
    </xf>
    <xf numFmtId="0" fontId="47" fillId="0" borderId="35" xfId="1" applyFont="1" applyBorder="1" applyAlignment="1">
      <alignment horizontal="center" vertical="center" wrapText="1"/>
    </xf>
    <xf numFmtId="0" fontId="47" fillId="0" borderId="60" xfId="1" applyFont="1" applyBorder="1" applyAlignment="1">
      <alignment horizontal="center" vertical="center" wrapText="1"/>
    </xf>
    <xf numFmtId="0" fontId="47" fillId="0" borderId="46" xfId="1" applyFont="1" applyBorder="1" applyAlignment="1">
      <alignment horizontal="center" vertical="center" wrapText="1"/>
    </xf>
    <xf numFmtId="0" fontId="47" fillId="0" borderId="29" xfId="1" applyFont="1" applyBorder="1" applyAlignment="1">
      <alignment horizontal="center" vertical="center" wrapText="1"/>
    </xf>
    <xf numFmtId="0" fontId="2" fillId="0" borderId="41" xfId="1" applyFont="1" applyBorder="1" applyAlignment="1">
      <alignment horizontal="center" vertical="center"/>
    </xf>
    <xf numFmtId="0" fontId="2" fillId="0" borderId="43" xfId="1" applyFont="1" applyBorder="1" applyAlignment="1">
      <alignment horizontal="center" vertical="center"/>
    </xf>
    <xf numFmtId="0" fontId="2" fillId="0" borderId="37" xfId="1" applyFont="1" applyBorder="1" applyAlignment="1">
      <alignment horizontal="center" vertical="center"/>
    </xf>
    <xf numFmtId="0" fontId="2" fillId="0" borderId="60" xfId="1" applyFont="1" applyBorder="1" applyAlignment="1">
      <alignment horizontal="center" vertical="center"/>
    </xf>
    <xf numFmtId="0" fontId="2" fillId="0" borderId="46" xfId="1" applyFont="1" applyBorder="1" applyAlignment="1">
      <alignment horizontal="center" vertical="center"/>
    </xf>
    <xf numFmtId="0" fontId="2" fillId="0" borderId="29" xfId="1" applyFont="1" applyBorder="1" applyAlignment="1">
      <alignment horizontal="center" vertical="center"/>
    </xf>
    <xf numFmtId="0" fontId="46" fillId="0" borderId="41" xfId="0" applyFont="1" applyFill="1" applyBorder="1" applyAlignment="1">
      <alignment horizontal="left" vertical="top" wrapText="1"/>
    </xf>
    <xf numFmtId="0" fontId="46" fillId="0" borderId="37" xfId="0" applyFont="1" applyFill="1" applyBorder="1" applyAlignment="1">
      <alignment horizontal="left" vertical="top" wrapText="1"/>
    </xf>
    <xf numFmtId="0" fontId="46" fillId="0" borderId="44" xfId="0" applyFont="1" applyFill="1" applyBorder="1" applyAlignment="1">
      <alignment horizontal="left" vertical="top" wrapText="1"/>
    </xf>
    <xf numFmtId="0" fontId="46" fillId="0" borderId="35" xfId="0" applyFont="1" applyFill="1" applyBorder="1" applyAlignment="1">
      <alignment horizontal="left" vertical="top" wrapText="1"/>
    </xf>
    <xf numFmtId="0" fontId="46" fillId="0" borderId="60" xfId="0" applyFont="1" applyFill="1" applyBorder="1" applyAlignment="1">
      <alignment horizontal="left" vertical="top" wrapText="1"/>
    </xf>
    <xf numFmtId="0" fontId="46" fillId="0" borderId="29" xfId="0" applyFont="1" applyFill="1" applyBorder="1" applyAlignment="1">
      <alignment horizontal="left" vertical="top" wrapText="1"/>
    </xf>
    <xf numFmtId="0" fontId="46" fillId="0" borderId="41" xfId="0" applyFont="1" applyFill="1" applyBorder="1" applyAlignment="1">
      <alignment horizontal="center" vertical="center" wrapText="1"/>
    </xf>
    <xf numFmtId="0" fontId="0" fillId="0" borderId="37" xfId="0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46" fillId="0" borderId="44" xfId="0" applyFont="1" applyFill="1" applyBorder="1" applyAlignment="1">
      <alignment horizontal="center" vertical="center" wrapText="1"/>
    </xf>
    <xf numFmtId="0" fontId="0" fillId="0" borderId="60" xfId="0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166" fontId="9" fillId="0" borderId="4" xfId="1" applyNumberFormat="1" applyFont="1" applyFill="1" applyBorder="1" applyAlignment="1">
      <alignment horizontal="center" vertical="center" wrapText="1"/>
    </xf>
    <xf numFmtId="166" fontId="10" fillId="0" borderId="6" xfId="1" applyNumberFormat="1" applyFont="1" applyFill="1" applyBorder="1" applyAlignment="1">
      <alignment horizontal="center" vertical="center" wrapText="1"/>
    </xf>
    <xf numFmtId="166" fontId="20" fillId="0" borderId="10" xfId="0" applyNumberFormat="1" applyFont="1" applyFill="1" applyBorder="1" applyAlignment="1">
      <alignment horizontal="center" vertical="center"/>
    </xf>
    <xf numFmtId="166" fontId="20" fillId="0" borderId="8" xfId="0" applyNumberFormat="1" applyFont="1" applyFill="1" applyBorder="1" applyAlignment="1">
      <alignment horizontal="center" vertical="center"/>
    </xf>
    <xf numFmtId="166" fontId="25" fillId="0" borderId="4" xfId="1" applyNumberFormat="1" applyFont="1" applyFill="1" applyBorder="1" applyAlignment="1">
      <alignment horizontal="center" vertical="center" wrapText="1"/>
    </xf>
    <xf numFmtId="166" fontId="25" fillId="0" borderId="6" xfId="1" applyNumberFormat="1" applyFont="1" applyFill="1" applyBorder="1" applyAlignment="1">
      <alignment horizontal="center" vertical="center" wrapText="1"/>
    </xf>
    <xf numFmtId="166" fontId="56" fillId="0" borderId="6" xfId="1" applyNumberFormat="1" applyFont="1" applyFill="1" applyBorder="1" applyAlignment="1">
      <alignment horizontal="center" vertical="center" wrapText="1"/>
    </xf>
    <xf numFmtId="166" fontId="53" fillId="0" borderId="39" xfId="0" applyNumberFormat="1" applyFont="1" applyFill="1" applyBorder="1" applyAlignment="1">
      <alignment horizontal="center" vertical="center"/>
    </xf>
    <xf numFmtId="166" fontId="53" fillId="0" borderId="31" xfId="0" applyNumberFormat="1" applyFont="1" applyFill="1" applyBorder="1" applyAlignment="1">
      <alignment horizontal="center" vertical="center"/>
    </xf>
    <xf numFmtId="166" fontId="41" fillId="0" borderId="20" xfId="0" applyNumberFormat="1" applyFont="1" applyFill="1" applyBorder="1" applyAlignment="1">
      <alignment horizontal="center"/>
    </xf>
    <xf numFmtId="166" fontId="41" fillId="0" borderId="23" xfId="0" applyNumberFormat="1" applyFont="1" applyFill="1" applyBorder="1" applyAlignment="1">
      <alignment horizontal="center"/>
    </xf>
    <xf numFmtId="0" fontId="41" fillId="0" borderId="23" xfId="0" applyFont="1" applyFill="1" applyBorder="1" applyAlignment="1">
      <alignment horizontal="center"/>
    </xf>
    <xf numFmtId="0" fontId="41" fillId="0" borderId="0" xfId="0" applyFont="1" applyFill="1" applyBorder="1" applyAlignment="1">
      <alignment horizontal="center"/>
    </xf>
    <xf numFmtId="0" fontId="41" fillId="0" borderId="5" xfId="0" applyFont="1" applyFill="1" applyBorder="1" applyAlignment="1">
      <alignment horizontal="center"/>
    </xf>
    <xf numFmtId="165" fontId="41" fillId="0" borderId="23" xfId="0" applyNumberFormat="1" applyFont="1" applyFill="1" applyBorder="1" applyAlignment="1">
      <alignment horizontal="center"/>
    </xf>
    <xf numFmtId="0" fontId="41" fillId="0" borderId="23" xfId="0" applyFont="1" applyFill="1" applyBorder="1" applyAlignment="1"/>
    <xf numFmtId="0" fontId="41" fillId="0" borderId="5" xfId="0" applyFont="1" applyFill="1" applyBorder="1" applyAlignment="1"/>
    <xf numFmtId="166" fontId="41" fillId="0" borderId="5" xfId="0" applyNumberFormat="1" applyFont="1" applyFill="1" applyBorder="1" applyAlignment="1">
      <alignment horizontal="center"/>
    </xf>
    <xf numFmtId="166" fontId="3" fillId="0" borderId="23" xfId="1" applyNumberFormat="1" applyFont="1" applyFill="1" applyBorder="1" applyAlignment="1">
      <alignment horizontal="center" vertical="center"/>
    </xf>
    <xf numFmtId="166" fontId="8" fillId="0" borderId="23" xfId="1" applyNumberFormat="1" applyFont="1" applyFill="1" applyBorder="1" applyAlignment="1">
      <alignment horizontal="center" vertical="center"/>
    </xf>
    <xf numFmtId="166" fontId="3" fillId="0" borderId="20" xfId="1" applyNumberFormat="1" applyFont="1" applyFill="1" applyBorder="1" applyAlignment="1">
      <alignment vertical="center"/>
    </xf>
    <xf numFmtId="0" fontId="0" fillId="0" borderId="20" xfId="0" applyFill="1" applyBorder="1" applyAlignment="1">
      <alignment vertical="center"/>
    </xf>
    <xf numFmtId="0" fontId="4" fillId="0" borderId="21" xfId="1" applyFont="1" applyFill="1" applyBorder="1" applyAlignment="1">
      <alignment horizontal="left" wrapText="1"/>
    </xf>
    <xf numFmtId="0" fontId="4" fillId="0" borderId="20" xfId="1" applyFont="1" applyFill="1" applyBorder="1" applyAlignment="1">
      <alignment horizontal="left" wrapText="1"/>
    </xf>
    <xf numFmtId="0" fontId="4" fillId="0" borderId="14" xfId="1" applyFont="1" applyFill="1" applyBorder="1" applyAlignment="1">
      <alignment horizontal="left" wrapText="1"/>
    </xf>
    <xf numFmtId="0" fontId="4" fillId="0" borderId="48" xfId="1" applyFont="1" applyFill="1" applyBorder="1" applyAlignment="1">
      <alignment horizontal="left" wrapText="1"/>
    </xf>
    <xf numFmtId="0" fontId="4" fillId="0" borderId="53" xfId="1" applyFont="1" applyFill="1" applyBorder="1" applyAlignment="1">
      <alignment horizontal="left" wrapText="1"/>
    </xf>
    <xf numFmtId="165" fontId="41" fillId="0" borderId="4" xfId="0" applyNumberFormat="1" applyFont="1" applyFill="1" applyBorder="1" applyAlignment="1">
      <alignment horizontal="center" vertical="center"/>
    </xf>
    <xf numFmtId="165" fontId="41" fillId="0" borderId="1" xfId="0" applyNumberFormat="1" applyFont="1" applyFill="1" applyBorder="1" applyAlignment="1">
      <alignment horizontal="center" vertical="center"/>
    </xf>
    <xf numFmtId="165" fontId="41" fillId="0" borderId="6" xfId="0" applyNumberFormat="1" applyFont="1" applyFill="1" applyBorder="1" applyAlignment="1">
      <alignment horizontal="center" vertical="center"/>
    </xf>
    <xf numFmtId="166" fontId="4" fillId="0" borderId="4" xfId="1" applyNumberFormat="1" applyFont="1" applyFill="1" applyBorder="1" applyAlignment="1">
      <alignment horizontal="center" vertical="center" wrapText="1"/>
    </xf>
    <xf numFmtId="166" fontId="4" fillId="0" borderId="6" xfId="1" applyNumberFormat="1" applyFont="1" applyFill="1" applyBorder="1" applyAlignment="1">
      <alignment horizontal="center" vertical="center" wrapText="1"/>
    </xf>
    <xf numFmtId="166" fontId="4" fillId="0" borderId="21" xfId="1" applyNumberFormat="1" applyFont="1" applyFill="1" applyBorder="1" applyAlignment="1">
      <alignment horizontal="center" vertical="center" wrapText="1"/>
    </xf>
    <xf numFmtId="166" fontId="4" fillId="0" borderId="20" xfId="1" applyNumberFormat="1" applyFont="1" applyFill="1" applyBorder="1" applyAlignment="1">
      <alignment horizontal="center" vertical="center" wrapText="1"/>
    </xf>
    <xf numFmtId="0" fontId="34" fillId="0" borderId="0" xfId="1" applyFont="1" applyFill="1" applyBorder="1" applyAlignment="1">
      <alignment horizontal="center" vertical="center"/>
    </xf>
    <xf numFmtId="0" fontId="37" fillId="0" borderId="0" xfId="1" applyFont="1" applyFill="1" applyAlignment="1">
      <alignment horizontal="center" vertical="center"/>
    </xf>
    <xf numFmtId="0" fontId="4" fillId="0" borderId="5" xfId="1" applyFont="1" applyFill="1" applyBorder="1" applyAlignment="1">
      <alignment horizontal="center" vertical="center"/>
    </xf>
    <xf numFmtId="0" fontId="4" fillId="0" borderId="4" xfId="1" applyFont="1" applyFill="1" applyBorder="1" applyAlignment="1">
      <alignment horizontal="center" vertical="center" wrapText="1" shrinkToFit="1"/>
    </xf>
    <xf numFmtId="0" fontId="4" fillId="0" borderId="6" xfId="1" applyFont="1" applyFill="1" applyBorder="1" applyAlignment="1">
      <alignment horizontal="center" vertical="center" wrapText="1" shrinkToFit="1"/>
    </xf>
    <xf numFmtId="0" fontId="4" fillId="0" borderId="4" xfId="1" applyFont="1" applyFill="1" applyBorder="1" applyAlignment="1">
      <alignment horizontal="center" vertical="center" wrapText="1"/>
    </xf>
    <xf numFmtId="0" fontId="4" fillId="0" borderId="6" xfId="1" applyFont="1" applyFill="1" applyBorder="1" applyAlignment="1">
      <alignment horizontal="center" vertical="center" wrapText="1"/>
    </xf>
    <xf numFmtId="166" fontId="34" fillId="0" borderId="0" xfId="1" applyNumberFormat="1" applyFont="1" applyFill="1" applyAlignment="1">
      <alignment horizontal="left" vertical="center" wrapText="1"/>
    </xf>
    <xf numFmtId="0" fontId="0" fillId="0" borderId="0" xfId="0" applyFill="1" applyAlignment="1">
      <alignment horizontal="left" vertical="center" wrapText="1"/>
    </xf>
    <xf numFmtId="0" fontId="34" fillId="0" borderId="0" xfId="1" applyFont="1" applyFill="1" applyBorder="1" applyAlignment="1">
      <alignment horizontal="center"/>
    </xf>
    <xf numFmtId="0" fontId="41" fillId="0" borderId="4" xfId="0" applyFont="1" applyFill="1" applyBorder="1" applyAlignment="1">
      <alignment wrapText="1"/>
    </xf>
    <xf numFmtId="0" fontId="41" fillId="0" borderId="6" xfId="0" applyFont="1" applyFill="1" applyBorder="1" applyAlignment="1"/>
    <xf numFmtId="0" fontId="40" fillId="0" borderId="4" xfId="0" applyFont="1" applyFill="1" applyBorder="1" applyAlignment="1">
      <alignment horizontal="center"/>
    </xf>
    <xf numFmtId="0" fontId="41" fillId="0" borderId="4" xfId="0" applyFont="1" applyFill="1" applyBorder="1" applyAlignment="1">
      <alignment horizontal="center" vertical="center"/>
    </xf>
    <xf numFmtId="0" fontId="41" fillId="0" borderId="1" xfId="0" applyFont="1" applyFill="1" applyBorder="1" applyAlignment="1">
      <alignment horizontal="center" vertical="center"/>
    </xf>
    <xf numFmtId="0" fontId="41" fillId="0" borderId="6" xfId="0" applyFont="1" applyFill="1" applyBorder="1" applyAlignment="1">
      <alignment horizontal="center" vertical="center"/>
    </xf>
    <xf numFmtId="0" fontId="41" fillId="0" borderId="4" xfId="0" applyFont="1" applyFill="1" applyBorder="1" applyAlignment="1">
      <alignment horizontal="left" vertical="center" wrapText="1"/>
    </xf>
    <xf numFmtId="0" fontId="41" fillId="0" borderId="1" xfId="0" applyFont="1" applyFill="1" applyBorder="1" applyAlignment="1">
      <alignment horizontal="left" vertical="center" wrapText="1"/>
    </xf>
    <xf numFmtId="0" fontId="41" fillId="0" borderId="6" xfId="0" applyFont="1" applyFill="1" applyBorder="1" applyAlignment="1">
      <alignment horizontal="left" vertical="center" wrapText="1"/>
    </xf>
    <xf numFmtId="0" fontId="41" fillId="0" borderId="4" xfId="0" applyFont="1" applyFill="1" applyBorder="1" applyAlignment="1">
      <alignment vertical="center" wrapText="1"/>
    </xf>
    <xf numFmtId="0" fontId="41" fillId="0" borderId="1" xfId="0" applyFont="1" applyFill="1" applyBorder="1" applyAlignment="1">
      <alignment wrapText="1"/>
    </xf>
    <xf numFmtId="0" fontId="41" fillId="0" borderId="6" xfId="0" applyFont="1" applyFill="1" applyBorder="1" applyAlignment="1">
      <alignment wrapText="1"/>
    </xf>
    <xf numFmtId="0" fontId="40" fillId="0" borderId="1" xfId="0" applyFont="1" applyFill="1" applyBorder="1" applyAlignment="1">
      <alignment horizontal="center"/>
    </xf>
    <xf numFmtId="166" fontId="41" fillId="0" borderId="0" xfId="0" applyNumberFormat="1" applyFont="1" applyFill="1" applyBorder="1" applyAlignment="1">
      <alignment horizontal="center"/>
    </xf>
    <xf numFmtId="0" fontId="41" fillId="0" borderId="1" xfId="0" applyFont="1" applyFill="1" applyBorder="1" applyAlignment="1">
      <alignment vertical="center" wrapText="1"/>
    </xf>
    <xf numFmtId="0" fontId="41" fillId="0" borderId="6" xfId="0" applyFont="1" applyFill="1" applyBorder="1" applyAlignment="1">
      <alignment vertical="center" wrapText="1"/>
    </xf>
    <xf numFmtId="0" fontId="41" fillId="0" borderId="1" xfId="0" applyFont="1" applyFill="1" applyBorder="1" applyAlignment="1">
      <alignment horizontal="center"/>
    </xf>
    <xf numFmtId="0" fontId="41" fillId="0" borderId="6" xfId="0" applyFont="1" applyFill="1" applyBorder="1" applyAlignment="1">
      <alignment horizontal="center"/>
    </xf>
    <xf numFmtId="166" fontId="41" fillId="0" borderId="5" xfId="0" applyNumberFormat="1" applyFont="1" applyFill="1" applyBorder="1" applyAlignment="1">
      <alignment horizontal="center" wrapText="1"/>
    </xf>
    <xf numFmtId="0" fontId="41" fillId="0" borderId="6" xfId="0" applyFont="1" applyFill="1" applyBorder="1" applyAlignment="1">
      <alignment horizontal="left" vertical="center"/>
    </xf>
    <xf numFmtId="0" fontId="41" fillId="0" borderId="16" xfId="0" applyFont="1" applyFill="1" applyBorder="1" applyAlignment="1">
      <alignment horizontal="center" vertical="center"/>
    </xf>
    <xf numFmtId="0" fontId="41" fillId="0" borderId="11" xfId="0" applyFont="1" applyFill="1" applyBorder="1" applyAlignment="1">
      <alignment horizontal="center" vertical="center"/>
    </xf>
    <xf numFmtId="0" fontId="41" fillId="0" borderId="13" xfId="0" applyFont="1" applyFill="1" applyBorder="1" applyAlignment="1">
      <alignment horizontal="center" vertical="center"/>
    </xf>
    <xf numFmtId="0" fontId="41" fillId="0" borderId="18" xfId="0" applyFont="1" applyFill="1" applyBorder="1" applyAlignment="1">
      <alignment horizontal="left" vertical="center" wrapText="1"/>
    </xf>
    <xf numFmtId="0" fontId="41" fillId="0" borderId="19" xfId="0" applyFont="1" applyFill="1" applyBorder="1" applyAlignment="1">
      <alignment horizontal="left" vertical="center" wrapText="1"/>
    </xf>
    <xf numFmtId="0" fontId="41" fillId="0" borderId="12" xfId="0" applyFont="1" applyFill="1" applyBorder="1" applyAlignment="1">
      <alignment horizontal="left" vertical="center" wrapText="1"/>
    </xf>
    <xf numFmtId="0" fontId="41" fillId="0" borderId="4" xfId="0" applyFont="1" applyFill="1" applyBorder="1" applyAlignment="1">
      <alignment horizontal="center"/>
    </xf>
    <xf numFmtId="0" fontId="40" fillId="0" borderId="19" xfId="0" applyFont="1" applyFill="1" applyBorder="1" applyAlignment="1">
      <alignment horizontal="center"/>
    </xf>
    <xf numFmtId="0" fontId="40" fillId="0" borderId="12" xfId="0" applyFont="1" applyFill="1" applyBorder="1" applyAlignment="1">
      <alignment horizontal="center"/>
    </xf>
    <xf numFmtId="0" fontId="41" fillId="0" borderId="1" xfId="0" applyFont="1" applyFill="1" applyBorder="1" applyAlignment="1"/>
    <xf numFmtId="0" fontId="41" fillId="0" borderId="1" xfId="0" applyFont="1" applyFill="1" applyBorder="1" applyAlignment="1">
      <alignment horizontal="left" vertical="center"/>
    </xf>
    <xf numFmtId="0" fontId="40" fillId="0" borderId="6" xfId="0" applyFont="1" applyFill="1" applyBorder="1" applyAlignment="1">
      <alignment horizontal="center"/>
    </xf>
    <xf numFmtId="0" fontId="41" fillId="0" borderId="4" xfId="0" applyFont="1" applyFill="1" applyBorder="1" applyAlignment="1">
      <alignment vertical="top" wrapText="1"/>
    </xf>
    <xf numFmtId="0" fontId="41" fillId="0" borderId="6" xfId="0" applyFont="1" applyFill="1" applyBorder="1" applyAlignment="1">
      <alignment vertical="top" wrapText="1"/>
    </xf>
    <xf numFmtId="0" fontId="41" fillId="0" borderId="4" xfId="0" applyFont="1" applyFill="1" applyBorder="1" applyAlignment="1">
      <alignment horizontal="center" vertical="center" wrapText="1"/>
    </xf>
    <xf numFmtId="0" fontId="41" fillId="0" borderId="6" xfId="0" applyFont="1" applyFill="1" applyBorder="1" applyAlignment="1">
      <alignment horizontal="center" vertical="center" wrapText="1"/>
    </xf>
    <xf numFmtId="0" fontId="41" fillId="0" borderId="1" xfId="0" applyFont="1" applyFill="1" applyBorder="1" applyAlignment="1">
      <alignment vertical="top" wrapText="1"/>
    </xf>
    <xf numFmtId="0" fontId="41" fillId="0" borderId="1" xfId="0" applyFont="1" applyFill="1" applyBorder="1" applyAlignment="1">
      <alignment horizontal="center" vertical="center" wrapText="1"/>
    </xf>
    <xf numFmtId="166" fontId="41" fillId="0" borderId="23" xfId="0" applyNumberFormat="1" applyFont="1" applyFill="1" applyBorder="1" applyAlignment="1">
      <alignment horizontal="center" vertical="center"/>
    </xf>
    <xf numFmtId="0" fontId="41" fillId="0" borderId="0" xfId="0" applyFont="1" applyFill="1" applyBorder="1" applyAlignment="1"/>
    <xf numFmtId="0" fontId="41" fillId="0" borderId="4" xfId="0" applyFont="1" applyFill="1" applyBorder="1" applyAlignment="1">
      <alignment horizontal="left" vertical="top" wrapText="1"/>
    </xf>
    <xf numFmtId="0" fontId="41" fillId="0" borderId="1" xfId="0" applyFont="1" applyFill="1" applyBorder="1" applyAlignment="1">
      <alignment horizontal="left" vertical="top" wrapText="1"/>
    </xf>
    <xf numFmtId="0" fontId="41" fillId="0" borderId="6" xfId="0" applyFont="1" applyFill="1" applyBorder="1" applyAlignment="1">
      <alignment horizontal="left" vertical="top" wrapText="1"/>
    </xf>
    <xf numFmtId="0" fontId="41" fillId="0" borderId="3" xfId="0" applyFont="1" applyFill="1" applyBorder="1" applyAlignment="1">
      <alignment vertical="top" wrapText="1"/>
    </xf>
    <xf numFmtId="0" fontId="41" fillId="0" borderId="8" xfId="0" applyFont="1" applyFill="1" applyBorder="1" applyAlignment="1">
      <alignment vertical="top" wrapText="1"/>
    </xf>
    <xf numFmtId="165" fontId="41" fillId="0" borderId="0" xfId="0" applyNumberFormat="1" applyFont="1" applyFill="1" applyBorder="1" applyAlignment="1">
      <alignment horizontal="center"/>
    </xf>
    <xf numFmtId="165" fontId="41" fillId="0" borderId="5" xfId="0" applyNumberFormat="1" applyFont="1" applyFill="1" applyBorder="1" applyAlignment="1">
      <alignment horizontal="center"/>
    </xf>
    <xf numFmtId="0" fontId="41" fillId="0" borderId="4" xfId="0" applyNumberFormat="1" applyFont="1" applyFill="1" applyBorder="1" applyAlignment="1">
      <alignment horizontal="left" vertical="top" wrapText="1"/>
    </xf>
    <xf numFmtId="0" fontId="41" fillId="0" borderId="1" xfId="0" applyNumberFormat="1" applyFont="1" applyFill="1" applyBorder="1" applyAlignment="1">
      <alignment horizontal="left" vertical="top" wrapText="1"/>
    </xf>
    <xf numFmtId="0" fontId="41" fillId="0" borderId="6" xfId="0" applyNumberFormat="1" applyFont="1" applyFill="1" applyBorder="1" applyAlignment="1">
      <alignment horizontal="left" vertical="top" wrapText="1"/>
    </xf>
    <xf numFmtId="166" fontId="9" fillId="0" borderId="16" xfId="1" applyNumberFormat="1" applyFont="1" applyFill="1" applyBorder="1" applyAlignment="1">
      <alignment horizontal="center" vertical="center" wrapText="1"/>
    </xf>
    <xf numFmtId="166" fontId="10" fillId="0" borderId="13" xfId="1" applyNumberFormat="1" applyFont="1" applyFill="1" applyBorder="1" applyAlignment="1">
      <alignment horizontal="center" vertical="center" wrapText="1"/>
    </xf>
    <xf numFmtId="0" fontId="3" fillId="0" borderId="21" xfId="1" applyFont="1" applyFill="1" applyBorder="1" applyAlignment="1"/>
    <xf numFmtId="0" fontId="3" fillId="0" borderId="20" xfId="1" applyFont="1" applyFill="1" applyBorder="1" applyAlignment="1"/>
    <xf numFmtId="0" fontId="4" fillId="0" borderId="16" xfId="1" applyFont="1" applyFill="1" applyBorder="1" applyAlignment="1">
      <alignment horizontal="left" wrapText="1"/>
    </xf>
    <xf numFmtId="0" fontId="4" fillId="0" borderId="23" xfId="1" applyFont="1" applyFill="1" applyBorder="1" applyAlignment="1">
      <alignment horizontal="left" wrapText="1"/>
    </xf>
    <xf numFmtId="0" fontId="4" fillId="0" borderId="18" xfId="1" applyFont="1" applyFill="1" applyBorder="1" applyAlignment="1">
      <alignment horizontal="left" wrapText="1"/>
    </xf>
    <xf numFmtId="0" fontId="11" fillId="0" borderId="21" xfId="1" applyFont="1" applyFill="1" applyBorder="1" applyAlignment="1">
      <alignment horizontal="left" vertical="center" wrapText="1"/>
    </xf>
    <xf numFmtId="0" fontId="11" fillId="0" borderId="20" xfId="1" applyFont="1" applyFill="1" applyBorder="1" applyAlignment="1">
      <alignment horizontal="left" vertical="center" wrapText="1"/>
    </xf>
    <xf numFmtId="0" fontId="16" fillId="0" borderId="22" xfId="1" applyFont="1" applyFill="1" applyBorder="1" applyAlignment="1">
      <alignment vertical="center" wrapText="1"/>
    </xf>
    <xf numFmtId="0" fontId="4" fillId="0" borderId="21" xfId="1" applyFont="1" applyFill="1" applyBorder="1" applyAlignment="1">
      <alignment horizontal="left" vertical="center"/>
    </xf>
    <xf numFmtId="0" fontId="4" fillId="0" borderId="20" xfId="1" applyFont="1" applyFill="1" applyBorder="1" applyAlignment="1">
      <alignment horizontal="left" vertical="center"/>
    </xf>
    <xf numFmtId="0" fontId="3" fillId="0" borderId="22" xfId="1" applyFont="1" applyFill="1" applyBorder="1" applyAlignment="1"/>
    <xf numFmtId="0" fontId="4" fillId="0" borderId="49" xfId="1" applyFont="1" applyFill="1" applyBorder="1" applyAlignment="1">
      <alignment horizontal="left" wrapText="1"/>
    </xf>
    <xf numFmtId="0" fontId="4" fillId="0" borderId="46" xfId="1" applyFont="1" applyFill="1" applyBorder="1" applyAlignment="1">
      <alignment horizontal="left" wrapText="1"/>
    </xf>
    <xf numFmtId="0" fontId="3" fillId="0" borderId="57" xfId="1" applyFont="1" applyFill="1" applyBorder="1" applyAlignment="1"/>
    <xf numFmtId="0" fontId="4" fillId="0" borderId="13" xfId="1" applyFont="1" applyFill="1" applyBorder="1" applyAlignment="1">
      <alignment horizontal="left" wrapText="1"/>
    </xf>
    <xf numFmtId="0" fontId="4" fillId="0" borderId="5" xfId="1" applyFont="1" applyFill="1" applyBorder="1" applyAlignment="1">
      <alignment horizontal="left" wrapText="1"/>
    </xf>
    <xf numFmtId="0" fontId="3" fillId="0" borderId="12" xfId="1" applyFont="1" applyFill="1" applyBorder="1" applyAlignment="1"/>
    <xf numFmtId="0" fontId="4" fillId="0" borderId="50" xfId="1" applyFont="1" applyFill="1" applyBorder="1" applyAlignment="1">
      <alignment horizontal="left" wrapText="1"/>
    </xf>
    <xf numFmtId="0" fontId="4" fillId="0" borderId="45" xfId="1" applyFont="1" applyFill="1" applyBorder="1" applyAlignment="1">
      <alignment horizontal="left" wrapText="1"/>
    </xf>
    <xf numFmtId="0" fontId="4" fillId="0" borderId="54" xfId="1" applyFont="1" applyFill="1" applyBorder="1" applyAlignment="1">
      <alignment horizontal="left" wrapText="1"/>
    </xf>
    <xf numFmtId="0" fontId="3" fillId="0" borderId="5" xfId="1" applyFont="1" applyFill="1" applyBorder="1" applyAlignment="1"/>
    <xf numFmtId="0" fontId="16" fillId="0" borderId="20" xfId="1" applyFont="1" applyFill="1" applyBorder="1" applyAlignment="1">
      <alignment vertical="center" wrapText="1"/>
    </xf>
    <xf numFmtId="0" fontId="9" fillId="0" borderId="16" xfId="1" applyFont="1" applyFill="1" applyBorder="1" applyAlignment="1">
      <alignment horizontal="left" vertical="center" wrapText="1"/>
    </xf>
    <xf numFmtId="0" fontId="3" fillId="0" borderId="23" xfId="1" applyFont="1" applyFill="1" applyBorder="1" applyAlignment="1">
      <alignment vertical="center" wrapText="1"/>
    </xf>
    <xf numFmtId="0" fontId="3" fillId="0" borderId="18" xfId="1" applyFont="1" applyFill="1" applyBorder="1" applyAlignment="1">
      <alignment vertical="center" wrapText="1"/>
    </xf>
    <xf numFmtId="0" fontId="3" fillId="0" borderId="13" xfId="1" applyFont="1" applyFill="1" applyBorder="1" applyAlignment="1">
      <alignment vertical="center" wrapText="1"/>
    </xf>
    <xf numFmtId="0" fontId="3" fillId="0" borderId="5" xfId="1" applyFont="1" applyFill="1" applyBorder="1" applyAlignment="1">
      <alignment vertical="center" wrapText="1"/>
    </xf>
    <xf numFmtId="0" fontId="3" fillId="0" borderId="12" xfId="1" applyFont="1" applyFill="1" applyBorder="1" applyAlignment="1">
      <alignment vertical="center" wrapText="1"/>
    </xf>
    <xf numFmtId="0" fontId="3" fillId="0" borderId="4" xfId="1" applyFont="1" applyFill="1" applyBorder="1" applyAlignment="1">
      <alignment vertical="top" wrapText="1"/>
    </xf>
    <xf numFmtId="0" fontId="8" fillId="0" borderId="6" xfId="1" applyFont="1" applyFill="1" applyBorder="1" applyAlignment="1">
      <alignment vertical="top" wrapText="1"/>
    </xf>
    <xf numFmtId="166" fontId="4" fillId="0" borderId="4" xfId="1" applyNumberFormat="1" applyFont="1" applyFill="1" applyBorder="1" applyAlignment="1">
      <alignment horizontal="center" vertical="center"/>
    </xf>
    <xf numFmtId="166" fontId="8" fillId="0" borderId="6" xfId="1" applyNumberFormat="1" applyFont="1" applyFill="1" applyBorder="1" applyAlignment="1">
      <alignment horizontal="center" vertical="center"/>
    </xf>
    <xf numFmtId="166" fontId="8" fillId="0" borderId="5" xfId="1" applyNumberFormat="1" applyFont="1" applyFill="1" applyBorder="1" applyAlignment="1">
      <alignment horizontal="center" vertical="center"/>
    </xf>
    <xf numFmtId="0" fontId="9" fillId="0" borderId="21" xfId="1" applyFont="1" applyFill="1" applyBorder="1" applyAlignment="1">
      <alignment horizontal="left" vertical="center" wrapText="1"/>
    </xf>
    <xf numFmtId="0" fontId="3" fillId="0" borderId="20" xfId="1" applyFont="1" applyFill="1" applyBorder="1" applyAlignment="1">
      <alignment horizontal="left" vertical="center" wrapText="1"/>
    </xf>
    <xf numFmtId="0" fontId="3" fillId="0" borderId="22" xfId="1" applyFont="1" applyFill="1" applyBorder="1" applyAlignment="1">
      <alignment horizontal="left" vertical="center" wrapText="1"/>
    </xf>
    <xf numFmtId="0" fontId="8" fillId="0" borderId="20" xfId="1" applyFont="1" applyFill="1" applyBorder="1" applyAlignment="1"/>
    <xf numFmtId="0" fontId="3" fillId="0" borderId="4" xfId="1" applyFont="1" applyFill="1" applyBorder="1" applyAlignment="1">
      <alignment horizontal="center" vertical="center"/>
    </xf>
    <xf numFmtId="0" fontId="3" fillId="0" borderId="1" xfId="1" applyFont="1" applyFill="1" applyBorder="1" applyAlignment="1">
      <alignment horizontal="center" vertical="center"/>
    </xf>
    <xf numFmtId="0" fontId="3" fillId="0" borderId="6" xfId="1" applyFont="1" applyFill="1" applyBorder="1" applyAlignment="1">
      <alignment horizontal="center" vertical="center"/>
    </xf>
    <xf numFmtId="0" fontId="3" fillId="0" borderId="4" xfId="1" applyFont="1" applyFill="1" applyBorder="1" applyAlignment="1">
      <alignment horizontal="left" vertical="center" wrapText="1"/>
    </xf>
    <xf numFmtId="0" fontId="3" fillId="0" borderId="1" xfId="1" applyFont="1" applyFill="1" applyBorder="1" applyAlignment="1">
      <alignment horizontal="left" vertical="center"/>
    </xf>
    <xf numFmtId="0" fontId="3" fillId="0" borderId="6" xfId="1" applyFont="1" applyFill="1" applyBorder="1" applyAlignment="1">
      <alignment horizontal="left" vertical="center"/>
    </xf>
    <xf numFmtId="165" fontId="3" fillId="0" borderId="4" xfId="1" applyNumberFormat="1" applyFont="1" applyFill="1" applyBorder="1" applyAlignment="1">
      <alignment horizontal="center" vertical="center"/>
    </xf>
    <xf numFmtId="165" fontId="3" fillId="0" borderId="1" xfId="1" applyNumberFormat="1" applyFont="1" applyFill="1" applyBorder="1" applyAlignment="1">
      <alignment horizontal="center" vertical="center"/>
    </xf>
    <xf numFmtId="165" fontId="3" fillId="0" borderId="6" xfId="1" applyNumberFormat="1" applyFont="1" applyFill="1" applyBorder="1" applyAlignment="1">
      <alignment horizontal="center" vertical="center"/>
    </xf>
    <xf numFmtId="0" fontId="8" fillId="0" borderId="6" xfId="1" applyFont="1" applyFill="1" applyBorder="1" applyAlignment="1"/>
    <xf numFmtId="0" fontId="3" fillId="0" borderId="1" xfId="1" applyFont="1" applyFill="1" applyBorder="1" applyAlignment="1">
      <alignment horizontal="left" vertical="center" wrapText="1"/>
    </xf>
    <xf numFmtId="0" fontId="3" fillId="0" borderId="1" xfId="1" applyFont="1" applyFill="1" applyBorder="1" applyAlignment="1">
      <alignment vertical="top" wrapText="1"/>
    </xf>
    <xf numFmtId="0" fontId="3" fillId="0" borderId="6" xfId="1" applyFont="1" applyFill="1" applyBorder="1" applyAlignment="1">
      <alignment vertical="top" wrapText="1"/>
    </xf>
    <xf numFmtId="166" fontId="4" fillId="0" borderId="1" xfId="1" applyNumberFormat="1" applyFont="1" applyFill="1" applyBorder="1" applyAlignment="1">
      <alignment horizontal="center" vertical="center"/>
    </xf>
    <xf numFmtId="166" fontId="3" fillId="0" borderId="6" xfId="1" applyNumberFormat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166" fontId="3" fillId="0" borderId="5" xfId="1" applyNumberFormat="1" applyFont="1" applyFill="1" applyBorder="1" applyAlignment="1">
      <alignment horizontal="center" vertical="center"/>
    </xf>
    <xf numFmtId="0" fontId="3" fillId="0" borderId="4" xfId="1" applyFont="1" applyFill="1" applyBorder="1" applyAlignment="1">
      <alignment vertical="center" wrapText="1"/>
    </xf>
    <xf numFmtId="0" fontId="3" fillId="0" borderId="6" xfId="1" applyFont="1" applyFill="1" applyBorder="1" applyAlignment="1">
      <alignment vertical="center" wrapText="1"/>
    </xf>
    <xf numFmtId="166" fontId="4" fillId="0" borderId="6" xfId="1" applyNumberFormat="1" applyFont="1" applyFill="1" applyBorder="1" applyAlignment="1">
      <alignment horizontal="center" vertical="center"/>
    </xf>
    <xf numFmtId="0" fontId="8" fillId="0" borderId="1" xfId="1" applyFont="1" applyFill="1" applyBorder="1" applyAlignment="1">
      <alignment wrapText="1"/>
    </xf>
    <xf numFmtId="0" fontId="8" fillId="0" borderId="6" xfId="1" applyFont="1" applyFill="1" applyBorder="1" applyAlignment="1">
      <alignment wrapText="1"/>
    </xf>
    <xf numFmtId="0" fontId="3" fillId="0" borderId="4" xfId="1" applyFont="1" applyFill="1" applyBorder="1" applyAlignment="1">
      <alignment horizontal="left" vertical="center"/>
    </xf>
    <xf numFmtId="0" fontId="8" fillId="0" borderId="1" xfId="1" applyFont="1" applyFill="1" applyBorder="1" applyAlignment="1">
      <alignment horizontal="left" vertical="center"/>
    </xf>
    <xf numFmtId="0" fontId="8" fillId="0" borderId="6" xfId="1" applyFont="1" applyFill="1" applyBorder="1" applyAlignment="1">
      <alignment horizontal="left" vertical="center"/>
    </xf>
    <xf numFmtId="166" fontId="3" fillId="0" borderId="20" xfId="1" applyNumberFormat="1" applyFont="1" applyFill="1" applyBorder="1" applyAlignment="1">
      <alignment horizontal="center" vertical="center"/>
    </xf>
    <xf numFmtId="0" fontId="4" fillId="0" borderId="15" xfId="1" applyFont="1" applyFill="1" applyBorder="1" applyAlignment="1">
      <alignment horizontal="left" wrapText="1"/>
    </xf>
    <xf numFmtId="0" fontId="4" fillId="0" borderId="43" xfId="1" applyFont="1" applyFill="1" applyBorder="1" applyAlignment="1">
      <alignment horizontal="left" wrapText="1"/>
    </xf>
    <xf numFmtId="0" fontId="4" fillId="0" borderId="55" xfId="1" applyFont="1" applyFill="1" applyBorder="1" applyAlignment="1">
      <alignment horizontal="left" wrapText="1"/>
    </xf>
    <xf numFmtId="0" fontId="17" fillId="0" borderId="20" xfId="1" applyFont="1" applyFill="1" applyBorder="1" applyAlignment="1">
      <alignment vertical="center" wrapText="1"/>
    </xf>
    <xf numFmtId="0" fontId="17" fillId="0" borderId="22" xfId="1" applyFont="1" applyFill="1" applyBorder="1" applyAlignment="1">
      <alignment vertical="center" wrapText="1"/>
    </xf>
    <xf numFmtId="0" fontId="8" fillId="0" borderId="20" xfId="1" applyFont="1" applyFill="1" applyBorder="1" applyAlignment="1">
      <alignment horizontal="left" vertical="center" wrapText="1"/>
    </xf>
    <xf numFmtId="0" fontId="8" fillId="0" borderId="22" xfId="1" applyFont="1" applyFill="1" applyBorder="1" applyAlignment="1">
      <alignment horizontal="left" vertical="center" wrapText="1"/>
    </xf>
    <xf numFmtId="0" fontId="4" fillId="0" borderId="23" xfId="1" applyFont="1" applyFill="1" applyBorder="1" applyAlignment="1">
      <alignment horizontal="left" vertical="center"/>
    </xf>
    <xf numFmtId="0" fontId="4" fillId="0" borderId="22" xfId="1" applyFont="1" applyFill="1" applyBorder="1" applyAlignment="1">
      <alignment horizontal="left" wrapText="1"/>
    </xf>
    <xf numFmtId="0" fontId="11" fillId="0" borderId="22" xfId="1" applyFont="1" applyFill="1" applyBorder="1" applyAlignment="1">
      <alignment horizontal="left" vertical="center" wrapText="1"/>
    </xf>
    <xf numFmtId="0" fontId="9" fillId="0" borderId="20" xfId="1" applyFont="1" applyFill="1" applyBorder="1" applyAlignment="1">
      <alignment horizontal="left" vertical="center" wrapText="1"/>
    </xf>
    <xf numFmtId="0" fontId="9" fillId="0" borderId="22" xfId="1" applyFont="1" applyFill="1" applyBorder="1" applyAlignment="1">
      <alignment horizontal="left" vertical="center" wrapText="1"/>
    </xf>
    <xf numFmtId="0" fontId="8" fillId="0" borderId="48" xfId="1" applyFont="1" applyFill="1" applyBorder="1" applyAlignment="1"/>
    <xf numFmtId="0" fontId="3" fillId="0" borderId="45" xfId="1" applyFont="1" applyFill="1" applyBorder="1" applyAlignment="1"/>
    <xf numFmtId="0" fontId="3" fillId="0" borderId="54" xfId="1" applyFont="1" applyFill="1" applyBorder="1" applyAlignment="1"/>
    <xf numFmtId="0" fontId="3" fillId="0" borderId="4" xfId="1" applyNumberFormat="1" applyFont="1" applyFill="1" applyBorder="1" applyAlignment="1">
      <alignment horizontal="left" vertical="center"/>
    </xf>
    <xf numFmtId="0" fontId="3" fillId="0" borderId="1" xfId="1" applyNumberFormat="1" applyFont="1" applyFill="1" applyBorder="1" applyAlignment="1">
      <alignment horizontal="left" vertical="center"/>
    </xf>
    <xf numFmtId="0" fontId="3" fillId="0" borderId="6" xfId="1" applyNumberFormat="1" applyFont="1" applyFill="1" applyBorder="1" applyAlignment="1">
      <alignment horizontal="left" vertical="center"/>
    </xf>
    <xf numFmtId="165" fontId="3" fillId="0" borderId="16" xfId="1" applyNumberFormat="1" applyFont="1" applyFill="1" applyBorder="1" applyAlignment="1">
      <alignment horizontal="center" vertical="center"/>
    </xf>
    <xf numFmtId="165" fontId="3" fillId="0" borderId="11" xfId="1" applyNumberFormat="1" applyFont="1" applyFill="1" applyBorder="1" applyAlignment="1">
      <alignment horizontal="center" vertical="center"/>
    </xf>
    <xf numFmtId="165" fontId="3" fillId="0" borderId="13" xfId="1" applyNumberFormat="1" applyFont="1" applyFill="1" applyBorder="1" applyAlignment="1">
      <alignment horizontal="center" vertical="center"/>
    </xf>
    <xf numFmtId="0" fontId="4" fillId="0" borderId="17" xfId="1" applyFont="1" applyFill="1" applyBorder="1" applyAlignment="1">
      <alignment horizontal="left" wrapText="1"/>
    </xf>
    <xf numFmtId="0" fontId="4" fillId="0" borderId="34" xfId="1" applyFont="1" applyFill="1" applyBorder="1" applyAlignment="1">
      <alignment horizontal="left" wrapText="1"/>
    </xf>
    <xf numFmtId="0" fontId="4" fillId="0" borderId="56" xfId="1" applyFont="1" applyFill="1" applyBorder="1" applyAlignment="1">
      <alignment horizontal="left" wrapText="1"/>
    </xf>
    <xf numFmtId="0" fontId="3" fillId="0" borderId="7" xfId="1" applyFont="1" applyFill="1" applyBorder="1" applyAlignment="1">
      <alignment horizontal="left" vertical="top" wrapText="1"/>
    </xf>
    <xf numFmtId="0" fontId="3" fillId="0" borderId="8" xfId="1" applyFont="1" applyFill="1" applyBorder="1" applyAlignment="1">
      <alignment horizontal="left" vertical="top" wrapText="1"/>
    </xf>
    <xf numFmtId="0" fontId="3" fillId="0" borderId="16" xfId="1" applyFont="1" applyFill="1" applyBorder="1" applyAlignment="1">
      <alignment horizontal="center" vertical="center"/>
    </xf>
    <xf numFmtId="0" fontId="3" fillId="0" borderId="11" xfId="1" applyFont="1" applyFill="1" applyBorder="1" applyAlignment="1">
      <alignment horizontal="center" vertical="center"/>
    </xf>
    <xf numFmtId="0" fontId="3" fillId="0" borderId="13" xfId="1" applyFont="1" applyFill="1" applyBorder="1" applyAlignment="1">
      <alignment horizontal="center" vertical="center"/>
    </xf>
    <xf numFmtId="0" fontId="3" fillId="0" borderId="4" xfId="1" applyFont="1" applyFill="1" applyBorder="1" applyAlignment="1">
      <alignment horizontal="left" vertical="top" wrapText="1"/>
    </xf>
    <xf numFmtId="0" fontId="3" fillId="0" borderId="1" xfId="1" applyFont="1" applyFill="1" applyBorder="1" applyAlignment="1">
      <alignment horizontal="left" vertical="top" wrapText="1"/>
    </xf>
    <xf numFmtId="0" fontId="3" fillId="0" borderId="18" xfId="1" applyNumberFormat="1" applyFont="1" applyFill="1" applyBorder="1" applyAlignment="1">
      <alignment horizontal="left" vertical="center"/>
    </xf>
    <xf numFmtId="0" fontId="3" fillId="0" borderId="19" xfId="1" applyNumberFormat="1" applyFont="1" applyFill="1" applyBorder="1" applyAlignment="1">
      <alignment horizontal="left" vertical="center"/>
    </xf>
    <xf numFmtId="0" fontId="3" fillId="0" borderId="12" xfId="1" applyNumberFormat="1" applyFont="1" applyFill="1" applyBorder="1" applyAlignment="1">
      <alignment horizontal="left" vertical="center"/>
    </xf>
    <xf numFmtId="0" fontId="8" fillId="0" borderId="6" xfId="1" applyFont="1" applyFill="1" applyBorder="1" applyAlignment="1">
      <alignment vertical="center" wrapText="1"/>
    </xf>
    <xf numFmtId="166" fontId="8" fillId="0" borderId="20" xfId="1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left" vertical="center" wrapText="1"/>
    </xf>
    <xf numFmtId="0" fontId="0" fillId="0" borderId="6" xfId="0" applyFill="1" applyBorder="1" applyAlignment="1">
      <alignment horizontal="left" vertical="center" wrapText="1"/>
    </xf>
    <xf numFmtId="0" fontId="3" fillId="0" borderId="4" xfId="1" applyFont="1" applyFill="1" applyBorder="1" applyAlignment="1">
      <alignment horizontal="center" vertical="center" wrapText="1"/>
    </xf>
    <xf numFmtId="0" fontId="9" fillId="0" borderId="23" xfId="1" applyFont="1" applyFill="1" applyBorder="1" applyAlignment="1">
      <alignment horizontal="left" vertical="center" wrapText="1"/>
    </xf>
    <xf numFmtId="0" fontId="9" fillId="0" borderId="18" xfId="1" applyFont="1" applyFill="1" applyBorder="1" applyAlignment="1">
      <alignment horizontal="left" vertical="center" wrapText="1"/>
    </xf>
    <xf numFmtId="0" fontId="3" fillId="0" borderId="23" xfId="1" applyFont="1" applyFill="1" applyBorder="1" applyAlignment="1"/>
    <xf numFmtId="0" fontId="3" fillId="0" borderId="18" xfId="1" applyFont="1" applyFill="1" applyBorder="1" applyAlignment="1"/>
    <xf numFmtId="0" fontId="8" fillId="0" borderId="54" xfId="1" applyFont="1" applyFill="1" applyBorder="1" applyAlignment="1"/>
    <xf numFmtId="0" fontId="8" fillId="0" borderId="12" xfId="1" applyFont="1" applyFill="1" applyBorder="1" applyAlignment="1"/>
    <xf numFmtId="0" fontId="4" fillId="0" borderId="11" xfId="1" applyFont="1" applyFill="1" applyBorder="1" applyAlignment="1">
      <alignment horizontal="left" wrapText="1"/>
    </xf>
    <xf numFmtId="0" fontId="4" fillId="0" borderId="0" xfId="1" applyFont="1" applyFill="1" applyBorder="1" applyAlignment="1">
      <alignment horizontal="left" wrapText="1"/>
    </xf>
    <xf numFmtId="0" fontId="8" fillId="0" borderId="19" xfId="1" applyFont="1" applyFill="1" applyBorder="1" applyAlignment="1"/>
    <xf numFmtId="0" fontId="3" fillId="0" borderId="43" xfId="1" applyFont="1" applyFill="1" applyBorder="1" applyAlignment="1"/>
    <xf numFmtId="0" fontId="3" fillId="0" borderId="55" xfId="1" applyFont="1" applyFill="1" applyBorder="1" applyAlignment="1"/>
    <xf numFmtId="0" fontId="0" fillId="0" borderId="6" xfId="0" applyFont="1" applyFill="1" applyBorder="1" applyAlignment="1"/>
    <xf numFmtId="0" fontId="0" fillId="0" borderId="23" xfId="0" applyFont="1" applyFill="1" applyBorder="1" applyAlignment="1"/>
    <xf numFmtId="0" fontId="0" fillId="0" borderId="5" xfId="0" applyFont="1" applyFill="1" applyBorder="1" applyAlignment="1"/>
    <xf numFmtId="0" fontId="41" fillId="0" borderId="4" xfId="0" applyNumberFormat="1" applyFont="1" applyFill="1" applyBorder="1" applyAlignment="1">
      <alignment horizontal="left" vertical="center"/>
    </xf>
    <xf numFmtId="0" fontId="0" fillId="0" borderId="1" xfId="0" applyFont="1" applyFill="1" applyBorder="1" applyAlignment="1">
      <alignment horizontal="left" vertical="center"/>
    </xf>
    <xf numFmtId="0" fontId="0" fillId="0" borderId="6" xfId="0" applyFont="1" applyFill="1" applyBorder="1" applyAlignment="1">
      <alignment horizontal="left" vertical="center"/>
    </xf>
    <xf numFmtId="0" fontId="0" fillId="0" borderId="1" xfId="0" applyFont="1" applyFill="1" applyBorder="1" applyAlignment="1">
      <alignment wrapText="1"/>
    </xf>
    <xf numFmtId="0" fontId="0" fillId="0" borderId="6" xfId="0" applyFont="1" applyFill="1" applyBorder="1" applyAlignment="1">
      <alignment wrapText="1"/>
    </xf>
    <xf numFmtId="0" fontId="0" fillId="0" borderId="1" xfId="0" applyFont="1" applyFill="1" applyBorder="1" applyAlignment="1"/>
    <xf numFmtId="0" fontId="0" fillId="0" borderId="0" xfId="0" applyFont="1" applyFill="1" applyBorder="1" applyAlignment="1"/>
    <xf numFmtId="165" fontId="41" fillId="0" borderId="20" xfId="0" applyNumberFormat="1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" xfId="0" applyFont="1" applyFill="1" applyBorder="1" applyAlignment="1">
      <alignment horizontal="center" vertical="center"/>
    </xf>
    <xf numFmtId="0" fontId="0" fillId="0" borderId="6" xfId="0" applyFont="1" applyFill="1" applyBorder="1" applyAlignment="1">
      <alignment horizontal="center" vertical="center"/>
    </xf>
    <xf numFmtId="0" fontId="3" fillId="0" borderId="16" xfId="1" applyFont="1" applyFill="1" applyBorder="1" applyAlignment="1"/>
    <xf numFmtId="0" fontId="8" fillId="0" borderId="23" xfId="1" applyFont="1" applyFill="1" applyBorder="1" applyAlignment="1"/>
    <xf numFmtId="0" fontId="8" fillId="0" borderId="18" xfId="1" applyFont="1" applyFill="1" applyBorder="1" applyAlignment="1"/>
    <xf numFmtId="0" fontId="41" fillId="0" borderId="1" xfId="0" applyNumberFormat="1" applyFont="1" applyFill="1" applyBorder="1" applyAlignment="1">
      <alignment horizontal="left" vertical="center"/>
    </xf>
    <xf numFmtId="0" fontId="41" fillId="0" borderId="6" xfId="0" applyNumberFormat="1" applyFont="1" applyFill="1" applyBorder="1" applyAlignment="1">
      <alignment horizontal="left" vertical="center"/>
    </xf>
    <xf numFmtId="165" fontId="41" fillId="0" borderId="21" xfId="0" applyNumberFormat="1" applyFont="1" applyFill="1" applyBorder="1" applyAlignment="1">
      <alignment horizontal="center"/>
    </xf>
    <xf numFmtId="0" fontId="40" fillId="0" borderId="16" xfId="0" applyFont="1" applyFill="1" applyBorder="1" applyAlignment="1">
      <alignment horizontal="left" wrapText="1"/>
    </xf>
    <xf numFmtId="0" fontId="40" fillId="0" borderId="23" xfId="0" applyFont="1" applyFill="1" applyBorder="1" applyAlignment="1">
      <alignment horizontal="left" wrapText="1"/>
    </xf>
    <xf numFmtId="0" fontId="0" fillId="0" borderId="18" xfId="0" applyFill="1" applyBorder="1" applyAlignment="1"/>
    <xf numFmtId="0" fontId="40" fillId="0" borderId="50" xfId="0" applyFont="1" applyFill="1" applyBorder="1" applyAlignment="1">
      <alignment horizontal="left" wrapText="1"/>
    </xf>
    <xf numFmtId="0" fontId="40" fillId="0" borderId="45" xfId="0" applyFont="1" applyFill="1" applyBorder="1" applyAlignment="1">
      <alignment horizontal="left" wrapText="1"/>
    </xf>
    <xf numFmtId="0" fontId="0" fillId="0" borderId="54" xfId="0" applyFill="1" applyBorder="1" applyAlignment="1"/>
    <xf numFmtId="0" fontId="40" fillId="0" borderId="13" xfId="0" applyFont="1" applyFill="1" applyBorder="1" applyAlignment="1">
      <alignment horizontal="left" wrapText="1"/>
    </xf>
    <xf numFmtId="0" fontId="40" fillId="0" borderId="5" xfId="0" applyFont="1" applyFill="1" applyBorder="1" applyAlignment="1">
      <alignment horizontal="left" wrapText="1"/>
    </xf>
    <xf numFmtId="0" fontId="0" fillId="0" borderId="12" xfId="0" applyFill="1" applyBorder="1" applyAlignment="1"/>
    <xf numFmtId="0" fontId="40" fillId="0" borderId="18" xfId="0" applyFont="1" applyFill="1" applyBorder="1" applyAlignment="1">
      <alignment horizontal="left" wrapText="1"/>
    </xf>
    <xf numFmtId="0" fontId="40" fillId="0" borderId="54" xfId="0" applyFont="1" applyFill="1" applyBorder="1" applyAlignment="1">
      <alignment horizontal="left" wrapText="1"/>
    </xf>
    <xf numFmtId="0" fontId="40" fillId="0" borderId="12" xfId="0" applyFont="1" applyFill="1" applyBorder="1" applyAlignment="1">
      <alignment horizontal="left" wrapText="1"/>
    </xf>
    <xf numFmtId="0" fontId="45" fillId="0" borderId="21" xfId="0" applyFont="1" applyFill="1" applyBorder="1" applyAlignment="1">
      <alignment horizontal="left" vertical="center" wrapText="1"/>
    </xf>
    <xf numFmtId="0" fontId="45" fillId="0" borderId="20" xfId="0" applyFont="1" applyFill="1" applyBorder="1" applyAlignment="1">
      <alignment horizontal="left" vertical="center" wrapText="1"/>
    </xf>
    <xf numFmtId="0" fontId="49" fillId="0" borderId="20" xfId="0" applyFont="1" applyFill="1" applyBorder="1" applyAlignment="1">
      <alignment vertical="center" wrapText="1"/>
    </xf>
    <xf numFmtId="0" fontId="49" fillId="0" borderId="22" xfId="0" applyFont="1" applyFill="1" applyBorder="1" applyAlignment="1">
      <alignment vertical="center" wrapText="1"/>
    </xf>
    <xf numFmtId="0" fontId="40" fillId="0" borderId="17" xfId="0" applyFont="1" applyFill="1" applyBorder="1" applyAlignment="1">
      <alignment horizontal="left" vertical="top" wrapText="1"/>
    </xf>
    <xf numFmtId="0" fontId="0" fillId="0" borderId="34" xfId="0" applyFill="1" applyBorder="1" applyAlignment="1">
      <alignment horizontal="left" vertical="top"/>
    </xf>
    <xf numFmtId="0" fontId="0" fillId="0" borderId="56" xfId="0" applyFill="1" applyBorder="1" applyAlignment="1">
      <alignment horizontal="left" vertical="top"/>
    </xf>
    <xf numFmtId="0" fontId="44" fillId="0" borderId="13" xfId="0" applyFont="1" applyFill="1" applyBorder="1" applyAlignment="1">
      <alignment horizontal="left" vertical="center" wrapText="1"/>
    </xf>
    <xf numFmtId="0" fontId="44" fillId="0" borderId="5" xfId="0" applyFont="1" applyFill="1" applyBorder="1" applyAlignment="1">
      <alignment horizontal="left" vertical="center" wrapText="1"/>
    </xf>
    <xf numFmtId="0" fontId="48" fillId="0" borderId="12" xfId="0" applyFont="1" applyFill="1" applyBorder="1" applyAlignment="1">
      <alignment vertical="center" wrapText="1"/>
    </xf>
    <xf numFmtId="0" fontId="0" fillId="0" borderId="13" xfId="0" applyFill="1" applyBorder="1" applyAlignment="1">
      <alignment horizontal="left" vertical="top"/>
    </xf>
    <xf numFmtId="0" fontId="0" fillId="0" borderId="5" xfId="0" applyFill="1" applyBorder="1" applyAlignment="1"/>
    <xf numFmtId="0" fontId="44" fillId="0" borderId="21" xfId="0" applyFont="1" applyFill="1" applyBorder="1" applyAlignment="1">
      <alignment horizontal="left" vertical="center" wrapText="1"/>
    </xf>
    <xf numFmtId="0" fontId="0" fillId="0" borderId="20" xfId="0" applyFill="1" applyBorder="1" applyAlignment="1">
      <alignment horizontal="left" vertical="center" wrapText="1"/>
    </xf>
    <xf numFmtId="0" fontId="0" fillId="0" borderId="22" xfId="0" applyFill="1" applyBorder="1" applyAlignment="1">
      <alignment horizontal="left" vertical="center" wrapText="1"/>
    </xf>
    <xf numFmtId="0" fontId="41" fillId="0" borderId="21" xfId="0" applyFont="1" applyFill="1" applyBorder="1" applyAlignment="1"/>
    <xf numFmtId="0" fontId="0" fillId="0" borderId="20" xfId="0" applyFill="1" applyBorder="1" applyAlignment="1"/>
    <xf numFmtId="0" fontId="40" fillId="0" borderId="21" xfId="0" applyFont="1" applyFill="1" applyBorder="1" applyAlignment="1">
      <alignment horizontal="left" vertical="center"/>
    </xf>
    <xf numFmtId="0" fontId="40" fillId="0" borderId="20" xfId="0" applyFont="1" applyFill="1" applyBorder="1" applyAlignment="1">
      <alignment horizontal="left" vertical="center"/>
    </xf>
    <xf numFmtId="165" fontId="41" fillId="0" borderId="5" xfId="0" applyNumberFormat="1" applyFont="1" applyFill="1" applyBorder="1" applyAlignment="1">
      <alignment horizontal="center" vertical="top" wrapText="1"/>
    </xf>
    <xf numFmtId="0" fontId="41" fillId="0" borderId="13" xfId="0" applyFont="1" applyFill="1" applyBorder="1" applyAlignment="1"/>
    <xf numFmtId="0" fontId="0" fillId="0" borderId="1" xfId="0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  <xf numFmtId="165" fontId="41" fillId="0" borderId="13" xfId="0" applyNumberFormat="1" applyFont="1" applyFill="1" applyBorder="1" applyAlignment="1">
      <alignment horizontal="center"/>
    </xf>
    <xf numFmtId="0" fontId="40" fillId="0" borderId="23" xfId="0" applyFont="1" applyFill="1" applyBorder="1" applyAlignment="1">
      <alignment horizontal="left" vertical="center"/>
    </xf>
    <xf numFmtId="0" fontId="41" fillId="0" borderId="18" xfId="0" applyNumberFormat="1" applyFont="1" applyFill="1" applyBorder="1" applyAlignment="1">
      <alignment horizontal="left" vertical="center"/>
    </xf>
    <xf numFmtId="0" fontId="41" fillId="0" borderId="19" xfId="0" applyFont="1" applyFill="1" applyBorder="1" applyAlignment="1">
      <alignment horizontal="left" vertical="center"/>
    </xf>
    <xf numFmtId="0" fontId="41" fillId="0" borderId="4" xfId="0" applyNumberFormat="1" applyFont="1" applyFill="1" applyBorder="1" applyAlignment="1">
      <alignment horizontal="left" vertical="center" wrapText="1"/>
    </xf>
    <xf numFmtId="0" fontId="0" fillId="0" borderId="6" xfId="0" applyFill="1" applyBorder="1" applyAlignment="1">
      <alignment horizontal="center"/>
    </xf>
    <xf numFmtId="0" fontId="0" fillId="0" borderId="23" xfId="0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20" fillId="0" borderId="5" xfId="0" applyFont="1" applyFill="1" applyBorder="1"/>
    <xf numFmtId="0" fontId="20" fillId="0" borderId="10" xfId="0" applyFont="1" applyFill="1" applyBorder="1"/>
    <xf numFmtId="166" fontId="14" fillId="0" borderId="30" xfId="0" applyNumberFormat="1" applyFont="1" applyFill="1" applyBorder="1" applyAlignment="1">
      <alignment horizontal="center" vertical="center"/>
    </xf>
    <xf numFmtId="166" fontId="20" fillId="0" borderId="30" xfId="0" applyNumberFormat="1" applyFont="1" applyFill="1" applyBorder="1" applyAlignment="1">
      <alignment horizontal="center" vertical="center"/>
    </xf>
    <xf numFmtId="0" fontId="40" fillId="0" borderId="11" xfId="0" applyFont="1" applyFill="1" applyBorder="1" applyAlignment="1">
      <alignment horizontal="left" wrapText="1"/>
    </xf>
    <xf numFmtId="0" fontId="40" fillId="0" borderId="0" xfId="0" applyFont="1" applyFill="1" applyBorder="1" applyAlignment="1">
      <alignment horizontal="left" wrapText="1"/>
    </xf>
    <xf numFmtId="0" fontId="0" fillId="0" borderId="19" xfId="0" applyFill="1" applyBorder="1" applyAlignment="1"/>
    <xf numFmtId="0" fontId="3" fillId="0" borderId="13" xfId="1" applyFont="1" applyFill="1" applyBorder="1" applyAlignment="1"/>
    <xf numFmtId="0" fontId="8" fillId="0" borderId="5" xfId="1" applyFont="1" applyFill="1" applyBorder="1" applyAlignment="1"/>
    <xf numFmtId="0" fontId="0" fillId="0" borderId="1" xfId="0" applyFill="1" applyBorder="1" applyAlignment="1">
      <alignment vertical="top" wrapText="1"/>
    </xf>
    <xf numFmtId="166" fontId="4" fillId="0" borderId="0" xfId="1" applyNumberFormat="1" applyFont="1" applyFill="1" applyBorder="1" applyAlignment="1">
      <alignment horizontal="center" vertical="center"/>
    </xf>
    <xf numFmtId="166" fontId="20" fillId="0" borderId="5" xfId="0" applyNumberFormat="1" applyFont="1" applyFill="1" applyBorder="1" applyAlignment="1">
      <alignment horizontal="center" vertical="center"/>
    </xf>
    <xf numFmtId="0" fontId="20" fillId="0" borderId="16" xfId="0" applyFont="1" applyFill="1" applyBorder="1" applyAlignment="1">
      <alignment vertical="center"/>
    </xf>
    <xf numFmtId="0" fontId="20" fillId="0" borderId="11" xfId="0" applyFont="1" applyFill="1" applyBorder="1" applyAlignment="1">
      <alignment vertical="center"/>
    </xf>
    <xf numFmtId="0" fontId="20" fillId="0" borderId="13" xfId="0" applyFont="1" applyFill="1" applyBorder="1" applyAlignment="1">
      <alignment vertical="center"/>
    </xf>
    <xf numFmtId="166" fontId="22" fillId="0" borderId="10" xfId="0" applyNumberFormat="1" applyFont="1" applyFill="1" applyBorder="1" applyAlignment="1">
      <alignment horizontal="center" vertical="center"/>
    </xf>
    <xf numFmtId="166" fontId="20" fillId="0" borderId="40" xfId="0" applyNumberFormat="1" applyFont="1" applyFill="1" applyBorder="1" applyAlignment="1">
      <alignment horizontal="center" vertical="center"/>
    </xf>
    <xf numFmtId="166" fontId="20" fillId="0" borderId="4" xfId="0" applyNumberFormat="1" applyFont="1" applyFill="1" applyBorder="1" applyAlignment="1">
      <alignment horizontal="center" vertical="center"/>
    </xf>
    <xf numFmtId="166" fontId="20" fillId="0" borderId="1" xfId="0" applyNumberFormat="1" applyFont="1" applyFill="1" applyBorder="1" applyAlignment="1">
      <alignment horizontal="center" vertical="center"/>
    </xf>
    <xf numFmtId="166" fontId="20" fillId="0" borderId="16" xfId="0" applyNumberFormat="1" applyFont="1" applyFill="1" applyBorder="1" applyAlignment="1">
      <alignment horizontal="center" vertical="center"/>
    </xf>
    <xf numFmtId="166" fontId="20" fillId="0" borderId="23" xfId="0" applyNumberFormat="1" applyFont="1" applyFill="1" applyBorder="1" applyAlignment="1">
      <alignment horizontal="center" vertical="center"/>
    </xf>
    <xf numFmtId="166" fontId="20" fillId="0" borderId="11" xfId="0" applyNumberFormat="1" applyFont="1" applyFill="1" applyBorder="1" applyAlignment="1">
      <alignment horizontal="center" vertical="center"/>
    </xf>
    <xf numFmtId="166" fontId="20" fillId="0" borderId="0" xfId="0" applyNumberFormat="1" applyFont="1" applyFill="1" applyBorder="1" applyAlignment="1">
      <alignment horizontal="center" vertical="center"/>
    </xf>
    <xf numFmtId="166" fontId="3" fillId="0" borderId="11" xfId="1" applyNumberFormat="1" applyFont="1" applyFill="1" applyBorder="1" applyAlignment="1">
      <alignment horizontal="center" vertical="center" wrapText="1"/>
    </xf>
    <xf numFmtId="166" fontId="3" fillId="0" borderId="0" xfId="1" applyNumberFormat="1" applyFont="1" applyFill="1" applyBorder="1" applyAlignment="1">
      <alignment horizontal="center" vertical="center" wrapText="1"/>
    </xf>
    <xf numFmtId="166" fontId="20" fillId="0" borderId="47" xfId="0" applyNumberFormat="1" applyFont="1" applyFill="1" applyBorder="1" applyAlignment="1">
      <alignment horizontal="center" vertical="center"/>
    </xf>
    <xf numFmtId="0" fontId="23" fillId="0" borderId="20" xfId="0" applyFont="1" applyFill="1" applyBorder="1"/>
    <xf numFmtId="0" fontId="20" fillId="0" borderId="4" xfId="0" applyFont="1" applyFill="1" applyBorder="1" applyAlignment="1">
      <alignment vertical="top"/>
    </xf>
    <xf numFmtId="0" fontId="20" fillId="0" borderId="1" xfId="0" applyFont="1" applyFill="1" applyBorder="1" applyAlignment="1">
      <alignment vertical="top"/>
    </xf>
    <xf numFmtId="0" fontId="20" fillId="0" borderId="6" xfId="0" applyFont="1" applyFill="1" applyBorder="1" applyAlignment="1">
      <alignment vertical="top"/>
    </xf>
    <xf numFmtId="0" fontId="9" fillId="0" borderId="13" xfId="1" applyFont="1" applyFill="1" applyBorder="1" applyAlignment="1">
      <alignment horizontal="left" vertical="center" wrapText="1"/>
    </xf>
    <xf numFmtId="0" fontId="9" fillId="0" borderId="5" xfId="1" applyFont="1" applyFill="1" applyBorder="1" applyAlignment="1">
      <alignment horizontal="left" vertical="center" wrapText="1"/>
    </xf>
    <xf numFmtId="0" fontId="18" fillId="0" borderId="12" xfId="1" applyFont="1" applyFill="1" applyBorder="1" applyAlignment="1">
      <alignment vertical="center" wrapText="1"/>
    </xf>
    <xf numFmtId="0" fontId="25" fillId="0" borderId="21" xfId="1" applyFont="1" applyFill="1" applyBorder="1" applyAlignment="1">
      <alignment horizontal="left" vertical="center" wrapText="1"/>
    </xf>
    <xf numFmtId="0" fontId="27" fillId="0" borderId="20" xfId="1" applyFont="1" applyFill="1" applyBorder="1" applyAlignment="1">
      <alignment horizontal="left" vertical="center" wrapText="1"/>
    </xf>
    <xf numFmtId="0" fontId="27" fillId="0" borderId="22" xfId="1" applyFont="1" applyFill="1" applyBorder="1" applyAlignment="1">
      <alignment horizontal="left" vertical="center" wrapText="1"/>
    </xf>
    <xf numFmtId="166" fontId="20" fillId="0" borderId="32" xfId="0" applyNumberFormat="1" applyFont="1" applyFill="1" applyBorder="1" applyAlignment="1">
      <alignment horizontal="center" vertical="center"/>
    </xf>
    <xf numFmtId="166" fontId="23" fillId="0" borderId="10" xfId="0" applyNumberFormat="1" applyFont="1" applyFill="1" applyBorder="1" applyAlignment="1">
      <alignment horizontal="center" vertical="center"/>
    </xf>
    <xf numFmtId="166" fontId="20" fillId="0" borderId="39" xfId="0" applyNumberFormat="1" applyFont="1" applyFill="1" applyBorder="1" applyAlignment="1">
      <alignment horizontal="center" vertical="center"/>
    </xf>
    <xf numFmtId="166" fontId="13" fillId="0" borderId="8" xfId="1" applyNumberFormat="1" applyFont="1" applyFill="1" applyBorder="1" applyAlignment="1">
      <alignment horizontal="center" vertical="center"/>
    </xf>
    <xf numFmtId="166" fontId="20" fillId="0" borderId="31" xfId="0" applyNumberFormat="1" applyFont="1" applyFill="1" applyBorder="1" applyAlignment="1">
      <alignment horizontal="center" vertical="center"/>
    </xf>
    <xf numFmtId="166" fontId="3" fillId="0" borderId="1" xfId="1" applyNumberFormat="1" applyFont="1" applyFill="1" applyBorder="1" applyAlignment="1">
      <alignment horizontal="center" vertical="center" wrapText="1"/>
    </xf>
    <xf numFmtId="166" fontId="3" fillId="0" borderId="6" xfId="1" applyNumberFormat="1" applyFont="1" applyFill="1" applyBorder="1" applyAlignment="1">
      <alignment horizontal="center" vertical="center" wrapText="1"/>
    </xf>
    <xf numFmtId="166" fontId="3" fillId="0" borderId="13" xfId="1" applyNumberFormat="1" applyFont="1" applyFill="1" applyBorder="1" applyAlignment="1">
      <alignment horizontal="center" vertical="center" wrapText="1"/>
    </xf>
    <xf numFmtId="166" fontId="3" fillId="0" borderId="5" xfId="1" applyNumberFormat="1" applyFont="1" applyFill="1" applyBorder="1" applyAlignment="1">
      <alignment horizontal="center" vertical="center" wrapText="1"/>
    </xf>
    <xf numFmtId="0" fontId="8" fillId="0" borderId="9" xfId="1" applyFont="1" applyFill="1" applyBorder="1" applyAlignment="1"/>
    <xf numFmtId="166" fontId="8" fillId="0" borderId="4" xfId="1" applyNumberFormat="1" applyFont="1" applyFill="1" applyBorder="1" applyAlignment="1">
      <alignment horizontal="center" vertical="center"/>
    </xf>
    <xf numFmtId="166" fontId="8" fillId="0" borderId="1" xfId="1" applyNumberFormat="1" applyFont="1" applyFill="1" applyBorder="1" applyAlignment="1">
      <alignment horizontal="center" vertical="center"/>
    </xf>
    <xf numFmtId="166" fontId="8" fillId="0" borderId="16" xfId="1" applyNumberFormat="1" applyFont="1" applyFill="1" applyBorder="1" applyAlignment="1">
      <alignment horizontal="center" vertical="center"/>
    </xf>
    <xf numFmtId="166" fontId="8" fillId="0" borderId="11" xfId="1" applyNumberFormat="1" applyFont="1" applyFill="1" applyBorder="1" applyAlignment="1">
      <alignment horizontal="center" vertical="center"/>
    </xf>
    <xf numFmtId="166" fontId="8" fillId="0" borderId="0" xfId="1" applyNumberFormat="1" applyFont="1" applyFill="1" applyBorder="1" applyAlignment="1">
      <alignment horizontal="center" vertical="center"/>
    </xf>
    <xf numFmtId="166" fontId="8" fillId="0" borderId="13" xfId="1" applyNumberFormat="1" applyFont="1" applyFill="1" applyBorder="1" applyAlignment="1">
      <alignment horizontal="center" vertical="center"/>
    </xf>
    <xf numFmtId="166" fontId="20" fillId="0" borderId="58" xfId="0" applyNumberFormat="1" applyFont="1" applyFill="1" applyBorder="1" applyAlignment="1">
      <alignment horizontal="center" vertical="center"/>
    </xf>
    <xf numFmtId="0" fontId="20" fillId="0" borderId="21" xfId="0" applyFont="1" applyFill="1" applyBorder="1"/>
    <xf numFmtId="166" fontId="20" fillId="0" borderId="6" xfId="0" applyNumberFormat="1" applyFont="1" applyFill="1" applyBorder="1" applyAlignment="1">
      <alignment horizontal="center" vertical="center"/>
    </xf>
    <xf numFmtId="166" fontId="20" fillId="0" borderId="13" xfId="0" applyNumberFormat="1" applyFont="1" applyFill="1" applyBorder="1" applyAlignment="1">
      <alignment horizontal="center" vertical="center"/>
    </xf>
    <xf numFmtId="166" fontId="22" fillId="0" borderId="15" xfId="0" applyNumberFormat="1" applyFont="1" applyFill="1" applyBorder="1" applyAlignment="1">
      <alignment horizontal="center" vertical="center"/>
    </xf>
    <xf numFmtId="166" fontId="22" fillId="0" borderId="49" xfId="0" applyNumberFormat="1" applyFont="1" applyFill="1" applyBorder="1" applyAlignment="1">
      <alignment horizontal="center" vertical="center"/>
    </xf>
    <xf numFmtId="0" fontId="8" fillId="0" borderId="1" xfId="1" applyFont="1" applyFill="1" applyBorder="1" applyAlignment="1">
      <alignment horizontal="center" vertical="center"/>
    </xf>
    <xf numFmtId="0" fontId="8" fillId="0" borderId="6" xfId="1" applyFont="1" applyFill="1" applyBorder="1" applyAlignment="1">
      <alignment horizontal="center" vertical="center"/>
    </xf>
    <xf numFmtId="0" fontId="8" fillId="0" borderId="11" xfId="1" applyFont="1" applyFill="1" applyBorder="1" applyAlignment="1">
      <alignment horizontal="left" vertical="center" wrapText="1"/>
    </xf>
    <xf numFmtId="0" fontId="8" fillId="0" borderId="13" xfId="1" applyFont="1" applyFill="1" applyBorder="1" applyAlignment="1">
      <alignment horizontal="left" vertical="center" wrapText="1"/>
    </xf>
    <xf numFmtId="0" fontId="20" fillId="0" borderId="22" xfId="0" applyFont="1" applyFill="1" applyBorder="1"/>
    <xf numFmtId="0" fontId="28" fillId="0" borderId="13" xfId="1" applyFont="1" applyFill="1" applyBorder="1" applyAlignment="1">
      <alignment horizontal="left" vertical="center" wrapText="1"/>
    </xf>
    <xf numFmtId="0" fontId="28" fillId="0" borderId="5" xfId="1" applyFont="1" applyFill="1" applyBorder="1" applyAlignment="1">
      <alignment horizontal="left" vertical="center" wrapText="1"/>
    </xf>
    <xf numFmtId="0" fontId="29" fillId="0" borderId="12" xfId="1" applyFont="1" applyFill="1" applyBorder="1" applyAlignment="1">
      <alignment vertical="center" wrapText="1"/>
    </xf>
    <xf numFmtId="166" fontId="22" fillId="0" borderId="21" xfId="0" applyNumberFormat="1" applyFont="1" applyFill="1" applyBorder="1" applyAlignment="1">
      <alignment horizontal="left" vertical="center"/>
    </xf>
    <xf numFmtId="166" fontId="22" fillId="0" borderId="20" xfId="0" applyNumberFormat="1" applyFont="1" applyFill="1" applyBorder="1" applyAlignment="1">
      <alignment horizontal="left" vertical="center"/>
    </xf>
    <xf numFmtId="166" fontId="22" fillId="0" borderId="22" xfId="0" applyNumberFormat="1" applyFont="1" applyFill="1" applyBorder="1" applyAlignment="1">
      <alignment horizontal="left" vertical="center"/>
    </xf>
    <xf numFmtId="0" fontId="24" fillId="0" borderId="21" xfId="0" applyFont="1" applyFill="1" applyBorder="1" applyAlignment="1">
      <alignment vertical="center"/>
    </xf>
    <xf numFmtId="0" fontId="24" fillId="0" borderId="20" xfId="0" applyFont="1" applyFill="1" applyBorder="1" applyAlignment="1">
      <alignment vertical="center"/>
    </xf>
    <xf numFmtId="0" fontId="24" fillId="0" borderId="22" xfId="0" applyFont="1" applyFill="1" applyBorder="1" applyAlignment="1">
      <alignment vertical="center"/>
    </xf>
    <xf numFmtId="166" fontId="25" fillId="0" borderId="21" xfId="0" applyNumberFormat="1" applyFont="1" applyFill="1" applyBorder="1" applyAlignment="1">
      <alignment horizontal="left" vertical="center"/>
    </xf>
    <xf numFmtId="166" fontId="25" fillId="0" borderId="20" xfId="0" applyNumberFormat="1" applyFont="1" applyFill="1" applyBorder="1" applyAlignment="1">
      <alignment horizontal="left" vertical="center"/>
    </xf>
    <xf numFmtId="166" fontId="25" fillId="0" borderId="22" xfId="0" applyNumberFormat="1" applyFont="1" applyFill="1" applyBorder="1" applyAlignment="1">
      <alignment horizontal="left" vertical="center"/>
    </xf>
    <xf numFmtId="0" fontId="38" fillId="0" borderId="23" xfId="0" applyFont="1" applyFill="1" applyBorder="1" applyAlignment="1">
      <alignment horizontal="left" vertical="center" wrapText="1"/>
    </xf>
    <xf numFmtId="0" fontId="39" fillId="0" borderId="23" xfId="0" applyFont="1" applyFill="1" applyBorder="1" applyAlignment="1">
      <alignment horizontal="left" vertical="center" wrapText="1"/>
    </xf>
    <xf numFmtId="0" fontId="39" fillId="0" borderId="23" xfId="0" applyFont="1" applyFill="1" applyBorder="1" applyAlignment="1">
      <alignment vertical="center" wrapText="1"/>
    </xf>
    <xf numFmtId="166" fontId="43" fillId="0" borderId="9" xfId="0" applyNumberFormat="1" applyFont="1" applyFill="1" applyBorder="1" applyAlignment="1">
      <alignment horizontal="center" vertical="center"/>
    </xf>
    <xf numFmtId="166" fontId="43" fillId="0" borderId="7" xfId="0" applyNumberFormat="1" applyFont="1" applyFill="1" applyBorder="1" applyAlignment="1">
      <alignment horizontal="center" vertical="center"/>
    </xf>
    <xf numFmtId="0" fontId="20" fillId="0" borderId="0" xfId="0" applyFont="1" applyFill="1" applyBorder="1"/>
  </cellXfs>
  <cellStyles count="3">
    <cellStyle name="Обычный" xfId="0" builtinId="0"/>
    <cellStyle name="Обычный 2" xfId="1"/>
    <cellStyle name="Финансовый 2" xfId="2"/>
  </cellStyles>
  <dxfs count="0"/>
  <tableStyles count="0" defaultTableStyle="TableStyleMedium2" defaultPivotStyle="PivotStyleLight16"/>
  <colors>
    <mruColors>
      <color rgb="FFFFFF66"/>
      <color rgb="FFFF99CC"/>
      <color rgb="FF79D2FF"/>
      <color rgb="FFFF66CC"/>
      <color rgb="FF009900"/>
      <color rgb="FFCCFFFF"/>
      <color rgb="FFABAFFF"/>
      <color rgb="FFFFFFCC"/>
      <color rgb="FFCCFFCC"/>
      <color rgb="FF96F8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G43"/>
  <sheetViews>
    <sheetView view="pageBreakPreview" zoomScaleNormal="100" zoomScaleSheetLayoutView="100" workbookViewId="0">
      <selection activeCell="G12" sqref="G12"/>
    </sheetView>
  </sheetViews>
  <sheetFormatPr defaultRowHeight="12.75"/>
  <cols>
    <col min="1" max="1" width="10.21875" style="1" customWidth="1"/>
    <col min="2" max="2" width="9.109375" style="1" customWidth="1"/>
    <col min="3" max="3" width="10.109375" style="1" customWidth="1"/>
    <col min="4" max="5" width="10.5546875" style="1" customWidth="1"/>
    <col min="6" max="6" width="17.88671875" style="1" customWidth="1"/>
    <col min="7" max="7" width="13.77734375" style="1" customWidth="1"/>
    <col min="8" max="16384" width="8.88671875" style="1"/>
  </cols>
  <sheetData>
    <row r="1" spans="1:7" ht="15" customHeight="1">
      <c r="E1" s="589" t="s">
        <v>713</v>
      </c>
      <c r="F1" s="589"/>
      <c r="G1" s="338"/>
    </row>
    <row r="2" spans="1:7" ht="15" customHeight="1">
      <c r="E2" s="589" t="s">
        <v>683</v>
      </c>
      <c r="F2" s="589"/>
      <c r="G2" s="338"/>
    </row>
    <row r="3" spans="1:7" ht="15" customHeight="1">
      <c r="E3" s="573"/>
      <c r="F3" s="573" t="s">
        <v>714</v>
      </c>
      <c r="G3" s="338"/>
    </row>
    <row r="4" spans="1:7" ht="15" customHeight="1">
      <c r="F4" s="573" t="s">
        <v>684</v>
      </c>
      <c r="G4" s="338"/>
    </row>
    <row r="5" spans="1:7" ht="15" customHeight="1">
      <c r="F5" s="1" t="s">
        <v>715</v>
      </c>
      <c r="G5" s="338"/>
    </row>
    <row r="6" spans="1:7" ht="15" customHeight="1">
      <c r="G6" s="338"/>
    </row>
    <row r="7" spans="1:7" ht="15" customHeight="1">
      <c r="A7" s="590" t="s">
        <v>685</v>
      </c>
      <c r="B7" s="591"/>
      <c r="C7" s="591"/>
      <c r="D7" s="591"/>
      <c r="E7" s="591"/>
      <c r="F7" s="592"/>
      <c r="G7" s="338"/>
    </row>
    <row r="8" spans="1:7" ht="15" customHeight="1">
      <c r="A8" s="593"/>
      <c r="B8" s="594"/>
      <c r="C8" s="594"/>
      <c r="D8" s="594"/>
      <c r="E8" s="594"/>
      <c r="F8" s="595"/>
      <c r="G8" s="338"/>
    </row>
    <row r="9" spans="1:7" ht="15" customHeight="1">
      <c r="A9" s="593"/>
      <c r="B9" s="594"/>
      <c r="C9" s="594"/>
      <c r="D9" s="594"/>
      <c r="E9" s="594"/>
      <c r="F9" s="595"/>
      <c r="G9" s="338"/>
    </row>
    <row r="10" spans="1:7" ht="15" customHeight="1">
      <c r="A10" s="596"/>
      <c r="B10" s="597"/>
      <c r="C10" s="597"/>
      <c r="D10" s="597"/>
      <c r="E10" s="597"/>
      <c r="F10" s="598"/>
      <c r="G10" s="338"/>
    </row>
    <row r="11" spans="1:7" ht="15" customHeight="1">
      <c r="G11" s="338"/>
    </row>
    <row r="12" spans="1:7" ht="15" customHeight="1">
      <c r="G12" s="338"/>
    </row>
    <row r="13" spans="1:7" ht="15" customHeight="1">
      <c r="A13" s="599" t="s">
        <v>517</v>
      </c>
      <c r="B13" s="600"/>
      <c r="C13" s="600"/>
      <c r="D13" s="600"/>
      <c r="E13" s="600"/>
      <c r="F13" s="601"/>
      <c r="G13" s="338"/>
    </row>
    <row r="14" spans="1:7" ht="15" customHeight="1">
      <c r="A14" s="602"/>
      <c r="B14" s="603"/>
      <c r="C14" s="603"/>
      <c r="D14" s="603"/>
      <c r="E14" s="603"/>
      <c r="F14" s="604"/>
      <c r="G14" s="338"/>
    </row>
    <row r="15" spans="1:7" ht="15" customHeight="1">
      <c r="A15" s="101"/>
      <c r="B15" s="101"/>
      <c r="C15" s="101"/>
      <c r="D15" s="101"/>
      <c r="E15" s="101"/>
      <c r="F15" s="101"/>
      <c r="G15" s="338"/>
    </row>
    <row r="16" spans="1:7" ht="15" customHeight="1">
      <c r="A16" s="101"/>
      <c r="B16" s="101"/>
      <c r="C16" s="101"/>
      <c r="D16" s="101"/>
      <c r="E16" s="101"/>
      <c r="F16" s="101"/>
      <c r="G16" s="338"/>
    </row>
    <row r="17" spans="1:7" ht="15" customHeight="1">
      <c r="A17" s="599" t="s">
        <v>518</v>
      </c>
      <c r="B17" s="600"/>
      <c r="C17" s="600"/>
      <c r="D17" s="600"/>
      <c r="E17" s="600"/>
      <c r="F17" s="601"/>
      <c r="G17" s="338"/>
    </row>
    <row r="18" spans="1:7" ht="15" customHeight="1">
      <c r="A18" s="602"/>
      <c r="B18" s="603"/>
      <c r="C18" s="603"/>
      <c r="D18" s="603"/>
      <c r="E18" s="603"/>
      <c r="F18" s="604"/>
      <c r="G18" s="338"/>
    </row>
    <row r="19" spans="1:7" ht="15" customHeight="1">
      <c r="G19" s="338"/>
    </row>
    <row r="20" spans="1:7" ht="15" customHeight="1">
      <c r="G20" s="338"/>
    </row>
    <row r="21" spans="1:7" ht="15" customHeight="1">
      <c r="A21" s="585" t="s">
        <v>686</v>
      </c>
      <c r="B21" s="585"/>
      <c r="C21" s="585" t="s">
        <v>687</v>
      </c>
      <c r="D21" s="586"/>
      <c r="E21" s="585" t="s">
        <v>688</v>
      </c>
      <c r="F21" s="585"/>
      <c r="G21" s="338"/>
    </row>
    <row r="22" spans="1:7" ht="15" customHeight="1">
      <c r="A22" s="587" t="s">
        <v>689</v>
      </c>
      <c r="B22" s="587"/>
      <c r="C22" s="605" t="s">
        <v>690</v>
      </c>
      <c r="D22" s="606"/>
      <c r="E22" s="611" t="s">
        <v>691</v>
      </c>
      <c r="F22" s="612"/>
      <c r="G22" s="338"/>
    </row>
    <row r="23" spans="1:7" ht="15" customHeight="1">
      <c r="A23" s="588"/>
      <c r="B23" s="588"/>
      <c r="C23" s="607"/>
      <c r="D23" s="608"/>
      <c r="E23" s="613"/>
      <c r="F23" s="614"/>
      <c r="G23" s="338"/>
    </row>
    <row r="24" spans="1:7" ht="15" customHeight="1">
      <c r="A24" s="588"/>
      <c r="B24" s="588"/>
      <c r="C24" s="607"/>
      <c r="D24" s="608"/>
      <c r="E24" s="613"/>
      <c r="F24" s="614"/>
      <c r="G24" s="338"/>
    </row>
    <row r="25" spans="1:7" ht="15" customHeight="1">
      <c r="A25" s="588"/>
      <c r="B25" s="588"/>
      <c r="C25" s="607"/>
      <c r="D25" s="608"/>
      <c r="E25" s="613"/>
      <c r="F25" s="614"/>
      <c r="G25" s="338"/>
    </row>
    <row r="26" spans="1:7" ht="15" customHeight="1">
      <c r="A26" s="588"/>
      <c r="B26" s="588"/>
      <c r="C26" s="607"/>
      <c r="D26" s="608"/>
      <c r="E26" s="615" t="s">
        <v>692</v>
      </c>
      <c r="F26" s="614"/>
      <c r="G26" s="338"/>
    </row>
    <row r="27" spans="1:7" ht="15" customHeight="1">
      <c r="A27" s="588"/>
      <c r="B27" s="588"/>
      <c r="C27" s="607"/>
      <c r="D27" s="608"/>
      <c r="E27" s="615"/>
      <c r="F27" s="614"/>
      <c r="G27" s="338"/>
    </row>
    <row r="28" spans="1:7">
      <c r="A28" s="588"/>
      <c r="B28" s="588"/>
      <c r="C28" s="607"/>
      <c r="D28" s="608"/>
      <c r="E28" s="613"/>
      <c r="F28" s="614"/>
    </row>
    <row r="29" spans="1:7">
      <c r="A29" s="588"/>
      <c r="B29" s="588"/>
      <c r="C29" s="607"/>
      <c r="D29" s="608"/>
      <c r="E29" s="613"/>
      <c r="F29" s="614"/>
    </row>
    <row r="30" spans="1:7">
      <c r="A30" s="588"/>
      <c r="B30" s="588"/>
      <c r="C30" s="609"/>
      <c r="D30" s="610"/>
      <c r="E30" s="616"/>
      <c r="F30" s="617"/>
    </row>
    <row r="31" spans="1:7" ht="15">
      <c r="A31" s="579" t="s">
        <v>693</v>
      </c>
      <c r="B31" s="580"/>
      <c r="C31" s="580"/>
      <c r="D31" s="580"/>
      <c r="E31" s="580"/>
      <c r="F31" s="581"/>
    </row>
    <row r="32" spans="1:7" ht="15">
      <c r="A32" s="582"/>
      <c r="B32" s="582"/>
      <c r="C32" s="582"/>
      <c r="D32" s="582"/>
      <c r="E32" s="582"/>
      <c r="F32" s="582"/>
    </row>
    <row r="33" spans="1:6" ht="15">
      <c r="A33" s="583" t="s">
        <v>519</v>
      </c>
      <c r="B33" s="583"/>
      <c r="C33" s="583"/>
      <c r="D33" s="583"/>
      <c r="E33" s="583"/>
      <c r="F33" s="583"/>
    </row>
    <row r="34" spans="1:6">
      <c r="A34" s="584"/>
      <c r="B34" s="584"/>
      <c r="C34" s="584"/>
      <c r="D34" s="584"/>
      <c r="E34" s="584"/>
      <c r="F34" s="584"/>
    </row>
    <row r="37" spans="1:6">
      <c r="A37" s="585" t="s">
        <v>694</v>
      </c>
      <c r="B37" s="585"/>
      <c r="C37" s="585"/>
      <c r="D37" s="585"/>
      <c r="E37" s="585"/>
      <c r="F37" s="585"/>
    </row>
    <row r="38" spans="1:6">
      <c r="A38" s="585"/>
      <c r="B38" s="585"/>
      <c r="C38" s="585"/>
      <c r="D38" s="585"/>
      <c r="E38" s="585"/>
      <c r="F38" s="585"/>
    </row>
    <row r="39" spans="1:6">
      <c r="A39" s="577" t="s">
        <v>695</v>
      </c>
      <c r="B39" s="578" t="s">
        <v>696</v>
      </c>
      <c r="C39" s="577" t="s">
        <v>697</v>
      </c>
      <c r="D39" s="577" t="s">
        <v>698</v>
      </c>
      <c r="E39" s="577" t="s">
        <v>699</v>
      </c>
      <c r="F39" s="577" t="s">
        <v>700</v>
      </c>
    </row>
    <row r="40" spans="1:6">
      <c r="A40" s="577"/>
      <c r="B40" s="578"/>
      <c r="C40" s="577"/>
      <c r="D40" s="577"/>
      <c r="E40" s="577"/>
      <c r="F40" s="577"/>
    </row>
    <row r="41" spans="1:6">
      <c r="A41" s="577"/>
      <c r="B41" s="578"/>
      <c r="C41" s="577"/>
      <c r="D41" s="577"/>
      <c r="E41" s="577"/>
      <c r="F41" s="577"/>
    </row>
    <row r="42" spans="1:6">
      <c r="A42" s="577"/>
      <c r="B42" s="578"/>
      <c r="C42" s="577"/>
      <c r="D42" s="577"/>
      <c r="E42" s="577"/>
      <c r="F42" s="577"/>
    </row>
    <row r="43" spans="1:6" ht="15">
      <c r="A43" s="339" t="s">
        <v>701</v>
      </c>
      <c r="B43" s="303" t="s">
        <v>702</v>
      </c>
      <c r="C43" s="340">
        <v>49401000000</v>
      </c>
      <c r="D43" s="303">
        <v>49014</v>
      </c>
      <c r="E43" s="303">
        <v>90</v>
      </c>
      <c r="F43" s="303">
        <v>16</v>
      </c>
    </row>
  </sheetData>
  <mergeCells count="23">
    <mergeCell ref="A21:B21"/>
    <mergeCell ref="C21:D21"/>
    <mergeCell ref="E21:F21"/>
    <mergeCell ref="A22:B30"/>
    <mergeCell ref="E1:F1"/>
    <mergeCell ref="E2:F2"/>
    <mergeCell ref="A7:F10"/>
    <mergeCell ref="A13:F14"/>
    <mergeCell ref="A17:F18"/>
    <mergeCell ref="C22:D30"/>
    <mergeCell ref="E22:F25"/>
    <mergeCell ref="E26:F30"/>
    <mergeCell ref="A31:F31"/>
    <mergeCell ref="A32:F32"/>
    <mergeCell ref="A33:F33"/>
    <mergeCell ref="A34:F34"/>
    <mergeCell ref="A37:F38"/>
    <mergeCell ref="F39:F42"/>
    <mergeCell ref="A39:A42"/>
    <mergeCell ref="B39:B42"/>
    <mergeCell ref="C39:C42"/>
    <mergeCell ref="D39:D42"/>
    <mergeCell ref="E39:E42"/>
  </mergeCells>
  <pageMargins left="0.7" right="0.7" top="0.75" bottom="0.75" header="0.3" footer="0.3"/>
  <pageSetup paperSize="9" scale="7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10"/>
  <dimension ref="A2:R806"/>
  <sheetViews>
    <sheetView view="pageBreakPreview" topLeftCell="C485" zoomScale="30" zoomScaleNormal="25" zoomScaleSheetLayoutView="30" workbookViewId="0">
      <selection activeCell="L599" sqref="L599"/>
    </sheetView>
  </sheetViews>
  <sheetFormatPr defaultColWidth="8.88671875" defaultRowHeight="33"/>
  <cols>
    <col min="1" max="1" width="16" style="7" customWidth="1"/>
    <col min="2" max="2" width="93.77734375" style="7" customWidth="1"/>
    <col min="3" max="3" width="55.77734375" style="7" customWidth="1"/>
    <col min="4" max="4" width="63.77734375" style="7" customWidth="1"/>
    <col min="5" max="5" width="26.21875" style="7" customWidth="1"/>
    <col min="6" max="6" width="40.77734375" style="75" customWidth="1"/>
    <col min="7" max="7" width="38.77734375" style="406" customWidth="1"/>
    <col min="8" max="16" width="38.77734375" style="75" customWidth="1"/>
    <col min="17" max="17" width="35.44140625" style="75" customWidth="1"/>
    <col min="18" max="18" width="38.77734375" style="75" customWidth="1"/>
    <col min="19" max="16384" width="8.88671875" style="7"/>
  </cols>
  <sheetData>
    <row r="2" spans="1:18" ht="69" customHeight="1" thickBot="1">
      <c r="K2" s="350" t="s">
        <v>710</v>
      </c>
    </row>
    <row r="3" spans="1:18" ht="168" customHeight="1" thickBot="1">
      <c r="I3" s="341" t="s">
        <v>703</v>
      </c>
      <c r="J3" s="342">
        <v>733</v>
      </c>
      <c r="K3" s="342"/>
      <c r="L3" s="343" t="s">
        <v>704</v>
      </c>
    </row>
    <row r="4" spans="1:18" s="85" customFormat="1" ht="168" customHeight="1" thickBot="1">
      <c r="B4" s="87"/>
      <c r="C4" s="87"/>
      <c r="D4" s="88"/>
      <c r="E4" s="295"/>
      <c r="F4" s="295"/>
      <c r="G4" s="407"/>
      <c r="H4" s="87"/>
      <c r="I4" s="341" t="s">
        <v>705</v>
      </c>
      <c r="J4" s="344">
        <v>0</v>
      </c>
      <c r="K4" s="345"/>
      <c r="L4" s="346" t="s">
        <v>706</v>
      </c>
      <c r="M4" s="349" t="s">
        <v>709</v>
      </c>
      <c r="N4" s="295"/>
      <c r="O4" s="89"/>
      <c r="P4" s="90"/>
      <c r="Q4" s="90"/>
      <c r="R4" s="87"/>
    </row>
    <row r="5" spans="1:18" s="76" customFormat="1" ht="168" customHeight="1" thickBot="1">
      <c r="C5" s="93"/>
      <c r="D5" s="88"/>
      <c r="E5" s="295"/>
      <c r="F5" s="295"/>
      <c r="G5" s="457"/>
      <c r="H5" s="94"/>
      <c r="I5" s="341" t="s">
        <v>707</v>
      </c>
      <c r="J5" s="347">
        <f>ROUND(J4/J3,2)</f>
        <v>0</v>
      </c>
      <c r="K5" s="347"/>
      <c r="L5" s="343" t="s">
        <v>708</v>
      </c>
      <c r="M5" s="295"/>
      <c r="N5" s="295"/>
      <c r="O5" s="659"/>
      <c r="P5" s="660"/>
      <c r="Q5" s="660"/>
      <c r="R5" s="94"/>
    </row>
    <row r="6" spans="1:18" s="76" customFormat="1" ht="54.75" customHeight="1">
      <c r="B6" s="96"/>
      <c r="C6" s="96"/>
      <c r="D6" s="88"/>
      <c r="E6" s="295"/>
      <c r="F6" s="295"/>
      <c r="G6" s="407"/>
      <c r="H6" s="96"/>
      <c r="I6" s="97"/>
      <c r="J6" s="97"/>
      <c r="K6" s="97"/>
      <c r="L6" s="95"/>
      <c r="M6" s="295"/>
      <c r="N6" s="295"/>
      <c r="O6" s="91"/>
      <c r="P6" s="92"/>
      <c r="Q6" s="92"/>
      <c r="R6" s="96"/>
    </row>
    <row r="7" spans="1:18" s="76" customFormat="1" ht="54.75" customHeight="1">
      <c r="B7" s="81"/>
      <c r="C7" s="81"/>
      <c r="D7" s="84"/>
      <c r="G7" s="408"/>
      <c r="H7" s="86"/>
      <c r="I7" s="86"/>
      <c r="J7" s="86"/>
      <c r="K7" s="86"/>
      <c r="L7" s="82"/>
      <c r="N7" s="83"/>
      <c r="O7" s="91"/>
      <c r="P7" s="92"/>
      <c r="Q7" s="92"/>
      <c r="R7" s="86"/>
    </row>
    <row r="8" spans="1:18" s="76" customFormat="1" ht="54.75" customHeight="1">
      <c r="A8" s="27"/>
      <c r="B8" s="27"/>
      <c r="C8" s="28"/>
      <c r="D8" s="27"/>
      <c r="E8" s="27"/>
      <c r="F8" s="38"/>
      <c r="G8" s="409"/>
      <c r="H8" s="38"/>
      <c r="I8" s="38"/>
      <c r="J8" s="38"/>
      <c r="K8" s="38"/>
      <c r="L8" s="38"/>
      <c r="M8" s="74"/>
      <c r="N8" s="74"/>
      <c r="O8" s="74"/>
      <c r="P8" s="74"/>
      <c r="Q8" s="80"/>
      <c r="R8" s="38"/>
    </row>
    <row r="9" spans="1:18" s="76" customFormat="1" ht="54.75" customHeight="1">
      <c r="A9" s="661" t="s">
        <v>0</v>
      </c>
      <c r="B9" s="661"/>
      <c r="C9" s="661"/>
      <c r="D9" s="661"/>
      <c r="E9" s="661"/>
      <c r="F9" s="661"/>
      <c r="G9" s="661"/>
      <c r="H9" s="661"/>
      <c r="I9" s="661"/>
      <c r="J9" s="661"/>
      <c r="K9" s="661"/>
      <c r="L9" s="661"/>
      <c r="M9" s="661"/>
      <c r="N9" s="661"/>
      <c r="O9" s="661"/>
      <c r="P9" s="661"/>
      <c r="Q9" s="661"/>
    </row>
    <row r="10" spans="1:18" s="76" customFormat="1" ht="54.75" customHeight="1">
      <c r="A10" s="652" t="s">
        <v>504</v>
      </c>
      <c r="B10" s="652"/>
      <c r="C10" s="652"/>
      <c r="D10" s="652"/>
      <c r="E10" s="652"/>
      <c r="F10" s="652"/>
      <c r="G10" s="652"/>
      <c r="H10" s="652"/>
      <c r="I10" s="652"/>
      <c r="J10" s="652"/>
      <c r="K10" s="652"/>
      <c r="L10" s="652"/>
      <c r="M10" s="652"/>
      <c r="N10" s="652"/>
      <c r="O10" s="652"/>
      <c r="P10" s="652"/>
      <c r="Q10" s="652"/>
    </row>
    <row r="11" spans="1:18" s="76" customFormat="1" ht="54.75" customHeight="1">
      <c r="A11" s="652" t="s">
        <v>505</v>
      </c>
      <c r="B11" s="653"/>
      <c r="C11" s="653"/>
      <c r="D11" s="653"/>
      <c r="E11" s="653"/>
      <c r="F11" s="653"/>
      <c r="G11" s="653"/>
      <c r="H11" s="653"/>
      <c r="I11" s="653"/>
      <c r="J11" s="653"/>
      <c r="K11" s="653"/>
      <c r="L11" s="653"/>
      <c r="M11" s="653"/>
      <c r="N11" s="653"/>
      <c r="O11" s="653"/>
      <c r="P11" s="653"/>
      <c r="Q11" s="653"/>
    </row>
    <row r="12" spans="1:18" s="76" customFormat="1" ht="54.75" customHeight="1">
      <c r="A12" s="569"/>
      <c r="B12" s="570"/>
      <c r="C12" s="570"/>
      <c r="D12" s="570"/>
      <c r="E12" s="570"/>
      <c r="F12" s="570"/>
      <c r="G12" s="410"/>
      <c r="H12" s="348" t="s">
        <v>720</v>
      </c>
      <c r="I12" s="570"/>
      <c r="J12" s="570"/>
      <c r="K12" s="570"/>
      <c r="L12" s="570"/>
      <c r="M12" s="570"/>
      <c r="N12" s="570"/>
      <c r="O12" s="570"/>
      <c r="P12" s="570"/>
      <c r="Q12" s="570"/>
      <c r="R12" s="348"/>
    </row>
    <row r="13" spans="1:18" ht="54.75" customHeight="1" thickBot="1">
      <c r="A13" s="654"/>
      <c r="B13" s="654"/>
      <c r="C13" s="654"/>
      <c r="D13" s="654"/>
      <c r="E13" s="654"/>
      <c r="F13" s="654"/>
      <c r="G13" s="654"/>
      <c r="H13" s="654"/>
      <c r="I13" s="654"/>
      <c r="J13" s="654"/>
      <c r="K13" s="654"/>
      <c r="L13" s="654"/>
      <c r="M13" s="654"/>
      <c r="N13" s="654"/>
      <c r="O13" s="654"/>
      <c r="P13" s="654"/>
      <c r="Q13" s="654"/>
      <c r="R13" s="7"/>
    </row>
    <row r="14" spans="1:18" ht="62.25" customHeight="1" thickBot="1">
      <c r="A14" s="655" t="s">
        <v>500</v>
      </c>
      <c r="B14" s="657" t="s">
        <v>1</v>
      </c>
      <c r="C14" s="655" t="s">
        <v>501</v>
      </c>
      <c r="D14" s="655" t="s">
        <v>503</v>
      </c>
      <c r="E14" s="657" t="s">
        <v>2</v>
      </c>
      <c r="F14" s="648" t="s">
        <v>502</v>
      </c>
      <c r="G14" s="622" t="s">
        <v>711</v>
      </c>
      <c r="H14" s="650" t="s">
        <v>3</v>
      </c>
      <c r="I14" s="651"/>
      <c r="J14" s="651"/>
      <c r="K14" s="651"/>
      <c r="L14" s="651"/>
      <c r="M14" s="651"/>
      <c r="N14" s="651"/>
      <c r="O14" s="651"/>
      <c r="P14" s="651"/>
      <c r="Q14" s="651"/>
      <c r="R14" s="622" t="s">
        <v>712</v>
      </c>
    </row>
    <row r="15" spans="1:18" ht="195" customHeight="1" thickBot="1">
      <c r="A15" s="656"/>
      <c r="B15" s="658"/>
      <c r="C15" s="656"/>
      <c r="D15" s="656"/>
      <c r="E15" s="658"/>
      <c r="F15" s="649"/>
      <c r="G15" s="623"/>
      <c r="H15" s="284" t="s">
        <v>4</v>
      </c>
      <c r="I15" s="284" t="s">
        <v>5</v>
      </c>
      <c r="J15" s="284" t="s">
        <v>6</v>
      </c>
      <c r="K15" s="284" t="s">
        <v>7</v>
      </c>
      <c r="L15" s="284" t="s">
        <v>8</v>
      </c>
      <c r="M15" s="284" t="s">
        <v>9</v>
      </c>
      <c r="N15" s="284" t="s">
        <v>10</v>
      </c>
      <c r="O15" s="284" t="s">
        <v>11</v>
      </c>
      <c r="P15" s="284" t="s">
        <v>12</v>
      </c>
      <c r="Q15" s="572" t="s">
        <v>13</v>
      </c>
      <c r="R15" s="623"/>
    </row>
    <row r="16" spans="1:18" s="296" customFormat="1" ht="35.1" customHeight="1" thickBot="1">
      <c r="A16" s="3">
        <v>1</v>
      </c>
      <c r="B16" s="3">
        <v>2</v>
      </c>
      <c r="C16" s="3">
        <v>3</v>
      </c>
      <c r="D16" s="3">
        <v>4</v>
      </c>
      <c r="E16" s="3">
        <v>5</v>
      </c>
      <c r="F16" s="3">
        <v>6</v>
      </c>
      <c r="G16" s="411">
        <v>7</v>
      </c>
      <c r="H16" s="3">
        <v>8</v>
      </c>
      <c r="I16" s="3">
        <v>9</v>
      </c>
      <c r="J16" s="3">
        <v>10</v>
      </c>
      <c r="K16" s="3">
        <v>11</v>
      </c>
      <c r="L16" s="3">
        <v>12</v>
      </c>
      <c r="M16" s="3">
        <v>13</v>
      </c>
      <c r="N16" s="3">
        <v>14</v>
      </c>
      <c r="O16" s="3">
        <v>15</v>
      </c>
      <c r="P16" s="3">
        <v>16</v>
      </c>
      <c r="Q16" s="3">
        <v>17</v>
      </c>
      <c r="R16" s="3">
        <v>18</v>
      </c>
    </row>
    <row r="17" spans="1:18" ht="35.1" customHeight="1" thickBot="1">
      <c r="A17" s="499" t="s">
        <v>506</v>
      </c>
      <c r="B17" s="500"/>
      <c r="C17" s="500"/>
      <c r="D17" s="500"/>
      <c r="E17" s="500"/>
      <c r="F17" s="36"/>
      <c r="G17" s="412"/>
      <c r="H17" s="36"/>
      <c r="I17" s="36"/>
      <c r="J17" s="36"/>
      <c r="K17" s="36"/>
      <c r="L17" s="36"/>
      <c r="M17" s="36"/>
      <c r="N17" s="36"/>
      <c r="O17" s="36"/>
      <c r="P17" s="36"/>
      <c r="Q17" s="36"/>
      <c r="R17" s="49"/>
    </row>
    <row r="18" spans="1:18" ht="35.1" customHeight="1" thickBot="1">
      <c r="A18" s="493" t="s">
        <v>14</v>
      </c>
      <c r="B18" s="501"/>
      <c r="C18" s="501"/>
      <c r="D18" s="501"/>
      <c r="E18" s="501"/>
      <c r="F18" s="494"/>
      <c r="G18" s="495"/>
      <c r="H18" s="494"/>
      <c r="I18" s="494"/>
      <c r="J18" s="494"/>
      <c r="K18" s="494"/>
      <c r="L18" s="494"/>
      <c r="M18" s="494"/>
      <c r="N18" s="494"/>
      <c r="O18" s="494"/>
      <c r="P18" s="494"/>
      <c r="Q18" s="494"/>
      <c r="R18" s="540"/>
    </row>
    <row r="19" spans="1:18" s="104" customFormat="1" ht="32.25" customHeight="1">
      <c r="A19" s="665">
        <v>1</v>
      </c>
      <c r="B19" s="536" t="s">
        <v>531</v>
      </c>
      <c r="C19" s="668" t="s">
        <v>15</v>
      </c>
      <c r="D19" s="561" t="s">
        <v>16</v>
      </c>
      <c r="E19" s="645" t="s">
        <v>607</v>
      </c>
      <c r="F19" s="102" t="s">
        <v>111</v>
      </c>
      <c r="G19" s="458">
        <f>R19*J5</f>
        <v>0</v>
      </c>
      <c r="H19" s="109">
        <v>0</v>
      </c>
      <c r="I19" s="103"/>
      <c r="J19" s="103"/>
      <c r="K19" s="103"/>
      <c r="L19" s="103"/>
      <c r="M19" s="103"/>
      <c r="N19" s="103"/>
      <c r="O19" s="103"/>
      <c r="P19" s="103"/>
      <c r="Q19" s="156"/>
      <c r="R19" s="376">
        <v>0.4</v>
      </c>
    </row>
    <row r="20" spans="1:18" s="104" customFormat="1" ht="32.25" customHeight="1">
      <c r="A20" s="666"/>
      <c r="B20" s="553" t="s">
        <v>532</v>
      </c>
      <c r="C20" s="669"/>
      <c r="D20" s="105"/>
      <c r="E20" s="646"/>
      <c r="F20" s="557" t="s">
        <v>112</v>
      </c>
      <c r="G20" s="497"/>
      <c r="H20" s="112"/>
      <c r="I20" s="106"/>
      <c r="J20" s="106"/>
      <c r="K20" s="106"/>
      <c r="L20" s="106"/>
      <c r="M20" s="106"/>
      <c r="N20" s="106"/>
      <c r="O20" s="106"/>
      <c r="P20" s="106"/>
      <c r="Q20" s="157"/>
      <c r="R20" s="377"/>
    </row>
    <row r="21" spans="1:18" s="104" customFormat="1" ht="33" customHeight="1" thickBot="1">
      <c r="A21" s="666"/>
      <c r="B21" s="559" t="s">
        <v>533</v>
      </c>
      <c r="C21" s="669"/>
      <c r="D21" s="562"/>
      <c r="E21" s="646"/>
      <c r="F21" s="107" t="s">
        <v>20</v>
      </c>
      <c r="G21" s="460"/>
      <c r="H21" s="124"/>
      <c r="I21" s="108"/>
      <c r="J21" s="108"/>
      <c r="K21" s="108"/>
      <c r="L21" s="108"/>
      <c r="M21" s="108"/>
      <c r="N21" s="108"/>
      <c r="O21" s="108"/>
      <c r="P21" s="108"/>
      <c r="Q21" s="354"/>
      <c r="R21" s="378"/>
    </row>
    <row r="22" spans="1:18" s="104" customFormat="1" ht="33" customHeight="1">
      <c r="A22" s="666"/>
      <c r="B22" s="559" t="s">
        <v>21</v>
      </c>
      <c r="C22" s="669"/>
      <c r="D22" s="662" t="s">
        <v>22</v>
      </c>
      <c r="E22" s="646"/>
      <c r="F22" s="664"/>
      <c r="G22" s="461"/>
      <c r="H22" s="628"/>
      <c r="I22" s="633"/>
      <c r="J22" s="633"/>
      <c r="K22" s="633"/>
      <c r="L22" s="633"/>
      <c r="M22" s="633"/>
      <c r="N22" s="633"/>
      <c r="O22" s="633"/>
      <c r="P22" s="633"/>
      <c r="Q22" s="633"/>
      <c r="R22" s="509"/>
    </row>
    <row r="23" spans="1:18" s="104" customFormat="1" ht="39" customHeight="1" thickBot="1">
      <c r="A23" s="667"/>
      <c r="B23" s="560" t="s">
        <v>23</v>
      </c>
      <c r="C23" s="681"/>
      <c r="D23" s="663"/>
      <c r="E23" s="647"/>
      <c r="F23" s="663"/>
      <c r="G23" s="462"/>
      <c r="H23" s="634"/>
      <c r="I23" s="634"/>
      <c r="J23" s="634"/>
      <c r="K23" s="634"/>
      <c r="L23" s="634"/>
      <c r="M23" s="634"/>
      <c r="N23" s="634"/>
      <c r="O23" s="634"/>
      <c r="P23" s="634"/>
      <c r="Q23" s="634"/>
      <c r="R23" s="508"/>
    </row>
    <row r="24" spans="1:18" s="104" customFormat="1" ht="33" customHeight="1">
      <c r="A24" s="665">
        <v>2</v>
      </c>
      <c r="B24" s="536" t="s">
        <v>410</v>
      </c>
      <c r="C24" s="668" t="s">
        <v>15</v>
      </c>
      <c r="D24" s="561" t="s">
        <v>25</v>
      </c>
      <c r="E24" s="645" t="s">
        <v>17</v>
      </c>
      <c r="F24" s="102" t="s">
        <v>111</v>
      </c>
      <c r="G24" s="458">
        <f>R24*J5</f>
        <v>0</v>
      </c>
      <c r="H24" s="109">
        <v>0</v>
      </c>
      <c r="I24" s="103"/>
      <c r="J24" s="103"/>
      <c r="K24" s="110"/>
      <c r="L24" s="103"/>
      <c r="M24" s="103"/>
      <c r="N24" s="103"/>
      <c r="O24" s="103"/>
      <c r="P24" s="103"/>
      <c r="Q24" s="156"/>
      <c r="R24" s="376">
        <v>0.25</v>
      </c>
    </row>
    <row r="25" spans="1:18" s="104" customFormat="1" ht="33" customHeight="1">
      <c r="A25" s="666"/>
      <c r="B25" s="553" t="s">
        <v>411</v>
      </c>
      <c r="C25" s="669"/>
      <c r="D25" s="111"/>
      <c r="E25" s="646"/>
      <c r="F25" s="557" t="s">
        <v>112</v>
      </c>
      <c r="G25" s="497"/>
      <c r="H25" s="112"/>
      <c r="I25" s="106"/>
      <c r="J25" s="106"/>
      <c r="K25" s="113"/>
      <c r="L25" s="106"/>
      <c r="M25" s="106"/>
      <c r="N25" s="106"/>
      <c r="O25" s="106"/>
      <c r="P25" s="106"/>
      <c r="Q25" s="157"/>
      <c r="R25" s="377"/>
    </row>
    <row r="26" spans="1:18" s="104" customFormat="1" ht="33" customHeight="1" thickBot="1">
      <c r="A26" s="666"/>
      <c r="B26" s="559" t="s">
        <v>26</v>
      </c>
      <c r="C26" s="669"/>
      <c r="D26" s="559"/>
      <c r="E26" s="646"/>
      <c r="F26" s="107" t="s">
        <v>20</v>
      </c>
      <c r="G26" s="463"/>
      <c r="H26" s="126"/>
      <c r="I26" s="114"/>
      <c r="J26" s="114"/>
      <c r="K26" s="114"/>
      <c r="L26" s="114"/>
      <c r="M26" s="114"/>
      <c r="N26" s="114"/>
      <c r="O26" s="114"/>
      <c r="P26" s="114"/>
      <c r="Q26" s="158"/>
      <c r="R26" s="379"/>
    </row>
    <row r="27" spans="1:18" s="104" customFormat="1" ht="33" customHeight="1">
      <c r="A27" s="666"/>
      <c r="B27" s="559" t="s">
        <v>534</v>
      </c>
      <c r="C27" s="669"/>
      <c r="D27" s="671" t="s">
        <v>27</v>
      </c>
      <c r="E27" s="646"/>
      <c r="F27" s="664"/>
      <c r="G27" s="461"/>
      <c r="H27" s="628"/>
      <c r="I27" s="628"/>
      <c r="J27" s="628"/>
      <c r="K27" s="628"/>
      <c r="L27" s="628"/>
      <c r="M27" s="628"/>
      <c r="N27" s="628"/>
      <c r="O27" s="628"/>
      <c r="P27" s="628"/>
      <c r="Q27" s="628"/>
      <c r="R27" s="509"/>
    </row>
    <row r="28" spans="1:18" s="104" customFormat="1" ht="33" customHeight="1">
      <c r="A28" s="666"/>
      <c r="B28" s="115" t="s">
        <v>535</v>
      </c>
      <c r="C28" s="669"/>
      <c r="D28" s="672"/>
      <c r="E28" s="646"/>
      <c r="F28" s="674"/>
      <c r="G28" s="464"/>
      <c r="H28" s="675"/>
      <c r="I28" s="675"/>
      <c r="J28" s="675"/>
      <c r="K28" s="675"/>
      <c r="L28" s="675"/>
      <c r="M28" s="675"/>
      <c r="N28" s="675"/>
      <c r="O28" s="675"/>
      <c r="P28" s="675"/>
      <c r="Q28" s="675"/>
      <c r="R28" s="557"/>
    </row>
    <row r="29" spans="1:18" s="104" customFormat="1" ht="51" customHeight="1" thickBot="1">
      <c r="A29" s="667"/>
      <c r="B29" s="116" t="s">
        <v>28</v>
      </c>
      <c r="C29" s="670"/>
      <c r="D29" s="673"/>
      <c r="E29" s="647"/>
      <c r="F29" s="663"/>
      <c r="G29" s="462"/>
      <c r="H29" s="635"/>
      <c r="I29" s="635"/>
      <c r="J29" s="635"/>
      <c r="K29" s="635"/>
      <c r="L29" s="635"/>
      <c r="M29" s="635"/>
      <c r="N29" s="635"/>
      <c r="O29" s="635"/>
      <c r="P29" s="635"/>
      <c r="Q29" s="635"/>
      <c r="R29" s="508"/>
    </row>
    <row r="30" spans="1:18" s="104" customFormat="1" ht="33" customHeight="1">
      <c r="A30" s="665">
        <v>3</v>
      </c>
      <c r="B30" s="536" t="s">
        <v>536</v>
      </c>
      <c r="C30" s="668" t="s">
        <v>15</v>
      </c>
      <c r="D30" s="536" t="s">
        <v>29</v>
      </c>
      <c r="E30" s="645" t="s">
        <v>607</v>
      </c>
      <c r="F30" s="102" t="s">
        <v>111</v>
      </c>
      <c r="G30" s="458">
        <f>R30*J5</f>
        <v>0</v>
      </c>
      <c r="H30" s="109">
        <v>0</v>
      </c>
      <c r="I30" s="103"/>
      <c r="J30" s="103"/>
      <c r="K30" s="103"/>
      <c r="L30" s="103"/>
      <c r="M30" s="103"/>
      <c r="N30" s="103"/>
      <c r="O30" s="103"/>
      <c r="P30" s="103"/>
      <c r="Q30" s="156"/>
      <c r="R30" s="376">
        <v>0.63</v>
      </c>
    </row>
    <row r="31" spans="1:18" s="104" customFormat="1" ht="33" customHeight="1">
      <c r="A31" s="666"/>
      <c r="B31" s="553" t="s">
        <v>537</v>
      </c>
      <c r="C31" s="669"/>
      <c r="D31" s="117"/>
      <c r="E31" s="646"/>
      <c r="F31" s="557" t="s">
        <v>112</v>
      </c>
      <c r="G31" s="497"/>
      <c r="H31" s="112"/>
      <c r="I31" s="106"/>
      <c r="J31" s="106"/>
      <c r="K31" s="106"/>
      <c r="L31" s="106"/>
      <c r="M31" s="113"/>
      <c r="N31" s="113"/>
      <c r="O31" s="106"/>
      <c r="P31" s="106"/>
      <c r="Q31" s="157"/>
      <c r="R31" s="377"/>
    </row>
    <row r="32" spans="1:18" s="104" customFormat="1" ht="33" customHeight="1" thickBot="1">
      <c r="A32" s="666"/>
      <c r="B32" s="559" t="s">
        <v>30</v>
      </c>
      <c r="C32" s="669"/>
      <c r="D32" s="118"/>
      <c r="E32" s="646"/>
      <c r="F32" s="107" t="s">
        <v>20</v>
      </c>
      <c r="G32" s="463"/>
      <c r="H32" s="126"/>
      <c r="I32" s="114"/>
      <c r="J32" s="114"/>
      <c r="K32" s="114"/>
      <c r="L32" s="114"/>
      <c r="M32" s="119"/>
      <c r="N32" s="119"/>
      <c r="O32" s="114"/>
      <c r="P32" s="114"/>
      <c r="Q32" s="158"/>
      <c r="R32" s="379"/>
    </row>
    <row r="33" spans="1:18" s="104" customFormat="1" ht="48" customHeight="1" thickBot="1">
      <c r="A33" s="667"/>
      <c r="B33" s="560" t="s">
        <v>538</v>
      </c>
      <c r="C33" s="670"/>
      <c r="D33" s="120" t="s">
        <v>31</v>
      </c>
      <c r="E33" s="647"/>
      <c r="F33" s="121"/>
      <c r="G33" s="465"/>
      <c r="H33" s="680"/>
      <c r="I33" s="680"/>
      <c r="J33" s="680"/>
      <c r="K33" s="680"/>
      <c r="L33" s="680"/>
      <c r="M33" s="680"/>
      <c r="N33" s="680"/>
      <c r="O33" s="680"/>
      <c r="P33" s="680"/>
      <c r="Q33" s="680"/>
      <c r="R33" s="568"/>
    </row>
    <row r="34" spans="1:18" s="104" customFormat="1" ht="33" customHeight="1">
      <c r="A34" s="665">
        <v>4</v>
      </c>
      <c r="B34" s="536" t="s">
        <v>539</v>
      </c>
      <c r="C34" s="668" t="s">
        <v>15</v>
      </c>
      <c r="D34" s="561" t="s">
        <v>32</v>
      </c>
      <c r="E34" s="645" t="s">
        <v>17</v>
      </c>
      <c r="F34" s="102" t="s">
        <v>111</v>
      </c>
      <c r="G34" s="458">
        <f>R34*J5</f>
        <v>0</v>
      </c>
      <c r="H34" s="109">
        <v>0</v>
      </c>
      <c r="I34" s="109"/>
      <c r="J34" s="103"/>
      <c r="K34" s="103"/>
      <c r="L34" s="103"/>
      <c r="M34" s="103"/>
      <c r="N34" s="103"/>
      <c r="O34" s="103"/>
      <c r="P34" s="103"/>
      <c r="Q34" s="156"/>
      <c r="R34" s="376">
        <v>0.87</v>
      </c>
    </row>
    <row r="35" spans="1:18" s="104" customFormat="1" ht="33" customHeight="1">
      <c r="A35" s="666"/>
      <c r="B35" s="553" t="s">
        <v>540</v>
      </c>
      <c r="C35" s="669"/>
      <c r="D35" s="105"/>
      <c r="E35" s="646"/>
      <c r="F35" s="557" t="s">
        <v>112</v>
      </c>
      <c r="G35" s="497"/>
      <c r="H35" s="112"/>
      <c r="I35" s="112"/>
      <c r="J35" s="106"/>
      <c r="K35" s="106"/>
      <c r="L35" s="106"/>
      <c r="M35" s="106"/>
      <c r="N35" s="106"/>
      <c r="O35" s="106"/>
      <c r="P35" s="106"/>
      <c r="Q35" s="157"/>
      <c r="R35" s="377"/>
    </row>
    <row r="36" spans="1:18" s="104" customFormat="1" ht="33" customHeight="1" thickBot="1">
      <c r="A36" s="666"/>
      <c r="B36" s="559" t="s">
        <v>33</v>
      </c>
      <c r="C36" s="669"/>
      <c r="D36" s="562"/>
      <c r="E36" s="646"/>
      <c r="F36" s="107" t="s">
        <v>20</v>
      </c>
      <c r="G36" s="463"/>
      <c r="H36" s="126"/>
      <c r="I36" s="114"/>
      <c r="J36" s="114"/>
      <c r="K36" s="114"/>
      <c r="L36" s="114"/>
      <c r="M36" s="114"/>
      <c r="N36" s="114"/>
      <c r="O36" s="114"/>
      <c r="P36" s="114"/>
      <c r="Q36" s="158"/>
      <c r="R36" s="379"/>
    </row>
    <row r="37" spans="1:18" s="104" customFormat="1" ht="33" customHeight="1">
      <c r="A37" s="666"/>
      <c r="B37" s="559" t="s">
        <v>541</v>
      </c>
      <c r="C37" s="669"/>
      <c r="D37" s="671" t="s">
        <v>34</v>
      </c>
      <c r="E37" s="646"/>
      <c r="F37" s="664"/>
      <c r="G37" s="461"/>
      <c r="H37" s="628"/>
      <c r="I37" s="629"/>
      <c r="J37" s="629"/>
      <c r="K37" s="629"/>
      <c r="L37" s="629"/>
      <c r="M37" s="629"/>
      <c r="N37" s="629"/>
      <c r="O37" s="629"/>
      <c r="P37" s="629"/>
      <c r="Q37" s="629"/>
      <c r="R37" s="509"/>
    </row>
    <row r="38" spans="1:18" s="104" customFormat="1" ht="33" customHeight="1">
      <c r="A38" s="666"/>
      <c r="B38" s="559" t="s">
        <v>542</v>
      </c>
      <c r="C38" s="669"/>
      <c r="D38" s="676"/>
      <c r="E38" s="646"/>
      <c r="F38" s="678"/>
      <c r="G38" s="466"/>
      <c r="H38" s="630"/>
      <c r="I38" s="630"/>
      <c r="J38" s="630"/>
      <c r="K38" s="630"/>
      <c r="L38" s="630"/>
      <c r="M38" s="630"/>
      <c r="N38" s="630"/>
      <c r="O38" s="630"/>
      <c r="P38" s="630"/>
      <c r="Q38" s="630"/>
      <c r="R38" s="510"/>
    </row>
    <row r="39" spans="1:18" s="104" customFormat="1" ht="33" customHeight="1">
      <c r="A39" s="666"/>
      <c r="B39" s="559" t="s">
        <v>418</v>
      </c>
      <c r="C39" s="669"/>
      <c r="D39" s="676"/>
      <c r="E39" s="646"/>
      <c r="F39" s="678"/>
      <c r="G39" s="466"/>
      <c r="H39" s="630"/>
      <c r="I39" s="630"/>
      <c r="J39" s="630"/>
      <c r="K39" s="630"/>
      <c r="L39" s="630"/>
      <c r="M39" s="630"/>
      <c r="N39" s="630"/>
      <c r="O39" s="630"/>
      <c r="P39" s="630"/>
      <c r="Q39" s="630"/>
      <c r="R39" s="510"/>
    </row>
    <row r="40" spans="1:18" s="104" customFormat="1" ht="45" customHeight="1" thickBot="1">
      <c r="A40" s="667"/>
      <c r="B40" s="560" t="s">
        <v>35</v>
      </c>
      <c r="C40" s="670"/>
      <c r="D40" s="677"/>
      <c r="E40" s="647"/>
      <c r="F40" s="679"/>
      <c r="G40" s="467"/>
      <c r="H40" s="631"/>
      <c r="I40" s="631"/>
      <c r="J40" s="631"/>
      <c r="K40" s="631"/>
      <c r="L40" s="631"/>
      <c r="M40" s="631"/>
      <c r="N40" s="631"/>
      <c r="O40" s="631"/>
      <c r="P40" s="631"/>
      <c r="Q40" s="631"/>
      <c r="R40" s="511"/>
    </row>
    <row r="41" spans="1:18" s="104" customFormat="1" ht="33" customHeight="1">
      <c r="A41" s="665">
        <v>5</v>
      </c>
      <c r="B41" s="536" t="s">
        <v>543</v>
      </c>
      <c r="C41" s="668" t="s">
        <v>15</v>
      </c>
      <c r="D41" s="561" t="s">
        <v>36</v>
      </c>
      <c r="E41" s="645" t="s">
        <v>17</v>
      </c>
      <c r="F41" s="102" t="s">
        <v>111</v>
      </c>
      <c r="G41" s="458">
        <f>R41*J5</f>
        <v>0</v>
      </c>
      <c r="H41" s="109">
        <v>0</v>
      </c>
      <c r="I41" s="103"/>
      <c r="J41" s="103"/>
      <c r="K41" s="109"/>
      <c r="L41" s="109"/>
      <c r="M41" s="109"/>
      <c r="N41" s="103"/>
      <c r="O41" s="103"/>
      <c r="P41" s="103"/>
      <c r="Q41" s="156"/>
      <c r="R41" s="376">
        <v>0.45</v>
      </c>
    </row>
    <row r="42" spans="1:18" s="104" customFormat="1" ht="33" customHeight="1">
      <c r="A42" s="666"/>
      <c r="B42" s="505" t="s">
        <v>544</v>
      </c>
      <c r="C42" s="669"/>
      <c r="D42" s="122"/>
      <c r="E42" s="646"/>
      <c r="F42" s="557" t="s">
        <v>112</v>
      </c>
      <c r="G42" s="497"/>
      <c r="H42" s="112"/>
      <c r="I42" s="106"/>
      <c r="J42" s="106"/>
      <c r="K42" s="106"/>
      <c r="L42" s="112"/>
      <c r="M42" s="106"/>
      <c r="N42" s="106"/>
      <c r="O42" s="106"/>
      <c r="P42" s="106"/>
      <c r="Q42" s="157"/>
      <c r="R42" s="377"/>
    </row>
    <row r="43" spans="1:18" s="104" customFormat="1" ht="33" customHeight="1" thickBot="1">
      <c r="A43" s="666"/>
      <c r="B43" s="505" t="s">
        <v>545</v>
      </c>
      <c r="C43" s="669"/>
      <c r="D43" s="123"/>
      <c r="E43" s="646"/>
      <c r="F43" s="107" t="s">
        <v>20</v>
      </c>
      <c r="G43" s="460"/>
      <c r="H43" s="124"/>
      <c r="I43" s="108"/>
      <c r="J43" s="108"/>
      <c r="K43" s="108"/>
      <c r="L43" s="124"/>
      <c r="M43" s="108"/>
      <c r="N43" s="108"/>
      <c r="O43" s="108"/>
      <c r="P43" s="108"/>
      <c r="Q43" s="354"/>
      <c r="R43" s="378"/>
    </row>
    <row r="44" spans="1:18" s="104" customFormat="1" ht="33" customHeight="1">
      <c r="A44" s="666"/>
      <c r="B44" s="559" t="s">
        <v>37</v>
      </c>
      <c r="C44" s="669"/>
      <c r="D44" s="671" t="s">
        <v>38</v>
      </c>
      <c r="E44" s="646"/>
      <c r="F44" s="664"/>
      <c r="G44" s="461"/>
      <c r="H44" s="628"/>
      <c r="I44" s="628"/>
      <c r="J44" s="628"/>
      <c r="K44" s="628"/>
      <c r="L44" s="628"/>
      <c r="M44" s="628"/>
      <c r="N44" s="628"/>
      <c r="O44" s="628"/>
      <c r="P44" s="628"/>
      <c r="Q44" s="628"/>
      <c r="R44" s="509"/>
    </row>
    <row r="45" spans="1:18" s="104" customFormat="1" ht="33" customHeight="1">
      <c r="A45" s="666"/>
      <c r="B45" s="559" t="s">
        <v>546</v>
      </c>
      <c r="C45" s="669"/>
      <c r="D45" s="676"/>
      <c r="E45" s="646"/>
      <c r="F45" s="674"/>
      <c r="G45" s="464"/>
      <c r="H45" s="675"/>
      <c r="I45" s="675"/>
      <c r="J45" s="675"/>
      <c r="K45" s="675"/>
      <c r="L45" s="675"/>
      <c r="M45" s="675"/>
      <c r="N45" s="675"/>
      <c r="O45" s="675"/>
      <c r="P45" s="675"/>
      <c r="Q45" s="675"/>
      <c r="R45" s="557"/>
    </row>
    <row r="46" spans="1:18" s="104" customFormat="1" ht="33" customHeight="1">
      <c r="A46" s="666"/>
      <c r="B46" s="555" t="s">
        <v>547</v>
      </c>
      <c r="C46" s="669"/>
      <c r="D46" s="672"/>
      <c r="E46" s="646"/>
      <c r="F46" s="678"/>
      <c r="G46" s="466"/>
      <c r="H46" s="675"/>
      <c r="I46" s="675"/>
      <c r="J46" s="675"/>
      <c r="K46" s="675"/>
      <c r="L46" s="675"/>
      <c r="M46" s="675"/>
      <c r="N46" s="675"/>
      <c r="O46" s="675"/>
      <c r="P46" s="675"/>
      <c r="Q46" s="675"/>
      <c r="R46" s="510"/>
    </row>
    <row r="47" spans="1:18" s="104" customFormat="1" ht="33" customHeight="1">
      <c r="A47" s="666"/>
      <c r="B47" s="555" t="s">
        <v>39</v>
      </c>
      <c r="C47" s="669"/>
      <c r="D47" s="672"/>
      <c r="E47" s="646"/>
      <c r="F47" s="678"/>
      <c r="G47" s="466"/>
      <c r="H47" s="675"/>
      <c r="I47" s="675"/>
      <c r="J47" s="675"/>
      <c r="K47" s="675"/>
      <c r="L47" s="675"/>
      <c r="M47" s="675"/>
      <c r="N47" s="675"/>
      <c r="O47" s="675"/>
      <c r="P47" s="675"/>
      <c r="Q47" s="675"/>
      <c r="R47" s="510"/>
    </row>
    <row r="48" spans="1:18" s="104" customFormat="1" ht="54" customHeight="1" thickBot="1">
      <c r="A48" s="667"/>
      <c r="B48" s="560" t="s">
        <v>420</v>
      </c>
      <c r="C48" s="670"/>
      <c r="D48" s="673"/>
      <c r="E48" s="647"/>
      <c r="F48" s="679"/>
      <c r="G48" s="467"/>
      <c r="H48" s="635"/>
      <c r="I48" s="635"/>
      <c r="J48" s="635"/>
      <c r="K48" s="635"/>
      <c r="L48" s="635"/>
      <c r="M48" s="635"/>
      <c r="N48" s="635"/>
      <c r="O48" s="635"/>
      <c r="P48" s="635"/>
      <c r="Q48" s="635"/>
      <c r="R48" s="511"/>
    </row>
    <row r="49" spans="1:18" s="104" customFormat="1" ht="33" customHeight="1">
      <c r="A49" s="682">
        <v>6</v>
      </c>
      <c r="B49" s="536" t="s">
        <v>548</v>
      </c>
      <c r="C49" s="685" t="s">
        <v>15</v>
      </c>
      <c r="D49" s="536" t="s">
        <v>40</v>
      </c>
      <c r="E49" s="645" t="s">
        <v>17</v>
      </c>
      <c r="F49" s="102" t="s">
        <v>111</v>
      </c>
      <c r="G49" s="458">
        <f>R49*J5</f>
        <v>0</v>
      </c>
      <c r="H49" s="109">
        <v>0</v>
      </c>
      <c r="I49" s="103"/>
      <c r="J49" s="103"/>
      <c r="K49" s="103"/>
      <c r="L49" s="103"/>
      <c r="M49" s="103"/>
      <c r="N49" s="103"/>
      <c r="O49" s="103"/>
      <c r="P49" s="103"/>
      <c r="Q49" s="156"/>
      <c r="R49" s="376">
        <v>0.45</v>
      </c>
    </row>
    <row r="50" spans="1:18" s="104" customFormat="1" ht="33" customHeight="1">
      <c r="A50" s="683"/>
      <c r="B50" s="505" t="s">
        <v>549</v>
      </c>
      <c r="C50" s="686"/>
      <c r="D50" s="117"/>
      <c r="E50" s="646"/>
      <c r="F50" s="557" t="s">
        <v>112</v>
      </c>
      <c r="G50" s="497"/>
      <c r="H50" s="112"/>
      <c r="I50" s="106"/>
      <c r="J50" s="106"/>
      <c r="K50" s="106"/>
      <c r="L50" s="106"/>
      <c r="M50" s="106"/>
      <c r="N50" s="106"/>
      <c r="O50" s="106"/>
      <c r="P50" s="106"/>
      <c r="Q50" s="157"/>
      <c r="R50" s="377"/>
    </row>
    <row r="51" spans="1:18" s="104" customFormat="1" ht="33" customHeight="1" thickBot="1">
      <c r="A51" s="683"/>
      <c r="B51" s="559" t="s">
        <v>41</v>
      </c>
      <c r="C51" s="686"/>
      <c r="D51" s="118"/>
      <c r="E51" s="646"/>
      <c r="F51" s="125" t="s">
        <v>20</v>
      </c>
      <c r="G51" s="463"/>
      <c r="H51" s="126"/>
      <c r="I51" s="114"/>
      <c r="J51" s="114"/>
      <c r="K51" s="114"/>
      <c r="L51" s="114"/>
      <c r="M51" s="114"/>
      <c r="N51" s="114"/>
      <c r="O51" s="114"/>
      <c r="P51" s="114"/>
      <c r="Q51" s="158"/>
      <c r="R51" s="379"/>
    </row>
    <row r="52" spans="1:18" s="104" customFormat="1" ht="64.5">
      <c r="A52" s="683"/>
      <c r="B52" s="559" t="s">
        <v>550</v>
      </c>
      <c r="C52" s="686"/>
      <c r="D52" s="671" t="s">
        <v>42</v>
      </c>
      <c r="E52" s="646"/>
      <c r="F52" s="674"/>
      <c r="G52" s="464"/>
      <c r="H52" s="675"/>
      <c r="I52" s="675"/>
      <c r="J52" s="675"/>
      <c r="K52" s="675"/>
      <c r="L52" s="675"/>
      <c r="M52" s="675"/>
      <c r="N52" s="675"/>
      <c r="O52" s="675"/>
      <c r="P52" s="675"/>
      <c r="Q52" s="675"/>
      <c r="R52" s="557"/>
    </row>
    <row r="53" spans="1:18" s="104" customFormat="1" ht="33" customHeight="1">
      <c r="A53" s="683"/>
      <c r="B53" s="559" t="s">
        <v>551</v>
      </c>
      <c r="C53" s="686"/>
      <c r="D53" s="676"/>
      <c r="E53" s="646"/>
      <c r="F53" s="678"/>
      <c r="G53" s="466"/>
      <c r="H53" s="675"/>
      <c r="I53" s="675"/>
      <c r="J53" s="675"/>
      <c r="K53" s="675"/>
      <c r="L53" s="675"/>
      <c r="M53" s="675"/>
      <c r="N53" s="675"/>
      <c r="O53" s="675"/>
      <c r="P53" s="675"/>
      <c r="Q53" s="675"/>
      <c r="R53" s="510"/>
    </row>
    <row r="54" spans="1:18" s="104" customFormat="1" ht="33" customHeight="1" thickBot="1">
      <c r="A54" s="684"/>
      <c r="B54" s="165"/>
      <c r="C54" s="687"/>
      <c r="D54" s="677"/>
      <c r="E54" s="647"/>
      <c r="F54" s="679"/>
      <c r="G54" s="467"/>
      <c r="H54" s="635"/>
      <c r="I54" s="635"/>
      <c r="J54" s="635"/>
      <c r="K54" s="635"/>
      <c r="L54" s="635"/>
      <c r="M54" s="635"/>
      <c r="N54" s="635"/>
      <c r="O54" s="635"/>
      <c r="P54" s="635"/>
      <c r="Q54" s="635"/>
      <c r="R54" s="511"/>
    </row>
    <row r="55" spans="1:18" s="104" customFormat="1" ht="33" customHeight="1">
      <c r="A55" s="665">
        <v>7</v>
      </c>
      <c r="B55" s="549" t="s">
        <v>552</v>
      </c>
      <c r="C55" s="668" t="s">
        <v>15</v>
      </c>
      <c r="D55" s="561" t="s">
        <v>43</v>
      </c>
      <c r="E55" s="645" t="s">
        <v>607</v>
      </c>
      <c r="F55" s="102" t="s">
        <v>111</v>
      </c>
      <c r="G55" s="458">
        <f>R55*J5</f>
        <v>0</v>
      </c>
      <c r="H55" s="109">
        <v>0</v>
      </c>
      <c r="I55" s="103"/>
      <c r="J55" s="103"/>
      <c r="K55" s="103"/>
      <c r="L55" s="103"/>
      <c r="M55" s="103"/>
      <c r="N55" s="103"/>
      <c r="O55" s="103"/>
      <c r="P55" s="103"/>
      <c r="Q55" s="156"/>
      <c r="R55" s="376">
        <v>0.85</v>
      </c>
    </row>
    <row r="56" spans="1:18" s="104" customFormat="1" ht="33" customHeight="1">
      <c r="A56" s="666"/>
      <c r="B56" s="553" t="s">
        <v>399</v>
      </c>
      <c r="C56" s="669"/>
      <c r="D56" s="559"/>
      <c r="E56" s="646"/>
      <c r="F56" s="557" t="s">
        <v>112</v>
      </c>
      <c r="G56" s="497"/>
      <c r="H56" s="112"/>
      <c r="I56" s="112"/>
      <c r="J56" s="106"/>
      <c r="K56" s="106"/>
      <c r="L56" s="106"/>
      <c r="M56" s="106"/>
      <c r="N56" s="106"/>
      <c r="O56" s="106"/>
      <c r="P56" s="106"/>
      <c r="Q56" s="157"/>
      <c r="R56" s="377"/>
    </row>
    <row r="57" spans="1:18" s="104" customFormat="1" ht="33" customHeight="1" thickBot="1">
      <c r="A57" s="666"/>
      <c r="B57" s="550" t="s">
        <v>44</v>
      </c>
      <c r="C57" s="669"/>
      <c r="D57" s="562"/>
      <c r="E57" s="646"/>
      <c r="F57" s="107" t="s">
        <v>20</v>
      </c>
      <c r="G57" s="496"/>
      <c r="H57" s="127"/>
      <c r="I57" s="127"/>
      <c r="J57" s="128"/>
      <c r="K57" s="128"/>
      <c r="L57" s="128"/>
      <c r="M57" s="128"/>
      <c r="N57" s="128"/>
      <c r="O57" s="128"/>
      <c r="P57" s="128"/>
      <c r="Q57" s="355"/>
      <c r="R57" s="380"/>
    </row>
    <row r="58" spans="1:18" s="104" customFormat="1" ht="33" customHeight="1">
      <c r="A58" s="666"/>
      <c r="B58" s="550" t="s">
        <v>553</v>
      </c>
      <c r="C58" s="669"/>
      <c r="D58" s="671" t="s">
        <v>45</v>
      </c>
      <c r="E58" s="646"/>
      <c r="F58" s="664"/>
      <c r="G58" s="461"/>
      <c r="H58" s="628"/>
      <c r="I58" s="628"/>
      <c r="J58" s="628"/>
      <c r="K58" s="628"/>
      <c r="L58" s="628"/>
      <c r="M58" s="628"/>
      <c r="N58" s="628"/>
      <c r="O58" s="628"/>
      <c r="P58" s="628"/>
      <c r="Q58" s="628"/>
      <c r="R58" s="509"/>
    </row>
    <row r="59" spans="1:18" s="104" customFormat="1" ht="33" customHeight="1">
      <c r="A59" s="666"/>
      <c r="B59" s="550" t="s">
        <v>400</v>
      </c>
      <c r="C59" s="669"/>
      <c r="D59" s="676"/>
      <c r="E59" s="646"/>
      <c r="F59" s="674"/>
      <c r="G59" s="464"/>
      <c r="H59" s="675"/>
      <c r="I59" s="675"/>
      <c r="J59" s="675"/>
      <c r="K59" s="675"/>
      <c r="L59" s="675"/>
      <c r="M59" s="675"/>
      <c r="N59" s="675"/>
      <c r="O59" s="675"/>
      <c r="P59" s="675"/>
      <c r="Q59" s="675"/>
      <c r="R59" s="557"/>
    </row>
    <row r="60" spans="1:18" s="104" customFormat="1" ht="33" customHeight="1">
      <c r="A60" s="666"/>
      <c r="B60" s="550" t="s">
        <v>554</v>
      </c>
      <c r="C60" s="669"/>
      <c r="D60" s="676"/>
      <c r="E60" s="646"/>
      <c r="F60" s="678"/>
      <c r="G60" s="466"/>
      <c r="H60" s="675"/>
      <c r="I60" s="675"/>
      <c r="J60" s="675"/>
      <c r="K60" s="675"/>
      <c r="L60" s="675"/>
      <c r="M60" s="675"/>
      <c r="N60" s="675"/>
      <c r="O60" s="675"/>
      <c r="P60" s="675"/>
      <c r="Q60" s="675"/>
      <c r="R60" s="510"/>
    </row>
    <row r="61" spans="1:18" s="104" customFormat="1" ht="33" customHeight="1">
      <c r="A61" s="666"/>
      <c r="B61" s="550" t="s">
        <v>46</v>
      </c>
      <c r="C61" s="669"/>
      <c r="D61" s="676"/>
      <c r="E61" s="646"/>
      <c r="F61" s="678"/>
      <c r="G61" s="466"/>
      <c r="H61" s="675"/>
      <c r="I61" s="675"/>
      <c r="J61" s="675"/>
      <c r="K61" s="675"/>
      <c r="L61" s="675"/>
      <c r="M61" s="675"/>
      <c r="N61" s="675"/>
      <c r="O61" s="675"/>
      <c r="P61" s="675"/>
      <c r="Q61" s="675"/>
      <c r="R61" s="510"/>
    </row>
    <row r="62" spans="1:18" s="104" customFormat="1" ht="33" customHeight="1">
      <c r="A62" s="666"/>
      <c r="B62" s="550" t="s">
        <v>555</v>
      </c>
      <c r="C62" s="669"/>
      <c r="D62" s="676"/>
      <c r="E62" s="646"/>
      <c r="F62" s="678"/>
      <c r="G62" s="466"/>
      <c r="H62" s="675"/>
      <c r="I62" s="675"/>
      <c r="J62" s="675"/>
      <c r="K62" s="675"/>
      <c r="L62" s="675"/>
      <c r="M62" s="675"/>
      <c r="N62" s="675"/>
      <c r="O62" s="675"/>
      <c r="P62" s="675"/>
      <c r="Q62" s="675"/>
      <c r="R62" s="510"/>
    </row>
    <row r="63" spans="1:18" s="104" customFormat="1" ht="42" customHeight="1" thickBot="1">
      <c r="A63" s="667"/>
      <c r="B63" s="551" t="s">
        <v>47</v>
      </c>
      <c r="C63" s="670"/>
      <c r="D63" s="677"/>
      <c r="E63" s="647"/>
      <c r="F63" s="679"/>
      <c r="G63" s="467"/>
      <c r="H63" s="635"/>
      <c r="I63" s="635"/>
      <c r="J63" s="635"/>
      <c r="K63" s="635"/>
      <c r="L63" s="635"/>
      <c r="M63" s="635"/>
      <c r="N63" s="635"/>
      <c r="O63" s="635"/>
      <c r="P63" s="635"/>
      <c r="Q63" s="635"/>
      <c r="R63" s="511"/>
    </row>
    <row r="64" spans="1:18" s="104" customFormat="1" ht="33" customHeight="1">
      <c r="A64" s="665">
        <v>8</v>
      </c>
      <c r="B64" s="549" t="s">
        <v>48</v>
      </c>
      <c r="C64" s="668" t="s">
        <v>15</v>
      </c>
      <c r="D64" s="561"/>
      <c r="E64" s="645" t="s">
        <v>451</v>
      </c>
      <c r="F64" s="102" t="s">
        <v>111</v>
      </c>
      <c r="G64" s="458"/>
      <c r="H64" s="109"/>
      <c r="I64" s="103"/>
      <c r="J64" s="103"/>
      <c r="K64" s="103"/>
      <c r="L64" s="103"/>
      <c r="M64" s="103"/>
      <c r="N64" s="103"/>
      <c r="O64" s="103"/>
      <c r="P64" s="103"/>
      <c r="Q64" s="156"/>
      <c r="R64" s="376"/>
    </row>
    <row r="65" spans="1:18" s="104" customFormat="1" ht="33" customHeight="1">
      <c r="A65" s="666"/>
      <c r="B65" s="550" t="s">
        <v>49</v>
      </c>
      <c r="C65" s="669"/>
      <c r="D65" s="117"/>
      <c r="E65" s="646"/>
      <c r="F65" s="557" t="s">
        <v>112</v>
      </c>
      <c r="G65" s="497">
        <f>R65*J5</f>
        <v>0</v>
      </c>
      <c r="H65" s="112"/>
      <c r="I65" s="112"/>
      <c r="J65" s="106"/>
      <c r="K65" s="106">
        <v>0</v>
      </c>
      <c r="L65" s="106"/>
      <c r="M65" s="106"/>
      <c r="N65" s="106"/>
      <c r="O65" s="106"/>
      <c r="P65" s="106"/>
      <c r="Q65" s="157"/>
      <c r="R65" s="377">
        <v>0.25</v>
      </c>
    </row>
    <row r="66" spans="1:18" s="104" customFormat="1" ht="33" customHeight="1" thickBot="1">
      <c r="A66" s="666"/>
      <c r="B66" s="550" t="s">
        <v>556</v>
      </c>
      <c r="C66" s="669"/>
      <c r="D66" s="562"/>
      <c r="E66" s="646"/>
      <c r="F66" s="125" t="s">
        <v>20</v>
      </c>
      <c r="G66" s="463"/>
      <c r="H66" s="126"/>
      <c r="I66" s="126"/>
      <c r="J66" s="114"/>
      <c r="K66" s="114"/>
      <c r="L66" s="114"/>
      <c r="M66" s="114"/>
      <c r="N66" s="114"/>
      <c r="O66" s="114"/>
      <c r="P66" s="114"/>
      <c r="Q66" s="158"/>
      <c r="R66" s="379"/>
    </row>
    <row r="67" spans="1:18" s="104" customFormat="1" ht="45" customHeight="1" thickBot="1">
      <c r="A67" s="667"/>
      <c r="B67" s="551" t="s">
        <v>223</v>
      </c>
      <c r="C67" s="670"/>
      <c r="D67" s="556" t="s">
        <v>608</v>
      </c>
      <c r="E67" s="647"/>
      <c r="F67" s="511"/>
      <c r="G67" s="467"/>
      <c r="H67" s="627"/>
      <c r="I67" s="627"/>
      <c r="J67" s="627"/>
      <c r="K67" s="627"/>
      <c r="L67" s="627"/>
      <c r="M67" s="627"/>
      <c r="N67" s="627"/>
      <c r="O67" s="627"/>
      <c r="P67" s="627"/>
      <c r="Q67" s="627"/>
      <c r="R67" s="511"/>
    </row>
    <row r="68" spans="1:18" s="104" customFormat="1" ht="33" customHeight="1">
      <c r="A68" s="665">
        <v>9</v>
      </c>
      <c r="B68" s="549" t="s">
        <v>557</v>
      </c>
      <c r="C68" s="668" t="s">
        <v>401</v>
      </c>
      <c r="D68" s="561"/>
      <c r="E68" s="645" t="s">
        <v>451</v>
      </c>
      <c r="F68" s="102" t="s">
        <v>111</v>
      </c>
      <c r="G68" s="456"/>
      <c r="H68" s="109"/>
      <c r="I68" s="103"/>
      <c r="J68" s="103"/>
      <c r="K68" s="103"/>
      <c r="L68" s="103"/>
      <c r="M68" s="103"/>
      <c r="N68" s="103"/>
      <c r="O68" s="103"/>
      <c r="P68" s="103"/>
      <c r="Q68" s="156"/>
      <c r="R68" s="376"/>
    </row>
    <row r="69" spans="1:18" s="104" customFormat="1" ht="33" customHeight="1">
      <c r="A69" s="666"/>
      <c r="B69" s="550" t="s">
        <v>558</v>
      </c>
      <c r="C69" s="669"/>
      <c r="D69" s="117"/>
      <c r="E69" s="691"/>
      <c r="F69" s="557" t="s">
        <v>112</v>
      </c>
      <c r="G69" s="468">
        <f>R69*J5</f>
        <v>0</v>
      </c>
      <c r="H69" s="112"/>
      <c r="I69" s="106"/>
      <c r="J69" s="106"/>
      <c r="K69" s="106">
        <v>0</v>
      </c>
      <c r="L69" s="113"/>
      <c r="M69" s="106"/>
      <c r="N69" s="106"/>
      <c r="O69" s="106"/>
      <c r="P69" s="106"/>
      <c r="Q69" s="157"/>
      <c r="R69" s="377">
        <v>0.5</v>
      </c>
    </row>
    <row r="70" spans="1:18" s="104" customFormat="1" ht="33" customHeight="1" thickBot="1">
      <c r="A70" s="666"/>
      <c r="B70" s="550" t="s">
        <v>559</v>
      </c>
      <c r="C70" s="669"/>
      <c r="D70" s="562"/>
      <c r="E70" s="691"/>
      <c r="F70" s="125" t="s">
        <v>20</v>
      </c>
      <c r="G70" s="469">
        <f>R70*J5</f>
        <v>0</v>
      </c>
      <c r="H70" s="126"/>
      <c r="I70" s="114"/>
      <c r="J70" s="114"/>
      <c r="K70" s="114"/>
      <c r="L70" s="114"/>
      <c r="M70" s="114"/>
      <c r="N70" s="114">
        <v>0</v>
      </c>
      <c r="O70" s="114"/>
      <c r="P70" s="114"/>
      <c r="Q70" s="158"/>
      <c r="R70" s="379">
        <v>1</v>
      </c>
    </row>
    <row r="71" spans="1:18" s="104" customFormat="1" ht="33" customHeight="1">
      <c r="A71" s="666"/>
      <c r="B71" s="550" t="s">
        <v>50</v>
      </c>
      <c r="C71" s="669"/>
      <c r="D71" s="671" t="s">
        <v>51</v>
      </c>
      <c r="E71" s="691"/>
      <c r="F71" s="689"/>
      <c r="G71" s="464"/>
      <c r="H71" s="675"/>
      <c r="I71" s="675"/>
      <c r="J71" s="675"/>
      <c r="K71" s="675"/>
      <c r="L71" s="675"/>
      <c r="M71" s="675"/>
      <c r="N71" s="675"/>
      <c r="O71" s="675"/>
      <c r="P71" s="675"/>
      <c r="Q71" s="675"/>
      <c r="R71" s="557"/>
    </row>
    <row r="72" spans="1:18" s="104" customFormat="1" ht="33" customHeight="1">
      <c r="A72" s="666"/>
      <c r="B72" s="550" t="s">
        <v>560</v>
      </c>
      <c r="C72" s="669"/>
      <c r="D72" s="676"/>
      <c r="E72" s="691"/>
      <c r="F72" s="689"/>
      <c r="G72" s="464"/>
      <c r="H72" s="675"/>
      <c r="I72" s="675"/>
      <c r="J72" s="675"/>
      <c r="K72" s="675"/>
      <c r="L72" s="675"/>
      <c r="M72" s="675"/>
      <c r="N72" s="675"/>
      <c r="O72" s="675"/>
      <c r="P72" s="675"/>
      <c r="Q72" s="675"/>
      <c r="R72" s="557"/>
    </row>
    <row r="73" spans="1:18" s="104" customFormat="1" ht="45" customHeight="1" thickBot="1">
      <c r="A73" s="667"/>
      <c r="B73" s="551" t="s">
        <v>561</v>
      </c>
      <c r="C73" s="670"/>
      <c r="D73" s="677"/>
      <c r="E73" s="663"/>
      <c r="F73" s="690"/>
      <c r="G73" s="470"/>
      <c r="H73" s="635"/>
      <c r="I73" s="635"/>
      <c r="J73" s="635"/>
      <c r="K73" s="635"/>
      <c r="L73" s="635"/>
      <c r="M73" s="635"/>
      <c r="N73" s="635"/>
      <c r="O73" s="635"/>
      <c r="P73" s="635"/>
      <c r="Q73" s="635"/>
      <c r="R73" s="558"/>
    </row>
    <row r="74" spans="1:18" s="104" customFormat="1" ht="33" customHeight="1">
      <c r="A74" s="682">
        <v>10</v>
      </c>
      <c r="B74" s="549" t="s">
        <v>419</v>
      </c>
      <c r="C74" s="685" t="s">
        <v>52</v>
      </c>
      <c r="D74" s="561"/>
      <c r="E74" s="645" t="s">
        <v>451</v>
      </c>
      <c r="F74" s="102" t="s">
        <v>111</v>
      </c>
      <c r="G74" s="458"/>
      <c r="H74" s="109"/>
      <c r="I74" s="103"/>
      <c r="J74" s="103"/>
      <c r="K74" s="103"/>
      <c r="L74" s="103"/>
      <c r="M74" s="103"/>
      <c r="N74" s="103"/>
      <c r="O74" s="103"/>
      <c r="P74" s="103"/>
      <c r="Q74" s="156"/>
      <c r="R74" s="376"/>
    </row>
    <row r="75" spans="1:18" s="104" customFormat="1" ht="33" customHeight="1">
      <c r="A75" s="683"/>
      <c r="B75" s="550" t="s">
        <v>53</v>
      </c>
      <c r="C75" s="686"/>
      <c r="D75" s="117"/>
      <c r="E75" s="646"/>
      <c r="F75" s="557" t="s">
        <v>112</v>
      </c>
      <c r="G75" s="468"/>
      <c r="H75" s="129"/>
      <c r="I75" s="113"/>
      <c r="J75" s="113"/>
      <c r="K75" s="113"/>
      <c r="L75" s="113"/>
      <c r="M75" s="113"/>
      <c r="N75" s="113"/>
      <c r="O75" s="113"/>
      <c r="P75" s="113"/>
      <c r="Q75" s="151"/>
      <c r="R75" s="381"/>
    </row>
    <row r="76" spans="1:18" s="104" customFormat="1" ht="33" customHeight="1" thickBot="1">
      <c r="A76" s="683"/>
      <c r="B76" s="550" t="s">
        <v>54</v>
      </c>
      <c r="C76" s="686"/>
      <c r="D76" s="562" t="s">
        <v>55</v>
      </c>
      <c r="E76" s="646"/>
      <c r="F76" s="107" t="s">
        <v>20</v>
      </c>
      <c r="G76" s="497">
        <f>R76*J5</f>
        <v>0</v>
      </c>
      <c r="H76" s="126"/>
      <c r="I76" s="114"/>
      <c r="J76" s="114"/>
      <c r="K76" s="114"/>
      <c r="L76" s="114"/>
      <c r="M76" s="114"/>
      <c r="N76" s="114">
        <v>0</v>
      </c>
      <c r="O76" s="114"/>
      <c r="P76" s="114"/>
      <c r="Q76" s="158"/>
      <c r="R76" s="379">
        <v>0.7</v>
      </c>
    </row>
    <row r="77" spans="1:18" s="104" customFormat="1" ht="33" customHeight="1">
      <c r="A77" s="683"/>
      <c r="B77" s="550" t="s">
        <v>562</v>
      </c>
      <c r="C77" s="686"/>
      <c r="D77" s="669" t="s">
        <v>42</v>
      </c>
      <c r="E77" s="646"/>
      <c r="F77" s="688"/>
      <c r="G77" s="436"/>
      <c r="H77" s="628"/>
      <c r="I77" s="629"/>
      <c r="J77" s="629"/>
      <c r="K77" s="629"/>
      <c r="L77" s="629"/>
      <c r="M77" s="629"/>
      <c r="N77" s="629"/>
      <c r="O77" s="629"/>
      <c r="P77" s="629"/>
      <c r="Q77" s="629"/>
      <c r="R77" s="563"/>
    </row>
    <row r="78" spans="1:18" s="104" customFormat="1" ht="33" customHeight="1">
      <c r="A78" s="683"/>
      <c r="B78" s="550" t="s">
        <v>56</v>
      </c>
      <c r="C78" s="686"/>
      <c r="D78" s="669"/>
      <c r="E78" s="646"/>
      <c r="F78" s="678"/>
      <c r="G78" s="466"/>
      <c r="H78" s="630"/>
      <c r="I78" s="630"/>
      <c r="J78" s="630"/>
      <c r="K78" s="630"/>
      <c r="L78" s="630"/>
      <c r="M78" s="630"/>
      <c r="N78" s="630"/>
      <c r="O78" s="630"/>
      <c r="P78" s="630"/>
      <c r="Q78" s="630"/>
      <c r="R78" s="510"/>
    </row>
    <row r="79" spans="1:18" s="104" customFormat="1" ht="33" customHeight="1" thickBot="1">
      <c r="A79" s="684"/>
      <c r="B79" s="165"/>
      <c r="C79" s="687"/>
      <c r="D79" s="670"/>
      <c r="E79" s="647"/>
      <c r="F79" s="679"/>
      <c r="G79" s="467"/>
      <c r="H79" s="631"/>
      <c r="I79" s="631"/>
      <c r="J79" s="631"/>
      <c r="K79" s="631"/>
      <c r="L79" s="631"/>
      <c r="M79" s="631"/>
      <c r="N79" s="631"/>
      <c r="O79" s="631"/>
      <c r="P79" s="631"/>
      <c r="Q79" s="631"/>
      <c r="R79" s="511"/>
    </row>
    <row r="80" spans="1:18" s="104" customFormat="1" ht="33" customHeight="1">
      <c r="A80" s="682">
        <v>11</v>
      </c>
      <c r="B80" s="549" t="s">
        <v>563</v>
      </c>
      <c r="C80" s="685" t="s">
        <v>52</v>
      </c>
      <c r="D80" s="561"/>
      <c r="E80" s="645" t="s">
        <v>451</v>
      </c>
      <c r="F80" s="102" t="s">
        <v>111</v>
      </c>
      <c r="G80" s="458"/>
      <c r="H80" s="109"/>
      <c r="I80" s="103"/>
      <c r="J80" s="103"/>
      <c r="K80" s="103"/>
      <c r="L80" s="103"/>
      <c r="M80" s="103"/>
      <c r="N80" s="103"/>
      <c r="O80" s="103"/>
      <c r="P80" s="103"/>
      <c r="Q80" s="156"/>
      <c r="R80" s="376"/>
    </row>
    <row r="81" spans="1:18" s="104" customFormat="1" ht="33" customHeight="1">
      <c r="A81" s="683"/>
      <c r="B81" s="550" t="s">
        <v>57</v>
      </c>
      <c r="C81" s="686"/>
      <c r="D81" s="117" t="s">
        <v>58</v>
      </c>
      <c r="E81" s="646"/>
      <c r="F81" s="557" t="s">
        <v>112</v>
      </c>
      <c r="G81" s="497">
        <f>R81*J5</f>
        <v>0</v>
      </c>
      <c r="H81" s="129"/>
      <c r="I81" s="113"/>
      <c r="J81" s="113"/>
      <c r="K81" s="113">
        <v>0</v>
      </c>
      <c r="L81" s="113"/>
      <c r="M81" s="113"/>
      <c r="N81" s="113"/>
      <c r="O81" s="113"/>
      <c r="P81" s="113"/>
      <c r="Q81" s="151"/>
      <c r="R81" s="381">
        <v>1.75</v>
      </c>
    </row>
    <row r="82" spans="1:18" s="104" customFormat="1" ht="33" customHeight="1" thickBot="1">
      <c r="A82" s="683"/>
      <c r="B82" s="550" t="s">
        <v>59</v>
      </c>
      <c r="C82" s="686"/>
      <c r="D82" s="562"/>
      <c r="E82" s="646"/>
      <c r="F82" s="107" t="s">
        <v>20</v>
      </c>
      <c r="G82" s="463"/>
      <c r="H82" s="126"/>
      <c r="I82" s="114"/>
      <c r="J82" s="114"/>
      <c r="K82" s="114"/>
      <c r="L82" s="114"/>
      <c r="M82" s="114"/>
      <c r="N82" s="114"/>
      <c r="O82" s="114"/>
      <c r="P82" s="114"/>
      <c r="Q82" s="158"/>
      <c r="R82" s="379"/>
    </row>
    <row r="83" spans="1:18" s="104" customFormat="1" ht="33" customHeight="1">
      <c r="A83" s="683"/>
      <c r="B83" s="550" t="s">
        <v>564</v>
      </c>
      <c r="C83" s="686"/>
      <c r="D83" s="668" t="s">
        <v>60</v>
      </c>
      <c r="E83" s="646"/>
      <c r="F83" s="664"/>
      <c r="G83" s="461"/>
      <c r="H83" s="628"/>
      <c r="I83" s="629"/>
      <c r="J83" s="629"/>
      <c r="K83" s="629"/>
      <c r="L83" s="629"/>
      <c r="M83" s="629"/>
      <c r="N83" s="629"/>
      <c r="O83" s="629"/>
      <c r="P83" s="629"/>
      <c r="Q83" s="629"/>
      <c r="R83" s="509"/>
    </row>
    <row r="84" spans="1:18" s="104" customFormat="1" ht="33" customHeight="1">
      <c r="A84" s="683"/>
      <c r="B84" s="550" t="s">
        <v>46</v>
      </c>
      <c r="C84" s="686"/>
      <c r="D84" s="676"/>
      <c r="E84" s="646"/>
      <c r="F84" s="678"/>
      <c r="G84" s="466"/>
      <c r="H84" s="630"/>
      <c r="I84" s="630"/>
      <c r="J84" s="630"/>
      <c r="K84" s="630"/>
      <c r="L84" s="630"/>
      <c r="M84" s="630"/>
      <c r="N84" s="630"/>
      <c r="O84" s="630"/>
      <c r="P84" s="630"/>
      <c r="Q84" s="630"/>
      <c r="R84" s="510"/>
    </row>
    <row r="85" spans="1:18" s="104" customFormat="1" ht="33" customHeight="1">
      <c r="A85" s="683"/>
      <c r="B85" s="550" t="s">
        <v>565</v>
      </c>
      <c r="C85" s="686"/>
      <c r="D85" s="676"/>
      <c r="E85" s="646"/>
      <c r="F85" s="678"/>
      <c r="G85" s="466"/>
      <c r="H85" s="630"/>
      <c r="I85" s="630"/>
      <c r="J85" s="630"/>
      <c r="K85" s="630"/>
      <c r="L85" s="630"/>
      <c r="M85" s="630"/>
      <c r="N85" s="630"/>
      <c r="O85" s="630"/>
      <c r="P85" s="630"/>
      <c r="Q85" s="630"/>
      <c r="R85" s="510"/>
    </row>
    <row r="86" spans="1:18" s="104" customFormat="1" ht="33" customHeight="1">
      <c r="A86" s="683"/>
      <c r="B86" s="550" t="s">
        <v>566</v>
      </c>
      <c r="C86" s="686"/>
      <c r="D86" s="676"/>
      <c r="E86" s="646"/>
      <c r="F86" s="678"/>
      <c r="G86" s="466"/>
      <c r="H86" s="630"/>
      <c r="I86" s="630"/>
      <c r="J86" s="630"/>
      <c r="K86" s="630"/>
      <c r="L86" s="630"/>
      <c r="M86" s="630"/>
      <c r="N86" s="630"/>
      <c r="O86" s="630"/>
      <c r="P86" s="630"/>
      <c r="Q86" s="630"/>
      <c r="R86" s="510"/>
    </row>
    <row r="87" spans="1:18" s="104" customFormat="1" ht="33" customHeight="1" thickBot="1">
      <c r="A87" s="684"/>
      <c r="B87" s="165"/>
      <c r="C87" s="687"/>
      <c r="D87" s="677"/>
      <c r="E87" s="647"/>
      <c r="F87" s="679"/>
      <c r="G87" s="467"/>
      <c r="H87" s="631"/>
      <c r="I87" s="631"/>
      <c r="J87" s="631"/>
      <c r="K87" s="631"/>
      <c r="L87" s="631"/>
      <c r="M87" s="631"/>
      <c r="N87" s="631"/>
      <c r="O87" s="631"/>
      <c r="P87" s="631"/>
      <c r="Q87" s="631"/>
      <c r="R87" s="511"/>
    </row>
    <row r="88" spans="1:18" s="104" customFormat="1" ht="33" customHeight="1">
      <c r="A88" s="665">
        <v>12</v>
      </c>
      <c r="B88" s="536" t="s">
        <v>413</v>
      </c>
      <c r="C88" s="504" t="s">
        <v>567</v>
      </c>
      <c r="D88" s="536"/>
      <c r="E88" s="645" t="s">
        <v>451</v>
      </c>
      <c r="F88" s="102" t="s">
        <v>111</v>
      </c>
      <c r="G88" s="458"/>
      <c r="H88" s="109"/>
      <c r="I88" s="103"/>
      <c r="J88" s="103"/>
      <c r="K88" s="103"/>
      <c r="L88" s="103"/>
      <c r="M88" s="103"/>
      <c r="N88" s="103"/>
      <c r="O88" s="103"/>
      <c r="P88" s="103"/>
      <c r="Q88" s="156"/>
      <c r="R88" s="376"/>
    </row>
    <row r="89" spans="1:18" s="104" customFormat="1" ht="33" customHeight="1">
      <c r="A89" s="666"/>
      <c r="B89" s="553" t="s">
        <v>414</v>
      </c>
      <c r="C89" s="505"/>
      <c r="D89" s="117"/>
      <c r="E89" s="691"/>
      <c r="F89" s="557" t="s">
        <v>112</v>
      </c>
      <c r="G89" s="468"/>
      <c r="H89" s="129"/>
      <c r="I89" s="113"/>
      <c r="J89" s="113"/>
      <c r="K89" s="113"/>
      <c r="L89" s="113"/>
      <c r="M89" s="113"/>
      <c r="N89" s="113"/>
      <c r="O89" s="113"/>
      <c r="P89" s="113"/>
      <c r="Q89" s="151"/>
      <c r="R89" s="381"/>
    </row>
    <row r="90" spans="1:18" s="104" customFormat="1" ht="33" customHeight="1" thickBot="1">
      <c r="A90" s="666"/>
      <c r="B90" s="553" t="s">
        <v>568</v>
      </c>
      <c r="C90" s="505"/>
      <c r="D90" s="130"/>
      <c r="E90" s="691"/>
      <c r="F90" s="107" t="s">
        <v>20</v>
      </c>
      <c r="G90" s="497">
        <f>R90*J5</f>
        <v>0</v>
      </c>
      <c r="H90" s="143"/>
      <c r="I90" s="131"/>
      <c r="J90" s="131"/>
      <c r="K90" s="131"/>
      <c r="L90" s="131"/>
      <c r="M90" s="131"/>
      <c r="N90" s="131">
        <v>0</v>
      </c>
      <c r="O90" s="131"/>
      <c r="P90" s="131"/>
      <c r="Q90" s="356"/>
      <c r="R90" s="382">
        <v>0.85</v>
      </c>
    </row>
    <row r="91" spans="1:18" s="104" customFormat="1" ht="80.25" customHeight="1" thickBot="1">
      <c r="A91" s="667"/>
      <c r="B91" s="560" t="s">
        <v>569</v>
      </c>
      <c r="C91" s="506" t="s">
        <v>61</v>
      </c>
      <c r="D91" s="120" t="s">
        <v>609</v>
      </c>
      <c r="E91" s="663"/>
      <c r="F91" s="132" t="s">
        <v>62</v>
      </c>
      <c r="G91" s="471"/>
      <c r="H91" s="627"/>
      <c r="I91" s="627"/>
      <c r="J91" s="627"/>
      <c r="K91" s="627"/>
      <c r="L91" s="627"/>
      <c r="M91" s="627"/>
      <c r="N91" s="627"/>
      <c r="O91" s="627"/>
      <c r="P91" s="627"/>
      <c r="Q91" s="627"/>
      <c r="R91" s="132"/>
    </row>
    <row r="92" spans="1:18" s="104" customFormat="1" ht="33" customHeight="1">
      <c r="A92" s="665">
        <v>13</v>
      </c>
      <c r="B92" s="536" t="s">
        <v>570</v>
      </c>
      <c r="C92" s="668" t="s">
        <v>571</v>
      </c>
      <c r="D92" s="561"/>
      <c r="E92" s="645" t="s">
        <v>451</v>
      </c>
      <c r="F92" s="102" t="s">
        <v>111</v>
      </c>
      <c r="G92" s="458"/>
      <c r="H92" s="109"/>
      <c r="I92" s="103"/>
      <c r="J92" s="103"/>
      <c r="K92" s="103"/>
      <c r="L92" s="103"/>
      <c r="M92" s="103"/>
      <c r="N92" s="103"/>
      <c r="O92" s="103"/>
      <c r="P92" s="103"/>
      <c r="Q92" s="156"/>
      <c r="R92" s="376"/>
    </row>
    <row r="93" spans="1:18" s="104" customFormat="1" ht="33" customHeight="1">
      <c r="A93" s="666"/>
      <c r="B93" s="553" t="s">
        <v>572</v>
      </c>
      <c r="C93" s="669"/>
      <c r="D93" s="133"/>
      <c r="E93" s="691"/>
      <c r="F93" s="557" t="s">
        <v>112</v>
      </c>
      <c r="G93" s="468"/>
      <c r="H93" s="127"/>
      <c r="I93" s="128"/>
      <c r="J93" s="128"/>
      <c r="K93" s="128"/>
      <c r="L93" s="128"/>
      <c r="M93" s="128"/>
      <c r="N93" s="128"/>
      <c r="O93" s="128"/>
      <c r="P93" s="128"/>
      <c r="Q93" s="355"/>
      <c r="R93" s="380"/>
    </row>
    <row r="94" spans="1:18" s="104" customFormat="1" ht="33" customHeight="1" thickBot="1">
      <c r="A94" s="666"/>
      <c r="B94" s="567" t="s">
        <v>63</v>
      </c>
      <c r="C94" s="669"/>
      <c r="D94" s="562"/>
      <c r="E94" s="691"/>
      <c r="F94" s="107" t="s">
        <v>20</v>
      </c>
      <c r="G94" s="497">
        <f>R94*J5</f>
        <v>0</v>
      </c>
      <c r="H94" s="126"/>
      <c r="I94" s="114"/>
      <c r="J94" s="114"/>
      <c r="K94" s="114"/>
      <c r="L94" s="114"/>
      <c r="M94" s="114"/>
      <c r="N94" s="114">
        <v>0</v>
      </c>
      <c r="O94" s="114"/>
      <c r="P94" s="114"/>
      <c r="Q94" s="158"/>
      <c r="R94" s="379">
        <v>1.7</v>
      </c>
    </row>
    <row r="95" spans="1:18" s="104" customFormat="1" ht="33" customHeight="1">
      <c r="A95" s="666"/>
      <c r="B95" s="567" t="s">
        <v>573</v>
      </c>
      <c r="C95" s="669"/>
      <c r="D95" s="668" t="s">
        <v>64</v>
      </c>
      <c r="E95" s="691"/>
      <c r="F95" s="664"/>
      <c r="G95" s="461"/>
      <c r="H95" s="628"/>
      <c r="I95" s="628"/>
      <c r="J95" s="628"/>
      <c r="K95" s="628"/>
      <c r="L95" s="628"/>
      <c r="M95" s="628"/>
      <c r="N95" s="628"/>
      <c r="O95" s="628"/>
      <c r="P95" s="628"/>
      <c r="Q95" s="628"/>
      <c r="R95" s="509"/>
    </row>
    <row r="96" spans="1:18" s="104" customFormat="1" ht="33" customHeight="1">
      <c r="A96" s="666"/>
      <c r="B96" s="567" t="s">
        <v>65</v>
      </c>
      <c r="C96" s="669"/>
      <c r="D96" s="669"/>
      <c r="E96" s="691"/>
      <c r="F96" s="674"/>
      <c r="G96" s="464"/>
      <c r="H96" s="675"/>
      <c r="I96" s="675"/>
      <c r="J96" s="675"/>
      <c r="K96" s="675"/>
      <c r="L96" s="675"/>
      <c r="M96" s="675"/>
      <c r="N96" s="675"/>
      <c r="O96" s="675"/>
      <c r="P96" s="675"/>
      <c r="Q96" s="675"/>
      <c r="R96" s="557"/>
    </row>
    <row r="97" spans="1:18" s="104" customFormat="1" ht="33" customHeight="1">
      <c r="A97" s="666"/>
      <c r="B97" s="567" t="s">
        <v>574</v>
      </c>
      <c r="C97" s="669"/>
      <c r="D97" s="669"/>
      <c r="E97" s="691"/>
      <c r="F97" s="674"/>
      <c r="G97" s="464"/>
      <c r="H97" s="675"/>
      <c r="I97" s="675"/>
      <c r="J97" s="675"/>
      <c r="K97" s="675"/>
      <c r="L97" s="675"/>
      <c r="M97" s="675"/>
      <c r="N97" s="675"/>
      <c r="O97" s="675"/>
      <c r="P97" s="675"/>
      <c r="Q97" s="675"/>
      <c r="R97" s="557"/>
    </row>
    <row r="98" spans="1:18" s="104" customFormat="1" ht="33" customHeight="1">
      <c r="A98" s="666"/>
      <c r="B98" s="567" t="s">
        <v>66</v>
      </c>
      <c r="C98" s="669"/>
      <c r="D98" s="669"/>
      <c r="E98" s="691"/>
      <c r="F98" s="674"/>
      <c r="G98" s="464"/>
      <c r="H98" s="675"/>
      <c r="I98" s="675"/>
      <c r="J98" s="675"/>
      <c r="K98" s="675"/>
      <c r="L98" s="675"/>
      <c r="M98" s="675"/>
      <c r="N98" s="675"/>
      <c r="O98" s="675"/>
      <c r="P98" s="675"/>
      <c r="Q98" s="675"/>
      <c r="R98" s="557"/>
    </row>
    <row r="99" spans="1:18" s="104" customFormat="1" ht="33" customHeight="1" thickBot="1">
      <c r="A99" s="667"/>
      <c r="B99" s="568" t="s">
        <v>575</v>
      </c>
      <c r="C99" s="670"/>
      <c r="D99" s="670"/>
      <c r="E99" s="663"/>
      <c r="F99" s="693"/>
      <c r="G99" s="470"/>
      <c r="H99" s="635"/>
      <c r="I99" s="635"/>
      <c r="J99" s="635"/>
      <c r="K99" s="635"/>
      <c r="L99" s="635"/>
      <c r="M99" s="635"/>
      <c r="N99" s="635"/>
      <c r="O99" s="635"/>
      <c r="P99" s="635"/>
      <c r="Q99" s="635"/>
      <c r="R99" s="558"/>
    </row>
    <row r="100" spans="1:18" s="104" customFormat="1" ht="33" customHeight="1">
      <c r="A100" s="665">
        <v>14</v>
      </c>
      <c r="B100" s="134" t="s">
        <v>576</v>
      </c>
      <c r="C100" s="504" t="s">
        <v>577</v>
      </c>
      <c r="D100" s="668" t="s">
        <v>67</v>
      </c>
      <c r="E100" s="645" t="s">
        <v>451</v>
      </c>
      <c r="F100" s="281" t="s">
        <v>111</v>
      </c>
      <c r="G100" s="456">
        <f>R100*J5</f>
        <v>0</v>
      </c>
      <c r="H100" s="109">
        <v>0</v>
      </c>
      <c r="I100" s="103"/>
      <c r="J100" s="103"/>
      <c r="K100" s="103"/>
      <c r="L100" s="103"/>
      <c r="M100" s="103"/>
      <c r="N100" s="103"/>
      <c r="O100" s="103"/>
      <c r="P100" s="103"/>
      <c r="Q100" s="156"/>
      <c r="R100" s="376">
        <v>8</v>
      </c>
    </row>
    <row r="101" spans="1:18" s="104" customFormat="1" ht="32.25" customHeight="1">
      <c r="A101" s="666"/>
      <c r="B101" s="135" t="s">
        <v>68</v>
      </c>
      <c r="C101" s="505" t="s">
        <v>580</v>
      </c>
      <c r="D101" s="669"/>
      <c r="E101" s="691"/>
      <c r="F101" s="510" t="s">
        <v>112</v>
      </c>
      <c r="G101" s="468">
        <f>R101*J5</f>
        <v>0</v>
      </c>
      <c r="H101" s="143"/>
      <c r="I101" s="131"/>
      <c r="J101" s="131"/>
      <c r="K101" s="131">
        <v>0</v>
      </c>
      <c r="L101" s="131"/>
      <c r="M101" s="131"/>
      <c r="N101" s="131"/>
      <c r="O101" s="131"/>
      <c r="P101" s="131"/>
      <c r="Q101" s="356"/>
      <c r="R101" s="382">
        <v>10</v>
      </c>
    </row>
    <row r="102" spans="1:18" s="104" customFormat="1" ht="33" customHeight="1" thickBot="1">
      <c r="A102" s="666"/>
      <c r="B102" s="135" t="s">
        <v>70</v>
      </c>
      <c r="C102" s="505"/>
      <c r="D102" s="669"/>
      <c r="E102" s="691"/>
      <c r="F102" s="282" t="s">
        <v>20</v>
      </c>
      <c r="G102" s="497">
        <f>R102*J5</f>
        <v>0</v>
      </c>
      <c r="H102" s="126"/>
      <c r="I102" s="114"/>
      <c r="J102" s="114"/>
      <c r="K102" s="114"/>
      <c r="L102" s="114"/>
      <c r="M102" s="114"/>
      <c r="N102" s="114">
        <v>0</v>
      </c>
      <c r="O102" s="114"/>
      <c r="P102" s="114"/>
      <c r="Q102" s="158"/>
      <c r="R102" s="379">
        <v>6.6</v>
      </c>
    </row>
    <row r="103" spans="1:18" s="104" customFormat="1" ht="33" customHeight="1">
      <c r="A103" s="666"/>
      <c r="B103" s="122" t="s">
        <v>72</v>
      </c>
      <c r="C103" s="505"/>
      <c r="D103" s="669"/>
      <c r="E103" s="691"/>
      <c r="F103" s="688"/>
      <c r="G103" s="436"/>
      <c r="H103" s="628"/>
      <c r="I103" s="629"/>
      <c r="J103" s="629"/>
      <c r="K103" s="629"/>
      <c r="L103" s="629"/>
      <c r="M103" s="629"/>
      <c r="N103" s="629"/>
      <c r="O103" s="629"/>
      <c r="P103" s="629"/>
      <c r="Q103" s="629"/>
      <c r="R103" s="563"/>
    </row>
    <row r="104" spans="1:18" s="104" customFormat="1" ht="33" customHeight="1">
      <c r="A104" s="666"/>
      <c r="B104" s="122" t="s">
        <v>578</v>
      </c>
      <c r="C104" s="505"/>
      <c r="D104" s="669"/>
      <c r="E104" s="691"/>
      <c r="F104" s="678"/>
      <c r="G104" s="466"/>
      <c r="H104" s="630"/>
      <c r="I104" s="630"/>
      <c r="J104" s="630"/>
      <c r="K104" s="630"/>
      <c r="L104" s="630"/>
      <c r="M104" s="630"/>
      <c r="N104" s="630"/>
      <c r="O104" s="630"/>
      <c r="P104" s="630"/>
      <c r="Q104" s="630"/>
      <c r="R104" s="510"/>
    </row>
    <row r="105" spans="1:18" s="104" customFormat="1" ht="33" customHeight="1">
      <c r="A105" s="666"/>
      <c r="B105" s="122" t="s">
        <v>579</v>
      </c>
      <c r="C105" s="505"/>
      <c r="D105" s="669"/>
      <c r="E105" s="691"/>
      <c r="F105" s="678"/>
      <c r="G105" s="466"/>
      <c r="H105" s="630"/>
      <c r="I105" s="630"/>
      <c r="J105" s="630"/>
      <c r="K105" s="630"/>
      <c r="L105" s="630"/>
      <c r="M105" s="630"/>
      <c r="N105" s="630"/>
      <c r="O105" s="630"/>
      <c r="P105" s="630"/>
      <c r="Q105" s="630"/>
      <c r="R105" s="510"/>
    </row>
    <row r="106" spans="1:18" s="104" customFormat="1" ht="33" customHeight="1">
      <c r="A106" s="666"/>
      <c r="B106" s="122" t="s">
        <v>581</v>
      </c>
      <c r="C106" s="526"/>
      <c r="D106" s="669"/>
      <c r="E106" s="691"/>
      <c r="F106" s="678"/>
      <c r="G106" s="466"/>
      <c r="H106" s="630"/>
      <c r="I106" s="630"/>
      <c r="J106" s="630"/>
      <c r="K106" s="630"/>
      <c r="L106" s="630"/>
      <c r="M106" s="630"/>
      <c r="N106" s="630"/>
      <c r="O106" s="630"/>
      <c r="P106" s="630"/>
      <c r="Q106" s="630"/>
      <c r="R106" s="510"/>
    </row>
    <row r="107" spans="1:18" s="104" customFormat="1" ht="48" customHeight="1" thickBot="1">
      <c r="A107" s="667"/>
      <c r="B107" s="136" t="s">
        <v>74</v>
      </c>
      <c r="C107" s="527"/>
      <c r="D107" s="670"/>
      <c r="E107" s="663"/>
      <c r="F107" s="679"/>
      <c r="G107" s="467"/>
      <c r="H107" s="631"/>
      <c r="I107" s="631"/>
      <c r="J107" s="631"/>
      <c r="K107" s="631"/>
      <c r="L107" s="631"/>
      <c r="M107" s="631"/>
      <c r="N107" s="631"/>
      <c r="O107" s="631"/>
      <c r="P107" s="631"/>
      <c r="Q107" s="631"/>
      <c r="R107" s="511"/>
    </row>
    <row r="108" spans="1:18" s="104" customFormat="1" ht="33" customHeight="1">
      <c r="A108" s="665">
        <v>15</v>
      </c>
      <c r="B108" s="536" t="s">
        <v>582</v>
      </c>
      <c r="C108" s="668" t="s">
        <v>75</v>
      </c>
      <c r="D108" s="536"/>
      <c r="E108" s="645" t="s">
        <v>451</v>
      </c>
      <c r="F108" s="281" t="s">
        <v>111</v>
      </c>
      <c r="G108" s="456"/>
      <c r="H108" s="204"/>
      <c r="I108" s="110"/>
      <c r="J108" s="110"/>
      <c r="K108" s="110"/>
      <c r="L108" s="110"/>
      <c r="M108" s="110"/>
      <c r="N108" s="110"/>
      <c r="O108" s="110"/>
      <c r="P108" s="110"/>
      <c r="Q108" s="150"/>
      <c r="R108" s="383"/>
    </row>
    <row r="109" spans="1:18" s="104" customFormat="1" ht="33" customHeight="1">
      <c r="A109" s="666"/>
      <c r="B109" s="559" t="s">
        <v>583</v>
      </c>
      <c r="C109" s="692"/>
      <c r="D109" s="137"/>
      <c r="E109" s="691"/>
      <c r="F109" s="510" t="s">
        <v>112</v>
      </c>
      <c r="G109" s="468">
        <f>R109*J5</f>
        <v>0</v>
      </c>
      <c r="H109" s="127"/>
      <c r="I109" s="128"/>
      <c r="J109" s="128"/>
      <c r="K109" s="128">
        <v>0</v>
      </c>
      <c r="L109" s="128"/>
      <c r="M109" s="128"/>
      <c r="N109" s="128"/>
      <c r="O109" s="128"/>
      <c r="P109" s="128"/>
      <c r="Q109" s="355"/>
      <c r="R109" s="380">
        <v>0.5</v>
      </c>
    </row>
    <row r="110" spans="1:18" s="104" customFormat="1" ht="33" customHeight="1" thickBot="1">
      <c r="A110" s="666"/>
      <c r="B110" s="559" t="s">
        <v>402</v>
      </c>
      <c r="C110" s="692"/>
      <c r="D110" s="133"/>
      <c r="E110" s="691"/>
      <c r="F110" s="282" t="s">
        <v>20</v>
      </c>
      <c r="G110" s="497">
        <f>R110*J5</f>
        <v>0</v>
      </c>
      <c r="H110" s="127"/>
      <c r="I110" s="128"/>
      <c r="J110" s="128"/>
      <c r="K110" s="128"/>
      <c r="L110" s="128"/>
      <c r="M110" s="128"/>
      <c r="N110" s="128">
        <v>0</v>
      </c>
      <c r="O110" s="128"/>
      <c r="P110" s="131"/>
      <c r="Q110" s="355"/>
      <c r="R110" s="380">
        <v>1.4</v>
      </c>
    </row>
    <row r="111" spans="1:18" s="104" customFormat="1" ht="33" customHeight="1">
      <c r="A111" s="666"/>
      <c r="B111" s="505" t="s">
        <v>584</v>
      </c>
      <c r="C111" s="692"/>
      <c r="D111" s="694" t="s">
        <v>610</v>
      </c>
      <c r="E111" s="691"/>
      <c r="F111" s="696"/>
      <c r="G111" s="434"/>
      <c r="H111" s="628"/>
      <c r="I111" s="628"/>
      <c r="J111" s="628"/>
      <c r="K111" s="628"/>
      <c r="L111" s="628"/>
      <c r="M111" s="628"/>
      <c r="N111" s="628"/>
      <c r="O111" s="628"/>
      <c r="P111" s="628"/>
      <c r="Q111" s="628"/>
      <c r="R111" s="535"/>
    </row>
    <row r="112" spans="1:18" s="104" customFormat="1" ht="33" customHeight="1" thickBot="1">
      <c r="A112" s="667"/>
      <c r="B112" s="567" t="s">
        <v>403</v>
      </c>
      <c r="C112" s="681"/>
      <c r="D112" s="695"/>
      <c r="E112" s="663"/>
      <c r="F112" s="697"/>
      <c r="G112" s="435"/>
      <c r="H112" s="635"/>
      <c r="I112" s="635"/>
      <c r="J112" s="635"/>
      <c r="K112" s="635"/>
      <c r="L112" s="635"/>
      <c r="M112" s="635"/>
      <c r="N112" s="635"/>
      <c r="O112" s="635"/>
      <c r="P112" s="635"/>
      <c r="Q112" s="635"/>
      <c r="R112" s="566"/>
    </row>
    <row r="113" spans="1:18" s="104" customFormat="1" ht="33" customHeight="1">
      <c r="A113" s="665">
        <v>16</v>
      </c>
      <c r="B113" s="536" t="s">
        <v>582</v>
      </c>
      <c r="C113" s="504"/>
      <c r="D113" s="536"/>
      <c r="E113" s="645" t="s">
        <v>451</v>
      </c>
      <c r="F113" s="102" t="s">
        <v>111</v>
      </c>
      <c r="G113" s="456"/>
      <c r="H113" s="173"/>
      <c r="I113" s="138"/>
      <c r="J113" s="138"/>
      <c r="K113" s="138"/>
      <c r="L113" s="138"/>
      <c r="M113" s="138"/>
      <c r="N113" s="138"/>
      <c r="O113" s="138"/>
      <c r="P113" s="138"/>
      <c r="Q113" s="168"/>
      <c r="R113" s="384"/>
    </row>
    <row r="114" spans="1:18" s="104" customFormat="1" ht="33" customHeight="1">
      <c r="A114" s="666"/>
      <c r="B114" s="559" t="s">
        <v>402</v>
      </c>
      <c r="C114" s="526"/>
      <c r="D114" s="111"/>
      <c r="E114" s="666"/>
      <c r="F114" s="557" t="s">
        <v>112</v>
      </c>
      <c r="G114" s="468"/>
      <c r="H114" s="169"/>
      <c r="I114" s="139"/>
      <c r="J114" s="139"/>
      <c r="K114" s="139"/>
      <c r="L114" s="139"/>
      <c r="M114" s="139"/>
      <c r="N114" s="139"/>
      <c r="O114" s="139"/>
      <c r="P114" s="139"/>
      <c r="Q114" s="170"/>
      <c r="R114" s="385"/>
    </row>
    <row r="115" spans="1:18" s="104" customFormat="1" ht="33" customHeight="1" thickBot="1">
      <c r="A115" s="666"/>
      <c r="B115" s="505" t="s">
        <v>584</v>
      </c>
      <c r="C115" s="505"/>
      <c r="D115" s="222"/>
      <c r="E115" s="666"/>
      <c r="F115" s="107" t="s">
        <v>20</v>
      </c>
      <c r="G115" s="497">
        <f>R115*J5</f>
        <v>0</v>
      </c>
      <c r="H115" s="178"/>
      <c r="I115" s="140"/>
      <c r="J115" s="140"/>
      <c r="K115" s="140"/>
      <c r="L115" s="140"/>
      <c r="M115" s="140"/>
      <c r="N115" s="140">
        <v>0</v>
      </c>
      <c r="O115" s="140"/>
      <c r="P115" s="141"/>
      <c r="Q115" s="177"/>
      <c r="R115" s="386">
        <v>1.2</v>
      </c>
    </row>
    <row r="116" spans="1:18" s="104" customFormat="1" ht="33" customHeight="1">
      <c r="A116" s="666"/>
      <c r="B116" s="567" t="s">
        <v>403</v>
      </c>
      <c r="C116" s="505" t="s">
        <v>77</v>
      </c>
      <c r="D116" s="223" t="s">
        <v>78</v>
      </c>
      <c r="E116" s="666"/>
      <c r="F116" s="665"/>
      <c r="G116" s="436"/>
      <c r="H116" s="632"/>
      <c r="I116" s="633"/>
      <c r="J116" s="633"/>
      <c r="K116" s="633"/>
      <c r="L116" s="633"/>
      <c r="M116" s="633"/>
      <c r="N116" s="633"/>
      <c r="O116" s="633"/>
      <c r="P116" s="633"/>
      <c r="Q116" s="633"/>
      <c r="R116" s="503"/>
    </row>
    <row r="117" spans="1:18" s="104" customFormat="1" ht="51" customHeight="1" thickBot="1">
      <c r="A117" s="667"/>
      <c r="B117" s="568" t="s">
        <v>404</v>
      </c>
      <c r="C117" s="506" t="s">
        <v>79</v>
      </c>
      <c r="D117" s="560" t="s">
        <v>611</v>
      </c>
      <c r="E117" s="667"/>
      <c r="F117" s="663"/>
      <c r="G117" s="462"/>
      <c r="H117" s="634"/>
      <c r="I117" s="634"/>
      <c r="J117" s="634"/>
      <c r="K117" s="634"/>
      <c r="L117" s="634"/>
      <c r="M117" s="634"/>
      <c r="N117" s="634"/>
      <c r="O117" s="634"/>
      <c r="P117" s="634"/>
      <c r="Q117" s="634"/>
      <c r="R117" s="508"/>
    </row>
    <row r="118" spans="1:18" s="104" customFormat="1" ht="33" customHeight="1">
      <c r="A118" s="665">
        <v>17</v>
      </c>
      <c r="B118" s="536" t="s">
        <v>80</v>
      </c>
      <c r="C118" s="668" t="s">
        <v>79</v>
      </c>
      <c r="D118" s="536"/>
      <c r="E118" s="645" t="s">
        <v>451</v>
      </c>
      <c r="F118" s="102" t="s">
        <v>111</v>
      </c>
      <c r="G118" s="456"/>
      <c r="H118" s="204"/>
      <c r="I118" s="110"/>
      <c r="J118" s="110"/>
      <c r="K118" s="110"/>
      <c r="L118" s="110"/>
      <c r="M118" s="110"/>
      <c r="N118" s="110"/>
      <c r="O118" s="110"/>
      <c r="P118" s="110"/>
      <c r="Q118" s="150"/>
      <c r="R118" s="383"/>
    </row>
    <row r="119" spans="1:18" s="104" customFormat="1" ht="33" customHeight="1">
      <c r="A119" s="666"/>
      <c r="B119" s="559" t="s">
        <v>81</v>
      </c>
      <c r="C119" s="692"/>
      <c r="D119" s="137"/>
      <c r="E119" s="691"/>
      <c r="F119" s="557" t="s">
        <v>112</v>
      </c>
      <c r="G119" s="468"/>
      <c r="H119" s="127"/>
      <c r="I119" s="128"/>
      <c r="J119" s="128"/>
      <c r="K119" s="128"/>
      <c r="L119" s="128"/>
      <c r="M119" s="128"/>
      <c r="N119" s="128"/>
      <c r="O119" s="128"/>
      <c r="P119" s="128"/>
      <c r="Q119" s="355"/>
      <c r="R119" s="380"/>
    </row>
    <row r="120" spans="1:18" s="104" customFormat="1" ht="33" customHeight="1" thickBot="1">
      <c r="A120" s="666"/>
      <c r="B120" s="505" t="s">
        <v>82</v>
      </c>
      <c r="C120" s="692"/>
      <c r="D120" s="133" t="s">
        <v>83</v>
      </c>
      <c r="E120" s="691"/>
      <c r="F120" s="107" t="s">
        <v>20</v>
      </c>
      <c r="G120" s="497">
        <f>R120*J5</f>
        <v>0</v>
      </c>
      <c r="H120" s="127"/>
      <c r="I120" s="128"/>
      <c r="J120" s="128"/>
      <c r="K120" s="128"/>
      <c r="L120" s="128"/>
      <c r="M120" s="128"/>
      <c r="N120" s="128">
        <v>0</v>
      </c>
      <c r="O120" s="128"/>
      <c r="P120" s="131"/>
      <c r="Q120" s="355"/>
      <c r="R120" s="380">
        <v>1.1000000000000001</v>
      </c>
    </row>
    <row r="121" spans="1:18" s="104" customFormat="1" ht="33" customHeight="1">
      <c r="A121" s="666"/>
      <c r="B121" s="567" t="s">
        <v>84</v>
      </c>
      <c r="C121" s="692"/>
      <c r="D121" s="694"/>
      <c r="E121" s="691"/>
      <c r="F121" s="696"/>
      <c r="G121" s="434"/>
      <c r="H121" s="628"/>
      <c r="I121" s="628"/>
      <c r="J121" s="628"/>
      <c r="K121" s="628"/>
      <c r="L121" s="628"/>
      <c r="M121" s="628"/>
      <c r="N121" s="628"/>
      <c r="O121" s="628"/>
      <c r="P121" s="628"/>
      <c r="Q121" s="628"/>
      <c r="R121" s="535"/>
    </row>
    <row r="122" spans="1:18" s="104" customFormat="1" ht="33" customHeight="1">
      <c r="A122" s="666"/>
      <c r="B122" s="567" t="s">
        <v>85</v>
      </c>
      <c r="C122" s="692"/>
      <c r="D122" s="698"/>
      <c r="E122" s="691"/>
      <c r="F122" s="699"/>
      <c r="G122" s="437"/>
      <c r="H122" s="675"/>
      <c r="I122" s="675"/>
      <c r="J122" s="675"/>
      <c r="K122" s="675"/>
      <c r="L122" s="675"/>
      <c r="M122" s="675"/>
      <c r="N122" s="675"/>
      <c r="O122" s="675"/>
      <c r="P122" s="675"/>
      <c r="Q122" s="675"/>
      <c r="R122" s="565"/>
    </row>
    <row r="123" spans="1:18" s="104" customFormat="1" ht="81.75" customHeight="1">
      <c r="A123" s="666"/>
      <c r="B123" s="142" t="s">
        <v>585</v>
      </c>
      <c r="C123" s="692"/>
      <c r="D123" s="698"/>
      <c r="E123" s="691"/>
      <c r="F123" s="699"/>
      <c r="G123" s="437"/>
      <c r="H123" s="675"/>
      <c r="I123" s="675"/>
      <c r="J123" s="675"/>
      <c r="K123" s="675"/>
      <c r="L123" s="675"/>
      <c r="M123" s="675"/>
      <c r="N123" s="675"/>
      <c r="O123" s="675"/>
      <c r="P123" s="675"/>
      <c r="Q123" s="675"/>
      <c r="R123" s="565"/>
    </row>
    <row r="124" spans="1:18" s="104" customFormat="1" ht="51" customHeight="1" thickBot="1">
      <c r="A124" s="667"/>
      <c r="B124" s="560" t="s">
        <v>586</v>
      </c>
      <c r="C124" s="681"/>
      <c r="D124" s="695"/>
      <c r="E124" s="663"/>
      <c r="F124" s="679"/>
      <c r="G124" s="467"/>
      <c r="H124" s="631"/>
      <c r="I124" s="631"/>
      <c r="J124" s="631"/>
      <c r="K124" s="631"/>
      <c r="L124" s="631"/>
      <c r="M124" s="631"/>
      <c r="N124" s="631"/>
      <c r="O124" s="631"/>
      <c r="P124" s="631"/>
      <c r="Q124" s="631"/>
      <c r="R124" s="511"/>
    </row>
    <row r="125" spans="1:18" s="104" customFormat="1" ht="33" customHeight="1">
      <c r="A125" s="665">
        <v>18</v>
      </c>
      <c r="B125" s="536" t="s">
        <v>587</v>
      </c>
      <c r="C125" s="504"/>
      <c r="D125" s="536"/>
      <c r="E125" s="645" t="s">
        <v>451</v>
      </c>
      <c r="F125" s="102" t="s">
        <v>111</v>
      </c>
      <c r="G125" s="456"/>
      <c r="H125" s="204"/>
      <c r="I125" s="103"/>
      <c r="J125" s="110"/>
      <c r="K125" s="110"/>
      <c r="L125" s="110"/>
      <c r="M125" s="110"/>
      <c r="N125" s="110"/>
      <c r="O125" s="110"/>
      <c r="P125" s="110"/>
      <c r="Q125" s="150"/>
      <c r="R125" s="383"/>
    </row>
    <row r="126" spans="1:18" s="104" customFormat="1" ht="33" customHeight="1">
      <c r="A126" s="666"/>
      <c r="B126" s="553" t="s">
        <v>588</v>
      </c>
      <c r="C126" s="505"/>
      <c r="D126" s="133"/>
      <c r="E126" s="691"/>
      <c r="F126" s="557" t="s">
        <v>112</v>
      </c>
      <c r="G126" s="468">
        <f>R126*J5</f>
        <v>0</v>
      </c>
      <c r="H126" s="127"/>
      <c r="I126" s="128"/>
      <c r="J126" s="128"/>
      <c r="K126" s="128">
        <v>0</v>
      </c>
      <c r="L126" s="113"/>
      <c r="M126" s="128"/>
      <c r="N126" s="128"/>
      <c r="O126" s="128"/>
      <c r="P126" s="128"/>
      <c r="Q126" s="355"/>
      <c r="R126" s="380">
        <v>2.1</v>
      </c>
    </row>
    <row r="127" spans="1:18" s="104" customFormat="1" ht="33" customHeight="1" thickBot="1">
      <c r="A127" s="666"/>
      <c r="B127" s="559" t="s">
        <v>86</v>
      </c>
      <c r="C127" s="505"/>
      <c r="D127" s="562"/>
      <c r="E127" s="691"/>
      <c r="F127" s="107" t="s">
        <v>20</v>
      </c>
      <c r="G127" s="497">
        <f>R127*J5</f>
        <v>0</v>
      </c>
      <c r="H127" s="143"/>
      <c r="I127" s="131"/>
      <c r="J127" s="131"/>
      <c r="K127" s="131"/>
      <c r="L127" s="131"/>
      <c r="M127" s="131"/>
      <c r="N127" s="131">
        <v>0</v>
      </c>
      <c r="O127" s="131"/>
      <c r="P127" s="131"/>
      <c r="Q127" s="356"/>
      <c r="R127" s="382">
        <v>3.5</v>
      </c>
    </row>
    <row r="128" spans="1:18" s="104" customFormat="1" ht="34.5" customHeight="1">
      <c r="A128" s="666"/>
      <c r="B128" s="559" t="s">
        <v>589</v>
      </c>
      <c r="C128" s="505" t="s">
        <v>87</v>
      </c>
      <c r="D128" s="559" t="s">
        <v>612</v>
      </c>
      <c r="E128" s="691"/>
      <c r="F128" s="665"/>
      <c r="G128" s="436"/>
      <c r="H128" s="700"/>
      <c r="I128" s="633"/>
      <c r="J128" s="633"/>
      <c r="K128" s="633"/>
      <c r="L128" s="633"/>
      <c r="M128" s="633"/>
      <c r="N128" s="633"/>
      <c r="O128" s="633"/>
      <c r="P128" s="633"/>
      <c r="Q128" s="633"/>
      <c r="R128" s="503"/>
    </row>
    <row r="129" spans="1:18" s="104" customFormat="1" ht="33" customHeight="1">
      <c r="A129" s="666"/>
      <c r="B129" s="559" t="s">
        <v>590</v>
      </c>
      <c r="C129" s="505" t="s">
        <v>79</v>
      </c>
      <c r="D129" s="559" t="s">
        <v>88</v>
      </c>
      <c r="E129" s="691"/>
      <c r="F129" s="691"/>
      <c r="G129" s="472"/>
      <c r="H129" s="701"/>
      <c r="I129" s="701"/>
      <c r="J129" s="701"/>
      <c r="K129" s="701"/>
      <c r="L129" s="701"/>
      <c r="M129" s="701"/>
      <c r="N129" s="701"/>
      <c r="O129" s="701"/>
      <c r="P129" s="701"/>
      <c r="Q129" s="701"/>
      <c r="R129" s="507"/>
    </row>
    <row r="130" spans="1:18" s="104" customFormat="1" ht="33" customHeight="1">
      <c r="A130" s="666"/>
      <c r="B130" s="559" t="s">
        <v>591</v>
      </c>
      <c r="C130" s="505"/>
      <c r="D130" s="559"/>
      <c r="E130" s="691"/>
      <c r="F130" s="691"/>
      <c r="G130" s="472"/>
      <c r="H130" s="701"/>
      <c r="I130" s="701"/>
      <c r="J130" s="701"/>
      <c r="K130" s="701"/>
      <c r="L130" s="701"/>
      <c r="M130" s="701"/>
      <c r="N130" s="701"/>
      <c r="O130" s="701"/>
      <c r="P130" s="701"/>
      <c r="Q130" s="701"/>
      <c r="R130" s="507"/>
    </row>
    <row r="131" spans="1:18" s="104" customFormat="1" ht="45" customHeight="1" thickBot="1">
      <c r="A131" s="666"/>
      <c r="B131" s="560" t="s">
        <v>89</v>
      </c>
      <c r="C131" s="505"/>
      <c r="D131" s="559"/>
      <c r="E131" s="691"/>
      <c r="F131" s="691"/>
      <c r="G131" s="472"/>
      <c r="H131" s="701"/>
      <c r="I131" s="701"/>
      <c r="J131" s="701"/>
      <c r="K131" s="701"/>
      <c r="L131" s="701"/>
      <c r="M131" s="701"/>
      <c r="N131" s="701"/>
      <c r="O131" s="701"/>
      <c r="P131" s="701"/>
      <c r="Q131" s="701"/>
      <c r="R131" s="507"/>
    </row>
    <row r="132" spans="1:18" s="104" customFormat="1" ht="33" customHeight="1">
      <c r="A132" s="665">
        <v>19</v>
      </c>
      <c r="B132" s="536" t="s">
        <v>90</v>
      </c>
      <c r="C132" s="668" t="s">
        <v>91</v>
      </c>
      <c r="D132" s="561"/>
      <c r="E132" s="645" t="s">
        <v>451</v>
      </c>
      <c r="F132" s="102" t="s">
        <v>111</v>
      </c>
      <c r="G132" s="456"/>
      <c r="H132" s="109"/>
      <c r="I132" s="103"/>
      <c r="J132" s="103"/>
      <c r="K132" s="103"/>
      <c r="L132" s="103"/>
      <c r="M132" s="103"/>
      <c r="N132" s="103"/>
      <c r="O132" s="103"/>
      <c r="P132" s="512"/>
      <c r="Q132" s="156"/>
      <c r="R132" s="376"/>
    </row>
    <row r="133" spans="1:18" s="104" customFormat="1" ht="33" customHeight="1">
      <c r="A133" s="666"/>
      <c r="B133" s="559" t="s">
        <v>92</v>
      </c>
      <c r="C133" s="669"/>
      <c r="D133" s="117"/>
      <c r="E133" s="646"/>
      <c r="F133" s="557" t="s">
        <v>112</v>
      </c>
      <c r="G133" s="468"/>
      <c r="H133" s="129"/>
      <c r="I133" s="113"/>
      <c r="J133" s="113"/>
      <c r="K133" s="113"/>
      <c r="L133" s="113"/>
      <c r="M133" s="113"/>
      <c r="N133" s="113"/>
      <c r="O133" s="113"/>
      <c r="P133" s="113"/>
      <c r="Q133" s="151"/>
      <c r="R133" s="381"/>
    </row>
    <row r="134" spans="1:18" s="104" customFormat="1" ht="33" customHeight="1" thickBot="1">
      <c r="A134" s="666"/>
      <c r="B134" s="559" t="s">
        <v>592</v>
      </c>
      <c r="C134" s="669"/>
      <c r="D134" s="560"/>
      <c r="E134" s="646"/>
      <c r="F134" s="107" t="s">
        <v>20</v>
      </c>
      <c r="G134" s="497">
        <f>R134*J5</f>
        <v>0</v>
      </c>
      <c r="H134" s="126"/>
      <c r="I134" s="114"/>
      <c r="J134" s="114"/>
      <c r="K134" s="114"/>
      <c r="L134" s="114"/>
      <c r="M134" s="114"/>
      <c r="N134" s="114">
        <v>0</v>
      </c>
      <c r="O134" s="114"/>
      <c r="P134" s="114"/>
      <c r="Q134" s="158"/>
      <c r="R134" s="379">
        <v>1.3</v>
      </c>
    </row>
    <row r="135" spans="1:18" s="104" customFormat="1" ht="48" customHeight="1" thickBot="1">
      <c r="A135" s="667"/>
      <c r="B135" s="560" t="s">
        <v>593</v>
      </c>
      <c r="C135" s="670"/>
      <c r="D135" s="144" t="s">
        <v>93</v>
      </c>
      <c r="E135" s="647"/>
      <c r="F135" s="132"/>
      <c r="G135" s="470"/>
      <c r="H135" s="635"/>
      <c r="I135" s="635"/>
      <c r="J135" s="635"/>
      <c r="K135" s="635"/>
      <c r="L135" s="635"/>
      <c r="M135" s="635"/>
      <c r="N135" s="635"/>
      <c r="O135" s="635"/>
      <c r="P135" s="635"/>
      <c r="Q135" s="635"/>
      <c r="R135" s="558"/>
    </row>
    <row r="136" spans="1:18" s="104" customFormat="1" ht="33" customHeight="1">
      <c r="A136" s="665">
        <v>20</v>
      </c>
      <c r="B136" s="536" t="s">
        <v>594</v>
      </c>
      <c r="C136" s="668" t="s">
        <v>103</v>
      </c>
      <c r="D136" s="561" t="s">
        <v>94</v>
      </c>
      <c r="E136" s="645" t="s">
        <v>607</v>
      </c>
      <c r="F136" s="102" t="s">
        <v>111</v>
      </c>
      <c r="G136" s="456">
        <f>R136*J5</f>
        <v>0</v>
      </c>
      <c r="H136" s="109"/>
      <c r="I136" s="103"/>
      <c r="J136" s="103">
        <v>0</v>
      </c>
      <c r="K136" s="103"/>
      <c r="L136" s="103"/>
      <c r="M136" s="103"/>
      <c r="N136" s="103"/>
      <c r="O136" s="103"/>
      <c r="P136" s="512"/>
      <c r="Q136" s="156"/>
      <c r="R136" s="376">
        <v>1.6</v>
      </c>
    </row>
    <row r="137" spans="1:18" s="104" customFormat="1" ht="33" customHeight="1">
      <c r="A137" s="666"/>
      <c r="B137" s="553" t="s">
        <v>423</v>
      </c>
      <c r="C137" s="669"/>
      <c r="D137" s="117"/>
      <c r="E137" s="646"/>
      <c r="F137" s="557" t="s">
        <v>112</v>
      </c>
      <c r="G137" s="468"/>
      <c r="H137" s="129"/>
      <c r="I137" s="113"/>
      <c r="J137" s="113"/>
      <c r="K137" s="113"/>
      <c r="L137" s="113"/>
      <c r="M137" s="113"/>
      <c r="N137" s="113"/>
      <c r="O137" s="113"/>
      <c r="P137" s="113"/>
      <c r="Q137" s="151"/>
      <c r="R137" s="381"/>
    </row>
    <row r="138" spans="1:18" s="104" customFormat="1" ht="33" customHeight="1" thickBot="1">
      <c r="A138" s="666"/>
      <c r="B138" s="559" t="s">
        <v>95</v>
      </c>
      <c r="C138" s="669"/>
      <c r="D138" s="560"/>
      <c r="E138" s="646"/>
      <c r="F138" s="107" t="s">
        <v>20</v>
      </c>
      <c r="G138" s="497"/>
      <c r="H138" s="126"/>
      <c r="I138" s="114"/>
      <c r="J138" s="114"/>
      <c r="K138" s="114"/>
      <c r="L138" s="114"/>
      <c r="M138" s="114"/>
      <c r="N138" s="114"/>
      <c r="O138" s="114"/>
      <c r="P138" s="114"/>
      <c r="Q138" s="158"/>
      <c r="R138" s="379"/>
    </row>
    <row r="139" spans="1:18" s="104" customFormat="1" ht="33" customHeight="1">
      <c r="A139" s="666"/>
      <c r="B139" s="559" t="s">
        <v>96</v>
      </c>
      <c r="C139" s="669"/>
      <c r="D139" s="671" t="s">
        <v>31</v>
      </c>
      <c r="E139" s="646"/>
      <c r="F139" s="664"/>
      <c r="G139" s="464"/>
      <c r="H139" s="675"/>
      <c r="I139" s="675"/>
      <c r="J139" s="675"/>
      <c r="K139" s="675"/>
      <c r="L139" s="675"/>
      <c r="M139" s="675"/>
      <c r="N139" s="675"/>
      <c r="O139" s="675"/>
      <c r="P139" s="675"/>
      <c r="Q139" s="675"/>
      <c r="R139" s="557"/>
    </row>
    <row r="140" spans="1:18" s="104" customFormat="1" ht="33" customHeight="1">
      <c r="A140" s="666"/>
      <c r="B140" s="559" t="s">
        <v>595</v>
      </c>
      <c r="C140" s="669"/>
      <c r="D140" s="676"/>
      <c r="E140" s="646"/>
      <c r="F140" s="674"/>
      <c r="G140" s="464"/>
      <c r="H140" s="675"/>
      <c r="I140" s="675"/>
      <c r="J140" s="675"/>
      <c r="K140" s="675"/>
      <c r="L140" s="675"/>
      <c r="M140" s="675"/>
      <c r="N140" s="675"/>
      <c r="O140" s="675"/>
      <c r="P140" s="675"/>
      <c r="Q140" s="675"/>
      <c r="R140" s="557"/>
    </row>
    <row r="141" spans="1:18" s="104" customFormat="1" ht="33" customHeight="1">
      <c r="A141" s="666"/>
      <c r="B141" s="559" t="s">
        <v>46</v>
      </c>
      <c r="C141" s="669"/>
      <c r="D141" s="676"/>
      <c r="E141" s="646"/>
      <c r="F141" s="674"/>
      <c r="G141" s="464"/>
      <c r="H141" s="675"/>
      <c r="I141" s="675"/>
      <c r="J141" s="675"/>
      <c r="K141" s="675"/>
      <c r="L141" s="675"/>
      <c r="M141" s="675"/>
      <c r="N141" s="675"/>
      <c r="O141" s="675"/>
      <c r="P141" s="675"/>
      <c r="Q141" s="675"/>
      <c r="R141" s="557"/>
    </row>
    <row r="142" spans="1:18" s="104" customFormat="1" ht="45" customHeight="1" thickBot="1">
      <c r="A142" s="667"/>
      <c r="B142" s="560" t="s">
        <v>97</v>
      </c>
      <c r="C142" s="670"/>
      <c r="D142" s="677"/>
      <c r="E142" s="647"/>
      <c r="F142" s="679"/>
      <c r="G142" s="467"/>
      <c r="H142" s="635"/>
      <c r="I142" s="635"/>
      <c r="J142" s="635"/>
      <c r="K142" s="635"/>
      <c r="L142" s="635"/>
      <c r="M142" s="635"/>
      <c r="N142" s="635"/>
      <c r="O142" s="635"/>
      <c r="P142" s="635"/>
      <c r="Q142" s="635"/>
      <c r="R142" s="511"/>
    </row>
    <row r="143" spans="1:18" s="104" customFormat="1" ht="33" customHeight="1">
      <c r="A143" s="665">
        <v>21</v>
      </c>
      <c r="B143" s="536" t="s">
        <v>415</v>
      </c>
      <c r="C143" s="668" t="s">
        <v>103</v>
      </c>
      <c r="D143" s="536" t="s">
        <v>98</v>
      </c>
      <c r="E143" s="645" t="s">
        <v>17</v>
      </c>
      <c r="F143" s="102" t="s">
        <v>111</v>
      </c>
      <c r="G143" s="456">
        <f>R143*J5</f>
        <v>0</v>
      </c>
      <c r="H143" s="109"/>
      <c r="I143" s="103"/>
      <c r="J143" s="103">
        <v>0</v>
      </c>
      <c r="K143" s="103"/>
      <c r="L143" s="103"/>
      <c r="M143" s="103"/>
      <c r="N143" s="103"/>
      <c r="O143" s="512"/>
      <c r="P143" s="103"/>
      <c r="Q143" s="156"/>
      <c r="R143" s="376">
        <v>1.8</v>
      </c>
    </row>
    <row r="144" spans="1:18" s="104" customFormat="1" ht="33" customHeight="1">
      <c r="A144" s="666"/>
      <c r="B144" s="553" t="s">
        <v>429</v>
      </c>
      <c r="C144" s="669"/>
      <c r="D144" s="117"/>
      <c r="E144" s="646"/>
      <c r="F144" s="557" t="s">
        <v>112</v>
      </c>
      <c r="G144" s="468"/>
      <c r="H144" s="129"/>
      <c r="I144" s="113"/>
      <c r="J144" s="113"/>
      <c r="K144" s="113"/>
      <c r="L144" s="113"/>
      <c r="M144" s="113"/>
      <c r="N144" s="113"/>
      <c r="O144" s="113"/>
      <c r="P144" s="113"/>
      <c r="Q144" s="151"/>
      <c r="R144" s="381"/>
    </row>
    <row r="145" spans="1:18" s="104" customFormat="1" ht="33" customHeight="1" thickBot="1">
      <c r="A145" s="666"/>
      <c r="B145" s="559" t="s">
        <v>99</v>
      </c>
      <c r="C145" s="669"/>
      <c r="D145" s="560"/>
      <c r="E145" s="646"/>
      <c r="F145" s="107" t="s">
        <v>20</v>
      </c>
      <c r="G145" s="497"/>
      <c r="H145" s="126"/>
      <c r="I145" s="114"/>
      <c r="J145" s="114"/>
      <c r="K145" s="114"/>
      <c r="L145" s="114"/>
      <c r="M145" s="114"/>
      <c r="N145" s="114"/>
      <c r="O145" s="114"/>
      <c r="P145" s="114"/>
      <c r="Q145" s="158"/>
      <c r="R145" s="379"/>
    </row>
    <row r="146" spans="1:18" s="104" customFormat="1" ht="33" customHeight="1">
      <c r="A146" s="666"/>
      <c r="B146" s="559" t="s">
        <v>100</v>
      </c>
      <c r="C146" s="669"/>
      <c r="D146" s="671" t="s">
        <v>613</v>
      </c>
      <c r="E146" s="646"/>
      <c r="F146" s="664"/>
      <c r="G146" s="461"/>
      <c r="H146" s="628"/>
      <c r="I146" s="628"/>
      <c r="J146" s="628"/>
      <c r="K146" s="628"/>
      <c r="L146" s="628"/>
      <c r="M146" s="628"/>
      <c r="N146" s="628"/>
      <c r="O146" s="628"/>
      <c r="P146" s="628"/>
      <c r="Q146" s="628"/>
      <c r="R146" s="509"/>
    </row>
    <row r="147" spans="1:18" s="104" customFormat="1" ht="33" customHeight="1">
      <c r="A147" s="666"/>
      <c r="B147" s="559" t="s">
        <v>596</v>
      </c>
      <c r="C147" s="669"/>
      <c r="D147" s="676"/>
      <c r="E147" s="646"/>
      <c r="F147" s="674"/>
      <c r="G147" s="464"/>
      <c r="H147" s="675"/>
      <c r="I147" s="675"/>
      <c r="J147" s="675"/>
      <c r="K147" s="675"/>
      <c r="L147" s="675"/>
      <c r="M147" s="675"/>
      <c r="N147" s="675"/>
      <c r="O147" s="675"/>
      <c r="P147" s="675"/>
      <c r="Q147" s="675"/>
      <c r="R147" s="557"/>
    </row>
    <row r="148" spans="1:18" s="104" customFormat="1" ht="51" customHeight="1" thickBot="1">
      <c r="A148" s="667"/>
      <c r="B148" s="560" t="s">
        <v>101</v>
      </c>
      <c r="C148" s="670"/>
      <c r="D148" s="677"/>
      <c r="E148" s="647"/>
      <c r="F148" s="693"/>
      <c r="G148" s="470"/>
      <c r="H148" s="635"/>
      <c r="I148" s="635"/>
      <c r="J148" s="635"/>
      <c r="K148" s="635"/>
      <c r="L148" s="635"/>
      <c r="M148" s="635"/>
      <c r="N148" s="635"/>
      <c r="O148" s="635"/>
      <c r="P148" s="635"/>
      <c r="Q148" s="635"/>
      <c r="R148" s="558"/>
    </row>
    <row r="149" spans="1:18" s="104" customFormat="1" ht="33" customHeight="1">
      <c r="A149" s="665">
        <v>22</v>
      </c>
      <c r="B149" s="559" t="s">
        <v>424</v>
      </c>
      <c r="C149" s="668" t="s">
        <v>103</v>
      </c>
      <c r="D149" s="536" t="s">
        <v>431</v>
      </c>
      <c r="E149" s="645" t="s">
        <v>17</v>
      </c>
      <c r="F149" s="102" t="s">
        <v>111</v>
      </c>
      <c r="G149" s="456">
        <f>R149*J5</f>
        <v>0</v>
      </c>
      <c r="H149" s="109"/>
      <c r="I149" s="103"/>
      <c r="J149" s="103">
        <v>0</v>
      </c>
      <c r="K149" s="103"/>
      <c r="L149" s="103"/>
      <c r="M149" s="103"/>
      <c r="N149" s="103"/>
      <c r="O149" s="512"/>
      <c r="P149" s="103"/>
      <c r="Q149" s="156"/>
      <c r="R149" s="376">
        <v>0.5</v>
      </c>
    </row>
    <row r="150" spans="1:18" s="104" customFormat="1" ht="33" customHeight="1">
      <c r="A150" s="666"/>
      <c r="B150" s="559" t="s">
        <v>430</v>
      </c>
      <c r="C150" s="669"/>
      <c r="D150" s="117"/>
      <c r="E150" s="646"/>
      <c r="F150" s="557" t="s">
        <v>112</v>
      </c>
      <c r="G150" s="468"/>
      <c r="H150" s="129"/>
      <c r="I150" s="113"/>
      <c r="J150" s="113"/>
      <c r="K150" s="113"/>
      <c r="L150" s="113"/>
      <c r="M150" s="113"/>
      <c r="N150" s="113"/>
      <c r="O150" s="113"/>
      <c r="P150" s="113"/>
      <c r="Q150" s="151"/>
      <c r="R150" s="381"/>
    </row>
    <row r="151" spans="1:18" s="104" customFormat="1" ht="33" customHeight="1" thickBot="1">
      <c r="A151" s="666"/>
      <c r="B151" s="559" t="s">
        <v>425</v>
      </c>
      <c r="C151" s="669"/>
      <c r="D151" s="560"/>
      <c r="E151" s="646"/>
      <c r="F151" s="107" t="s">
        <v>20</v>
      </c>
      <c r="G151" s="497">
        <f>R151*J5</f>
        <v>0</v>
      </c>
      <c r="H151" s="126"/>
      <c r="I151" s="114"/>
      <c r="J151" s="114"/>
      <c r="K151" s="114"/>
      <c r="L151" s="114"/>
      <c r="M151" s="114"/>
      <c r="N151" s="114"/>
      <c r="O151" s="114"/>
      <c r="P151" s="114"/>
      <c r="Q151" s="158">
        <v>0</v>
      </c>
      <c r="R151" s="379">
        <v>1.5</v>
      </c>
    </row>
    <row r="152" spans="1:18" s="104" customFormat="1" ht="33" customHeight="1">
      <c r="A152" s="666"/>
      <c r="B152" s="559" t="s">
        <v>426</v>
      </c>
      <c r="C152" s="669"/>
      <c r="D152" s="671" t="s">
        <v>409</v>
      </c>
      <c r="E152" s="646"/>
      <c r="F152" s="664"/>
      <c r="G152" s="461"/>
      <c r="H152" s="628"/>
      <c r="I152" s="628"/>
      <c r="J152" s="628"/>
      <c r="K152" s="628"/>
      <c r="L152" s="628"/>
      <c r="M152" s="628"/>
      <c r="N152" s="628"/>
      <c r="O152" s="628"/>
      <c r="P152" s="628"/>
      <c r="Q152" s="628"/>
      <c r="R152" s="509"/>
    </row>
    <row r="153" spans="1:18" s="104" customFormat="1" ht="33" customHeight="1">
      <c r="A153" s="666"/>
      <c r="B153" s="559" t="s">
        <v>427</v>
      </c>
      <c r="C153" s="669"/>
      <c r="D153" s="676"/>
      <c r="E153" s="646"/>
      <c r="F153" s="674"/>
      <c r="G153" s="464"/>
      <c r="H153" s="675"/>
      <c r="I153" s="675"/>
      <c r="J153" s="675"/>
      <c r="K153" s="675"/>
      <c r="L153" s="675"/>
      <c r="M153" s="675"/>
      <c r="N153" s="675"/>
      <c r="O153" s="675"/>
      <c r="P153" s="675"/>
      <c r="Q153" s="675"/>
      <c r="R153" s="557"/>
    </row>
    <row r="154" spans="1:18" s="104" customFormat="1" ht="33" customHeight="1" thickBot="1">
      <c r="A154" s="667"/>
      <c r="B154" s="559" t="s">
        <v>428</v>
      </c>
      <c r="C154" s="670"/>
      <c r="D154" s="677"/>
      <c r="E154" s="647"/>
      <c r="F154" s="693"/>
      <c r="G154" s="470"/>
      <c r="H154" s="635"/>
      <c r="I154" s="635"/>
      <c r="J154" s="635"/>
      <c r="K154" s="635"/>
      <c r="L154" s="635"/>
      <c r="M154" s="635"/>
      <c r="N154" s="635"/>
      <c r="O154" s="635"/>
      <c r="P154" s="635"/>
      <c r="Q154" s="635"/>
      <c r="R154" s="558"/>
    </row>
    <row r="155" spans="1:18" s="104" customFormat="1" ht="33" customHeight="1">
      <c r="A155" s="665">
        <v>23</v>
      </c>
      <c r="B155" s="536" t="s">
        <v>102</v>
      </c>
      <c r="C155" s="668" t="s">
        <v>103</v>
      </c>
      <c r="D155" s="561" t="s">
        <v>453</v>
      </c>
      <c r="E155" s="645" t="s">
        <v>17</v>
      </c>
      <c r="F155" s="102" t="s">
        <v>111</v>
      </c>
      <c r="G155" s="456">
        <f>R155*J5</f>
        <v>0</v>
      </c>
      <c r="H155" s="173"/>
      <c r="I155" s="138"/>
      <c r="J155" s="138">
        <v>0</v>
      </c>
      <c r="K155" s="138"/>
      <c r="L155" s="138"/>
      <c r="M155" s="138"/>
      <c r="N155" s="138"/>
      <c r="O155" s="138"/>
      <c r="P155" s="138"/>
      <c r="Q155" s="168"/>
      <c r="R155" s="384">
        <v>0.7</v>
      </c>
    </row>
    <row r="156" spans="1:18" s="104" customFormat="1" ht="33" customHeight="1">
      <c r="A156" s="666"/>
      <c r="B156" s="505" t="s">
        <v>104</v>
      </c>
      <c r="C156" s="669"/>
      <c r="D156" s="117"/>
      <c r="E156" s="666"/>
      <c r="F156" s="557" t="s">
        <v>112</v>
      </c>
      <c r="G156" s="468"/>
      <c r="H156" s="169"/>
      <c r="I156" s="139"/>
      <c r="J156" s="139"/>
      <c r="K156" s="139"/>
      <c r="L156" s="139"/>
      <c r="M156" s="145"/>
      <c r="N156" s="139"/>
      <c r="O156" s="139"/>
      <c r="P156" s="139"/>
      <c r="Q156" s="170"/>
      <c r="R156" s="385"/>
    </row>
    <row r="157" spans="1:18" s="104" customFormat="1" ht="33" customHeight="1" thickBot="1">
      <c r="A157" s="666"/>
      <c r="B157" s="559" t="s">
        <v>105</v>
      </c>
      <c r="C157" s="669"/>
      <c r="D157" s="559"/>
      <c r="E157" s="666"/>
      <c r="F157" s="107" t="s">
        <v>20</v>
      </c>
      <c r="G157" s="497"/>
      <c r="H157" s="191"/>
      <c r="I157" s="147"/>
      <c r="J157" s="147"/>
      <c r="K157" s="147"/>
      <c r="L157" s="147"/>
      <c r="M157" s="147"/>
      <c r="N157" s="147"/>
      <c r="O157" s="147"/>
      <c r="P157" s="147"/>
      <c r="Q157" s="171"/>
      <c r="R157" s="387"/>
    </row>
    <row r="158" spans="1:18" s="104" customFormat="1" ht="33" customHeight="1">
      <c r="A158" s="666"/>
      <c r="B158" s="559" t="s">
        <v>106</v>
      </c>
      <c r="C158" s="669"/>
      <c r="D158" s="705" t="s">
        <v>614</v>
      </c>
      <c r="E158" s="666"/>
      <c r="F158" s="688"/>
      <c r="G158" s="466"/>
      <c r="H158" s="707"/>
      <c r="I158" s="707"/>
      <c r="J158" s="707"/>
      <c r="K158" s="707"/>
      <c r="L158" s="707"/>
      <c r="M158" s="707"/>
      <c r="N158" s="707"/>
      <c r="O158" s="707"/>
      <c r="P158" s="707"/>
      <c r="Q158" s="707"/>
      <c r="R158" s="510"/>
    </row>
    <row r="159" spans="1:18" s="104" customFormat="1" ht="48" customHeight="1" thickBot="1">
      <c r="A159" s="667"/>
      <c r="B159" s="560" t="s">
        <v>107</v>
      </c>
      <c r="C159" s="670"/>
      <c r="D159" s="706"/>
      <c r="E159" s="667"/>
      <c r="F159" s="679"/>
      <c r="G159" s="467"/>
      <c r="H159" s="708"/>
      <c r="I159" s="708"/>
      <c r="J159" s="708"/>
      <c r="K159" s="708"/>
      <c r="L159" s="708"/>
      <c r="M159" s="708"/>
      <c r="N159" s="708"/>
      <c r="O159" s="708"/>
      <c r="P159" s="708"/>
      <c r="Q159" s="708"/>
      <c r="R159" s="511"/>
    </row>
    <row r="160" spans="1:18" s="104" customFormat="1" ht="33" customHeight="1">
      <c r="A160" s="665">
        <v>24</v>
      </c>
      <c r="B160" s="536" t="s">
        <v>597</v>
      </c>
      <c r="C160" s="668" t="s">
        <v>405</v>
      </c>
      <c r="D160" s="561"/>
      <c r="E160" s="645" t="s">
        <v>451</v>
      </c>
      <c r="F160" s="102" t="s">
        <v>111</v>
      </c>
      <c r="G160" s="456"/>
      <c r="H160" s="109"/>
      <c r="I160" s="103"/>
      <c r="J160" s="103"/>
      <c r="K160" s="103"/>
      <c r="L160" s="103"/>
      <c r="M160" s="103"/>
      <c r="N160" s="103"/>
      <c r="O160" s="103"/>
      <c r="P160" s="103"/>
      <c r="Q160" s="156"/>
      <c r="R160" s="376"/>
    </row>
    <row r="161" spans="1:18" s="104" customFormat="1" ht="33" customHeight="1">
      <c r="A161" s="666"/>
      <c r="B161" s="553" t="s">
        <v>598</v>
      </c>
      <c r="C161" s="669"/>
      <c r="D161" s="133"/>
      <c r="E161" s="666"/>
      <c r="F161" s="557" t="s">
        <v>112</v>
      </c>
      <c r="G161" s="468"/>
      <c r="H161" s="127"/>
      <c r="I161" s="108"/>
      <c r="J161" s="108"/>
      <c r="K161" s="108"/>
      <c r="L161" s="108"/>
      <c r="M161" s="108"/>
      <c r="N161" s="108"/>
      <c r="O161" s="108"/>
      <c r="P161" s="108"/>
      <c r="Q161" s="354"/>
      <c r="R161" s="380"/>
    </row>
    <row r="162" spans="1:18" s="104" customFormat="1" ht="33" customHeight="1" thickBot="1">
      <c r="A162" s="666"/>
      <c r="B162" s="553" t="s">
        <v>108</v>
      </c>
      <c r="C162" s="669"/>
      <c r="D162" s="562"/>
      <c r="E162" s="666"/>
      <c r="F162" s="107" t="s">
        <v>20</v>
      </c>
      <c r="G162" s="497">
        <f>R162*J5</f>
        <v>0</v>
      </c>
      <c r="H162" s="126"/>
      <c r="I162" s="114"/>
      <c r="J162" s="114"/>
      <c r="K162" s="114"/>
      <c r="L162" s="114"/>
      <c r="M162" s="114"/>
      <c r="N162" s="114"/>
      <c r="O162" s="114"/>
      <c r="P162" s="114"/>
      <c r="Q162" s="158">
        <v>0</v>
      </c>
      <c r="R162" s="379">
        <v>1.8</v>
      </c>
    </row>
    <row r="163" spans="1:18" s="104" customFormat="1" ht="33" customHeight="1">
      <c r="A163" s="666"/>
      <c r="B163" s="559" t="s">
        <v>109</v>
      </c>
      <c r="C163" s="669"/>
      <c r="D163" s="698" t="s">
        <v>615</v>
      </c>
      <c r="E163" s="666"/>
      <c r="F163" s="664"/>
      <c r="G163" s="461"/>
      <c r="H163" s="628"/>
      <c r="I163" s="629"/>
      <c r="J163" s="629"/>
      <c r="K163" s="629"/>
      <c r="L163" s="629"/>
      <c r="M163" s="629"/>
      <c r="N163" s="629"/>
      <c r="O163" s="629"/>
      <c r="P163" s="629"/>
      <c r="Q163" s="629"/>
      <c r="R163" s="509"/>
    </row>
    <row r="164" spans="1:18" s="104" customFormat="1" ht="33" customHeight="1">
      <c r="A164" s="666"/>
      <c r="B164" s="559" t="s">
        <v>599</v>
      </c>
      <c r="C164" s="669"/>
      <c r="D164" s="698"/>
      <c r="E164" s="666"/>
      <c r="F164" s="678"/>
      <c r="G164" s="466"/>
      <c r="H164" s="630"/>
      <c r="I164" s="630"/>
      <c r="J164" s="630"/>
      <c r="K164" s="630"/>
      <c r="L164" s="630"/>
      <c r="M164" s="630"/>
      <c r="N164" s="630"/>
      <c r="O164" s="630"/>
      <c r="P164" s="630"/>
      <c r="Q164" s="630"/>
      <c r="R164" s="510"/>
    </row>
    <row r="165" spans="1:18" s="104" customFormat="1" ht="42" customHeight="1" thickBot="1">
      <c r="A165" s="667"/>
      <c r="B165" s="560" t="s">
        <v>600</v>
      </c>
      <c r="C165" s="670"/>
      <c r="D165" s="695"/>
      <c r="E165" s="667"/>
      <c r="F165" s="679"/>
      <c r="G165" s="467"/>
      <c r="H165" s="631"/>
      <c r="I165" s="631"/>
      <c r="J165" s="631"/>
      <c r="K165" s="631"/>
      <c r="L165" s="631"/>
      <c r="M165" s="631"/>
      <c r="N165" s="631"/>
      <c r="O165" s="631"/>
      <c r="P165" s="631"/>
      <c r="Q165" s="631"/>
      <c r="R165" s="511"/>
    </row>
    <row r="166" spans="1:18" s="155" customFormat="1" ht="32.25" customHeight="1">
      <c r="A166" s="665">
        <v>25</v>
      </c>
      <c r="B166" s="702" t="s">
        <v>646</v>
      </c>
      <c r="C166" s="668" t="s">
        <v>422</v>
      </c>
      <c r="D166" s="561" t="s">
        <v>117</v>
      </c>
      <c r="E166" s="665" t="s">
        <v>450</v>
      </c>
      <c r="F166" s="102" t="s">
        <v>111</v>
      </c>
      <c r="G166" s="497">
        <f>R166*J5</f>
        <v>0</v>
      </c>
      <c r="H166" s="204">
        <v>0</v>
      </c>
      <c r="I166" s="110"/>
      <c r="J166" s="110"/>
      <c r="K166" s="110"/>
      <c r="L166" s="110"/>
      <c r="M166" s="110"/>
      <c r="N166" s="110"/>
      <c r="O166" s="110"/>
      <c r="P166" s="110"/>
      <c r="Q166" s="150"/>
      <c r="R166" s="383">
        <v>0.27</v>
      </c>
    </row>
    <row r="167" spans="1:18" s="155" customFormat="1" ht="32.25" customHeight="1">
      <c r="A167" s="666"/>
      <c r="B167" s="703"/>
      <c r="C167" s="669"/>
      <c r="D167" s="113"/>
      <c r="E167" s="666"/>
      <c r="F167" s="557" t="s">
        <v>112</v>
      </c>
      <c r="G167" s="468"/>
      <c r="H167" s="129"/>
      <c r="I167" s="113"/>
      <c r="J167" s="113"/>
      <c r="K167" s="113"/>
      <c r="L167" s="113"/>
      <c r="M167" s="113"/>
      <c r="N167" s="113"/>
      <c r="O167" s="113"/>
      <c r="P167" s="113"/>
      <c r="Q167" s="151"/>
      <c r="R167" s="381"/>
    </row>
    <row r="168" spans="1:18" s="155" customFormat="1" ht="33" customHeight="1" thickBot="1">
      <c r="A168" s="666"/>
      <c r="B168" s="703"/>
      <c r="C168" s="669"/>
      <c r="D168" s="562"/>
      <c r="E168" s="666"/>
      <c r="F168" s="125" t="s">
        <v>20</v>
      </c>
      <c r="G168" s="469"/>
      <c r="H168" s="152"/>
      <c r="I168" s="153"/>
      <c r="J168" s="153"/>
      <c r="K168" s="153"/>
      <c r="L168" s="153"/>
      <c r="M168" s="153"/>
      <c r="N168" s="153"/>
      <c r="O168" s="153"/>
      <c r="P168" s="153"/>
      <c r="Q168" s="154"/>
      <c r="R168" s="388"/>
    </row>
    <row r="169" spans="1:18" s="155" customFormat="1" ht="33" customHeight="1" thickBot="1">
      <c r="A169" s="667"/>
      <c r="B169" s="704"/>
      <c r="C169" s="670"/>
      <c r="D169" s="136"/>
      <c r="E169" s="667"/>
      <c r="F169" s="285"/>
      <c r="G169" s="467"/>
      <c r="H169" s="627"/>
      <c r="I169" s="627"/>
      <c r="J169" s="627"/>
      <c r="K169" s="627"/>
      <c r="L169" s="627"/>
      <c r="M169" s="627"/>
      <c r="N169" s="627"/>
      <c r="O169" s="627"/>
      <c r="P169" s="627"/>
      <c r="Q169" s="627"/>
      <c r="R169" s="511"/>
    </row>
    <row r="170" spans="1:18" s="155" customFormat="1" ht="32.25" customHeight="1">
      <c r="A170" s="665">
        <v>26</v>
      </c>
      <c r="B170" s="702" t="s">
        <v>646</v>
      </c>
      <c r="C170" s="668" t="s">
        <v>422</v>
      </c>
      <c r="D170" s="561" t="s">
        <v>454</v>
      </c>
      <c r="E170" s="665" t="s">
        <v>450</v>
      </c>
      <c r="F170" s="102" t="s">
        <v>111</v>
      </c>
      <c r="G170" s="497">
        <f>R170*J5</f>
        <v>0</v>
      </c>
      <c r="H170" s="204">
        <v>0</v>
      </c>
      <c r="I170" s="110"/>
      <c r="J170" s="110"/>
      <c r="K170" s="110"/>
      <c r="L170" s="110"/>
      <c r="M170" s="110"/>
      <c r="N170" s="110"/>
      <c r="O170" s="110"/>
      <c r="P170" s="110"/>
      <c r="Q170" s="150"/>
      <c r="R170" s="383">
        <v>0.27</v>
      </c>
    </row>
    <row r="171" spans="1:18" s="155" customFormat="1" ht="32.25" customHeight="1">
      <c r="A171" s="666"/>
      <c r="B171" s="703"/>
      <c r="C171" s="669"/>
      <c r="D171" s="113"/>
      <c r="E171" s="666"/>
      <c r="F171" s="557" t="s">
        <v>112</v>
      </c>
      <c r="G171" s="468"/>
      <c r="H171" s="129"/>
      <c r="I171" s="113"/>
      <c r="J171" s="113"/>
      <c r="K171" s="113"/>
      <c r="L171" s="113"/>
      <c r="M171" s="113"/>
      <c r="N171" s="113"/>
      <c r="O171" s="113"/>
      <c r="P171" s="113"/>
      <c r="Q171" s="151"/>
      <c r="R171" s="381"/>
    </row>
    <row r="172" spans="1:18" s="155" customFormat="1" ht="33" customHeight="1" thickBot="1">
      <c r="A172" s="666"/>
      <c r="B172" s="703"/>
      <c r="C172" s="669"/>
      <c r="D172" s="562"/>
      <c r="E172" s="666"/>
      <c r="F172" s="125" t="s">
        <v>20</v>
      </c>
      <c r="G172" s="469"/>
      <c r="H172" s="152"/>
      <c r="I172" s="153"/>
      <c r="J172" s="153"/>
      <c r="K172" s="153"/>
      <c r="L172" s="153"/>
      <c r="M172" s="153"/>
      <c r="N172" s="153"/>
      <c r="O172" s="153"/>
      <c r="P172" s="153"/>
      <c r="Q172" s="154"/>
      <c r="R172" s="388"/>
    </row>
    <row r="173" spans="1:18" s="155" customFormat="1" ht="33" customHeight="1" thickBot="1">
      <c r="A173" s="667"/>
      <c r="B173" s="704"/>
      <c r="C173" s="670"/>
      <c r="D173" s="136"/>
      <c r="E173" s="667"/>
      <c r="F173" s="285"/>
      <c r="G173" s="467"/>
      <c r="H173" s="627"/>
      <c r="I173" s="627"/>
      <c r="J173" s="627"/>
      <c r="K173" s="627"/>
      <c r="L173" s="627"/>
      <c r="M173" s="627"/>
      <c r="N173" s="627"/>
      <c r="O173" s="627"/>
      <c r="P173" s="627"/>
      <c r="Q173" s="627"/>
      <c r="R173" s="511"/>
    </row>
    <row r="174" spans="1:18" s="155" customFormat="1" ht="32.25" customHeight="1">
      <c r="A174" s="665">
        <v>27</v>
      </c>
      <c r="B174" s="702" t="s">
        <v>646</v>
      </c>
      <c r="C174" s="668" t="s">
        <v>422</v>
      </c>
      <c r="D174" s="561" t="s">
        <v>113</v>
      </c>
      <c r="E174" s="665" t="s">
        <v>450</v>
      </c>
      <c r="F174" s="102" t="s">
        <v>111</v>
      </c>
      <c r="G174" s="497">
        <f>R174*J5</f>
        <v>0</v>
      </c>
      <c r="H174" s="204">
        <v>0</v>
      </c>
      <c r="I174" s="110"/>
      <c r="J174" s="110"/>
      <c r="K174" s="110"/>
      <c r="L174" s="110"/>
      <c r="M174" s="110"/>
      <c r="N174" s="110"/>
      <c r="O174" s="110"/>
      <c r="P174" s="110"/>
      <c r="Q174" s="150"/>
      <c r="R174" s="383">
        <v>0.28000000000000003</v>
      </c>
    </row>
    <row r="175" spans="1:18" s="155" customFormat="1" ht="32.25" customHeight="1">
      <c r="A175" s="666"/>
      <c r="B175" s="703"/>
      <c r="C175" s="669"/>
      <c r="D175" s="113"/>
      <c r="E175" s="666"/>
      <c r="F175" s="557" t="s">
        <v>112</v>
      </c>
      <c r="G175" s="468"/>
      <c r="H175" s="129"/>
      <c r="I175" s="113"/>
      <c r="J175" s="113"/>
      <c r="K175" s="113"/>
      <c r="L175" s="113"/>
      <c r="M175" s="113"/>
      <c r="N175" s="113"/>
      <c r="O175" s="113"/>
      <c r="P175" s="113"/>
      <c r="Q175" s="151"/>
      <c r="R175" s="381"/>
    </row>
    <row r="176" spans="1:18" s="155" customFormat="1" ht="33" customHeight="1" thickBot="1">
      <c r="A176" s="666"/>
      <c r="B176" s="703"/>
      <c r="C176" s="669"/>
      <c r="D176" s="562"/>
      <c r="E176" s="666"/>
      <c r="F176" s="125" t="s">
        <v>20</v>
      </c>
      <c r="G176" s="469"/>
      <c r="H176" s="152"/>
      <c r="I176" s="153"/>
      <c r="J176" s="153"/>
      <c r="K176" s="153"/>
      <c r="L176" s="153"/>
      <c r="M176" s="153"/>
      <c r="N176" s="153"/>
      <c r="O176" s="153"/>
      <c r="P176" s="153"/>
      <c r="Q176" s="154"/>
      <c r="R176" s="388"/>
    </row>
    <row r="177" spans="1:18" s="155" customFormat="1" ht="33" customHeight="1" thickBot="1">
      <c r="A177" s="667"/>
      <c r="B177" s="704"/>
      <c r="C177" s="670"/>
      <c r="D177" s="136"/>
      <c r="E177" s="667"/>
      <c r="F177" s="285"/>
      <c r="G177" s="467"/>
      <c r="H177" s="627"/>
      <c r="I177" s="627"/>
      <c r="J177" s="627"/>
      <c r="K177" s="627"/>
      <c r="L177" s="627"/>
      <c r="M177" s="627"/>
      <c r="N177" s="627"/>
      <c r="O177" s="627"/>
      <c r="P177" s="627"/>
      <c r="Q177" s="627"/>
      <c r="R177" s="511"/>
    </row>
    <row r="178" spans="1:18" s="155" customFormat="1" ht="32.25" customHeight="1">
      <c r="A178" s="665">
        <v>28</v>
      </c>
      <c r="B178" s="702" t="s">
        <v>421</v>
      </c>
      <c r="C178" s="668" t="s">
        <v>422</v>
      </c>
      <c r="D178" s="561" t="s">
        <v>98</v>
      </c>
      <c r="E178" s="665" t="s">
        <v>450</v>
      </c>
      <c r="F178" s="102" t="s">
        <v>111</v>
      </c>
      <c r="G178" s="497">
        <f>R178*J5</f>
        <v>0</v>
      </c>
      <c r="H178" s="204">
        <v>0</v>
      </c>
      <c r="I178" s="110"/>
      <c r="J178" s="110"/>
      <c r="K178" s="110"/>
      <c r="L178" s="110"/>
      <c r="M178" s="110"/>
      <c r="N178" s="110"/>
      <c r="O178" s="110"/>
      <c r="P178" s="110"/>
      <c r="Q178" s="150"/>
      <c r="R178" s="383">
        <v>0.28000000000000003</v>
      </c>
    </row>
    <row r="179" spans="1:18" s="155" customFormat="1" ht="32.25" customHeight="1">
      <c r="A179" s="666"/>
      <c r="B179" s="703"/>
      <c r="C179" s="669"/>
      <c r="D179" s="113"/>
      <c r="E179" s="666"/>
      <c r="F179" s="557" t="s">
        <v>112</v>
      </c>
      <c r="G179" s="468"/>
      <c r="H179" s="129"/>
      <c r="I179" s="113"/>
      <c r="J179" s="113"/>
      <c r="K179" s="113"/>
      <c r="L179" s="113"/>
      <c r="M179" s="113"/>
      <c r="N179" s="113"/>
      <c r="O179" s="113"/>
      <c r="P179" s="113"/>
      <c r="Q179" s="151"/>
      <c r="R179" s="381"/>
    </row>
    <row r="180" spans="1:18" s="155" customFormat="1" ht="33" customHeight="1" thickBot="1">
      <c r="A180" s="666"/>
      <c r="B180" s="703"/>
      <c r="C180" s="669"/>
      <c r="D180" s="562"/>
      <c r="E180" s="666"/>
      <c r="F180" s="125" t="s">
        <v>20</v>
      </c>
      <c r="G180" s="469"/>
      <c r="H180" s="152"/>
      <c r="I180" s="153"/>
      <c r="J180" s="153"/>
      <c r="K180" s="153"/>
      <c r="L180" s="153"/>
      <c r="M180" s="153"/>
      <c r="N180" s="153"/>
      <c r="O180" s="153"/>
      <c r="P180" s="153"/>
      <c r="Q180" s="154"/>
      <c r="R180" s="388"/>
    </row>
    <row r="181" spans="1:18" s="155" customFormat="1" ht="33" customHeight="1" thickBot="1">
      <c r="A181" s="667"/>
      <c r="B181" s="704"/>
      <c r="C181" s="670"/>
      <c r="D181" s="136"/>
      <c r="E181" s="667"/>
      <c r="F181" s="285"/>
      <c r="G181" s="467"/>
      <c r="H181" s="627"/>
      <c r="I181" s="627"/>
      <c r="J181" s="627"/>
      <c r="K181" s="627"/>
      <c r="L181" s="627"/>
      <c r="M181" s="627"/>
      <c r="N181" s="627"/>
      <c r="O181" s="627"/>
      <c r="P181" s="627"/>
      <c r="Q181" s="627"/>
      <c r="R181" s="511"/>
    </row>
    <row r="182" spans="1:18" s="155" customFormat="1" ht="32.25" customHeight="1">
      <c r="A182" s="665">
        <v>29</v>
      </c>
      <c r="B182" s="702" t="s">
        <v>646</v>
      </c>
      <c r="C182" s="668" t="s">
        <v>647</v>
      </c>
      <c r="D182" s="561" t="s">
        <v>454</v>
      </c>
      <c r="E182" s="665" t="s">
        <v>450</v>
      </c>
      <c r="F182" s="102" t="s">
        <v>111</v>
      </c>
      <c r="G182" s="497">
        <f>R182*J5</f>
        <v>0</v>
      </c>
      <c r="H182" s="204">
        <v>0</v>
      </c>
      <c r="I182" s="110"/>
      <c r="J182" s="110"/>
      <c r="K182" s="110"/>
      <c r="L182" s="110"/>
      <c r="M182" s="110"/>
      <c r="N182" s="110"/>
      <c r="O182" s="110"/>
      <c r="P182" s="110"/>
      <c r="Q182" s="150"/>
      <c r="R182" s="383">
        <v>0.34</v>
      </c>
    </row>
    <row r="183" spans="1:18" s="155" customFormat="1" ht="32.25" customHeight="1">
      <c r="A183" s="666"/>
      <c r="B183" s="703"/>
      <c r="C183" s="669"/>
      <c r="D183" s="113"/>
      <c r="E183" s="666"/>
      <c r="F183" s="557" t="s">
        <v>112</v>
      </c>
      <c r="G183" s="468"/>
      <c r="H183" s="129"/>
      <c r="I183" s="113"/>
      <c r="J183" s="113"/>
      <c r="K183" s="113"/>
      <c r="L183" s="113"/>
      <c r="M183" s="113"/>
      <c r="N183" s="113"/>
      <c r="O183" s="113"/>
      <c r="P183" s="113"/>
      <c r="Q183" s="151"/>
      <c r="R183" s="381"/>
    </row>
    <row r="184" spans="1:18" s="155" customFormat="1" ht="33" customHeight="1" thickBot="1">
      <c r="A184" s="666"/>
      <c r="B184" s="703"/>
      <c r="C184" s="669"/>
      <c r="D184" s="562"/>
      <c r="E184" s="666"/>
      <c r="F184" s="125" t="s">
        <v>20</v>
      </c>
      <c r="G184" s="469"/>
      <c r="H184" s="152"/>
      <c r="I184" s="153"/>
      <c r="J184" s="153"/>
      <c r="K184" s="153"/>
      <c r="L184" s="153"/>
      <c r="M184" s="153"/>
      <c r="N184" s="153"/>
      <c r="O184" s="153"/>
      <c r="P184" s="153"/>
      <c r="Q184" s="154"/>
      <c r="R184" s="388"/>
    </row>
    <row r="185" spans="1:18" s="155" customFormat="1" ht="33" customHeight="1" thickBot="1">
      <c r="A185" s="667"/>
      <c r="B185" s="704"/>
      <c r="C185" s="670"/>
      <c r="D185" s="136"/>
      <c r="E185" s="667"/>
      <c r="F185" s="285"/>
      <c r="G185" s="467"/>
      <c r="H185" s="627"/>
      <c r="I185" s="627"/>
      <c r="J185" s="627"/>
      <c r="K185" s="627"/>
      <c r="L185" s="627"/>
      <c r="M185" s="627"/>
      <c r="N185" s="627"/>
      <c r="O185" s="627"/>
      <c r="P185" s="627"/>
      <c r="Q185" s="627"/>
      <c r="R185" s="511"/>
    </row>
    <row r="186" spans="1:18" s="155" customFormat="1" ht="32.25" customHeight="1">
      <c r="A186" s="665">
        <v>30</v>
      </c>
      <c r="B186" s="702" t="s">
        <v>646</v>
      </c>
      <c r="C186" s="668" t="s">
        <v>647</v>
      </c>
      <c r="D186" s="561" t="s">
        <v>98</v>
      </c>
      <c r="E186" s="665" t="s">
        <v>450</v>
      </c>
      <c r="F186" s="102" t="s">
        <v>111</v>
      </c>
      <c r="G186" s="456">
        <f>R186*J5</f>
        <v>0</v>
      </c>
      <c r="H186" s="204">
        <v>0</v>
      </c>
      <c r="I186" s="110"/>
      <c r="J186" s="110"/>
      <c r="K186" s="110"/>
      <c r="L186" s="110"/>
      <c r="M186" s="110"/>
      <c r="N186" s="110"/>
      <c r="O186" s="110"/>
      <c r="P186" s="110"/>
      <c r="Q186" s="150"/>
      <c r="R186" s="383">
        <v>0.34</v>
      </c>
    </row>
    <row r="187" spans="1:18" s="155" customFormat="1" ht="32.25" customHeight="1">
      <c r="A187" s="666"/>
      <c r="B187" s="703"/>
      <c r="C187" s="669"/>
      <c r="D187" s="113"/>
      <c r="E187" s="666"/>
      <c r="F187" s="557" t="s">
        <v>112</v>
      </c>
      <c r="G187" s="468"/>
      <c r="H187" s="129"/>
      <c r="I187" s="113"/>
      <c r="J187" s="113"/>
      <c r="K187" s="113"/>
      <c r="L187" s="113"/>
      <c r="M187" s="113"/>
      <c r="N187" s="113"/>
      <c r="O187" s="113"/>
      <c r="P187" s="113"/>
      <c r="Q187" s="151"/>
      <c r="R187" s="381"/>
    </row>
    <row r="188" spans="1:18" s="155" customFormat="1" ht="33" customHeight="1" thickBot="1">
      <c r="A188" s="666"/>
      <c r="B188" s="703"/>
      <c r="C188" s="669"/>
      <c r="D188" s="562"/>
      <c r="E188" s="666"/>
      <c r="F188" s="125" t="s">
        <v>20</v>
      </c>
      <c r="G188" s="469"/>
      <c r="H188" s="152"/>
      <c r="I188" s="153"/>
      <c r="J188" s="153"/>
      <c r="K188" s="153"/>
      <c r="L188" s="153"/>
      <c r="M188" s="153"/>
      <c r="N188" s="153"/>
      <c r="O188" s="153"/>
      <c r="P188" s="153"/>
      <c r="Q188" s="154"/>
      <c r="R188" s="388"/>
    </row>
    <row r="189" spans="1:18" s="155" customFormat="1" ht="33" customHeight="1" thickBot="1">
      <c r="A189" s="667"/>
      <c r="B189" s="704"/>
      <c r="C189" s="670"/>
      <c r="D189" s="136"/>
      <c r="E189" s="667"/>
      <c r="F189" s="285"/>
      <c r="G189" s="467"/>
      <c r="H189" s="627"/>
      <c r="I189" s="627"/>
      <c r="J189" s="627"/>
      <c r="K189" s="627"/>
      <c r="L189" s="627"/>
      <c r="M189" s="627"/>
      <c r="N189" s="627"/>
      <c r="O189" s="627"/>
      <c r="P189" s="627"/>
      <c r="Q189" s="627"/>
      <c r="R189" s="511"/>
    </row>
    <row r="190" spans="1:18" s="104" customFormat="1" ht="33" customHeight="1">
      <c r="A190" s="665">
        <v>31</v>
      </c>
      <c r="B190" s="702" t="s">
        <v>663</v>
      </c>
      <c r="C190" s="668" t="s">
        <v>115</v>
      </c>
      <c r="D190" s="561" t="s">
        <v>117</v>
      </c>
      <c r="E190" s="645" t="s">
        <v>17</v>
      </c>
      <c r="F190" s="102" t="s">
        <v>111</v>
      </c>
      <c r="G190" s="456">
        <f>R190*J5</f>
        <v>0</v>
      </c>
      <c r="H190" s="109"/>
      <c r="I190" s="109"/>
      <c r="J190" s="103">
        <v>0</v>
      </c>
      <c r="K190" s="103"/>
      <c r="L190" s="103"/>
      <c r="M190" s="103"/>
      <c r="N190" s="103"/>
      <c r="O190" s="103"/>
      <c r="P190" s="103"/>
      <c r="Q190" s="156"/>
      <c r="R190" s="376">
        <v>0.16</v>
      </c>
    </row>
    <row r="191" spans="1:18" s="104" customFormat="1" ht="33" customHeight="1">
      <c r="A191" s="666"/>
      <c r="B191" s="703"/>
      <c r="C191" s="669"/>
      <c r="D191" s="105"/>
      <c r="E191" s="646"/>
      <c r="F191" s="557" t="s">
        <v>112</v>
      </c>
      <c r="G191" s="468"/>
      <c r="H191" s="112"/>
      <c r="I191" s="112"/>
      <c r="J191" s="106"/>
      <c r="K191" s="106"/>
      <c r="L191" s="106"/>
      <c r="M191" s="106"/>
      <c r="N191" s="106"/>
      <c r="O191" s="106"/>
      <c r="P191" s="106"/>
      <c r="Q191" s="157"/>
      <c r="R191" s="377"/>
    </row>
    <row r="192" spans="1:18" s="104" customFormat="1" ht="33" customHeight="1" thickBot="1">
      <c r="A192" s="666"/>
      <c r="B192" s="703"/>
      <c r="C192" s="669"/>
      <c r="D192" s="562"/>
      <c r="E192" s="646"/>
      <c r="F192" s="107" t="s">
        <v>20</v>
      </c>
      <c r="G192" s="497"/>
      <c r="H192" s="126"/>
      <c r="I192" s="114"/>
      <c r="J192" s="114"/>
      <c r="K192" s="114"/>
      <c r="L192" s="114"/>
      <c r="M192" s="114"/>
      <c r="N192" s="114"/>
      <c r="O192" s="114"/>
      <c r="P192" s="114"/>
      <c r="Q192" s="158"/>
      <c r="R192" s="379"/>
    </row>
    <row r="193" spans="1:18" s="104" customFormat="1" ht="102.6" customHeight="1" thickBot="1">
      <c r="A193" s="667"/>
      <c r="B193" s="704"/>
      <c r="C193" s="670"/>
      <c r="D193" s="144"/>
      <c r="E193" s="647"/>
      <c r="F193" s="159"/>
      <c r="G193" s="473"/>
      <c r="H193" s="627"/>
      <c r="I193" s="627"/>
      <c r="J193" s="627"/>
      <c r="K193" s="627"/>
      <c r="L193" s="627"/>
      <c r="M193" s="627"/>
      <c r="N193" s="627"/>
      <c r="O193" s="627"/>
      <c r="P193" s="627"/>
      <c r="Q193" s="627"/>
      <c r="R193" s="159"/>
    </row>
    <row r="194" spans="1:18" s="104" customFormat="1" ht="33" customHeight="1">
      <c r="A194" s="665">
        <v>32</v>
      </c>
      <c r="B194" s="702" t="s">
        <v>601</v>
      </c>
      <c r="C194" s="668" t="s">
        <v>115</v>
      </c>
      <c r="D194" s="561" t="s">
        <v>454</v>
      </c>
      <c r="E194" s="645" t="s">
        <v>17</v>
      </c>
      <c r="F194" s="102" t="s">
        <v>111</v>
      </c>
      <c r="G194" s="456">
        <f>R194*J5</f>
        <v>0</v>
      </c>
      <c r="H194" s="109"/>
      <c r="I194" s="109"/>
      <c r="J194" s="103">
        <v>0</v>
      </c>
      <c r="K194" s="103"/>
      <c r="L194" s="103"/>
      <c r="M194" s="103"/>
      <c r="N194" s="103"/>
      <c r="O194" s="103"/>
      <c r="P194" s="103"/>
      <c r="Q194" s="156"/>
      <c r="R194" s="376">
        <v>0.15</v>
      </c>
    </row>
    <row r="195" spans="1:18" s="104" customFormat="1" ht="33" customHeight="1">
      <c r="A195" s="666"/>
      <c r="B195" s="703"/>
      <c r="C195" s="669"/>
      <c r="D195" s="105"/>
      <c r="E195" s="646"/>
      <c r="F195" s="557" t="s">
        <v>112</v>
      </c>
      <c r="G195" s="468"/>
      <c r="H195" s="112"/>
      <c r="I195" s="112"/>
      <c r="J195" s="106"/>
      <c r="K195" s="106"/>
      <c r="L195" s="106"/>
      <c r="M195" s="106"/>
      <c r="N195" s="106"/>
      <c r="O195" s="106"/>
      <c r="P195" s="106"/>
      <c r="Q195" s="157"/>
      <c r="R195" s="377"/>
    </row>
    <row r="196" spans="1:18" s="104" customFormat="1" ht="33" customHeight="1" thickBot="1">
      <c r="A196" s="666"/>
      <c r="B196" s="703"/>
      <c r="C196" s="669"/>
      <c r="D196" s="562"/>
      <c r="E196" s="646"/>
      <c r="F196" s="107" t="s">
        <v>20</v>
      </c>
      <c r="G196" s="497"/>
      <c r="H196" s="126"/>
      <c r="I196" s="114"/>
      <c r="J196" s="114"/>
      <c r="K196" s="114"/>
      <c r="L196" s="114"/>
      <c r="M196" s="114"/>
      <c r="N196" s="114"/>
      <c r="O196" s="114"/>
      <c r="P196" s="114"/>
      <c r="Q196" s="158"/>
      <c r="R196" s="379"/>
    </row>
    <row r="197" spans="1:18" s="104" customFormat="1" ht="141.75" customHeight="1" thickBot="1">
      <c r="A197" s="667"/>
      <c r="B197" s="704"/>
      <c r="C197" s="670"/>
      <c r="D197" s="144"/>
      <c r="E197" s="647"/>
      <c r="F197" s="159"/>
      <c r="G197" s="473"/>
      <c r="H197" s="627"/>
      <c r="I197" s="627"/>
      <c r="J197" s="627"/>
      <c r="K197" s="627"/>
      <c r="L197" s="627"/>
      <c r="M197" s="627"/>
      <c r="N197" s="627"/>
      <c r="O197" s="627"/>
      <c r="P197" s="627"/>
      <c r="Q197" s="627"/>
      <c r="R197" s="159"/>
    </row>
    <row r="198" spans="1:18" s="104" customFormat="1" ht="33" customHeight="1">
      <c r="A198" s="665">
        <v>33</v>
      </c>
      <c r="B198" s="702" t="s">
        <v>664</v>
      </c>
      <c r="C198" s="668" t="s">
        <v>115</v>
      </c>
      <c r="D198" s="561" t="s">
        <v>98</v>
      </c>
      <c r="E198" s="645" t="s">
        <v>17</v>
      </c>
      <c r="F198" s="102" t="s">
        <v>111</v>
      </c>
      <c r="G198" s="456">
        <f>R198*J5</f>
        <v>0</v>
      </c>
      <c r="H198" s="109"/>
      <c r="I198" s="109"/>
      <c r="J198" s="103">
        <v>0</v>
      </c>
      <c r="K198" s="103"/>
      <c r="L198" s="103"/>
      <c r="M198" s="103"/>
      <c r="N198" s="103"/>
      <c r="O198" s="103"/>
      <c r="P198" s="103"/>
      <c r="Q198" s="156"/>
      <c r="R198" s="376">
        <v>0.15</v>
      </c>
    </row>
    <row r="199" spans="1:18" s="104" customFormat="1" ht="33" customHeight="1">
      <c r="A199" s="666"/>
      <c r="B199" s="703"/>
      <c r="C199" s="669"/>
      <c r="D199" s="105"/>
      <c r="E199" s="646"/>
      <c r="F199" s="557" t="s">
        <v>112</v>
      </c>
      <c r="G199" s="468"/>
      <c r="H199" s="112"/>
      <c r="I199" s="112"/>
      <c r="J199" s="106"/>
      <c r="K199" s="106"/>
      <c r="L199" s="106"/>
      <c r="M199" s="106"/>
      <c r="N199" s="106"/>
      <c r="O199" s="106"/>
      <c r="P199" s="106"/>
      <c r="Q199" s="157"/>
      <c r="R199" s="377"/>
    </row>
    <row r="200" spans="1:18" s="104" customFormat="1" ht="33" customHeight="1" thickBot="1">
      <c r="A200" s="666"/>
      <c r="B200" s="703"/>
      <c r="C200" s="669"/>
      <c r="D200" s="562"/>
      <c r="E200" s="646"/>
      <c r="F200" s="107" t="s">
        <v>20</v>
      </c>
      <c r="G200" s="497"/>
      <c r="H200" s="126"/>
      <c r="I200" s="114"/>
      <c r="J200" s="114"/>
      <c r="K200" s="114"/>
      <c r="L200" s="114"/>
      <c r="M200" s="114"/>
      <c r="N200" s="114"/>
      <c r="O200" s="114"/>
      <c r="P200" s="114"/>
      <c r="Q200" s="158"/>
      <c r="R200" s="379"/>
    </row>
    <row r="201" spans="1:18" s="104" customFormat="1" ht="102.6" customHeight="1" thickBot="1">
      <c r="A201" s="667"/>
      <c r="B201" s="704"/>
      <c r="C201" s="670"/>
      <c r="D201" s="144"/>
      <c r="E201" s="647"/>
      <c r="F201" s="159"/>
      <c r="G201" s="473"/>
      <c r="H201" s="627"/>
      <c r="I201" s="627"/>
      <c r="J201" s="627"/>
      <c r="K201" s="627"/>
      <c r="L201" s="627"/>
      <c r="M201" s="627"/>
      <c r="N201" s="627"/>
      <c r="O201" s="627"/>
      <c r="P201" s="627"/>
      <c r="Q201" s="627"/>
      <c r="R201" s="159"/>
    </row>
    <row r="202" spans="1:18" s="104" customFormat="1" ht="33" customHeight="1">
      <c r="A202" s="665">
        <v>34</v>
      </c>
      <c r="B202" s="702" t="s">
        <v>663</v>
      </c>
      <c r="C202" s="668" t="s">
        <v>115</v>
      </c>
      <c r="D202" s="561" t="s">
        <v>407</v>
      </c>
      <c r="E202" s="645" t="s">
        <v>17</v>
      </c>
      <c r="F202" s="102" t="s">
        <v>111</v>
      </c>
      <c r="G202" s="456">
        <f>R202*J5</f>
        <v>0</v>
      </c>
      <c r="H202" s="109"/>
      <c r="I202" s="109"/>
      <c r="J202" s="103">
        <v>0</v>
      </c>
      <c r="K202" s="103"/>
      <c r="L202" s="103"/>
      <c r="M202" s="103"/>
      <c r="N202" s="103"/>
      <c r="O202" s="103"/>
      <c r="P202" s="103"/>
      <c r="Q202" s="156"/>
      <c r="R202" s="376">
        <v>0.3</v>
      </c>
    </row>
    <row r="203" spans="1:18" s="104" customFormat="1" ht="33" customHeight="1">
      <c r="A203" s="666"/>
      <c r="B203" s="703"/>
      <c r="C203" s="669"/>
      <c r="D203" s="105"/>
      <c r="E203" s="646"/>
      <c r="F203" s="557" t="s">
        <v>112</v>
      </c>
      <c r="G203" s="468"/>
      <c r="H203" s="112"/>
      <c r="I203" s="112"/>
      <c r="J203" s="106"/>
      <c r="K203" s="106"/>
      <c r="L203" s="106"/>
      <c r="M203" s="106"/>
      <c r="N203" s="106"/>
      <c r="O203" s="106"/>
      <c r="P203" s="106"/>
      <c r="Q203" s="157"/>
      <c r="R203" s="377"/>
    </row>
    <row r="204" spans="1:18" s="104" customFormat="1" ht="33" customHeight="1" thickBot="1">
      <c r="A204" s="666"/>
      <c r="B204" s="703"/>
      <c r="C204" s="669"/>
      <c r="D204" s="562"/>
      <c r="E204" s="646"/>
      <c r="F204" s="107" t="s">
        <v>20</v>
      </c>
      <c r="G204" s="497"/>
      <c r="H204" s="126"/>
      <c r="I204" s="114"/>
      <c r="J204" s="114"/>
      <c r="K204" s="114"/>
      <c r="L204" s="114"/>
      <c r="M204" s="114"/>
      <c r="N204" s="114"/>
      <c r="O204" s="114"/>
      <c r="P204" s="114"/>
      <c r="Q204" s="158"/>
      <c r="R204" s="379"/>
    </row>
    <row r="205" spans="1:18" s="104" customFormat="1" ht="102.6" customHeight="1" thickBot="1">
      <c r="A205" s="667"/>
      <c r="B205" s="704"/>
      <c r="C205" s="670"/>
      <c r="D205" s="144"/>
      <c r="E205" s="647"/>
      <c r="F205" s="159"/>
      <c r="G205" s="473"/>
      <c r="H205" s="627"/>
      <c r="I205" s="627"/>
      <c r="J205" s="627"/>
      <c r="K205" s="627"/>
      <c r="L205" s="627"/>
      <c r="M205" s="627"/>
      <c r="N205" s="627"/>
      <c r="O205" s="627"/>
      <c r="P205" s="627"/>
      <c r="Q205" s="627"/>
      <c r="R205" s="159"/>
    </row>
    <row r="206" spans="1:18" s="104" customFormat="1" ht="33" customHeight="1">
      <c r="A206" s="665">
        <v>35</v>
      </c>
      <c r="B206" s="709" t="s">
        <v>602</v>
      </c>
      <c r="C206" s="668" t="s">
        <v>116</v>
      </c>
      <c r="D206" s="561" t="s">
        <v>117</v>
      </c>
      <c r="E206" s="645" t="s">
        <v>17</v>
      </c>
      <c r="F206" s="102" t="s">
        <v>111</v>
      </c>
      <c r="G206" s="458">
        <f>R206*J5</f>
        <v>0</v>
      </c>
      <c r="H206" s="109">
        <v>0</v>
      </c>
      <c r="I206" s="103"/>
      <c r="J206" s="103"/>
      <c r="K206" s="103"/>
      <c r="L206" s="103"/>
      <c r="M206" s="103"/>
      <c r="N206" s="103"/>
      <c r="O206" s="103"/>
      <c r="P206" s="103"/>
      <c r="Q206" s="156"/>
      <c r="R206" s="376">
        <v>0.62</v>
      </c>
    </row>
    <row r="207" spans="1:18" s="104" customFormat="1" ht="33" customHeight="1">
      <c r="A207" s="666"/>
      <c r="B207" s="710"/>
      <c r="C207" s="669"/>
      <c r="D207" s="117"/>
      <c r="E207" s="646"/>
      <c r="F207" s="557" t="s">
        <v>112</v>
      </c>
      <c r="G207" s="468"/>
      <c r="H207" s="129"/>
      <c r="I207" s="113"/>
      <c r="J207" s="113"/>
      <c r="K207" s="113"/>
      <c r="L207" s="113"/>
      <c r="M207" s="113"/>
      <c r="N207" s="113"/>
      <c r="O207" s="113"/>
      <c r="P207" s="113"/>
      <c r="Q207" s="151"/>
      <c r="R207" s="381"/>
    </row>
    <row r="208" spans="1:18" s="104" customFormat="1" ht="33" customHeight="1" thickBot="1">
      <c r="A208" s="666"/>
      <c r="B208" s="710"/>
      <c r="C208" s="669"/>
      <c r="D208" s="562"/>
      <c r="E208" s="646"/>
      <c r="F208" s="107" t="s">
        <v>20</v>
      </c>
      <c r="G208" s="463"/>
      <c r="H208" s="126"/>
      <c r="I208" s="114"/>
      <c r="J208" s="114"/>
      <c r="K208" s="114"/>
      <c r="L208" s="114"/>
      <c r="M208" s="114"/>
      <c r="N208" s="114"/>
      <c r="O208" s="114"/>
      <c r="P208" s="114"/>
      <c r="Q208" s="158"/>
      <c r="R208" s="379"/>
    </row>
    <row r="209" spans="1:18" s="104" customFormat="1" ht="33" customHeight="1" thickBot="1">
      <c r="A209" s="667"/>
      <c r="B209" s="711"/>
      <c r="C209" s="670"/>
      <c r="D209" s="144"/>
      <c r="E209" s="647"/>
      <c r="F209" s="160"/>
      <c r="G209" s="474"/>
      <c r="H209" s="627"/>
      <c r="I209" s="627"/>
      <c r="J209" s="627"/>
      <c r="K209" s="627"/>
      <c r="L209" s="627"/>
      <c r="M209" s="627"/>
      <c r="N209" s="627"/>
      <c r="O209" s="627"/>
      <c r="P209" s="627"/>
      <c r="Q209" s="627"/>
      <c r="R209" s="160"/>
    </row>
    <row r="210" spans="1:18" s="104" customFormat="1" ht="33" customHeight="1">
      <c r="A210" s="665">
        <v>36</v>
      </c>
      <c r="B210" s="709" t="s">
        <v>603</v>
      </c>
      <c r="C210" s="668" t="s">
        <v>116</v>
      </c>
      <c r="D210" s="161" t="s">
        <v>408</v>
      </c>
      <c r="E210" s="645" t="s">
        <v>17</v>
      </c>
      <c r="F210" s="102" t="s">
        <v>111</v>
      </c>
      <c r="G210" s="458">
        <f>R210*J5</f>
        <v>0</v>
      </c>
      <c r="H210" s="109">
        <v>0</v>
      </c>
      <c r="I210" s="103"/>
      <c r="J210" s="103"/>
      <c r="K210" s="103"/>
      <c r="L210" s="103"/>
      <c r="M210" s="103"/>
      <c r="N210" s="103"/>
      <c r="O210" s="103"/>
      <c r="P210" s="103"/>
      <c r="Q210" s="156"/>
      <c r="R210" s="376">
        <v>0.3</v>
      </c>
    </row>
    <row r="211" spans="1:18" s="104" customFormat="1" ht="33" customHeight="1">
      <c r="A211" s="666"/>
      <c r="B211" s="710"/>
      <c r="C211" s="669"/>
      <c r="D211" s="162"/>
      <c r="E211" s="646"/>
      <c r="F211" s="557" t="s">
        <v>112</v>
      </c>
      <c r="G211" s="468"/>
      <c r="H211" s="129"/>
      <c r="I211" s="113"/>
      <c r="J211" s="113"/>
      <c r="K211" s="113"/>
      <c r="L211" s="113"/>
      <c r="M211" s="113"/>
      <c r="N211" s="113"/>
      <c r="O211" s="113"/>
      <c r="P211" s="113"/>
      <c r="Q211" s="151"/>
      <c r="R211" s="381"/>
    </row>
    <row r="212" spans="1:18" s="104" customFormat="1" ht="33" customHeight="1" thickBot="1">
      <c r="A212" s="666"/>
      <c r="B212" s="710"/>
      <c r="C212" s="669"/>
      <c r="D212" s="554"/>
      <c r="E212" s="646"/>
      <c r="F212" s="107" t="s">
        <v>20</v>
      </c>
      <c r="G212" s="463"/>
      <c r="H212" s="126"/>
      <c r="I212" s="114"/>
      <c r="J212" s="114"/>
      <c r="K212" s="114"/>
      <c r="L212" s="114"/>
      <c r="M212" s="114"/>
      <c r="N212" s="114"/>
      <c r="O212" s="114"/>
      <c r="P212" s="114"/>
      <c r="Q212" s="158"/>
      <c r="R212" s="379"/>
    </row>
    <row r="213" spans="1:18" s="104" customFormat="1" ht="155.44999999999999" customHeight="1" thickBot="1">
      <c r="A213" s="667"/>
      <c r="B213" s="711"/>
      <c r="C213" s="670"/>
      <c r="D213" s="163"/>
      <c r="E213" s="647"/>
      <c r="F213" s="132"/>
      <c r="G213" s="470"/>
      <c r="H213" s="635"/>
      <c r="I213" s="635"/>
      <c r="J213" s="635"/>
      <c r="K213" s="635"/>
      <c r="L213" s="635"/>
      <c r="M213" s="635"/>
      <c r="N213" s="635"/>
      <c r="O213" s="635"/>
      <c r="P213" s="635"/>
      <c r="Q213" s="635"/>
      <c r="R213" s="558"/>
    </row>
    <row r="214" spans="1:18" s="104" customFormat="1" ht="33" customHeight="1">
      <c r="A214" s="666">
        <v>37</v>
      </c>
      <c r="B214" s="709" t="s">
        <v>604</v>
      </c>
      <c r="C214" s="669" t="s">
        <v>116</v>
      </c>
      <c r="D214" s="161" t="s">
        <v>118</v>
      </c>
      <c r="E214" s="645" t="s">
        <v>17</v>
      </c>
      <c r="F214" s="102" t="s">
        <v>111</v>
      </c>
      <c r="G214" s="458">
        <f>R214*J5</f>
        <v>0</v>
      </c>
      <c r="H214" s="109">
        <v>0</v>
      </c>
      <c r="I214" s="103"/>
      <c r="J214" s="103"/>
      <c r="K214" s="103"/>
      <c r="L214" s="103"/>
      <c r="M214" s="103"/>
      <c r="N214" s="103"/>
      <c r="O214" s="103"/>
      <c r="P214" s="103"/>
      <c r="Q214" s="156"/>
      <c r="R214" s="376">
        <v>0.27</v>
      </c>
    </row>
    <row r="215" spans="1:18" s="104" customFormat="1" ht="33" customHeight="1">
      <c r="A215" s="666"/>
      <c r="B215" s="710"/>
      <c r="C215" s="669"/>
      <c r="D215" s="162"/>
      <c r="E215" s="646"/>
      <c r="F215" s="557" t="s">
        <v>112</v>
      </c>
      <c r="G215" s="468"/>
      <c r="H215" s="129"/>
      <c r="I215" s="113"/>
      <c r="J215" s="113"/>
      <c r="K215" s="113"/>
      <c r="L215" s="113"/>
      <c r="M215" s="113"/>
      <c r="N215" s="113"/>
      <c r="O215" s="113"/>
      <c r="P215" s="113"/>
      <c r="Q215" s="151"/>
      <c r="R215" s="381"/>
    </row>
    <row r="216" spans="1:18" s="104" customFormat="1" ht="33" customHeight="1" thickBot="1">
      <c r="A216" s="666"/>
      <c r="B216" s="710"/>
      <c r="C216" s="669"/>
      <c r="D216" s="554"/>
      <c r="E216" s="646"/>
      <c r="F216" s="107" t="s">
        <v>20</v>
      </c>
      <c r="G216" s="463"/>
      <c r="H216" s="126"/>
      <c r="I216" s="114"/>
      <c r="J216" s="114"/>
      <c r="K216" s="114"/>
      <c r="L216" s="114"/>
      <c r="M216" s="114"/>
      <c r="N216" s="114"/>
      <c r="O216" s="114"/>
      <c r="P216" s="114"/>
      <c r="Q216" s="158"/>
      <c r="R216" s="379"/>
    </row>
    <row r="217" spans="1:18" s="104" customFormat="1" ht="100.9" customHeight="1" thickBot="1">
      <c r="A217" s="667"/>
      <c r="B217" s="711"/>
      <c r="C217" s="670"/>
      <c r="D217" s="163"/>
      <c r="E217" s="647"/>
      <c r="F217" s="132"/>
      <c r="G217" s="470"/>
      <c r="H217" s="635"/>
      <c r="I217" s="635"/>
      <c r="J217" s="635"/>
      <c r="K217" s="635"/>
      <c r="L217" s="635"/>
      <c r="M217" s="635"/>
      <c r="N217" s="635"/>
      <c r="O217" s="635"/>
      <c r="P217" s="635"/>
      <c r="Q217" s="635"/>
      <c r="R217" s="558"/>
    </row>
    <row r="218" spans="1:18" s="104" customFormat="1" ht="33" customHeight="1">
      <c r="A218" s="665">
        <v>38</v>
      </c>
      <c r="B218" s="709" t="s">
        <v>119</v>
      </c>
      <c r="C218" s="668" t="s">
        <v>116</v>
      </c>
      <c r="D218" s="161" t="s">
        <v>120</v>
      </c>
      <c r="E218" s="645" t="s">
        <v>17</v>
      </c>
      <c r="F218" s="102" t="s">
        <v>111</v>
      </c>
      <c r="G218" s="458">
        <f>R218*J5</f>
        <v>0</v>
      </c>
      <c r="H218" s="109">
        <v>0</v>
      </c>
      <c r="I218" s="103"/>
      <c r="J218" s="103"/>
      <c r="K218" s="103"/>
      <c r="L218" s="103"/>
      <c r="M218" s="103"/>
      <c r="N218" s="103"/>
      <c r="O218" s="103"/>
      <c r="P218" s="103"/>
      <c r="Q218" s="156"/>
      <c r="R218" s="376">
        <v>0.05</v>
      </c>
    </row>
    <row r="219" spans="1:18" s="104" customFormat="1" ht="33" customHeight="1">
      <c r="A219" s="666"/>
      <c r="B219" s="710"/>
      <c r="C219" s="669"/>
      <c r="D219" s="162"/>
      <c r="E219" s="646"/>
      <c r="F219" s="557" t="s">
        <v>112</v>
      </c>
      <c r="G219" s="468"/>
      <c r="H219" s="129"/>
      <c r="I219" s="113"/>
      <c r="J219" s="113"/>
      <c r="K219" s="113"/>
      <c r="L219" s="113"/>
      <c r="M219" s="113"/>
      <c r="N219" s="113"/>
      <c r="O219" s="113"/>
      <c r="P219" s="113"/>
      <c r="Q219" s="151"/>
      <c r="R219" s="381"/>
    </row>
    <row r="220" spans="1:18" s="104" customFormat="1" ht="33" customHeight="1" thickBot="1">
      <c r="A220" s="666"/>
      <c r="B220" s="710"/>
      <c r="C220" s="669"/>
      <c r="D220" s="554"/>
      <c r="E220" s="646"/>
      <c r="F220" s="107" t="s">
        <v>20</v>
      </c>
      <c r="G220" s="463"/>
      <c r="H220" s="126"/>
      <c r="I220" s="114"/>
      <c r="J220" s="114"/>
      <c r="K220" s="114"/>
      <c r="L220" s="114"/>
      <c r="M220" s="114"/>
      <c r="N220" s="114"/>
      <c r="O220" s="114"/>
      <c r="P220" s="114"/>
      <c r="Q220" s="158"/>
      <c r="R220" s="379"/>
    </row>
    <row r="221" spans="1:18" s="104" customFormat="1" ht="33" customHeight="1" thickBot="1">
      <c r="A221" s="667"/>
      <c r="B221" s="711"/>
      <c r="C221" s="670"/>
      <c r="D221" s="163"/>
      <c r="E221" s="647"/>
      <c r="F221" s="132"/>
      <c r="G221" s="470"/>
      <c r="H221" s="635"/>
      <c r="I221" s="635"/>
      <c r="J221" s="635"/>
      <c r="K221" s="635"/>
      <c r="L221" s="635"/>
      <c r="M221" s="635"/>
      <c r="N221" s="635"/>
      <c r="O221" s="635"/>
      <c r="P221" s="635"/>
      <c r="Q221" s="635"/>
      <c r="R221" s="558"/>
    </row>
    <row r="222" spans="1:18" s="104" customFormat="1" ht="33" customHeight="1">
      <c r="A222" s="665">
        <v>39</v>
      </c>
      <c r="B222" s="709" t="s">
        <v>665</v>
      </c>
      <c r="C222" s="668" t="s">
        <v>110</v>
      </c>
      <c r="D222" s="161" t="s">
        <v>184</v>
      </c>
      <c r="E222" s="645" t="s">
        <v>17</v>
      </c>
      <c r="F222" s="102" t="s">
        <v>111</v>
      </c>
      <c r="G222" s="456">
        <f>R222*J5</f>
        <v>0</v>
      </c>
      <c r="H222" s="109"/>
      <c r="I222" s="103"/>
      <c r="J222" s="103">
        <v>0</v>
      </c>
      <c r="K222" s="103"/>
      <c r="L222" s="103"/>
      <c r="M222" s="103"/>
      <c r="N222" s="103"/>
      <c r="O222" s="103"/>
      <c r="P222" s="103"/>
      <c r="Q222" s="156"/>
      <c r="R222" s="376">
        <v>0.2</v>
      </c>
    </row>
    <row r="223" spans="1:18" s="104" customFormat="1" ht="33" customHeight="1">
      <c r="A223" s="666"/>
      <c r="B223" s="710"/>
      <c r="C223" s="669"/>
      <c r="D223" s="162"/>
      <c r="E223" s="646"/>
      <c r="F223" s="557" t="s">
        <v>112</v>
      </c>
      <c r="G223" s="468"/>
      <c r="H223" s="129"/>
      <c r="I223" s="113"/>
      <c r="J223" s="113"/>
      <c r="K223" s="113"/>
      <c r="L223" s="113"/>
      <c r="M223" s="113"/>
      <c r="N223" s="113"/>
      <c r="O223" s="113"/>
      <c r="P223" s="113"/>
      <c r="Q223" s="151"/>
      <c r="R223" s="381"/>
    </row>
    <row r="224" spans="1:18" s="104" customFormat="1" ht="33" customHeight="1" thickBot="1">
      <c r="A224" s="666"/>
      <c r="B224" s="710"/>
      <c r="C224" s="669"/>
      <c r="D224" s="554"/>
      <c r="E224" s="646"/>
      <c r="F224" s="107" t="s">
        <v>20</v>
      </c>
      <c r="G224" s="497"/>
      <c r="H224" s="126"/>
      <c r="I224" s="114"/>
      <c r="J224" s="114"/>
      <c r="K224" s="114"/>
      <c r="L224" s="114"/>
      <c r="M224" s="114"/>
      <c r="N224" s="114"/>
      <c r="O224" s="114"/>
      <c r="P224" s="114"/>
      <c r="Q224" s="158"/>
      <c r="R224" s="379"/>
    </row>
    <row r="225" spans="1:18" s="104" customFormat="1" ht="33" customHeight="1" thickBot="1">
      <c r="A225" s="667"/>
      <c r="B225" s="711"/>
      <c r="C225" s="670"/>
      <c r="D225" s="163"/>
      <c r="E225" s="647"/>
      <c r="F225" s="132"/>
      <c r="G225" s="470"/>
      <c r="H225" s="635"/>
      <c r="I225" s="635"/>
      <c r="J225" s="635"/>
      <c r="K225" s="635"/>
      <c r="L225" s="635"/>
      <c r="M225" s="635"/>
      <c r="N225" s="635"/>
      <c r="O225" s="635"/>
      <c r="P225" s="635"/>
      <c r="Q225" s="635"/>
      <c r="R225" s="558"/>
    </row>
    <row r="226" spans="1:18" s="104" customFormat="1" ht="33" customHeight="1">
      <c r="A226" s="665">
        <v>40</v>
      </c>
      <c r="B226" s="709" t="s">
        <v>605</v>
      </c>
      <c r="C226" s="668" t="s">
        <v>110</v>
      </c>
      <c r="D226" s="161" t="s">
        <v>121</v>
      </c>
      <c r="E226" s="645" t="s">
        <v>17</v>
      </c>
      <c r="F226" s="102" t="s">
        <v>111</v>
      </c>
      <c r="G226" s="456">
        <f>R226*J5</f>
        <v>0</v>
      </c>
      <c r="H226" s="109"/>
      <c r="I226" s="103"/>
      <c r="J226" s="103">
        <v>0</v>
      </c>
      <c r="K226" s="103"/>
      <c r="L226" s="103"/>
      <c r="M226" s="103"/>
      <c r="N226" s="103"/>
      <c r="O226" s="103"/>
      <c r="P226" s="103"/>
      <c r="Q226" s="156"/>
      <c r="R226" s="376">
        <v>0.1</v>
      </c>
    </row>
    <row r="227" spans="1:18" s="104" customFormat="1" ht="33" customHeight="1">
      <c r="A227" s="666"/>
      <c r="B227" s="710"/>
      <c r="C227" s="669"/>
      <c r="D227" s="162"/>
      <c r="E227" s="646"/>
      <c r="F227" s="557" t="s">
        <v>112</v>
      </c>
      <c r="G227" s="468"/>
      <c r="H227" s="129"/>
      <c r="I227" s="113"/>
      <c r="J227" s="113"/>
      <c r="K227" s="113"/>
      <c r="L227" s="113"/>
      <c r="M227" s="113"/>
      <c r="N227" s="113"/>
      <c r="O227" s="113"/>
      <c r="P227" s="113"/>
      <c r="Q227" s="151"/>
      <c r="R227" s="381"/>
    </row>
    <row r="228" spans="1:18" s="104" customFormat="1" ht="33" customHeight="1" thickBot="1">
      <c r="A228" s="666"/>
      <c r="B228" s="710"/>
      <c r="C228" s="669"/>
      <c r="D228" s="554"/>
      <c r="E228" s="646"/>
      <c r="F228" s="107" t="s">
        <v>20</v>
      </c>
      <c r="G228" s="497"/>
      <c r="H228" s="126"/>
      <c r="I228" s="114"/>
      <c r="J228" s="114"/>
      <c r="K228" s="114"/>
      <c r="L228" s="114"/>
      <c r="M228" s="114"/>
      <c r="N228" s="114"/>
      <c r="O228" s="114"/>
      <c r="P228" s="114"/>
      <c r="Q228" s="158"/>
      <c r="R228" s="379"/>
    </row>
    <row r="229" spans="1:18" s="104" customFormat="1" ht="45" customHeight="1" thickBot="1">
      <c r="A229" s="667"/>
      <c r="B229" s="711"/>
      <c r="C229" s="670"/>
      <c r="D229" s="163"/>
      <c r="E229" s="647"/>
      <c r="F229" s="132"/>
      <c r="G229" s="470"/>
      <c r="H229" s="635"/>
      <c r="I229" s="635"/>
      <c r="J229" s="635"/>
      <c r="K229" s="635"/>
      <c r="L229" s="635"/>
      <c r="M229" s="635"/>
      <c r="N229" s="635"/>
      <c r="O229" s="635"/>
      <c r="P229" s="635"/>
      <c r="Q229" s="635"/>
      <c r="R229" s="558"/>
    </row>
    <row r="230" spans="1:18" s="104" customFormat="1" ht="33" customHeight="1">
      <c r="A230" s="665">
        <v>41</v>
      </c>
      <c r="B230" s="709" t="s">
        <v>606</v>
      </c>
      <c r="C230" s="668" t="s">
        <v>110</v>
      </c>
      <c r="D230" s="161" t="s">
        <v>118</v>
      </c>
      <c r="E230" s="645" t="s">
        <v>17</v>
      </c>
      <c r="F230" s="102" t="s">
        <v>111</v>
      </c>
      <c r="G230" s="456">
        <f>R230*J5</f>
        <v>0</v>
      </c>
      <c r="H230" s="109"/>
      <c r="I230" s="103"/>
      <c r="J230" s="103">
        <v>0</v>
      </c>
      <c r="K230" s="103"/>
      <c r="L230" s="103"/>
      <c r="M230" s="103"/>
      <c r="N230" s="103"/>
      <c r="O230" s="103"/>
      <c r="P230" s="103"/>
      <c r="Q230" s="156"/>
      <c r="R230" s="376">
        <v>0.15</v>
      </c>
    </row>
    <row r="231" spans="1:18" s="104" customFormat="1" ht="33" customHeight="1">
      <c r="A231" s="666"/>
      <c r="B231" s="710"/>
      <c r="C231" s="669"/>
      <c r="D231" s="162"/>
      <c r="E231" s="646"/>
      <c r="F231" s="557" t="s">
        <v>112</v>
      </c>
      <c r="G231" s="468"/>
      <c r="H231" s="129"/>
      <c r="I231" s="113"/>
      <c r="J231" s="113"/>
      <c r="K231" s="113"/>
      <c r="L231" s="113"/>
      <c r="M231" s="113"/>
      <c r="N231" s="113"/>
      <c r="O231" s="113"/>
      <c r="P231" s="113"/>
      <c r="Q231" s="151"/>
      <c r="R231" s="381"/>
    </row>
    <row r="232" spans="1:18" s="104" customFormat="1" ht="33" customHeight="1" thickBot="1">
      <c r="A232" s="666"/>
      <c r="B232" s="710"/>
      <c r="C232" s="669"/>
      <c r="D232" s="554"/>
      <c r="E232" s="646"/>
      <c r="F232" s="107" t="s">
        <v>20</v>
      </c>
      <c r="G232" s="497"/>
      <c r="H232" s="126"/>
      <c r="I232" s="114"/>
      <c r="J232" s="114"/>
      <c r="K232" s="114"/>
      <c r="L232" s="114"/>
      <c r="M232" s="114"/>
      <c r="N232" s="114"/>
      <c r="O232" s="114"/>
      <c r="P232" s="114"/>
      <c r="Q232" s="158"/>
      <c r="R232" s="379"/>
    </row>
    <row r="233" spans="1:18" s="104" customFormat="1" ht="33" customHeight="1" thickBot="1">
      <c r="A233" s="667"/>
      <c r="B233" s="711"/>
      <c r="C233" s="670"/>
      <c r="D233" s="163"/>
      <c r="E233" s="647"/>
      <c r="F233" s="132"/>
      <c r="G233" s="470"/>
      <c r="H233" s="635"/>
      <c r="I233" s="635"/>
      <c r="J233" s="635"/>
      <c r="K233" s="635"/>
      <c r="L233" s="635"/>
      <c r="M233" s="635"/>
      <c r="N233" s="635"/>
      <c r="O233" s="635"/>
      <c r="P233" s="635"/>
      <c r="Q233" s="635"/>
      <c r="R233" s="558"/>
    </row>
    <row r="234" spans="1:18" s="104" customFormat="1" ht="33" customHeight="1">
      <c r="A234" s="665">
        <v>42</v>
      </c>
      <c r="B234" s="709" t="s">
        <v>663</v>
      </c>
      <c r="C234" s="668" t="s">
        <v>110</v>
      </c>
      <c r="D234" s="161" t="s">
        <v>417</v>
      </c>
      <c r="E234" s="645" t="s">
        <v>17</v>
      </c>
      <c r="F234" s="102" t="s">
        <v>111</v>
      </c>
      <c r="G234" s="456">
        <f>R234*J5</f>
        <v>0</v>
      </c>
      <c r="H234" s="109"/>
      <c r="I234" s="103"/>
      <c r="J234" s="103">
        <v>0</v>
      </c>
      <c r="K234" s="103"/>
      <c r="L234" s="103"/>
      <c r="M234" s="103"/>
      <c r="N234" s="103"/>
      <c r="O234" s="103"/>
      <c r="P234" s="103"/>
      <c r="Q234" s="156"/>
      <c r="R234" s="376">
        <v>0.6</v>
      </c>
    </row>
    <row r="235" spans="1:18" s="104" customFormat="1" ht="33" customHeight="1">
      <c r="A235" s="666"/>
      <c r="B235" s="710"/>
      <c r="C235" s="669"/>
      <c r="D235" s="162"/>
      <c r="E235" s="646"/>
      <c r="F235" s="557" t="s">
        <v>112</v>
      </c>
      <c r="G235" s="468"/>
      <c r="H235" s="129"/>
      <c r="I235" s="113"/>
      <c r="J235" s="113"/>
      <c r="K235" s="113"/>
      <c r="L235" s="113"/>
      <c r="M235" s="113"/>
      <c r="N235" s="113"/>
      <c r="O235" s="113"/>
      <c r="P235" s="113"/>
      <c r="Q235" s="151"/>
      <c r="R235" s="381"/>
    </row>
    <row r="236" spans="1:18" s="104" customFormat="1" ht="33" customHeight="1" thickBot="1">
      <c r="A236" s="666"/>
      <c r="B236" s="710"/>
      <c r="C236" s="669"/>
      <c r="D236" s="554"/>
      <c r="E236" s="646"/>
      <c r="F236" s="107" t="s">
        <v>20</v>
      </c>
      <c r="G236" s="497"/>
      <c r="H236" s="126"/>
      <c r="I236" s="114"/>
      <c r="J236" s="114"/>
      <c r="K236" s="114"/>
      <c r="L236" s="114"/>
      <c r="M236" s="114"/>
      <c r="N236" s="114"/>
      <c r="O236" s="114"/>
      <c r="P236" s="114"/>
      <c r="Q236" s="158"/>
      <c r="R236" s="379"/>
    </row>
    <row r="237" spans="1:18" s="104" customFormat="1" ht="33" customHeight="1" thickBot="1">
      <c r="A237" s="667"/>
      <c r="B237" s="711"/>
      <c r="C237" s="670"/>
      <c r="D237" s="163"/>
      <c r="E237" s="647"/>
      <c r="F237" s="132"/>
      <c r="G237" s="470"/>
      <c r="H237" s="635"/>
      <c r="I237" s="635"/>
      <c r="J237" s="635"/>
      <c r="K237" s="635"/>
      <c r="L237" s="635"/>
      <c r="M237" s="635"/>
      <c r="N237" s="635"/>
      <c r="O237" s="635"/>
      <c r="P237" s="635"/>
      <c r="Q237" s="635"/>
      <c r="R237" s="558"/>
    </row>
    <row r="238" spans="1:18" s="104" customFormat="1" ht="33" customHeight="1">
      <c r="A238" s="665">
        <v>43</v>
      </c>
      <c r="B238" s="709" t="s">
        <v>665</v>
      </c>
      <c r="C238" s="668" t="s">
        <v>110</v>
      </c>
      <c r="D238" s="161" t="s">
        <v>120</v>
      </c>
      <c r="E238" s="645" t="s">
        <v>17</v>
      </c>
      <c r="F238" s="102" t="s">
        <v>111</v>
      </c>
      <c r="G238" s="456">
        <f>R238*J5</f>
        <v>0</v>
      </c>
      <c r="H238" s="109"/>
      <c r="I238" s="103"/>
      <c r="J238" s="103">
        <v>0</v>
      </c>
      <c r="K238" s="103"/>
      <c r="L238" s="103"/>
      <c r="M238" s="103"/>
      <c r="N238" s="103"/>
      <c r="O238" s="103"/>
      <c r="P238" s="103"/>
      <c r="Q238" s="156"/>
      <c r="R238" s="376">
        <v>0.21</v>
      </c>
    </row>
    <row r="239" spans="1:18" s="104" customFormat="1" ht="33" customHeight="1">
      <c r="A239" s="666"/>
      <c r="B239" s="710"/>
      <c r="C239" s="669"/>
      <c r="D239" s="162"/>
      <c r="E239" s="646"/>
      <c r="F239" s="557" t="s">
        <v>112</v>
      </c>
      <c r="G239" s="468"/>
      <c r="H239" s="129"/>
      <c r="I239" s="113"/>
      <c r="J239" s="113"/>
      <c r="K239" s="113"/>
      <c r="L239" s="113"/>
      <c r="M239" s="113"/>
      <c r="N239" s="113"/>
      <c r="O239" s="113"/>
      <c r="P239" s="113"/>
      <c r="Q239" s="151"/>
      <c r="R239" s="381"/>
    </row>
    <row r="240" spans="1:18" s="104" customFormat="1" ht="33" customHeight="1" thickBot="1">
      <c r="A240" s="666"/>
      <c r="B240" s="710"/>
      <c r="C240" s="669"/>
      <c r="D240" s="554"/>
      <c r="E240" s="646"/>
      <c r="F240" s="107" t="s">
        <v>20</v>
      </c>
      <c r="G240" s="497"/>
      <c r="H240" s="126"/>
      <c r="I240" s="114"/>
      <c r="J240" s="114"/>
      <c r="K240" s="114"/>
      <c r="L240" s="114"/>
      <c r="M240" s="114"/>
      <c r="N240" s="114"/>
      <c r="O240" s="114"/>
      <c r="P240" s="114"/>
      <c r="Q240" s="158"/>
      <c r="R240" s="379"/>
    </row>
    <row r="241" spans="1:18" s="104" customFormat="1" ht="33" customHeight="1" thickBot="1">
      <c r="A241" s="667"/>
      <c r="B241" s="711"/>
      <c r="C241" s="670"/>
      <c r="D241" s="163"/>
      <c r="E241" s="647"/>
      <c r="F241" s="132"/>
      <c r="G241" s="470"/>
      <c r="H241" s="635"/>
      <c r="I241" s="635"/>
      <c r="J241" s="635"/>
      <c r="K241" s="635"/>
      <c r="L241" s="635"/>
      <c r="M241" s="635"/>
      <c r="N241" s="635"/>
      <c r="O241" s="635"/>
      <c r="P241" s="635"/>
      <c r="Q241" s="635"/>
      <c r="R241" s="558"/>
    </row>
    <row r="242" spans="1:18" ht="35.1" hidden="1" customHeight="1" thickBot="1">
      <c r="A242" s="722" t="s">
        <v>14</v>
      </c>
      <c r="B242" s="723"/>
      <c r="C242" s="723"/>
      <c r="D242" s="723"/>
      <c r="E242" s="723"/>
      <c r="F242" s="723"/>
      <c r="G242" s="723"/>
      <c r="H242" s="723"/>
      <c r="I242" s="723"/>
      <c r="J242" s="723"/>
      <c r="K242" s="723"/>
      <c r="L242" s="723"/>
      <c r="M242" s="723"/>
      <c r="N242" s="723"/>
      <c r="O242" s="723"/>
      <c r="P242" s="723"/>
      <c r="Q242" s="723"/>
      <c r="R242" s="389"/>
    </row>
    <row r="243" spans="1:18" s="14" customFormat="1" ht="35.1" hidden="1" customHeight="1" thickBot="1">
      <c r="A243" s="640" t="s">
        <v>122</v>
      </c>
      <c r="B243" s="641"/>
      <c r="C243" s="641"/>
      <c r="D243" s="641"/>
      <c r="E243" s="724"/>
      <c r="F243" s="205">
        <f>SUM(H243:Q243)</f>
        <v>0</v>
      </c>
      <c r="G243" s="413">
        <f>G19+G24+G30+G34+G41+G49+G55+G64+G68+G74+G80+G88+G92+G100+G108+G113+G118+G125+G132+G136+G143+G155+G160+G166+G170+G174+G178+G182+G186+G194+G206+G210+G214+G218+G226+G149+G198+G202+G230+G234+G238+G222+G190</f>
        <v>0</v>
      </c>
      <c r="H243" s="205">
        <f>H19+H24+H30+H34+H41+H49+H55+H64+H68+H74+H80+H88+H92+H100+H108+H113+H118+H125+H132+H136+H143+H155+H160+H166+H170+H174+H178+H182+H186+H194+H206+H210+H214+H218+H226+H149+H198+H202+H230+H234+H238+H222+H190</f>
        <v>0</v>
      </c>
      <c r="I243" s="205">
        <f t="shared" ref="I243:Q243" si="0">I19+I24+I30+I34+I41+I49+I55+I64+I68+I74+I80+I88+I92+I100+I108+I113+I118+I125+I132+I136+I143+I155+I160+I166+I170+I174+I178+I182+I186+I194+I206+I210+I214+I218+I226+I149+I198+I202+I230+I234+I238+I222+I190</f>
        <v>0</v>
      </c>
      <c r="J243" s="205">
        <f t="shared" si="0"/>
        <v>0</v>
      </c>
      <c r="K243" s="205">
        <f t="shared" si="0"/>
        <v>0</v>
      </c>
      <c r="L243" s="205">
        <f t="shared" si="0"/>
        <v>0</v>
      </c>
      <c r="M243" s="205">
        <f t="shared" si="0"/>
        <v>0</v>
      </c>
      <c r="N243" s="205">
        <f t="shared" si="0"/>
        <v>0</v>
      </c>
      <c r="O243" s="205">
        <f t="shared" si="0"/>
        <v>0</v>
      </c>
      <c r="P243" s="205">
        <f t="shared" si="0"/>
        <v>0</v>
      </c>
      <c r="Q243" s="46">
        <f t="shared" si="0"/>
        <v>0</v>
      </c>
      <c r="R243" s="205">
        <f>R19+R24+R30+R34+R41+R49+R55+R64+R68+R74+R80+R88+R92+R100+R108+R113+R118+R125+R132+R136+R143+R155+R160+R166+R170+R174+R178+R182+R186+R194+R206+R210+R214+R218+R226+R149+R198+R202+R230+R234+R238+R222+R190</f>
        <v>21.540000000000003</v>
      </c>
    </row>
    <row r="244" spans="1:18" s="14" customFormat="1" ht="35.1" hidden="1" customHeight="1" thickBot="1">
      <c r="A244" s="725" t="s">
        <v>123</v>
      </c>
      <c r="B244" s="726"/>
      <c r="C244" s="726"/>
      <c r="D244" s="726"/>
      <c r="E244" s="727"/>
      <c r="F244" s="205">
        <f>SUM(H244:Q244)</f>
        <v>0</v>
      </c>
      <c r="G244" s="413">
        <f t="shared" ref="G244:R245" si="1">G20+G25+G31+G35+G42+G50+G56+G65+G69+G75+G81+G89+G93+G101+G109+G114+G119+G126+G133+G137+G144+G156+G161+G167+G171+G175+G179+G183+G187+G195+G207+G211+G215+G219+G227+G150+G199+G203+G231+G235+G239+G223+G191</f>
        <v>0</v>
      </c>
      <c r="H244" s="205">
        <f t="shared" si="1"/>
        <v>0</v>
      </c>
      <c r="I244" s="205">
        <f t="shared" si="1"/>
        <v>0</v>
      </c>
      <c r="J244" s="205">
        <f t="shared" si="1"/>
        <v>0</v>
      </c>
      <c r="K244" s="205">
        <f t="shared" si="1"/>
        <v>0</v>
      </c>
      <c r="L244" s="205">
        <f t="shared" si="1"/>
        <v>0</v>
      </c>
      <c r="M244" s="205">
        <f t="shared" si="1"/>
        <v>0</v>
      </c>
      <c r="N244" s="205">
        <f t="shared" si="1"/>
        <v>0</v>
      </c>
      <c r="O244" s="205">
        <f t="shared" si="1"/>
        <v>0</v>
      </c>
      <c r="P244" s="205">
        <f t="shared" si="1"/>
        <v>0</v>
      </c>
      <c r="Q244" s="46">
        <f t="shared" si="1"/>
        <v>0</v>
      </c>
      <c r="R244" s="205">
        <f t="shared" si="1"/>
        <v>15.1</v>
      </c>
    </row>
    <row r="245" spans="1:18" s="14" customFormat="1" ht="35.1" hidden="1" customHeight="1" thickBot="1">
      <c r="A245" s="728" t="s">
        <v>124</v>
      </c>
      <c r="B245" s="729"/>
      <c r="C245" s="729"/>
      <c r="D245" s="729"/>
      <c r="E245" s="730"/>
      <c r="F245" s="205">
        <f>SUM(H245:Q245)</f>
        <v>0</v>
      </c>
      <c r="G245" s="413">
        <f t="shared" si="1"/>
        <v>0</v>
      </c>
      <c r="H245" s="205">
        <f t="shared" si="1"/>
        <v>0</v>
      </c>
      <c r="I245" s="205">
        <f t="shared" si="1"/>
        <v>0</v>
      </c>
      <c r="J245" s="205">
        <f t="shared" si="1"/>
        <v>0</v>
      </c>
      <c r="K245" s="205">
        <f t="shared" si="1"/>
        <v>0</v>
      </c>
      <c r="L245" s="205">
        <f t="shared" si="1"/>
        <v>0</v>
      </c>
      <c r="M245" s="205">
        <f t="shared" si="1"/>
        <v>0</v>
      </c>
      <c r="N245" s="205">
        <f t="shared" si="1"/>
        <v>0</v>
      </c>
      <c r="O245" s="205">
        <f t="shared" si="1"/>
        <v>0</v>
      </c>
      <c r="P245" s="205">
        <f t="shared" si="1"/>
        <v>0</v>
      </c>
      <c r="Q245" s="46">
        <f t="shared" si="1"/>
        <v>0</v>
      </c>
      <c r="R245" s="205">
        <f t="shared" si="1"/>
        <v>22.65</v>
      </c>
    </row>
    <row r="246" spans="1:18" s="14" customFormat="1" ht="35.1" hidden="1" customHeight="1" thickBot="1">
      <c r="A246" s="719" t="s">
        <v>471</v>
      </c>
      <c r="B246" s="720"/>
      <c r="C246" s="720"/>
      <c r="D246" s="720"/>
      <c r="E246" s="721"/>
      <c r="F246" s="15">
        <f>F243+F244</f>
        <v>0</v>
      </c>
      <c r="G246" s="29">
        <f>G243+G244</f>
        <v>0</v>
      </c>
      <c r="H246" s="15">
        <f>H243+H244</f>
        <v>0</v>
      </c>
      <c r="I246" s="15">
        <f t="shared" ref="I246:Q246" si="2">I243+I244</f>
        <v>0</v>
      </c>
      <c r="J246" s="15">
        <f t="shared" si="2"/>
        <v>0</v>
      </c>
      <c r="K246" s="15">
        <f t="shared" si="2"/>
        <v>0</v>
      </c>
      <c r="L246" s="15">
        <f t="shared" si="2"/>
        <v>0</v>
      </c>
      <c r="M246" s="15">
        <f t="shared" si="2"/>
        <v>0</v>
      </c>
      <c r="N246" s="15">
        <f t="shared" si="2"/>
        <v>0</v>
      </c>
      <c r="O246" s="15">
        <f t="shared" si="2"/>
        <v>0</v>
      </c>
      <c r="P246" s="15">
        <f t="shared" si="2"/>
        <v>0</v>
      </c>
      <c r="Q246" s="357">
        <f t="shared" si="2"/>
        <v>0</v>
      </c>
      <c r="R246" s="15">
        <f>R243+R244</f>
        <v>36.64</v>
      </c>
    </row>
    <row r="247" spans="1:18" s="14" customFormat="1" ht="35.1" hidden="1" customHeight="1">
      <c r="A247" s="736" t="s">
        <v>472</v>
      </c>
      <c r="B247" s="737"/>
      <c r="C247" s="737"/>
      <c r="D247" s="737"/>
      <c r="E247" s="738"/>
      <c r="F247" s="618">
        <f>SUM(F243:F245)</f>
        <v>0</v>
      </c>
      <c r="G247" s="622">
        <f>G243+G244+G245</f>
        <v>0</v>
      </c>
      <c r="H247" s="618">
        <f>H243+H244+H245</f>
        <v>0</v>
      </c>
      <c r="I247" s="618">
        <f t="shared" ref="I247:Q247" si="3">I243+I244+I245</f>
        <v>0</v>
      </c>
      <c r="J247" s="618">
        <f t="shared" si="3"/>
        <v>0</v>
      </c>
      <c r="K247" s="618">
        <f t="shared" si="3"/>
        <v>0</v>
      </c>
      <c r="L247" s="618">
        <f t="shared" si="3"/>
        <v>0</v>
      </c>
      <c r="M247" s="618">
        <f t="shared" si="3"/>
        <v>0</v>
      </c>
      <c r="N247" s="618">
        <f t="shared" si="3"/>
        <v>0</v>
      </c>
      <c r="O247" s="618">
        <f t="shared" si="3"/>
        <v>0</v>
      </c>
      <c r="P247" s="618">
        <f t="shared" si="3"/>
        <v>0</v>
      </c>
      <c r="Q247" s="712">
        <f t="shared" si="3"/>
        <v>0</v>
      </c>
      <c r="R247" s="618">
        <f>R243+R244+R245</f>
        <v>59.29</v>
      </c>
    </row>
    <row r="248" spans="1:18" s="14" customFormat="1" ht="13.5" hidden="1" customHeight="1" thickBot="1">
      <c r="A248" s="739"/>
      <c r="B248" s="740"/>
      <c r="C248" s="740"/>
      <c r="D248" s="740"/>
      <c r="E248" s="741"/>
      <c r="F248" s="619"/>
      <c r="G248" s="624"/>
      <c r="H248" s="619"/>
      <c r="I248" s="619"/>
      <c r="J248" s="619"/>
      <c r="K248" s="619"/>
      <c r="L248" s="619"/>
      <c r="M248" s="619"/>
      <c r="N248" s="619"/>
      <c r="O248" s="619"/>
      <c r="P248" s="619"/>
      <c r="Q248" s="713"/>
      <c r="R248" s="619"/>
    </row>
    <row r="249" spans="1:18" s="14" customFormat="1" ht="35.1" customHeight="1" thickBot="1">
      <c r="A249" s="714"/>
      <c r="B249" s="715"/>
      <c r="C249" s="715"/>
      <c r="D249" s="715"/>
      <c r="E249" s="715"/>
      <c r="F249" s="715"/>
      <c r="G249" s="715"/>
      <c r="H249" s="715"/>
      <c r="I249" s="715"/>
      <c r="J249" s="715"/>
      <c r="K249" s="715"/>
      <c r="L249" s="715"/>
      <c r="M249" s="715"/>
      <c r="N249" s="715"/>
      <c r="O249" s="715"/>
      <c r="P249" s="715"/>
      <c r="Q249" s="715"/>
      <c r="R249" s="390"/>
    </row>
    <row r="250" spans="1:18" s="14" customFormat="1" ht="35.1" customHeight="1" thickBot="1">
      <c r="A250" s="716" t="s">
        <v>125</v>
      </c>
      <c r="B250" s="717"/>
      <c r="C250" s="717"/>
      <c r="D250" s="717"/>
      <c r="E250" s="717"/>
      <c r="F250" s="718"/>
      <c r="G250" s="414">
        <f t="shared" ref="G250:H254" si="4">G243</f>
        <v>0</v>
      </c>
      <c r="H250" s="49">
        <f t="shared" si="4"/>
        <v>0</v>
      </c>
      <c r="I250" s="49">
        <f>I243+H250</f>
        <v>0</v>
      </c>
      <c r="J250" s="49">
        <f t="shared" ref="J250:Q252" si="5">J243+I250</f>
        <v>0</v>
      </c>
      <c r="K250" s="49">
        <f t="shared" si="5"/>
        <v>0</v>
      </c>
      <c r="L250" s="49">
        <f t="shared" si="5"/>
        <v>0</v>
      </c>
      <c r="M250" s="49">
        <f t="shared" si="5"/>
        <v>0</v>
      </c>
      <c r="N250" s="49">
        <f t="shared" si="5"/>
        <v>0</v>
      </c>
      <c r="O250" s="49">
        <f t="shared" si="5"/>
        <v>0</v>
      </c>
      <c r="P250" s="49">
        <f t="shared" si="5"/>
        <v>0</v>
      </c>
      <c r="Q250" s="226">
        <f t="shared" si="5"/>
        <v>0</v>
      </c>
      <c r="R250" s="49">
        <f>R243</f>
        <v>21.540000000000003</v>
      </c>
    </row>
    <row r="251" spans="1:18" s="14" customFormat="1" ht="35.1" customHeight="1" thickBot="1">
      <c r="A251" s="731" t="s">
        <v>126</v>
      </c>
      <c r="B251" s="732"/>
      <c r="C251" s="732"/>
      <c r="D251" s="732"/>
      <c r="E251" s="732"/>
      <c r="F251" s="733"/>
      <c r="G251" s="414">
        <f t="shared" si="4"/>
        <v>0</v>
      </c>
      <c r="H251" s="49">
        <f t="shared" si="4"/>
        <v>0</v>
      </c>
      <c r="I251" s="49">
        <f>I244+H251</f>
        <v>0</v>
      </c>
      <c r="J251" s="49">
        <f t="shared" si="5"/>
        <v>0</v>
      </c>
      <c r="K251" s="49">
        <f t="shared" si="5"/>
        <v>0</v>
      </c>
      <c r="L251" s="49">
        <f t="shared" si="5"/>
        <v>0</v>
      </c>
      <c r="M251" s="49">
        <f t="shared" si="5"/>
        <v>0</v>
      </c>
      <c r="N251" s="49">
        <f t="shared" si="5"/>
        <v>0</v>
      </c>
      <c r="O251" s="49">
        <f t="shared" si="5"/>
        <v>0</v>
      </c>
      <c r="P251" s="49">
        <f t="shared" si="5"/>
        <v>0</v>
      </c>
      <c r="Q251" s="226">
        <f t="shared" si="5"/>
        <v>0</v>
      </c>
      <c r="R251" s="49">
        <f>R244</f>
        <v>15.1</v>
      </c>
    </row>
    <row r="252" spans="1:18" s="14" customFormat="1" ht="35.1" customHeight="1" thickBot="1">
      <c r="A252" s="728" t="s">
        <v>127</v>
      </c>
      <c r="B252" s="729"/>
      <c r="C252" s="729"/>
      <c r="D252" s="729"/>
      <c r="E252" s="734"/>
      <c r="F252" s="730"/>
      <c r="G252" s="414">
        <f t="shared" si="4"/>
        <v>0</v>
      </c>
      <c r="H252" s="49">
        <f t="shared" si="4"/>
        <v>0</v>
      </c>
      <c r="I252" s="49">
        <f>I245+H252</f>
        <v>0</v>
      </c>
      <c r="J252" s="49">
        <f t="shared" si="5"/>
        <v>0</v>
      </c>
      <c r="K252" s="49">
        <f t="shared" si="5"/>
        <v>0</v>
      </c>
      <c r="L252" s="49">
        <f t="shared" si="5"/>
        <v>0</v>
      </c>
      <c r="M252" s="49">
        <f t="shared" si="5"/>
        <v>0</v>
      </c>
      <c r="N252" s="49">
        <f t="shared" si="5"/>
        <v>0</v>
      </c>
      <c r="O252" s="49">
        <f t="shared" si="5"/>
        <v>0</v>
      </c>
      <c r="P252" s="49">
        <f t="shared" si="5"/>
        <v>0</v>
      </c>
      <c r="Q252" s="226">
        <f t="shared" si="5"/>
        <v>0</v>
      </c>
      <c r="R252" s="49">
        <f>R245</f>
        <v>22.65</v>
      </c>
    </row>
    <row r="253" spans="1:18" s="14" customFormat="1" ht="45.75" customHeight="1" thickBot="1">
      <c r="A253" s="719" t="s">
        <v>473</v>
      </c>
      <c r="B253" s="720"/>
      <c r="C253" s="720"/>
      <c r="D253" s="720"/>
      <c r="E253" s="735"/>
      <c r="F253" s="721"/>
      <c r="G253" s="29">
        <f t="shared" si="4"/>
        <v>0</v>
      </c>
      <c r="H253" s="15">
        <f t="shared" si="4"/>
        <v>0</v>
      </c>
      <c r="I253" s="4">
        <f t="shared" ref="I253:Q254" si="6">I246+H253</f>
        <v>0</v>
      </c>
      <c r="J253" s="4">
        <f t="shared" si="6"/>
        <v>0</v>
      </c>
      <c r="K253" s="4">
        <f t="shared" si="6"/>
        <v>0</v>
      </c>
      <c r="L253" s="4">
        <f t="shared" si="6"/>
        <v>0</v>
      </c>
      <c r="M253" s="4">
        <f t="shared" si="6"/>
        <v>0</v>
      </c>
      <c r="N253" s="4">
        <f t="shared" si="6"/>
        <v>0</v>
      </c>
      <c r="O253" s="4">
        <f t="shared" si="6"/>
        <v>0</v>
      </c>
      <c r="P253" s="4">
        <f t="shared" si="6"/>
        <v>0</v>
      </c>
      <c r="Q253" s="358">
        <f t="shared" si="6"/>
        <v>0</v>
      </c>
      <c r="R253" s="15">
        <f>R246</f>
        <v>36.64</v>
      </c>
    </row>
    <row r="254" spans="1:18" s="14" customFormat="1" ht="65.25" customHeight="1" thickBot="1">
      <c r="A254" s="747" t="s">
        <v>474</v>
      </c>
      <c r="B254" s="748"/>
      <c r="C254" s="748"/>
      <c r="D254" s="748"/>
      <c r="E254" s="748"/>
      <c r="F254" s="749"/>
      <c r="G254" s="29">
        <f t="shared" si="4"/>
        <v>0</v>
      </c>
      <c r="H254" s="23">
        <f t="shared" si="4"/>
        <v>0</v>
      </c>
      <c r="I254" s="5">
        <f t="shared" si="6"/>
        <v>0</v>
      </c>
      <c r="J254" s="5">
        <f t="shared" si="6"/>
        <v>0</v>
      </c>
      <c r="K254" s="5">
        <f t="shared" si="6"/>
        <v>0</v>
      </c>
      <c r="L254" s="5">
        <f t="shared" si="6"/>
        <v>0</v>
      </c>
      <c r="M254" s="5">
        <f t="shared" si="6"/>
        <v>0</v>
      </c>
      <c r="N254" s="5">
        <f t="shared" si="6"/>
        <v>0</v>
      </c>
      <c r="O254" s="5">
        <f t="shared" si="6"/>
        <v>0</v>
      </c>
      <c r="P254" s="5">
        <f t="shared" si="6"/>
        <v>0</v>
      </c>
      <c r="Q254" s="359">
        <f t="shared" si="6"/>
        <v>0</v>
      </c>
      <c r="R254" s="23">
        <f>R247</f>
        <v>59.29</v>
      </c>
    </row>
    <row r="255" spans="1:18" ht="35.1" customHeight="1" thickBot="1">
      <c r="A255" s="714"/>
      <c r="B255" s="750"/>
      <c r="C255" s="750"/>
      <c r="D255" s="750"/>
      <c r="E255" s="750"/>
      <c r="F255" s="750"/>
      <c r="G255" s="750"/>
      <c r="H255" s="750"/>
      <c r="I255" s="750"/>
      <c r="J255" s="750"/>
      <c r="K255" s="750"/>
      <c r="L255" s="750"/>
      <c r="M255" s="750"/>
      <c r="N255" s="750"/>
      <c r="O255" s="750"/>
      <c r="P255" s="750"/>
      <c r="Q255" s="750"/>
      <c r="R255" s="389"/>
    </row>
    <row r="256" spans="1:18" ht="34.5" customHeight="1" thickBot="1">
      <c r="A256" s="722" t="s">
        <v>128</v>
      </c>
      <c r="B256" s="723"/>
      <c r="C256" s="723"/>
      <c r="D256" s="723"/>
      <c r="E256" s="723"/>
      <c r="F256" s="723"/>
      <c r="G256" s="723"/>
      <c r="H256" s="723"/>
      <c r="I256" s="723"/>
      <c r="J256" s="723"/>
      <c r="K256" s="723"/>
      <c r="L256" s="723"/>
      <c r="M256" s="723"/>
      <c r="N256" s="723"/>
      <c r="O256" s="723"/>
      <c r="P256" s="723"/>
      <c r="Q256" s="723"/>
      <c r="R256" s="389"/>
    </row>
    <row r="257" spans="1:18" ht="35.1" customHeight="1">
      <c r="A257" s="751">
        <v>44</v>
      </c>
      <c r="B257" s="523" t="s">
        <v>129</v>
      </c>
      <c r="C257" s="754" t="s">
        <v>130</v>
      </c>
      <c r="D257" s="523"/>
      <c r="E257" s="757" t="s">
        <v>451</v>
      </c>
      <c r="F257" s="540" t="s">
        <v>18</v>
      </c>
      <c r="G257" s="456"/>
      <c r="H257" s="47"/>
      <c r="I257" s="40"/>
      <c r="J257" s="40"/>
      <c r="K257" s="40"/>
      <c r="L257" s="40"/>
      <c r="M257" s="40"/>
      <c r="N257" s="40"/>
      <c r="O257" s="40"/>
      <c r="P257" s="40"/>
      <c r="Q257" s="360"/>
      <c r="R257" s="391"/>
    </row>
    <row r="258" spans="1:18" ht="35.1" customHeight="1">
      <c r="A258" s="752"/>
      <c r="B258" s="532" t="s">
        <v>131</v>
      </c>
      <c r="C258" s="755"/>
      <c r="D258" s="11"/>
      <c r="E258" s="758"/>
      <c r="F258" s="34" t="s">
        <v>19</v>
      </c>
      <c r="G258" s="468"/>
      <c r="H258" s="16"/>
      <c r="I258" s="10"/>
      <c r="J258" s="10"/>
      <c r="K258" s="16"/>
      <c r="L258" s="10"/>
      <c r="M258" s="16"/>
      <c r="N258" s="17"/>
      <c r="O258" s="10"/>
      <c r="P258" s="10"/>
      <c r="Q258" s="17"/>
      <c r="R258" s="392"/>
    </row>
    <row r="259" spans="1:18" ht="35.1" customHeight="1" thickBot="1">
      <c r="A259" s="752"/>
      <c r="B259" s="524" t="s">
        <v>132</v>
      </c>
      <c r="C259" s="755"/>
      <c r="D259" s="8"/>
      <c r="E259" s="758"/>
      <c r="F259" s="35" t="s">
        <v>20</v>
      </c>
      <c r="G259" s="497">
        <f>R259*J5</f>
        <v>0</v>
      </c>
      <c r="H259" s="44"/>
      <c r="I259" s="42"/>
      <c r="J259" s="42"/>
      <c r="K259" s="42"/>
      <c r="L259" s="42"/>
      <c r="M259" s="42"/>
      <c r="N259" s="42"/>
      <c r="O259" s="42"/>
      <c r="P259" s="42">
        <v>0</v>
      </c>
      <c r="Q259" s="361"/>
      <c r="R259" s="393">
        <v>1</v>
      </c>
    </row>
    <row r="260" spans="1:18" ht="35.1" customHeight="1">
      <c r="A260" s="752"/>
      <c r="B260" s="524" t="s">
        <v>133</v>
      </c>
      <c r="C260" s="755"/>
      <c r="D260" s="742" t="s">
        <v>455</v>
      </c>
      <c r="E260" s="758"/>
      <c r="F260" s="744"/>
      <c r="G260" s="422"/>
      <c r="H260" s="636"/>
      <c r="I260" s="637"/>
      <c r="J260" s="637"/>
      <c r="K260" s="637"/>
      <c r="L260" s="637"/>
      <c r="M260" s="637"/>
      <c r="N260" s="637"/>
      <c r="O260" s="637"/>
      <c r="P260" s="637"/>
      <c r="Q260" s="637"/>
      <c r="R260" s="540"/>
    </row>
    <row r="261" spans="1:18" ht="35.1" customHeight="1" thickBot="1">
      <c r="A261" s="753"/>
      <c r="B261" s="545"/>
      <c r="C261" s="756"/>
      <c r="D261" s="743"/>
      <c r="E261" s="759"/>
      <c r="F261" s="745"/>
      <c r="G261" s="440"/>
      <c r="H261" s="746"/>
      <c r="I261" s="746"/>
      <c r="J261" s="746"/>
      <c r="K261" s="746"/>
      <c r="L261" s="746"/>
      <c r="M261" s="746"/>
      <c r="N261" s="746"/>
      <c r="O261" s="746"/>
      <c r="P261" s="746"/>
      <c r="Q261" s="746"/>
      <c r="R261" s="522"/>
    </row>
    <row r="262" spans="1:18" ht="35.1" customHeight="1">
      <c r="A262" s="751">
        <v>45</v>
      </c>
      <c r="B262" s="523" t="s">
        <v>134</v>
      </c>
      <c r="C262" s="754" t="s">
        <v>130</v>
      </c>
      <c r="D262" s="523"/>
      <c r="E262" s="757" t="s">
        <v>451</v>
      </c>
      <c r="F262" s="540" t="s">
        <v>18</v>
      </c>
      <c r="G262" s="456"/>
      <c r="H262" s="47"/>
      <c r="I262" s="40"/>
      <c r="J262" s="40"/>
      <c r="K262" s="40"/>
      <c r="L262" s="40"/>
      <c r="M262" s="40"/>
      <c r="N262" s="40"/>
      <c r="O262" s="40"/>
      <c r="P262" s="40"/>
      <c r="Q262" s="360"/>
      <c r="R262" s="391"/>
    </row>
    <row r="263" spans="1:18" ht="35.1" customHeight="1">
      <c r="A263" s="752"/>
      <c r="B263" s="532" t="s">
        <v>135</v>
      </c>
      <c r="C263" s="755"/>
      <c r="D263" s="11"/>
      <c r="E263" s="758"/>
      <c r="F263" s="34" t="s">
        <v>19</v>
      </c>
      <c r="G263" s="468"/>
      <c r="H263" s="16"/>
      <c r="I263" s="10"/>
      <c r="J263" s="10"/>
      <c r="K263" s="16"/>
      <c r="L263" s="10"/>
      <c r="M263" s="16"/>
      <c r="N263" s="17"/>
      <c r="O263" s="10"/>
      <c r="P263" s="10"/>
      <c r="Q263" s="17"/>
      <c r="R263" s="392"/>
    </row>
    <row r="264" spans="1:18" ht="35.1" customHeight="1" thickBot="1">
      <c r="A264" s="752"/>
      <c r="B264" s="524" t="s">
        <v>136</v>
      </c>
      <c r="C264" s="755"/>
      <c r="D264" s="8"/>
      <c r="E264" s="758"/>
      <c r="F264" s="35" t="s">
        <v>20</v>
      </c>
      <c r="G264" s="497">
        <f>R264*J5</f>
        <v>0</v>
      </c>
      <c r="H264" s="44"/>
      <c r="I264" s="42"/>
      <c r="J264" s="42"/>
      <c r="K264" s="42"/>
      <c r="L264" s="42"/>
      <c r="M264" s="42"/>
      <c r="N264" s="42"/>
      <c r="O264" s="42"/>
      <c r="P264" s="42">
        <v>0</v>
      </c>
      <c r="Q264" s="361"/>
      <c r="R264" s="393">
        <v>0.45</v>
      </c>
    </row>
    <row r="265" spans="1:18" ht="35.1" customHeight="1">
      <c r="A265" s="752"/>
      <c r="B265" s="524" t="s">
        <v>137</v>
      </c>
      <c r="C265" s="755"/>
      <c r="D265" s="742" t="s">
        <v>456</v>
      </c>
      <c r="E265" s="758"/>
      <c r="F265" s="744"/>
      <c r="G265" s="422"/>
      <c r="H265" s="636"/>
      <c r="I265" s="637"/>
      <c r="J265" s="637"/>
      <c r="K265" s="637"/>
      <c r="L265" s="637"/>
      <c r="M265" s="637"/>
      <c r="N265" s="637"/>
      <c r="O265" s="637"/>
      <c r="P265" s="637"/>
      <c r="Q265" s="637"/>
      <c r="R265" s="540"/>
    </row>
    <row r="266" spans="1:18" ht="35.1" customHeight="1" thickBot="1">
      <c r="A266" s="753"/>
      <c r="B266" s="545"/>
      <c r="C266" s="756"/>
      <c r="D266" s="743"/>
      <c r="E266" s="759"/>
      <c r="F266" s="745"/>
      <c r="G266" s="440"/>
      <c r="H266" s="746"/>
      <c r="I266" s="746"/>
      <c r="J266" s="746"/>
      <c r="K266" s="746"/>
      <c r="L266" s="746"/>
      <c r="M266" s="746"/>
      <c r="N266" s="746"/>
      <c r="O266" s="746"/>
      <c r="P266" s="746"/>
      <c r="Q266" s="746"/>
      <c r="R266" s="522"/>
    </row>
    <row r="267" spans="1:18" ht="35.1" customHeight="1">
      <c r="A267" s="751">
        <v>46</v>
      </c>
      <c r="B267" s="523" t="s">
        <v>138</v>
      </c>
      <c r="C267" s="754" t="s">
        <v>139</v>
      </c>
      <c r="D267" s="523"/>
      <c r="E267" s="757" t="s">
        <v>451</v>
      </c>
      <c r="F267" s="540" t="s">
        <v>18</v>
      </c>
      <c r="G267" s="456"/>
      <c r="H267" s="47"/>
      <c r="I267" s="40"/>
      <c r="J267" s="40"/>
      <c r="K267" s="40"/>
      <c r="L267" s="40"/>
      <c r="M267" s="40"/>
      <c r="N267" s="40"/>
      <c r="O267" s="40"/>
      <c r="P267" s="40"/>
      <c r="Q267" s="360"/>
      <c r="R267" s="391"/>
    </row>
    <row r="268" spans="1:18" ht="35.1" customHeight="1">
      <c r="A268" s="752"/>
      <c r="B268" s="532" t="s">
        <v>140</v>
      </c>
      <c r="C268" s="755"/>
      <c r="D268" s="11"/>
      <c r="E268" s="758"/>
      <c r="F268" s="34" t="s">
        <v>19</v>
      </c>
      <c r="G268" s="468"/>
      <c r="H268" s="16"/>
      <c r="I268" s="10"/>
      <c r="J268" s="10"/>
      <c r="K268" s="16"/>
      <c r="L268" s="10"/>
      <c r="M268" s="16"/>
      <c r="N268" s="17"/>
      <c r="O268" s="10"/>
      <c r="P268" s="10"/>
      <c r="Q268" s="17"/>
      <c r="R268" s="392"/>
    </row>
    <row r="269" spans="1:18" ht="35.1" customHeight="1" thickBot="1">
      <c r="A269" s="752"/>
      <c r="B269" s="524" t="s">
        <v>141</v>
      </c>
      <c r="C269" s="755"/>
      <c r="D269" s="8"/>
      <c r="E269" s="758"/>
      <c r="F269" s="35" t="s">
        <v>20</v>
      </c>
      <c r="G269" s="497">
        <f>R269*J5</f>
        <v>0</v>
      </c>
      <c r="H269" s="44"/>
      <c r="I269" s="42"/>
      <c r="J269" s="42"/>
      <c r="K269" s="42"/>
      <c r="L269" s="42"/>
      <c r="M269" s="42"/>
      <c r="N269" s="42"/>
      <c r="O269" s="518"/>
      <c r="P269" s="42">
        <v>0</v>
      </c>
      <c r="Q269" s="361"/>
      <c r="R269" s="393">
        <v>2</v>
      </c>
    </row>
    <row r="270" spans="1:18" ht="35.1" customHeight="1">
      <c r="A270" s="752"/>
      <c r="B270" s="524" t="s">
        <v>142</v>
      </c>
      <c r="C270" s="755"/>
      <c r="D270" s="11" t="s">
        <v>457</v>
      </c>
      <c r="E270" s="758"/>
      <c r="F270" s="744"/>
      <c r="G270" s="422"/>
      <c r="H270" s="636"/>
      <c r="I270" s="637"/>
      <c r="J270" s="637"/>
      <c r="K270" s="637"/>
      <c r="L270" s="637"/>
      <c r="M270" s="637"/>
      <c r="N270" s="637"/>
      <c r="O270" s="637"/>
      <c r="P270" s="637"/>
      <c r="Q270" s="637"/>
      <c r="R270" s="540"/>
    </row>
    <row r="271" spans="1:18" ht="35.1" customHeight="1" thickBot="1">
      <c r="A271" s="753"/>
      <c r="B271" s="545"/>
      <c r="C271" s="756"/>
      <c r="D271" s="545" t="s">
        <v>458</v>
      </c>
      <c r="E271" s="759"/>
      <c r="F271" s="745"/>
      <c r="G271" s="440"/>
      <c r="H271" s="746"/>
      <c r="I271" s="746"/>
      <c r="J271" s="746"/>
      <c r="K271" s="746"/>
      <c r="L271" s="746"/>
      <c r="M271" s="746"/>
      <c r="N271" s="746"/>
      <c r="O271" s="746"/>
      <c r="P271" s="746"/>
      <c r="Q271" s="746"/>
      <c r="R271" s="522"/>
    </row>
    <row r="272" spans="1:18" ht="35.1" customHeight="1">
      <c r="A272" s="751">
        <v>47</v>
      </c>
      <c r="B272" s="523" t="s">
        <v>520</v>
      </c>
      <c r="C272" s="754" t="s">
        <v>143</v>
      </c>
      <c r="D272" s="212"/>
      <c r="E272" s="751" t="s">
        <v>451</v>
      </c>
      <c r="F272" s="205" t="s">
        <v>18</v>
      </c>
      <c r="G272" s="456"/>
      <c r="H272" s="39"/>
      <c r="I272" s="209"/>
      <c r="J272" s="209"/>
      <c r="K272" s="209"/>
      <c r="L272" s="209"/>
      <c r="M272" s="209"/>
      <c r="N272" s="209"/>
      <c r="O272" s="209"/>
      <c r="P272" s="209"/>
      <c r="Q272" s="362"/>
      <c r="R272" s="394"/>
    </row>
    <row r="273" spans="1:18" ht="35.1" customHeight="1">
      <c r="A273" s="752"/>
      <c r="B273" s="524" t="s">
        <v>521</v>
      </c>
      <c r="C273" s="755"/>
      <c r="D273" s="213"/>
      <c r="E273" s="752"/>
      <c r="F273" s="547" t="s">
        <v>19</v>
      </c>
      <c r="G273" s="468"/>
      <c r="H273" s="45"/>
      <c r="I273" s="210"/>
      <c r="J273" s="530"/>
      <c r="K273" s="210"/>
      <c r="L273" s="519"/>
      <c r="M273" s="210"/>
      <c r="N273" s="210"/>
      <c r="O273" s="210"/>
      <c r="P273" s="210"/>
      <c r="Q273" s="363"/>
      <c r="R273" s="395"/>
    </row>
    <row r="274" spans="1:18" ht="35.1" customHeight="1" thickBot="1">
      <c r="A274" s="752"/>
      <c r="B274" s="524" t="s">
        <v>522</v>
      </c>
      <c r="C274" s="755"/>
      <c r="D274" s="545"/>
      <c r="E274" s="752"/>
      <c r="F274" s="34" t="s">
        <v>20</v>
      </c>
      <c r="G274" s="497">
        <f>R274*J5</f>
        <v>0</v>
      </c>
      <c r="H274" s="44"/>
      <c r="I274" s="42"/>
      <c r="J274" s="42"/>
      <c r="K274" s="42"/>
      <c r="L274" s="42"/>
      <c r="M274" s="42"/>
      <c r="N274" s="42"/>
      <c r="O274" s="42"/>
      <c r="P274" s="42">
        <v>0</v>
      </c>
      <c r="Q274" s="361"/>
      <c r="R274" s="393">
        <v>0.5</v>
      </c>
    </row>
    <row r="275" spans="1:18" ht="35.1" customHeight="1">
      <c r="A275" s="752"/>
      <c r="B275" s="524" t="s">
        <v>144</v>
      </c>
      <c r="C275" s="755"/>
      <c r="D275" s="742" t="s">
        <v>459</v>
      </c>
      <c r="E275" s="752"/>
      <c r="F275" s="744"/>
      <c r="G275" s="442"/>
      <c r="H275" s="766"/>
      <c r="I275" s="766"/>
      <c r="J275" s="766"/>
      <c r="K275" s="766"/>
      <c r="L275" s="766"/>
      <c r="M275" s="766"/>
      <c r="N275" s="766"/>
      <c r="O275" s="766"/>
      <c r="P275" s="766"/>
      <c r="Q275" s="766"/>
      <c r="R275" s="547"/>
    </row>
    <row r="276" spans="1:18" ht="35.1" customHeight="1">
      <c r="A276" s="752"/>
      <c r="B276" s="524"/>
      <c r="C276" s="755"/>
      <c r="D276" s="762"/>
      <c r="E276" s="752"/>
      <c r="F276" s="764"/>
      <c r="G276" s="442"/>
      <c r="H276" s="766"/>
      <c r="I276" s="766"/>
      <c r="J276" s="766"/>
      <c r="K276" s="766"/>
      <c r="L276" s="766"/>
      <c r="M276" s="766"/>
      <c r="N276" s="766"/>
      <c r="O276" s="766"/>
      <c r="P276" s="766"/>
      <c r="Q276" s="766"/>
      <c r="R276" s="547"/>
    </row>
    <row r="277" spans="1:18" ht="53.25" customHeight="1" thickBot="1">
      <c r="A277" s="753"/>
      <c r="B277" s="545"/>
      <c r="C277" s="756"/>
      <c r="D277" s="763"/>
      <c r="E277" s="753"/>
      <c r="F277" s="765"/>
      <c r="G277" s="443"/>
      <c r="H277" s="767"/>
      <c r="I277" s="767"/>
      <c r="J277" s="767"/>
      <c r="K277" s="767"/>
      <c r="L277" s="767"/>
      <c r="M277" s="767"/>
      <c r="N277" s="767"/>
      <c r="O277" s="767"/>
      <c r="P277" s="767"/>
      <c r="Q277" s="767"/>
      <c r="R277" s="546"/>
    </row>
    <row r="278" spans="1:18" ht="35.1" customHeight="1">
      <c r="A278" s="751">
        <v>48</v>
      </c>
      <c r="B278" s="523" t="s">
        <v>145</v>
      </c>
      <c r="C278" s="754" t="s">
        <v>146</v>
      </c>
      <c r="D278" s="212"/>
      <c r="E278" s="751" t="s">
        <v>451</v>
      </c>
      <c r="F278" s="205" t="s">
        <v>18</v>
      </c>
      <c r="G278" s="456"/>
      <c r="H278" s="39"/>
      <c r="I278" s="209"/>
      <c r="J278" s="209"/>
      <c r="K278" s="209"/>
      <c r="L278" s="209"/>
      <c r="M278" s="209"/>
      <c r="N278" s="209"/>
      <c r="O278" s="209"/>
      <c r="P278" s="209"/>
      <c r="Q278" s="362"/>
      <c r="R278" s="394"/>
    </row>
    <row r="279" spans="1:18" ht="35.1" customHeight="1">
      <c r="A279" s="752"/>
      <c r="B279" s="502" t="s">
        <v>147</v>
      </c>
      <c r="C279" s="761"/>
      <c r="D279" s="213"/>
      <c r="E279" s="752"/>
      <c r="F279" s="547" t="s">
        <v>19</v>
      </c>
      <c r="G279" s="468"/>
      <c r="H279" s="45"/>
      <c r="I279" s="210"/>
      <c r="J279" s="530"/>
      <c r="K279" s="210"/>
      <c r="L279" s="210"/>
      <c r="M279" s="210"/>
      <c r="N279" s="210"/>
      <c r="O279" s="210"/>
      <c r="P279" s="210"/>
      <c r="Q279" s="363"/>
      <c r="R279" s="395"/>
    </row>
    <row r="280" spans="1:18" ht="35.1" customHeight="1" thickBot="1">
      <c r="A280" s="752"/>
      <c r="B280" s="524" t="s">
        <v>148</v>
      </c>
      <c r="C280" s="761"/>
      <c r="D280" s="545"/>
      <c r="E280" s="752"/>
      <c r="F280" s="34" t="s">
        <v>20</v>
      </c>
      <c r="G280" s="497">
        <f>R280*J5</f>
        <v>0</v>
      </c>
      <c r="H280" s="44"/>
      <c r="I280" s="42"/>
      <c r="J280" s="42"/>
      <c r="K280" s="42"/>
      <c r="L280" s="42"/>
      <c r="M280" s="42"/>
      <c r="N280" s="42"/>
      <c r="O280" s="42"/>
      <c r="P280" s="42">
        <v>0</v>
      </c>
      <c r="Q280" s="361"/>
      <c r="R280" s="393">
        <v>1</v>
      </c>
    </row>
    <row r="281" spans="1:18" ht="35.1" customHeight="1">
      <c r="A281" s="752"/>
      <c r="B281" s="524" t="s">
        <v>149</v>
      </c>
      <c r="C281" s="761"/>
      <c r="D281" s="742" t="s">
        <v>460</v>
      </c>
      <c r="E281" s="752"/>
      <c r="F281" s="744"/>
      <c r="G281" s="422"/>
      <c r="H281" s="636"/>
      <c r="I281" s="636"/>
      <c r="J281" s="636"/>
      <c r="K281" s="636"/>
      <c r="L281" s="636"/>
      <c r="M281" s="636"/>
      <c r="N281" s="636"/>
      <c r="O281" s="636"/>
      <c r="P281" s="636"/>
      <c r="Q281" s="636"/>
      <c r="R281" s="540"/>
    </row>
    <row r="282" spans="1:18" ht="45.75" customHeight="1" thickBot="1">
      <c r="A282" s="760"/>
      <c r="B282" s="545" t="s">
        <v>150</v>
      </c>
      <c r="C282" s="756"/>
      <c r="D282" s="760"/>
      <c r="E282" s="753"/>
      <c r="F282" s="745"/>
      <c r="G282" s="440"/>
      <c r="H282" s="746"/>
      <c r="I282" s="746"/>
      <c r="J282" s="746"/>
      <c r="K282" s="746"/>
      <c r="L282" s="746"/>
      <c r="M282" s="746"/>
      <c r="N282" s="746"/>
      <c r="O282" s="746"/>
      <c r="P282" s="746"/>
      <c r="Q282" s="746"/>
      <c r="R282" s="522"/>
    </row>
    <row r="283" spans="1:18" ht="35.1" customHeight="1">
      <c r="A283" s="751">
        <v>49</v>
      </c>
      <c r="B283" s="18" t="s">
        <v>151</v>
      </c>
      <c r="C283" s="754" t="s">
        <v>146</v>
      </c>
      <c r="D283" s="212"/>
      <c r="E283" s="751" t="s">
        <v>451</v>
      </c>
      <c r="F283" s="205" t="s">
        <v>18</v>
      </c>
      <c r="G283" s="456"/>
      <c r="H283" s="39"/>
      <c r="I283" s="209"/>
      <c r="J283" s="209"/>
      <c r="K283" s="209"/>
      <c r="L283" s="209"/>
      <c r="M283" s="209"/>
      <c r="N283" s="209"/>
      <c r="O283" s="209"/>
      <c r="P283" s="209"/>
      <c r="Q283" s="362"/>
      <c r="R283" s="394"/>
    </row>
    <row r="284" spans="1:18" ht="35.1" customHeight="1">
      <c r="A284" s="752"/>
      <c r="B284" s="19" t="s">
        <v>152</v>
      </c>
      <c r="C284" s="761"/>
      <c r="D284" s="213"/>
      <c r="E284" s="752"/>
      <c r="F284" s="547" t="s">
        <v>19</v>
      </c>
      <c r="G284" s="468"/>
      <c r="H284" s="45"/>
      <c r="I284" s="210"/>
      <c r="J284" s="530"/>
      <c r="K284" s="210"/>
      <c r="L284" s="210"/>
      <c r="M284" s="210"/>
      <c r="N284" s="210"/>
      <c r="O284" s="210"/>
      <c r="P284" s="210"/>
      <c r="Q284" s="363"/>
      <c r="R284" s="395"/>
    </row>
    <row r="285" spans="1:18" ht="35.1" customHeight="1" thickBot="1">
      <c r="A285" s="752"/>
      <c r="B285" s="20" t="s">
        <v>153</v>
      </c>
      <c r="C285" s="761"/>
      <c r="D285" s="545"/>
      <c r="E285" s="752"/>
      <c r="F285" s="34" t="s">
        <v>20</v>
      </c>
      <c r="G285" s="497">
        <f>R285*J5</f>
        <v>0</v>
      </c>
      <c r="H285" s="44"/>
      <c r="I285" s="42"/>
      <c r="J285" s="42"/>
      <c r="K285" s="42"/>
      <c r="L285" s="42"/>
      <c r="M285" s="42"/>
      <c r="N285" s="42"/>
      <c r="O285" s="519"/>
      <c r="P285" s="42">
        <v>0</v>
      </c>
      <c r="Q285" s="361"/>
      <c r="R285" s="393">
        <v>0.9</v>
      </c>
    </row>
    <row r="286" spans="1:18" ht="35.1" customHeight="1">
      <c r="A286" s="752"/>
      <c r="B286" s="12" t="s">
        <v>154</v>
      </c>
      <c r="C286" s="761"/>
      <c r="D286" s="742" t="s">
        <v>461</v>
      </c>
      <c r="E286" s="752"/>
      <c r="F286" s="744"/>
      <c r="G286" s="422"/>
      <c r="H286" s="636"/>
      <c r="I286" s="636"/>
      <c r="J286" s="636"/>
      <c r="K286" s="636"/>
      <c r="L286" s="636"/>
      <c r="M286" s="636"/>
      <c r="N286" s="636"/>
      <c r="O286" s="636"/>
      <c r="P286" s="636"/>
      <c r="Q286" s="636"/>
      <c r="R286" s="540"/>
    </row>
    <row r="287" spans="1:18" ht="38.25" customHeight="1" thickBot="1">
      <c r="A287" s="760"/>
      <c r="B287" s="545" t="s">
        <v>155</v>
      </c>
      <c r="C287" s="756"/>
      <c r="D287" s="760"/>
      <c r="E287" s="753"/>
      <c r="F287" s="745"/>
      <c r="G287" s="440"/>
      <c r="H287" s="746"/>
      <c r="I287" s="746"/>
      <c r="J287" s="746"/>
      <c r="K287" s="746"/>
      <c r="L287" s="746"/>
      <c r="M287" s="746"/>
      <c r="N287" s="746"/>
      <c r="O287" s="746"/>
      <c r="P287" s="746"/>
      <c r="Q287" s="746"/>
      <c r="R287" s="522"/>
    </row>
    <row r="288" spans="1:18" ht="35.1" customHeight="1">
      <c r="A288" s="751">
        <v>50</v>
      </c>
      <c r="B288" s="523" t="s">
        <v>156</v>
      </c>
      <c r="C288" s="754" t="s">
        <v>157</v>
      </c>
      <c r="D288" s="212"/>
      <c r="E288" s="751" t="s">
        <v>451</v>
      </c>
      <c r="F288" s="205" t="s">
        <v>18</v>
      </c>
      <c r="G288" s="456"/>
      <c r="H288" s="39"/>
      <c r="I288" s="209"/>
      <c r="J288" s="209"/>
      <c r="K288" s="209"/>
      <c r="L288" s="209"/>
      <c r="M288" s="209"/>
      <c r="N288" s="209"/>
      <c r="O288" s="209"/>
      <c r="P288" s="209"/>
      <c r="Q288" s="362"/>
      <c r="R288" s="394"/>
    </row>
    <row r="289" spans="1:18" ht="35.1" customHeight="1">
      <c r="A289" s="752"/>
      <c r="B289" s="524" t="s">
        <v>158</v>
      </c>
      <c r="C289" s="755"/>
      <c r="D289" s="213"/>
      <c r="E289" s="752"/>
      <c r="F289" s="547" t="s">
        <v>19</v>
      </c>
      <c r="G289" s="468"/>
      <c r="H289" s="45"/>
      <c r="I289" s="210"/>
      <c r="J289" s="210"/>
      <c r="K289" s="210"/>
      <c r="L289" s="210"/>
      <c r="M289" s="210"/>
      <c r="N289" s="210"/>
      <c r="O289" s="210"/>
      <c r="P289" s="210"/>
      <c r="Q289" s="363"/>
      <c r="R289" s="395"/>
    </row>
    <row r="290" spans="1:18" ht="35.1" customHeight="1" thickBot="1">
      <c r="A290" s="752"/>
      <c r="B290" s="524" t="s">
        <v>159</v>
      </c>
      <c r="C290" s="755"/>
      <c r="D290" s="545"/>
      <c r="E290" s="752"/>
      <c r="F290" s="34" t="s">
        <v>20</v>
      </c>
      <c r="G290" s="497">
        <f>R290*J5</f>
        <v>0</v>
      </c>
      <c r="H290" s="44"/>
      <c r="I290" s="42"/>
      <c r="J290" s="42"/>
      <c r="K290" s="42"/>
      <c r="L290" s="42"/>
      <c r="M290" s="42"/>
      <c r="N290" s="42"/>
      <c r="O290" s="519"/>
      <c r="P290" s="42">
        <v>0</v>
      </c>
      <c r="Q290" s="361"/>
      <c r="R290" s="393">
        <v>0.55000000000000004</v>
      </c>
    </row>
    <row r="291" spans="1:18" ht="35.1" customHeight="1">
      <c r="A291" s="752"/>
      <c r="B291" s="524" t="s">
        <v>160</v>
      </c>
      <c r="C291" s="755"/>
      <c r="D291" s="742" t="s">
        <v>462</v>
      </c>
      <c r="E291" s="752"/>
      <c r="F291" s="744"/>
      <c r="G291" s="422"/>
      <c r="H291" s="636"/>
      <c r="I291" s="636"/>
      <c r="J291" s="636"/>
      <c r="K291" s="636"/>
      <c r="L291" s="636"/>
      <c r="M291" s="636"/>
      <c r="N291" s="636"/>
      <c r="O291" s="636"/>
      <c r="P291" s="636"/>
      <c r="Q291" s="636"/>
      <c r="R291" s="540"/>
    </row>
    <row r="292" spans="1:18" ht="68.25" customHeight="1" thickBot="1">
      <c r="A292" s="753"/>
      <c r="B292" s="545" t="s">
        <v>161</v>
      </c>
      <c r="C292" s="756"/>
      <c r="D292" s="763"/>
      <c r="E292" s="753"/>
      <c r="F292" s="765"/>
      <c r="G292" s="443"/>
      <c r="H292" s="767"/>
      <c r="I292" s="767"/>
      <c r="J292" s="767"/>
      <c r="K292" s="767"/>
      <c r="L292" s="767"/>
      <c r="M292" s="767"/>
      <c r="N292" s="767"/>
      <c r="O292" s="767"/>
      <c r="P292" s="767"/>
      <c r="Q292" s="767"/>
      <c r="R292" s="546"/>
    </row>
    <row r="293" spans="1:18" ht="35.1" customHeight="1">
      <c r="A293" s="751">
        <v>51</v>
      </c>
      <c r="B293" s="523" t="s">
        <v>162</v>
      </c>
      <c r="C293" s="754" t="s">
        <v>157</v>
      </c>
      <c r="D293" s="523"/>
      <c r="E293" s="757" t="s">
        <v>452</v>
      </c>
      <c r="F293" s="205" t="s">
        <v>18</v>
      </c>
      <c r="G293" s="456"/>
      <c r="H293" s="39"/>
      <c r="I293" s="209"/>
      <c r="J293" s="209"/>
      <c r="K293" s="209"/>
      <c r="L293" s="209"/>
      <c r="M293" s="209"/>
      <c r="N293" s="209"/>
      <c r="O293" s="209"/>
      <c r="P293" s="209"/>
      <c r="Q293" s="362"/>
      <c r="R293" s="394"/>
    </row>
    <row r="294" spans="1:18" ht="35.1" customHeight="1">
      <c r="A294" s="752"/>
      <c r="B294" s="532" t="s">
        <v>163</v>
      </c>
      <c r="C294" s="755"/>
      <c r="D294" s="213"/>
      <c r="E294" s="758"/>
      <c r="F294" s="547" t="s">
        <v>19</v>
      </c>
      <c r="G294" s="468"/>
      <c r="H294" s="45"/>
      <c r="I294" s="210"/>
      <c r="J294" s="210"/>
      <c r="K294" s="210"/>
      <c r="L294" s="210"/>
      <c r="M294" s="210"/>
      <c r="N294" s="210"/>
      <c r="O294" s="210"/>
      <c r="P294" s="210"/>
      <c r="Q294" s="363"/>
      <c r="R294" s="395"/>
    </row>
    <row r="295" spans="1:18" ht="35.1" customHeight="1" thickBot="1">
      <c r="A295" s="752"/>
      <c r="B295" s="524" t="s">
        <v>164</v>
      </c>
      <c r="C295" s="755"/>
      <c r="D295" s="545"/>
      <c r="E295" s="758"/>
      <c r="F295" s="34" t="s">
        <v>20</v>
      </c>
      <c r="G295" s="497">
        <f>R295*J5</f>
        <v>0</v>
      </c>
      <c r="H295" s="44"/>
      <c r="I295" s="42"/>
      <c r="J295" s="42"/>
      <c r="K295" s="42"/>
      <c r="L295" s="42"/>
      <c r="M295" s="42"/>
      <c r="N295" s="42"/>
      <c r="O295" s="42"/>
      <c r="P295" s="42">
        <v>0</v>
      </c>
      <c r="Q295" s="361"/>
      <c r="R295" s="393">
        <v>1.7</v>
      </c>
    </row>
    <row r="296" spans="1:18" ht="35.1" customHeight="1">
      <c r="A296" s="752"/>
      <c r="B296" s="524" t="s">
        <v>165</v>
      </c>
      <c r="C296" s="755"/>
      <c r="D296" s="768" t="s">
        <v>463</v>
      </c>
      <c r="E296" s="758"/>
      <c r="F296" s="744"/>
      <c r="G296" s="442"/>
      <c r="H296" s="766"/>
      <c r="I296" s="766"/>
      <c r="J296" s="766"/>
      <c r="K296" s="766"/>
      <c r="L296" s="766"/>
      <c r="M296" s="766"/>
      <c r="N296" s="766"/>
      <c r="O296" s="766"/>
      <c r="P296" s="766"/>
      <c r="Q296" s="766"/>
      <c r="R296" s="547"/>
    </row>
    <row r="297" spans="1:18" ht="67.5" customHeight="1" thickBot="1">
      <c r="A297" s="753"/>
      <c r="B297" s="545" t="s">
        <v>166</v>
      </c>
      <c r="C297" s="756"/>
      <c r="D297" s="769"/>
      <c r="E297" s="759"/>
      <c r="F297" s="770"/>
      <c r="G297" s="444"/>
      <c r="H297" s="767"/>
      <c r="I297" s="767"/>
      <c r="J297" s="767"/>
      <c r="K297" s="767"/>
      <c r="L297" s="767"/>
      <c r="M297" s="767"/>
      <c r="N297" s="767"/>
      <c r="O297" s="767"/>
      <c r="P297" s="767"/>
      <c r="Q297" s="767"/>
      <c r="R297" s="544"/>
    </row>
    <row r="298" spans="1:18" ht="35.1" customHeight="1">
      <c r="A298" s="751">
        <v>52</v>
      </c>
      <c r="B298" s="523" t="s">
        <v>167</v>
      </c>
      <c r="C298" s="543"/>
      <c r="D298" s="523"/>
      <c r="E298" s="751" t="s">
        <v>451</v>
      </c>
      <c r="F298" s="205" t="s">
        <v>18</v>
      </c>
      <c r="G298" s="456"/>
      <c r="H298" s="39"/>
      <c r="I298" s="209"/>
      <c r="J298" s="209"/>
      <c r="K298" s="209"/>
      <c r="L298" s="209"/>
      <c r="M298" s="209"/>
      <c r="N298" s="209"/>
      <c r="O298" s="209"/>
      <c r="P298" s="209"/>
      <c r="Q298" s="362"/>
      <c r="R298" s="394"/>
    </row>
    <row r="299" spans="1:18" ht="35.1" customHeight="1">
      <c r="A299" s="752"/>
      <c r="B299" s="532" t="s">
        <v>168</v>
      </c>
      <c r="C299" s="297" t="s">
        <v>169</v>
      </c>
      <c r="D299" s="213" t="s">
        <v>464</v>
      </c>
      <c r="E299" s="752"/>
      <c r="F299" s="206" t="s">
        <v>19</v>
      </c>
      <c r="G299" s="468"/>
      <c r="H299" s="45"/>
      <c r="I299" s="210"/>
      <c r="J299" s="210"/>
      <c r="K299" s="210"/>
      <c r="L299" s="210"/>
      <c r="M299" s="210"/>
      <c r="N299" s="210"/>
      <c r="O299" s="210"/>
      <c r="P299" s="210"/>
      <c r="Q299" s="363"/>
      <c r="R299" s="395"/>
    </row>
    <row r="300" spans="1:18" ht="35.1" customHeight="1" thickBot="1">
      <c r="A300" s="752"/>
      <c r="B300" s="524" t="s">
        <v>170</v>
      </c>
      <c r="C300" s="297" t="s">
        <v>171</v>
      </c>
      <c r="D300" s="524"/>
      <c r="E300" s="752"/>
      <c r="F300" s="547" t="s">
        <v>76</v>
      </c>
      <c r="G300" s="497">
        <f>R300*J5</f>
        <v>0</v>
      </c>
      <c r="H300" s="438"/>
      <c r="I300" s="22"/>
      <c r="J300" s="22"/>
      <c r="K300" s="22"/>
      <c r="L300" s="22"/>
      <c r="M300" s="22"/>
      <c r="N300" s="22"/>
      <c r="O300" s="519"/>
      <c r="P300" s="22">
        <v>0</v>
      </c>
      <c r="Q300" s="364"/>
      <c r="R300" s="396">
        <v>1.1000000000000001</v>
      </c>
    </row>
    <row r="301" spans="1:18" ht="35.1" customHeight="1">
      <c r="A301" s="752"/>
      <c r="B301" s="502" t="s">
        <v>172</v>
      </c>
      <c r="C301" s="297"/>
      <c r="D301" s="523" t="s">
        <v>465</v>
      </c>
      <c r="E301" s="752"/>
      <c r="F301" s="744"/>
      <c r="G301" s="422"/>
      <c r="H301" s="636"/>
      <c r="I301" s="637"/>
      <c r="J301" s="637"/>
      <c r="K301" s="637"/>
      <c r="L301" s="637"/>
      <c r="M301" s="637"/>
      <c r="N301" s="637"/>
      <c r="O301" s="637"/>
      <c r="P301" s="637"/>
      <c r="Q301" s="637"/>
      <c r="R301" s="540"/>
    </row>
    <row r="302" spans="1:18" ht="57" customHeight="1" thickBot="1">
      <c r="A302" s="753"/>
      <c r="B302" s="545" t="s">
        <v>173</v>
      </c>
      <c r="C302" s="298"/>
      <c r="D302" s="66" t="s">
        <v>466</v>
      </c>
      <c r="E302" s="753"/>
      <c r="F302" s="745"/>
      <c r="G302" s="440"/>
      <c r="H302" s="746"/>
      <c r="I302" s="746"/>
      <c r="J302" s="746"/>
      <c r="K302" s="746"/>
      <c r="L302" s="746"/>
      <c r="M302" s="746"/>
      <c r="N302" s="746"/>
      <c r="O302" s="746"/>
      <c r="P302" s="746"/>
      <c r="Q302" s="746"/>
      <c r="R302" s="522"/>
    </row>
    <row r="303" spans="1:18" ht="35.1" customHeight="1">
      <c r="A303" s="751">
        <v>53</v>
      </c>
      <c r="B303" s="523" t="s">
        <v>174</v>
      </c>
      <c r="C303" s="543"/>
      <c r="D303" s="523"/>
      <c r="E303" s="751" t="s">
        <v>451</v>
      </c>
      <c r="F303" s="205" t="s">
        <v>18</v>
      </c>
      <c r="G303" s="456"/>
      <c r="H303" s="39"/>
      <c r="I303" s="209"/>
      <c r="J303" s="209"/>
      <c r="K303" s="209"/>
      <c r="L303" s="209"/>
      <c r="M303" s="209"/>
      <c r="N303" s="209"/>
      <c r="O303" s="209"/>
      <c r="P303" s="209"/>
      <c r="Q303" s="362"/>
      <c r="R303" s="394"/>
    </row>
    <row r="304" spans="1:18" ht="35.1" customHeight="1">
      <c r="A304" s="752"/>
      <c r="B304" s="532" t="s">
        <v>175</v>
      </c>
      <c r="C304" s="297" t="s">
        <v>176</v>
      </c>
      <c r="D304" s="213"/>
      <c r="E304" s="752"/>
      <c r="F304" s="206" t="s">
        <v>19</v>
      </c>
      <c r="G304" s="468"/>
      <c r="H304" s="45"/>
      <c r="I304" s="210"/>
      <c r="J304" s="210"/>
      <c r="K304" s="210"/>
      <c r="L304" s="210"/>
      <c r="M304" s="210"/>
      <c r="N304" s="210"/>
      <c r="O304" s="210"/>
      <c r="P304" s="210"/>
      <c r="Q304" s="363"/>
      <c r="R304" s="395"/>
    </row>
    <row r="305" spans="1:18" ht="35.1" customHeight="1" thickBot="1">
      <c r="A305" s="752"/>
      <c r="B305" s="524" t="s">
        <v>177</v>
      </c>
      <c r="C305" s="297" t="s">
        <v>178</v>
      </c>
      <c r="D305" s="524"/>
      <c r="E305" s="752"/>
      <c r="F305" s="547" t="s">
        <v>76</v>
      </c>
      <c r="G305" s="497">
        <f>R305*J5</f>
        <v>0</v>
      </c>
      <c r="H305" s="438"/>
      <c r="I305" s="22"/>
      <c r="J305" s="22"/>
      <c r="K305" s="22"/>
      <c r="L305" s="22"/>
      <c r="M305" s="22"/>
      <c r="N305" s="22"/>
      <c r="O305" s="33"/>
      <c r="P305" s="22">
        <v>0</v>
      </c>
      <c r="Q305" s="364"/>
      <c r="R305" s="396">
        <v>0.9</v>
      </c>
    </row>
    <row r="306" spans="1:18" ht="79.5" customHeight="1" thickBot="1">
      <c r="A306" s="752"/>
      <c r="B306" s="524" t="s">
        <v>179</v>
      </c>
      <c r="C306" s="297" t="s">
        <v>180</v>
      </c>
      <c r="D306" s="523" t="s">
        <v>467</v>
      </c>
      <c r="E306" s="753"/>
      <c r="F306" s="540"/>
      <c r="G306" s="422"/>
      <c r="H306" s="636"/>
      <c r="I306" s="637"/>
      <c r="J306" s="637"/>
      <c r="K306" s="637"/>
      <c r="L306" s="637"/>
      <c r="M306" s="637"/>
      <c r="N306" s="637"/>
      <c r="O306" s="637"/>
      <c r="P306" s="637"/>
      <c r="Q306" s="637"/>
      <c r="R306" s="540"/>
    </row>
    <row r="307" spans="1:18" ht="118.5" customHeight="1">
      <c r="A307" s="751">
        <v>54</v>
      </c>
      <c r="B307" s="742" t="s">
        <v>438</v>
      </c>
      <c r="C307" s="773" t="s">
        <v>181</v>
      </c>
      <c r="D307" s="523" t="s">
        <v>182</v>
      </c>
      <c r="E307" s="751" t="s">
        <v>17</v>
      </c>
      <c r="F307" s="205" t="s">
        <v>18</v>
      </c>
      <c r="G307" s="456">
        <f>R307*J5</f>
        <v>0</v>
      </c>
      <c r="H307" s="39"/>
      <c r="I307" s="209">
        <v>0</v>
      </c>
      <c r="J307" s="209"/>
      <c r="K307" s="209"/>
      <c r="L307" s="209"/>
      <c r="M307" s="209"/>
      <c r="N307" s="209"/>
      <c r="O307" s="209"/>
      <c r="P307" s="209"/>
      <c r="Q307" s="362"/>
      <c r="R307" s="394">
        <v>0.8</v>
      </c>
    </row>
    <row r="308" spans="1:18" ht="35.1" customHeight="1">
      <c r="A308" s="752"/>
      <c r="B308" s="771"/>
      <c r="C308" s="774"/>
      <c r="D308" s="213"/>
      <c r="E308" s="752"/>
      <c r="F308" s="206" t="s">
        <v>19</v>
      </c>
      <c r="G308" s="468"/>
      <c r="H308" s="45"/>
      <c r="I308" s="210"/>
      <c r="J308" s="210"/>
      <c r="K308" s="210"/>
      <c r="L308" s="210"/>
      <c r="M308" s="210"/>
      <c r="N308" s="210"/>
      <c r="O308" s="210"/>
      <c r="P308" s="210"/>
      <c r="Q308" s="363"/>
      <c r="R308" s="395"/>
    </row>
    <row r="309" spans="1:18" ht="35.1" customHeight="1" thickBot="1">
      <c r="A309" s="752"/>
      <c r="B309" s="771"/>
      <c r="C309" s="774"/>
      <c r="D309" s="524"/>
      <c r="E309" s="752"/>
      <c r="F309" s="547" t="s">
        <v>76</v>
      </c>
      <c r="G309" s="497"/>
      <c r="H309" s="438"/>
      <c r="I309" s="22"/>
      <c r="J309" s="22"/>
      <c r="K309" s="22"/>
      <c r="L309" s="22"/>
      <c r="M309" s="22"/>
      <c r="N309" s="22"/>
      <c r="O309" s="22"/>
      <c r="P309" s="22"/>
      <c r="Q309" s="364"/>
      <c r="R309" s="396"/>
    </row>
    <row r="310" spans="1:18" ht="35.1" customHeight="1">
      <c r="A310" s="752"/>
      <c r="B310" s="771"/>
      <c r="C310" s="774"/>
      <c r="D310" s="523"/>
      <c r="E310" s="752"/>
      <c r="F310" s="744"/>
      <c r="G310" s="422"/>
      <c r="H310" s="636"/>
      <c r="I310" s="637"/>
      <c r="J310" s="637"/>
      <c r="K310" s="637"/>
      <c r="L310" s="637"/>
      <c r="M310" s="637"/>
      <c r="N310" s="637"/>
      <c r="O310" s="637"/>
      <c r="P310" s="637"/>
      <c r="Q310" s="637"/>
      <c r="R310" s="540"/>
    </row>
    <row r="311" spans="1:18" ht="53.25" customHeight="1" thickBot="1">
      <c r="A311" s="753"/>
      <c r="B311" s="772"/>
      <c r="C311" s="775"/>
      <c r="D311" s="66"/>
      <c r="E311" s="753"/>
      <c r="F311" s="745"/>
      <c r="G311" s="440"/>
      <c r="H311" s="746"/>
      <c r="I311" s="746"/>
      <c r="J311" s="746"/>
      <c r="K311" s="746"/>
      <c r="L311" s="746"/>
      <c r="M311" s="746"/>
      <c r="N311" s="746"/>
      <c r="O311" s="746"/>
      <c r="P311" s="746"/>
      <c r="Q311" s="746"/>
      <c r="R311" s="522"/>
    </row>
    <row r="312" spans="1:18" ht="100.5" customHeight="1">
      <c r="A312" s="751">
        <v>55</v>
      </c>
      <c r="B312" s="742" t="s">
        <v>523</v>
      </c>
      <c r="C312" s="773" t="s">
        <v>181</v>
      </c>
      <c r="D312" s="523" t="s">
        <v>468</v>
      </c>
      <c r="E312" s="751" t="s">
        <v>17</v>
      </c>
      <c r="F312" s="205" t="s">
        <v>18</v>
      </c>
      <c r="G312" s="456">
        <f>R312*J5</f>
        <v>0</v>
      </c>
      <c r="H312" s="39"/>
      <c r="I312" s="209">
        <v>0</v>
      </c>
      <c r="J312" s="209"/>
      <c r="K312" s="209"/>
      <c r="L312" s="209"/>
      <c r="M312" s="209"/>
      <c r="N312" s="209"/>
      <c r="O312" s="209"/>
      <c r="P312" s="209"/>
      <c r="Q312" s="362"/>
      <c r="R312" s="394">
        <v>0.6</v>
      </c>
    </row>
    <row r="313" spans="1:18" ht="35.1" customHeight="1">
      <c r="A313" s="752"/>
      <c r="B313" s="771"/>
      <c r="C313" s="774"/>
      <c r="D313" s="213"/>
      <c r="E313" s="752"/>
      <c r="F313" s="206" t="s">
        <v>19</v>
      </c>
      <c r="G313" s="468"/>
      <c r="H313" s="45"/>
      <c r="I313" s="210"/>
      <c r="J313" s="210"/>
      <c r="K313" s="210"/>
      <c r="L313" s="210"/>
      <c r="M313" s="210"/>
      <c r="N313" s="210"/>
      <c r="O313" s="210"/>
      <c r="P313" s="210"/>
      <c r="Q313" s="363"/>
      <c r="R313" s="395"/>
    </row>
    <row r="314" spans="1:18" ht="35.1" customHeight="1" thickBot="1">
      <c r="A314" s="752"/>
      <c r="B314" s="771"/>
      <c r="C314" s="774"/>
      <c r="D314" s="524"/>
      <c r="E314" s="752"/>
      <c r="F314" s="547" t="s">
        <v>76</v>
      </c>
      <c r="G314" s="497"/>
      <c r="H314" s="438"/>
      <c r="I314" s="22"/>
      <c r="J314" s="22"/>
      <c r="K314" s="22"/>
      <c r="L314" s="22"/>
      <c r="M314" s="22"/>
      <c r="N314" s="22"/>
      <c r="O314" s="22"/>
      <c r="P314" s="22"/>
      <c r="Q314" s="364"/>
      <c r="R314" s="396"/>
    </row>
    <row r="315" spans="1:18" ht="35.1" customHeight="1">
      <c r="A315" s="752"/>
      <c r="B315" s="771"/>
      <c r="C315" s="774"/>
      <c r="D315" s="523"/>
      <c r="E315" s="752"/>
      <c r="F315" s="744"/>
      <c r="G315" s="422"/>
      <c r="H315" s="636"/>
      <c r="I315" s="637"/>
      <c r="J315" s="637"/>
      <c r="K315" s="637"/>
      <c r="L315" s="637"/>
      <c r="M315" s="637"/>
      <c r="N315" s="637"/>
      <c r="O315" s="637"/>
      <c r="P315" s="637"/>
      <c r="Q315" s="637"/>
      <c r="R315" s="540"/>
    </row>
    <row r="316" spans="1:18" ht="35.1" customHeight="1" thickBot="1">
      <c r="A316" s="753"/>
      <c r="B316" s="772"/>
      <c r="C316" s="775"/>
      <c r="D316" s="66"/>
      <c r="E316" s="753"/>
      <c r="F316" s="745"/>
      <c r="G316" s="440"/>
      <c r="H316" s="746"/>
      <c r="I316" s="746"/>
      <c r="J316" s="746"/>
      <c r="K316" s="746"/>
      <c r="L316" s="746"/>
      <c r="M316" s="746"/>
      <c r="N316" s="746"/>
      <c r="O316" s="746"/>
      <c r="P316" s="746"/>
      <c r="Q316" s="746"/>
      <c r="R316" s="522"/>
    </row>
    <row r="317" spans="1:18" ht="35.1" customHeight="1">
      <c r="A317" s="751">
        <v>56</v>
      </c>
      <c r="B317" s="742" t="s">
        <v>524</v>
      </c>
      <c r="C317" s="773" t="s">
        <v>181</v>
      </c>
      <c r="D317" s="523" t="s">
        <v>184</v>
      </c>
      <c r="E317" s="751" t="s">
        <v>17</v>
      </c>
      <c r="F317" s="205" t="s">
        <v>18</v>
      </c>
      <c r="G317" s="456">
        <f>R317*J5</f>
        <v>0</v>
      </c>
      <c r="H317" s="39"/>
      <c r="I317" s="209">
        <v>0</v>
      </c>
      <c r="J317" s="209"/>
      <c r="K317" s="209"/>
      <c r="L317" s="209"/>
      <c r="M317" s="209"/>
      <c r="N317" s="209"/>
      <c r="O317" s="209"/>
      <c r="P317" s="209"/>
      <c r="Q317" s="362"/>
      <c r="R317" s="394">
        <v>0.15</v>
      </c>
    </row>
    <row r="318" spans="1:18" ht="35.1" customHeight="1">
      <c r="A318" s="752"/>
      <c r="B318" s="771"/>
      <c r="C318" s="774"/>
      <c r="D318" s="213"/>
      <c r="E318" s="752"/>
      <c r="F318" s="206" t="s">
        <v>19</v>
      </c>
      <c r="G318" s="468"/>
      <c r="H318" s="45"/>
      <c r="I318" s="210"/>
      <c r="J318" s="210"/>
      <c r="K318" s="210"/>
      <c r="L318" s="210"/>
      <c r="M318" s="210"/>
      <c r="N318" s="210"/>
      <c r="O318" s="210"/>
      <c r="P318" s="210"/>
      <c r="Q318" s="363"/>
      <c r="R318" s="395"/>
    </row>
    <row r="319" spans="1:18" ht="35.1" customHeight="1" thickBot="1">
      <c r="A319" s="752"/>
      <c r="B319" s="771"/>
      <c r="C319" s="774"/>
      <c r="D319" s="524"/>
      <c r="E319" s="752"/>
      <c r="F319" s="547" t="s">
        <v>76</v>
      </c>
      <c r="G319" s="497"/>
      <c r="H319" s="438"/>
      <c r="I319" s="22"/>
      <c r="J319" s="22"/>
      <c r="K319" s="22"/>
      <c r="L319" s="22"/>
      <c r="M319" s="22"/>
      <c r="N319" s="22"/>
      <c r="O319" s="22"/>
      <c r="P319" s="22"/>
      <c r="Q319" s="364"/>
      <c r="R319" s="396"/>
    </row>
    <row r="320" spans="1:18" ht="35.1" customHeight="1">
      <c r="A320" s="752"/>
      <c r="B320" s="771"/>
      <c r="C320" s="774"/>
      <c r="D320" s="523"/>
      <c r="E320" s="752"/>
      <c r="F320" s="744"/>
      <c r="G320" s="422"/>
      <c r="H320" s="636"/>
      <c r="I320" s="637"/>
      <c r="J320" s="637"/>
      <c r="K320" s="637"/>
      <c r="L320" s="637"/>
      <c r="M320" s="637"/>
      <c r="N320" s="637"/>
      <c r="O320" s="637"/>
      <c r="P320" s="637"/>
      <c r="Q320" s="637"/>
      <c r="R320" s="540"/>
    </row>
    <row r="321" spans="1:18" ht="35.1" customHeight="1" thickBot="1">
      <c r="A321" s="753"/>
      <c r="B321" s="772"/>
      <c r="C321" s="775"/>
      <c r="D321" s="66"/>
      <c r="E321" s="753"/>
      <c r="F321" s="745"/>
      <c r="G321" s="440"/>
      <c r="H321" s="746"/>
      <c r="I321" s="746"/>
      <c r="J321" s="746"/>
      <c r="K321" s="746"/>
      <c r="L321" s="746"/>
      <c r="M321" s="746"/>
      <c r="N321" s="746"/>
      <c r="O321" s="746"/>
      <c r="P321" s="746"/>
      <c r="Q321" s="746"/>
      <c r="R321" s="522"/>
    </row>
    <row r="322" spans="1:18" ht="73.5" customHeight="1">
      <c r="A322" s="751">
        <v>57</v>
      </c>
      <c r="B322" s="742" t="s">
        <v>525</v>
      </c>
      <c r="C322" s="773" t="s">
        <v>181</v>
      </c>
      <c r="D322" s="523" t="s">
        <v>121</v>
      </c>
      <c r="E322" s="751" t="s">
        <v>17</v>
      </c>
      <c r="F322" s="205" t="s">
        <v>18</v>
      </c>
      <c r="G322" s="456">
        <f>R322*J5</f>
        <v>0</v>
      </c>
      <c r="H322" s="39"/>
      <c r="I322" s="209">
        <v>0</v>
      </c>
      <c r="J322" s="209"/>
      <c r="K322" s="209"/>
      <c r="L322" s="209"/>
      <c r="M322" s="209"/>
      <c r="N322" s="209"/>
      <c r="O322" s="209"/>
      <c r="P322" s="209"/>
      <c r="Q322" s="362"/>
      <c r="R322" s="394">
        <v>0.4</v>
      </c>
    </row>
    <row r="323" spans="1:18" ht="35.1" customHeight="1">
      <c r="A323" s="752"/>
      <c r="B323" s="771"/>
      <c r="C323" s="774"/>
      <c r="D323" s="213"/>
      <c r="E323" s="752"/>
      <c r="F323" s="206" t="s">
        <v>19</v>
      </c>
      <c r="G323" s="468"/>
      <c r="H323" s="45"/>
      <c r="I323" s="210"/>
      <c r="J323" s="210"/>
      <c r="K323" s="210"/>
      <c r="L323" s="210"/>
      <c r="M323" s="210"/>
      <c r="N323" s="210"/>
      <c r="O323" s="210"/>
      <c r="P323" s="210"/>
      <c r="Q323" s="363"/>
      <c r="R323" s="395"/>
    </row>
    <row r="324" spans="1:18" ht="35.1" customHeight="1" thickBot="1">
      <c r="A324" s="752"/>
      <c r="B324" s="771"/>
      <c r="C324" s="774"/>
      <c r="D324" s="524"/>
      <c r="E324" s="752"/>
      <c r="F324" s="547" t="s">
        <v>76</v>
      </c>
      <c r="G324" s="497"/>
      <c r="H324" s="438"/>
      <c r="I324" s="22"/>
      <c r="J324" s="22"/>
      <c r="K324" s="22"/>
      <c r="L324" s="22"/>
      <c r="M324" s="22"/>
      <c r="N324" s="22"/>
      <c r="O324" s="22"/>
      <c r="P324" s="22"/>
      <c r="Q324" s="364"/>
      <c r="R324" s="396"/>
    </row>
    <row r="325" spans="1:18" ht="35.1" customHeight="1">
      <c r="A325" s="752"/>
      <c r="B325" s="771"/>
      <c r="C325" s="774"/>
      <c r="D325" s="523"/>
      <c r="E325" s="752"/>
      <c r="F325" s="744"/>
      <c r="G325" s="422"/>
      <c r="H325" s="636"/>
      <c r="I325" s="637"/>
      <c r="J325" s="637"/>
      <c r="K325" s="637"/>
      <c r="L325" s="637"/>
      <c r="M325" s="637"/>
      <c r="N325" s="637"/>
      <c r="O325" s="637"/>
      <c r="P325" s="637"/>
      <c r="Q325" s="637"/>
      <c r="R325" s="540"/>
    </row>
    <row r="326" spans="1:18" ht="94.5" customHeight="1" thickBot="1">
      <c r="A326" s="753"/>
      <c r="B326" s="772"/>
      <c r="C326" s="775"/>
      <c r="D326" s="66"/>
      <c r="E326" s="753"/>
      <c r="F326" s="745"/>
      <c r="G326" s="440"/>
      <c r="H326" s="746"/>
      <c r="I326" s="746"/>
      <c r="J326" s="746"/>
      <c r="K326" s="746"/>
      <c r="L326" s="746"/>
      <c r="M326" s="746"/>
      <c r="N326" s="746"/>
      <c r="O326" s="746"/>
      <c r="P326" s="746"/>
      <c r="Q326" s="746"/>
      <c r="R326" s="522"/>
    </row>
    <row r="327" spans="1:18" ht="35.1" customHeight="1">
      <c r="A327" s="751">
        <v>58</v>
      </c>
      <c r="B327" s="742" t="s">
        <v>526</v>
      </c>
      <c r="C327" s="773" t="s">
        <v>181</v>
      </c>
      <c r="D327" s="523" t="s">
        <v>185</v>
      </c>
      <c r="E327" s="751" t="s">
        <v>17</v>
      </c>
      <c r="F327" s="205" t="s">
        <v>18</v>
      </c>
      <c r="G327" s="456">
        <f>R327*J5</f>
        <v>0</v>
      </c>
      <c r="H327" s="39"/>
      <c r="I327" s="209">
        <v>0</v>
      </c>
      <c r="J327" s="209"/>
      <c r="K327" s="209"/>
      <c r="L327" s="209"/>
      <c r="M327" s="209"/>
      <c r="N327" s="209"/>
      <c r="O327" s="209"/>
      <c r="P327" s="209"/>
      <c r="Q327" s="362"/>
      <c r="R327" s="394">
        <v>0.7</v>
      </c>
    </row>
    <row r="328" spans="1:18" ht="35.1" customHeight="1">
      <c r="A328" s="752"/>
      <c r="B328" s="771"/>
      <c r="C328" s="774"/>
      <c r="D328" s="213"/>
      <c r="E328" s="752"/>
      <c r="F328" s="206" t="s">
        <v>19</v>
      </c>
      <c r="G328" s="468"/>
      <c r="H328" s="45"/>
      <c r="I328" s="210"/>
      <c r="J328" s="210"/>
      <c r="K328" s="210"/>
      <c r="L328" s="210"/>
      <c r="M328" s="210"/>
      <c r="N328" s="210"/>
      <c r="O328" s="210"/>
      <c r="P328" s="210"/>
      <c r="Q328" s="363"/>
      <c r="R328" s="395"/>
    </row>
    <row r="329" spans="1:18" ht="35.1" customHeight="1" thickBot="1">
      <c r="A329" s="752"/>
      <c r="B329" s="771"/>
      <c r="C329" s="774"/>
      <c r="D329" s="524"/>
      <c r="E329" s="752"/>
      <c r="F329" s="547" t="s">
        <v>76</v>
      </c>
      <c r="G329" s="497"/>
      <c r="H329" s="438"/>
      <c r="I329" s="22"/>
      <c r="J329" s="22"/>
      <c r="K329" s="22"/>
      <c r="L329" s="22"/>
      <c r="M329" s="22"/>
      <c r="N329" s="22"/>
      <c r="O329" s="22"/>
      <c r="P329" s="22"/>
      <c r="Q329" s="364"/>
      <c r="R329" s="396"/>
    </row>
    <row r="330" spans="1:18" ht="35.1" customHeight="1">
      <c r="A330" s="752"/>
      <c r="B330" s="771"/>
      <c r="C330" s="774"/>
      <c r="D330" s="523"/>
      <c r="E330" s="752"/>
      <c r="F330" s="744"/>
      <c r="G330" s="422"/>
      <c r="H330" s="636"/>
      <c r="I330" s="637"/>
      <c r="J330" s="637"/>
      <c r="K330" s="637"/>
      <c r="L330" s="637"/>
      <c r="M330" s="637"/>
      <c r="N330" s="637"/>
      <c r="O330" s="637"/>
      <c r="P330" s="637"/>
      <c r="Q330" s="637"/>
      <c r="R330" s="540"/>
    </row>
    <row r="331" spans="1:18" ht="261.75" customHeight="1" thickBot="1">
      <c r="A331" s="753"/>
      <c r="B331" s="772"/>
      <c r="C331" s="775"/>
      <c r="D331" s="66"/>
      <c r="E331" s="753"/>
      <c r="F331" s="745"/>
      <c r="G331" s="440"/>
      <c r="H331" s="746"/>
      <c r="I331" s="746"/>
      <c r="J331" s="746"/>
      <c r="K331" s="746"/>
      <c r="L331" s="746"/>
      <c r="M331" s="746"/>
      <c r="N331" s="746"/>
      <c r="O331" s="746"/>
      <c r="P331" s="746"/>
      <c r="Q331" s="746"/>
      <c r="R331" s="522"/>
    </row>
    <row r="332" spans="1:18" ht="35.1" customHeight="1">
      <c r="A332" s="751">
        <v>59</v>
      </c>
      <c r="B332" s="742" t="s">
        <v>527</v>
      </c>
      <c r="C332" s="773" t="s">
        <v>186</v>
      </c>
      <c r="D332" s="523" t="s">
        <v>187</v>
      </c>
      <c r="E332" s="751" t="s">
        <v>17</v>
      </c>
      <c r="F332" s="205" t="s">
        <v>18</v>
      </c>
      <c r="G332" s="456">
        <f>R332*J5</f>
        <v>0</v>
      </c>
      <c r="H332" s="39"/>
      <c r="I332" s="209">
        <v>0</v>
      </c>
      <c r="J332" s="209"/>
      <c r="K332" s="209"/>
      <c r="L332" s="209"/>
      <c r="M332" s="209"/>
      <c r="N332" s="209"/>
      <c r="O332" s="209"/>
      <c r="P332" s="209"/>
      <c r="Q332" s="362"/>
      <c r="R332" s="394">
        <v>0.4</v>
      </c>
    </row>
    <row r="333" spans="1:18" ht="35.1" customHeight="1">
      <c r="A333" s="752"/>
      <c r="B333" s="771"/>
      <c r="C333" s="774"/>
      <c r="D333" s="213"/>
      <c r="E333" s="752"/>
      <c r="F333" s="206" t="s">
        <v>19</v>
      </c>
      <c r="G333" s="468"/>
      <c r="H333" s="45"/>
      <c r="I333" s="210"/>
      <c r="J333" s="210"/>
      <c r="K333" s="210"/>
      <c r="L333" s="210"/>
      <c r="M333" s="210"/>
      <c r="N333" s="210"/>
      <c r="O333" s="210"/>
      <c r="P333" s="210"/>
      <c r="Q333" s="363"/>
      <c r="R333" s="395"/>
    </row>
    <row r="334" spans="1:18" ht="35.1" customHeight="1" thickBot="1">
      <c r="A334" s="752"/>
      <c r="B334" s="771"/>
      <c r="C334" s="774"/>
      <c r="D334" s="524"/>
      <c r="E334" s="752"/>
      <c r="F334" s="547" t="s">
        <v>76</v>
      </c>
      <c r="G334" s="497"/>
      <c r="H334" s="438"/>
      <c r="I334" s="22"/>
      <c r="J334" s="22"/>
      <c r="K334" s="22"/>
      <c r="L334" s="22"/>
      <c r="M334" s="22"/>
      <c r="N334" s="22"/>
      <c r="O334" s="22"/>
      <c r="P334" s="22"/>
      <c r="Q334" s="364"/>
      <c r="R334" s="396"/>
    </row>
    <row r="335" spans="1:18" ht="35.1" customHeight="1">
      <c r="A335" s="752"/>
      <c r="B335" s="771"/>
      <c r="C335" s="774"/>
      <c r="D335" s="523"/>
      <c r="E335" s="752"/>
      <c r="F335" s="744"/>
      <c r="G335" s="422"/>
      <c r="H335" s="636"/>
      <c r="I335" s="637"/>
      <c r="J335" s="637"/>
      <c r="K335" s="637"/>
      <c r="L335" s="637"/>
      <c r="M335" s="637"/>
      <c r="N335" s="637"/>
      <c r="O335" s="637"/>
      <c r="P335" s="637"/>
      <c r="Q335" s="637"/>
      <c r="R335" s="540"/>
    </row>
    <row r="336" spans="1:18" ht="153" customHeight="1" thickBot="1">
      <c r="A336" s="753"/>
      <c r="B336" s="772"/>
      <c r="C336" s="775"/>
      <c r="D336" s="66"/>
      <c r="E336" s="753"/>
      <c r="F336" s="745"/>
      <c r="G336" s="440"/>
      <c r="H336" s="746"/>
      <c r="I336" s="746"/>
      <c r="J336" s="746"/>
      <c r="K336" s="746"/>
      <c r="L336" s="746"/>
      <c r="M336" s="746"/>
      <c r="N336" s="746"/>
      <c r="O336" s="746"/>
      <c r="P336" s="746"/>
      <c r="Q336" s="746"/>
      <c r="R336" s="522"/>
    </row>
    <row r="337" spans="1:18" ht="35.1" customHeight="1">
      <c r="A337" s="751">
        <v>60</v>
      </c>
      <c r="B337" s="742" t="s">
        <v>188</v>
      </c>
      <c r="C337" s="773" t="s">
        <v>186</v>
      </c>
      <c r="D337" s="523" t="s">
        <v>189</v>
      </c>
      <c r="E337" s="751" t="s">
        <v>17</v>
      </c>
      <c r="F337" s="205" t="s">
        <v>18</v>
      </c>
      <c r="G337" s="456">
        <f>R337*J5</f>
        <v>0</v>
      </c>
      <c r="H337" s="39"/>
      <c r="I337" s="209">
        <v>0</v>
      </c>
      <c r="J337" s="209"/>
      <c r="K337" s="209"/>
      <c r="L337" s="209"/>
      <c r="M337" s="209"/>
      <c r="N337" s="209"/>
      <c r="O337" s="209"/>
      <c r="P337" s="209"/>
      <c r="Q337" s="362"/>
      <c r="R337" s="394">
        <v>0.5</v>
      </c>
    </row>
    <row r="338" spans="1:18" ht="35.1" customHeight="1">
      <c r="A338" s="752"/>
      <c r="B338" s="771"/>
      <c r="C338" s="774"/>
      <c r="D338" s="213"/>
      <c r="E338" s="752"/>
      <c r="F338" s="206" t="s">
        <v>19</v>
      </c>
      <c r="G338" s="468"/>
      <c r="H338" s="45"/>
      <c r="I338" s="210"/>
      <c r="J338" s="210"/>
      <c r="K338" s="210"/>
      <c r="L338" s="210"/>
      <c r="M338" s="210"/>
      <c r="N338" s="210"/>
      <c r="O338" s="210"/>
      <c r="P338" s="210"/>
      <c r="Q338" s="363"/>
      <c r="R338" s="395"/>
    </row>
    <row r="339" spans="1:18" ht="35.1" customHeight="1" thickBot="1">
      <c r="A339" s="752"/>
      <c r="B339" s="771"/>
      <c r="C339" s="774"/>
      <c r="D339" s="524"/>
      <c r="E339" s="752"/>
      <c r="F339" s="547" t="s">
        <v>76</v>
      </c>
      <c r="G339" s="497"/>
      <c r="H339" s="438"/>
      <c r="I339" s="22"/>
      <c r="J339" s="22"/>
      <c r="K339" s="22"/>
      <c r="L339" s="22"/>
      <c r="M339" s="22"/>
      <c r="N339" s="22"/>
      <c r="O339" s="22"/>
      <c r="P339" s="22"/>
      <c r="Q339" s="364"/>
      <c r="R339" s="396"/>
    </row>
    <row r="340" spans="1:18" ht="35.1" customHeight="1">
      <c r="A340" s="752"/>
      <c r="B340" s="771"/>
      <c r="C340" s="774"/>
      <c r="D340" s="523"/>
      <c r="E340" s="752"/>
      <c r="F340" s="744"/>
      <c r="G340" s="422"/>
      <c r="H340" s="636"/>
      <c r="I340" s="637"/>
      <c r="J340" s="637"/>
      <c r="K340" s="637"/>
      <c r="L340" s="637"/>
      <c r="M340" s="637"/>
      <c r="N340" s="637"/>
      <c r="O340" s="637"/>
      <c r="P340" s="637"/>
      <c r="Q340" s="637"/>
      <c r="R340" s="540"/>
    </row>
    <row r="341" spans="1:18" ht="35.1" customHeight="1" thickBot="1">
      <c r="A341" s="753"/>
      <c r="B341" s="772"/>
      <c r="C341" s="775"/>
      <c r="D341" s="66"/>
      <c r="E341" s="753"/>
      <c r="F341" s="745"/>
      <c r="G341" s="440"/>
      <c r="H341" s="746"/>
      <c r="I341" s="746"/>
      <c r="J341" s="746"/>
      <c r="K341" s="746"/>
      <c r="L341" s="746"/>
      <c r="M341" s="746"/>
      <c r="N341" s="746"/>
      <c r="O341" s="746"/>
      <c r="P341" s="746"/>
      <c r="Q341" s="746"/>
      <c r="R341" s="522"/>
    </row>
    <row r="342" spans="1:18" ht="35.1" customHeight="1">
      <c r="A342" s="751">
        <v>61</v>
      </c>
      <c r="B342" s="742" t="s">
        <v>439</v>
      </c>
      <c r="C342" s="773" t="s">
        <v>176</v>
      </c>
      <c r="D342" s="523" t="s">
        <v>118</v>
      </c>
      <c r="E342" s="751" t="s">
        <v>17</v>
      </c>
      <c r="F342" s="205" t="s">
        <v>18</v>
      </c>
      <c r="G342" s="456">
        <f>R342*J5</f>
        <v>0</v>
      </c>
      <c r="H342" s="39"/>
      <c r="I342" s="209">
        <v>0</v>
      </c>
      <c r="J342" s="209"/>
      <c r="K342" s="209"/>
      <c r="L342" s="209"/>
      <c r="M342" s="209"/>
      <c r="N342" s="209"/>
      <c r="O342" s="209"/>
      <c r="P342" s="209"/>
      <c r="Q342" s="362"/>
      <c r="R342" s="394">
        <v>0.3</v>
      </c>
    </row>
    <row r="343" spans="1:18" ht="35.1" customHeight="1">
      <c r="A343" s="752"/>
      <c r="B343" s="771"/>
      <c r="C343" s="774"/>
      <c r="D343" s="213"/>
      <c r="E343" s="752"/>
      <c r="F343" s="206" t="s">
        <v>19</v>
      </c>
      <c r="G343" s="468"/>
      <c r="H343" s="45"/>
      <c r="I343" s="210"/>
      <c r="J343" s="210"/>
      <c r="K343" s="210"/>
      <c r="L343" s="210"/>
      <c r="M343" s="210"/>
      <c r="N343" s="210"/>
      <c r="O343" s="210"/>
      <c r="P343" s="210"/>
      <c r="Q343" s="363"/>
      <c r="R343" s="395"/>
    </row>
    <row r="344" spans="1:18" ht="35.1" customHeight="1" thickBot="1">
      <c r="A344" s="752"/>
      <c r="B344" s="771"/>
      <c r="C344" s="774"/>
      <c r="D344" s="524"/>
      <c r="E344" s="752"/>
      <c r="F344" s="547" t="s">
        <v>76</v>
      </c>
      <c r="G344" s="497"/>
      <c r="H344" s="438"/>
      <c r="I344" s="22"/>
      <c r="J344" s="22"/>
      <c r="K344" s="22"/>
      <c r="L344" s="22"/>
      <c r="M344" s="22"/>
      <c r="N344" s="22"/>
      <c r="O344" s="22"/>
      <c r="P344" s="22"/>
      <c r="Q344" s="364"/>
      <c r="R344" s="396"/>
    </row>
    <row r="345" spans="1:18" ht="35.1" customHeight="1">
      <c r="A345" s="752"/>
      <c r="B345" s="771"/>
      <c r="C345" s="774"/>
      <c r="D345" s="523"/>
      <c r="E345" s="752"/>
      <c r="F345" s="744"/>
      <c r="G345" s="422"/>
      <c r="H345" s="636"/>
      <c r="I345" s="637"/>
      <c r="J345" s="637"/>
      <c r="K345" s="637"/>
      <c r="L345" s="637"/>
      <c r="M345" s="637"/>
      <c r="N345" s="637"/>
      <c r="O345" s="637"/>
      <c r="P345" s="637"/>
      <c r="Q345" s="637"/>
      <c r="R345" s="540"/>
    </row>
    <row r="346" spans="1:18" ht="35.1" customHeight="1" thickBot="1">
      <c r="A346" s="753"/>
      <c r="B346" s="772"/>
      <c r="C346" s="775"/>
      <c r="D346" s="66"/>
      <c r="E346" s="753"/>
      <c r="F346" s="745"/>
      <c r="G346" s="440"/>
      <c r="H346" s="746"/>
      <c r="I346" s="746"/>
      <c r="J346" s="746"/>
      <c r="K346" s="746"/>
      <c r="L346" s="746"/>
      <c r="M346" s="746"/>
      <c r="N346" s="746"/>
      <c r="O346" s="746"/>
      <c r="P346" s="746"/>
      <c r="Q346" s="746"/>
      <c r="R346" s="522"/>
    </row>
    <row r="347" spans="1:18" ht="35.1" customHeight="1">
      <c r="A347" s="751">
        <v>62</v>
      </c>
      <c r="B347" s="742" t="s">
        <v>528</v>
      </c>
      <c r="C347" s="773" t="s">
        <v>176</v>
      </c>
      <c r="D347" s="523" t="s">
        <v>190</v>
      </c>
      <c r="E347" s="751" t="s">
        <v>17</v>
      </c>
      <c r="F347" s="205" t="s">
        <v>18</v>
      </c>
      <c r="G347" s="456">
        <f>R347*J5</f>
        <v>0</v>
      </c>
      <c r="H347" s="39"/>
      <c r="I347" s="209">
        <v>0</v>
      </c>
      <c r="J347" s="209"/>
      <c r="K347" s="209"/>
      <c r="L347" s="209"/>
      <c r="M347" s="209"/>
      <c r="N347" s="209"/>
      <c r="O347" s="209"/>
      <c r="P347" s="209"/>
      <c r="Q347" s="362"/>
      <c r="R347" s="394">
        <v>0.37</v>
      </c>
    </row>
    <row r="348" spans="1:18" ht="35.1" customHeight="1">
      <c r="A348" s="752"/>
      <c r="B348" s="771"/>
      <c r="C348" s="774"/>
      <c r="D348" s="213"/>
      <c r="E348" s="752"/>
      <c r="F348" s="206" t="s">
        <v>19</v>
      </c>
      <c r="G348" s="468"/>
      <c r="H348" s="45"/>
      <c r="I348" s="210"/>
      <c r="J348" s="210"/>
      <c r="K348" s="210"/>
      <c r="L348" s="210"/>
      <c r="M348" s="210"/>
      <c r="N348" s="210"/>
      <c r="O348" s="210"/>
      <c r="P348" s="210"/>
      <c r="Q348" s="363"/>
      <c r="R348" s="395"/>
    </row>
    <row r="349" spans="1:18" ht="35.1" customHeight="1" thickBot="1">
      <c r="A349" s="752"/>
      <c r="B349" s="771"/>
      <c r="C349" s="774"/>
      <c r="D349" s="524"/>
      <c r="E349" s="752"/>
      <c r="F349" s="547" t="s">
        <v>76</v>
      </c>
      <c r="G349" s="497"/>
      <c r="H349" s="438"/>
      <c r="I349" s="22"/>
      <c r="J349" s="22"/>
      <c r="K349" s="22"/>
      <c r="L349" s="22"/>
      <c r="M349" s="22"/>
      <c r="N349" s="22"/>
      <c r="O349" s="22"/>
      <c r="P349" s="22"/>
      <c r="Q349" s="364"/>
      <c r="R349" s="396"/>
    </row>
    <row r="350" spans="1:18" ht="35.1" customHeight="1">
      <c r="A350" s="752"/>
      <c r="B350" s="771"/>
      <c r="C350" s="774"/>
      <c r="D350" s="523"/>
      <c r="E350" s="752"/>
      <c r="F350" s="744"/>
      <c r="G350" s="422"/>
      <c r="H350" s="636"/>
      <c r="I350" s="637"/>
      <c r="J350" s="637"/>
      <c r="K350" s="637"/>
      <c r="L350" s="637"/>
      <c r="M350" s="637"/>
      <c r="N350" s="637"/>
      <c r="O350" s="637"/>
      <c r="P350" s="637"/>
      <c r="Q350" s="637"/>
      <c r="R350" s="540"/>
    </row>
    <row r="351" spans="1:18" ht="66" customHeight="1" thickBot="1">
      <c r="A351" s="753"/>
      <c r="B351" s="772"/>
      <c r="C351" s="775"/>
      <c r="D351" s="66"/>
      <c r="E351" s="753"/>
      <c r="F351" s="745"/>
      <c r="G351" s="440"/>
      <c r="H351" s="746"/>
      <c r="I351" s="746"/>
      <c r="J351" s="746"/>
      <c r="K351" s="746"/>
      <c r="L351" s="746"/>
      <c r="M351" s="746"/>
      <c r="N351" s="746"/>
      <c r="O351" s="746"/>
      <c r="P351" s="746"/>
      <c r="Q351" s="746"/>
      <c r="R351" s="522"/>
    </row>
    <row r="352" spans="1:18" ht="35.1" customHeight="1">
      <c r="A352" s="751">
        <v>63</v>
      </c>
      <c r="B352" s="742" t="s">
        <v>440</v>
      </c>
      <c r="C352" s="773" t="s">
        <v>176</v>
      </c>
      <c r="D352" s="523" t="s">
        <v>469</v>
      </c>
      <c r="E352" s="751" t="s">
        <v>17</v>
      </c>
      <c r="F352" s="205" t="s">
        <v>18</v>
      </c>
      <c r="G352" s="456">
        <f>R352*J5</f>
        <v>0</v>
      </c>
      <c r="H352" s="39"/>
      <c r="I352" s="209">
        <v>0</v>
      </c>
      <c r="J352" s="209"/>
      <c r="K352" s="209"/>
      <c r="L352" s="209"/>
      <c r="M352" s="209"/>
      <c r="N352" s="209"/>
      <c r="O352" s="209"/>
      <c r="P352" s="209"/>
      <c r="Q352" s="362"/>
      <c r="R352" s="394">
        <v>1.7</v>
      </c>
    </row>
    <row r="353" spans="1:18" ht="35.1" customHeight="1">
      <c r="A353" s="752"/>
      <c r="B353" s="771"/>
      <c r="C353" s="774"/>
      <c r="D353" s="213"/>
      <c r="E353" s="752"/>
      <c r="F353" s="206" t="s">
        <v>19</v>
      </c>
      <c r="G353" s="468"/>
      <c r="H353" s="45"/>
      <c r="I353" s="210"/>
      <c r="J353" s="210"/>
      <c r="K353" s="210"/>
      <c r="L353" s="210"/>
      <c r="M353" s="210"/>
      <c r="N353" s="210"/>
      <c r="O353" s="210"/>
      <c r="P353" s="210"/>
      <c r="Q353" s="363"/>
      <c r="R353" s="395"/>
    </row>
    <row r="354" spans="1:18" ht="35.1" customHeight="1" thickBot="1">
      <c r="A354" s="752"/>
      <c r="B354" s="771"/>
      <c r="C354" s="774"/>
      <c r="D354" s="524"/>
      <c r="E354" s="752"/>
      <c r="F354" s="547" t="s">
        <v>76</v>
      </c>
      <c r="G354" s="497"/>
      <c r="H354" s="438"/>
      <c r="I354" s="22"/>
      <c r="J354" s="22"/>
      <c r="K354" s="22"/>
      <c r="L354" s="22"/>
      <c r="M354" s="22"/>
      <c r="N354" s="22"/>
      <c r="O354" s="22"/>
      <c r="P354" s="22"/>
      <c r="Q354" s="364"/>
      <c r="R354" s="396"/>
    </row>
    <row r="355" spans="1:18" ht="35.1" customHeight="1">
      <c r="A355" s="752"/>
      <c r="B355" s="771"/>
      <c r="C355" s="774"/>
      <c r="D355" s="523"/>
      <c r="E355" s="752"/>
      <c r="F355" s="744"/>
      <c r="G355" s="422"/>
      <c r="H355" s="636"/>
      <c r="I355" s="637"/>
      <c r="J355" s="637"/>
      <c r="K355" s="637"/>
      <c r="L355" s="637"/>
      <c r="M355" s="637"/>
      <c r="N355" s="637"/>
      <c r="O355" s="637"/>
      <c r="P355" s="637"/>
      <c r="Q355" s="637"/>
      <c r="R355" s="540"/>
    </row>
    <row r="356" spans="1:18" ht="99" customHeight="1" thickBot="1">
      <c r="A356" s="753"/>
      <c r="B356" s="772"/>
      <c r="C356" s="775"/>
      <c r="D356" s="66"/>
      <c r="E356" s="753"/>
      <c r="F356" s="745"/>
      <c r="G356" s="440"/>
      <c r="H356" s="746"/>
      <c r="I356" s="746"/>
      <c r="J356" s="746"/>
      <c r="K356" s="746"/>
      <c r="L356" s="746"/>
      <c r="M356" s="746"/>
      <c r="N356" s="746"/>
      <c r="O356" s="746"/>
      <c r="P356" s="746"/>
      <c r="Q356" s="746"/>
      <c r="R356" s="522"/>
    </row>
    <row r="357" spans="1:18" ht="35.1" customHeight="1">
      <c r="A357" s="751">
        <v>64</v>
      </c>
      <c r="B357" s="742" t="s">
        <v>441</v>
      </c>
      <c r="C357" s="773" t="s">
        <v>191</v>
      </c>
      <c r="D357" s="523" t="s">
        <v>184</v>
      </c>
      <c r="E357" s="751" t="s">
        <v>17</v>
      </c>
      <c r="F357" s="205" t="s">
        <v>18</v>
      </c>
      <c r="G357" s="456">
        <f>R357*J5</f>
        <v>0</v>
      </c>
      <c r="H357" s="39"/>
      <c r="I357" s="209">
        <v>0</v>
      </c>
      <c r="J357" s="209"/>
      <c r="K357" s="209"/>
      <c r="L357" s="209"/>
      <c r="M357" s="209"/>
      <c r="N357" s="209"/>
      <c r="O357" s="209"/>
      <c r="P357" s="209"/>
      <c r="Q357" s="362"/>
      <c r="R357" s="394">
        <v>0.3</v>
      </c>
    </row>
    <row r="358" spans="1:18" ht="35.1" customHeight="1">
      <c r="A358" s="752"/>
      <c r="B358" s="771"/>
      <c r="C358" s="774"/>
      <c r="D358" s="213"/>
      <c r="E358" s="752"/>
      <c r="F358" s="206" t="s">
        <v>19</v>
      </c>
      <c r="G358" s="468"/>
      <c r="H358" s="45"/>
      <c r="I358" s="210"/>
      <c r="J358" s="210"/>
      <c r="K358" s="210"/>
      <c r="L358" s="210"/>
      <c r="M358" s="210"/>
      <c r="N358" s="210"/>
      <c r="O358" s="210"/>
      <c r="P358" s="210"/>
      <c r="Q358" s="363"/>
      <c r="R358" s="395"/>
    </row>
    <row r="359" spans="1:18" ht="35.1" customHeight="1" thickBot="1">
      <c r="A359" s="752"/>
      <c r="B359" s="771"/>
      <c r="C359" s="774"/>
      <c r="D359" s="524"/>
      <c r="E359" s="752"/>
      <c r="F359" s="547" t="s">
        <v>76</v>
      </c>
      <c r="G359" s="497"/>
      <c r="H359" s="438"/>
      <c r="I359" s="22"/>
      <c r="J359" s="22"/>
      <c r="K359" s="22"/>
      <c r="L359" s="22"/>
      <c r="M359" s="22"/>
      <c r="N359" s="22"/>
      <c r="O359" s="22"/>
      <c r="P359" s="22"/>
      <c r="Q359" s="364"/>
      <c r="R359" s="396"/>
    </row>
    <row r="360" spans="1:18" ht="35.1" customHeight="1">
      <c r="A360" s="752"/>
      <c r="B360" s="771"/>
      <c r="C360" s="774"/>
      <c r="D360" s="523"/>
      <c r="E360" s="752"/>
      <c r="F360" s="744"/>
      <c r="G360" s="422"/>
      <c r="H360" s="636"/>
      <c r="I360" s="637"/>
      <c r="J360" s="637"/>
      <c r="K360" s="637"/>
      <c r="L360" s="637"/>
      <c r="M360" s="637"/>
      <c r="N360" s="637"/>
      <c r="O360" s="637"/>
      <c r="P360" s="637"/>
      <c r="Q360" s="637"/>
      <c r="R360" s="540"/>
    </row>
    <row r="361" spans="1:18" ht="64.5" customHeight="1" thickBot="1">
      <c r="A361" s="753"/>
      <c r="B361" s="772"/>
      <c r="C361" s="775"/>
      <c r="D361" s="66"/>
      <c r="E361" s="753"/>
      <c r="F361" s="745"/>
      <c r="G361" s="440"/>
      <c r="H361" s="746"/>
      <c r="I361" s="746"/>
      <c r="J361" s="746"/>
      <c r="K361" s="746"/>
      <c r="L361" s="746"/>
      <c r="M361" s="746"/>
      <c r="N361" s="746"/>
      <c r="O361" s="746"/>
      <c r="P361" s="746"/>
      <c r="Q361" s="746"/>
      <c r="R361" s="522"/>
    </row>
    <row r="362" spans="1:18" ht="35.1" customHeight="1">
      <c r="A362" s="751">
        <v>65</v>
      </c>
      <c r="B362" s="742" t="s">
        <v>442</v>
      </c>
      <c r="C362" s="773" t="s">
        <v>191</v>
      </c>
      <c r="D362" s="523" t="s">
        <v>185</v>
      </c>
      <c r="E362" s="751" t="s">
        <v>17</v>
      </c>
      <c r="F362" s="205" t="s">
        <v>18</v>
      </c>
      <c r="G362" s="456">
        <f>R362*J5</f>
        <v>0</v>
      </c>
      <c r="H362" s="39"/>
      <c r="I362" s="209">
        <v>0</v>
      </c>
      <c r="J362" s="209"/>
      <c r="K362" s="209"/>
      <c r="L362" s="209"/>
      <c r="M362" s="209"/>
      <c r="N362" s="209"/>
      <c r="O362" s="209"/>
      <c r="P362" s="209"/>
      <c r="Q362" s="362"/>
      <c r="R362" s="394">
        <v>0.3</v>
      </c>
    </row>
    <row r="363" spans="1:18" ht="35.1" customHeight="1">
      <c r="A363" s="752"/>
      <c r="B363" s="771"/>
      <c r="C363" s="774"/>
      <c r="D363" s="213"/>
      <c r="E363" s="752"/>
      <c r="F363" s="206" t="s">
        <v>19</v>
      </c>
      <c r="G363" s="468"/>
      <c r="H363" s="45"/>
      <c r="I363" s="210"/>
      <c r="J363" s="210"/>
      <c r="K363" s="210"/>
      <c r="L363" s="210"/>
      <c r="M363" s="210"/>
      <c r="N363" s="210"/>
      <c r="O363" s="210"/>
      <c r="P363" s="210"/>
      <c r="Q363" s="363"/>
      <c r="R363" s="395"/>
    </row>
    <row r="364" spans="1:18" ht="35.1" customHeight="1" thickBot="1">
      <c r="A364" s="752"/>
      <c r="B364" s="771"/>
      <c r="C364" s="774"/>
      <c r="D364" s="524"/>
      <c r="E364" s="752"/>
      <c r="F364" s="547" t="s">
        <v>76</v>
      </c>
      <c r="G364" s="497"/>
      <c r="H364" s="438"/>
      <c r="I364" s="22"/>
      <c r="J364" s="22"/>
      <c r="K364" s="22"/>
      <c r="L364" s="22"/>
      <c r="M364" s="22"/>
      <c r="N364" s="22"/>
      <c r="O364" s="22"/>
      <c r="P364" s="22"/>
      <c r="Q364" s="364"/>
      <c r="R364" s="396"/>
    </row>
    <row r="365" spans="1:18" ht="35.1" customHeight="1">
      <c r="A365" s="752"/>
      <c r="B365" s="771"/>
      <c r="C365" s="774"/>
      <c r="D365" s="523"/>
      <c r="E365" s="752"/>
      <c r="F365" s="744"/>
      <c r="G365" s="422"/>
      <c r="H365" s="636"/>
      <c r="I365" s="637"/>
      <c r="J365" s="637"/>
      <c r="K365" s="637"/>
      <c r="L365" s="637"/>
      <c r="M365" s="637"/>
      <c r="N365" s="637"/>
      <c r="O365" s="637"/>
      <c r="P365" s="637"/>
      <c r="Q365" s="637"/>
      <c r="R365" s="540"/>
    </row>
    <row r="366" spans="1:18" ht="66.75" customHeight="1" thickBot="1">
      <c r="A366" s="753"/>
      <c r="B366" s="772"/>
      <c r="C366" s="775"/>
      <c r="D366" s="66"/>
      <c r="E366" s="753"/>
      <c r="F366" s="745"/>
      <c r="G366" s="440"/>
      <c r="H366" s="746"/>
      <c r="I366" s="746"/>
      <c r="J366" s="746"/>
      <c r="K366" s="746"/>
      <c r="L366" s="746"/>
      <c r="M366" s="746"/>
      <c r="N366" s="746"/>
      <c r="O366" s="746"/>
      <c r="P366" s="746"/>
      <c r="Q366" s="746"/>
      <c r="R366" s="522"/>
    </row>
    <row r="367" spans="1:18" ht="35.1" customHeight="1">
      <c r="A367" s="751">
        <v>66</v>
      </c>
      <c r="B367" s="742" t="s">
        <v>443</v>
      </c>
      <c r="C367" s="773" t="s">
        <v>191</v>
      </c>
      <c r="D367" s="523" t="s">
        <v>187</v>
      </c>
      <c r="E367" s="751" t="s">
        <v>17</v>
      </c>
      <c r="F367" s="205" t="s">
        <v>18</v>
      </c>
      <c r="G367" s="456">
        <f>R367*J5</f>
        <v>0</v>
      </c>
      <c r="H367" s="39"/>
      <c r="I367" s="209">
        <v>0</v>
      </c>
      <c r="J367" s="209"/>
      <c r="K367" s="209"/>
      <c r="L367" s="209"/>
      <c r="M367" s="209"/>
      <c r="N367" s="209"/>
      <c r="O367" s="209"/>
      <c r="P367" s="209"/>
      <c r="Q367" s="362"/>
      <c r="R367" s="394">
        <v>0.31</v>
      </c>
    </row>
    <row r="368" spans="1:18" ht="35.1" customHeight="1">
      <c r="A368" s="752"/>
      <c r="B368" s="771"/>
      <c r="C368" s="774"/>
      <c r="D368" s="213"/>
      <c r="E368" s="752"/>
      <c r="F368" s="206" t="s">
        <v>19</v>
      </c>
      <c r="G368" s="468"/>
      <c r="H368" s="45"/>
      <c r="I368" s="210"/>
      <c r="J368" s="210"/>
      <c r="K368" s="210"/>
      <c r="L368" s="210"/>
      <c r="M368" s="210"/>
      <c r="N368" s="210"/>
      <c r="O368" s="210"/>
      <c r="P368" s="210"/>
      <c r="Q368" s="363"/>
      <c r="R368" s="395"/>
    </row>
    <row r="369" spans="1:18" ht="35.1" customHeight="1" thickBot="1">
      <c r="A369" s="752"/>
      <c r="B369" s="771"/>
      <c r="C369" s="774"/>
      <c r="D369" s="524"/>
      <c r="E369" s="752"/>
      <c r="F369" s="547" t="s">
        <v>76</v>
      </c>
      <c r="G369" s="497"/>
      <c r="H369" s="438"/>
      <c r="I369" s="22"/>
      <c r="J369" s="22"/>
      <c r="K369" s="22"/>
      <c r="L369" s="22"/>
      <c r="M369" s="22"/>
      <c r="N369" s="22"/>
      <c r="O369" s="22"/>
      <c r="P369" s="22"/>
      <c r="Q369" s="364"/>
      <c r="R369" s="396"/>
    </row>
    <row r="370" spans="1:18" ht="35.1" customHeight="1">
      <c r="A370" s="752"/>
      <c r="B370" s="771"/>
      <c r="C370" s="774"/>
      <c r="D370" s="523"/>
      <c r="E370" s="752"/>
      <c r="F370" s="744"/>
      <c r="G370" s="422"/>
      <c r="H370" s="636"/>
      <c r="I370" s="637"/>
      <c r="J370" s="637"/>
      <c r="K370" s="637"/>
      <c r="L370" s="637"/>
      <c r="M370" s="637"/>
      <c r="N370" s="637"/>
      <c r="O370" s="637"/>
      <c r="P370" s="637"/>
      <c r="Q370" s="637"/>
      <c r="R370" s="540"/>
    </row>
    <row r="371" spans="1:18" ht="85.5" customHeight="1" thickBot="1">
      <c r="A371" s="753"/>
      <c r="B371" s="772"/>
      <c r="C371" s="775"/>
      <c r="D371" s="66"/>
      <c r="E371" s="753"/>
      <c r="F371" s="745"/>
      <c r="G371" s="440"/>
      <c r="H371" s="746"/>
      <c r="I371" s="746"/>
      <c r="J371" s="746"/>
      <c r="K371" s="746"/>
      <c r="L371" s="746"/>
      <c r="M371" s="746"/>
      <c r="N371" s="746"/>
      <c r="O371" s="746"/>
      <c r="P371" s="746"/>
      <c r="Q371" s="746"/>
      <c r="R371" s="522"/>
    </row>
    <row r="372" spans="1:18" ht="35.1" customHeight="1">
      <c r="A372" s="751">
        <v>67</v>
      </c>
      <c r="B372" s="742" t="s">
        <v>529</v>
      </c>
      <c r="C372" s="773" t="s">
        <v>191</v>
      </c>
      <c r="D372" s="523" t="s">
        <v>192</v>
      </c>
      <c r="E372" s="751" t="s">
        <v>17</v>
      </c>
      <c r="F372" s="205" t="s">
        <v>18</v>
      </c>
      <c r="G372" s="456">
        <f>R372*J5</f>
        <v>0</v>
      </c>
      <c r="H372" s="39"/>
      <c r="I372" s="209">
        <v>0</v>
      </c>
      <c r="J372" s="209"/>
      <c r="K372" s="209"/>
      <c r="L372" s="209"/>
      <c r="M372" s="209"/>
      <c r="N372" s="209"/>
      <c r="O372" s="209"/>
      <c r="P372" s="209"/>
      <c r="Q372" s="362"/>
      <c r="R372" s="394">
        <v>0.3</v>
      </c>
    </row>
    <row r="373" spans="1:18" ht="35.1" customHeight="1">
      <c r="A373" s="752"/>
      <c r="B373" s="771"/>
      <c r="C373" s="774"/>
      <c r="D373" s="213"/>
      <c r="E373" s="752"/>
      <c r="F373" s="206" t="s">
        <v>19</v>
      </c>
      <c r="G373" s="468"/>
      <c r="H373" s="45"/>
      <c r="I373" s="210"/>
      <c r="J373" s="210"/>
      <c r="K373" s="210"/>
      <c r="L373" s="210"/>
      <c r="M373" s="210"/>
      <c r="N373" s="210"/>
      <c r="O373" s="210"/>
      <c r="P373" s="210"/>
      <c r="Q373" s="363"/>
      <c r="R373" s="395"/>
    </row>
    <row r="374" spans="1:18" ht="35.1" customHeight="1" thickBot="1">
      <c r="A374" s="752"/>
      <c r="B374" s="771"/>
      <c r="C374" s="774"/>
      <c r="D374" s="524"/>
      <c r="E374" s="752"/>
      <c r="F374" s="547" t="s">
        <v>76</v>
      </c>
      <c r="G374" s="497"/>
      <c r="H374" s="438"/>
      <c r="I374" s="22"/>
      <c r="J374" s="22"/>
      <c r="K374" s="22"/>
      <c r="L374" s="22"/>
      <c r="M374" s="22"/>
      <c r="N374" s="22"/>
      <c r="O374" s="22"/>
      <c r="P374" s="22"/>
      <c r="Q374" s="364"/>
      <c r="R374" s="396"/>
    </row>
    <row r="375" spans="1:18" ht="35.1" customHeight="1">
      <c r="A375" s="752"/>
      <c r="B375" s="771"/>
      <c r="C375" s="774"/>
      <c r="D375" s="523"/>
      <c r="E375" s="752"/>
      <c r="F375" s="744"/>
      <c r="G375" s="422"/>
      <c r="H375" s="636"/>
      <c r="I375" s="637"/>
      <c r="J375" s="637"/>
      <c r="K375" s="637"/>
      <c r="L375" s="637"/>
      <c r="M375" s="637"/>
      <c r="N375" s="637"/>
      <c r="O375" s="637"/>
      <c r="P375" s="637"/>
      <c r="Q375" s="637"/>
      <c r="R375" s="540"/>
    </row>
    <row r="376" spans="1:18" ht="35.1" customHeight="1" thickBot="1">
      <c r="A376" s="753"/>
      <c r="B376" s="772"/>
      <c r="C376" s="775"/>
      <c r="D376" s="66"/>
      <c r="E376" s="753"/>
      <c r="F376" s="745"/>
      <c r="G376" s="440"/>
      <c r="H376" s="746"/>
      <c r="I376" s="746"/>
      <c r="J376" s="746"/>
      <c r="K376" s="746"/>
      <c r="L376" s="746"/>
      <c r="M376" s="746"/>
      <c r="N376" s="746"/>
      <c r="O376" s="746"/>
      <c r="P376" s="746"/>
      <c r="Q376" s="746"/>
      <c r="R376" s="522"/>
    </row>
    <row r="377" spans="1:18" ht="35.1" customHeight="1">
      <c r="A377" s="751">
        <v>68</v>
      </c>
      <c r="B377" s="742" t="s">
        <v>444</v>
      </c>
      <c r="C377" s="773" t="s">
        <v>191</v>
      </c>
      <c r="D377" s="523" t="s">
        <v>193</v>
      </c>
      <c r="E377" s="751" t="s">
        <v>17</v>
      </c>
      <c r="F377" s="205" t="s">
        <v>18</v>
      </c>
      <c r="G377" s="456">
        <f>R377*J5</f>
        <v>0</v>
      </c>
      <c r="H377" s="39"/>
      <c r="I377" s="209">
        <v>0</v>
      </c>
      <c r="J377" s="209"/>
      <c r="K377" s="209"/>
      <c r="L377" s="209"/>
      <c r="M377" s="209"/>
      <c r="N377" s="209"/>
      <c r="O377" s="209"/>
      <c r="P377" s="209"/>
      <c r="Q377" s="362"/>
      <c r="R377" s="394">
        <v>0.4</v>
      </c>
    </row>
    <row r="378" spans="1:18" ht="35.1" customHeight="1">
      <c r="A378" s="752"/>
      <c r="B378" s="771"/>
      <c r="C378" s="774"/>
      <c r="D378" s="213"/>
      <c r="E378" s="752"/>
      <c r="F378" s="206" t="s">
        <v>19</v>
      </c>
      <c r="G378" s="468"/>
      <c r="H378" s="45"/>
      <c r="I378" s="210"/>
      <c r="J378" s="210"/>
      <c r="K378" s="210"/>
      <c r="L378" s="210"/>
      <c r="M378" s="210"/>
      <c r="N378" s="210"/>
      <c r="O378" s="210"/>
      <c r="P378" s="210"/>
      <c r="Q378" s="363"/>
      <c r="R378" s="395"/>
    </row>
    <row r="379" spans="1:18" ht="35.1" customHeight="1" thickBot="1">
      <c r="A379" s="752"/>
      <c r="B379" s="771"/>
      <c r="C379" s="774"/>
      <c r="D379" s="524"/>
      <c r="E379" s="752"/>
      <c r="F379" s="547" t="s">
        <v>76</v>
      </c>
      <c r="G379" s="497"/>
      <c r="H379" s="438"/>
      <c r="I379" s="22"/>
      <c r="J379" s="22"/>
      <c r="K379" s="22"/>
      <c r="L379" s="22"/>
      <c r="M379" s="22"/>
      <c r="N379" s="22"/>
      <c r="O379" s="22"/>
      <c r="P379" s="22"/>
      <c r="Q379" s="364"/>
      <c r="R379" s="396"/>
    </row>
    <row r="380" spans="1:18" ht="35.1" customHeight="1">
      <c r="A380" s="752"/>
      <c r="B380" s="771"/>
      <c r="C380" s="774"/>
      <c r="D380" s="523"/>
      <c r="E380" s="752"/>
      <c r="F380" s="744"/>
      <c r="G380" s="422"/>
      <c r="H380" s="636"/>
      <c r="I380" s="637"/>
      <c r="J380" s="637"/>
      <c r="K380" s="637"/>
      <c r="L380" s="637"/>
      <c r="M380" s="637"/>
      <c r="N380" s="637"/>
      <c r="O380" s="637"/>
      <c r="P380" s="637"/>
      <c r="Q380" s="637"/>
      <c r="R380" s="540"/>
    </row>
    <row r="381" spans="1:18" ht="7.5" customHeight="1" thickBot="1">
      <c r="A381" s="753"/>
      <c r="B381" s="772"/>
      <c r="C381" s="775"/>
      <c r="D381" s="66"/>
      <c r="E381" s="753"/>
      <c r="F381" s="745"/>
      <c r="G381" s="440"/>
      <c r="H381" s="746"/>
      <c r="I381" s="746"/>
      <c r="J381" s="746"/>
      <c r="K381" s="746"/>
      <c r="L381" s="746"/>
      <c r="M381" s="746"/>
      <c r="N381" s="746"/>
      <c r="O381" s="746"/>
      <c r="P381" s="746"/>
      <c r="Q381" s="746"/>
      <c r="R381" s="522"/>
    </row>
    <row r="382" spans="1:18" ht="35.1" customHeight="1">
      <c r="A382" s="751">
        <v>69</v>
      </c>
      <c r="B382" s="742" t="s">
        <v>445</v>
      </c>
      <c r="C382" s="773" t="s">
        <v>191</v>
      </c>
      <c r="D382" s="523" t="s">
        <v>114</v>
      </c>
      <c r="E382" s="751" t="s">
        <v>17</v>
      </c>
      <c r="F382" s="205" t="s">
        <v>18</v>
      </c>
      <c r="G382" s="456">
        <f>R382*J5</f>
        <v>0</v>
      </c>
      <c r="H382" s="39"/>
      <c r="I382" s="209">
        <v>0</v>
      </c>
      <c r="J382" s="209"/>
      <c r="K382" s="209"/>
      <c r="L382" s="209"/>
      <c r="M382" s="209"/>
      <c r="N382" s="209"/>
      <c r="O382" s="209"/>
      <c r="P382" s="209"/>
      <c r="Q382" s="362"/>
      <c r="R382" s="394">
        <v>0.4</v>
      </c>
    </row>
    <row r="383" spans="1:18" ht="35.1" customHeight="1">
      <c r="A383" s="752"/>
      <c r="B383" s="771"/>
      <c r="C383" s="774"/>
      <c r="D383" s="213"/>
      <c r="E383" s="752"/>
      <c r="F383" s="206" t="s">
        <v>19</v>
      </c>
      <c r="G383" s="468"/>
      <c r="H383" s="45"/>
      <c r="I383" s="210"/>
      <c r="J383" s="210"/>
      <c r="K383" s="210"/>
      <c r="L383" s="210"/>
      <c r="M383" s="210"/>
      <c r="N383" s="210"/>
      <c r="O383" s="210"/>
      <c r="P383" s="210"/>
      <c r="Q383" s="363"/>
      <c r="R383" s="395"/>
    </row>
    <row r="384" spans="1:18" ht="35.1" customHeight="1" thickBot="1">
      <c r="A384" s="752"/>
      <c r="B384" s="771"/>
      <c r="C384" s="774"/>
      <c r="D384" s="524"/>
      <c r="E384" s="752"/>
      <c r="F384" s="547" t="s">
        <v>76</v>
      </c>
      <c r="G384" s="497"/>
      <c r="H384" s="438"/>
      <c r="I384" s="22"/>
      <c r="J384" s="22"/>
      <c r="K384" s="22"/>
      <c r="L384" s="22"/>
      <c r="M384" s="22"/>
      <c r="N384" s="22"/>
      <c r="O384" s="22"/>
      <c r="P384" s="22"/>
      <c r="Q384" s="364"/>
      <c r="R384" s="396"/>
    </row>
    <row r="385" spans="1:18" ht="35.1" customHeight="1">
      <c r="A385" s="752"/>
      <c r="B385" s="771"/>
      <c r="C385" s="774"/>
      <c r="D385" s="523"/>
      <c r="E385" s="752"/>
      <c r="F385" s="744"/>
      <c r="G385" s="422"/>
      <c r="H385" s="636"/>
      <c r="I385" s="637"/>
      <c r="J385" s="637"/>
      <c r="K385" s="637"/>
      <c r="L385" s="637"/>
      <c r="M385" s="637"/>
      <c r="N385" s="637"/>
      <c r="O385" s="637"/>
      <c r="P385" s="637"/>
      <c r="Q385" s="637"/>
      <c r="R385" s="540"/>
    </row>
    <row r="386" spans="1:18" ht="31.5" customHeight="1" thickBot="1">
      <c r="A386" s="753"/>
      <c r="B386" s="772"/>
      <c r="C386" s="775"/>
      <c r="D386" s="66"/>
      <c r="E386" s="753"/>
      <c r="F386" s="745"/>
      <c r="G386" s="440"/>
      <c r="H386" s="746"/>
      <c r="I386" s="746"/>
      <c r="J386" s="746"/>
      <c r="K386" s="746"/>
      <c r="L386" s="746"/>
      <c r="M386" s="746"/>
      <c r="N386" s="746"/>
      <c r="O386" s="746"/>
      <c r="P386" s="746"/>
      <c r="Q386" s="746"/>
      <c r="R386" s="522"/>
    </row>
    <row r="387" spans="1:18" ht="35.1" customHeight="1">
      <c r="A387" s="751">
        <v>70</v>
      </c>
      <c r="B387" s="742" t="s">
        <v>530</v>
      </c>
      <c r="C387" s="773" t="s">
        <v>194</v>
      </c>
      <c r="D387" s="523" t="s">
        <v>183</v>
      </c>
      <c r="E387" s="751" t="s">
        <v>17</v>
      </c>
      <c r="F387" s="205" t="s">
        <v>18</v>
      </c>
      <c r="G387" s="456">
        <f>R387*J5</f>
        <v>0</v>
      </c>
      <c r="H387" s="39"/>
      <c r="I387" s="209">
        <v>0</v>
      </c>
      <c r="J387" s="209"/>
      <c r="K387" s="209"/>
      <c r="L387" s="209"/>
      <c r="M387" s="209"/>
      <c r="N387" s="209"/>
      <c r="O387" s="209"/>
      <c r="P387" s="209"/>
      <c r="Q387" s="362"/>
      <c r="R387" s="394">
        <v>0.5</v>
      </c>
    </row>
    <row r="388" spans="1:18" ht="35.1" customHeight="1">
      <c r="A388" s="752"/>
      <c r="B388" s="771"/>
      <c r="C388" s="774"/>
      <c r="D388" s="213"/>
      <c r="E388" s="752"/>
      <c r="F388" s="206" t="s">
        <v>19</v>
      </c>
      <c r="G388" s="468"/>
      <c r="H388" s="45"/>
      <c r="I388" s="210"/>
      <c r="J388" s="210"/>
      <c r="K388" s="210"/>
      <c r="L388" s="210"/>
      <c r="M388" s="210"/>
      <c r="N388" s="210"/>
      <c r="O388" s="210"/>
      <c r="P388" s="210"/>
      <c r="Q388" s="363"/>
      <c r="R388" s="395"/>
    </row>
    <row r="389" spans="1:18" ht="35.1" customHeight="1" thickBot="1">
      <c r="A389" s="752"/>
      <c r="B389" s="771"/>
      <c r="C389" s="774"/>
      <c r="D389" s="524"/>
      <c r="E389" s="752"/>
      <c r="F389" s="547" t="s">
        <v>76</v>
      </c>
      <c r="G389" s="497"/>
      <c r="H389" s="438"/>
      <c r="I389" s="22"/>
      <c r="J389" s="22"/>
      <c r="K389" s="22"/>
      <c r="L389" s="22"/>
      <c r="M389" s="22"/>
      <c r="N389" s="22"/>
      <c r="O389" s="22"/>
      <c r="P389" s="22"/>
      <c r="Q389" s="364"/>
      <c r="R389" s="396"/>
    </row>
    <row r="390" spans="1:18" ht="35.1" customHeight="1">
      <c r="A390" s="752"/>
      <c r="B390" s="771"/>
      <c r="C390" s="774"/>
      <c r="D390" s="523"/>
      <c r="E390" s="752"/>
      <c r="F390" s="744"/>
      <c r="G390" s="422"/>
      <c r="H390" s="636"/>
      <c r="I390" s="637"/>
      <c r="J390" s="637"/>
      <c r="K390" s="637"/>
      <c r="L390" s="637"/>
      <c r="M390" s="637"/>
      <c r="N390" s="637"/>
      <c r="O390" s="637"/>
      <c r="P390" s="637"/>
      <c r="Q390" s="637"/>
      <c r="R390" s="540"/>
    </row>
    <row r="391" spans="1:18" ht="126.75" customHeight="1" thickBot="1">
      <c r="A391" s="753"/>
      <c r="B391" s="772"/>
      <c r="C391" s="775"/>
      <c r="D391" s="66"/>
      <c r="E391" s="753"/>
      <c r="F391" s="745"/>
      <c r="G391" s="440"/>
      <c r="H391" s="746"/>
      <c r="I391" s="746"/>
      <c r="J391" s="746"/>
      <c r="K391" s="746"/>
      <c r="L391" s="746"/>
      <c r="M391" s="746"/>
      <c r="N391" s="746"/>
      <c r="O391" s="746"/>
      <c r="P391" s="746"/>
      <c r="Q391" s="746"/>
      <c r="R391" s="522"/>
    </row>
    <row r="392" spans="1:18" ht="35.1" customHeight="1">
      <c r="A392" s="751">
        <v>71</v>
      </c>
      <c r="B392" s="742" t="s">
        <v>446</v>
      </c>
      <c r="C392" s="773" t="s">
        <v>195</v>
      </c>
      <c r="D392" s="523" t="s">
        <v>193</v>
      </c>
      <c r="E392" s="751" t="s">
        <v>17</v>
      </c>
      <c r="F392" s="205" t="s">
        <v>18</v>
      </c>
      <c r="G392" s="456">
        <f>R392*J5</f>
        <v>0</v>
      </c>
      <c r="H392" s="39"/>
      <c r="I392" s="209">
        <v>0</v>
      </c>
      <c r="J392" s="209"/>
      <c r="K392" s="209"/>
      <c r="L392" s="209"/>
      <c r="M392" s="209"/>
      <c r="N392" s="209"/>
      <c r="O392" s="209"/>
      <c r="P392" s="209"/>
      <c r="Q392" s="362"/>
      <c r="R392" s="394">
        <v>0.4</v>
      </c>
    </row>
    <row r="393" spans="1:18" ht="35.1" customHeight="1">
      <c r="A393" s="752"/>
      <c r="B393" s="771"/>
      <c r="C393" s="774"/>
      <c r="D393" s="213"/>
      <c r="E393" s="752"/>
      <c r="F393" s="206" t="s">
        <v>19</v>
      </c>
      <c r="G393" s="468"/>
      <c r="H393" s="45"/>
      <c r="I393" s="210"/>
      <c r="J393" s="210"/>
      <c r="K393" s="210"/>
      <c r="L393" s="210"/>
      <c r="M393" s="210"/>
      <c r="N393" s="210"/>
      <c r="O393" s="210"/>
      <c r="P393" s="210"/>
      <c r="Q393" s="363"/>
      <c r="R393" s="395"/>
    </row>
    <row r="394" spans="1:18" ht="35.1" customHeight="1" thickBot="1">
      <c r="A394" s="752"/>
      <c r="B394" s="771"/>
      <c r="C394" s="774"/>
      <c r="D394" s="524"/>
      <c r="E394" s="752"/>
      <c r="F394" s="547" t="s">
        <v>76</v>
      </c>
      <c r="G394" s="497"/>
      <c r="H394" s="438"/>
      <c r="I394" s="22"/>
      <c r="J394" s="22"/>
      <c r="K394" s="22"/>
      <c r="L394" s="22"/>
      <c r="M394" s="22"/>
      <c r="N394" s="22"/>
      <c r="O394" s="22"/>
      <c r="P394" s="22"/>
      <c r="Q394" s="364"/>
      <c r="R394" s="396"/>
    </row>
    <row r="395" spans="1:18" ht="35.1" customHeight="1">
      <c r="A395" s="752"/>
      <c r="B395" s="771"/>
      <c r="C395" s="774"/>
      <c r="D395" s="523"/>
      <c r="E395" s="752"/>
      <c r="F395" s="744"/>
      <c r="G395" s="422"/>
      <c r="H395" s="636"/>
      <c r="I395" s="637"/>
      <c r="J395" s="637"/>
      <c r="K395" s="637"/>
      <c r="L395" s="637"/>
      <c r="M395" s="637"/>
      <c r="N395" s="637"/>
      <c r="O395" s="637"/>
      <c r="P395" s="637"/>
      <c r="Q395" s="637"/>
      <c r="R395" s="540"/>
    </row>
    <row r="396" spans="1:18" ht="62.25" customHeight="1" thickBot="1">
      <c r="A396" s="753"/>
      <c r="B396" s="772"/>
      <c r="C396" s="775"/>
      <c r="D396" s="66"/>
      <c r="E396" s="753"/>
      <c r="F396" s="745"/>
      <c r="G396" s="440"/>
      <c r="H396" s="746"/>
      <c r="I396" s="746"/>
      <c r="J396" s="746"/>
      <c r="K396" s="746"/>
      <c r="L396" s="746"/>
      <c r="M396" s="746"/>
      <c r="N396" s="746"/>
      <c r="O396" s="746"/>
      <c r="P396" s="746"/>
      <c r="Q396" s="746"/>
      <c r="R396" s="522"/>
    </row>
    <row r="397" spans="1:18" ht="35.1" customHeight="1">
      <c r="A397" s="751">
        <v>72</v>
      </c>
      <c r="B397" s="742" t="s">
        <v>196</v>
      </c>
      <c r="C397" s="773" t="s">
        <v>195</v>
      </c>
      <c r="D397" s="523" t="s">
        <v>185</v>
      </c>
      <c r="E397" s="751" t="s">
        <v>17</v>
      </c>
      <c r="F397" s="205" t="s">
        <v>18</v>
      </c>
      <c r="G397" s="456">
        <f>R397*J5</f>
        <v>0</v>
      </c>
      <c r="H397" s="39"/>
      <c r="I397" s="209">
        <v>0</v>
      </c>
      <c r="J397" s="209"/>
      <c r="K397" s="209"/>
      <c r="L397" s="209"/>
      <c r="M397" s="209"/>
      <c r="N397" s="209"/>
      <c r="O397" s="209"/>
      <c r="P397" s="209"/>
      <c r="Q397" s="362"/>
      <c r="R397" s="394">
        <v>0.6</v>
      </c>
    </row>
    <row r="398" spans="1:18" ht="35.1" customHeight="1">
      <c r="A398" s="752"/>
      <c r="B398" s="771"/>
      <c r="C398" s="755"/>
      <c r="D398" s="213"/>
      <c r="E398" s="752"/>
      <c r="F398" s="206" t="s">
        <v>19</v>
      </c>
      <c r="G398" s="468"/>
      <c r="H398" s="45"/>
      <c r="I398" s="210"/>
      <c r="J398" s="210"/>
      <c r="K398" s="210"/>
      <c r="L398" s="210"/>
      <c r="M398" s="210"/>
      <c r="N398" s="210"/>
      <c r="O398" s="210"/>
      <c r="P398" s="210"/>
      <c r="Q398" s="363"/>
      <c r="R398" s="395"/>
    </row>
    <row r="399" spans="1:18" ht="35.1" customHeight="1" thickBot="1">
      <c r="A399" s="752"/>
      <c r="B399" s="771"/>
      <c r="C399" s="755"/>
      <c r="D399" s="524"/>
      <c r="E399" s="752"/>
      <c r="F399" s="547" t="s">
        <v>76</v>
      </c>
      <c r="G399" s="497"/>
      <c r="H399" s="438"/>
      <c r="I399" s="22"/>
      <c r="J399" s="22"/>
      <c r="K399" s="22"/>
      <c r="L399" s="22"/>
      <c r="M399" s="22"/>
      <c r="N399" s="22"/>
      <c r="O399" s="22"/>
      <c r="P399" s="22"/>
      <c r="Q399" s="364"/>
      <c r="R399" s="396"/>
    </row>
    <row r="400" spans="1:18" ht="35.1" customHeight="1" thickBot="1">
      <c r="A400" s="753"/>
      <c r="B400" s="772"/>
      <c r="C400" s="756"/>
      <c r="D400" s="9"/>
      <c r="E400" s="753"/>
      <c r="F400" s="49"/>
      <c r="G400" s="414"/>
      <c r="H400" s="776"/>
      <c r="I400" s="776"/>
      <c r="J400" s="776"/>
      <c r="K400" s="776"/>
      <c r="L400" s="776"/>
      <c r="M400" s="776"/>
      <c r="N400" s="776"/>
      <c r="O400" s="776"/>
      <c r="P400" s="776"/>
      <c r="Q400" s="776"/>
      <c r="R400" s="49"/>
    </row>
    <row r="401" spans="1:18" ht="35.1" hidden="1" customHeight="1" thickBot="1">
      <c r="A401" s="642" t="s">
        <v>197</v>
      </c>
      <c r="B401" s="643"/>
      <c r="C401" s="643"/>
      <c r="D401" s="643"/>
      <c r="E401" s="644"/>
      <c r="F401" s="205">
        <f>SUM(H401:Q401)</f>
        <v>0</v>
      </c>
      <c r="G401" s="413">
        <f t="shared" ref="G401:Q403" si="7">G257+G262+G267+G272+G278+G283+G288+G293+G298+G303+G307+G312+G317+G322+G327+G332+G337+G342+G347+G352+G357+G362+G367+G372+G377+G382+G387+G392+G397</f>
        <v>0</v>
      </c>
      <c r="H401" s="205">
        <f t="shared" si="7"/>
        <v>0</v>
      </c>
      <c r="I401" s="205">
        <f t="shared" si="7"/>
        <v>0</v>
      </c>
      <c r="J401" s="205">
        <f t="shared" si="7"/>
        <v>0</v>
      </c>
      <c r="K401" s="205">
        <f t="shared" si="7"/>
        <v>0</v>
      </c>
      <c r="L401" s="205">
        <f t="shared" si="7"/>
        <v>0</v>
      </c>
      <c r="M401" s="205">
        <f t="shared" si="7"/>
        <v>0</v>
      </c>
      <c r="N401" s="205">
        <f t="shared" si="7"/>
        <v>0</v>
      </c>
      <c r="O401" s="205">
        <f t="shared" si="7"/>
        <v>0</v>
      </c>
      <c r="P401" s="205">
        <f t="shared" si="7"/>
        <v>0</v>
      </c>
      <c r="Q401" s="46">
        <f t="shared" si="7"/>
        <v>0</v>
      </c>
      <c r="R401" s="205">
        <f>R257+R262+R267+R272+R278+R283+R288+R293+R298+R303+R307+R312+R317+R322+R327+R332+R337+R342+R347+R352+R357+R362+R367+R372+R377+R382+R387+R392+R397</f>
        <v>9.43</v>
      </c>
    </row>
    <row r="402" spans="1:18" ht="35.1" hidden="1" customHeight="1" thickBot="1">
      <c r="A402" s="777" t="s">
        <v>198</v>
      </c>
      <c r="B402" s="778"/>
      <c r="C402" s="778"/>
      <c r="D402" s="778"/>
      <c r="E402" s="779"/>
      <c r="F402" s="205">
        <f>SUM(H402:Q402)</f>
        <v>0</v>
      </c>
      <c r="G402" s="413">
        <f t="shared" si="7"/>
        <v>0</v>
      </c>
      <c r="H402" s="205">
        <f t="shared" si="7"/>
        <v>0</v>
      </c>
      <c r="I402" s="205">
        <f t="shared" si="7"/>
        <v>0</v>
      </c>
      <c r="J402" s="205">
        <f t="shared" si="7"/>
        <v>0</v>
      </c>
      <c r="K402" s="205">
        <f t="shared" si="7"/>
        <v>0</v>
      </c>
      <c r="L402" s="205">
        <f t="shared" si="7"/>
        <v>0</v>
      </c>
      <c r="M402" s="205">
        <f t="shared" si="7"/>
        <v>0</v>
      </c>
      <c r="N402" s="205">
        <f t="shared" si="7"/>
        <v>0</v>
      </c>
      <c r="O402" s="205">
        <f t="shared" si="7"/>
        <v>0</v>
      </c>
      <c r="P402" s="205">
        <f t="shared" si="7"/>
        <v>0</v>
      </c>
      <c r="Q402" s="46">
        <f t="shared" si="7"/>
        <v>0</v>
      </c>
      <c r="R402" s="205">
        <f>R258+R263+R268+R273+R279+R284+R289+R294+R299+R304+R308+R313+R318+R323+R328+R333+R338+R343+R348+R353+R358+R363+R368+R373+R378+R383+R388+R393+R398</f>
        <v>0</v>
      </c>
    </row>
    <row r="403" spans="1:18" ht="35.1" hidden="1" customHeight="1" thickBot="1">
      <c r="A403" s="640" t="s">
        <v>199</v>
      </c>
      <c r="B403" s="641"/>
      <c r="C403" s="641"/>
      <c r="D403" s="641"/>
      <c r="E403" s="785"/>
      <c r="F403" s="205">
        <f>SUM(H403:Q403)</f>
        <v>0</v>
      </c>
      <c r="G403" s="413">
        <f t="shared" si="7"/>
        <v>0</v>
      </c>
      <c r="H403" s="205">
        <f t="shared" si="7"/>
        <v>0</v>
      </c>
      <c r="I403" s="205">
        <f t="shared" si="7"/>
        <v>0</v>
      </c>
      <c r="J403" s="205">
        <f t="shared" si="7"/>
        <v>0</v>
      </c>
      <c r="K403" s="205">
        <f t="shared" si="7"/>
        <v>0</v>
      </c>
      <c r="L403" s="205">
        <f t="shared" si="7"/>
        <v>0</v>
      </c>
      <c r="M403" s="205">
        <f t="shared" si="7"/>
        <v>0</v>
      </c>
      <c r="N403" s="205">
        <f t="shared" si="7"/>
        <v>0</v>
      </c>
      <c r="O403" s="205">
        <f t="shared" si="7"/>
        <v>0</v>
      </c>
      <c r="P403" s="205">
        <f t="shared" si="7"/>
        <v>0</v>
      </c>
      <c r="Q403" s="46">
        <f t="shared" si="7"/>
        <v>0</v>
      </c>
      <c r="R403" s="205">
        <f>R259+R264+R269+R274+R280+R285+R290+R295+R300+R305+R309+R314+R319+R324+R329+R334+R339+R344+R349+R354+R359+R364+R369+R374+R379+R384+R389+R394+R399</f>
        <v>10.1</v>
      </c>
    </row>
    <row r="404" spans="1:18" ht="42" hidden="1" customHeight="1" thickBot="1">
      <c r="A404" s="719" t="s">
        <v>475</v>
      </c>
      <c r="B404" s="720"/>
      <c r="C404" s="720"/>
      <c r="D404" s="720"/>
      <c r="E404" s="786"/>
      <c r="F404" s="15">
        <f>F401+F402</f>
        <v>0</v>
      </c>
      <c r="G404" s="29">
        <f>G401+G402</f>
        <v>0</v>
      </c>
      <c r="H404" s="15">
        <f>H401+H402</f>
        <v>0</v>
      </c>
      <c r="I404" s="15">
        <f t="shared" ref="I404:Q404" si="8">I401+I402</f>
        <v>0</v>
      </c>
      <c r="J404" s="15">
        <f t="shared" si="8"/>
        <v>0</v>
      </c>
      <c r="K404" s="15">
        <f t="shared" si="8"/>
        <v>0</v>
      </c>
      <c r="L404" s="15">
        <f t="shared" si="8"/>
        <v>0</v>
      </c>
      <c r="M404" s="15">
        <f t="shared" si="8"/>
        <v>0</v>
      </c>
      <c r="N404" s="15">
        <f t="shared" si="8"/>
        <v>0</v>
      </c>
      <c r="O404" s="15">
        <f t="shared" si="8"/>
        <v>0</v>
      </c>
      <c r="P404" s="15">
        <f t="shared" si="8"/>
        <v>0</v>
      </c>
      <c r="Q404" s="357">
        <f t="shared" si="8"/>
        <v>0</v>
      </c>
      <c r="R404" s="15">
        <f>R401+R402</f>
        <v>9.43</v>
      </c>
    </row>
    <row r="405" spans="1:18" ht="44.25" hidden="1" customHeight="1" thickBot="1">
      <c r="A405" s="747" t="s">
        <v>476</v>
      </c>
      <c r="B405" s="787"/>
      <c r="C405" s="787"/>
      <c r="D405" s="787"/>
      <c r="E405" s="788"/>
      <c r="F405" s="23">
        <f>F401+F402+F403</f>
        <v>0</v>
      </c>
      <c r="G405" s="29">
        <f>G401+G402+G403</f>
        <v>0</v>
      </c>
      <c r="H405" s="23">
        <f>H401+H402+H403</f>
        <v>0</v>
      </c>
      <c r="I405" s="23">
        <f t="shared" ref="I405:Q405" si="9">I401+I402+I403</f>
        <v>0</v>
      </c>
      <c r="J405" s="23">
        <f t="shared" si="9"/>
        <v>0</v>
      </c>
      <c r="K405" s="23">
        <f t="shared" si="9"/>
        <v>0</v>
      </c>
      <c r="L405" s="23">
        <f t="shared" si="9"/>
        <v>0</v>
      </c>
      <c r="M405" s="23">
        <f t="shared" si="9"/>
        <v>0</v>
      </c>
      <c r="N405" s="23">
        <f t="shared" si="9"/>
        <v>0</v>
      </c>
      <c r="O405" s="23">
        <f t="shared" si="9"/>
        <v>0</v>
      </c>
      <c r="P405" s="23">
        <f t="shared" si="9"/>
        <v>0</v>
      </c>
      <c r="Q405" s="365">
        <f t="shared" si="9"/>
        <v>0</v>
      </c>
      <c r="R405" s="23">
        <f>R401+R402+R403</f>
        <v>19.53</v>
      </c>
    </row>
    <row r="406" spans="1:18" ht="35.1" customHeight="1" thickBot="1">
      <c r="A406" s="640"/>
      <c r="B406" s="750"/>
      <c r="C406" s="750"/>
      <c r="D406" s="750"/>
      <c r="E406" s="750"/>
      <c r="F406" s="750"/>
      <c r="G406" s="750"/>
      <c r="H406" s="750"/>
      <c r="I406" s="750"/>
      <c r="J406" s="750"/>
      <c r="K406" s="750"/>
      <c r="L406" s="750"/>
      <c r="M406" s="750"/>
      <c r="N406" s="750"/>
      <c r="O406" s="750"/>
      <c r="P406" s="750"/>
      <c r="Q406" s="750"/>
      <c r="R406" s="389"/>
    </row>
    <row r="407" spans="1:18" ht="35.1" customHeight="1" thickBot="1">
      <c r="A407" s="642" t="s">
        <v>200</v>
      </c>
      <c r="B407" s="789"/>
      <c r="C407" s="789"/>
      <c r="D407" s="789"/>
      <c r="E407" s="789"/>
      <c r="F407" s="262"/>
      <c r="G407" s="414">
        <f t="shared" ref="G407:H409" si="10">G401</f>
        <v>0</v>
      </c>
      <c r="H407" s="49">
        <f t="shared" si="10"/>
        <v>0</v>
      </c>
      <c r="I407" s="49">
        <f>I401+H407</f>
        <v>0</v>
      </c>
      <c r="J407" s="49">
        <f t="shared" ref="J407:Q411" si="11">J401+I407</f>
        <v>0</v>
      </c>
      <c r="K407" s="49">
        <f t="shared" si="11"/>
        <v>0</v>
      </c>
      <c r="L407" s="49">
        <f t="shared" si="11"/>
        <v>0</v>
      </c>
      <c r="M407" s="49">
        <f t="shared" si="11"/>
        <v>0</v>
      </c>
      <c r="N407" s="49">
        <f t="shared" si="11"/>
        <v>0</v>
      </c>
      <c r="O407" s="49">
        <f t="shared" si="11"/>
        <v>0</v>
      </c>
      <c r="P407" s="49">
        <f t="shared" si="11"/>
        <v>0</v>
      </c>
      <c r="Q407" s="226">
        <f t="shared" si="11"/>
        <v>0</v>
      </c>
      <c r="R407" s="49">
        <f>R401</f>
        <v>9.43</v>
      </c>
    </row>
    <row r="408" spans="1:18" ht="35.1" customHeight="1" thickBot="1">
      <c r="A408" s="731" t="s">
        <v>201</v>
      </c>
      <c r="B408" s="732"/>
      <c r="C408" s="732"/>
      <c r="D408" s="732"/>
      <c r="E408" s="790"/>
      <c r="F408" s="791"/>
      <c r="G408" s="414">
        <f t="shared" si="10"/>
        <v>0</v>
      </c>
      <c r="H408" s="49">
        <f t="shared" si="10"/>
        <v>0</v>
      </c>
      <c r="I408" s="49">
        <f>I402+H408</f>
        <v>0</v>
      </c>
      <c r="J408" s="49">
        <f t="shared" si="11"/>
        <v>0</v>
      </c>
      <c r="K408" s="49">
        <f t="shared" si="11"/>
        <v>0</v>
      </c>
      <c r="L408" s="49">
        <f t="shared" si="11"/>
        <v>0</v>
      </c>
      <c r="M408" s="49">
        <f t="shared" si="11"/>
        <v>0</v>
      </c>
      <c r="N408" s="49">
        <f t="shared" si="11"/>
        <v>0</v>
      </c>
      <c r="O408" s="49">
        <f t="shared" si="11"/>
        <v>0</v>
      </c>
      <c r="P408" s="49">
        <f t="shared" si="11"/>
        <v>0</v>
      </c>
      <c r="Q408" s="226">
        <f t="shared" si="11"/>
        <v>0</v>
      </c>
      <c r="R408" s="49">
        <f>R402</f>
        <v>0</v>
      </c>
    </row>
    <row r="409" spans="1:18" ht="35.1" customHeight="1" thickBot="1">
      <c r="A409" s="728" t="s">
        <v>202</v>
      </c>
      <c r="B409" s="729"/>
      <c r="C409" s="729"/>
      <c r="D409" s="729"/>
      <c r="E409" s="734"/>
      <c r="F409" s="730"/>
      <c r="G409" s="414">
        <f t="shared" si="10"/>
        <v>0</v>
      </c>
      <c r="H409" s="49">
        <f t="shared" si="10"/>
        <v>0</v>
      </c>
      <c r="I409" s="49">
        <f>I403+H409</f>
        <v>0</v>
      </c>
      <c r="J409" s="49">
        <f t="shared" si="11"/>
        <v>0</v>
      </c>
      <c r="K409" s="49">
        <f t="shared" si="11"/>
        <v>0</v>
      </c>
      <c r="L409" s="49">
        <f t="shared" si="11"/>
        <v>0</v>
      </c>
      <c r="M409" s="49">
        <f t="shared" si="11"/>
        <v>0</v>
      </c>
      <c r="N409" s="49">
        <f t="shared" si="11"/>
        <v>0</v>
      </c>
      <c r="O409" s="49">
        <f t="shared" si="11"/>
        <v>0</v>
      </c>
      <c r="P409" s="49">
        <f t="shared" si="11"/>
        <v>0</v>
      </c>
      <c r="Q409" s="226">
        <f t="shared" si="11"/>
        <v>0</v>
      </c>
      <c r="R409" s="49">
        <f>R403</f>
        <v>10.1</v>
      </c>
    </row>
    <row r="410" spans="1:18" ht="42" customHeight="1" thickBot="1">
      <c r="A410" s="719" t="s">
        <v>477</v>
      </c>
      <c r="B410" s="720"/>
      <c r="C410" s="720"/>
      <c r="D410" s="720"/>
      <c r="E410" s="780"/>
      <c r="F410" s="781"/>
      <c r="G410" s="29">
        <f>G407+G408</f>
        <v>0</v>
      </c>
      <c r="H410" s="15">
        <f>H407+H408</f>
        <v>0</v>
      </c>
      <c r="I410" s="4">
        <f>I404+H410</f>
        <v>0</v>
      </c>
      <c r="J410" s="4">
        <f t="shared" si="11"/>
        <v>0</v>
      </c>
      <c r="K410" s="4">
        <f t="shared" si="11"/>
        <v>0</v>
      </c>
      <c r="L410" s="4">
        <f t="shared" si="11"/>
        <v>0</v>
      </c>
      <c r="M410" s="4">
        <f t="shared" si="11"/>
        <v>0</v>
      </c>
      <c r="N410" s="4">
        <f t="shared" si="11"/>
        <v>0</v>
      </c>
      <c r="O410" s="4">
        <f t="shared" si="11"/>
        <v>0</v>
      </c>
      <c r="P410" s="4">
        <f t="shared" si="11"/>
        <v>0</v>
      </c>
      <c r="Q410" s="358">
        <f t="shared" si="11"/>
        <v>0</v>
      </c>
      <c r="R410" s="15">
        <f>R407+R408</f>
        <v>9.43</v>
      </c>
    </row>
    <row r="411" spans="1:18" ht="42" customHeight="1" thickBot="1">
      <c r="A411" s="747" t="s">
        <v>478</v>
      </c>
      <c r="B411" s="782"/>
      <c r="C411" s="782"/>
      <c r="D411" s="782"/>
      <c r="E411" s="782"/>
      <c r="F411" s="783"/>
      <c r="G411" s="29">
        <f>G407+G408+G409</f>
        <v>0</v>
      </c>
      <c r="H411" s="23">
        <f>H407+H408+H409</f>
        <v>0</v>
      </c>
      <c r="I411" s="5">
        <f>I405+H411</f>
        <v>0</v>
      </c>
      <c r="J411" s="5">
        <f t="shared" si="11"/>
        <v>0</v>
      </c>
      <c r="K411" s="5">
        <f t="shared" si="11"/>
        <v>0</v>
      </c>
      <c r="L411" s="5">
        <f t="shared" si="11"/>
        <v>0</v>
      </c>
      <c r="M411" s="5">
        <f t="shared" si="11"/>
        <v>0</v>
      </c>
      <c r="N411" s="5">
        <f t="shared" si="11"/>
        <v>0</v>
      </c>
      <c r="O411" s="5">
        <f t="shared" si="11"/>
        <v>0</v>
      </c>
      <c r="P411" s="5">
        <f t="shared" si="11"/>
        <v>0</v>
      </c>
      <c r="Q411" s="359">
        <f>Q405+P411</f>
        <v>0</v>
      </c>
      <c r="R411" s="548">
        <f>R407+R408+R409</f>
        <v>19.53</v>
      </c>
    </row>
    <row r="412" spans="1:18" ht="35.1" customHeight="1" thickBot="1">
      <c r="A412" s="714"/>
      <c r="B412" s="750"/>
      <c r="C412" s="750"/>
      <c r="D412" s="750"/>
      <c r="E412" s="750"/>
      <c r="F412" s="750"/>
      <c r="G412" s="750"/>
      <c r="H412" s="750"/>
      <c r="I412" s="750"/>
      <c r="J412" s="750"/>
      <c r="K412" s="750"/>
      <c r="L412" s="750"/>
      <c r="M412" s="750"/>
      <c r="N412" s="750"/>
      <c r="O412" s="750"/>
      <c r="P412" s="750"/>
      <c r="Q412" s="750"/>
      <c r="R412" s="452"/>
    </row>
    <row r="413" spans="1:18" ht="35.1" customHeight="1" thickBot="1">
      <c r="A413" s="722" t="s">
        <v>203</v>
      </c>
      <c r="B413" s="784"/>
      <c r="C413" s="723"/>
      <c r="D413" s="723"/>
      <c r="E413" s="723"/>
      <c r="F413" s="723"/>
      <c r="G413" s="723"/>
      <c r="H413" s="723"/>
      <c r="I413" s="723"/>
      <c r="J413" s="723"/>
      <c r="K413" s="723"/>
      <c r="L413" s="723"/>
      <c r="M413" s="723"/>
      <c r="N413" s="723"/>
      <c r="O413" s="723"/>
      <c r="P413" s="723"/>
      <c r="Q413" s="723"/>
      <c r="R413" s="389"/>
    </row>
    <row r="414" spans="1:18" ht="35.1" customHeight="1">
      <c r="A414" s="803">
        <v>73</v>
      </c>
      <c r="B414" s="806" t="s">
        <v>655</v>
      </c>
      <c r="C414" s="808" t="s">
        <v>204</v>
      </c>
      <c r="D414" s="214" t="s">
        <v>656</v>
      </c>
      <c r="E414" s="757" t="s">
        <v>17</v>
      </c>
      <c r="F414" s="216" t="s">
        <v>18</v>
      </c>
      <c r="G414" s="456">
        <f>R414*J5</f>
        <v>0</v>
      </c>
      <c r="H414" s="207"/>
      <c r="I414" s="207"/>
      <c r="J414" s="209">
        <v>0</v>
      </c>
      <c r="K414" s="207"/>
      <c r="L414" s="207"/>
      <c r="M414" s="207"/>
      <c r="N414" s="207"/>
      <c r="O414" s="207"/>
      <c r="P414" s="207"/>
      <c r="Q414" s="352"/>
      <c r="R414" s="205">
        <v>1.2</v>
      </c>
    </row>
    <row r="415" spans="1:18" ht="27" customHeight="1">
      <c r="A415" s="804"/>
      <c r="B415" s="807"/>
      <c r="C415" s="809"/>
      <c r="D415" s="215"/>
      <c r="E415" s="758"/>
      <c r="F415" s="217" t="s">
        <v>19</v>
      </c>
      <c r="G415" s="468"/>
      <c r="H415" s="208"/>
      <c r="I415" s="208"/>
      <c r="J415" s="218"/>
      <c r="K415" s="208"/>
      <c r="L415" s="208"/>
      <c r="M415" s="208"/>
      <c r="N415" s="208"/>
      <c r="O415" s="208"/>
      <c r="P415" s="208"/>
      <c r="Q415" s="353"/>
      <c r="R415" s="206"/>
    </row>
    <row r="416" spans="1:18" ht="36.75" customHeight="1" thickBot="1">
      <c r="A416" s="804"/>
      <c r="B416" s="801" t="s">
        <v>210</v>
      </c>
      <c r="C416" s="809"/>
      <c r="D416" s="219"/>
      <c r="E416" s="758"/>
      <c r="F416" s="50" t="s">
        <v>20</v>
      </c>
      <c r="G416" s="497"/>
      <c r="H416" s="13"/>
      <c r="I416" s="10"/>
      <c r="J416" s="10"/>
      <c r="K416" s="10"/>
      <c r="L416" s="10"/>
      <c r="M416" s="10"/>
      <c r="N416" s="10"/>
      <c r="O416" s="10"/>
      <c r="P416" s="10"/>
      <c r="Q416" s="17"/>
      <c r="R416" s="392"/>
    </row>
    <row r="417" spans="1:18" ht="33.75" thickBot="1">
      <c r="A417" s="805"/>
      <c r="B417" s="802"/>
      <c r="C417" s="810"/>
      <c r="D417" s="220"/>
      <c r="E417" s="759"/>
      <c r="F417" s="49"/>
      <c r="G417" s="414"/>
      <c r="H417" s="638"/>
      <c r="I417" s="639"/>
      <c r="J417" s="639"/>
      <c r="K417" s="639"/>
      <c r="L417" s="639"/>
      <c r="M417" s="639"/>
      <c r="N417" s="639"/>
      <c r="O417" s="639"/>
      <c r="P417" s="639"/>
      <c r="Q417" s="639"/>
      <c r="R417" s="49"/>
    </row>
    <row r="418" spans="1:18" ht="35.1" customHeight="1">
      <c r="A418" s="751">
        <v>74</v>
      </c>
      <c r="B418" s="524" t="s">
        <v>205</v>
      </c>
      <c r="C418" s="792" t="s">
        <v>206</v>
      </c>
      <c r="D418" s="214" t="s">
        <v>657</v>
      </c>
      <c r="E418" s="795" t="s">
        <v>17</v>
      </c>
      <c r="F418" s="205" t="s">
        <v>18</v>
      </c>
      <c r="G418" s="456">
        <f>R418*J5</f>
        <v>0</v>
      </c>
      <c r="H418" s="207"/>
      <c r="I418" s="207"/>
      <c r="J418" s="209">
        <v>0</v>
      </c>
      <c r="K418" s="207"/>
      <c r="L418" s="207"/>
      <c r="M418" s="207"/>
      <c r="N418" s="207"/>
      <c r="O418" s="207"/>
      <c r="P418" s="207"/>
      <c r="Q418" s="352"/>
      <c r="R418" s="205">
        <v>0.8</v>
      </c>
    </row>
    <row r="419" spans="1:18" ht="35.1" customHeight="1">
      <c r="A419" s="752"/>
      <c r="B419" s="532" t="s">
        <v>207</v>
      </c>
      <c r="C419" s="793"/>
      <c r="D419" s="215"/>
      <c r="E419" s="796"/>
      <c r="F419" s="206" t="s">
        <v>19</v>
      </c>
      <c r="G419" s="468"/>
      <c r="H419" s="208"/>
      <c r="I419" s="208"/>
      <c r="J419" s="210"/>
      <c r="K419" s="208"/>
      <c r="L419" s="208"/>
      <c r="M419" s="208"/>
      <c r="N419" s="208"/>
      <c r="O419" s="208"/>
      <c r="P419" s="208"/>
      <c r="Q419" s="353"/>
      <c r="R419" s="206"/>
    </row>
    <row r="420" spans="1:18" ht="36.75" customHeight="1" thickBot="1">
      <c r="A420" s="752"/>
      <c r="B420" s="524" t="s">
        <v>658</v>
      </c>
      <c r="C420" s="793"/>
      <c r="D420" s="219"/>
      <c r="E420" s="796"/>
      <c r="F420" s="34" t="s">
        <v>20</v>
      </c>
      <c r="G420" s="497"/>
      <c r="H420" s="13"/>
      <c r="I420" s="10"/>
      <c r="J420" s="10"/>
      <c r="K420" s="10"/>
      <c r="L420" s="10"/>
      <c r="M420" s="10"/>
      <c r="N420" s="10"/>
      <c r="O420" s="10"/>
      <c r="P420" s="10"/>
      <c r="Q420" s="17"/>
      <c r="R420" s="392"/>
    </row>
    <row r="421" spans="1:18" ht="51.75" customHeight="1" thickBot="1">
      <c r="A421" s="753"/>
      <c r="B421" s="545" t="s">
        <v>211</v>
      </c>
      <c r="C421" s="794"/>
      <c r="D421" s="220"/>
      <c r="E421" s="797"/>
      <c r="F421" s="49"/>
      <c r="G421" s="414"/>
      <c r="H421" s="638"/>
      <c r="I421" s="639"/>
      <c r="J421" s="639"/>
      <c r="K421" s="639"/>
      <c r="L421" s="639"/>
      <c r="M421" s="639"/>
      <c r="N421" s="639"/>
      <c r="O421" s="639"/>
      <c r="P421" s="639"/>
      <c r="Q421" s="639"/>
      <c r="R421" s="49"/>
    </row>
    <row r="422" spans="1:18" ht="35.1" customHeight="1">
      <c r="A422" s="751">
        <v>75</v>
      </c>
      <c r="B422" s="523" t="s">
        <v>208</v>
      </c>
      <c r="C422" s="792" t="s">
        <v>209</v>
      </c>
      <c r="D422" s="214" t="s">
        <v>659</v>
      </c>
      <c r="E422" s="795" t="s">
        <v>17</v>
      </c>
      <c r="F422" s="211" t="s">
        <v>18</v>
      </c>
      <c r="G422" s="456">
        <f>R422*J5</f>
        <v>0</v>
      </c>
      <c r="H422" s="207"/>
      <c r="I422" s="207"/>
      <c r="J422" s="209">
        <v>0</v>
      </c>
      <c r="K422" s="207"/>
      <c r="L422" s="207"/>
      <c r="M422" s="207"/>
      <c r="N422" s="207"/>
      <c r="O422" s="207"/>
      <c r="P422" s="207"/>
      <c r="Q422" s="352"/>
      <c r="R422" s="205">
        <v>0.25</v>
      </c>
    </row>
    <row r="423" spans="1:18" ht="35.1" customHeight="1">
      <c r="A423" s="752"/>
      <c r="B423" s="532" t="s">
        <v>660</v>
      </c>
      <c r="C423" s="793"/>
      <c r="D423" s="215"/>
      <c r="E423" s="796"/>
      <c r="F423" s="206" t="s">
        <v>19</v>
      </c>
      <c r="G423" s="468"/>
      <c r="H423" s="208"/>
      <c r="I423" s="208"/>
      <c r="J423" s="210"/>
      <c r="K423" s="208"/>
      <c r="L423" s="208"/>
      <c r="M423" s="208"/>
      <c r="N423" s="208"/>
      <c r="O423" s="208"/>
      <c r="P423" s="208"/>
      <c r="Q423" s="353"/>
      <c r="R423" s="206"/>
    </row>
    <row r="424" spans="1:18" ht="49.5" customHeight="1" thickBot="1">
      <c r="A424" s="752"/>
      <c r="B424" s="524"/>
      <c r="C424" s="793"/>
      <c r="D424" s="219"/>
      <c r="E424" s="796"/>
      <c r="F424" s="34" t="s">
        <v>20</v>
      </c>
      <c r="G424" s="497"/>
      <c r="H424" s="13"/>
      <c r="I424" s="10"/>
      <c r="J424" s="10"/>
      <c r="K424" s="10"/>
      <c r="L424" s="10"/>
      <c r="M424" s="10"/>
      <c r="N424" s="10"/>
      <c r="O424" s="10"/>
      <c r="P424" s="10"/>
      <c r="Q424" s="17"/>
      <c r="R424" s="392"/>
    </row>
    <row r="425" spans="1:18" ht="33.75" thickBot="1">
      <c r="A425" s="753"/>
      <c r="B425" s="545"/>
      <c r="C425" s="794"/>
      <c r="D425" s="220"/>
      <c r="E425" s="797"/>
      <c r="F425" s="49"/>
      <c r="G425" s="414"/>
      <c r="H425" s="638"/>
      <c r="I425" s="639"/>
      <c r="J425" s="639"/>
      <c r="K425" s="639"/>
      <c r="L425" s="639"/>
      <c r="M425" s="639"/>
      <c r="N425" s="639"/>
      <c r="O425" s="639"/>
      <c r="P425" s="639"/>
      <c r="Q425" s="639"/>
      <c r="R425" s="49"/>
    </row>
    <row r="426" spans="1:18" ht="35.1" hidden="1" customHeight="1" thickBot="1">
      <c r="A426" s="642" t="s">
        <v>212</v>
      </c>
      <c r="B426" s="643"/>
      <c r="C426" s="643"/>
      <c r="D426" s="643"/>
      <c r="E426" s="644"/>
      <c r="F426" s="205">
        <f>SUM(H426:Q426)</f>
        <v>0</v>
      </c>
      <c r="G426" s="414">
        <f>G414+G418+G422</f>
        <v>0</v>
      </c>
      <c r="H426" s="49">
        <f>H414+H418+H422</f>
        <v>0</v>
      </c>
      <c r="I426" s="49">
        <f t="shared" ref="I426:Q426" si="12">I414+I418+I422</f>
        <v>0</v>
      </c>
      <c r="J426" s="49">
        <f t="shared" si="12"/>
        <v>0</v>
      </c>
      <c r="K426" s="49">
        <f t="shared" si="12"/>
        <v>0</v>
      </c>
      <c r="L426" s="49">
        <f t="shared" si="12"/>
        <v>0</v>
      </c>
      <c r="M426" s="49">
        <f t="shared" si="12"/>
        <v>0</v>
      </c>
      <c r="N426" s="49">
        <f t="shared" si="12"/>
        <v>0</v>
      </c>
      <c r="O426" s="49">
        <f t="shared" si="12"/>
        <v>0</v>
      </c>
      <c r="P426" s="49">
        <f t="shared" si="12"/>
        <v>0</v>
      </c>
      <c r="Q426" s="226">
        <f t="shared" si="12"/>
        <v>0</v>
      </c>
      <c r="R426" s="49">
        <f>R414+R418+R422</f>
        <v>2.25</v>
      </c>
    </row>
    <row r="427" spans="1:18" ht="35.1" hidden="1" customHeight="1" thickBot="1">
      <c r="A427" s="731" t="s">
        <v>213</v>
      </c>
      <c r="B427" s="732"/>
      <c r="C427" s="732"/>
      <c r="D427" s="732"/>
      <c r="E427" s="733"/>
      <c r="F427" s="205">
        <f>SUM(H427:Q427)</f>
        <v>0</v>
      </c>
      <c r="G427" s="414">
        <f t="shared" ref="G427:R428" si="13">G415+G419+G423</f>
        <v>0</v>
      </c>
      <c r="H427" s="49">
        <f t="shared" si="13"/>
        <v>0</v>
      </c>
      <c r="I427" s="49">
        <f t="shared" si="13"/>
        <v>0</v>
      </c>
      <c r="J427" s="49">
        <f t="shared" si="13"/>
        <v>0</v>
      </c>
      <c r="K427" s="49">
        <f t="shared" si="13"/>
        <v>0</v>
      </c>
      <c r="L427" s="49">
        <f t="shared" si="13"/>
        <v>0</v>
      </c>
      <c r="M427" s="49">
        <f t="shared" si="13"/>
        <v>0</v>
      </c>
      <c r="N427" s="49">
        <f t="shared" si="13"/>
        <v>0</v>
      </c>
      <c r="O427" s="49">
        <f t="shared" si="13"/>
        <v>0</v>
      </c>
      <c r="P427" s="49">
        <f t="shared" si="13"/>
        <v>0</v>
      </c>
      <c r="Q427" s="226">
        <f t="shared" si="13"/>
        <v>0</v>
      </c>
      <c r="R427" s="49">
        <f t="shared" si="13"/>
        <v>0</v>
      </c>
    </row>
    <row r="428" spans="1:18" ht="35.1" hidden="1" customHeight="1" thickBot="1">
      <c r="A428" s="798" t="s">
        <v>214</v>
      </c>
      <c r="B428" s="799"/>
      <c r="C428" s="799"/>
      <c r="D428" s="799"/>
      <c r="E428" s="800"/>
      <c r="F428" s="205">
        <f>SUM(H428:Q428)</f>
        <v>0</v>
      </c>
      <c r="G428" s="414">
        <f t="shared" si="13"/>
        <v>0</v>
      </c>
      <c r="H428" s="49">
        <f t="shared" si="13"/>
        <v>0</v>
      </c>
      <c r="I428" s="49">
        <f t="shared" si="13"/>
        <v>0</v>
      </c>
      <c r="J428" s="49">
        <f t="shared" si="13"/>
        <v>0</v>
      </c>
      <c r="K428" s="49">
        <f t="shared" si="13"/>
        <v>0</v>
      </c>
      <c r="L428" s="49">
        <f t="shared" si="13"/>
        <v>0</v>
      </c>
      <c r="M428" s="49">
        <f t="shared" si="13"/>
        <v>0</v>
      </c>
      <c r="N428" s="49">
        <f t="shared" si="13"/>
        <v>0</v>
      </c>
      <c r="O428" s="49">
        <f t="shared" si="13"/>
        <v>0</v>
      </c>
      <c r="P428" s="49">
        <f t="shared" si="13"/>
        <v>0</v>
      </c>
      <c r="Q428" s="226">
        <f t="shared" si="13"/>
        <v>0</v>
      </c>
      <c r="R428" s="49">
        <f t="shared" si="13"/>
        <v>0</v>
      </c>
    </row>
    <row r="429" spans="1:18" ht="45.75" hidden="1" customHeight="1" thickBot="1">
      <c r="A429" s="719" t="s">
        <v>479</v>
      </c>
      <c r="B429" s="720"/>
      <c r="C429" s="720"/>
      <c r="D429" s="720"/>
      <c r="E429" s="786"/>
      <c r="F429" s="15">
        <f>SUM(F426:F427)</f>
        <v>0</v>
      </c>
      <c r="G429" s="29">
        <f>G426+G427</f>
        <v>0</v>
      </c>
      <c r="H429" s="15">
        <f>H426+H427</f>
        <v>0</v>
      </c>
      <c r="I429" s="15">
        <f t="shared" ref="I429:Q429" si="14">I426+I427</f>
        <v>0</v>
      </c>
      <c r="J429" s="15">
        <f t="shared" si="14"/>
        <v>0</v>
      </c>
      <c r="K429" s="15">
        <f t="shared" si="14"/>
        <v>0</v>
      </c>
      <c r="L429" s="15">
        <f t="shared" si="14"/>
        <v>0</v>
      </c>
      <c r="M429" s="15">
        <f t="shared" si="14"/>
        <v>0</v>
      </c>
      <c r="N429" s="15">
        <f t="shared" si="14"/>
        <v>0</v>
      </c>
      <c r="O429" s="15">
        <f t="shared" si="14"/>
        <v>0</v>
      </c>
      <c r="P429" s="15">
        <f t="shared" si="14"/>
        <v>0</v>
      </c>
      <c r="Q429" s="357">
        <f t="shared" si="14"/>
        <v>0</v>
      </c>
      <c r="R429" s="15">
        <f>R426+R427</f>
        <v>2.25</v>
      </c>
    </row>
    <row r="430" spans="1:18" ht="44.25" hidden="1" customHeight="1" thickBot="1">
      <c r="A430" s="747" t="s">
        <v>480</v>
      </c>
      <c r="B430" s="787"/>
      <c r="C430" s="787"/>
      <c r="D430" s="787"/>
      <c r="E430" s="788"/>
      <c r="F430" s="548">
        <f>SUM(F426:F428)</f>
        <v>0</v>
      </c>
      <c r="G430" s="571">
        <f>G426+G427+G428</f>
        <v>0</v>
      </c>
      <c r="H430" s="548">
        <f>H426+H427+H428</f>
        <v>0</v>
      </c>
      <c r="I430" s="548">
        <f t="shared" ref="I430:Q430" si="15">I426+I427+I428</f>
        <v>0</v>
      </c>
      <c r="J430" s="548">
        <f t="shared" si="15"/>
        <v>0</v>
      </c>
      <c r="K430" s="548">
        <f t="shared" si="15"/>
        <v>0</v>
      </c>
      <c r="L430" s="548">
        <f t="shared" si="15"/>
        <v>0</v>
      </c>
      <c r="M430" s="548">
        <f t="shared" si="15"/>
        <v>0</v>
      </c>
      <c r="N430" s="548">
        <f t="shared" si="15"/>
        <v>0</v>
      </c>
      <c r="O430" s="548">
        <f t="shared" si="15"/>
        <v>0</v>
      </c>
      <c r="P430" s="548">
        <f t="shared" si="15"/>
        <v>0</v>
      </c>
      <c r="Q430" s="552">
        <f t="shared" si="15"/>
        <v>0</v>
      </c>
      <c r="R430" s="548">
        <f>R426+R427+R428</f>
        <v>2.25</v>
      </c>
    </row>
    <row r="431" spans="1:18" ht="35.1" customHeight="1" thickBot="1">
      <c r="A431" s="640"/>
      <c r="B431" s="641"/>
      <c r="C431" s="641"/>
      <c r="D431" s="641"/>
      <c r="E431" s="641"/>
      <c r="F431" s="641"/>
      <c r="G431" s="641"/>
      <c r="H431" s="641"/>
      <c r="I431" s="641"/>
      <c r="J431" s="641"/>
      <c r="K431" s="641"/>
      <c r="L431" s="641"/>
      <c r="M431" s="641"/>
      <c r="N431" s="641"/>
      <c r="O431" s="641"/>
      <c r="P431" s="641"/>
      <c r="Q431" s="641"/>
      <c r="R431" s="389"/>
    </row>
    <row r="432" spans="1:18" ht="35.1" customHeight="1" thickBot="1">
      <c r="A432" s="642" t="s">
        <v>215</v>
      </c>
      <c r="B432" s="643"/>
      <c r="C432" s="643"/>
      <c r="D432" s="643"/>
      <c r="E432" s="643"/>
      <c r="F432" s="644"/>
      <c r="G432" s="58">
        <f t="shared" ref="G432:H434" si="16">G426</f>
        <v>0</v>
      </c>
      <c r="H432" s="2">
        <f t="shared" si="16"/>
        <v>0</v>
      </c>
      <c r="I432" s="2">
        <f t="shared" ref="I432:Q436" si="17">SUM(I426,H432)</f>
        <v>0</v>
      </c>
      <c r="J432" s="2">
        <f t="shared" si="17"/>
        <v>0</v>
      </c>
      <c r="K432" s="2">
        <f t="shared" si="17"/>
        <v>0</v>
      </c>
      <c r="L432" s="2">
        <f t="shared" si="17"/>
        <v>0</v>
      </c>
      <c r="M432" s="2">
        <f t="shared" si="17"/>
        <v>0</v>
      </c>
      <c r="N432" s="2">
        <f t="shared" si="17"/>
        <v>0</v>
      </c>
      <c r="O432" s="2">
        <f t="shared" si="17"/>
        <v>0</v>
      </c>
      <c r="P432" s="2">
        <f t="shared" si="17"/>
        <v>0</v>
      </c>
      <c r="Q432" s="367">
        <f t="shared" si="17"/>
        <v>0</v>
      </c>
      <c r="R432" s="2">
        <f>R426</f>
        <v>2.25</v>
      </c>
    </row>
    <row r="433" spans="1:18" ht="35.1" customHeight="1" thickBot="1">
      <c r="A433" s="731" t="s">
        <v>216</v>
      </c>
      <c r="B433" s="732"/>
      <c r="C433" s="732"/>
      <c r="D433" s="732"/>
      <c r="E433" s="732"/>
      <c r="F433" s="733"/>
      <c r="G433" s="58">
        <f t="shared" si="16"/>
        <v>0</v>
      </c>
      <c r="H433" s="2">
        <f t="shared" si="16"/>
        <v>0</v>
      </c>
      <c r="I433" s="2">
        <f t="shared" si="17"/>
        <v>0</v>
      </c>
      <c r="J433" s="2">
        <f t="shared" si="17"/>
        <v>0</v>
      </c>
      <c r="K433" s="2">
        <f t="shared" si="17"/>
        <v>0</v>
      </c>
      <c r="L433" s="2">
        <f t="shared" si="17"/>
        <v>0</v>
      </c>
      <c r="M433" s="2">
        <f t="shared" si="17"/>
        <v>0</v>
      </c>
      <c r="N433" s="2">
        <f t="shared" si="17"/>
        <v>0</v>
      </c>
      <c r="O433" s="2">
        <f t="shared" si="17"/>
        <v>0</v>
      </c>
      <c r="P433" s="2">
        <f t="shared" si="17"/>
        <v>0</v>
      </c>
      <c r="Q433" s="367">
        <f t="shared" si="17"/>
        <v>0</v>
      </c>
      <c r="R433" s="2">
        <f>R427</f>
        <v>0</v>
      </c>
    </row>
    <row r="434" spans="1:18" ht="35.1" customHeight="1" thickBot="1">
      <c r="A434" s="798" t="s">
        <v>217</v>
      </c>
      <c r="B434" s="799"/>
      <c r="C434" s="799"/>
      <c r="D434" s="799"/>
      <c r="E434" s="799"/>
      <c r="F434" s="800"/>
      <c r="G434" s="58">
        <f t="shared" si="16"/>
        <v>0</v>
      </c>
      <c r="H434" s="2">
        <f t="shared" si="16"/>
        <v>0</v>
      </c>
      <c r="I434" s="2">
        <f t="shared" si="17"/>
        <v>0</v>
      </c>
      <c r="J434" s="2">
        <f t="shared" si="17"/>
        <v>0</v>
      </c>
      <c r="K434" s="2">
        <f t="shared" si="17"/>
        <v>0</v>
      </c>
      <c r="L434" s="2">
        <f t="shared" si="17"/>
        <v>0</v>
      </c>
      <c r="M434" s="2">
        <f t="shared" si="17"/>
        <v>0</v>
      </c>
      <c r="N434" s="2">
        <f t="shared" si="17"/>
        <v>0</v>
      </c>
      <c r="O434" s="2">
        <f t="shared" si="17"/>
        <v>0</v>
      </c>
      <c r="P434" s="2">
        <f t="shared" si="17"/>
        <v>0</v>
      </c>
      <c r="Q434" s="367">
        <f t="shared" si="17"/>
        <v>0</v>
      </c>
      <c r="R434" s="2">
        <f>R428</f>
        <v>0</v>
      </c>
    </row>
    <row r="435" spans="1:18" ht="40.5" customHeight="1" thickBot="1">
      <c r="A435" s="719" t="s">
        <v>481</v>
      </c>
      <c r="B435" s="720"/>
      <c r="C435" s="720"/>
      <c r="D435" s="720"/>
      <c r="E435" s="720"/>
      <c r="F435" s="786"/>
      <c r="G435" s="419">
        <f>SUM(G432:G433)</f>
        <v>0</v>
      </c>
      <c r="H435" s="24">
        <f>SUM(H432:H433)</f>
        <v>0</v>
      </c>
      <c r="I435" s="25">
        <f t="shared" si="17"/>
        <v>0</v>
      </c>
      <c r="J435" s="25">
        <f t="shared" si="17"/>
        <v>0</v>
      </c>
      <c r="K435" s="25">
        <f t="shared" si="17"/>
        <v>0</v>
      </c>
      <c r="L435" s="25">
        <f t="shared" si="17"/>
        <v>0</v>
      </c>
      <c r="M435" s="25">
        <f t="shared" si="17"/>
        <v>0</v>
      </c>
      <c r="N435" s="25">
        <f t="shared" si="17"/>
        <v>0</v>
      </c>
      <c r="O435" s="25">
        <f t="shared" si="17"/>
        <v>0</v>
      </c>
      <c r="P435" s="25">
        <f t="shared" si="17"/>
        <v>0</v>
      </c>
      <c r="Q435" s="368">
        <f t="shared" si="17"/>
        <v>0</v>
      </c>
      <c r="R435" s="24">
        <f>SUM(R432:R433)</f>
        <v>2.25</v>
      </c>
    </row>
    <row r="436" spans="1:18" ht="44.25" customHeight="1" thickBot="1">
      <c r="A436" s="747" t="s">
        <v>482</v>
      </c>
      <c r="B436" s="787"/>
      <c r="C436" s="787"/>
      <c r="D436" s="787"/>
      <c r="E436" s="787"/>
      <c r="F436" s="788"/>
      <c r="G436" s="420">
        <f>SUM(G432:G434)</f>
        <v>0</v>
      </c>
      <c r="H436" s="60">
        <f>SUM(H432:H434)</f>
        <v>0</v>
      </c>
      <c r="I436" s="60">
        <f t="shared" si="17"/>
        <v>0</v>
      </c>
      <c r="J436" s="60">
        <f t="shared" si="17"/>
        <v>0</v>
      </c>
      <c r="K436" s="60">
        <f t="shared" si="17"/>
        <v>0</v>
      </c>
      <c r="L436" s="60">
        <f t="shared" si="17"/>
        <v>0</v>
      </c>
      <c r="M436" s="60">
        <f t="shared" si="17"/>
        <v>0</v>
      </c>
      <c r="N436" s="60">
        <f t="shared" si="17"/>
        <v>0</v>
      </c>
      <c r="O436" s="60">
        <f t="shared" si="17"/>
        <v>0</v>
      </c>
      <c r="P436" s="60">
        <f t="shared" si="17"/>
        <v>0</v>
      </c>
      <c r="Q436" s="369">
        <f t="shared" si="17"/>
        <v>0</v>
      </c>
      <c r="R436" s="60">
        <f>SUM(R432:R434)</f>
        <v>2.25</v>
      </c>
    </row>
    <row r="437" spans="1:18" ht="44.25" customHeight="1" thickBot="1">
      <c r="A437" s="498"/>
      <c r="B437" s="539"/>
      <c r="C437" s="539"/>
      <c r="D437" s="539"/>
      <c r="E437" s="539"/>
      <c r="F437" s="539"/>
      <c r="G437" s="421"/>
      <c r="H437" s="166"/>
      <c r="I437" s="166"/>
      <c r="J437" s="166"/>
      <c r="K437" s="166"/>
      <c r="L437" s="166"/>
      <c r="M437" s="166"/>
      <c r="N437" s="166"/>
      <c r="O437" s="166"/>
      <c r="P437" s="166"/>
      <c r="Q437" s="166"/>
      <c r="R437" s="60"/>
    </row>
    <row r="438" spans="1:18" ht="35.1" customHeight="1" thickBot="1">
      <c r="A438" s="722" t="s">
        <v>218</v>
      </c>
      <c r="B438" s="723"/>
      <c r="C438" s="723"/>
      <c r="D438" s="723"/>
      <c r="E438" s="723"/>
      <c r="F438" s="723"/>
      <c r="G438" s="723"/>
      <c r="H438" s="723"/>
      <c r="I438" s="723"/>
      <c r="J438" s="723"/>
      <c r="K438" s="723"/>
      <c r="L438" s="723"/>
      <c r="M438" s="723"/>
      <c r="N438" s="723"/>
      <c r="O438" s="723"/>
      <c r="P438" s="723"/>
      <c r="Q438" s="723"/>
      <c r="R438" s="389"/>
    </row>
    <row r="439" spans="1:18" ht="35.1" customHeight="1">
      <c r="A439" s="803">
        <v>76</v>
      </c>
      <c r="B439" s="523" t="s">
        <v>219</v>
      </c>
      <c r="C439" s="754" t="s">
        <v>220</v>
      </c>
      <c r="D439" s="523"/>
      <c r="E439" s="757" t="s">
        <v>451</v>
      </c>
      <c r="F439" s="205" t="s">
        <v>18</v>
      </c>
      <c r="G439" s="456"/>
      <c r="H439" s="39"/>
      <c r="I439" s="209"/>
      <c r="J439" s="209"/>
      <c r="K439" s="40"/>
      <c r="L439" s="209"/>
      <c r="M439" s="209"/>
      <c r="N439" s="209"/>
      <c r="O439" s="209"/>
      <c r="P439" s="209"/>
      <c r="Q439" s="362"/>
      <c r="R439" s="394"/>
    </row>
    <row r="440" spans="1:18" ht="34.5" customHeight="1">
      <c r="A440" s="804"/>
      <c r="B440" s="532" t="s">
        <v>221</v>
      </c>
      <c r="C440" s="755"/>
      <c r="D440" s="213" t="s">
        <v>679</v>
      </c>
      <c r="E440" s="758"/>
      <c r="F440" s="547" t="s">
        <v>19</v>
      </c>
      <c r="G440" s="468"/>
      <c r="H440" s="45"/>
      <c r="I440" s="210"/>
      <c r="J440" s="283"/>
      <c r="K440" s="515"/>
      <c r="L440" s="45"/>
      <c r="M440" s="210"/>
      <c r="N440" s="210"/>
      <c r="O440" s="210"/>
      <c r="P440" s="210"/>
      <c r="Q440" s="363"/>
      <c r="R440" s="395"/>
    </row>
    <row r="441" spans="1:18" ht="35.1" customHeight="1" thickBot="1">
      <c r="A441" s="804"/>
      <c r="B441" s="524" t="s">
        <v>222</v>
      </c>
      <c r="C441" s="755"/>
      <c r="D441" s="524"/>
      <c r="E441" s="758"/>
      <c r="F441" s="35" t="s">
        <v>20</v>
      </c>
      <c r="G441" s="497">
        <f>R441*J5</f>
        <v>0</v>
      </c>
      <c r="H441" s="44"/>
      <c r="I441" s="42"/>
      <c r="J441" s="42"/>
      <c r="K441" s="48"/>
      <c r="L441" s="42"/>
      <c r="M441" s="42"/>
      <c r="N441" s="42"/>
      <c r="O441" s="42">
        <v>0</v>
      </c>
      <c r="P441" s="42"/>
      <c r="Q441" s="361"/>
      <c r="R441" s="393">
        <v>1.2</v>
      </c>
    </row>
    <row r="442" spans="1:18" ht="35.1" customHeight="1">
      <c r="A442" s="804"/>
      <c r="B442" s="524" t="s">
        <v>223</v>
      </c>
      <c r="C442" s="755"/>
      <c r="D442" s="768" t="s">
        <v>681</v>
      </c>
      <c r="E442" s="758"/>
      <c r="F442" s="744"/>
      <c r="G442" s="422"/>
      <c r="H442" s="636"/>
      <c r="I442" s="637"/>
      <c r="J442" s="637"/>
      <c r="K442" s="637"/>
      <c r="L442" s="637"/>
      <c r="M442" s="637"/>
      <c r="N442" s="637"/>
      <c r="O442" s="637"/>
      <c r="P442" s="637"/>
      <c r="Q442" s="637"/>
      <c r="R442" s="540"/>
    </row>
    <row r="443" spans="1:18" ht="35.1" customHeight="1" thickBot="1">
      <c r="A443" s="805"/>
      <c r="B443" s="545" t="s">
        <v>224</v>
      </c>
      <c r="C443" s="756"/>
      <c r="D443" s="811"/>
      <c r="E443" s="759"/>
      <c r="F443" s="745"/>
      <c r="G443" s="440"/>
      <c r="H443" s="746"/>
      <c r="I443" s="746"/>
      <c r="J443" s="746"/>
      <c r="K443" s="746"/>
      <c r="L443" s="746"/>
      <c r="M443" s="746"/>
      <c r="N443" s="746"/>
      <c r="O443" s="746"/>
      <c r="P443" s="746"/>
      <c r="Q443" s="746"/>
      <c r="R443" s="522"/>
    </row>
    <row r="444" spans="1:18" ht="53.25" customHeight="1">
      <c r="A444" s="751">
        <v>77</v>
      </c>
      <c r="B444" s="523" t="s">
        <v>617</v>
      </c>
      <c r="C444" s="754" t="s">
        <v>225</v>
      </c>
      <c r="D444" s="523"/>
      <c r="E444" s="751" t="s">
        <v>451</v>
      </c>
      <c r="F444" s="205" t="s">
        <v>18</v>
      </c>
      <c r="G444" s="456"/>
      <c r="H444" s="39"/>
      <c r="I444" s="209"/>
      <c r="J444" s="209"/>
      <c r="K444" s="209"/>
      <c r="L444" s="209"/>
      <c r="M444" s="209"/>
      <c r="N444" s="209"/>
      <c r="O444" s="209"/>
      <c r="P444" s="209"/>
      <c r="Q444" s="362"/>
      <c r="R444" s="394"/>
    </row>
    <row r="445" spans="1:18" ht="35.1" customHeight="1">
      <c r="A445" s="752"/>
      <c r="B445" s="532" t="s">
        <v>226</v>
      </c>
      <c r="C445" s="755"/>
      <c r="D445" s="11"/>
      <c r="E445" s="752"/>
      <c r="F445" s="547" t="s">
        <v>19</v>
      </c>
      <c r="G445" s="468"/>
      <c r="H445" s="13"/>
      <c r="I445" s="10"/>
      <c r="J445" s="10"/>
      <c r="K445" s="10"/>
      <c r="L445" s="10"/>
      <c r="M445" s="10"/>
      <c r="N445" s="10"/>
      <c r="O445" s="10"/>
      <c r="P445" s="10"/>
      <c r="Q445" s="17"/>
      <c r="R445" s="392"/>
    </row>
    <row r="446" spans="1:18" ht="35.1" customHeight="1" thickBot="1">
      <c r="A446" s="752"/>
      <c r="B446" s="524" t="s">
        <v>227</v>
      </c>
      <c r="C446" s="755"/>
      <c r="D446" s="8" t="s">
        <v>189</v>
      </c>
      <c r="E446" s="752"/>
      <c r="F446" s="35" t="s">
        <v>20</v>
      </c>
      <c r="G446" s="497">
        <f>R446*J5</f>
        <v>0</v>
      </c>
      <c r="H446" s="44"/>
      <c r="I446" s="42"/>
      <c r="J446" s="42"/>
      <c r="K446" s="42"/>
      <c r="L446" s="42"/>
      <c r="M446" s="42"/>
      <c r="N446" s="42"/>
      <c r="O446" s="42">
        <v>0</v>
      </c>
      <c r="P446" s="42"/>
      <c r="Q446" s="361"/>
      <c r="R446" s="393">
        <v>0.3</v>
      </c>
    </row>
    <row r="447" spans="1:18" ht="35.1" customHeight="1" thickBot="1">
      <c r="A447" s="753"/>
      <c r="B447" s="545"/>
      <c r="C447" s="756"/>
      <c r="D447" s="12"/>
      <c r="E447" s="753"/>
      <c r="F447" s="546"/>
      <c r="G447" s="443"/>
      <c r="H447" s="767"/>
      <c r="I447" s="767"/>
      <c r="J447" s="767"/>
      <c r="K447" s="767"/>
      <c r="L447" s="767"/>
      <c r="M447" s="767"/>
      <c r="N447" s="767"/>
      <c r="O447" s="767"/>
      <c r="P447" s="767"/>
      <c r="Q447" s="767"/>
      <c r="R447" s="546"/>
    </row>
    <row r="448" spans="1:18" ht="35.1" customHeight="1">
      <c r="A448" s="751">
        <v>78</v>
      </c>
      <c r="B448" s="754" t="s">
        <v>661</v>
      </c>
      <c r="C448" s="754" t="s">
        <v>229</v>
      </c>
      <c r="D448" s="212" t="s">
        <v>680</v>
      </c>
      <c r="E448" s="815" t="s">
        <v>678</v>
      </c>
      <c r="F448" s="205" t="s">
        <v>18</v>
      </c>
      <c r="G448" s="456"/>
      <c r="H448" s="39"/>
      <c r="I448" s="209"/>
      <c r="J448" s="209"/>
      <c r="K448" s="209"/>
      <c r="L448" s="209"/>
      <c r="M448" s="209"/>
      <c r="N448" s="209"/>
      <c r="O448" s="209"/>
      <c r="P448" s="209"/>
      <c r="Q448" s="362"/>
      <c r="R448" s="394"/>
    </row>
    <row r="449" spans="1:18" ht="35.1" customHeight="1">
      <c r="A449" s="752"/>
      <c r="B449" s="813"/>
      <c r="C449" s="761"/>
      <c r="D449" s="213"/>
      <c r="E449" s="752"/>
      <c r="F449" s="547" t="s">
        <v>19</v>
      </c>
      <c r="G449" s="468"/>
      <c r="H449" s="445"/>
      <c r="I449" s="218"/>
      <c r="J449" s="218"/>
      <c r="K449" s="218"/>
      <c r="L449" s="218"/>
      <c r="M449" s="218"/>
      <c r="N449" s="218"/>
      <c r="O449" s="218"/>
      <c r="P449" s="218"/>
      <c r="Q449" s="370"/>
      <c r="R449" s="397"/>
    </row>
    <row r="450" spans="1:18" ht="47.25" customHeight="1" thickBot="1">
      <c r="A450" s="752"/>
      <c r="B450" s="813"/>
      <c r="C450" s="755"/>
      <c r="D450" s="8"/>
      <c r="E450" s="752"/>
      <c r="F450" s="35" t="s">
        <v>20</v>
      </c>
      <c r="G450" s="497">
        <f>R450*J5</f>
        <v>0</v>
      </c>
      <c r="H450" s="44"/>
      <c r="I450" s="42"/>
      <c r="J450" s="42"/>
      <c r="K450" s="42"/>
      <c r="L450" s="42"/>
      <c r="M450" s="42"/>
      <c r="N450" s="42"/>
      <c r="O450" s="42">
        <v>0</v>
      </c>
      <c r="P450" s="42"/>
      <c r="Q450" s="361"/>
      <c r="R450" s="393">
        <v>0.8</v>
      </c>
    </row>
    <row r="451" spans="1:18" ht="35.1" customHeight="1" thickBot="1">
      <c r="A451" s="753"/>
      <c r="B451" s="814"/>
      <c r="C451" s="756"/>
      <c r="D451" s="545"/>
      <c r="E451" s="753"/>
      <c r="F451" s="49"/>
      <c r="G451" s="414"/>
      <c r="H451" s="776"/>
      <c r="I451" s="812"/>
      <c r="J451" s="812"/>
      <c r="K451" s="812"/>
      <c r="L451" s="812"/>
      <c r="M451" s="812"/>
      <c r="N451" s="812"/>
      <c r="O451" s="812"/>
      <c r="P451" s="812"/>
      <c r="Q451" s="812"/>
      <c r="R451" s="49"/>
    </row>
    <row r="452" spans="1:18" ht="35.1" customHeight="1">
      <c r="A452" s="751">
        <v>79</v>
      </c>
      <c r="B452" s="754" t="s">
        <v>662</v>
      </c>
      <c r="C452" s="754" t="s">
        <v>229</v>
      </c>
      <c r="D452" s="212" t="s">
        <v>682</v>
      </c>
      <c r="E452" s="815" t="s">
        <v>451</v>
      </c>
      <c r="F452" s="205" t="s">
        <v>18</v>
      </c>
      <c r="G452" s="456"/>
      <c r="H452" s="39"/>
      <c r="I452" s="209"/>
      <c r="J452" s="209"/>
      <c r="K452" s="209"/>
      <c r="L452" s="209"/>
      <c r="M452" s="209"/>
      <c r="N452" s="209"/>
      <c r="O452" s="209"/>
      <c r="P452" s="209"/>
      <c r="Q452" s="362"/>
      <c r="R452" s="394"/>
    </row>
    <row r="453" spans="1:18" ht="35.1" customHeight="1">
      <c r="A453" s="752"/>
      <c r="B453" s="813"/>
      <c r="C453" s="761"/>
      <c r="D453" s="213"/>
      <c r="E453" s="752"/>
      <c r="F453" s="547" t="s">
        <v>19</v>
      </c>
      <c r="G453" s="468"/>
      <c r="H453" s="445"/>
      <c r="I453" s="218"/>
      <c r="J453" s="218"/>
      <c r="K453" s="218"/>
      <c r="L453" s="218"/>
      <c r="M453" s="218"/>
      <c r="N453" s="218"/>
      <c r="O453" s="218"/>
      <c r="P453" s="218"/>
      <c r="Q453" s="370"/>
      <c r="R453" s="397"/>
    </row>
    <row r="454" spans="1:18" ht="47.25" customHeight="1" thickBot="1">
      <c r="A454" s="752"/>
      <c r="B454" s="813"/>
      <c r="C454" s="755"/>
      <c r="D454" s="8"/>
      <c r="E454" s="752"/>
      <c r="F454" s="35" t="s">
        <v>20</v>
      </c>
      <c r="G454" s="497">
        <f>R454*J5</f>
        <v>0</v>
      </c>
      <c r="H454" s="44"/>
      <c r="I454" s="42"/>
      <c r="J454" s="42"/>
      <c r="K454" s="42"/>
      <c r="L454" s="42"/>
      <c r="M454" s="42"/>
      <c r="N454" s="42"/>
      <c r="O454" s="42">
        <v>0</v>
      </c>
      <c r="P454" s="42"/>
      <c r="Q454" s="361"/>
      <c r="R454" s="393">
        <v>0.85</v>
      </c>
    </row>
    <row r="455" spans="1:18" ht="35.1" customHeight="1" thickBot="1">
      <c r="A455" s="753"/>
      <c r="B455" s="814"/>
      <c r="C455" s="756"/>
      <c r="D455" s="545"/>
      <c r="E455" s="753"/>
      <c r="F455" s="49"/>
      <c r="G455" s="414"/>
      <c r="H455" s="776"/>
      <c r="I455" s="812"/>
      <c r="J455" s="812"/>
      <c r="K455" s="812"/>
      <c r="L455" s="812"/>
      <c r="M455" s="812"/>
      <c r="N455" s="812"/>
      <c r="O455" s="812"/>
      <c r="P455" s="812"/>
      <c r="Q455" s="812"/>
      <c r="R455" s="49"/>
    </row>
    <row r="456" spans="1:18" ht="49.5" customHeight="1">
      <c r="A456" s="751">
        <v>80</v>
      </c>
      <c r="B456" s="754" t="s">
        <v>447</v>
      </c>
      <c r="C456" s="754" t="s">
        <v>228</v>
      </c>
      <c r="D456" s="212" t="s">
        <v>187</v>
      </c>
      <c r="E456" s="751" t="s">
        <v>17</v>
      </c>
      <c r="F456" s="205" t="s">
        <v>18</v>
      </c>
      <c r="G456" s="441">
        <f>R456*J5</f>
        <v>0</v>
      </c>
      <c r="H456" s="39">
        <v>0</v>
      </c>
      <c r="I456" s="209"/>
      <c r="J456" s="209"/>
      <c r="K456" s="209"/>
      <c r="L456" s="209"/>
      <c r="M456" s="209"/>
      <c r="N456" s="209"/>
      <c r="O456" s="209"/>
      <c r="P456" s="209"/>
      <c r="Q456" s="362"/>
      <c r="R456" s="394">
        <v>0.38</v>
      </c>
    </row>
    <row r="457" spans="1:18" ht="35.1" customHeight="1">
      <c r="A457" s="752"/>
      <c r="B457" s="813"/>
      <c r="C457" s="761"/>
      <c r="D457" s="213"/>
      <c r="E457" s="752"/>
      <c r="F457" s="547" t="s">
        <v>19</v>
      </c>
      <c r="G457" s="446"/>
      <c r="H457" s="445"/>
      <c r="I457" s="218"/>
      <c r="J457" s="218"/>
      <c r="K457" s="218"/>
      <c r="L457" s="218"/>
      <c r="M457" s="218"/>
      <c r="N457" s="218"/>
      <c r="O457" s="218"/>
      <c r="P457" s="218"/>
      <c r="Q457" s="370"/>
      <c r="R457" s="397"/>
    </row>
    <row r="458" spans="1:18" ht="35.1" customHeight="1" thickBot="1">
      <c r="A458" s="752"/>
      <c r="B458" s="813"/>
      <c r="C458" s="755"/>
      <c r="D458" s="8"/>
      <c r="E458" s="752"/>
      <c r="F458" s="35" t="s">
        <v>20</v>
      </c>
      <c r="G458" s="439"/>
      <c r="H458" s="44"/>
      <c r="I458" s="42"/>
      <c r="J458" s="42"/>
      <c r="K458" s="42"/>
      <c r="L458" s="42"/>
      <c r="M458" s="42"/>
      <c r="N458" s="42"/>
      <c r="O458" s="42"/>
      <c r="P458" s="42"/>
      <c r="Q458" s="361"/>
      <c r="R458" s="393"/>
    </row>
    <row r="459" spans="1:18" ht="51" customHeight="1" thickBot="1">
      <c r="A459" s="752"/>
      <c r="B459" s="814"/>
      <c r="C459" s="755"/>
      <c r="D459" s="225"/>
      <c r="E459" s="753"/>
      <c r="F459" s="540"/>
      <c r="G459" s="422"/>
      <c r="H459" s="636"/>
      <c r="I459" s="637"/>
      <c r="J459" s="637"/>
      <c r="K459" s="637"/>
      <c r="L459" s="637"/>
      <c r="M459" s="637"/>
      <c r="N459" s="637"/>
      <c r="O459" s="637"/>
      <c r="P459" s="637"/>
      <c r="Q459" s="637"/>
      <c r="R459" s="540"/>
    </row>
    <row r="460" spans="1:18" ht="35.1" customHeight="1">
      <c r="A460" s="751">
        <v>81</v>
      </c>
      <c r="B460" s="754" t="s">
        <v>448</v>
      </c>
      <c r="C460" s="754" t="s">
        <v>228</v>
      </c>
      <c r="D460" s="212" t="s">
        <v>185</v>
      </c>
      <c r="E460" s="751" t="s">
        <v>17</v>
      </c>
      <c r="F460" s="205" t="s">
        <v>18</v>
      </c>
      <c r="G460" s="441">
        <f>R460*J5</f>
        <v>0</v>
      </c>
      <c r="H460" s="39">
        <v>0</v>
      </c>
      <c r="I460" s="209"/>
      <c r="J460" s="209"/>
      <c r="K460" s="209"/>
      <c r="L460" s="209"/>
      <c r="M460" s="209"/>
      <c r="N460" s="209"/>
      <c r="O460" s="209"/>
      <c r="P460" s="209"/>
      <c r="Q460" s="362"/>
      <c r="R460" s="394">
        <v>0.67</v>
      </c>
    </row>
    <row r="461" spans="1:18" ht="57" customHeight="1">
      <c r="A461" s="752"/>
      <c r="B461" s="813"/>
      <c r="C461" s="761"/>
      <c r="D461" s="213"/>
      <c r="E461" s="752"/>
      <c r="F461" s="547" t="s">
        <v>19</v>
      </c>
      <c r="G461" s="446"/>
      <c r="H461" s="445"/>
      <c r="I461" s="218"/>
      <c r="J461" s="218"/>
      <c r="K461" s="218"/>
      <c r="L461" s="218"/>
      <c r="M461" s="218"/>
      <c r="N461" s="218"/>
      <c r="O461" s="218"/>
      <c r="P461" s="218"/>
      <c r="Q461" s="370"/>
      <c r="R461" s="397"/>
    </row>
    <row r="462" spans="1:18" ht="51" customHeight="1" thickBot="1">
      <c r="A462" s="752"/>
      <c r="B462" s="813"/>
      <c r="C462" s="755"/>
      <c r="D462" s="8"/>
      <c r="E462" s="752"/>
      <c r="F462" s="35" t="s">
        <v>20</v>
      </c>
      <c r="G462" s="439"/>
      <c r="H462" s="44"/>
      <c r="I462" s="42"/>
      <c r="J462" s="42"/>
      <c r="K462" s="42"/>
      <c r="L462" s="42"/>
      <c r="M462" s="42"/>
      <c r="N462" s="42"/>
      <c r="O462" s="42"/>
      <c r="P462" s="42"/>
      <c r="Q462" s="361"/>
      <c r="R462" s="393"/>
    </row>
    <row r="463" spans="1:18" ht="35.1" customHeight="1" thickBot="1">
      <c r="A463" s="753"/>
      <c r="B463" s="814"/>
      <c r="C463" s="756"/>
      <c r="D463" s="545"/>
      <c r="E463" s="753"/>
      <c r="F463" s="49"/>
      <c r="G463" s="414"/>
      <c r="H463" s="776"/>
      <c r="I463" s="812"/>
      <c r="J463" s="812"/>
      <c r="K463" s="812"/>
      <c r="L463" s="812"/>
      <c r="M463" s="812"/>
      <c r="N463" s="812"/>
      <c r="O463" s="812"/>
      <c r="P463" s="812"/>
      <c r="Q463" s="812"/>
      <c r="R463" s="49"/>
    </row>
    <row r="464" spans="1:18" ht="35.1" customHeight="1">
      <c r="A464" s="751">
        <v>82</v>
      </c>
      <c r="B464" s="754" t="s">
        <v>449</v>
      </c>
      <c r="C464" s="754" t="s">
        <v>228</v>
      </c>
      <c r="D464" s="212" t="s">
        <v>406</v>
      </c>
      <c r="E464" s="751" t="s">
        <v>17</v>
      </c>
      <c r="F464" s="205" t="s">
        <v>18</v>
      </c>
      <c r="G464" s="441">
        <f>R464*J5</f>
        <v>0</v>
      </c>
      <c r="H464" s="39">
        <v>0</v>
      </c>
      <c r="I464" s="209"/>
      <c r="J464" s="209"/>
      <c r="K464" s="209"/>
      <c r="L464" s="209"/>
      <c r="M464" s="209"/>
      <c r="N464" s="209"/>
      <c r="O464" s="209"/>
      <c r="P464" s="209"/>
      <c r="Q464" s="362"/>
      <c r="R464" s="394">
        <v>0.76</v>
      </c>
    </row>
    <row r="465" spans="1:18" ht="35.1" customHeight="1">
      <c r="A465" s="752"/>
      <c r="B465" s="813"/>
      <c r="C465" s="761"/>
      <c r="D465" s="213"/>
      <c r="E465" s="752"/>
      <c r="F465" s="547" t="s">
        <v>19</v>
      </c>
      <c r="G465" s="446"/>
      <c r="H465" s="445"/>
      <c r="I465" s="218"/>
      <c r="J465" s="218"/>
      <c r="K465" s="218"/>
      <c r="L465" s="218"/>
      <c r="M465" s="218"/>
      <c r="N465" s="218"/>
      <c r="O465" s="218"/>
      <c r="P465" s="218"/>
      <c r="Q465" s="370"/>
      <c r="R465" s="397"/>
    </row>
    <row r="466" spans="1:18" ht="47.25" customHeight="1" thickBot="1">
      <c r="A466" s="752"/>
      <c r="B466" s="813"/>
      <c r="C466" s="755"/>
      <c r="D466" s="8"/>
      <c r="E466" s="752"/>
      <c r="F466" s="35" t="s">
        <v>20</v>
      </c>
      <c r="G466" s="439"/>
      <c r="H466" s="44"/>
      <c r="I466" s="42"/>
      <c r="J466" s="42"/>
      <c r="K466" s="42"/>
      <c r="L466" s="42"/>
      <c r="M466" s="42"/>
      <c r="N466" s="42"/>
      <c r="O466" s="42"/>
      <c r="P466" s="42"/>
      <c r="Q466" s="361"/>
      <c r="R466" s="393"/>
    </row>
    <row r="467" spans="1:18" ht="35.1" customHeight="1" thickBot="1">
      <c r="A467" s="753"/>
      <c r="B467" s="814"/>
      <c r="C467" s="756"/>
      <c r="D467" s="545"/>
      <c r="E467" s="753"/>
      <c r="F467" s="49"/>
      <c r="G467" s="414"/>
      <c r="H467" s="776"/>
      <c r="I467" s="812"/>
      <c r="J467" s="812"/>
      <c r="K467" s="812"/>
      <c r="L467" s="812"/>
      <c r="M467" s="812"/>
      <c r="N467" s="812"/>
      <c r="O467" s="812"/>
      <c r="P467" s="812"/>
      <c r="Q467" s="812"/>
      <c r="R467" s="49"/>
    </row>
    <row r="468" spans="1:18" ht="35.1" hidden="1" customHeight="1" thickBot="1">
      <c r="A468" s="822" t="s">
        <v>230</v>
      </c>
      <c r="B468" s="823"/>
      <c r="C468" s="823"/>
      <c r="D468" s="823"/>
      <c r="E468" s="824"/>
      <c r="F468" s="205">
        <f>SUM(H468:Q468)</f>
        <v>0</v>
      </c>
      <c r="G468" s="413">
        <f>G439+G444+G456+G460+G464+G448+G452</f>
        <v>0</v>
      </c>
      <c r="H468" s="205">
        <f>H439+H444+H456+H460+H464+H448+H452</f>
        <v>0</v>
      </c>
      <c r="I468" s="205">
        <f t="shared" ref="I468:Q468" si="18">I439+I444+I456+I460+I464+I448+I452</f>
        <v>0</v>
      </c>
      <c r="J468" s="205">
        <f t="shared" si="18"/>
        <v>0</v>
      </c>
      <c r="K468" s="205">
        <f t="shared" si="18"/>
        <v>0</v>
      </c>
      <c r="L468" s="205">
        <f t="shared" si="18"/>
        <v>0</v>
      </c>
      <c r="M468" s="205">
        <f t="shared" si="18"/>
        <v>0</v>
      </c>
      <c r="N468" s="205">
        <f t="shared" si="18"/>
        <v>0</v>
      </c>
      <c r="O468" s="205">
        <f t="shared" si="18"/>
        <v>0</v>
      </c>
      <c r="P468" s="205">
        <f t="shared" si="18"/>
        <v>0</v>
      </c>
      <c r="Q468" s="46">
        <f t="shared" si="18"/>
        <v>0</v>
      </c>
      <c r="R468" s="205">
        <f>R439+R444+R456+R460+R464+R448+R452</f>
        <v>1.81</v>
      </c>
    </row>
    <row r="469" spans="1:18" ht="33.75" hidden="1" customHeight="1" thickBot="1">
      <c r="A469" s="731" t="s">
        <v>231</v>
      </c>
      <c r="B469" s="732"/>
      <c r="C469" s="732"/>
      <c r="D469" s="732"/>
      <c r="E469" s="820"/>
      <c r="F469" s="205">
        <f>SUM(H469:Q469)</f>
        <v>0</v>
      </c>
      <c r="G469" s="413">
        <f t="shared" ref="G469:R469" si="19">G440+G445+G457+G461+G46+G449+G4380+G453</f>
        <v>0</v>
      </c>
      <c r="H469" s="205">
        <f t="shared" si="19"/>
        <v>0</v>
      </c>
      <c r="I469" s="205">
        <f t="shared" si="19"/>
        <v>0</v>
      </c>
      <c r="J469" s="205">
        <f t="shared" si="19"/>
        <v>0</v>
      </c>
      <c r="K469" s="205">
        <f t="shared" si="19"/>
        <v>0</v>
      </c>
      <c r="L469" s="205">
        <f t="shared" si="19"/>
        <v>0</v>
      </c>
      <c r="M469" s="205">
        <f t="shared" si="19"/>
        <v>0</v>
      </c>
      <c r="N469" s="205">
        <f t="shared" si="19"/>
        <v>0</v>
      </c>
      <c r="O469" s="205">
        <f t="shared" si="19"/>
        <v>0</v>
      </c>
      <c r="P469" s="205">
        <f t="shared" si="19"/>
        <v>0</v>
      </c>
      <c r="Q469" s="46">
        <f t="shared" si="19"/>
        <v>0</v>
      </c>
      <c r="R469" s="205">
        <f t="shared" si="19"/>
        <v>0</v>
      </c>
    </row>
    <row r="470" spans="1:18" ht="35.1" hidden="1" customHeight="1" thickBot="1">
      <c r="A470" s="728" t="s">
        <v>232</v>
      </c>
      <c r="B470" s="729"/>
      <c r="C470" s="729"/>
      <c r="D470" s="729"/>
      <c r="E470" s="821"/>
      <c r="F470" s="205">
        <f>SUM(H470:Q470)</f>
        <v>0</v>
      </c>
      <c r="G470" s="413">
        <f>G441+G446+G458+G462+G466+G450+G454</f>
        <v>0</v>
      </c>
      <c r="H470" s="205">
        <f>H441+H446+H458+H462+H466+H450+H454</f>
        <v>0</v>
      </c>
      <c r="I470" s="205">
        <f t="shared" ref="I470:Q470" si="20">I441+I446+I458+I462+I466+I450+I454</f>
        <v>0</v>
      </c>
      <c r="J470" s="205">
        <f t="shared" si="20"/>
        <v>0</v>
      </c>
      <c r="K470" s="205">
        <f t="shared" si="20"/>
        <v>0</v>
      </c>
      <c r="L470" s="205">
        <f t="shared" si="20"/>
        <v>0</v>
      </c>
      <c r="M470" s="205">
        <f t="shared" si="20"/>
        <v>0</v>
      </c>
      <c r="N470" s="205">
        <f t="shared" si="20"/>
        <v>0</v>
      </c>
      <c r="O470" s="205">
        <f t="shared" si="20"/>
        <v>0</v>
      </c>
      <c r="P470" s="205">
        <f t="shared" si="20"/>
        <v>0</v>
      </c>
      <c r="Q470" s="46">
        <f t="shared" si="20"/>
        <v>0</v>
      </c>
      <c r="R470" s="205">
        <f>R441+R446+R458+R462+R466+R450+R454</f>
        <v>3.15</v>
      </c>
    </row>
    <row r="471" spans="1:18" ht="35.1" hidden="1" customHeight="1" thickBot="1">
      <c r="A471" s="719" t="s">
        <v>483</v>
      </c>
      <c r="B471" s="720"/>
      <c r="C471" s="720"/>
      <c r="D471" s="720"/>
      <c r="E471" s="786"/>
      <c r="F471" s="15">
        <f>F468+F469</f>
        <v>0</v>
      </c>
      <c r="G471" s="29">
        <f>G468+G469</f>
        <v>0</v>
      </c>
      <c r="H471" s="15">
        <f>H468+H469</f>
        <v>0</v>
      </c>
      <c r="I471" s="15">
        <f t="shared" ref="I471:Q471" si="21">I468+I469</f>
        <v>0</v>
      </c>
      <c r="J471" s="15">
        <f t="shared" si="21"/>
        <v>0</v>
      </c>
      <c r="K471" s="15">
        <f t="shared" si="21"/>
        <v>0</v>
      </c>
      <c r="L471" s="15">
        <f t="shared" si="21"/>
        <v>0</v>
      </c>
      <c r="M471" s="15">
        <f t="shared" si="21"/>
        <v>0</v>
      </c>
      <c r="N471" s="15">
        <f t="shared" si="21"/>
        <v>0</v>
      </c>
      <c r="O471" s="15">
        <f t="shared" si="21"/>
        <v>0</v>
      </c>
      <c r="P471" s="15">
        <f t="shared" si="21"/>
        <v>0</v>
      </c>
      <c r="Q471" s="357">
        <f t="shared" si="21"/>
        <v>0</v>
      </c>
      <c r="R471" s="15">
        <f>R468+R469</f>
        <v>1.81</v>
      </c>
    </row>
    <row r="472" spans="1:18" ht="35.1" hidden="1" customHeight="1" thickBot="1">
      <c r="A472" s="736" t="s">
        <v>484</v>
      </c>
      <c r="B472" s="816"/>
      <c r="C472" s="816"/>
      <c r="D472" s="816"/>
      <c r="E472" s="817"/>
      <c r="F472" s="548">
        <f>F468+F469+F470</f>
        <v>0</v>
      </c>
      <c r="G472" s="571">
        <f>G468+G469+G470</f>
        <v>0</v>
      </c>
      <c r="H472" s="548">
        <f>H468+H469+H470</f>
        <v>0</v>
      </c>
      <c r="I472" s="548">
        <f t="shared" ref="I472:Q472" si="22">I468+I469+I470</f>
        <v>0</v>
      </c>
      <c r="J472" s="548">
        <f t="shared" si="22"/>
        <v>0</v>
      </c>
      <c r="K472" s="548">
        <f t="shared" si="22"/>
        <v>0</v>
      </c>
      <c r="L472" s="548">
        <f t="shared" si="22"/>
        <v>0</v>
      </c>
      <c r="M472" s="548">
        <f t="shared" si="22"/>
        <v>0</v>
      </c>
      <c r="N472" s="548">
        <f t="shared" si="22"/>
        <v>0</v>
      </c>
      <c r="O472" s="548">
        <f t="shared" si="22"/>
        <v>0</v>
      </c>
      <c r="P472" s="548">
        <f t="shared" si="22"/>
        <v>0</v>
      </c>
      <c r="Q472" s="552">
        <f t="shared" si="22"/>
        <v>0</v>
      </c>
      <c r="R472" s="548">
        <f>R468+R469+R470</f>
        <v>4.96</v>
      </c>
    </row>
    <row r="473" spans="1:18" ht="35.1" customHeight="1" thickBot="1">
      <c r="A473" s="714"/>
      <c r="B473" s="750"/>
      <c r="C473" s="750"/>
      <c r="D473" s="750"/>
      <c r="E473" s="750"/>
      <c r="F473" s="750"/>
      <c r="G473" s="750"/>
      <c r="H473" s="750"/>
      <c r="I473" s="750"/>
      <c r="J473" s="750"/>
      <c r="K473" s="750"/>
      <c r="L473" s="750"/>
      <c r="M473" s="750"/>
      <c r="N473" s="750"/>
      <c r="O473" s="750"/>
      <c r="P473" s="750"/>
      <c r="Q473" s="750"/>
      <c r="R473" s="452"/>
    </row>
    <row r="474" spans="1:18" ht="35.1" hidden="1" customHeight="1" thickBot="1">
      <c r="A474" s="716" t="s">
        <v>233</v>
      </c>
      <c r="B474" s="717"/>
      <c r="C474" s="717"/>
      <c r="D474" s="717"/>
      <c r="E474" s="818"/>
      <c r="F474" s="819"/>
      <c r="G474" s="414">
        <f t="shared" ref="G474:H478" si="23">G468</f>
        <v>0</v>
      </c>
      <c r="H474" s="49">
        <f t="shared" si="23"/>
        <v>0</v>
      </c>
      <c r="I474" s="49">
        <f>I468+H474</f>
        <v>0</v>
      </c>
      <c r="J474" s="49">
        <f t="shared" ref="J474:Q478" si="24">J468+I474</f>
        <v>0</v>
      </c>
      <c r="K474" s="49">
        <f t="shared" si="24"/>
        <v>0</v>
      </c>
      <c r="L474" s="49">
        <f t="shared" si="24"/>
        <v>0</v>
      </c>
      <c r="M474" s="49">
        <f t="shared" si="24"/>
        <v>0</v>
      </c>
      <c r="N474" s="49">
        <f t="shared" si="24"/>
        <v>0</v>
      </c>
      <c r="O474" s="49">
        <f t="shared" si="24"/>
        <v>0</v>
      </c>
      <c r="P474" s="49">
        <f t="shared" si="24"/>
        <v>0</v>
      </c>
      <c r="Q474" s="226">
        <f t="shared" si="24"/>
        <v>0</v>
      </c>
      <c r="R474" s="49">
        <f>R468</f>
        <v>1.81</v>
      </c>
    </row>
    <row r="475" spans="1:18" ht="35.1" hidden="1" customHeight="1" thickBot="1">
      <c r="A475" s="777" t="s">
        <v>234</v>
      </c>
      <c r="B475" s="778"/>
      <c r="C475" s="778"/>
      <c r="D475" s="778"/>
      <c r="E475" s="825"/>
      <c r="F475" s="826"/>
      <c r="G475" s="422">
        <f t="shared" si="23"/>
        <v>0</v>
      </c>
      <c r="H475" s="540">
        <f t="shared" si="23"/>
        <v>0</v>
      </c>
      <c r="I475" s="540">
        <f>I469+H475</f>
        <v>0</v>
      </c>
      <c r="J475" s="540">
        <f t="shared" si="24"/>
        <v>0</v>
      </c>
      <c r="K475" s="540">
        <f t="shared" si="24"/>
        <v>0</v>
      </c>
      <c r="L475" s="540">
        <f t="shared" si="24"/>
        <v>0</v>
      </c>
      <c r="M475" s="540">
        <f t="shared" si="24"/>
        <v>0</v>
      </c>
      <c r="N475" s="540">
        <f t="shared" si="24"/>
        <v>0</v>
      </c>
      <c r="O475" s="540">
        <f t="shared" si="24"/>
        <v>0</v>
      </c>
      <c r="P475" s="540">
        <f t="shared" si="24"/>
        <v>0</v>
      </c>
      <c r="Q475" s="351">
        <f t="shared" si="24"/>
        <v>0</v>
      </c>
      <c r="R475" s="540">
        <f>R469</f>
        <v>0</v>
      </c>
    </row>
    <row r="476" spans="1:18" ht="40.5" hidden="1" customHeight="1" thickBot="1">
      <c r="A476" s="640" t="s">
        <v>235</v>
      </c>
      <c r="B476" s="641"/>
      <c r="C476" s="641"/>
      <c r="D476" s="641"/>
      <c r="E476" s="715"/>
      <c r="F476" s="724"/>
      <c r="G476" s="414">
        <f t="shared" si="23"/>
        <v>0</v>
      </c>
      <c r="H476" s="49">
        <f t="shared" si="23"/>
        <v>0</v>
      </c>
      <c r="I476" s="49">
        <f>I470+H476</f>
        <v>0</v>
      </c>
      <c r="J476" s="49">
        <f t="shared" si="24"/>
        <v>0</v>
      </c>
      <c r="K476" s="49">
        <f t="shared" si="24"/>
        <v>0</v>
      </c>
      <c r="L476" s="49">
        <f t="shared" si="24"/>
        <v>0</v>
      </c>
      <c r="M476" s="49">
        <f t="shared" si="24"/>
        <v>0</v>
      </c>
      <c r="N476" s="49">
        <f t="shared" si="24"/>
        <v>0</v>
      </c>
      <c r="O476" s="49">
        <f t="shared" si="24"/>
        <v>0</v>
      </c>
      <c r="P476" s="49">
        <f t="shared" si="24"/>
        <v>0</v>
      </c>
      <c r="Q476" s="226">
        <f t="shared" si="24"/>
        <v>0</v>
      </c>
      <c r="R476" s="49">
        <f>R470</f>
        <v>3.15</v>
      </c>
    </row>
    <row r="477" spans="1:18" ht="42" hidden="1" customHeight="1" thickBot="1">
      <c r="A477" s="719" t="s">
        <v>485</v>
      </c>
      <c r="B477" s="720"/>
      <c r="C477" s="720"/>
      <c r="D477" s="720"/>
      <c r="E477" s="780"/>
      <c r="F477" s="781"/>
      <c r="G477" s="423">
        <f t="shared" si="23"/>
        <v>0</v>
      </c>
      <c r="H477" s="4">
        <f t="shared" si="23"/>
        <v>0</v>
      </c>
      <c r="I477" s="4">
        <f>I471+H477</f>
        <v>0</v>
      </c>
      <c r="J477" s="4">
        <f t="shared" si="24"/>
        <v>0</v>
      </c>
      <c r="K477" s="4">
        <f t="shared" si="24"/>
        <v>0</v>
      </c>
      <c r="L477" s="4">
        <f t="shared" si="24"/>
        <v>0</v>
      </c>
      <c r="M477" s="4">
        <f t="shared" si="24"/>
        <v>0</v>
      </c>
      <c r="N477" s="4">
        <f t="shared" si="24"/>
        <v>0</v>
      </c>
      <c r="O477" s="4">
        <f t="shared" si="24"/>
        <v>0</v>
      </c>
      <c r="P477" s="4">
        <f t="shared" si="24"/>
        <v>0</v>
      </c>
      <c r="Q477" s="358">
        <f t="shared" si="24"/>
        <v>0</v>
      </c>
      <c r="R477" s="4">
        <f>R471</f>
        <v>1.81</v>
      </c>
    </row>
    <row r="478" spans="1:18" ht="35.1" hidden="1" customHeight="1" thickBot="1">
      <c r="A478" s="747" t="s">
        <v>486</v>
      </c>
      <c r="B478" s="782"/>
      <c r="C478" s="782"/>
      <c r="D478" s="782"/>
      <c r="E478" s="782"/>
      <c r="F478" s="783"/>
      <c r="G478" s="29">
        <f t="shared" si="23"/>
        <v>0</v>
      </c>
      <c r="H478" s="23">
        <f t="shared" si="23"/>
        <v>0</v>
      </c>
      <c r="I478" s="5">
        <f>I472+H478</f>
        <v>0</v>
      </c>
      <c r="J478" s="5">
        <f t="shared" si="24"/>
        <v>0</v>
      </c>
      <c r="K478" s="5">
        <f t="shared" si="24"/>
        <v>0</v>
      </c>
      <c r="L478" s="5">
        <f t="shared" si="24"/>
        <v>0</v>
      </c>
      <c r="M478" s="5">
        <f t="shared" si="24"/>
        <v>0</v>
      </c>
      <c r="N478" s="5">
        <f t="shared" si="24"/>
        <v>0</v>
      </c>
      <c r="O478" s="5">
        <f t="shared" si="24"/>
        <v>0</v>
      </c>
      <c r="P478" s="5">
        <f t="shared" si="24"/>
        <v>0</v>
      </c>
      <c r="Q478" s="359">
        <f t="shared" si="24"/>
        <v>0</v>
      </c>
      <c r="R478" s="23">
        <f>R472</f>
        <v>4.96</v>
      </c>
    </row>
    <row r="479" spans="1:18" ht="35.1" customHeight="1" thickBot="1">
      <c r="A479" s="841"/>
      <c r="B479" s="842"/>
      <c r="C479" s="842"/>
      <c r="D479" s="842"/>
      <c r="E479" s="842"/>
      <c r="F479" s="750"/>
      <c r="G479" s="750"/>
      <c r="H479" s="750"/>
      <c r="I479" s="750"/>
      <c r="J479" s="750"/>
      <c r="K479" s="750"/>
      <c r="L479" s="750"/>
      <c r="M479" s="750"/>
      <c r="N479" s="750"/>
      <c r="O479" s="750"/>
      <c r="P479" s="750"/>
      <c r="Q479" s="750"/>
      <c r="R479" s="389"/>
    </row>
    <row r="480" spans="1:18" ht="35.1" customHeight="1" thickBot="1">
      <c r="A480" s="716" t="s">
        <v>507</v>
      </c>
      <c r="B480" s="717"/>
      <c r="C480" s="717"/>
      <c r="D480" s="717"/>
      <c r="E480" s="843"/>
      <c r="F480" s="49">
        <f>SUM(H480:Q480)</f>
        <v>0</v>
      </c>
      <c r="G480" s="414">
        <f t="shared" ref="G480:R482" si="25">G243+G401+G426+G468</f>
        <v>0</v>
      </c>
      <c r="H480" s="49">
        <f t="shared" si="25"/>
        <v>0</v>
      </c>
      <c r="I480" s="49">
        <f t="shared" si="25"/>
        <v>0</v>
      </c>
      <c r="J480" s="49">
        <f t="shared" si="25"/>
        <v>0</v>
      </c>
      <c r="K480" s="49">
        <f t="shared" si="25"/>
        <v>0</v>
      </c>
      <c r="L480" s="49">
        <f t="shared" si="25"/>
        <v>0</v>
      </c>
      <c r="M480" s="49">
        <f t="shared" si="25"/>
        <v>0</v>
      </c>
      <c r="N480" s="49">
        <f t="shared" si="25"/>
        <v>0</v>
      </c>
      <c r="O480" s="49">
        <f t="shared" si="25"/>
        <v>0</v>
      </c>
      <c r="P480" s="49">
        <f t="shared" si="25"/>
        <v>0</v>
      </c>
      <c r="Q480" s="226">
        <f t="shared" si="25"/>
        <v>0</v>
      </c>
      <c r="R480" s="49">
        <f t="shared" si="25"/>
        <v>35.03</v>
      </c>
    </row>
    <row r="481" spans="1:18" ht="35.1" customHeight="1" thickBot="1">
      <c r="A481" s="731" t="s">
        <v>508</v>
      </c>
      <c r="B481" s="732"/>
      <c r="C481" s="732"/>
      <c r="D481" s="732"/>
      <c r="E481" s="820"/>
      <c r="F481" s="49">
        <f>SUM(H481:Q481)</f>
        <v>0</v>
      </c>
      <c r="G481" s="414">
        <f t="shared" si="25"/>
        <v>0</v>
      </c>
      <c r="H481" s="49">
        <f t="shared" si="25"/>
        <v>0</v>
      </c>
      <c r="I481" s="49">
        <f t="shared" si="25"/>
        <v>0</v>
      </c>
      <c r="J481" s="49">
        <f t="shared" si="25"/>
        <v>0</v>
      </c>
      <c r="K481" s="49">
        <f t="shared" si="25"/>
        <v>0</v>
      </c>
      <c r="L481" s="49">
        <f t="shared" si="25"/>
        <v>0</v>
      </c>
      <c r="M481" s="49">
        <f t="shared" si="25"/>
        <v>0</v>
      </c>
      <c r="N481" s="49">
        <f t="shared" si="25"/>
        <v>0</v>
      </c>
      <c r="O481" s="49">
        <f t="shared" si="25"/>
        <v>0</v>
      </c>
      <c r="P481" s="49">
        <f t="shared" si="25"/>
        <v>0</v>
      </c>
      <c r="Q481" s="226">
        <f t="shared" si="25"/>
        <v>0</v>
      </c>
      <c r="R481" s="49">
        <f t="shared" si="25"/>
        <v>15.1</v>
      </c>
    </row>
    <row r="482" spans="1:18" ht="45.75" customHeight="1" thickBot="1">
      <c r="A482" s="728" t="s">
        <v>509</v>
      </c>
      <c r="B482" s="729"/>
      <c r="C482" s="729"/>
      <c r="D482" s="729"/>
      <c r="E482" s="821"/>
      <c r="F482" s="49">
        <f>SUM(H482:Q482)</f>
        <v>0</v>
      </c>
      <c r="G482" s="414">
        <f t="shared" si="25"/>
        <v>0</v>
      </c>
      <c r="H482" s="49">
        <f t="shared" si="25"/>
        <v>0</v>
      </c>
      <c r="I482" s="49">
        <f t="shared" si="25"/>
        <v>0</v>
      </c>
      <c r="J482" s="49">
        <f t="shared" si="25"/>
        <v>0</v>
      </c>
      <c r="K482" s="49">
        <f t="shared" si="25"/>
        <v>0</v>
      </c>
      <c r="L482" s="49">
        <f t="shared" si="25"/>
        <v>0</v>
      </c>
      <c r="M482" s="49">
        <f t="shared" si="25"/>
        <v>0</v>
      </c>
      <c r="N482" s="49">
        <f t="shared" si="25"/>
        <v>0</v>
      </c>
      <c r="O482" s="49">
        <f t="shared" si="25"/>
        <v>0</v>
      </c>
      <c r="P482" s="49">
        <f t="shared" si="25"/>
        <v>0</v>
      </c>
      <c r="Q482" s="226">
        <f t="shared" si="25"/>
        <v>0</v>
      </c>
      <c r="R482" s="49">
        <f t="shared" si="25"/>
        <v>35.9</v>
      </c>
    </row>
    <row r="483" spans="1:18" ht="38.25" customHeight="1" thickBot="1">
      <c r="A483" s="719" t="s">
        <v>510</v>
      </c>
      <c r="B483" s="720"/>
      <c r="C483" s="720"/>
      <c r="D483" s="720"/>
      <c r="E483" s="786"/>
      <c r="F483" s="15">
        <f>F480+F481</f>
        <v>0</v>
      </c>
      <c r="G483" s="29">
        <f>G480+G481</f>
        <v>0</v>
      </c>
      <c r="H483" s="15">
        <f>H480+H481</f>
        <v>0</v>
      </c>
      <c r="I483" s="15">
        <f t="shared" ref="I483:Q483" si="26">I480+I481</f>
        <v>0</v>
      </c>
      <c r="J483" s="15">
        <f t="shared" si="26"/>
        <v>0</v>
      </c>
      <c r="K483" s="15">
        <f t="shared" si="26"/>
        <v>0</v>
      </c>
      <c r="L483" s="15">
        <f t="shared" si="26"/>
        <v>0</v>
      </c>
      <c r="M483" s="15">
        <f t="shared" si="26"/>
        <v>0</v>
      </c>
      <c r="N483" s="15">
        <f t="shared" si="26"/>
        <v>0</v>
      </c>
      <c r="O483" s="15">
        <f t="shared" si="26"/>
        <v>0</v>
      </c>
      <c r="P483" s="15">
        <f t="shared" si="26"/>
        <v>0</v>
      </c>
      <c r="Q483" s="357">
        <f t="shared" si="26"/>
        <v>0</v>
      </c>
      <c r="R483" s="15">
        <f>R480+R481</f>
        <v>50.13</v>
      </c>
    </row>
    <row r="484" spans="1:18" ht="35.1" customHeight="1" thickBot="1">
      <c r="A484" s="736" t="s">
        <v>511</v>
      </c>
      <c r="B484" s="816"/>
      <c r="C484" s="816"/>
      <c r="D484" s="816"/>
      <c r="E484" s="817"/>
      <c r="F484" s="548">
        <f>F480+F481+F482</f>
        <v>0</v>
      </c>
      <c r="G484" s="571">
        <f>G480+G481+G482</f>
        <v>0</v>
      </c>
      <c r="H484" s="548">
        <f>H480+H481+H482</f>
        <v>0</v>
      </c>
      <c r="I484" s="548">
        <f t="shared" ref="I484:Q484" si="27">I480+I481+I482</f>
        <v>0</v>
      </c>
      <c r="J484" s="548">
        <f t="shared" si="27"/>
        <v>0</v>
      </c>
      <c r="K484" s="548">
        <f t="shared" si="27"/>
        <v>0</v>
      </c>
      <c r="L484" s="548">
        <f t="shared" si="27"/>
        <v>0</v>
      </c>
      <c r="M484" s="548">
        <f t="shared" si="27"/>
        <v>0</v>
      </c>
      <c r="N484" s="548">
        <f t="shared" si="27"/>
        <v>0</v>
      </c>
      <c r="O484" s="548">
        <f t="shared" si="27"/>
        <v>0</v>
      </c>
      <c r="P484" s="548">
        <f t="shared" si="27"/>
        <v>0</v>
      </c>
      <c r="Q484" s="552">
        <f t="shared" si="27"/>
        <v>0</v>
      </c>
      <c r="R484" s="548">
        <f>R480+R481+R482</f>
        <v>86.03</v>
      </c>
    </row>
    <row r="485" spans="1:18" ht="35.1" customHeight="1" thickBot="1">
      <c r="A485" s="640"/>
      <c r="B485" s="750"/>
      <c r="C485" s="750"/>
      <c r="D485" s="750"/>
      <c r="E485" s="750"/>
      <c r="F485" s="750"/>
      <c r="G485" s="750"/>
      <c r="H485" s="750"/>
      <c r="I485" s="750"/>
      <c r="J485" s="750"/>
      <c r="K485" s="750"/>
      <c r="L485" s="750"/>
      <c r="M485" s="750"/>
      <c r="N485" s="750"/>
      <c r="O485" s="750"/>
      <c r="P485" s="750"/>
      <c r="Q485" s="750"/>
      <c r="R485" s="389"/>
    </row>
    <row r="486" spans="1:18" ht="35.1" customHeight="1" thickBot="1">
      <c r="A486" s="716" t="s">
        <v>512</v>
      </c>
      <c r="B486" s="717"/>
      <c r="C486" s="717"/>
      <c r="D486" s="717"/>
      <c r="E486" s="818"/>
      <c r="F486" s="819"/>
      <c r="G486" s="414">
        <f t="shared" ref="G486:H490" si="28">G480</f>
        <v>0</v>
      </c>
      <c r="H486" s="49">
        <f t="shared" si="28"/>
        <v>0</v>
      </c>
      <c r="I486" s="49">
        <f>I480+H486</f>
        <v>0</v>
      </c>
      <c r="J486" s="49">
        <f t="shared" ref="J486:Q490" si="29">J480+I486</f>
        <v>0</v>
      </c>
      <c r="K486" s="49">
        <f t="shared" si="29"/>
        <v>0</v>
      </c>
      <c r="L486" s="49">
        <f t="shared" si="29"/>
        <v>0</v>
      </c>
      <c r="M486" s="49">
        <f t="shared" si="29"/>
        <v>0</v>
      </c>
      <c r="N486" s="49">
        <f t="shared" si="29"/>
        <v>0</v>
      </c>
      <c r="O486" s="49">
        <f t="shared" si="29"/>
        <v>0</v>
      </c>
      <c r="P486" s="49">
        <f t="shared" si="29"/>
        <v>0</v>
      </c>
      <c r="Q486" s="226">
        <f t="shared" si="29"/>
        <v>0</v>
      </c>
      <c r="R486" s="49">
        <f>R480</f>
        <v>35.03</v>
      </c>
    </row>
    <row r="487" spans="1:18" ht="35.1" customHeight="1" thickBot="1">
      <c r="A487" s="731" t="s">
        <v>513</v>
      </c>
      <c r="B487" s="732"/>
      <c r="C487" s="732"/>
      <c r="D487" s="732"/>
      <c r="E487" s="790"/>
      <c r="F487" s="791"/>
      <c r="G487" s="414">
        <f t="shared" si="28"/>
        <v>0</v>
      </c>
      <c r="H487" s="49">
        <f t="shared" si="28"/>
        <v>0</v>
      </c>
      <c r="I487" s="49">
        <f>I481+H487</f>
        <v>0</v>
      </c>
      <c r="J487" s="49">
        <f t="shared" si="29"/>
        <v>0</v>
      </c>
      <c r="K487" s="49">
        <f t="shared" si="29"/>
        <v>0</v>
      </c>
      <c r="L487" s="49">
        <f t="shared" si="29"/>
        <v>0</v>
      </c>
      <c r="M487" s="49">
        <f t="shared" si="29"/>
        <v>0</v>
      </c>
      <c r="N487" s="49">
        <f t="shared" si="29"/>
        <v>0</v>
      </c>
      <c r="O487" s="49">
        <f t="shared" si="29"/>
        <v>0</v>
      </c>
      <c r="P487" s="49">
        <f t="shared" si="29"/>
        <v>0</v>
      </c>
      <c r="Q487" s="226">
        <f t="shared" si="29"/>
        <v>0</v>
      </c>
      <c r="R487" s="49">
        <f>R481</f>
        <v>15.1</v>
      </c>
    </row>
    <row r="488" spans="1:18" ht="35.1" customHeight="1" thickBot="1">
      <c r="A488" s="728" t="s">
        <v>514</v>
      </c>
      <c r="B488" s="729"/>
      <c r="C488" s="729"/>
      <c r="D488" s="729"/>
      <c r="E488" s="734"/>
      <c r="F488" s="730"/>
      <c r="G488" s="414">
        <f t="shared" si="28"/>
        <v>0</v>
      </c>
      <c r="H488" s="49">
        <f t="shared" si="28"/>
        <v>0</v>
      </c>
      <c r="I488" s="49">
        <f>I482+H488</f>
        <v>0</v>
      </c>
      <c r="J488" s="49">
        <f t="shared" si="29"/>
        <v>0</v>
      </c>
      <c r="K488" s="49">
        <f t="shared" si="29"/>
        <v>0</v>
      </c>
      <c r="L488" s="49">
        <f t="shared" si="29"/>
        <v>0</v>
      </c>
      <c r="M488" s="49">
        <f t="shared" si="29"/>
        <v>0</v>
      </c>
      <c r="N488" s="49">
        <f t="shared" si="29"/>
        <v>0</v>
      </c>
      <c r="O488" s="49">
        <f t="shared" si="29"/>
        <v>0</v>
      </c>
      <c r="P488" s="49">
        <f t="shared" si="29"/>
        <v>0</v>
      </c>
      <c r="Q488" s="226">
        <f t="shared" si="29"/>
        <v>0</v>
      </c>
      <c r="R488" s="49">
        <f>R482</f>
        <v>35.9</v>
      </c>
    </row>
    <row r="489" spans="1:18" ht="35.1" customHeight="1" thickBot="1">
      <c r="A489" s="719" t="s">
        <v>515</v>
      </c>
      <c r="B489" s="720"/>
      <c r="C489" s="720"/>
      <c r="D489" s="720"/>
      <c r="E489" s="780"/>
      <c r="F489" s="781"/>
      <c r="G489" s="29">
        <f t="shared" si="28"/>
        <v>0</v>
      </c>
      <c r="H489" s="15">
        <f t="shared" si="28"/>
        <v>0</v>
      </c>
      <c r="I489" s="4">
        <f>I483+H489</f>
        <v>0</v>
      </c>
      <c r="J489" s="4">
        <f t="shared" si="29"/>
        <v>0</v>
      </c>
      <c r="K489" s="4">
        <f t="shared" si="29"/>
        <v>0</v>
      </c>
      <c r="L489" s="4">
        <f t="shared" si="29"/>
        <v>0</v>
      </c>
      <c r="M489" s="4">
        <f t="shared" si="29"/>
        <v>0</v>
      </c>
      <c r="N489" s="4">
        <f t="shared" si="29"/>
        <v>0</v>
      </c>
      <c r="O489" s="4">
        <f t="shared" si="29"/>
        <v>0</v>
      </c>
      <c r="P489" s="4">
        <f t="shared" si="29"/>
        <v>0</v>
      </c>
      <c r="Q489" s="358">
        <f t="shared" si="29"/>
        <v>0</v>
      </c>
      <c r="R489" s="15">
        <f>R483</f>
        <v>50.13</v>
      </c>
    </row>
    <row r="490" spans="1:18" ht="35.1" customHeight="1" thickBot="1">
      <c r="A490" s="747" t="s">
        <v>516</v>
      </c>
      <c r="B490" s="782"/>
      <c r="C490" s="782"/>
      <c r="D490" s="782"/>
      <c r="E490" s="782"/>
      <c r="F490" s="783"/>
      <c r="G490" s="423">
        <f t="shared" si="28"/>
        <v>0</v>
      </c>
      <c r="H490" s="5">
        <f t="shared" si="28"/>
        <v>0</v>
      </c>
      <c r="I490" s="5">
        <f>I484+H490</f>
        <v>0</v>
      </c>
      <c r="J490" s="5">
        <f t="shared" si="29"/>
        <v>0</v>
      </c>
      <c r="K490" s="5">
        <f t="shared" si="29"/>
        <v>0</v>
      </c>
      <c r="L490" s="5">
        <f t="shared" si="29"/>
        <v>0</v>
      </c>
      <c r="M490" s="5">
        <f t="shared" si="29"/>
        <v>0</v>
      </c>
      <c r="N490" s="5">
        <f t="shared" si="29"/>
        <v>0</v>
      </c>
      <c r="O490" s="5">
        <f t="shared" si="29"/>
        <v>0</v>
      </c>
      <c r="P490" s="5">
        <f t="shared" si="29"/>
        <v>0</v>
      </c>
      <c r="Q490" s="359">
        <f t="shared" si="29"/>
        <v>0</v>
      </c>
      <c r="R490" s="5">
        <f>R484</f>
        <v>86.03</v>
      </c>
    </row>
    <row r="491" spans="1:18" ht="35.1" customHeight="1" thickBot="1">
      <c r="A491" s="640"/>
      <c r="B491" s="750"/>
      <c r="C491" s="750"/>
      <c r="D491" s="750"/>
      <c r="E491" s="750"/>
      <c r="F491" s="750"/>
      <c r="G491" s="750"/>
      <c r="H491" s="750"/>
      <c r="I491" s="750"/>
      <c r="J491" s="750"/>
      <c r="K491" s="750"/>
      <c r="L491" s="750"/>
      <c r="M491" s="750"/>
      <c r="N491" s="750"/>
      <c r="O491" s="750"/>
      <c r="P491" s="750"/>
      <c r="Q491" s="750"/>
      <c r="R491" s="389"/>
    </row>
    <row r="492" spans="1:18" ht="35.1" customHeight="1" thickBot="1">
      <c r="A492" s="722" t="s">
        <v>236</v>
      </c>
      <c r="B492" s="723"/>
      <c r="C492" s="723"/>
      <c r="D492" s="723"/>
      <c r="E492" s="723"/>
      <c r="F492" s="723"/>
      <c r="G492" s="723"/>
      <c r="H492" s="723"/>
      <c r="I492" s="723"/>
      <c r="J492" s="723"/>
      <c r="K492" s="723"/>
      <c r="L492" s="723"/>
      <c r="M492" s="723"/>
      <c r="N492" s="723"/>
      <c r="O492" s="723"/>
      <c r="P492" s="723"/>
      <c r="Q492" s="723"/>
      <c r="R492" s="452"/>
    </row>
    <row r="493" spans="1:18" ht="35.1" customHeight="1" thickBot="1">
      <c r="A493" s="722" t="s">
        <v>237</v>
      </c>
      <c r="B493" s="784"/>
      <c r="C493" s="723"/>
      <c r="D493" s="723"/>
      <c r="E493" s="723"/>
      <c r="F493" s="723"/>
      <c r="G493" s="723"/>
      <c r="H493" s="723"/>
      <c r="I493" s="723"/>
      <c r="J493" s="723"/>
      <c r="K493" s="723"/>
      <c r="L493" s="723"/>
      <c r="M493" s="723"/>
      <c r="N493" s="723"/>
      <c r="O493" s="723"/>
      <c r="P493" s="723"/>
      <c r="Q493" s="723"/>
      <c r="R493" s="389"/>
    </row>
    <row r="494" spans="1:18" s="164" customFormat="1" ht="35.1" customHeight="1">
      <c r="A494" s="665">
        <v>83</v>
      </c>
      <c r="B494" s="536" t="s">
        <v>239</v>
      </c>
      <c r="C494" s="830" t="s">
        <v>15</v>
      </c>
      <c r="D494" s="561" t="s">
        <v>616</v>
      </c>
      <c r="E494" s="665" t="s">
        <v>17</v>
      </c>
      <c r="F494" s="102" t="s">
        <v>18</v>
      </c>
      <c r="G494" s="475">
        <f>R494*J5</f>
        <v>0</v>
      </c>
      <c r="H494" s="173">
        <v>0.51600000000000001</v>
      </c>
      <c r="I494" s="138"/>
      <c r="J494" s="138"/>
      <c r="K494" s="138"/>
      <c r="L494" s="167"/>
      <c r="M494" s="138"/>
      <c r="N494" s="138"/>
      <c r="O494" s="138"/>
      <c r="P494" s="138"/>
      <c r="Q494" s="168"/>
      <c r="R494" s="384">
        <v>0.4</v>
      </c>
    </row>
    <row r="495" spans="1:18" s="164" customFormat="1" ht="35.1" customHeight="1">
      <c r="A495" s="666"/>
      <c r="B495" s="505" t="s">
        <v>240</v>
      </c>
      <c r="C495" s="692"/>
      <c r="D495" s="559"/>
      <c r="E495" s="839"/>
      <c r="F495" s="557" t="s">
        <v>19</v>
      </c>
      <c r="G495" s="476"/>
      <c r="H495" s="169"/>
      <c r="I495" s="139"/>
      <c r="J495" s="139"/>
      <c r="K495" s="139"/>
      <c r="L495" s="139"/>
      <c r="M495" s="139"/>
      <c r="N495" s="139"/>
      <c r="O495" s="139"/>
      <c r="P495" s="139"/>
      <c r="Q495" s="170"/>
      <c r="R495" s="385"/>
    </row>
    <row r="496" spans="1:18" s="164" customFormat="1" ht="35.1" customHeight="1" thickBot="1">
      <c r="A496" s="666"/>
      <c r="B496" s="505" t="s">
        <v>618</v>
      </c>
      <c r="C496" s="692"/>
      <c r="D496" s="562"/>
      <c r="E496" s="839"/>
      <c r="F496" s="125" t="s">
        <v>20</v>
      </c>
      <c r="G496" s="477"/>
      <c r="H496" s="191"/>
      <c r="I496" s="147"/>
      <c r="J496" s="147"/>
      <c r="K496" s="147"/>
      <c r="L496" s="147"/>
      <c r="M496" s="147"/>
      <c r="N496" s="147"/>
      <c r="O496" s="147"/>
      <c r="P496" s="147"/>
      <c r="Q496" s="171"/>
      <c r="R496" s="387"/>
    </row>
    <row r="497" spans="1:18" s="164" customFormat="1" ht="35.1" customHeight="1" thickBot="1">
      <c r="A497" s="667"/>
      <c r="B497" s="560" t="s">
        <v>241</v>
      </c>
      <c r="C497" s="681"/>
      <c r="D497" s="172"/>
      <c r="E497" s="840"/>
      <c r="F497" s="558"/>
      <c r="G497" s="470"/>
      <c r="H497" s="837"/>
      <c r="I497" s="838"/>
      <c r="J497" s="838"/>
      <c r="K497" s="838"/>
      <c r="L497" s="838"/>
      <c r="M497" s="838"/>
      <c r="N497" s="838"/>
      <c r="O497" s="838"/>
      <c r="P497" s="838"/>
      <c r="Q497" s="838"/>
      <c r="R497" s="558"/>
    </row>
    <row r="498" spans="1:18" s="164" customFormat="1" ht="34.5" customHeight="1">
      <c r="A498" s="665">
        <v>84</v>
      </c>
      <c r="B498" s="536" t="s">
        <v>239</v>
      </c>
      <c r="C498" s="830" t="s">
        <v>15</v>
      </c>
      <c r="D498" s="536" t="s">
        <v>416</v>
      </c>
      <c r="E498" s="665" t="s">
        <v>17</v>
      </c>
      <c r="F498" s="102" t="s">
        <v>18</v>
      </c>
      <c r="G498" s="475">
        <f>R498*J5</f>
        <v>0</v>
      </c>
      <c r="H498" s="173">
        <v>0.11899999999999999</v>
      </c>
      <c r="I498" s="138"/>
      <c r="J498" s="138"/>
      <c r="K498" s="138"/>
      <c r="L498" s="138"/>
      <c r="M498" s="138"/>
      <c r="N498" s="138"/>
      <c r="O498" s="138"/>
      <c r="P498" s="138"/>
      <c r="Q498" s="168"/>
      <c r="R498" s="384">
        <v>0.65</v>
      </c>
    </row>
    <row r="499" spans="1:18" s="164" customFormat="1" ht="35.1" customHeight="1">
      <c r="A499" s="666"/>
      <c r="B499" s="559" t="s">
        <v>242</v>
      </c>
      <c r="C499" s="692"/>
      <c r="D499" s="117"/>
      <c r="E499" s="839"/>
      <c r="F499" s="557" t="s">
        <v>19</v>
      </c>
      <c r="G499" s="476"/>
      <c r="H499" s="169"/>
      <c r="I499" s="139"/>
      <c r="J499" s="139"/>
      <c r="K499" s="139"/>
      <c r="L499" s="139"/>
      <c r="M499" s="139"/>
      <c r="N499" s="139"/>
      <c r="O499" s="139"/>
      <c r="P499" s="139"/>
      <c r="Q499" s="170"/>
      <c r="R499" s="385"/>
    </row>
    <row r="500" spans="1:18" s="164" customFormat="1" ht="35.1" customHeight="1" thickBot="1">
      <c r="A500" s="666"/>
      <c r="B500" s="505" t="s">
        <v>243</v>
      </c>
      <c r="C500" s="692"/>
      <c r="D500" s="562"/>
      <c r="E500" s="839"/>
      <c r="F500" s="125" t="s">
        <v>20</v>
      </c>
      <c r="G500" s="477"/>
      <c r="H500" s="191"/>
      <c r="I500" s="147"/>
      <c r="J500" s="147"/>
      <c r="K500" s="147"/>
      <c r="L500" s="147"/>
      <c r="M500" s="147"/>
      <c r="N500" s="147"/>
      <c r="O500" s="147"/>
      <c r="P500" s="147"/>
      <c r="Q500" s="171"/>
      <c r="R500" s="387"/>
    </row>
    <row r="501" spans="1:18" s="164" customFormat="1" ht="35.1" customHeight="1">
      <c r="A501" s="666"/>
      <c r="B501" s="505" t="s">
        <v>619</v>
      </c>
      <c r="C501" s="692"/>
      <c r="D501" s="694"/>
      <c r="E501" s="839"/>
      <c r="F501" s="664"/>
      <c r="G501" s="461"/>
      <c r="H501" s="632"/>
      <c r="I501" s="828"/>
      <c r="J501" s="828"/>
      <c r="K501" s="828"/>
      <c r="L501" s="828"/>
      <c r="M501" s="828"/>
      <c r="N501" s="828"/>
      <c r="O501" s="828"/>
      <c r="P501" s="828"/>
      <c r="Q501" s="828"/>
      <c r="R501" s="509"/>
    </row>
    <row r="502" spans="1:18" s="164" customFormat="1" ht="35.1" customHeight="1">
      <c r="A502" s="666"/>
      <c r="B502" s="505" t="s">
        <v>244</v>
      </c>
      <c r="C502" s="692"/>
      <c r="D502" s="835"/>
      <c r="E502" s="839"/>
      <c r="F502" s="835"/>
      <c r="G502" s="478"/>
      <c r="H502" s="836"/>
      <c r="I502" s="836"/>
      <c r="J502" s="836"/>
      <c r="K502" s="836"/>
      <c r="L502" s="836"/>
      <c r="M502" s="836"/>
      <c r="N502" s="836"/>
      <c r="O502" s="836"/>
      <c r="P502" s="836"/>
      <c r="Q502" s="836"/>
      <c r="R502" s="528"/>
    </row>
    <row r="503" spans="1:18" s="164" customFormat="1" ht="35.1" customHeight="1" thickBot="1">
      <c r="A503" s="667"/>
      <c r="B503" s="560" t="s">
        <v>245</v>
      </c>
      <c r="C503" s="681"/>
      <c r="D503" s="827"/>
      <c r="E503" s="840"/>
      <c r="F503" s="827"/>
      <c r="G503" s="479"/>
      <c r="H503" s="829"/>
      <c r="I503" s="829"/>
      <c r="J503" s="829"/>
      <c r="K503" s="829"/>
      <c r="L503" s="829"/>
      <c r="M503" s="829"/>
      <c r="N503" s="829"/>
      <c r="O503" s="829"/>
      <c r="P503" s="829"/>
      <c r="Q503" s="829"/>
      <c r="R503" s="529"/>
    </row>
    <row r="504" spans="1:18" s="164" customFormat="1" ht="32.25" customHeight="1">
      <c r="A504" s="665">
        <v>85</v>
      </c>
      <c r="B504" s="536" t="s">
        <v>246</v>
      </c>
      <c r="C504" s="830" t="s">
        <v>24</v>
      </c>
      <c r="D504" s="561" t="s">
        <v>648</v>
      </c>
      <c r="E504" s="696" t="s">
        <v>17</v>
      </c>
      <c r="F504" s="148" t="s">
        <v>18</v>
      </c>
      <c r="G504" s="475">
        <f>R504*J5</f>
        <v>0</v>
      </c>
      <c r="H504" s="173">
        <v>1.8839999999999999</v>
      </c>
      <c r="I504" s="173"/>
      <c r="J504" s="138"/>
      <c r="K504" s="138"/>
      <c r="L504" s="138"/>
      <c r="M504" s="138"/>
      <c r="N504" s="138"/>
      <c r="O504" s="138"/>
      <c r="P504" s="138"/>
      <c r="Q504" s="168"/>
      <c r="R504" s="384">
        <v>1.9</v>
      </c>
    </row>
    <row r="505" spans="1:18" s="164" customFormat="1" ht="30.75" customHeight="1">
      <c r="A505" s="666"/>
      <c r="B505" s="505" t="s">
        <v>247</v>
      </c>
      <c r="C505" s="831"/>
      <c r="D505" s="117"/>
      <c r="E505" s="833"/>
      <c r="F505" s="280" t="s">
        <v>19</v>
      </c>
      <c r="G505" s="476"/>
      <c r="H505" s="169"/>
      <c r="I505" s="169"/>
      <c r="J505" s="139"/>
      <c r="K505" s="139"/>
      <c r="L505" s="139"/>
      <c r="M505" s="139"/>
      <c r="N505" s="139"/>
      <c r="O505" s="139"/>
      <c r="P505" s="139"/>
      <c r="Q505" s="170"/>
      <c r="R505" s="385"/>
    </row>
    <row r="506" spans="1:18" s="164" customFormat="1" ht="30.75" customHeight="1" thickBot="1">
      <c r="A506" s="666"/>
      <c r="B506" s="559" t="s">
        <v>248</v>
      </c>
      <c r="C506" s="831"/>
      <c r="D506" s="133"/>
      <c r="E506" s="833"/>
      <c r="F506" s="174" t="s">
        <v>20</v>
      </c>
      <c r="G506" s="477"/>
      <c r="H506" s="191"/>
      <c r="I506" s="175"/>
      <c r="J506" s="176"/>
      <c r="K506" s="564"/>
      <c r="L506" s="140"/>
      <c r="M506" s="140"/>
      <c r="N506" s="140"/>
      <c r="O506" s="140"/>
      <c r="P506" s="140"/>
      <c r="Q506" s="177"/>
      <c r="R506" s="387"/>
    </row>
    <row r="507" spans="1:18" s="164" customFormat="1" ht="30.75" customHeight="1">
      <c r="A507" s="666"/>
      <c r="B507" s="559" t="s">
        <v>249</v>
      </c>
      <c r="C507" s="831"/>
      <c r="D507" s="694"/>
      <c r="E507" s="833"/>
      <c r="F507" s="664"/>
      <c r="G507" s="461"/>
      <c r="H507" s="632"/>
      <c r="I507" s="828"/>
      <c r="J507" s="828"/>
      <c r="K507" s="828"/>
      <c r="L507" s="828"/>
      <c r="M507" s="828"/>
      <c r="N507" s="828"/>
      <c r="O507" s="828"/>
      <c r="P507" s="828"/>
      <c r="Q507" s="828"/>
      <c r="R507" s="509"/>
    </row>
    <row r="508" spans="1:18" s="164" customFormat="1" ht="42" customHeight="1" thickBot="1">
      <c r="A508" s="667"/>
      <c r="B508" s="560" t="s">
        <v>250</v>
      </c>
      <c r="C508" s="832"/>
      <c r="D508" s="827"/>
      <c r="E508" s="834"/>
      <c r="F508" s="827"/>
      <c r="G508" s="479"/>
      <c r="H508" s="829"/>
      <c r="I508" s="829"/>
      <c r="J508" s="829"/>
      <c r="K508" s="829"/>
      <c r="L508" s="829"/>
      <c r="M508" s="829"/>
      <c r="N508" s="829"/>
      <c r="O508" s="829"/>
      <c r="P508" s="829"/>
      <c r="Q508" s="829"/>
      <c r="R508" s="529"/>
    </row>
    <row r="509" spans="1:18" s="164" customFormat="1" ht="32.25" customHeight="1">
      <c r="A509" s="665">
        <v>86</v>
      </c>
      <c r="B509" s="536" t="s">
        <v>251</v>
      </c>
      <c r="C509" s="830" t="s">
        <v>24</v>
      </c>
      <c r="D509" s="561"/>
      <c r="E509" s="696" t="s">
        <v>451</v>
      </c>
      <c r="F509" s="148" t="s">
        <v>18</v>
      </c>
      <c r="G509" s="456"/>
      <c r="H509" s="173"/>
      <c r="I509" s="173"/>
      <c r="J509" s="138"/>
      <c r="K509" s="138"/>
      <c r="L509" s="138"/>
      <c r="M509" s="138"/>
      <c r="N509" s="138"/>
      <c r="O509" s="138"/>
      <c r="P509" s="138"/>
      <c r="Q509" s="168"/>
      <c r="R509" s="384"/>
    </row>
    <row r="510" spans="1:18" s="164" customFormat="1" ht="30.75" customHeight="1">
      <c r="A510" s="666"/>
      <c r="B510" s="505" t="s">
        <v>252</v>
      </c>
      <c r="C510" s="831"/>
      <c r="D510" s="117"/>
      <c r="E510" s="833"/>
      <c r="F510" s="280" t="s">
        <v>19</v>
      </c>
      <c r="G510" s="468"/>
      <c r="H510" s="169"/>
      <c r="I510" s="169"/>
      <c r="J510" s="139"/>
      <c r="K510" s="139"/>
      <c r="L510" s="139"/>
      <c r="M510" s="139"/>
      <c r="N510" s="139"/>
      <c r="O510" s="139"/>
      <c r="P510" s="139"/>
      <c r="Q510" s="170"/>
      <c r="R510" s="385"/>
    </row>
    <row r="511" spans="1:18" s="164" customFormat="1" ht="30.75" customHeight="1" thickBot="1">
      <c r="A511" s="666"/>
      <c r="B511" s="559" t="s">
        <v>253</v>
      </c>
      <c r="C511" s="831"/>
      <c r="D511" s="133" t="s">
        <v>254</v>
      </c>
      <c r="E511" s="833"/>
      <c r="F511" s="174" t="s">
        <v>20</v>
      </c>
      <c r="G511" s="497">
        <f>R511*J5</f>
        <v>0</v>
      </c>
      <c r="H511" s="191"/>
      <c r="I511" s="175"/>
      <c r="J511" s="176"/>
      <c r="K511" s="564"/>
      <c r="L511" s="140"/>
      <c r="M511" s="140"/>
      <c r="N511" s="140"/>
      <c r="O511" s="140">
        <v>1.083</v>
      </c>
      <c r="P511" s="140"/>
      <c r="Q511" s="177"/>
      <c r="R511" s="387">
        <v>1.3</v>
      </c>
    </row>
    <row r="512" spans="1:18" s="164" customFormat="1" ht="30.75" customHeight="1" thickBot="1">
      <c r="A512" s="666"/>
      <c r="B512" s="559"/>
      <c r="C512" s="831"/>
      <c r="D512" s="536"/>
      <c r="E512" s="833"/>
      <c r="F512" s="509"/>
      <c r="G512" s="461"/>
      <c r="H512" s="632"/>
      <c r="I512" s="828"/>
      <c r="J512" s="828"/>
      <c r="K512" s="828"/>
      <c r="L512" s="828"/>
      <c r="M512" s="828"/>
      <c r="N512" s="828"/>
      <c r="O512" s="828"/>
      <c r="P512" s="828"/>
      <c r="Q512" s="828"/>
      <c r="R512" s="509"/>
    </row>
    <row r="513" spans="1:18" s="164" customFormat="1" ht="35.1" customHeight="1">
      <c r="A513" s="665">
        <v>87</v>
      </c>
      <c r="B513" s="299" t="s">
        <v>255</v>
      </c>
      <c r="C513" s="830" t="s">
        <v>73</v>
      </c>
      <c r="D513" s="561"/>
      <c r="E513" s="665" t="s">
        <v>451</v>
      </c>
      <c r="F513" s="148" t="s">
        <v>18</v>
      </c>
      <c r="G513" s="456"/>
      <c r="H513" s="173"/>
      <c r="I513" s="138"/>
      <c r="J513" s="138"/>
      <c r="K513" s="138"/>
      <c r="L513" s="138"/>
      <c r="M513" s="138"/>
      <c r="N513" s="138"/>
      <c r="O513" s="138"/>
      <c r="P513" s="138"/>
      <c r="Q513" s="168"/>
      <c r="R513" s="384"/>
    </row>
    <row r="514" spans="1:18" s="164" customFormat="1" ht="35.1" customHeight="1">
      <c r="A514" s="666"/>
      <c r="B514" s="300" t="s">
        <v>256</v>
      </c>
      <c r="C514" s="844"/>
      <c r="D514" s="559"/>
      <c r="E514" s="666"/>
      <c r="F514" s="280" t="s">
        <v>19</v>
      </c>
      <c r="G514" s="468"/>
      <c r="H514" s="169"/>
      <c r="I514" s="139"/>
      <c r="J514" s="139"/>
      <c r="K514" s="139"/>
      <c r="L514" s="139"/>
      <c r="M514" s="139"/>
      <c r="N514" s="139"/>
      <c r="O514" s="139"/>
      <c r="P514" s="139"/>
      <c r="Q514" s="170"/>
      <c r="R514" s="385"/>
    </row>
    <row r="515" spans="1:18" s="164" customFormat="1" ht="35.1" customHeight="1" thickBot="1">
      <c r="A515" s="666"/>
      <c r="B515" s="300" t="s">
        <v>257</v>
      </c>
      <c r="C515" s="844"/>
      <c r="D515" s="562" t="s">
        <v>55</v>
      </c>
      <c r="E515" s="666"/>
      <c r="F515" s="149" t="s">
        <v>20</v>
      </c>
      <c r="G515" s="469">
        <f>R515*J5</f>
        <v>0</v>
      </c>
      <c r="H515" s="191"/>
      <c r="I515" s="147"/>
      <c r="J515" s="147"/>
      <c r="K515" s="147"/>
      <c r="L515" s="147"/>
      <c r="M515" s="147"/>
      <c r="N515" s="147"/>
      <c r="O515" s="147">
        <v>6.0000000000000001E-3</v>
      </c>
      <c r="P515" s="147"/>
      <c r="Q515" s="171"/>
      <c r="R515" s="387">
        <v>0.4</v>
      </c>
    </row>
    <row r="516" spans="1:18" s="164" customFormat="1" ht="50.25" customHeight="1" thickBot="1">
      <c r="A516" s="667"/>
      <c r="B516" s="172" t="s">
        <v>258</v>
      </c>
      <c r="C516" s="845"/>
      <c r="D516" s="172"/>
      <c r="E516" s="667"/>
      <c r="F516" s="558"/>
      <c r="G516" s="470"/>
      <c r="H516" s="837"/>
      <c r="I516" s="837"/>
      <c r="J516" s="837"/>
      <c r="K516" s="837"/>
      <c r="L516" s="837"/>
      <c r="M516" s="837"/>
      <c r="N516" s="837"/>
      <c r="O516" s="837"/>
      <c r="P516" s="837"/>
      <c r="Q516" s="837"/>
      <c r="R516" s="558"/>
    </row>
    <row r="517" spans="1:18" s="164" customFormat="1" ht="35.1" customHeight="1">
      <c r="A517" s="665">
        <v>88</v>
      </c>
      <c r="B517" s="536" t="s">
        <v>259</v>
      </c>
      <c r="C517" s="830" t="s">
        <v>24</v>
      </c>
      <c r="D517" s="536"/>
      <c r="E517" s="665" t="s">
        <v>451</v>
      </c>
      <c r="F517" s="148" t="s">
        <v>18</v>
      </c>
      <c r="G517" s="456"/>
      <c r="H517" s="173"/>
      <c r="I517" s="138"/>
      <c r="J517" s="138"/>
      <c r="K517" s="138"/>
      <c r="L517" s="138"/>
      <c r="M517" s="138"/>
      <c r="N517" s="138"/>
      <c r="O517" s="138"/>
      <c r="P517" s="138"/>
      <c r="Q517" s="168"/>
      <c r="R517" s="384"/>
    </row>
    <row r="518" spans="1:18" s="164" customFormat="1" ht="35.1" customHeight="1">
      <c r="A518" s="666"/>
      <c r="B518" s="559" t="s">
        <v>260</v>
      </c>
      <c r="C518" s="692"/>
      <c r="D518" s="133"/>
      <c r="E518" s="839"/>
      <c r="F518" s="280" t="s">
        <v>19</v>
      </c>
      <c r="G518" s="468"/>
      <c r="H518" s="169"/>
      <c r="I518" s="139"/>
      <c r="J518" s="139"/>
      <c r="K518" s="139"/>
      <c r="L518" s="139"/>
      <c r="M518" s="139"/>
      <c r="N518" s="139"/>
      <c r="O518" s="139"/>
      <c r="P518" s="139"/>
      <c r="Q518" s="170"/>
      <c r="R518" s="385"/>
    </row>
    <row r="519" spans="1:18" s="164" customFormat="1" ht="35.1" customHeight="1" thickBot="1">
      <c r="A519" s="666"/>
      <c r="B519" s="559" t="s">
        <v>261</v>
      </c>
      <c r="C519" s="692"/>
      <c r="D519" s="562" t="s">
        <v>262</v>
      </c>
      <c r="E519" s="839"/>
      <c r="F519" s="149" t="s">
        <v>20</v>
      </c>
      <c r="G519" s="469">
        <f>R519*J5</f>
        <v>0</v>
      </c>
      <c r="H519" s="447"/>
      <c r="I519" s="147"/>
      <c r="J519" s="147"/>
      <c r="K519" s="147"/>
      <c r="L519" s="147"/>
      <c r="M519" s="147"/>
      <c r="N519" s="147"/>
      <c r="O519" s="147">
        <v>0.90400000000000003</v>
      </c>
      <c r="P519" s="147"/>
      <c r="Q519" s="171"/>
      <c r="R519" s="147">
        <v>1.4</v>
      </c>
    </row>
    <row r="520" spans="1:18" s="164" customFormat="1" ht="35.1" customHeight="1" thickBot="1">
      <c r="A520" s="667"/>
      <c r="B520" s="560" t="s">
        <v>263</v>
      </c>
      <c r="C520" s="681"/>
      <c r="D520" s="560"/>
      <c r="E520" s="840"/>
      <c r="F520" s="558"/>
      <c r="G520" s="470"/>
      <c r="H520" s="837"/>
      <c r="I520" s="838"/>
      <c r="J520" s="838"/>
      <c r="K520" s="838"/>
      <c r="L520" s="838"/>
      <c r="M520" s="838"/>
      <c r="N520" s="838"/>
      <c r="O520" s="838"/>
      <c r="P520" s="838"/>
      <c r="Q520" s="838"/>
      <c r="R520" s="558"/>
    </row>
    <row r="521" spans="1:18" s="164" customFormat="1" ht="35.1" customHeight="1">
      <c r="A521" s="665">
        <v>89</v>
      </c>
      <c r="B521" s="536" t="s">
        <v>267</v>
      </c>
      <c r="C521" s="830" t="s">
        <v>24</v>
      </c>
      <c r="D521" s="561"/>
      <c r="E521" s="665" t="s">
        <v>451</v>
      </c>
      <c r="F521" s="102" t="s">
        <v>18</v>
      </c>
      <c r="G521" s="456"/>
      <c r="H521" s="173"/>
      <c r="I521" s="138"/>
      <c r="J521" s="138"/>
      <c r="K521" s="138"/>
      <c r="L521" s="138"/>
      <c r="M521" s="138"/>
      <c r="N521" s="138"/>
      <c r="O521" s="138"/>
      <c r="P521" s="138"/>
      <c r="Q521" s="168"/>
      <c r="R521" s="384"/>
    </row>
    <row r="522" spans="1:18" s="164" customFormat="1" ht="35.1" customHeight="1">
      <c r="A522" s="839"/>
      <c r="B522" s="559" t="s">
        <v>264</v>
      </c>
      <c r="C522" s="831"/>
      <c r="D522" s="117"/>
      <c r="E522" s="839"/>
      <c r="F522" s="557" t="s">
        <v>19</v>
      </c>
      <c r="G522" s="468"/>
      <c r="H522" s="169"/>
      <c r="I522" s="139"/>
      <c r="J522" s="139"/>
      <c r="K522" s="139"/>
      <c r="L522" s="139"/>
      <c r="M522" s="139"/>
      <c r="N522" s="139"/>
      <c r="O522" s="139"/>
      <c r="P522" s="139"/>
      <c r="Q522" s="170"/>
      <c r="R522" s="386"/>
    </row>
    <row r="523" spans="1:18" s="164" customFormat="1" ht="35.1" customHeight="1" thickBot="1">
      <c r="A523" s="839"/>
      <c r="B523" s="559" t="s">
        <v>265</v>
      </c>
      <c r="C523" s="831"/>
      <c r="D523" s="562" t="s">
        <v>268</v>
      </c>
      <c r="E523" s="839"/>
      <c r="F523" s="125" t="s">
        <v>20</v>
      </c>
      <c r="G523" s="469">
        <f>R523*J5</f>
        <v>0</v>
      </c>
      <c r="H523" s="447"/>
      <c r="I523" s="147"/>
      <c r="J523" s="147"/>
      <c r="K523" s="191"/>
      <c r="L523" s="147"/>
      <c r="M523" s="147"/>
      <c r="N523" s="147"/>
      <c r="O523" s="147">
        <v>0.45700000000000002</v>
      </c>
      <c r="P523" s="147"/>
      <c r="Q523" s="171"/>
      <c r="R523" s="453">
        <v>0.56000000000000005</v>
      </c>
    </row>
    <row r="524" spans="1:18" s="164" customFormat="1" ht="34.5" customHeight="1" thickBot="1">
      <c r="A524" s="840"/>
      <c r="B524" s="560" t="s">
        <v>266</v>
      </c>
      <c r="C524" s="832"/>
      <c r="D524" s="560"/>
      <c r="E524" s="840"/>
      <c r="F524" s="558"/>
      <c r="G524" s="480"/>
      <c r="H524" s="846"/>
      <c r="I524" s="838"/>
      <c r="J524" s="838"/>
      <c r="K524" s="838"/>
      <c r="L524" s="838"/>
      <c r="M524" s="838"/>
      <c r="N524" s="838"/>
      <c r="O524" s="838"/>
      <c r="P524" s="838"/>
      <c r="Q524" s="838"/>
      <c r="R524" s="132"/>
    </row>
    <row r="525" spans="1:18" s="164" customFormat="1" ht="35.1" hidden="1" customHeight="1" thickBot="1">
      <c r="A525" s="847" t="s">
        <v>269</v>
      </c>
      <c r="B525" s="848"/>
      <c r="C525" s="848"/>
      <c r="D525" s="848"/>
      <c r="E525" s="849"/>
      <c r="F525" s="179">
        <f>SUM(H525:Q525)</f>
        <v>2.5190000000000001</v>
      </c>
      <c r="G525" s="481">
        <f>G494+G498+G504+G509+G513+G517+G521</f>
        <v>0</v>
      </c>
      <c r="H525" s="179">
        <f>H494+H498+H504+H509+H513+H517+H521</f>
        <v>2.5190000000000001</v>
      </c>
      <c r="I525" s="179">
        <f t="shared" ref="I525:Q525" si="30">I494+I498+I504+I509+I513+I517+I521</f>
        <v>0</v>
      </c>
      <c r="J525" s="179">
        <f t="shared" si="30"/>
        <v>0</v>
      </c>
      <c r="K525" s="179">
        <f t="shared" si="30"/>
        <v>0</v>
      </c>
      <c r="L525" s="179">
        <f t="shared" si="30"/>
        <v>0</v>
      </c>
      <c r="M525" s="179">
        <f t="shared" si="30"/>
        <v>0</v>
      </c>
      <c r="N525" s="179">
        <f t="shared" si="30"/>
        <v>0</v>
      </c>
      <c r="O525" s="179">
        <f t="shared" si="30"/>
        <v>0</v>
      </c>
      <c r="P525" s="179">
        <f t="shared" si="30"/>
        <v>0</v>
      </c>
      <c r="Q525" s="371">
        <f t="shared" si="30"/>
        <v>0</v>
      </c>
      <c r="R525" s="179">
        <f>R494+R498+R504+R509+R513+R517+R521</f>
        <v>2.95</v>
      </c>
    </row>
    <row r="526" spans="1:18" s="164" customFormat="1" ht="35.1" hidden="1" customHeight="1" thickBot="1">
      <c r="A526" s="850" t="s">
        <v>270</v>
      </c>
      <c r="B526" s="851"/>
      <c r="C526" s="851"/>
      <c r="D526" s="851"/>
      <c r="E526" s="852"/>
      <c r="F526" s="179">
        <f>SUM(H526:Q526)</f>
        <v>0</v>
      </c>
      <c r="G526" s="481">
        <f t="shared" ref="G526:R527" si="31">G495+G499+G505+G510+G514+G518+G522</f>
        <v>0</v>
      </c>
      <c r="H526" s="179">
        <f t="shared" si="31"/>
        <v>0</v>
      </c>
      <c r="I526" s="179">
        <f t="shared" si="31"/>
        <v>0</v>
      </c>
      <c r="J526" s="179">
        <f t="shared" si="31"/>
        <v>0</v>
      </c>
      <c r="K526" s="179">
        <f t="shared" si="31"/>
        <v>0</v>
      </c>
      <c r="L526" s="179">
        <f t="shared" si="31"/>
        <v>0</v>
      </c>
      <c r="M526" s="179">
        <f t="shared" si="31"/>
        <v>0</v>
      </c>
      <c r="N526" s="179">
        <f t="shared" si="31"/>
        <v>0</v>
      </c>
      <c r="O526" s="179">
        <f t="shared" si="31"/>
        <v>0</v>
      </c>
      <c r="P526" s="179">
        <f t="shared" si="31"/>
        <v>0</v>
      </c>
      <c r="Q526" s="371">
        <f t="shared" si="31"/>
        <v>0</v>
      </c>
      <c r="R526" s="179">
        <f t="shared" si="31"/>
        <v>0</v>
      </c>
    </row>
    <row r="527" spans="1:18" s="164" customFormat="1" ht="35.1" hidden="1" customHeight="1" thickBot="1">
      <c r="A527" s="863" t="s">
        <v>271</v>
      </c>
      <c r="B527" s="864"/>
      <c r="C527" s="864"/>
      <c r="D527" s="864"/>
      <c r="E527" s="865"/>
      <c r="F527" s="181">
        <f>SUM(H527:Q527)</f>
        <v>2.4499999999999997</v>
      </c>
      <c r="G527" s="481">
        <f t="shared" si="31"/>
        <v>0</v>
      </c>
      <c r="H527" s="179">
        <f t="shared" si="31"/>
        <v>0</v>
      </c>
      <c r="I527" s="179">
        <f t="shared" si="31"/>
        <v>0</v>
      </c>
      <c r="J527" s="179">
        <f t="shared" si="31"/>
        <v>0</v>
      </c>
      <c r="K527" s="179">
        <f t="shared" si="31"/>
        <v>0</v>
      </c>
      <c r="L527" s="179">
        <f t="shared" si="31"/>
        <v>0</v>
      </c>
      <c r="M527" s="179">
        <f t="shared" si="31"/>
        <v>0</v>
      </c>
      <c r="N527" s="179">
        <f t="shared" si="31"/>
        <v>0</v>
      </c>
      <c r="O527" s="179">
        <f t="shared" si="31"/>
        <v>2.4499999999999997</v>
      </c>
      <c r="P527" s="179">
        <f t="shared" si="31"/>
        <v>0</v>
      </c>
      <c r="Q527" s="371">
        <f t="shared" si="31"/>
        <v>0</v>
      </c>
      <c r="R527" s="179">
        <f t="shared" si="31"/>
        <v>3.66</v>
      </c>
    </row>
    <row r="528" spans="1:18" s="224" customFormat="1" ht="50.25" hidden="1" customHeight="1" thickBot="1">
      <c r="A528" s="859" t="s">
        <v>620</v>
      </c>
      <c r="B528" s="860"/>
      <c r="C528" s="860"/>
      <c r="D528" s="860"/>
      <c r="E528" s="862"/>
      <c r="F528" s="182">
        <f>SUM(F525:F526)</f>
        <v>2.5190000000000001</v>
      </c>
      <c r="G528" s="189">
        <f>SUM(G525:G526)</f>
        <v>0</v>
      </c>
      <c r="H528" s="182">
        <f>SUM(H525:H526)</f>
        <v>2.5190000000000001</v>
      </c>
      <c r="I528" s="182">
        <f>SUM(I525:I526)</f>
        <v>0</v>
      </c>
      <c r="J528" s="182">
        <f>SUM(J525:J526)</f>
        <v>0</v>
      </c>
      <c r="K528" s="182">
        <f t="shared" ref="K528:Q528" si="32">SUM(K525:K526)</f>
        <v>0</v>
      </c>
      <c r="L528" s="182">
        <f t="shared" si="32"/>
        <v>0</v>
      </c>
      <c r="M528" s="182">
        <f t="shared" si="32"/>
        <v>0</v>
      </c>
      <c r="N528" s="182">
        <f t="shared" si="32"/>
        <v>0</v>
      </c>
      <c r="O528" s="182">
        <f t="shared" si="32"/>
        <v>0</v>
      </c>
      <c r="P528" s="182">
        <f t="shared" si="32"/>
        <v>0</v>
      </c>
      <c r="Q528" s="183">
        <f t="shared" si="32"/>
        <v>0</v>
      </c>
      <c r="R528" s="182">
        <f>SUM(R525:R526)</f>
        <v>2.95</v>
      </c>
    </row>
    <row r="529" spans="1:18" s="224" customFormat="1" ht="54.75" hidden="1" customHeight="1" thickBot="1">
      <c r="A529" s="866" t="s">
        <v>621</v>
      </c>
      <c r="B529" s="867"/>
      <c r="C529" s="867"/>
      <c r="D529" s="867"/>
      <c r="E529" s="868"/>
      <c r="F529" s="184">
        <f>SUM(F525:F527)</f>
        <v>4.9689999999999994</v>
      </c>
      <c r="G529" s="184">
        <f t="shared" ref="G529:R529" si="33">SUM(G525:G527)</f>
        <v>0</v>
      </c>
      <c r="H529" s="184">
        <f t="shared" si="33"/>
        <v>2.5190000000000001</v>
      </c>
      <c r="I529" s="184">
        <f>SUM(I525:I527)</f>
        <v>0</v>
      </c>
      <c r="J529" s="184">
        <f>SUM(J525:J527)</f>
        <v>0</v>
      </c>
      <c r="K529" s="184">
        <f t="shared" si="33"/>
        <v>0</v>
      </c>
      <c r="L529" s="184">
        <f t="shared" si="33"/>
        <v>0</v>
      </c>
      <c r="M529" s="184">
        <f t="shared" si="33"/>
        <v>0</v>
      </c>
      <c r="N529" s="184">
        <f t="shared" si="33"/>
        <v>0</v>
      </c>
      <c r="O529" s="184">
        <f t="shared" si="33"/>
        <v>2.4499999999999997</v>
      </c>
      <c r="P529" s="184">
        <f t="shared" si="33"/>
        <v>0</v>
      </c>
      <c r="Q529" s="185">
        <f t="shared" si="33"/>
        <v>0</v>
      </c>
      <c r="R529" s="184">
        <f t="shared" si="33"/>
        <v>6.61</v>
      </c>
    </row>
    <row r="530" spans="1:18" s="164" customFormat="1" ht="35.1" hidden="1" customHeight="1" thickBot="1">
      <c r="A530" s="869"/>
      <c r="B530" s="870"/>
      <c r="C530" s="870"/>
      <c r="D530" s="870"/>
      <c r="E530" s="870"/>
      <c r="F530" s="870"/>
      <c r="G530" s="870"/>
      <c r="H530" s="870"/>
      <c r="I530" s="870"/>
      <c r="J530" s="870"/>
      <c r="K530" s="870"/>
      <c r="L530" s="870"/>
      <c r="M530" s="870"/>
      <c r="N530" s="870"/>
      <c r="O530" s="870"/>
      <c r="P530" s="870"/>
      <c r="Q530" s="870"/>
      <c r="R530" s="398"/>
    </row>
    <row r="531" spans="1:18" s="164" customFormat="1" ht="35.1" customHeight="1" thickBot="1">
      <c r="A531" s="847" t="s">
        <v>272</v>
      </c>
      <c r="B531" s="848"/>
      <c r="C531" s="848"/>
      <c r="D531" s="848"/>
      <c r="E531" s="848"/>
      <c r="F531" s="856"/>
      <c r="G531" s="482">
        <f t="shared" ref="G531:G533" si="34">G525</f>
        <v>0</v>
      </c>
      <c r="H531" s="181">
        <f>H525</f>
        <v>2.5190000000000001</v>
      </c>
      <c r="I531" s="181">
        <f t="shared" ref="I531:Q535" si="35">SUM(I525,H531)</f>
        <v>2.5190000000000001</v>
      </c>
      <c r="J531" s="181">
        <f t="shared" si="35"/>
        <v>2.5190000000000001</v>
      </c>
      <c r="K531" s="181">
        <f t="shared" si="35"/>
        <v>2.5190000000000001</v>
      </c>
      <c r="L531" s="181">
        <f t="shared" si="35"/>
        <v>2.5190000000000001</v>
      </c>
      <c r="M531" s="181">
        <f t="shared" si="35"/>
        <v>2.5190000000000001</v>
      </c>
      <c r="N531" s="181">
        <f t="shared" si="35"/>
        <v>2.5190000000000001</v>
      </c>
      <c r="O531" s="181">
        <f t="shared" si="35"/>
        <v>2.5190000000000001</v>
      </c>
      <c r="P531" s="181">
        <f t="shared" si="35"/>
        <v>2.5190000000000001</v>
      </c>
      <c r="Q531" s="181">
        <f t="shared" si="35"/>
        <v>2.5190000000000001</v>
      </c>
      <c r="R531" s="181">
        <f>R525</f>
        <v>2.95</v>
      </c>
    </row>
    <row r="532" spans="1:18" s="164" customFormat="1" ht="35.1" customHeight="1" thickBot="1">
      <c r="A532" s="850" t="s">
        <v>273</v>
      </c>
      <c r="B532" s="851"/>
      <c r="C532" s="851"/>
      <c r="D532" s="851"/>
      <c r="E532" s="851"/>
      <c r="F532" s="857"/>
      <c r="G532" s="482">
        <f t="shared" si="34"/>
        <v>0</v>
      </c>
      <c r="H532" s="181">
        <f>H526</f>
        <v>0</v>
      </c>
      <c r="I532" s="181">
        <f t="shared" si="35"/>
        <v>0</v>
      </c>
      <c r="J532" s="181">
        <f t="shared" si="35"/>
        <v>0</v>
      </c>
      <c r="K532" s="181">
        <f t="shared" si="35"/>
        <v>0</v>
      </c>
      <c r="L532" s="181">
        <f t="shared" si="35"/>
        <v>0</v>
      </c>
      <c r="M532" s="181">
        <f t="shared" si="35"/>
        <v>0</v>
      </c>
      <c r="N532" s="181">
        <f t="shared" si="35"/>
        <v>0</v>
      </c>
      <c r="O532" s="181">
        <f t="shared" si="35"/>
        <v>0</v>
      </c>
      <c r="P532" s="181">
        <f t="shared" si="35"/>
        <v>0</v>
      </c>
      <c r="Q532" s="181">
        <f t="shared" si="35"/>
        <v>0</v>
      </c>
      <c r="R532" s="181">
        <f>R526</f>
        <v>0</v>
      </c>
    </row>
    <row r="533" spans="1:18" s="164" customFormat="1" ht="35.1" customHeight="1" thickBot="1">
      <c r="A533" s="853" t="s">
        <v>274</v>
      </c>
      <c r="B533" s="854"/>
      <c r="C533" s="854"/>
      <c r="D533" s="854"/>
      <c r="E533" s="854"/>
      <c r="F533" s="858"/>
      <c r="G533" s="482">
        <f t="shared" si="34"/>
        <v>0</v>
      </c>
      <c r="H533" s="181">
        <f>H527</f>
        <v>0</v>
      </c>
      <c r="I533" s="181">
        <f t="shared" si="35"/>
        <v>0</v>
      </c>
      <c r="J533" s="181">
        <f t="shared" si="35"/>
        <v>0</v>
      </c>
      <c r="K533" s="181">
        <f t="shared" si="35"/>
        <v>0</v>
      </c>
      <c r="L533" s="181">
        <f t="shared" si="35"/>
        <v>0</v>
      </c>
      <c r="M533" s="181">
        <f t="shared" si="35"/>
        <v>0</v>
      </c>
      <c r="N533" s="181">
        <f t="shared" si="35"/>
        <v>0</v>
      </c>
      <c r="O533" s="181">
        <f t="shared" si="35"/>
        <v>2.4499999999999997</v>
      </c>
      <c r="P533" s="181">
        <f t="shared" si="35"/>
        <v>2.4499999999999997</v>
      </c>
      <c r="Q533" s="181">
        <f t="shared" si="35"/>
        <v>2.4499999999999997</v>
      </c>
      <c r="R533" s="181">
        <f>R527</f>
        <v>3.66</v>
      </c>
    </row>
    <row r="534" spans="1:18" s="224" customFormat="1" ht="57.75" customHeight="1" thickBot="1">
      <c r="A534" s="859" t="s">
        <v>622</v>
      </c>
      <c r="B534" s="860"/>
      <c r="C534" s="860"/>
      <c r="D534" s="860"/>
      <c r="E534" s="861"/>
      <c r="F534" s="862"/>
      <c r="G534" s="189">
        <f>SUM(G531:G532)</f>
        <v>0</v>
      </c>
      <c r="H534" s="182">
        <f>SUM(H531:H532)</f>
        <v>2.5190000000000001</v>
      </c>
      <c r="I534" s="187">
        <f t="shared" si="35"/>
        <v>2.5190000000000001</v>
      </c>
      <c r="J534" s="187">
        <f t="shared" si="35"/>
        <v>2.5190000000000001</v>
      </c>
      <c r="K534" s="187">
        <f t="shared" si="35"/>
        <v>2.5190000000000001</v>
      </c>
      <c r="L534" s="187">
        <f t="shared" si="35"/>
        <v>2.5190000000000001</v>
      </c>
      <c r="M534" s="187">
        <f t="shared" si="35"/>
        <v>2.5190000000000001</v>
      </c>
      <c r="N534" s="187">
        <f t="shared" si="35"/>
        <v>2.5190000000000001</v>
      </c>
      <c r="O534" s="187">
        <f t="shared" si="35"/>
        <v>2.5190000000000001</v>
      </c>
      <c r="P534" s="187">
        <f t="shared" si="35"/>
        <v>2.5190000000000001</v>
      </c>
      <c r="Q534" s="188">
        <f t="shared" si="35"/>
        <v>2.5190000000000001</v>
      </c>
      <c r="R534" s="182">
        <f>SUM(R531:R532)</f>
        <v>2.95</v>
      </c>
    </row>
    <row r="535" spans="1:18" s="224" customFormat="1" ht="77.25" customHeight="1" thickBot="1">
      <c r="A535" s="871" t="s">
        <v>623</v>
      </c>
      <c r="B535" s="872"/>
      <c r="C535" s="872"/>
      <c r="D535" s="872"/>
      <c r="E535" s="872"/>
      <c r="F535" s="873"/>
      <c r="G535" s="184">
        <f>SUM(G531:G533)</f>
        <v>0</v>
      </c>
      <c r="H535" s="189">
        <f>SUM(H531:H533)</f>
        <v>2.5190000000000001</v>
      </c>
      <c r="I535" s="184">
        <f t="shared" si="35"/>
        <v>2.5190000000000001</v>
      </c>
      <c r="J535" s="184">
        <f t="shared" si="35"/>
        <v>2.5190000000000001</v>
      </c>
      <c r="K535" s="184">
        <f t="shared" si="35"/>
        <v>2.5190000000000001</v>
      </c>
      <c r="L535" s="184">
        <f>SUM(L529,K535)</f>
        <v>2.5190000000000001</v>
      </c>
      <c r="M535" s="184">
        <f>SUM(M529,L535)</f>
        <v>2.5190000000000001</v>
      </c>
      <c r="N535" s="184">
        <f>SUM(N529,M535)</f>
        <v>2.5190000000000001</v>
      </c>
      <c r="O535" s="184">
        <f t="shared" si="35"/>
        <v>4.9689999999999994</v>
      </c>
      <c r="P535" s="184">
        <f t="shared" si="35"/>
        <v>4.9689999999999994</v>
      </c>
      <c r="Q535" s="185">
        <f t="shared" si="35"/>
        <v>4.9689999999999994</v>
      </c>
      <c r="R535" s="184">
        <f>SUM(R531:R533)</f>
        <v>6.61</v>
      </c>
    </row>
    <row r="536" spans="1:18" s="164" customFormat="1" thickBot="1">
      <c r="A536" s="874"/>
      <c r="B536" s="875"/>
      <c r="C536" s="875"/>
      <c r="D536" s="875"/>
      <c r="E536" s="875"/>
      <c r="F536" s="875"/>
      <c r="G536" s="870"/>
      <c r="H536" s="870"/>
      <c r="I536" s="870"/>
      <c r="J536" s="870"/>
      <c r="K536" s="870"/>
      <c r="L536" s="870"/>
      <c r="M536" s="870"/>
      <c r="N536" s="870"/>
      <c r="O536" s="870"/>
      <c r="P536" s="870"/>
      <c r="Q536" s="870"/>
      <c r="R536" s="398"/>
    </row>
    <row r="537" spans="1:18" s="164" customFormat="1" ht="42.75" customHeight="1" thickBot="1">
      <c r="A537" s="876" t="s">
        <v>275</v>
      </c>
      <c r="B537" s="877"/>
      <c r="C537" s="877"/>
      <c r="D537" s="877"/>
      <c r="E537" s="877"/>
      <c r="F537" s="877"/>
      <c r="G537" s="877"/>
      <c r="H537" s="877"/>
      <c r="I537" s="877"/>
      <c r="J537" s="877"/>
      <c r="K537" s="877"/>
      <c r="L537" s="877"/>
      <c r="M537" s="877"/>
      <c r="N537" s="877"/>
      <c r="O537" s="877"/>
      <c r="P537" s="877"/>
      <c r="Q537" s="877"/>
      <c r="R537" s="454"/>
    </row>
    <row r="538" spans="1:18" s="164" customFormat="1" ht="35.1" customHeight="1">
      <c r="A538" s="665">
        <v>90</v>
      </c>
      <c r="B538" s="536" t="s">
        <v>277</v>
      </c>
      <c r="C538" s="830" t="s">
        <v>276</v>
      </c>
      <c r="D538" s="536" t="s">
        <v>120</v>
      </c>
      <c r="E538" s="665" t="s">
        <v>17</v>
      </c>
      <c r="F538" s="102" t="s">
        <v>18</v>
      </c>
      <c r="G538" s="456">
        <f>R538*J5</f>
        <v>0</v>
      </c>
      <c r="H538" s="173"/>
      <c r="I538" s="138"/>
      <c r="J538" s="138">
        <v>0.19</v>
      </c>
      <c r="K538" s="138"/>
      <c r="L538" s="138"/>
      <c r="M538" s="138"/>
      <c r="N538" s="138"/>
      <c r="O538" s="138"/>
      <c r="P538" s="138"/>
      <c r="Q538" s="168"/>
      <c r="R538" s="384">
        <v>0.5</v>
      </c>
    </row>
    <row r="539" spans="1:18" s="164" customFormat="1" ht="35.1" customHeight="1">
      <c r="A539" s="666"/>
      <c r="B539" s="567" t="s">
        <v>278</v>
      </c>
      <c r="C539" s="692"/>
      <c r="D539" s="117"/>
      <c r="E539" s="839"/>
      <c r="F539" s="107" t="s">
        <v>19</v>
      </c>
      <c r="G539" s="468"/>
      <c r="H539" s="169"/>
      <c r="I539" s="139"/>
      <c r="J539" s="139"/>
      <c r="K539" s="139"/>
      <c r="L539" s="139"/>
      <c r="M539" s="139"/>
      <c r="N539" s="139"/>
      <c r="O539" s="139"/>
      <c r="P539" s="139"/>
      <c r="Q539" s="170"/>
      <c r="R539" s="385"/>
    </row>
    <row r="540" spans="1:18" s="164" customFormat="1" ht="33" customHeight="1" thickBot="1">
      <c r="A540" s="666"/>
      <c r="B540" s="505" t="s">
        <v>279</v>
      </c>
      <c r="C540" s="692"/>
      <c r="D540" s="562"/>
      <c r="E540" s="839"/>
      <c r="F540" s="125" t="s">
        <v>20</v>
      </c>
      <c r="G540" s="497"/>
      <c r="H540" s="191"/>
      <c r="I540" s="147"/>
      <c r="J540" s="147"/>
      <c r="K540" s="139"/>
      <c r="L540" s="139"/>
      <c r="M540" s="139"/>
      <c r="N540" s="139"/>
      <c r="O540" s="139"/>
      <c r="P540" s="139"/>
      <c r="Q540" s="170"/>
      <c r="R540" s="387"/>
    </row>
    <row r="541" spans="1:18" s="164" customFormat="1" ht="35.1" customHeight="1" thickBot="1">
      <c r="A541" s="667"/>
      <c r="B541" s="560"/>
      <c r="C541" s="681"/>
      <c r="D541" s="560"/>
      <c r="E541" s="840"/>
      <c r="F541" s="558"/>
      <c r="G541" s="470"/>
      <c r="H541" s="837"/>
      <c r="I541" s="838"/>
      <c r="J541" s="838"/>
      <c r="K541" s="838"/>
      <c r="L541" s="838"/>
      <c r="M541" s="838"/>
      <c r="N541" s="838"/>
      <c r="O541" s="838"/>
      <c r="P541" s="838"/>
      <c r="Q541" s="838"/>
      <c r="R541" s="558"/>
    </row>
    <row r="542" spans="1:18" s="164" customFormat="1" ht="35.1" hidden="1" customHeight="1" thickBot="1">
      <c r="A542" s="847" t="s">
        <v>280</v>
      </c>
      <c r="B542" s="848"/>
      <c r="C542" s="848"/>
      <c r="D542" s="848"/>
      <c r="E542" s="849"/>
      <c r="F542" s="179">
        <f>SUM(H542:Q542)</f>
        <v>0.19</v>
      </c>
      <c r="G542" s="481">
        <f>G538</f>
        <v>0</v>
      </c>
      <c r="H542" s="179">
        <f>H538</f>
        <v>0</v>
      </c>
      <c r="I542" s="179">
        <f t="shared" ref="I542:Q542" si="36">I538</f>
        <v>0</v>
      </c>
      <c r="J542" s="179">
        <f t="shared" si="36"/>
        <v>0.19</v>
      </c>
      <c r="K542" s="179">
        <f t="shared" si="36"/>
        <v>0</v>
      </c>
      <c r="L542" s="179">
        <f t="shared" si="36"/>
        <v>0</v>
      </c>
      <c r="M542" s="179">
        <f t="shared" si="36"/>
        <v>0</v>
      </c>
      <c r="N542" s="179">
        <f t="shared" si="36"/>
        <v>0</v>
      </c>
      <c r="O542" s="179">
        <f t="shared" si="36"/>
        <v>0</v>
      </c>
      <c r="P542" s="179">
        <f t="shared" si="36"/>
        <v>0</v>
      </c>
      <c r="Q542" s="371">
        <f t="shared" si="36"/>
        <v>0</v>
      </c>
      <c r="R542" s="179">
        <f>R538</f>
        <v>0.5</v>
      </c>
    </row>
    <row r="543" spans="1:18" s="164" customFormat="1" ht="35.1" hidden="1" customHeight="1" thickBot="1">
      <c r="A543" s="850" t="s">
        <v>281</v>
      </c>
      <c r="B543" s="851"/>
      <c r="C543" s="851"/>
      <c r="D543" s="851"/>
      <c r="E543" s="852"/>
      <c r="F543" s="179">
        <f>SUM(H543:Q543)</f>
        <v>0</v>
      </c>
      <c r="G543" s="481">
        <f t="shared" ref="G543:R544" si="37">G539</f>
        <v>0</v>
      </c>
      <c r="H543" s="179">
        <f t="shared" si="37"/>
        <v>0</v>
      </c>
      <c r="I543" s="179">
        <f t="shared" si="37"/>
        <v>0</v>
      </c>
      <c r="J543" s="179">
        <f t="shared" si="37"/>
        <v>0</v>
      </c>
      <c r="K543" s="179">
        <f t="shared" si="37"/>
        <v>0</v>
      </c>
      <c r="L543" s="179">
        <f t="shared" si="37"/>
        <v>0</v>
      </c>
      <c r="M543" s="179">
        <f t="shared" si="37"/>
        <v>0</v>
      </c>
      <c r="N543" s="179">
        <f t="shared" si="37"/>
        <v>0</v>
      </c>
      <c r="O543" s="179">
        <f t="shared" si="37"/>
        <v>0</v>
      </c>
      <c r="P543" s="179">
        <f t="shared" si="37"/>
        <v>0</v>
      </c>
      <c r="Q543" s="371">
        <f t="shared" si="37"/>
        <v>0</v>
      </c>
      <c r="R543" s="179">
        <f t="shared" si="37"/>
        <v>0</v>
      </c>
    </row>
    <row r="544" spans="1:18" s="164" customFormat="1" ht="35.1" hidden="1" customHeight="1" thickBot="1">
      <c r="A544" s="853" t="s">
        <v>282</v>
      </c>
      <c r="B544" s="854"/>
      <c r="C544" s="854"/>
      <c r="D544" s="854"/>
      <c r="E544" s="855"/>
      <c r="F544" s="181">
        <f>SUM(H544:Q544)</f>
        <v>0</v>
      </c>
      <c r="G544" s="481">
        <f t="shared" si="37"/>
        <v>0</v>
      </c>
      <c r="H544" s="179">
        <f t="shared" si="37"/>
        <v>0</v>
      </c>
      <c r="I544" s="179">
        <f t="shared" si="37"/>
        <v>0</v>
      </c>
      <c r="J544" s="179">
        <f t="shared" si="37"/>
        <v>0</v>
      </c>
      <c r="K544" s="179">
        <f t="shared" si="37"/>
        <v>0</v>
      </c>
      <c r="L544" s="179">
        <f t="shared" si="37"/>
        <v>0</v>
      </c>
      <c r="M544" s="179">
        <f t="shared" si="37"/>
        <v>0</v>
      </c>
      <c r="N544" s="179">
        <f t="shared" si="37"/>
        <v>0</v>
      </c>
      <c r="O544" s="179">
        <f t="shared" si="37"/>
        <v>0</v>
      </c>
      <c r="P544" s="179">
        <f t="shared" si="37"/>
        <v>0</v>
      </c>
      <c r="Q544" s="371">
        <f t="shared" si="37"/>
        <v>0</v>
      </c>
      <c r="R544" s="179">
        <f t="shared" si="37"/>
        <v>0</v>
      </c>
    </row>
    <row r="545" spans="1:18" s="224" customFormat="1" ht="42" hidden="1" customHeight="1" thickBot="1">
      <c r="A545" s="859" t="s">
        <v>624</v>
      </c>
      <c r="B545" s="860"/>
      <c r="C545" s="860"/>
      <c r="D545" s="860"/>
      <c r="E545" s="862"/>
      <c r="F545" s="182">
        <f>SUM(F542:F543)</f>
        <v>0.19</v>
      </c>
      <c r="G545" s="189">
        <f>SUM(G542:G543)</f>
        <v>0</v>
      </c>
      <c r="H545" s="182">
        <f>SUM(H542:H543)</f>
        <v>0</v>
      </c>
      <c r="I545" s="182">
        <f>SUM(I542:I543)</f>
        <v>0</v>
      </c>
      <c r="J545" s="182">
        <f>SUM(J542:J543)</f>
        <v>0.19</v>
      </c>
      <c r="K545" s="182">
        <f t="shared" ref="K545:Q545" si="38">SUM(K542:K543)</f>
        <v>0</v>
      </c>
      <c r="L545" s="182">
        <f t="shared" si="38"/>
        <v>0</v>
      </c>
      <c r="M545" s="182">
        <f t="shared" si="38"/>
        <v>0</v>
      </c>
      <c r="N545" s="182">
        <f t="shared" si="38"/>
        <v>0</v>
      </c>
      <c r="O545" s="182">
        <f t="shared" si="38"/>
        <v>0</v>
      </c>
      <c r="P545" s="182">
        <f t="shared" si="38"/>
        <v>0</v>
      </c>
      <c r="Q545" s="183">
        <f t="shared" si="38"/>
        <v>0</v>
      </c>
      <c r="R545" s="182">
        <f>SUM(R542:R543)</f>
        <v>0.5</v>
      </c>
    </row>
    <row r="546" spans="1:18" s="224" customFormat="1" ht="52.5" hidden="1" customHeight="1" thickBot="1">
      <c r="A546" s="866" t="s">
        <v>625</v>
      </c>
      <c r="B546" s="867"/>
      <c r="C546" s="867"/>
      <c r="D546" s="867"/>
      <c r="E546" s="868"/>
      <c r="F546" s="184">
        <f>SUM(F542:F544)</f>
        <v>0.19</v>
      </c>
      <c r="G546" s="184">
        <f t="shared" ref="G546:R546" si="39">SUM(G542:G544)</f>
        <v>0</v>
      </c>
      <c r="H546" s="184">
        <f t="shared" si="39"/>
        <v>0</v>
      </c>
      <c r="I546" s="184">
        <f t="shared" si="39"/>
        <v>0</v>
      </c>
      <c r="J546" s="184">
        <f t="shared" si="39"/>
        <v>0.19</v>
      </c>
      <c r="K546" s="184">
        <f t="shared" si="39"/>
        <v>0</v>
      </c>
      <c r="L546" s="184">
        <f t="shared" si="39"/>
        <v>0</v>
      </c>
      <c r="M546" s="184">
        <f t="shared" si="39"/>
        <v>0</v>
      </c>
      <c r="N546" s="184">
        <f t="shared" si="39"/>
        <v>0</v>
      </c>
      <c r="O546" s="184">
        <f t="shared" si="39"/>
        <v>0</v>
      </c>
      <c r="P546" s="184">
        <f t="shared" si="39"/>
        <v>0</v>
      </c>
      <c r="Q546" s="185">
        <f t="shared" si="39"/>
        <v>0</v>
      </c>
      <c r="R546" s="184">
        <f t="shared" si="39"/>
        <v>0.5</v>
      </c>
    </row>
    <row r="547" spans="1:18" s="164" customFormat="1" ht="35.1" customHeight="1" thickBot="1">
      <c r="A547" s="533"/>
      <c r="B547" s="534"/>
      <c r="C547" s="190"/>
      <c r="D547" s="534"/>
      <c r="E547" s="534"/>
      <c r="F547" s="534"/>
      <c r="G547" s="483"/>
      <c r="H547" s="534"/>
      <c r="I547" s="534"/>
      <c r="J547" s="534"/>
      <c r="K547" s="534"/>
      <c r="L547" s="534"/>
      <c r="M547" s="534"/>
      <c r="N547" s="534"/>
      <c r="O547" s="534"/>
      <c r="P547" s="534"/>
      <c r="Q547" s="534"/>
      <c r="R547" s="337"/>
    </row>
    <row r="548" spans="1:18" s="164" customFormat="1" ht="35.1" customHeight="1" thickBot="1">
      <c r="A548" s="847" t="s">
        <v>283</v>
      </c>
      <c r="B548" s="848"/>
      <c r="C548" s="848"/>
      <c r="D548" s="848"/>
      <c r="E548" s="848"/>
      <c r="F548" s="856"/>
      <c r="G548" s="482">
        <f t="shared" ref="G548:H550" si="40">G542</f>
        <v>0</v>
      </c>
      <c r="H548" s="181">
        <f t="shared" si="40"/>
        <v>0</v>
      </c>
      <c r="I548" s="181">
        <f t="shared" ref="I548:Q552" si="41">SUM(I542,H548)</f>
        <v>0</v>
      </c>
      <c r="J548" s="181">
        <f t="shared" si="41"/>
        <v>0.19</v>
      </c>
      <c r="K548" s="181">
        <f t="shared" si="41"/>
        <v>0.19</v>
      </c>
      <c r="L548" s="181">
        <f t="shared" si="41"/>
        <v>0.19</v>
      </c>
      <c r="M548" s="181">
        <f t="shared" si="41"/>
        <v>0.19</v>
      </c>
      <c r="N548" s="181">
        <f t="shared" si="41"/>
        <v>0.19</v>
      </c>
      <c r="O548" s="181">
        <f t="shared" si="41"/>
        <v>0.19</v>
      </c>
      <c r="P548" s="181">
        <f t="shared" si="41"/>
        <v>0.19</v>
      </c>
      <c r="Q548" s="186">
        <f t="shared" si="41"/>
        <v>0.19</v>
      </c>
      <c r="R548" s="181">
        <f>R542</f>
        <v>0.5</v>
      </c>
    </row>
    <row r="549" spans="1:18" s="164" customFormat="1" ht="35.1" customHeight="1" thickBot="1">
      <c r="A549" s="850" t="s">
        <v>284</v>
      </c>
      <c r="B549" s="851"/>
      <c r="C549" s="851"/>
      <c r="D549" s="851"/>
      <c r="E549" s="851"/>
      <c r="F549" s="857"/>
      <c r="G549" s="482">
        <f t="shared" si="40"/>
        <v>0</v>
      </c>
      <c r="H549" s="181">
        <f t="shared" si="40"/>
        <v>0</v>
      </c>
      <c r="I549" s="181">
        <f t="shared" si="41"/>
        <v>0</v>
      </c>
      <c r="J549" s="181">
        <f t="shared" si="41"/>
        <v>0</v>
      </c>
      <c r="K549" s="181">
        <f t="shared" si="41"/>
        <v>0</v>
      </c>
      <c r="L549" s="181">
        <f t="shared" si="41"/>
        <v>0</v>
      </c>
      <c r="M549" s="181">
        <f t="shared" si="41"/>
        <v>0</v>
      </c>
      <c r="N549" s="181">
        <f t="shared" si="41"/>
        <v>0</v>
      </c>
      <c r="O549" s="181">
        <f t="shared" si="41"/>
        <v>0</v>
      </c>
      <c r="P549" s="181">
        <f t="shared" si="41"/>
        <v>0</v>
      </c>
      <c r="Q549" s="186">
        <f t="shared" si="41"/>
        <v>0</v>
      </c>
      <c r="R549" s="181">
        <f>R543</f>
        <v>0</v>
      </c>
    </row>
    <row r="550" spans="1:18" s="164" customFormat="1" ht="35.1" customHeight="1" thickBot="1">
      <c r="A550" s="853" t="s">
        <v>285</v>
      </c>
      <c r="B550" s="854"/>
      <c r="C550" s="854"/>
      <c r="D550" s="854"/>
      <c r="E550" s="854"/>
      <c r="F550" s="858"/>
      <c r="G550" s="482">
        <f t="shared" si="40"/>
        <v>0</v>
      </c>
      <c r="H550" s="181">
        <f t="shared" si="40"/>
        <v>0</v>
      </c>
      <c r="I550" s="181">
        <f t="shared" si="41"/>
        <v>0</v>
      </c>
      <c r="J550" s="181">
        <f t="shared" si="41"/>
        <v>0</v>
      </c>
      <c r="K550" s="181">
        <f t="shared" si="41"/>
        <v>0</v>
      </c>
      <c r="L550" s="181">
        <f t="shared" si="41"/>
        <v>0</v>
      </c>
      <c r="M550" s="181">
        <f t="shared" si="41"/>
        <v>0</v>
      </c>
      <c r="N550" s="181">
        <f t="shared" si="41"/>
        <v>0</v>
      </c>
      <c r="O550" s="181">
        <f t="shared" si="41"/>
        <v>0</v>
      </c>
      <c r="P550" s="181">
        <f t="shared" si="41"/>
        <v>0</v>
      </c>
      <c r="Q550" s="186">
        <f t="shared" si="41"/>
        <v>0</v>
      </c>
      <c r="R550" s="181">
        <f>R544</f>
        <v>0</v>
      </c>
    </row>
    <row r="551" spans="1:18" s="224" customFormat="1" ht="72" customHeight="1" thickBot="1">
      <c r="A551" s="859" t="s">
        <v>626</v>
      </c>
      <c r="B551" s="860"/>
      <c r="C551" s="860"/>
      <c r="D551" s="860"/>
      <c r="E551" s="861"/>
      <c r="F551" s="862"/>
      <c r="G551" s="189">
        <f>SUM(G548:G549)</f>
        <v>0</v>
      </c>
      <c r="H551" s="182">
        <f>SUM(H548:H549)</f>
        <v>0</v>
      </c>
      <c r="I551" s="187">
        <f t="shared" si="41"/>
        <v>0</v>
      </c>
      <c r="J551" s="187">
        <f t="shared" si="41"/>
        <v>0.19</v>
      </c>
      <c r="K551" s="187">
        <f t="shared" si="41"/>
        <v>0.19</v>
      </c>
      <c r="L551" s="187">
        <f t="shared" si="41"/>
        <v>0.19</v>
      </c>
      <c r="M551" s="187">
        <f t="shared" si="41"/>
        <v>0.19</v>
      </c>
      <c r="N551" s="187">
        <f t="shared" si="41"/>
        <v>0.19</v>
      </c>
      <c r="O551" s="187">
        <f t="shared" si="41"/>
        <v>0.19</v>
      </c>
      <c r="P551" s="187">
        <f t="shared" si="41"/>
        <v>0.19</v>
      </c>
      <c r="Q551" s="188">
        <f t="shared" si="41"/>
        <v>0.19</v>
      </c>
      <c r="R551" s="182">
        <f>SUM(R548:R549)</f>
        <v>0.5</v>
      </c>
    </row>
    <row r="552" spans="1:18" s="224" customFormat="1" ht="74.25" customHeight="1" thickBot="1">
      <c r="A552" s="871" t="s">
        <v>627</v>
      </c>
      <c r="B552" s="872"/>
      <c r="C552" s="872"/>
      <c r="D552" s="872"/>
      <c r="E552" s="872"/>
      <c r="F552" s="873"/>
      <c r="G552" s="184">
        <f>SUM(G548:G550)</f>
        <v>0</v>
      </c>
      <c r="H552" s="184">
        <f>SUM(H548:H550)</f>
        <v>0</v>
      </c>
      <c r="I552" s="184">
        <f t="shared" si="41"/>
        <v>0</v>
      </c>
      <c r="J552" s="184">
        <f t="shared" si="41"/>
        <v>0.19</v>
      </c>
      <c r="K552" s="184">
        <f t="shared" si="41"/>
        <v>0.19</v>
      </c>
      <c r="L552" s="184">
        <f t="shared" si="41"/>
        <v>0.19</v>
      </c>
      <c r="M552" s="184">
        <f t="shared" si="41"/>
        <v>0.19</v>
      </c>
      <c r="N552" s="184">
        <f t="shared" si="41"/>
        <v>0.19</v>
      </c>
      <c r="O552" s="184">
        <f t="shared" si="41"/>
        <v>0.19</v>
      </c>
      <c r="P552" s="184">
        <f t="shared" si="41"/>
        <v>0.19</v>
      </c>
      <c r="Q552" s="185">
        <f t="shared" si="41"/>
        <v>0.19</v>
      </c>
      <c r="R552" s="184">
        <f>SUM(R548:R550)</f>
        <v>0.5</v>
      </c>
    </row>
    <row r="553" spans="1:18" s="164" customFormat="1" thickBot="1">
      <c r="A553" s="874"/>
      <c r="B553" s="875"/>
      <c r="C553" s="875"/>
      <c r="D553" s="875"/>
      <c r="E553" s="875"/>
      <c r="F553" s="875"/>
      <c r="G553" s="875"/>
      <c r="H553" s="875"/>
      <c r="I553" s="875"/>
      <c r="J553" s="875"/>
      <c r="K553" s="875"/>
      <c r="L553" s="875"/>
      <c r="M553" s="875"/>
      <c r="N553" s="875"/>
      <c r="O553" s="875"/>
      <c r="P553" s="875"/>
      <c r="Q553" s="875"/>
      <c r="R553" s="398"/>
    </row>
    <row r="554" spans="1:18" s="164" customFormat="1" ht="35.1" customHeight="1" thickBot="1">
      <c r="A554" s="876" t="s">
        <v>286</v>
      </c>
      <c r="B554" s="877"/>
      <c r="C554" s="877"/>
      <c r="D554" s="877"/>
      <c r="E554" s="877"/>
      <c r="F554" s="877"/>
      <c r="G554" s="877"/>
      <c r="H554" s="877"/>
      <c r="I554" s="877"/>
      <c r="J554" s="877"/>
      <c r="K554" s="877"/>
      <c r="L554" s="877"/>
      <c r="M554" s="877"/>
      <c r="N554" s="877"/>
      <c r="O554" s="877"/>
      <c r="P554" s="877"/>
      <c r="Q554" s="877"/>
      <c r="R554" s="454"/>
    </row>
    <row r="555" spans="1:18" s="164" customFormat="1" ht="35.1" customHeight="1">
      <c r="A555" s="665">
        <v>91</v>
      </c>
      <c r="B555" s="536" t="s">
        <v>288</v>
      </c>
      <c r="C555" s="830" t="s">
        <v>287</v>
      </c>
      <c r="D555" s="536" t="s">
        <v>193</v>
      </c>
      <c r="E555" s="665" t="s">
        <v>17</v>
      </c>
      <c r="F555" s="102" t="s">
        <v>18</v>
      </c>
      <c r="G555" s="456">
        <f>R555*J5</f>
        <v>0</v>
      </c>
      <c r="H555" s="173"/>
      <c r="I555" s="173">
        <v>1.7450000000000001</v>
      </c>
      <c r="J555" s="138"/>
      <c r="K555" s="138"/>
      <c r="L555" s="138"/>
      <c r="M555" s="138"/>
      <c r="N555" s="138"/>
      <c r="O555" s="138"/>
      <c r="P555" s="138"/>
      <c r="Q555" s="168"/>
      <c r="R555" s="384">
        <v>2.4</v>
      </c>
    </row>
    <row r="556" spans="1:18" s="164" customFormat="1" ht="35.1" customHeight="1">
      <c r="A556" s="666"/>
      <c r="B556" s="505" t="s">
        <v>289</v>
      </c>
      <c r="C556" s="692"/>
      <c r="D556" s="133"/>
      <c r="E556" s="839"/>
      <c r="F556" s="107" t="s">
        <v>19</v>
      </c>
      <c r="G556" s="468"/>
      <c r="H556" s="448"/>
      <c r="I556" s="169"/>
      <c r="J556" s="139"/>
      <c r="K556" s="139"/>
      <c r="L556" s="139"/>
      <c r="M556" s="139"/>
      <c r="N556" s="139"/>
      <c r="O556" s="139"/>
      <c r="P556" s="139"/>
      <c r="Q556" s="170"/>
      <c r="R556" s="399"/>
    </row>
    <row r="557" spans="1:18" s="164" customFormat="1" ht="35.1" customHeight="1" thickBot="1">
      <c r="A557" s="666"/>
      <c r="B557" s="559" t="s">
        <v>290</v>
      </c>
      <c r="C557" s="692"/>
      <c r="D557" s="562"/>
      <c r="E557" s="839"/>
      <c r="F557" s="125" t="s">
        <v>20</v>
      </c>
      <c r="G557" s="497"/>
      <c r="H557" s="449"/>
      <c r="I557" s="191"/>
      <c r="J557" s="147"/>
      <c r="K557" s="147"/>
      <c r="L557" s="147"/>
      <c r="M557" s="147"/>
      <c r="N557" s="147"/>
      <c r="O557" s="147"/>
      <c r="P557" s="147"/>
      <c r="Q557" s="171"/>
      <c r="R557" s="400"/>
    </row>
    <row r="558" spans="1:18" s="164" customFormat="1" ht="35.1" customHeight="1" thickBot="1">
      <c r="A558" s="667"/>
      <c r="B558" s="560" t="s">
        <v>291</v>
      </c>
      <c r="C558" s="681"/>
      <c r="D558" s="560"/>
      <c r="E558" s="840"/>
      <c r="F558" s="192"/>
      <c r="G558" s="484"/>
      <c r="H558" s="878"/>
      <c r="I558" s="631"/>
      <c r="J558" s="631"/>
      <c r="K558" s="631"/>
      <c r="L558" s="631"/>
      <c r="M558" s="631"/>
      <c r="N558" s="631"/>
      <c r="O558" s="631"/>
      <c r="P558" s="631"/>
      <c r="Q558" s="631"/>
      <c r="R558" s="192"/>
    </row>
    <row r="559" spans="1:18" s="164" customFormat="1" ht="35.1" customHeight="1">
      <c r="A559" s="665">
        <v>92</v>
      </c>
      <c r="B559" s="536" t="s">
        <v>292</v>
      </c>
      <c r="C559" s="830" t="s">
        <v>287</v>
      </c>
      <c r="D559" s="536" t="s">
        <v>293</v>
      </c>
      <c r="E559" s="665" t="s">
        <v>17</v>
      </c>
      <c r="F559" s="102" t="s">
        <v>18</v>
      </c>
      <c r="G559" s="456">
        <f>R559*J5</f>
        <v>0</v>
      </c>
      <c r="H559" s="173"/>
      <c r="I559" s="173">
        <v>0.44400000000000001</v>
      </c>
      <c r="J559" s="138"/>
      <c r="K559" s="138"/>
      <c r="L559" s="138"/>
      <c r="M559" s="138"/>
      <c r="N559" s="138"/>
      <c r="O559" s="138"/>
      <c r="P559" s="138"/>
      <c r="Q559" s="168"/>
      <c r="R559" s="384">
        <v>0.5</v>
      </c>
    </row>
    <row r="560" spans="1:18" s="164" customFormat="1" ht="35.1" customHeight="1">
      <c r="A560" s="666"/>
      <c r="B560" s="505" t="s">
        <v>294</v>
      </c>
      <c r="C560" s="692"/>
      <c r="D560" s="133"/>
      <c r="E560" s="839"/>
      <c r="F560" s="107" t="s">
        <v>19</v>
      </c>
      <c r="G560" s="468"/>
      <c r="H560" s="448"/>
      <c r="I560" s="169"/>
      <c r="J560" s="139"/>
      <c r="K560" s="139"/>
      <c r="L560" s="139"/>
      <c r="M560" s="139"/>
      <c r="N560" s="139"/>
      <c r="O560" s="139"/>
      <c r="P560" s="139"/>
      <c r="Q560" s="170"/>
      <c r="R560" s="399"/>
    </row>
    <row r="561" spans="1:18" s="164" customFormat="1" ht="35.1" customHeight="1" thickBot="1">
      <c r="A561" s="666"/>
      <c r="B561" s="559" t="s">
        <v>295</v>
      </c>
      <c r="C561" s="692"/>
      <c r="D561" s="562"/>
      <c r="E561" s="839"/>
      <c r="F561" s="125" t="s">
        <v>20</v>
      </c>
      <c r="G561" s="497"/>
      <c r="H561" s="449"/>
      <c r="I561" s="191"/>
      <c r="J561" s="147"/>
      <c r="K561" s="147"/>
      <c r="L561" s="147"/>
      <c r="M561" s="147"/>
      <c r="N561" s="147"/>
      <c r="O561" s="147"/>
      <c r="P561" s="147"/>
      <c r="Q561" s="171"/>
      <c r="R561" s="400"/>
    </row>
    <row r="562" spans="1:18" s="164" customFormat="1" ht="35.1" customHeight="1" thickBot="1">
      <c r="A562" s="667"/>
      <c r="B562" s="560"/>
      <c r="C562" s="681"/>
      <c r="D562" s="560"/>
      <c r="E562" s="840"/>
      <c r="F562" s="192"/>
      <c r="G562" s="484"/>
      <c r="H562" s="878"/>
      <c r="I562" s="631"/>
      <c r="J562" s="631"/>
      <c r="K562" s="631"/>
      <c r="L562" s="631"/>
      <c r="M562" s="631"/>
      <c r="N562" s="631"/>
      <c r="O562" s="631"/>
      <c r="P562" s="631"/>
      <c r="Q562" s="631"/>
      <c r="R562" s="192"/>
    </row>
    <row r="563" spans="1:18" s="164" customFormat="1" ht="35.1" hidden="1" customHeight="1" thickBot="1">
      <c r="A563" s="847" t="s">
        <v>296</v>
      </c>
      <c r="B563" s="848"/>
      <c r="C563" s="848"/>
      <c r="D563" s="848"/>
      <c r="E563" s="849"/>
      <c r="F563" s="179">
        <f>SUM(H563:Q563)</f>
        <v>2.1890000000000001</v>
      </c>
      <c r="G563" s="481">
        <f t="shared" ref="G563:Q565" si="42">G555+G559</f>
        <v>0</v>
      </c>
      <c r="H563" s="179">
        <f t="shared" si="42"/>
        <v>0</v>
      </c>
      <c r="I563" s="179">
        <f t="shared" si="42"/>
        <v>2.1890000000000001</v>
      </c>
      <c r="J563" s="179">
        <f t="shared" si="42"/>
        <v>0</v>
      </c>
      <c r="K563" s="179">
        <f t="shared" si="42"/>
        <v>0</v>
      </c>
      <c r="L563" s="179">
        <f t="shared" si="42"/>
        <v>0</v>
      </c>
      <c r="M563" s="179">
        <f t="shared" si="42"/>
        <v>0</v>
      </c>
      <c r="N563" s="179">
        <f t="shared" si="42"/>
        <v>0</v>
      </c>
      <c r="O563" s="179">
        <f t="shared" si="42"/>
        <v>0</v>
      </c>
      <c r="P563" s="179">
        <f t="shared" si="42"/>
        <v>0</v>
      </c>
      <c r="Q563" s="371">
        <f t="shared" si="42"/>
        <v>0</v>
      </c>
      <c r="R563" s="179">
        <f>R555+R559</f>
        <v>2.9</v>
      </c>
    </row>
    <row r="564" spans="1:18" s="164" customFormat="1" ht="35.1" hidden="1" customHeight="1" thickBot="1">
      <c r="A564" s="850" t="s">
        <v>297</v>
      </c>
      <c r="B564" s="851"/>
      <c r="C564" s="851"/>
      <c r="D564" s="851"/>
      <c r="E564" s="852"/>
      <c r="F564" s="180">
        <f>SUM(H564:Q564)</f>
        <v>0</v>
      </c>
      <c r="G564" s="481">
        <f t="shared" si="42"/>
        <v>0</v>
      </c>
      <c r="H564" s="179">
        <f t="shared" si="42"/>
        <v>0</v>
      </c>
      <c r="I564" s="179">
        <f t="shared" si="42"/>
        <v>0</v>
      </c>
      <c r="J564" s="179">
        <f t="shared" si="42"/>
        <v>0</v>
      </c>
      <c r="K564" s="179">
        <f t="shared" si="42"/>
        <v>0</v>
      </c>
      <c r="L564" s="179">
        <f t="shared" si="42"/>
        <v>0</v>
      </c>
      <c r="M564" s="179">
        <f t="shared" si="42"/>
        <v>0</v>
      </c>
      <c r="N564" s="179">
        <f t="shared" si="42"/>
        <v>0</v>
      </c>
      <c r="O564" s="179">
        <f t="shared" si="42"/>
        <v>0</v>
      </c>
      <c r="P564" s="179">
        <f t="shared" si="42"/>
        <v>0</v>
      </c>
      <c r="Q564" s="371">
        <f t="shared" si="42"/>
        <v>0</v>
      </c>
      <c r="R564" s="179">
        <f>R556+R560</f>
        <v>0</v>
      </c>
    </row>
    <row r="565" spans="1:18" s="164" customFormat="1" ht="35.1" hidden="1" customHeight="1" thickBot="1">
      <c r="A565" s="853" t="s">
        <v>298</v>
      </c>
      <c r="B565" s="854"/>
      <c r="C565" s="854"/>
      <c r="D565" s="854"/>
      <c r="E565" s="855"/>
      <c r="F565" s="181">
        <f>SUM(H565:Q565)</f>
        <v>0</v>
      </c>
      <c r="G565" s="481">
        <f t="shared" si="42"/>
        <v>0</v>
      </c>
      <c r="H565" s="179">
        <f t="shared" si="42"/>
        <v>0</v>
      </c>
      <c r="I565" s="179">
        <f t="shared" si="42"/>
        <v>0</v>
      </c>
      <c r="J565" s="179">
        <f t="shared" si="42"/>
        <v>0</v>
      </c>
      <c r="K565" s="179">
        <f t="shared" si="42"/>
        <v>0</v>
      </c>
      <c r="L565" s="179">
        <f t="shared" si="42"/>
        <v>0</v>
      </c>
      <c r="M565" s="179">
        <f t="shared" si="42"/>
        <v>0</v>
      </c>
      <c r="N565" s="179">
        <f t="shared" si="42"/>
        <v>0</v>
      </c>
      <c r="O565" s="179">
        <f t="shared" si="42"/>
        <v>0</v>
      </c>
      <c r="P565" s="179">
        <f t="shared" si="42"/>
        <v>0</v>
      </c>
      <c r="Q565" s="371">
        <f t="shared" si="42"/>
        <v>0</v>
      </c>
      <c r="R565" s="179">
        <f>R557+R561</f>
        <v>0</v>
      </c>
    </row>
    <row r="566" spans="1:18" s="224" customFormat="1" ht="57" hidden="1" customHeight="1" thickBot="1">
      <c r="A566" s="859" t="s">
        <v>628</v>
      </c>
      <c r="B566" s="860"/>
      <c r="C566" s="860"/>
      <c r="D566" s="860"/>
      <c r="E566" s="862"/>
      <c r="F566" s="182">
        <f>SUM(F563:F564)</f>
        <v>2.1890000000000001</v>
      </c>
      <c r="G566" s="189">
        <f>SUM(G563:G564)</f>
        <v>0</v>
      </c>
      <c r="H566" s="182">
        <f>SUM(H563:H564)</f>
        <v>0</v>
      </c>
      <c r="I566" s="182">
        <f>SUM(I563:I564)</f>
        <v>2.1890000000000001</v>
      </c>
      <c r="J566" s="182">
        <f>SUM(J563:J564)</f>
        <v>0</v>
      </c>
      <c r="K566" s="182">
        <f t="shared" ref="K566:Q566" si="43">SUM(K563:K564)</f>
        <v>0</v>
      </c>
      <c r="L566" s="182">
        <f t="shared" si="43"/>
        <v>0</v>
      </c>
      <c r="M566" s="182">
        <f t="shared" si="43"/>
        <v>0</v>
      </c>
      <c r="N566" s="182">
        <f t="shared" si="43"/>
        <v>0</v>
      </c>
      <c r="O566" s="182">
        <f t="shared" si="43"/>
        <v>0</v>
      </c>
      <c r="P566" s="182">
        <f t="shared" si="43"/>
        <v>0</v>
      </c>
      <c r="Q566" s="183">
        <f t="shared" si="43"/>
        <v>0</v>
      </c>
      <c r="R566" s="182">
        <f>SUM(R563:R564)</f>
        <v>2.9</v>
      </c>
    </row>
    <row r="567" spans="1:18" s="224" customFormat="1" ht="54.75" hidden="1" customHeight="1" thickBot="1">
      <c r="A567" s="866" t="s">
        <v>629</v>
      </c>
      <c r="B567" s="867"/>
      <c r="C567" s="867"/>
      <c r="D567" s="867"/>
      <c r="E567" s="868"/>
      <c r="F567" s="189">
        <f>SUM(F563:F565)</f>
        <v>2.1890000000000001</v>
      </c>
      <c r="G567" s="189">
        <f t="shared" ref="G567:R567" si="44">SUM(G563:G565)</f>
        <v>0</v>
      </c>
      <c r="H567" s="189">
        <f t="shared" si="44"/>
        <v>0</v>
      </c>
      <c r="I567" s="189">
        <f t="shared" si="44"/>
        <v>2.1890000000000001</v>
      </c>
      <c r="J567" s="189">
        <f t="shared" si="44"/>
        <v>0</v>
      </c>
      <c r="K567" s="189">
        <f t="shared" si="44"/>
        <v>0</v>
      </c>
      <c r="L567" s="189">
        <f t="shared" si="44"/>
        <v>0</v>
      </c>
      <c r="M567" s="189">
        <f t="shared" si="44"/>
        <v>0</v>
      </c>
      <c r="N567" s="189">
        <f t="shared" si="44"/>
        <v>0</v>
      </c>
      <c r="O567" s="189">
        <f t="shared" si="44"/>
        <v>0</v>
      </c>
      <c r="P567" s="189">
        <f t="shared" si="44"/>
        <v>0</v>
      </c>
      <c r="Q567" s="193">
        <f t="shared" si="44"/>
        <v>0</v>
      </c>
      <c r="R567" s="189">
        <f t="shared" si="44"/>
        <v>2.9</v>
      </c>
    </row>
    <row r="568" spans="1:18" s="164" customFormat="1" ht="35.1" customHeight="1" thickBot="1">
      <c r="A568" s="874"/>
      <c r="B568" s="875"/>
      <c r="C568" s="875"/>
      <c r="D568" s="875"/>
      <c r="E568" s="875"/>
      <c r="F568" s="875"/>
      <c r="G568" s="875"/>
      <c r="H568" s="875"/>
      <c r="I568" s="875"/>
      <c r="J568" s="875"/>
      <c r="K568" s="875"/>
      <c r="L568" s="875"/>
      <c r="M568" s="875"/>
      <c r="N568" s="875"/>
      <c r="O568" s="875"/>
      <c r="P568" s="875"/>
      <c r="Q568" s="875"/>
      <c r="R568" s="398"/>
    </row>
    <row r="569" spans="1:18" s="164" customFormat="1" ht="35.1" customHeight="1" thickBot="1">
      <c r="A569" s="847" t="s">
        <v>299</v>
      </c>
      <c r="B569" s="848"/>
      <c r="C569" s="848"/>
      <c r="D569" s="848"/>
      <c r="E569" s="848"/>
      <c r="F569" s="856"/>
      <c r="G569" s="482">
        <f t="shared" ref="G569:H571" si="45">G563</f>
        <v>0</v>
      </c>
      <c r="H569" s="181">
        <f t="shared" si="45"/>
        <v>0</v>
      </c>
      <c r="I569" s="181">
        <f t="shared" ref="I569:Q573" si="46">SUM(I563,H569)</f>
        <v>2.1890000000000001</v>
      </c>
      <c r="J569" s="181">
        <f t="shared" si="46"/>
        <v>2.1890000000000001</v>
      </c>
      <c r="K569" s="181">
        <f t="shared" si="46"/>
        <v>2.1890000000000001</v>
      </c>
      <c r="L569" s="181">
        <f t="shared" si="46"/>
        <v>2.1890000000000001</v>
      </c>
      <c r="M569" s="181">
        <f t="shared" si="46"/>
        <v>2.1890000000000001</v>
      </c>
      <c r="N569" s="181">
        <f t="shared" si="46"/>
        <v>2.1890000000000001</v>
      </c>
      <c r="O569" s="181">
        <f t="shared" si="46"/>
        <v>2.1890000000000001</v>
      </c>
      <c r="P569" s="181">
        <f t="shared" si="46"/>
        <v>2.1890000000000001</v>
      </c>
      <c r="Q569" s="186">
        <f t="shared" si="46"/>
        <v>2.1890000000000001</v>
      </c>
      <c r="R569" s="181">
        <f>R563</f>
        <v>2.9</v>
      </c>
    </row>
    <row r="570" spans="1:18" s="164" customFormat="1" ht="35.1" customHeight="1" thickBot="1">
      <c r="A570" s="850" t="s">
        <v>300</v>
      </c>
      <c r="B570" s="851"/>
      <c r="C570" s="851"/>
      <c r="D570" s="851"/>
      <c r="E570" s="851"/>
      <c r="F570" s="857"/>
      <c r="G570" s="482">
        <f t="shared" si="45"/>
        <v>0</v>
      </c>
      <c r="H570" s="181">
        <f t="shared" si="45"/>
        <v>0</v>
      </c>
      <c r="I570" s="181">
        <f t="shared" si="46"/>
        <v>0</v>
      </c>
      <c r="J570" s="181">
        <f t="shared" si="46"/>
        <v>0</v>
      </c>
      <c r="K570" s="181">
        <f t="shared" si="46"/>
        <v>0</v>
      </c>
      <c r="L570" s="181">
        <f t="shared" si="46"/>
        <v>0</v>
      </c>
      <c r="M570" s="181">
        <f t="shared" si="46"/>
        <v>0</v>
      </c>
      <c r="N570" s="181">
        <f t="shared" si="46"/>
        <v>0</v>
      </c>
      <c r="O570" s="181">
        <f t="shared" si="46"/>
        <v>0</v>
      </c>
      <c r="P570" s="181">
        <f t="shared" si="46"/>
        <v>0</v>
      </c>
      <c r="Q570" s="186">
        <f t="shared" si="46"/>
        <v>0</v>
      </c>
      <c r="R570" s="181">
        <f>R564</f>
        <v>0</v>
      </c>
    </row>
    <row r="571" spans="1:18" s="164" customFormat="1" ht="35.1" customHeight="1" thickBot="1">
      <c r="A571" s="853" t="s">
        <v>301</v>
      </c>
      <c r="B571" s="854"/>
      <c r="C571" s="854"/>
      <c r="D571" s="854"/>
      <c r="E571" s="854"/>
      <c r="F571" s="858"/>
      <c r="G571" s="482">
        <f t="shared" si="45"/>
        <v>0</v>
      </c>
      <c r="H571" s="181">
        <f t="shared" si="45"/>
        <v>0</v>
      </c>
      <c r="I571" s="181">
        <f t="shared" si="46"/>
        <v>0</v>
      </c>
      <c r="J571" s="181">
        <f t="shared" si="46"/>
        <v>0</v>
      </c>
      <c r="K571" s="181">
        <f t="shared" si="46"/>
        <v>0</v>
      </c>
      <c r="L571" s="181">
        <f t="shared" si="46"/>
        <v>0</v>
      </c>
      <c r="M571" s="181">
        <f t="shared" si="46"/>
        <v>0</v>
      </c>
      <c r="N571" s="181">
        <f t="shared" si="46"/>
        <v>0</v>
      </c>
      <c r="O571" s="181">
        <f t="shared" si="46"/>
        <v>0</v>
      </c>
      <c r="P571" s="181">
        <f t="shared" si="46"/>
        <v>0</v>
      </c>
      <c r="Q571" s="186">
        <f t="shared" si="46"/>
        <v>0</v>
      </c>
      <c r="R571" s="181">
        <f>R565</f>
        <v>0</v>
      </c>
    </row>
    <row r="572" spans="1:18" s="224" customFormat="1" ht="64.5" customHeight="1" thickBot="1">
      <c r="A572" s="859" t="s">
        <v>630</v>
      </c>
      <c r="B572" s="860"/>
      <c r="C572" s="860"/>
      <c r="D572" s="860"/>
      <c r="E572" s="861"/>
      <c r="F572" s="862"/>
      <c r="G572" s="189">
        <f>SUM(G569:G570)</f>
        <v>0</v>
      </c>
      <c r="H572" s="182">
        <f>SUM(H569:H570)</f>
        <v>0</v>
      </c>
      <c r="I572" s="187">
        <f t="shared" si="46"/>
        <v>2.1890000000000001</v>
      </c>
      <c r="J572" s="187">
        <f t="shared" si="46"/>
        <v>2.1890000000000001</v>
      </c>
      <c r="K572" s="187">
        <f t="shared" si="46"/>
        <v>2.1890000000000001</v>
      </c>
      <c r="L572" s="187">
        <f t="shared" si="46"/>
        <v>2.1890000000000001</v>
      </c>
      <c r="M572" s="187">
        <f t="shared" si="46"/>
        <v>2.1890000000000001</v>
      </c>
      <c r="N572" s="187">
        <f t="shared" si="46"/>
        <v>2.1890000000000001</v>
      </c>
      <c r="O572" s="187">
        <f t="shared" si="46"/>
        <v>2.1890000000000001</v>
      </c>
      <c r="P572" s="187">
        <f t="shared" si="46"/>
        <v>2.1890000000000001</v>
      </c>
      <c r="Q572" s="188">
        <f t="shared" si="46"/>
        <v>2.1890000000000001</v>
      </c>
      <c r="R572" s="182">
        <f>SUM(R569:R570)</f>
        <v>2.9</v>
      </c>
    </row>
    <row r="573" spans="1:18" s="224" customFormat="1" ht="62.25" customHeight="1" thickBot="1">
      <c r="A573" s="871" t="s">
        <v>631</v>
      </c>
      <c r="B573" s="872"/>
      <c r="C573" s="872"/>
      <c r="D573" s="872"/>
      <c r="E573" s="872"/>
      <c r="F573" s="873"/>
      <c r="G573" s="189">
        <f>SUM(G569:G571)</f>
        <v>0</v>
      </c>
      <c r="H573" s="189">
        <f>SUM(H569:H571)</f>
        <v>0</v>
      </c>
      <c r="I573" s="184">
        <f t="shared" si="46"/>
        <v>2.1890000000000001</v>
      </c>
      <c r="J573" s="184">
        <f t="shared" si="46"/>
        <v>2.1890000000000001</v>
      </c>
      <c r="K573" s="184">
        <f t="shared" si="46"/>
        <v>2.1890000000000001</v>
      </c>
      <c r="L573" s="184">
        <f t="shared" si="46"/>
        <v>2.1890000000000001</v>
      </c>
      <c r="M573" s="184">
        <f t="shared" si="46"/>
        <v>2.1890000000000001</v>
      </c>
      <c r="N573" s="184">
        <f t="shared" si="46"/>
        <v>2.1890000000000001</v>
      </c>
      <c r="O573" s="184">
        <f t="shared" si="46"/>
        <v>2.1890000000000001</v>
      </c>
      <c r="P573" s="184">
        <f t="shared" si="46"/>
        <v>2.1890000000000001</v>
      </c>
      <c r="Q573" s="185">
        <f t="shared" si="46"/>
        <v>2.1890000000000001</v>
      </c>
      <c r="R573" s="189">
        <f>SUM(R569:R571)</f>
        <v>2.9</v>
      </c>
    </row>
    <row r="574" spans="1:18" s="164" customFormat="1" thickBot="1">
      <c r="A574" s="874"/>
      <c r="B574" s="875"/>
      <c r="C574" s="875"/>
      <c r="D574" s="875"/>
      <c r="E574" s="875"/>
      <c r="F574" s="875"/>
      <c r="G574" s="875"/>
      <c r="H574" s="875"/>
      <c r="I574" s="875"/>
      <c r="J574" s="875"/>
      <c r="K574" s="875"/>
      <c r="L574" s="875"/>
      <c r="M574" s="875"/>
      <c r="N574" s="875"/>
      <c r="O574" s="875"/>
      <c r="P574" s="875"/>
      <c r="Q574" s="875"/>
      <c r="R574" s="398"/>
    </row>
    <row r="575" spans="1:18" s="164" customFormat="1" ht="35.1" customHeight="1" thickBot="1">
      <c r="A575" s="876" t="s">
        <v>302</v>
      </c>
      <c r="B575" s="877"/>
      <c r="C575" s="877"/>
      <c r="D575" s="877"/>
      <c r="E575" s="877"/>
      <c r="F575" s="877"/>
      <c r="G575" s="877"/>
      <c r="H575" s="877"/>
      <c r="I575" s="877"/>
      <c r="J575" s="877"/>
      <c r="K575" s="877"/>
      <c r="L575" s="877"/>
      <c r="M575" s="877"/>
      <c r="N575" s="877"/>
      <c r="O575" s="877"/>
      <c r="P575" s="877"/>
      <c r="Q575" s="877"/>
      <c r="R575" s="454"/>
    </row>
    <row r="576" spans="1:18" s="164" customFormat="1" ht="35.1" customHeight="1">
      <c r="A576" s="665">
        <v>93</v>
      </c>
      <c r="B576" s="536" t="s">
        <v>239</v>
      </c>
      <c r="C576" s="830" t="s">
        <v>228</v>
      </c>
      <c r="D576" s="536" t="s">
        <v>417</v>
      </c>
      <c r="E576" s="665" t="s">
        <v>17</v>
      </c>
      <c r="F576" s="102" t="s">
        <v>18</v>
      </c>
      <c r="G576" s="485">
        <f>R576*J5</f>
        <v>0</v>
      </c>
      <c r="H576" s="173">
        <v>0.56599999999999995</v>
      </c>
      <c r="I576" s="138"/>
      <c r="J576" s="138"/>
      <c r="K576" s="138"/>
      <c r="L576" s="138"/>
      <c r="M576" s="138"/>
      <c r="N576" s="138"/>
      <c r="O576" s="138"/>
      <c r="P576" s="138"/>
      <c r="Q576" s="168"/>
      <c r="R576" s="384">
        <v>0.93</v>
      </c>
    </row>
    <row r="577" spans="1:18" s="164" customFormat="1" ht="35.1" customHeight="1">
      <c r="A577" s="666"/>
      <c r="B577" s="505" t="s">
        <v>303</v>
      </c>
      <c r="C577" s="692"/>
      <c r="D577" s="117"/>
      <c r="E577" s="880"/>
      <c r="F577" s="107" t="s">
        <v>19</v>
      </c>
      <c r="G577" s="486"/>
      <c r="H577" s="169"/>
      <c r="I577" s="139"/>
      <c r="J577" s="139"/>
      <c r="K577" s="139"/>
      <c r="L577" s="139"/>
      <c r="M577" s="139"/>
      <c r="N577" s="139"/>
      <c r="O577" s="139"/>
      <c r="P577" s="139"/>
      <c r="Q577" s="170"/>
      <c r="R577" s="385"/>
    </row>
    <row r="578" spans="1:18" s="164" customFormat="1" ht="35.1" customHeight="1" thickBot="1">
      <c r="A578" s="666"/>
      <c r="B578" s="559" t="s">
        <v>304</v>
      </c>
      <c r="C578" s="692"/>
      <c r="D578" s="562"/>
      <c r="E578" s="880"/>
      <c r="F578" s="125" t="s">
        <v>20</v>
      </c>
      <c r="G578" s="487"/>
      <c r="H578" s="146"/>
      <c r="I578" s="147"/>
      <c r="J578" s="147"/>
      <c r="K578" s="147"/>
      <c r="L578" s="147"/>
      <c r="M578" s="147"/>
      <c r="N578" s="147"/>
      <c r="O578" s="147"/>
      <c r="P578" s="147"/>
      <c r="Q578" s="171"/>
      <c r="R578" s="387"/>
    </row>
    <row r="579" spans="1:18" s="164" customFormat="1" ht="35.1" customHeight="1" thickBot="1">
      <c r="A579" s="667"/>
      <c r="B579" s="560"/>
      <c r="C579" s="681"/>
      <c r="D579" s="560"/>
      <c r="E579" s="881"/>
      <c r="F579" s="558"/>
      <c r="G579" s="480"/>
      <c r="H579" s="882"/>
      <c r="I579" s="708"/>
      <c r="J579" s="708"/>
      <c r="K579" s="708"/>
      <c r="L579" s="708"/>
      <c r="M579" s="708"/>
      <c r="N579" s="708"/>
      <c r="O579" s="708"/>
      <c r="P579" s="708"/>
      <c r="Q579" s="708"/>
      <c r="R579" s="558"/>
    </row>
    <row r="580" spans="1:18" s="164" customFormat="1" ht="39.950000000000003" hidden="1" customHeight="1" thickBot="1">
      <c r="A580" s="847" t="s">
        <v>305</v>
      </c>
      <c r="B580" s="848"/>
      <c r="C580" s="848"/>
      <c r="D580" s="848"/>
      <c r="E580" s="849"/>
      <c r="F580" s="179">
        <f>SUM(H580:Q580)</f>
        <v>0.56599999999999995</v>
      </c>
      <c r="G580" s="481">
        <f t="shared" ref="G580:Q582" si="47">G576</f>
        <v>0</v>
      </c>
      <c r="H580" s="179">
        <f t="shared" si="47"/>
        <v>0.56599999999999995</v>
      </c>
      <c r="I580" s="179">
        <f t="shared" si="47"/>
        <v>0</v>
      </c>
      <c r="J580" s="179">
        <f t="shared" si="47"/>
        <v>0</v>
      </c>
      <c r="K580" s="179">
        <f t="shared" si="47"/>
        <v>0</v>
      </c>
      <c r="L580" s="179">
        <f t="shared" si="47"/>
        <v>0</v>
      </c>
      <c r="M580" s="179">
        <f t="shared" si="47"/>
        <v>0</v>
      </c>
      <c r="N580" s="179">
        <f t="shared" si="47"/>
        <v>0</v>
      </c>
      <c r="O580" s="179">
        <f t="shared" si="47"/>
        <v>0</v>
      </c>
      <c r="P580" s="179">
        <f t="shared" si="47"/>
        <v>0</v>
      </c>
      <c r="Q580" s="371">
        <f t="shared" si="47"/>
        <v>0</v>
      </c>
      <c r="R580" s="179">
        <f>R576</f>
        <v>0.93</v>
      </c>
    </row>
    <row r="581" spans="1:18" s="164" customFormat="1" ht="39.950000000000003" hidden="1" customHeight="1" thickBot="1">
      <c r="A581" s="850" t="s">
        <v>306</v>
      </c>
      <c r="B581" s="851"/>
      <c r="C581" s="851"/>
      <c r="D581" s="851"/>
      <c r="E581" s="852"/>
      <c r="F581" s="179">
        <f>SUM(H581:Q581)</f>
        <v>0</v>
      </c>
      <c r="G581" s="481">
        <f t="shared" si="47"/>
        <v>0</v>
      </c>
      <c r="H581" s="179">
        <f t="shared" si="47"/>
        <v>0</v>
      </c>
      <c r="I581" s="179">
        <f t="shared" si="47"/>
        <v>0</v>
      </c>
      <c r="J581" s="179">
        <f t="shared" si="47"/>
        <v>0</v>
      </c>
      <c r="K581" s="179">
        <f t="shared" si="47"/>
        <v>0</v>
      </c>
      <c r="L581" s="179">
        <f t="shared" si="47"/>
        <v>0</v>
      </c>
      <c r="M581" s="179">
        <f t="shared" si="47"/>
        <v>0</v>
      </c>
      <c r="N581" s="179">
        <f t="shared" si="47"/>
        <v>0</v>
      </c>
      <c r="O581" s="179">
        <f t="shared" si="47"/>
        <v>0</v>
      </c>
      <c r="P581" s="179">
        <f t="shared" si="47"/>
        <v>0</v>
      </c>
      <c r="Q581" s="371">
        <f t="shared" si="47"/>
        <v>0</v>
      </c>
      <c r="R581" s="179">
        <f>R577</f>
        <v>0</v>
      </c>
    </row>
    <row r="582" spans="1:18" s="164" customFormat="1" ht="39.950000000000003" hidden="1" customHeight="1" thickBot="1">
      <c r="A582" s="853" t="s">
        <v>307</v>
      </c>
      <c r="B582" s="854"/>
      <c r="C582" s="854"/>
      <c r="D582" s="854"/>
      <c r="E582" s="855"/>
      <c r="F582" s="181">
        <f>SUM(H582:Q582)</f>
        <v>0</v>
      </c>
      <c r="G582" s="481">
        <f t="shared" si="47"/>
        <v>0</v>
      </c>
      <c r="H582" s="179">
        <f t="shared" si="47"/>
        <v>0</v>
      </c>
      <c r="I582" s="179">
        <f t="shared" si="47"/>
        <v>0</v>
      </c>
      <c r="J582" s="179">
        <f t="shared" si="47"/>
        <v>0</v>
      </c>
      <c r="K582" s="179">
        <f t="shared" si="47"/>
        <v>0</v>
      </c>
      <c r="L582" s="179">
        <f t="shared" si="47"/>
        <v>0</v>
      </c>
      <c r="M582" s="179">
        <f t="shared" si="47"/>
        <v>0</v>
      </c>
      <c r="N582" s="179">
        <f t="shared" si="47"/>
        <v>0</v>
      </c>
      <c r="O582" s="179">
        <f t="shared" si="47"/>
        <v>0</v>
      </c>
      <c r="P582" s="179">
        <f t="shared" si="47"/>
        <v>0</v>
      </c>
      <c r="Q582" s="371">
        <f t="shared" si="47"/>
        <v>0</v>
      </c>
      <c r="R582" s="179">
        <f>R578</f>
        <v>0</v>
      </c>
    </row>
    <row r="583" spans="1:18" s="224" customFormat="1" ht="54.75" hidden="1" customHeight="1" thickBot="1">
      <c r="A583" s="859" t="s">
        <v>632</v>
      </c>
      <c r="B583" s="860"/>
      <c r="C583" s="860"/>
      <c r="D583" s="860"/>
      <c r="E583" s="862"/>
      <c r="F583" s="182">
        <f>SUM(F580:F581)</f>
        <v>0.56599999999999995</v>
      </c>
      <c r="G583" s="189">
        <f>SUM(G580:G581)</f>
        <v>0</v>
      </c>
      <c r="H583" s="182">
        <f>SUM(H580:H581)</f>
        <v>0.56599999999999995</v>
      </c>
      <c r="I583" s="182">
        <f>SUM(I580:I581)</f>
        <v>0</v>
      </c>
      <c r="J583" s="182">
        <f>SUM(J580:J581)</f>
        <v>0</v>
      </c>
      <c r="K583" s="182">
        <f t="shared" ref="K583:Q583" si="48">SUM(K580:K581)</f>
        <v>0</v>
      </c>
      <c r="L583" s="182">
        <f t="shared" si="48"/>
        <v>0</v>
      </c>
      <c r="M583" s="182">
        <f t="shared" si="48"/>
        <v>0</v>
      </c>
      <c r="N583" s="182">
        <f t="shared" si="48"/>
        <v>0</v>
      </c>
      <c r="O583" s="182">
        <f t="shared" si="48"/>
        <v>0</v>
      </c>
      <c r="P583" s="182">
        <f t="shared" si="48"/>
        <v>0</v>
      </c>
      <c r="Q583" s="183">
        <f t="shared" si="48"/>
        <v>0</v>
      </c>
      <c r="R583" s="182">
        <f>SUM(R580:R581)</f>
        <v>0.93</v>
      </c>
    </row>
    <row r="584" spans="1:18" s="224" customFormat="1" ht="51.75" hidden="1" customHeight="1" thickBot="1">
      <c r="A584" s="866" t="s">
        <v>633</v>
      </c>
      <c r="B584" s="867"/>
      <c r="C584" s="867"/>
      <c r="D584" s="867"/>
      <c r="E584" s="868"/>
      <c r="F584" s="184">
        <f>SUM(F580:F582)</f>
        <v>0.56599999999999995</v>
      </c>
      <c r="G584" s="184">
        <f t="shared" ref="G584:R584" si="49">SUM(G580:G582)</f>
        <v>0</v>
      </c>
      <c r="H584" s="184">
        <f t="shared" si="49"/>
        <v>0.56599999999999995</v>
      </c>
      <c r="I584" s="184">
        <f t="shared" si="49"/>
        <v>0</v>
      </c>
      <c r="J584" s="184">
        <f t="shared" si="49"/>
        <v>0</v>
      </c>
      <c r="K584" s="184">
        <f t="shared" si="49"/>
        <v>0</v>
      </c>
      <c r="L584" s="184">
        <f t="shared" si="49"/>
        <v>0</v>
      </c>
      <c r="M584" s="184">
        <f t="shared" si="49"/>
        <v>0</v>
      </c>
      <c r="N584" s="184">
        <f t="shared" si="49"/>
        <v>0</v>
      </c>
      <c r="O584" s="184">
        <f t="shared" si="49"/>
        <v>0</v>
      </c>
      <c r="P584" s="184">
        <f t="shared" si="49"/>
        <v>0</v>
      </c>
      <c r="Q584" s="185">
        <f t="shared" si="49"/>
        <v>0</v>
      </c>
      <c r="R584" s="184">
        <f t="shared" si="49"/>
        <v>0.93</v>
      </c>
    </row>
    <row r="585" spans="1:18" s="164" customFormat="1" ht="39.950000000000003" customHeight="1" thickBot="1">
      <c r="A585" s="879"/>
      <c r="B585" s="870"/>
      <c r="C585" s="870"/>
      <c r="D585" s="870"/>
      <c r="E585" s="870"/>
      <c r="F585" s="870"/>
      <c r="G585" s="870"/>
      <c r="H585" s="870"/>
      <c r="I585" s="870"/>
      <c r="J585" s="870"/>
      <c r="K585" s="870"/>
      <c r="L585" s="870"/>
      <c r="M585" s="870"/>
      <c r="N585" s="870"/>
      <c r="O585" s="870"/>
      <c r="P585" s="870"/>
      <c r="Q585" s="870"/>
      <c r="R585" s="398"/>
    </row>
    <row r="586" spans="1:18" s="164" customFormat="1" ht="39.950000000000003" customHeight="1" thickBot="1">
      <c r="A586" s="847" t="s">
        <v>308</v>
      </c>
      <c r="B586" s="848"/>
      <c r="C586" s="848"/>
      <c r="D586" s="848"/>
      <c r="E586" s="848"/>
      <c r="F586" s="856"/>
      <c r="G586" s="482">
        <f t="shared" ref="G586:H588" si="50">G580</f>
        <v>0</v>
      </c>
      <c r="H586" s="181">
        <f t="shared" si="50"/>
        <v>0.56599999999999995</v>
      </c>
      <c r="I586" s="181">
        <f t="shared" ref="I586:Q590" si="51">SUM(I580,H586)</f>
        <v>0.56599999999999995</v>
      </c>
      <c r="J586" s="181">
        <f t="shared" si="51"/>
        <v>0.56599999999999995</v>
      </c>
      <c r="K586" s="181">
        <f t="shared" si="51"/>
        <v>0.56599999999999995</v>
      </c>
      <c r="L586" s="181">
        <f t="shared" si="51"/>
        <v>0.56599999999999995</v>
      </c>
      <c r="M586" s="181">
        <f t="shared" si="51"/>
        <v>0.56599999999999995</v>
      </c>
      <c r="N586" s="181">
        <f t="shared" si="51"/>
        <v>0.56599999999999995</v>
      </c>
      <c r="O586" s="181">
        <f t="shared" si="51"/>
        <v>0.56599999999999995</v>
      </c>
      <c r="P586" s="181">
        <f t="shared" si="51"/>
        <v>0.56599999999999995</v>
      </c>
      <c r="Q586" s="186">
        <f t="shared" si="51"/>
        <v>0.56599999999999995</v>
      </c>
      <c r="R586" s="181">
        <f>R580</f>
        <v>0.93</v>
      </c>
    </row>
    <row r="587" spans="1:18" s="164" customFormat="1" ht="39.950000000000003" customHeight="1" thickBot="1">
      <c r="A587" s="850" t="s">
        <v>309</v>
      </c>
      <c r="B587" s="851"/>
      <c r="C587" s="851"/>
      <c r="D587" s="851"/>
      <c r="E587" s="851"/>
      <c r="F587" s="857"/>
      <c r="G587" s="482">
        <f t="shared" si="50"/>
        <v>0</v>
      </c>
      <c r="H587" s="181">
        <f t="shared" si="50"/>
        <v>0</v>
      </c>
      <c r="I587" s="181">
        <f t="shared" si="51"/>
        <v>0</v>
      </c>
      <c r="J587" s="181">
        <f t="shared" si="51"/>
        <v>0</v>
      </c>
      <c r="K587" s="181">
        <f t="shared" si="51"/>
        <v>0</v>
      </c>
      <c r="L587" s="181">
        <f t="shared" si="51"/>
        <v>0</v>
      </c>
      <c r="M587" s="181">
        <f t="shared" si="51"/>
        <v>0</v>
      </c>
      <c r="N587" s="181">
        <f t="shared" si="51"/>
        <v>0</v>
      </c>
      <c r="O587" s="181">
        <f t="shared" si="51"/>
        <v>0</v>
      </c>
      <c r="P587" s="181">
        <f t="shared" si="51"/>
        <v>0</v>
      </c>
      <c r="Q587" s="186">
        <f t="shared" si="51"/>
        <v>0</v>
      </c>
      <c r="R587" s="181">
        <f>R581</f>
        <v>0</v>
      </c>
    </row>
    <row r="588" spans="1:18" s="164" customFormat="1" ht="39.950000000000003" customHeight="1" thickBot="1">
      <c r="A588" s="853" t="s">
        <v>310</v>
      </c>
      <c r="B588" s="854"/>
      <c r="C588" s="854"/>
      <c r="D588" s="854"/>
      <c r="E588" s="854"/>
      <c r="F588" s="858"/>
      <c r="G588" s="482">
        <f t="shared" si="50"/>
        <v>0</v>
      </c>
      <c r="H588" s="181">
        <f t="shared" si="50"/>
        <v>0</v>
      </c>
      <c r="I588" s="181">
        <f t="shared" si="51"/>
        <v>0</v>
      </c>
      <c r="J588" s="181">
        <f t="shared" si="51"/>
        <v>0</v>
      </c>
      <c r="K588" s="181">
        <f t="shared" si="51"/>
        <v>0</v>
      </c>
      <c r="L588" s="181">
        <f t="shared" si="51"/>
        <v>0</v>
      </c>
      <c r="M588" s="181">
        <f t="shared" si="51"/>
        <v>0</v>
      </c>
      <c r="N588" s="181">
        <f t="shared" si="51"/>
        <v>0</v>
      </c>
      <c r="O588" s="181">
        <f t="shared" si="51"/>
        <v>0</v>
      </c>
      <c r="P588" s="181">
        <f t="shared" si="51"/>
        <v>0</v>
      </c>
      <c r="Q588" s="186">
        <f t="shared" si="51"/>
        <v>0</v>
      </c>
      <c r="R588" s="181">
        <f>R582</f>
        <v>0</v>
      </c>
    </row>
    <row r="589" spans="1:18" s="224" customFormat="1" ht="65.25" customHeight="1" thickBot="1">
      <c r="A589" s="859" t="s">
        <v>634</v>
      </c>
      <c r="B589" s="860"/>
      <c r="C589" s="860"/>
      <c r="D589" s="860"/>
      <c r="E589" s="861"/>
      <c r="F589" s="862"/>
      <c r="G589" s="189">
        <f>SUM(G586:G587)</f>
        <v>0</v>
      </c>
      <c r="H589" s="182">
        <f>SUM(H586:H587)</f>
        <v>0.56599999999999995</v>
      </c>
      <c r="I589" s="187">
        <f t="shared" si="51"/>
        <v>0.56599999999999995</v>
      </c>
      <c r="J589" s="187">
        <f t="shared" si="51"/>
        <v>0.56599999999999995</v>
      </c>
      <c r="K589" s="187">
        <f t="shared" si="51"/>
        <v>0.56599999999999995</v>
      </c>
      <c r="L589" s="187">
        <f t="shared" si="51"/>
        <v>0.56599999999999995</v>
      </c>
      <c r="M589" s="187">
        <f t="shared" si="51"/>
        <v>0.56599999999999995</v>
      </c>
      <c r="N589" s="187">
        <f t="shared" si="51"/>
        <v>0.56599999999999995</v>
      </c>
      <c r="O589" s="187">
        <f t="shared" si="51"/>
        <v>0.56599999999999995</v>
      </c>
      <c r="P589" s="187">
        <f t="shared" si="51"/>
        <v>0.56599999999999995</v>
      </c>
      <c r="Q589" s="188">
        <f t="shared" si="51"/>
        <v>0.56599999999999995</v>
      </c>
      <c r="R589" s="182">
        <f>SUM(R586:R587)</f>
        <v>0.93</v>
      </c>
    </row>
    <row r="590" spans="1:18" s="224" customFormat="1" ht="82.5" customHeight="1" thickBot="1">
      <c r="A590" s="871" t="s">
        <v>635</v>
      </c>
      <c r="B590" s="872"/>
      <c r="C590" s="872"/>
      <c r="D590" s="872"/>
      <c r="E590" s="872"/>
      <c r="F590" s="873"/>
      <c r="G590" s="189">
        <f>SUM(G586:G588)</f>
        <v>0</v>
      </c>
      <c r="H590" s="189">
        <f>SUM(H586:H588)</f>
        <v>0.56599999999999995</v>
      </c>
      <c r="I590" s="184">
        <f t="shared" si="51"/>
        <v>0.56599999999999995</v>
      </c>
      <c r="J590" s="184">
        <f t="shared" si="51"/>
        <v>0.56599999999999995</v>
      </c>
      <c r="K590" s="184">
        <f t="shared" si="51"/>
        <v>0.56599999999999995</v>
      </c>
      <c r="L590" s="184">
        <f t="shared" si="51"/>
        <v>0.56599999999999995</v>
      </c>
      <c r="M590" s="184">
        <f t="shared" si="51"/>
        <v>0.56599999999999995</v>
      </c>
      <c r="N590" s="184">
        <f t="shared" si="51"/>
        <v>0.56599999999999995</v>
      </c>
      <c r="O590" s="184">
        <f t="shared" si="51"/>
        <v>0.56599999999999995</v>
      </c>
      <c r="P590" s="184">
        <f t="shared" si="51"/>
        <v>0.56599999999999995</v>
      </c>
      <c r="Q590" s="185">
        <f t="shared" si="51"/>
        <v>0.56599999999999995</v>
      </c>
      <c r="R590" s="189">
        <f>SUM(R586:R588)</f>
        <v>0.93</v>
      </c>
    </row>
    <row r="591" spans="1:18" s="164" customFormat="1" ht="39.950000000000003" customHeight="1" thickBot="1">
      <c r="A591" s="874"/>
      <c r="B591" s="875"/>
      <c r="C591" s="875"/>
      <c r="D591" s="875"/>
      <c r="E591" s="875"/>
      <c r="F591" s="875"/>
      <c r="G591" s="875"/>
      <c r="H591" s="875"/>
      <c r="I591" s="875"/>
      <c r="J591" s="875"/>
      <c r="K591" s="875"/>
      <c r="L591" s="875"/>
      <c r="M591" s="875"/>
      <c r="N591" s="875"/>
      <c r="O591" s="875"/>
      <c r="P591" s="875"/>
      <c r="Q591" s="875"/>
      <c r="R591" s="398"/>
    </row>
    <row r="592" spans="1:18" s="164" customFormat="1" ht="35.1" customHeight="1" thickBot="1">
      <c r="A592" s="876" t="s">
        <v>311</v>
      </c>
      <c r="B592" s="883"/>
      <c r="C592" s="877"/>
      <c r="D592" s="877"/>
      <c r="E592" s="877"/>
      <c r="F592" s="877"/>
      <c r="G592" s="877"/>
      <c r="H592" s="877"/>
      <c r="I592" s="877"/>
      <c r="J592" s="877"/>
      <c r="K592" s="877"/>
      <c r="L592" s="877"/>
      <c r="M592" s="877"/>
      <c r="N592" s="877"/>
      <c r="O592" s="877"/>
      <c r="P592" s="877"/>
      <c r="Q592" s="877"/>
      <c r="R592" s="454"/>
    </row>
    <row r="593" spans="1:18" s="164" customFormat="1" ht="34.5" customHeight="1">
      <c r="A593" s="682">
        <v>94</v>
      </c>
      <c r="B593" s="536" t="s">
        <v>313</v>
      </c>
      <c r="C593" s="884" t="s">
        <v>176</v>
      </c>
      <c r="D593" s="536" t="s">
        <v>94</v>
      </c>
      <c r="E593" s="665" t="s">
        <v>451</v>
      </c>
      <c r="F593" s="102" t="s">
        <v>18</v>
      </c>
      <c r="G593" s="456"/>
      <c r="H593" s="173"/>
      <c r="I593" s="98"/>
      <c r="J593" s="138"/>
      <c r="K593" s="138"/>
      <c r="L593" s="138"/>
      <c r="M593" s="138"/>
      <c r="N593" s="138"/>
      <c r="O593" s="138"/>
      <c r="P593" s="138"/>
      <c r="Q593" s="168"/>
      <c r="R593" s="384"/>
    </row>
    <row r="594" spans="1:18" s="164" customFormat="1" ht="35.1" customHeight="1">
      <c r="A594" s="683"/>
      <c r="B594" s="505" t="s">
        <v>312</v>
      </c>
      <c r="C594" s="885"/>
      <c r="D594" s="117"/>
      <c r="E594" s="835"/>
      <c r="F594" s="107" t="s">
        <v>19</v>
      </c>
      <c r="G594" s="468"/>
      <c r="H594" s="169"/>
      <c r="I594" s="140"/>
      <c r="J594" s="139"/>
      <c r="K594" s="139"/>
      <c r="L594" s="139"/>
      <c r="M594" s="139"/>
      <c r="N594" s="139"/>
      <c r="O594" s="139"/>
      <c r="P594" s="139"/>
      <c r="Q594" s="170"/>
      <c r="R594" s="385"/>
    </row>
    <row r="595" spans="1:18" s="164" customFormat="1" ht="35.1" customHeight="1" thickBot="1">
      <c r="A595" s="683"/>
      <c r="B595" s="559" t="s">
        <v>636</v>
      </c>
      <c r="C595" s="885"/>
      <c r="D595" s="560"/>
      <c r="E595" s="835"/>
      <c r="F595" s="125" t="s">
        <v>20</v>
      </c>
      <c r="G595" s="497">
        <f>R595*J5</f>
        <v>0</v>
      </c>
      <c r="H595" s="191"/>
      <c r="I595" s="147"/>
      <c r="J595" s="147"/>
      <c r="K595" s="147"/>
      <c r="L595" s="147"/>
      <c r="M595" s="147"/>
      <c r="N595" s="147"/>
      <c r="O595" s="147"/>
      <c r="P595" s="147">
        <v>0.104</v>
      </c>
      <c r="Q595" s="171"/>
      <c r="R595" s="387">
        <v>1</v>
      </c>
    </row>
    <row r="596" spans="1:18" s="164" customFormat="1" ht="35.1" customHeight="1" thickBot="1">
      <c r="A596" s="683"/>
      <c r="B596" s="559" t="s">
        <v>637</v>
      </c>
      <c r="C596" s="885"/>
      <c r="D596" s="536"/>
      <c r="E596" s="835"/>
      <c r="F596" s="509"/>
      <c r="G596" s="461"/>
      <c r="H596" s="632"/>
      <c r="I596" s="632"/>
      <c r="J596" s="632"/>
      <c r="K596" s="632"/>
      <c r="L596" s="632"/>
      <c r="M596" s="632"/>
      <c r="N596" s="632"/>
      <c r="O596" s="632"/>
      <c r="P596" s="632"/>
      <c r="Q596" s="632"/>
      <c r="R596" s="509"/>
    </row>
    <row r="597" spans="1:18" s="164" customFormat="1" ht="34.5" customHeight="1">
      <c r="A597" s="682">
        <v>95</v>
      </c>
      <c r="B597" s="536" t="s">
        <v>313</v>
      </c>
      <c r="C597" s="886" t="s">
        <v>180</v>
      </c>
      <c r="D597" s="536" t="s">
        <v>187</v>
      </c>
      <c r="E597" s="665" t="s">
        <v>17</v>
      </c>
      <c r="F597" s="102" t="s">
        <v>18</v>
      </c>
      <c r="G597" s="456"/>
      <c r="H597" s="173"/>
      <c r="I597" s="138"/>
      <c r="J597" s="138"/>
      <c r="K597" s="138"/>
      <c r="L597" s="138"/>
      <c r="M597" s="138"/>
      <c r="N597" s="138"/>
      <c r="O597" s="138"/>
      <c r="P597" s="138"/>
      <c r="Q597" s="168"/>
      <c r="R597" s="384"/>
    </row>
    <row r="598" spans="1:18" s="164" customFormat="1" ht="35.1" customHeight="1">
      <c r="A598" s="683"/>
      <c r="B598" s="505" t="s">
        <v>314</v>
      </c>
      <c r="C598" s="669"/>
      <c r="D598" s="117"/>
      <c r="E598" s="835"/>
      <c r="F598" s="107" t="s">
        <v>19</v>
      </c>
      <c r="G598" s="468">
        <f>R598*J5</f>
        <v>0</v>
      </c>
      <c r="H598" s="169"/>
      <c r="I598" s="139"/>
      <c r="J598" s="139"/>
      <c r="K598" s="139"/>
      <c r="L598" s="139">
        <v>0.97499999999999998</v>
      </c>
      <c r="M598" s="139"/>
      <c r="N598" s="139"/>
      <c r="O598" s="139"/>
      <c r="P598" s="139"/>
      <c r="Q598" s="170"/>
      <c r="R598" s="385">
        <v>1.25</v>
      </c>
    </row>
    <row r="599" spans="1:18" s="164" customFormat="1" ht="35.1" customHeight="1" thickBot="1">
      <c r="A599" s="683"/>
      <c r="B599" s="559" t="s">
        <v>315</v>
      </c>
      <c r="C599" s="669"/>
      <c r="D599" s="560"/>
      <c r="E599" s="835"/>
      <c r="F599" s="125" t="s">
        <v>20</v>
      </c>
      <c r="G599" s="497"/>
      <c r="H599" s="191"/>
      <c r="I599" s="147"/>
      <c r="J599" s="147"/>
      <c r="K599" s="147"/>
      <c r="L599" s="147"/>
      <c r="M599" s="147"/>
      <c r="N599" s="147"/>
      <c r="O599" s="147"/>
      <c r="P599" s="147"/>
      <c r="Q599" s="171"/>
      <c r="R599" s="387"/>
    </row>
    <row r="600" spans="1:18" s="164" customFormat="1" ht="35.1" customHeight="1" thickBot="1">
      <c r="A600" s="684"/>
      <c r="B600" s="560" t="s">
        <v>316</v>
      </c>
      <c r="C600" s="670"/>
      <c r="D600" s="120"/>
      <c r="E600" s="827"/>
      <c r="F600" s="132"/>
      <c r="G600" s="471"/>
      <c r="H600" s="837"/>
      <c r="I600" s="837"/>
      <c r="J600" s="837"/>
      <c r="K600" s="837"/>
      <c r="L600" s="837"/>
      <c r="M600" s="837"/>
      <c r="N600" s="837"/>
      <c r="O600" s="837"/>
      <c r="P600" s="837"/>
      <c r="Q600" s="837"/>
      <c r="R600" s="132"/>
    </row>
    <row r="601" spans="1:18" s="164" customFormat="1" ht="35.1" customHeight="1">
      <c r="A601" s="665">
        <v>96</v>
      </c>
      <c r="B601" s="536" t="s">
        <v>317</v>
      </c>
      <c r="C601" s="668" t="s">
        <v>318</v>
      </c>
      <c r="D601" s="536"/>
      <c r="E601" s="665" t="s">
        <v>451</v>
      </c>
      <c r="F601" s="102" t="s">
        <v>18</v>
      </c>
      <c r="G601" s="456"/>
      <c r="H601" s="173"/>
      <c r="I601" s="138"/>
      <c r="J601" s="138"/>
      <c r="K601" s="138"/>
      <c r="L601" s="138"/>
      <c r="M601" s="138"/>
      <c r="N601" s="138"/>
      <c r="O601" s="138"/>
      <c r="P601" s="138"/>
      <c r="Q601" s="168"/>
      <c r="R601" s="384"/>
    </row>
    <row r="602" spans="1:18" s="164" customFormat="1" ht="35.1" customHeight="1">
      <c r="A602" s="666"/>
      <c r="B602" s="559" t="s">
        <v>319</v>
      </c>
      <c r="C602" s="692"/>
      <c r="D602" s="133"/>
      <c r="E602" s="835"/>
      <c r="F602" s="107" t="s">
        <v>19</v>
      </c>
      <c r="G602" s="468"/>
      <c r="H602" s="178"/>
      <c r="I602" s="140"/>
      <c r="J602" s="140"/>
      <c r="K602" s="140"/>
      <c r="L602" s="140"/>
      <c r="M602" s="140"/>
      <c r="N602" s="140"/>
      <c r="O602" s="140"/>
      <c r="P602" s="140"/>
      <c r="Q602" s="177"/>
      <c r="R602" s="386"/>
    </row>
    <row r="603" spans="1:18" s="164" customFormat="1" ht="35.1" customHeight="1" thickBot="1">
      <c r="A603" s="666"/>
      <c r="B603" s="505" t="s">
        <v>320</v>
      </c>
      <c r="C603" s="692"/>
      <c r="D603" s="562" t="s">
        <v>238</v>
      </c>
      <c r="E603" s="835"/>
      <c r="F603" s="125" t="s">
        <v>20</v>
      </c>
      <c r="G603" s="497">
        <f>R603*J5</f>
        <v>0</v>
      </c>
      <c r="H603" s="191"/>
      <c r="I603" s="147"/>
      <c r="J603" s="147"/>
      <c r="K603" s="147"/>
      <c r="L603" s="147"/>
      <c r="M603" s="147"/>
      <c r="N603" s="147"/>
      <c r="O603" s="147"/>
      <c r="P603" s="147">
        <v>0</v>
      </c>
      <c r="Q603" s="171"/>
      <c r="R603" s="387">
        <v>0.48</v>
      </c>
    </row>
    <row r="604" spans="1:18" s="164" customFormat="1" ht="35.1" customHeight="1">
      <c r="A604" s="666"/>
      <c r="B604" s="559" t="s">
        <v>321</v>
      </c>
      <c r="C604" s="692"/>
      <c r="D604" s="122"/>
      <c r="E604" s="835"/>
      <c r="F604" s="664"/>
      <c r="G604" s="461"/>
      <c r="H604" s="632"/>
      <c r="I604" s="888"/>
      <c r="J604" s="888"/>
      <c r="K604" s="888"/>
      <c r="L604" s="888"/>
      <c r="M604" s="888"/>
      <c r="N604" s="888"/>
      <c r="O604" s="888"/>
      <c r="P604" s="888"/>
      <c r="Q604" s="888"/>
      <c r="R604" s="509"/>
    </row>
    <row r="605" spans="1:18" s="164" customFormat="1" ht="35.1" customHeight="1" thickBot="1">
      <c r="A605" s="667"/>
      <c r="B605" s="560" t="s">
        <v>322</v>
      </c>
      <c r="C605" s="681"/>
      <c r="D605" s="136"/>
      <c r="E605" s="827"/>
      <c r="F605" s="887"/>
      <c r="G605" s="488"/>
      <c r="H605" s="889"/>
      <c r="I605" s="889"/>
      <c r="J605" s="889"/>
      <c r="K605" s="889"/>
      <c r="L605" s="889"/>
      <c r="M605" s="889"/>
      <c r="N605" s="889"/>
      <c r="O605" s="889"/>
      <c r="P605" s="889"/>
      <c r="Q605" s="889"/>
      <c r="R605" s="531"/>
    </row>
    <row r="606" spans="1:18" s="164" customFormat="1" ht="35.1" hidden="1" customHeight="1" thickBot="1">
      <c r="A606" s="847" t="s">
        <v>323</v>
      </c>
      <c r="B606" s="848"/>
      <c r="C606" s="848"/>
      <c r="D606" s="848"/>
      <c r="E606" s="849"/>
      <c r="F606" s="179">
        <f>SUM(H606:Q606)</f>
        <v>0</v>
      </c>
      <c r="G606" s="481">
        <f>G593+G597+G601</f>
        <v>0</v>
      </c>
      <c r="H606" s="179">
        <f>H593+H597+H601</f>
        <v>0</v>
      </c>
      <c r="I606" s="179">
        <f t="shared" ref="I606:Q606" si="52">I593+I597+I601</f>
        <v>0</v>
      </c>
      <c r="J606" s="179">
        <f t="shared" si="52"/>
        <v>0</v>
      </c>
      <c r="K606" s="179">
        <f t="shared" si="52"/>
        <v>0</v>
      </c>
      <c r="L606" s="179">
        <f t="shared" si="52"/>
        <v>0</v>
      </c>
      <c r="M606" s="179">
        <f t="shared" si="52"/>
        <v>0</v>
      </c>
      <c r="N606" s="179">
        <f t="shared" si="52"/>
        <v>0</v>
      </c>
      <c r="O606" s="179">
        <f t="shared" si="52"/>
        <v>0</v>
      </c>
      <c r="P606" s="179">
        <f t="shared" si="52"/>
        <v>0</v>
      </c>
      <c r="Q606" s="371">
        <f t="shared" si="52"/>
        <v>0</v>
      </c>
      <c r="R606" s="179">
        <f>R593+R597+R601</f>
        <v>0</v>
      </c>
    </row>
    <row r="607" spans="1:18" s="164" customFormat="1" ht="35.1" hidden="1" customHeight="1" thickBot="1">
      <c r="A607" s="850" t="s">
        <v>324</v>
      </c>
      <c r="B607" s="851"/>
      <c r="C607" s="851"/>
      <c r="D607" s="851"/>
      <c r="E607" s="852"/>
      <c r="F607" s="179">
        <f>SUM(H607:Q607)</f>
        <v>0.97499999999999998</v>
      </c>
      <c r="G607" s="481">
        <f t="shared" ref="G607:R608" si="53">G594+G598+G602</f>
        <v>0</v>
      </c>
      <c r="H607" s="179">
        <f t="shared" si="53"/>
        <v>0</v>
      </c>
      <c r="I607" s="179">
        <f t="shared" si="53"/>
        <v>0</v>
      </c>
      <c r="J607" s="179">
        <f t="shared" si="53"/>
        <v>0</v>
      </c>
      <c r="K607" s="179">
        <f t="shared" si="53"/>
        <v>0</v>
      </c>
      <c r="L607" s="179">
        <f t="shared" si="53"/>
        <v>0.97499999999999998</v>
      </c>
      <c r="M607" s="179">
        <f t="shared" si="53"/>
        <v>0</v>
      </c>
      <c r="N607" s="179">
        <f t="shared" si="53"/>
        <v>0</v>
      </c>
      <c r="O607" s="179">
        <f t="shared" si="53"/>
        <v>0</v>
      </c>
      <c r="P607" s="179">
        <f t="shared" si="53"/>
        <v>0</v>
      </c>
      <c r="Q607" s="371">
        <f t="shared" si="53"/>
        <v>0</v>
      </c>
      <c r="R607" s="179">
        <f t="shared" si="53"/>
        <v>1.25</v>
      </c>
    </row>
    <row r="608" spans="1:18" s="164" customFormat="1" ht="35.1" hidden="1" customHeight="1" thickBot="1">
      <c r="A608" s="853" t="s">
        <v>325</v>
      </c>
      <c r="B608" s="854"/>
      <c r="C608" s="854"/>
      <c r="D608" s="854"/>
      <c r="E608" s="855"/>
      <c r="F608" s="181">
        <f>SUM(H608:Q608)</f>
        <v>0.104</v>
      </c>
      <c r="G608" s="481">
        <f t="shared" si="53"/>
        <v>0</v>
      </c>
      <c r="H608" s="179">
        <f t="shared" si="53"/>
        <v>0</v>
      </c>
      <c r="I608" s="179">
        <f t="shared" si="53"/>
        <v>0</v>
      </c>
      <c r="J608" s="179">
        <f t="shared" si="53"/>
        <v>0</v>
      </c>
      <c r="K608" s="179">
        <f t="shared" si="53"/>
        <v>0</v>
      </c>
      <c r="L608" s="179">
        <f t="shared" si="53"/>
        <v>0</v>
      </c>
      <c r="M608" s="179">
        <f t="shared" si="53"/>
        <v>0</v>
      </c>
      <c r="N608" s="179">
        <f t="shared" si="53"/>
        <v>0</v>
      </c>
      <c r="O608" s="179">
        <f t="shared" si="53"/>
        <v>0</v>
      </c>
      <c r="P608" s="179">
        <f t="shared" si="53"/>
        <v>0.104</v>
      </c>
      <c r="Q608" s="371">
        <f t="shared" si="53"/>
        <v>0</v>
      </c>
      <c r="R608" s="179">
        <f t="shared" si="53"/>
        <v>1.48</v>
      </c>
    </row>
    <row r="609" spans="1:18" s="224" customFormat="1" ht="51.75" hidden="1" customHeight="1" thickBot="1">
      <c r="A609" s="859" t="s">
        <v>638</v>
      </c>
      <c r="B609" s="860"/>
      <c r="C609" s="860"/>
      <c r="D609" s="860"/>
      <c r="E609" s="862"/>
      <c r="F609" s="182">
        <f>SUM(F606:F607)</f>
        <v>0.97499999999999998</v>
      </c>
      <c r="G609" s="189">
        <f>SUM(G606:G607)</f>
        <v>0</v>
      </c>
      <c r="H609" s="182">
        <f>SUM(H606:H607)</f>
        <v>0</v>
      </c>
      <c r="I609" s="182">
        <f>SUM(I606:I607)</f>
        <v>0</v>
      </c>
      <c r="J609" s="182">
        <f>SUM(J606:J607)</f>
        <v>0</v>
      </c>
      <c r="K609" s="182">
        <f t="shared" ref="K609:Q609" si="54">SUM(K606:K607)</f>
        <v>0</v>
      </c>
      <c r="L609" s="182">
        <f t="shared" si="54"/>
        <v>0.97499999999999998</v>
      </c>
      <c r="M609" s="182">
        <f t="shared" si="54"/>
        <v>0</v>
      </c>
      <c r="N609" s="182">
        <f t="shared" si="54"/>
        <v>0</v>
      </c>
      <c r="O609" s="182">
        <f t="shared" si="54"/>
        <v>0</v>
      </c>
      <c r="P609" s="182">
        <f t="shared" si="54"/>
        <v>0</v>
      </c>
      <c r="Q609" s="183">
        <f t="shared" si="54"/>
        <v>0</v>
      </c>
      <c r="R609" s="182">
        <f>SUM(R606:R607)</f>
        <v>1.25</v>
      </c>
    </row>
    <row r="610" spans="1:18" s="224" customFormat="1" ht="51.75" hidden="1" customHeight="1" thickBot="1">
      <c r="A610" s="866" t="s">
        <v>639</v>
      </c>
      <c r="B610" s="867"/>
      <c r="C610" s="867"/>
      <c r="D610" s="867"/>
      <c r="E610" s="868"/>
      <c r="F610" s="184">
        <f>SUM(F606:F608)</f>
        <v>1.079</v>
      </c>
      <c r="G610" s="184">
        <f t="shared" ref="G610:R610" si="55">SUM(G606:G608)</f>
        <v>0</v>
      </c>
      <c r="H610" s="184">
        <f t="shared" si="55"/>
        <v>0</v>
      </c>
      <c r="I610" s="184">
        <f t="shared" si="55"/>
        <v>0</v>
      </c>
      <c r="J610" s="184">
        <f t="shared" si="55"/>
        <v>0</v>
      </c>
      <c r="K610" s="184">
        <f t="shared" si="55"/>
        <v>0</v>
      </c>
      <c r="L610" s="184">
        <f t="shared" si="55"/>
        <v>0.97499999999999998</v>
      </c>
      <c r="M610" s="184">
        <f t="shared" si="55"/>
        <v>0</v>
      </c>
      <c r="N610" s="184">
        <f t="shared" si="55"/>
        <v>0</v>
      </c>
      <c r="O610" s="184">
        <f t="shared" si="55"/>
        <v>0</v>
      </c>
      <c r="P610" s="184">
        <f t="shared" si="55"/>
        <v>0.104</v>
      </c>
      <c r="Q610" s="185">
        <f t="shared" si="55"/>
        <v>0</v>
      </c>
      <c r="R610" s="184">
        <f t="shared" si="55"/>
        <v>2.73</v>
      </c>
    </row>
    <row r="611" spans="1:18" s="164" customFormat="1" ht="35.1" hidden="1" customHeight="1" thickBot="1">
      <c r="A611" s="874"/>
      <c r="B611" s="875"/>
      <c r="C611" s="875"/>
      <c r="D611" s="875"/>
      <c r="E611" s="875"/>
      <c r="F611" s="875"/>
      <c r="G611" s="875"/>
      <c r="H611" s="875"/>
      <c r="I611" s="875"/>
      <c r="J611" s="875"/>
      <c r="K611" s="875"/>
      <c r="L611" s="875"/>
      <c r="M611" s="875"/>
      <c r="N611" s="875"/>
      <c r="O611" s="875"/>
      <c r="P611" s="875"/>
      <c r="Q611" s="875"/>
      <c r="R611" s="398"/>
    </row>
    <row r="612" spans="1:18" s="164" customFormat="1" ht="35.1" customHeight="1" thickBot="1">
      <c r="A612" s="847" t="s">
        <v>326</v>
      </c>
      <c r="B612" s="848"/>
      <c r="C612" s="848"/>
      <c r="D612" s="848"/>
      <c r="E612" s="848"/>
      <c r="F612" s="856"/>
      <c r="G612" s="482">
        <f t="shared" ref="G612:G614" si="56">G606</f>
        <v>0</v>
      </c>
      <c r="H612" s="181">
        <f>H606</f>
        <v>0</v>
      </c>
      <c r="I612" s="181">
        <f>I606+H612</f>
        <v>0</v>
      </c>
      <c r="J612" s="181">
        <f t="shared" ref="J612:Q614" si="57">J606+I612</f>
        <v>0</v>
      </c>
      <c r="K612" s="181">
        <f t="shared" si="57"/>
        <v>0</v>
      </c>
      <c r="L612" s="181">
        <f t="shared" si="57"/>
        <v>0</v>
      </c>
      <c r="M612" s="181">
        <f t="shared" si="57"/>
        <v>0</v>
      </c>
      <c r="N612" s="181">
        <f t="shared" si="57"/>
        <v>0</v>
      </c>
      <c r="O612" s="181">
        <f t="shared" si="57"/>
        <v>0</v>
      </c>
      <c r="P612" s="181">
        <f t="shared" si="57"/>
        <v>0</v>
      </c>
      <c r="Q612" s="181">
        <f t="shared" si="57"/>
        <v>0</v>
      </c>
      <c r="R612" s="181">
        <f>R606</f>
        <v>0</v>
      </c>
    </row>
    <row r="613" spans="1:18" s="164" customFormat="1" ht="35.1" customHeight="1" thickBot="1">
      <c r="A613" s="850" t="s">
        <v>327</v>
      </c>
      <c r="B613" s="851"/>
      <c r="C613" s="851"/>
      <c r="D613" s="851"/>
      <c r="E613" s="851"/>
      <c r="F613" s="857"/>
      <c r="G613" s="482">
        <f t="shared" si="56"/>
        <v>0</v>
      </c>
      <c r="H613" s="181">
        <f>H607</f>
        <v>0</v>
      </c>
      <c r="I613" s="181">
        <f>I607+H613</f>
        <v>0</v>
      </c>
      <c r="J613" s="181">
        <f t="shared" si="57"/>
        <v>0</v>
      </c>
      <c r="K613" s="181">
        <f t="shared" si="57"/>
        <v>0</v>
      </c>
      <c r="L613" s="181">
        <f t="shared" si="57"/>
        <v>0.97499999999999998</v>
      </c>
      <c r="M613" s="181">
        <f t="shared" si="57"/>
        <v>0.97499999999999998</v>
      </c>
      <c r="N613" s="181">
        <f t="shared" si="57"/>
        <v>0.97499999999999998</v>
      </c>
      <c r="O613" s="181">
        <f t="shared" si="57"/>
        <v>0.97499999999999998</v>
      </c>
      <c r="P613" s="181">
        <f t="shared" si="57"/>
        <v>0.97499999999999998</v>
      </c>
      <c r="Q613" s="181">
        <f t="shared" si="57"/>
        <v>0.97499999999999998</v>
      </c>
      <c r="R613" s="181">
        <f>R607</f>
        <v>1.25</v>
      </c>
    </row>
    <row r="614" spans="1:18" s="164" customFormat="1" ht="35.1" customHeight="1" thickBot="1">
      <c r="A614" s="853" t="s">
        <v>328</v>
      </c>
      <c r="B614" s="854"/>
      <c r="C614" s="854"/>
      <c r="D614" s="854"/>
      <c r="E614" s="854"/>
      <c r="F614" s="858"/>
      <c r="G614" s="482">
        <f t="shared" si="56"/>
        <v>0</v>
      </c>
      <c r="H614" s="181">
        <f>H608</f>
        <v>0</v>
      </c>
      <c r="I614" s="181">
        <f>I608+H614</f>
        <v>0</v>
      </c>
      <c r="J614" s="181">
        <f t="shared" si="57"/>
        <v>0</v>
      </c>
      <c r="K614" s="181">
        <f t="shared" si="57"/>
        <v>0</v>
      </c>
      <c r="L614" s="181">
        <f t="shared" si="57"/>
        <v>0</v>
      </c>
      <c r="M614" s="181">
        <f t="shared" si="57"/>
        <v>0</v>
      </c>
      <c r="N614" s="181">
        <f t="shared" si="57"/>
        <v>0</v>
      </c>
      <c r="O614" s="181">
        <f t="shared" si="57"/>
        <v>0</v>
      </c>
      <c r="P614" s="181">
        <f t="shared" si="57"/>
        <v>0.104</v>
      </c>
      <c r="Q614" s="181">
        <f t="shared" si="57"/>
        <v>0.104</v>
      </c>
      <c r="R614" s="181">
        <f>R608</f>
        <v>1.48</v>
      </c>
    </row>
    <row r="615" spans="1:18" s="224" customFormat="1" ht="67.5" customHeight="1" thickBot="1">
      <c r="A615" s="859" t="s">
        <v>640</v>
      </c>
      <c r="B615" s="860"/>
      <c r="C615" s="860"/>
      <c r="D615" s="860"/>
      <c r="E615" s="861"/>
      <c r="F615" s="862"/>
      <c r="G615" s="189">
        <f>SUM(G612:G613)</f>
        <v>0</v>
      </c>
      <c r="H615" s="182">
        <f>SUM(H612:H613)</f>
        <v>0</v>
      </c>
      <c r="I615" s="187">
        <f t="shared" ref="I615:Q616" si="58">SUM(I609,H615)</f>
        <v>0</v>
      </c>
      <c r="J615" s="187">
        <f t="shared" si="58"/>
        <v>0</v>
      </c>
      <c r="K615" s="187">
        <f t="shared" si="58"/>
        <v>0</v>
      </c>
      <c r="L615" s="187">
        <f t="shared" si="58"/>
        <v>0.97499999999999998</v>
      </c>
      <c r="M615" s="187">
        <f t="shared" si="58"/>
        <v>0.97499999999999998</v>
      </c>
      <c r="N615" s="187">
        <f t="shared" si="58"/>
        <v>0.97499999999999998</v>
      </c>
      <c r="O615" s="187">
        <f t="shared" si="58"/>
        <v>0.97499999999999998</v>
      </c>
      <c r="P615" s="187">
        <f t="shared" si="58"/>
        <v>0.97499999999999998</v>
      </c>
      <c r="Q615" s="188">
        <f t="shared" si="58"/>
        <v>0.97499999999999998</v>
      </c>
      <c r="R615" s="182">
        <f>SUM(R612:R613)</f>
        <v>1.25</v>
      </c>
    </row>
    <row r="616" spans="1:18" s="224" customFormat="1" ht="90" customHeight="1" thickBot="1">
      <c r="A616" s="871" t="s">
        <v>641</v>
      </c>
      <c r="B616" s="872"/>
      <c r="C616" s="872"/>
      <c r="D616" s="872"/>
      <c r="E616" s="872"/>
      <c r="F616" s="873"/>
      <c r="G616" s="189">
        <f>SUM(G612:G614)</f>
        <v>0</v>
      </c>
      <c r="H616" s="189">
        <f>SUM(H612:H614)</f>
        <v>0</v>
      </c>
      <c r="I616" s="184">
        <f t="shared" si="58"/>
        <v>0</v>
      </c>
      <c r="J616" s="184">
        <f t="shared" si="58"/>
        <v>0</v>
      </c>
      <c r="K616" s="184">
        <f t="shared" si="58"/>
        <v>0</v>
      </c>
      <c r="L616" s="184">
        <f t="shared" si="58"/>
        <v>0.97499999999999998</v>
      </c>
      <c r="M616" s="184">
        <f t="shared" si="58"/>
        <v>0.97499999999999998</v>
      </c>
      <c r="N616" s="184">
        <f t="shared" si="58"/>
        <v>0.97499999999999998</v>
      </c>
      <c r="O616" s="184">
        <f t="shared" si="58"/>
        <v>0.97499999999999998</v>
      </c>
      <c r="P616" s="184">
        <f t="shared" si="58"/>
        <v>1.079</v>
      </c>
      <c r="Q616" s="185">
        <f t="shared" si="58"/>
        <v>1.079</v>
      </c>
      <c r="R616" s="189">
        <f>SUM(R612:R614)</f>
        <v>2.73</v>
      </c>
    </row>
    <row r="617" spans="1:18" s="164" customFormat="1" hidden="1" thickBot="1">
      <c r="A617" s="874"/>
      <c r="B617" s="875"/>
      <c r="C617" s="875"/>
      <c r="D617" s="875"/>
      <c r="E617" s="875"/>
      <c r="F617" s="875"/>
      <c r="G617" s="875"/>
      <c r="H617" s="875"/>
      <c r="I617" s="875"/>
      <c r="J617" s="875"/>
      <c r="K617" s="875"/>
      <c r="L617" s="875"/>
      <c r="M617" s="875"/>
      <c r="N617" s="875"/>
      <c r="O617" s="875"/>
      <c r="P617" s="875"/>
      <c r="Q617" s="875"/>
      <c r="R617" s="398"/>
    </row>
    <row r="618" spans="1:18" s="164" customFormat="1" ht="40.5" hidden="1" customHeight="1" thickBot="1">
      <c r="A618" s="847" t="s">
        <v>329</v>
      </c>
      <c r="B618" s="848"/>
      <c r="C618" s="848"/>
      <c r="D618" s="848"/>
      <c r="E618" s="849"/>
      <c r="F618" s="179">
        <f>SUM(H618:Q618)</f>
        <v>5.4640000000000004</v>
      </c>
      <c r="G618" s="489">
        <f>SUM(G525,G542,G563,G580,G606)</f>
        <v>0</v>
      </c>
      <c r="H618" s="194">
        <f>SUM(H525,H542,H563,H580,H606)</f>
        <v>3.085</v>
      </c>
      <c r="I618" s="194">
        <f t="shared" ref="I618:Q618" si="59">SUM(I525,I542,I563,I580,I606)</f>
        <v>2.1890000000000001</v>
      </c>
      <c r="J618" s="194">
        <f t="shared" si="59"/>
        <v>0.19</v>
      </c>
      <c r="K618" s="194">
        <f t="shared" si="59"/>
        <v>0</v>
      </c>
      <c r="L618" s="194">
        <f t="shared" si="59"/>
        <v>0</v>
      </c>
      <c r="M618" s="194">
        <f t="shared" si="59"/>
        <v>0</v>
      </c>
      <c r="N618" s="194">
        <f t="shared" si="59"/>
        <v>0</v>
      </c>
      <c r="O618" s="194">
        <f t="shared" si="59"/>
        <v>0</v>
      </c>
      <c r="P618" s="194">
        <f t="shared" si="59"/>
        <v>0</v>
      </c>
      <c r="Q618" s="372">
        <f t="shared" si="59"/>
        <v>0</v>
      </c>
      <c r="R618" s="194">
        <f>SUM(R525,R542,R563,R580,R606)</f>
        <v>7.2799999999999994</v>
      </c>
    </row>
    <row r="619" spans="1:18" s="164" customFormat="1" ht="36.75" hidden="1" customHeight="1" thickBot="1">
      <c r="A619" s="850" t="s">
        <v>330</v>
      </c>
      <c r="B619" s="851"/>
      <c r="C619" s="851"/>
      <c r="D619" s="851"/>
      <c r="E619" s="852"/>
      <c r="F619" s="179">
        <f>SUM(H619:Q619)</f>
        <v>0.97499999999999998</v>
      </c>
      <c r="G619" s="489">
        <f t="shared" ref="G619:R620" si="60">SUM(G526,G543,G564,G581,G607)</f>
        <v>0</v>
      </c>
      <c r="H619" s="194">
        <f t="shared" si="60"/>
        <v>0</v>
      </c>
      <c r="I619" s="194">
        <f t="shared" si="60"/>
        <v>0</v>
      </c>
      <c r="J619" s="194">
        <f t="shared" si="60"/>
        <v>0</v>
      </c>
      <c r="K619" s="194">
        <f t="shared" si="60"/>
        <v>0</v>
      </c>
      <c r="L619" s="194">
        <f t="shared" si="60"/>
        <v>0.97499999999999998</v>
      </c>
      <c r="M619" s="194">
        <f t="shared" si="60"/>
        <v>0</v>
      </c>
      <c r="N619" s="194">
        <f t="shared" si="60"/>
        <v>0</v>
      </c>
      <c r="O619" s="194">
        <f t="shared" si="60"/>
        <v>0</v>
      </c>
      <c r="P619" s="194">
        <f t="shared" si="60"/>
        <v>0</v>
      </c>
      <c r="Q619" s="372">
        <f t="shared" si="60"/>
        <v>0</v>
      </c>
      <c r="R619" s="194">
        <f t="shared" si="60"/>
        <v>1.25</v>
      </c>
    </row>
    <row r="620" spans="1:18" s="164" customFormat="1" ht="40.5" hidden="1" customHeight="1" thickBot="1">
      <c r="A620" s="894" t="s">
        <v>331</v>
      </c>
      <c r="B620" s="895"/>
      <c r="C620" s="895"/>
      <c r="D620" s="895"/>
      <c r="E620" s="896"/>
      <c r="F620" s="180">
        <f>SUM(H620:Q620)</f>
        <v>2.5539999999999998</v>
      </c>
      <c r="G620" s="489">
        <f t="shared" si="60"/>
        <v>0</v>
      </c>
      <c r="H620" s="194">
        <f t="shared" si="60"/>
        <v>0</v>
      </c>
      <c r="I620" s="194">
        <f t="shared" si="60"/>
        <v>0</v>
      </c>
      <c r="J620" s="194">
        <f t="shared" si="60"/>
        <v>0</v>
      </c>
      <c r="K620" s="194">
        <f t="shared" si="60"/>
        <v>0</v>
      </c>
      <c r="L620" s="194">
        <f t="shared" si="60"/>
        <v>0</v>
      </c>
      <c r="M620" s="194">
        <f t="shared" si="60"/>
        <v>0</v>
      </c>
      <c r="N620" s="194">
        <f t="shared" si="60"/>
        <v>0</v>
      </c>
      <c r="O620" s="194">
        <f t="shared" si="60"/>
        <v>2.4499999999999997</v>
      </c>
      <c r="P620" s="194">
        <f t="shared" si="60"/>
        <v>0.104</v>
      </c>
      <c r="Q620" s="372">
        <f t="shared" si="60"/>
        <v>0</v>
      </c>
      <c r="R620" s="194">
        <f t="shared" si="60"/>
        <v>5.1400000000000006</v>
      </c>
    </row>
    <row r="621" spans="1:18" s="224" customFormat="1" ht="55.5" hidden="1" customHeight="1" thickBot="1">
      <c r="A621" s="859" t="s">
        <v>642</v>
      </c>
      <c r="B621" s="860"/>
      <c r="C621" s="860"/>
      <c r="D621" s="860"/>
      <c r="E621" s="862"/>
      <c r="F621" s="182">
        <f>SUM(F618:F619)</f>
        <v>6.4390000000000001</v>
      </c>
      <c r="G621" s="197">
        <f>SUM(G618:G619)</f>
        <v>0</v>
      </c>
      <c r="H621" s="195">
        <f>SUM(H618:H619)</f>
        <v>3.085</v>
      </c>
      <c r="I621" s="195">
        <f>SUM(I618:I619)</f>
        <v>2.1890000000000001</v>
      </c>
      <c r="J621" s="195">
        <f>SUM(J618:J619)</f>
        <v>0.19</v>
      </c>
      <c r="K621" s="195">
        <f t="shared" ref="K621:Q621" si="61">SUM(K618:K619)</f>
        <v>0</v>
      </c>
      <c r="L621" s="195">
        <f t="shared" si="61"/>
        <v>0.97499999999999998</v>
      </c>
      <c r="M621" s="195">
        <f t="shared" si="61"/>
        <v>0</v>
      </c>
      <c r="N621" s="195">
        <f t="shared" si="61"/>
        <v>0</v>
      </c>
      <c r="O621" s="195">
        <f t="shared" si="61"/>
        <v>0</v>
      </c>
      <c r="P621" s="195">
        <f t="shared" si="61"/>
        <v>0</v>
      </c>
      <c r="Q621" s="196">
        <f t="shared" si="61"/>
        <v>0</v>
      </c>
      <c r="R621" s="195">
        <f>SUM(R618:R619)</f>
        <v>8.5299999999999994</v>
      </c>
    </row>
    <row r="622" spans="1:18" s="224" customFormat="1" ht="60.75" hidden="1" customHeight="1" thickBot="1">
      <c r="A622" s="866" t="s">
        <v>643</v>
      </c>
      <c r="B622" s="867"/>
      <c r="C622" s="867"/>
      <c r="D622" s="867"/>
      <c r="E622" s="868"/>
      <c r="F622" s="189">
        <f>SUM(F618:F620)</f>
        <v>8.9930000000000003</v>
      </c>
      <c r="G622" s="197">
        <f t="shared" ref="G622:R622" si="62">SUM(G618:G620)</f>
        <v>0</v>
      </c>
      <c r="H622" s="197">
        <f t="shared" si="62"/>
        <v>3.085</v>
      </c>
      <c r="I622" s="197">
        <f t="shared" si="62"/>
        <v>2.1890000000000001</v>
      </c>
      <c r="J622" s="197">
        <f t="shared" si="62"/>
        <v>0.19</v>
      </c>
      <c r="K622" s="197">
        <f t="shared" si="62"/>
        <v>0</v>
      </c>
      <c r="L622" s="197">
        <f t="shared" si="62"/>
        <v>0.97499999999999998</v>
      </c>
      <c r="M622" s="197">
        <f t="shared" si="62"/>
        <v>0</v>
      </c>
      <c r="N622" s="197">
        <f t="shared" si="62"/>
        <v>0</v>
      </c>
      <c r="O622" s="197">
        <f t="shared" si="62"/>
        <v>2.4499999999999997</v>
      </c>
      <c r="P622" s="197">
        <f t="shared" si="62"/>
        <v>0.104</v>
      </c>
      <c r="Q622" s="198">
        <f t="shared" si="62"/>
        <v>0</v>
      </c>
      <c r="R622" s="455">
        <f t="shared" si="62"/>
        <v>13.67</v>
      </c>
    </row>
    <row r="623" spans="1:18" s="164" customFormat="1" ht="35.1" customHeight="1" thickBot="1">
      <c r="A623" s="874"/>
      <c r="B623" s="875"/>
      <c r="C623" s="875"/>
      <c r="D623" s="875"/>
      <c r="E623" s="875"/>
      <c r="F623" s="875"/>
      <c r="G623" s="875"/>
      <c r="H623" s="875"/>
      <c r="I623" s="875"/>
      <c r="J623" s="875"/>
      <c r="K623" s="875"/>
      <c r="L623" s="875"/>
      <c r="M623" s="875"/>
      <c r="N623" s="875"/>
      <c r="O623" s="875"/>
      <c r="P623" s="875"/>
      <c r="Q623" s="875"/>
      <c r="R623" s="454"/>
    </row>
    <row r="624" spans="1:18" s="164" customFormat="1" ht="42" customHeight="1" thickBot="1">
      <c r="A624" s="847" t="s">
        <v>332</v>
      </c>
      <c r="B624" s="848"/>
      <c r="C624" s="848"/>
      <c r="D624" s="848"/>
      <c r="E624" s="848"/>
      <c r="F624" s="856"/>
      <c r="G624" s="490">
        <f t="shared" ref="G624:G626" si="63">G618</f>
        <v>0</v>
      </c>
      <c r="H624" s="199">
        <f>H618</f>
        <v>3.085</v>
      </c>
      <c r="I624" s="199">
        <f t="shared" ref="I624:Q628" si="64">SUM(I618,H624)</f>
        <v>5.274</v>
      </c>
      <c r="J624" s="199">
        <f t="shared" si="64"/>
        <v>5.4640000000000004</v>
      </c>
      <c r="K624" s="199">
        <f t="shared" si="64"/>
        <v>5.4640000000000004</v>
      </c>
      <c r="L624" s="199">
        <f t="shared" si="64"/>
        <v>5.4640000000000004</v>
      </c>
      <c r="M624" s="199">
        <f t="shared" si="64"/>
        <v>5.4640000000000004</v>
      </c>
      <c r="N624" s="199">
        <f t="shared" si="64"/>
        <v>5.4640000000000004</v>
      </c>
      <c r="O624" s="199">
        <f t="shared" si="64"/>
        <v>5.4640000000000004</v>
      </c>
      <c r="P624" s="199">
        <f t="shared" si="64"/>
        <v>5.4640000000000004</v>
      </c>
      <c r="Q624" s="200">
        <f t="shared" si="64"/>
        <v>5.4640000000000004</v>
      </c>
      <c r="R624" s="199">
        <f>R618</f>
        <v>7.2799999999999994</v>
      </c>
    </row>
    <row r="625" spans="1:18" s="164" customFormat="1" ht="36.75" customHeight="1" thickBot="1">
      <c r="A625" s="850" t="s">
        <v>333</v>
      </c>
      <c r="B625" s="851"/>
      <c r="C625" s="851"/>
      <c r="D625" s="851"/>
      <c r="E625" s="851"/>
      <c r="F625" s="857"/>
      <c r="G625" s="490">
        <f t="shared" si="63"/>
        <v>0</v>
      </c>
      <c r="H625" s="199">
        <f>H619</f>
        <v>0</v>
      </c>
      <c r="I625" s="199">
        <f t="shared" si="64"/>
        <v>0</v>
      </c>
      <c r="J625" s="199">
        <f t="shared" si="64"/>
        <v>0</v>
      </c>
      <c r="K625" s="199">
        <f t="shared" si="64"/>
        <v>0</v>
      </c>
      <c r="L625" s="199">
        <f t="shared" si="64"/>
        <v>0.97499999999999998</v>
      </c>
      <c r="M625" s="199">
        <f t="shared" si="64"/>
        <v>0.97499999999999998</v>
      </c>
      <c r="N625" s="199">
        <f t="shared" si="64"/>
        <v>0.97499999999999998</v>
      </c>
      <c r="O625" s="199">
        <f t="shared" si="64"/>
        <v>0.97499999999999998</v>
      </c>
      <c r="P625" s="199">
        <f t="shared" si="64"/>
        <v>0.97499999999999998</v>
      </c>
      <c r="Q625" s="200">
        <f t="shared" si="64"/>
        <v>0.97499999999999998</v>
      </c>
      <c r="R625" s="199">
        <f>R619</f>
        <v>1.25</v>
      </c>
    </row>
    <row r="626" spans="1:18" s="164" customFormat="1" ht="42" customHeight="1" thickBot="1">
      <c r="A626" s="853" t="s">
        <v>334</v>
      </c>
      <c r="B626" s="854"/>
      <c r="C626" s="854"/>
      <c r="D626" s="854"/>
      <c r="E626" s="854"/>
      <c r="F626" s="858"/>
      <c r="G626" s="490">
        <f t="shared" si="63"/>
        <v>0</v>
      </c>
      <c r="H626" s="199">
        <f>H620</f>
        <v>0</v>
      </c>
      <c r="I626" s="199">
        <f t="shared" si="64"/>
        <v>0</v>
      </c>
      <c r="J626" s="199">
        <f t="shared" si="64"/>
        <v>0</v>
      </c>
      <c r="K626" s="199">
        <f t="shared" si="64"/>
        <v>0</v>
      </c>
      <c r="L626" s="199">
        <f t="shared" si="64"/>
        <v>0</v>
      </c>
      <c r="M626" s="199">
        <f t="shared" si="64"/>
        <v>0</v>
      </c>
      <c r="N626" s="199">
        <f t="shared" si="64"/>
        <v>0</v>
      </c>
      <c r="O626" s="199">
        <f t="shared" si="64"/>
        <v>2.4499999999999997</v>
      </c>
      <c r="P626" s="199">
        <f t="shared" si="64"/>
        <v>2.5539999999999998</v>
      </c>
      <c r="Q626" s="200">
        <f t="shared" si="64"/>
        <v>2.5539999999999998</v>
      </c>
      <c r="R626" s="199">
        <f>R620</f>
        <v>5.1400000000000006</v>
      </c>
    </row>
    <row r="627" spans="1:18" s="224" customFormat="1" ht="43.5" customHeight="1" thickBot="1">
      <c r="A627" s="859" t="s">
        <v>644</v>
      </c>
      <c r="B627" s="860"/>
      <c r="C627" s="860"/>
      <c r="D627" s="860"/>
      <c r="E627" s="861"/>
      <c r="F627" s="862"/>
      <c r="G627" s="197">
        <f>SUM(G624:G625)</f>
        <v>0</v>
      </c>
      <c r="H627" s="195">
        <f>SUM(H624:H625)</f>
        <v>3.085</v>
      </c>
      <c r="I627" s="201">
        <f t="shared" si="64"/>
        <v>5.274</v>
      </c>
      <c r="J627" s="201">
        <f t="shared" si="64"/>
        <v>5.4640000000000004</v>
      </c>
      <c r="K627" s="201">
        <f t="shared" si="64"/>
        <v>5.4640000000000004</v>
      </c>
      <c r="L627" s="201">
        <f t="shared" si="64"/>
        <v>6.4390000000000001</v>
      </c>
      <c r="M627" s="201">
        <f t="shared" si="64"/>
        <v>6.4390000000000001</v>
      </c>
      <c r="N627" s="201">
        <f t="shared" si="64"/>
        <v>6.4390000000000001</v>
      </c>
      <c r="O627" s="201">
        <f t="shared" si="64"/>
        <v>6.4390000000000001</v>
      </c>
      <c r="P627" s="201">
        <f t="shared" si="64"/>
        <v>6.4390000000000001</v>
      </c>
      <c r="Q627" s="202">
        <f t="shared" si="64"/>
        <v>6.4390000000000001</v>
      </c>
      <c r="R627" s="195">
        <f>SUM(R624:R625)</f>
        <v>8.5299999999999994</v>
      </c>
    </row>
    <row r="628" spans="1:18" s="224" customFormat="1" ht="54" customHeight="1" thickBot="1">
      <c r="A628" s="871" t="s">
        <v>645</v>
      </c>
      <c r="B628" s="872"/>
      <c r="C628" s="872"/>
      <c r="D628" s="872"/>
      <c r="E628" s="872"/>
      <c r="F628" s="873"/>
      <c r="G628" s="197">
        <f>SUM(G624:G626)</f>
        <v>0</v>
      </c>
      <c r="H628" s="197">
        <f>SUM(H624:H626)</f>
        <v>3.085</v>
      </c>
      <c r="I628" s="197">
        <f t="shared" si="64"/>
        <v>5.274</v>
      </c>
      <c r="J628" s="197">
        <f t="shared" si="64"/>
        <v>5.4640000000000004</v>
      </c>
      <c r="K628" s="197">
        <f t="shared" si="64"/>
        <v>5.4640000000000004</v>
      </c>
      <c r="L628" s="197">
        <f t="shared" si="64"/>
        <v>6.4390000000000001</v>
      </c>
      <c r="M628" s="197">
        <f t="shared" si="64"/>
        <v>6.4390000000000001</v>
      </c>
      <c r="N628" s="197">
        <f t="shared" si="64"/>
        <v>6.4390000000000001</v>
      </c>
      <c r="O628" s="197">
        <f t="shared" si="64"/>
        <v>8.8889999999999993</v>
      </c>
      <c r="P628" s="197">
        <f t="shared" si="64"/>
        <v>8.9929999999999986</v>
      </c>
      <c r="Q628" s="197">
        <f t="shared" si="64"/>
        <v>8.9929999999999986</v>
      </c>
      <c r="R628" s="197">
        <f>SUM(R624:R626)</f>
        <v>13.67</v>
      </c>
    </row>
    <row r="629" spans="1:18" ht="35.1" customHeight="1" thickBot="1">
      <c r="A629" s="897"/>
      <c r="B629" s="898"/>
      <c r="C629" s="898"/>
      <c r="D629" s="898"/>
      <c r="E629" s="898"/>
      <c r="F629" s="898"/>
      <c r="G629" s="898"/>
      <c r="H629" s="898"/>
      <c r="I629" s="898"/>
      <c r="J629" s="898"/>
      <c r="K629" s="898"/>
      <c r="L629" s="898"/>
      <c r="M629" s="898"/>
      <c r="N629" s="898"/>
      <c r="O629" s="898"/>
      <c r="P629" s="898"/>
      <c r="Q629" s="898"/>
      <c r="R629" s="389"/>
    </row>
    <row r="630" spans="1:18" ht="35.1" customHeight="1" thickBot="1">
      <c r="A630" s="722" t="s">
        <v>335</v>
      </c>
      <c r="B630" s="723"/>
      <c r="C630" s="723"/>
      <c r="D630" s="723"/>
      <c r="E630" s="723"/>
      <c r="F630" s="723"/>
      <c r="G630" s="723"/>
      <c r="H630" s="723"/>
      <c r="I630" s="723"/>
      <c r="J630" s="723"/>
      <c r="K630" s="723"/>
      <c r="L630" s="723"/>
      <c r="M630" s="723"/>
      <c r="N630" s="723"/>
      <c r="O630" s="723"/>
      <c r="P630" s="723"/>
      <c r="Q630" s="723"/>
      <c r="R630" s="389"/>
    </row>
    <row r="631" spans="1:18" ht="35.1" customHeight="1">
      <c r="A631" s="751">
        <v>97</v>
      </c>
      <c r="B631" s="523" t="s">
        <v>336</v>
      </c>
      <c r="C631" s="754" t="s">
        <v>337</v>
      </c>
      <c r="D631" s="212"/>
      <c r="E631" s="751" t="s">
        <v>451</v>
      </c>
      <c r="F631" s="46" t="s">
        <v>18</v>
      </c>
      <c r="G631" s="456"/>
      <c r="H631" s="39"/>
      <c r="I631" s="209"/>
      <c r="J631" s="209"/>
      <c r="K631" s="209"/>
      <c r="L631" s="209"/>
      <c r="M631" s="209"/>
      <c r="N631" s="209"/>
      <c r="O631" s="209"/>
      <c r="P631" s="209"/>
      <c r="Q631" s="362"/>
      <c r="R631" s="394"/>
    </row>
    <row r="632" spans="1:18" ht="44.25" customHeight="1">
      <c r="A632" s="752"/>
      <c r="B632" s="524" t="s">
        <v>338</v>
      </c>
      <c r="C632" s="761"/>
      <c r="D632" s="11"/>
      <c r="E632" s="752"/>
      <c r="F632" s="450" t="s">
        <v>19</v>
      </c>
      <c r="G632" s="468">
        <f>R632*J5</f>
        <v>0</v>
      </c>
      <c r="H632" s="13"/>
      <c r="I632" s="10"/>
      <c r="J632" s="10"/>
      <c r="K632" s="10"/>
      <c r="L632" s="301">
        <v>0</v>
      </c>
      <c r="M632" s="10"/>
      <c r="N632" s="10"/>
      <c r="O632" s="10"/>
      <c r="P632" s="10"/>
      <c r="Q632" s="17"/>
      <c r="R632" s="392">
        <v>6</v>
      </c>
    </row>
    <row r="633" spans="1:18" s="61" customFormat="1" ht="42" customHeight="1" thickBot="1">
      <c r="A633" s="752"/>
      <c r="B633" s="524" t="s">
        <v>339</v>
      </c>
      <c r="C633" s="761"/>
      <c r="D633" s="8"/>
      <c r="E633" s="752"/>
      <c r="F633" s="50" t="s">
        <v>20</v>
      </c>
      <c r="G633" s="497">
        <f>R633*J5</f>
        <v>0</v>
      </c>
      <c r="H633" s="44"/>
      <c r="I633" s="42"/>
      <c r="J633" s="42"/>
      <c r="K633" s="42"/>
      <c r="L633" s="42"/>
      <c r="M633" s="42"/>
      <c r="N633" s="42"/>
      <c r="O633" s="42"/>
      <c r="P633" s="42">
        <v>0</v>
      </c>
      <c r="Q633" s="361"/>
      <c r="R633" s="393">
        <v>8.5</v>
      </c>
    </row>
    <row r="634" spans="1:18" ht="35.1" customHeight="1">
      <c r="A634" s="752"/>
      <c r="B634" s="532" t="s">
        <v>340</v>
      </c>
      <c r="C634" s="761"/>
      <c r="D634" s="742" t="s">
        <v>653</v>
      </c>
      <c r="E634" s="752"/>
      <c r="F634" s="900"/>
      <c r="G634" s="442"/>
      <c r="H634" s="766"/>
      <c r="I634" s="766"/>
      <c r="J634" s="766"/>
      <c r="K634" s="766"/>
      <c r="L634" s="766"/>
      <c r="M634" s="766"/>
      <c r="N634" s="766"/>
      <c r="O634" s="766"/>
      <c r="P634" s="766"/>
      <c r="Q634" s="766"/>
      <c r="R634" s="547"/>
    </row>
    <row r="635" spans="1:18" ht="35.1" customHeight="1">
      <c r="A635" s="752"/>
      <c r="B635" s="524" t="s">
        <v>341</v>
      </c>
      <c r="C635" s="761"/>
      <c r="D635" s="899"/>
      <c r="E635" s="752"/>
      <c r="F635" s="900"/>
      <c r="G635" s="442"/>
      <c r="H635" s="766"/>
      <c r="I635" s="766"/>
      <c r="J635" s="766"/>
      <c r="K635" s="766"/>
      <c r="L635" s="766"/>
      <c r="M635" s="766"/>
      <c r="N635" s="766"/>
      <c r="O635" s="766"/>
      <c r="P635" s="766"/>
      <c r="Q635" s="766"/>
      <c r="R635" s="547"/>
    </row>
    <row r="636" spans="1:18" ht="35.1" customHeight="1">
      <c r="A636" s="752"/>
      <c r="B636" s="524" t="s">
        <v>342</v>
      </c>
      <c r="C636" s="761"/>
      <c r="D636" s="524"/>
      <c r="E636" s="752"/>
      <c r="F636" s="900"/>
      <c r="G636" s="442"/>
      <c r="H636" s="766"/>
      <c r="I636" s="766"/>
      <c r="J636" s="766"/>
      <c r="K636" s="766"/>
      <c r="L636" s="766"/>
      <c r="M636" s="766"/>
      <c r="N636" s="766"/>
      <c r="O636" s="766"/>
      <c r="P636" s="766"/>
      <c r="Q636" s="766"/>
      <c r="R636" s="547"/>
    </row>
    <row r="637" spans="1:18" ht="35.1" customHeight="1">
      <c r="A637" s="752"/>
      <c r="B637" s="524" t="s">
        <v>343</v>
      </c>
      <c r="C637" s="761"/>
      <c r="D637" s="762" t="s">
        <v>654</v>
      </c>
      <c r="E637" s="752"/>
      <c r="F637" s="900"/>
      <c r="G637" s="442"/>
      <c r="H637" s="766"/>
      <c r="I637" s="766"/>
      <c r="J637" s="766"/>
      <c r="K637" s="766"/>
      <c r="L637" s="766"/>
      <c r="M637" s="766"/>
      <c r="N637" s="766"/>
      <c r="O637" s="766"/>
      <c r="P637" s="766"/>
      <c r="Q637" s="766"/>
      <c r="R637" s="547"/>
    </row>
    <row r="638" spans="1:18" ht="35.1" customHeight="1">
      <c r="A638" s="752"/>
      <c r="B638" s="524" t="s">
        <v>344</v>
      </c>
      <c r="C638" s="761"/>
      <c r="D638" s="899"/>
      <c r="E638" s="752"/>
      <c r="F638" s="900"/>
      <c r="G638" s="442"/>
      <c r="H638" s="766"/>
      <c r="I638" s="766"/>
      <c r="J638" s="766"/>
      <c r="K638" s="766"/>
      <c r="L638" s="766"/>
      <c r="M638" s="766"/>
      <c r="N638" s="766"/>
      <c r="O638" s="766"/>
      <c r="P638" s="766"/>
      <c r="Q638" s="766"/>
      <c r="R638" s="547"/>
    </row>
    <row r="639" spans="1:18" ht="35.1" customHeight="1">
      <c r="A639" s="752"/>
      <c r="B639" s="524" t="s">
        <v>345</v>
      </c>
      <c r="C639" s="761"/>
      <c r="D639" s="524"/>
      <c r="E639" s="752"/>
      <c r="F639" s="900"/>
      <c r="G639" s="442"/>
      <c r="H639" s="766"/>
      <c r="I639" s="766"/>
      <c r="J639" s="766"/>
      <c r="K639" s="766"/>
      <c r="L639" s="766"/>
      <c r="M639" s="766"/>
      <c r="N639" s="766"/>
      <c r="O639" s="766"/>
      <c r="P639" s="766"/>
      <c r="Q639" s="766"/>
      <c r="R639" s="547"/>
    </row>
    <row r="640" spans="1:18" ht="35.1" customHeight="1" thickBot="1">
      <c r="A640" s="753"/>
      <c r="B640" s="545" t="s">
        <v>346</v>
      </c>
      <c r="C640" s="890"/>
      <c r="D640" s="66"/>
      <c r="E640" s="753"/>
      <c r="F640" s="901"/>
      <c r="G640" s="451"/>
      <c r="H640" s="767"/>
      <c r="I640" s="767"/>
      <c r="J640" s="767"/>
      <c r="K640" s="767"/>
      <c r="L640" s="767"/>
      <c r="M640" s="767"/>
      <c r="N640" s="767"/>
      <c r="O640" s="767"/>
      <c r="P640" s="767"/>
      <c r="Q640" s="767"/>
      <c r="R640" s="514"/>
    </row>
    <row r="641" spans="1:18" ht="35.1" customHeight="1">
      <c r="A641" s="751">
        <v>98</v>
      </c>
      <c r="B641" s="523" t="s">
        <v>336</v>
      </c>
      <c r="C641" s="754" t="s">
        <v>347</v>
      </c>
      <c r="D641" s="523"/>
      <c r="E641" s="751" t="s">
        <v>451</v>
      </c>
      <c r="F641" s="46" t="s">
        <v>18</v>
      </c>
      <c r="G641" s="456"/>
      <c r="H641" s="39"/>
      <c r="I641" s="209"/>
      <c r="J641" s="209"/>
      <c r="K641" s="209"/>
      <c r="L641" s="209"/>
      <c r="M641" s="209"/>
      <c r="N641" s="209"/>
      <c r="O641" s="209"/>
      <c r="P641" s="209"/>
      <c r="Q641" s="362"/>
      <c r="R641" s="394"/>
    </row>
    <row r="642" spans="1:18" ht="35.1" customHeight="1">
      <c r="A642" s="752"/>
      <c r="B642" s="524" t="s">
        <v>348</v>
      </c>
      <c r="C642" s="774"/>
      <c r="D642" s="213"/>
      <c r="E642" s="752"/>
      <c r="F642" s="450" t="s">
        <v>19</v>
      </c>
      <c r="G642" s="468">
        <f>R642*J5</f>
        <v>0</v>
      </c>
      <c r="H642" s="45"/>
      <c r="I642" s="210"/>
      <c r="J642" s="210"/>
      <c r="K642" s="210"/>
      <c r="L642" s="301">
        <v>0</v>
      </c>
      <c r="M642" s="210"/>
      <c r="N642" s="210"/>
      <c r="O642" s="210"/>
      <c r="P642" s="210"/>
      <c r="Q642" s="363"/>
      <c r="R642" s="395">
        <v>6</v>
      </c>
    </row>
    <row r="643" spans="1:18" ht="35.1" customHeight="1" thickBot="1">
      <c r="A643" s="752"/>
      <c r="B643" s="524" t="s">
        <v>349</v>
      </c>
      <c r="C643" s="774"/>
      <c r="D643" s="8"/>
      <c r="E643" s="752"/>
      <c r="F643" s="50" t="s">
        <v>20</v>
      </c>
      <c r="G643" s="497">
        <f>R643*J5</f>
        <v>0</v>
      </c>
      <c r="H643" s="44"/>
      <c r="I643" s="42"/>
      <c r="J643" s="42"/>
      <c r="K643" s="42"/>
      <c r="L643" s="42"/>
      <c r="M643" s="42"/>
      <c r="N643" s="42"/>
      <c r="O643" s="42"/>
      <c r="P643" s="42">
        <v>0</v>
      </c>
      <c r="Q643" s="361"/>
      <c r="R643" s="393">
        <v>9.1</v>
      </c>
    </row>
    <row r="644" spans="1:18" ht="35.1" customHeight="1">
      <c r="A644" s="752"/>
      <c r="B644" s="532" t="s">
        <v>350</v>
      </c>
      <c r="C644" s="774"/>
      <c r="D644" s="917" t="s">
        <v>470</v>
      </c>
      <c r="E644" s="752"/>
      <c r="F644" s="900"/>
      <c r="G644" s="442"/>
      <c r="H644" s="766"/>
      <c r="I644" s="766"/>
      <c r="J644" s="766"/>
      <c r="K644" s="766"/>
      <c r="L644" s="766"/>
      <c r="M644" s="766"/>
      <c r="N644" s="766"/>
      <c r="O644" s="766"/>
      <c r="P644" s="766"/>
      <c r="Q644" s="766"/>
      <c r="R644" s="547"/>
    </row>
    <row r="645" spans="1:18" ht="64.5" customHeight="1">
      <c r="A645" s="752"/>
      <c r="B645" s="524" t="s">
        <v>351</v>
      </c>
      <c r="C645" s="774"/>
      <c r="D645" s="918"/>
      <c r="E645" s="752"/>
      <c r="F645" s="900"/>
      <c r="G645" s="442"/>
      <c r="H645" s="766"/>
      <c r="I645" s="766"/>
      <c r="J645" s="766"/>
      <c r="K645" s="766"/>
      <c r="L645" s="766"/>
      <c r="M645" s="766"/>
      <c r="N645" s="766"/>
      <c r="O645" s="766"/>
      <c r="P645" s="766"/>
      <c r="Q645" s="766"/>
      <c r="R645" s="547"/>
    </row>
    <row r="646" spans="1:18" ht="35.1" customHeight="1">
      <c r="A646" s="752"/>
      <c r="B646" s="524" t="s">
        <v>343</v>
      </c>
      <c r="C646" s="774"/>
      <c r="D646" s="918"/>
      <c r="E646" s="752"/>
      <c r="F646" s="900"/>
      <c r="G646" s="442"/>
      <c r="H646" s="766"/>
      <c r="I646" s="766"/>
      <c r="J646" s="766"/>
      <c r="K646" s="766"/>
      <c r="L646" s="766"/>
      <c r="M646" s="766"/>
      <c r="N646" s="766"/>
      <c r="O646" s="766"/>
      <c r="P646" s="766"/>
      <c r="Q646" s="766"/>
      <c r="R646" s="547"/>
    </row>
    <row r="647" spans="1:18" ht="35.1" customHeight="1">
      <c r="A647" s="752"/>
      <c r="B647" s="524" t="s">
        <v>344</v>
      </c>
      <c r="C647" s="774"/>
      <c r="D647" s="918"/>
      <c r="E647" s="752"/>
      <c r="F647" s="900"/>
      <c r="G647" s="442"/>
      <c r="H647" s="766"/>
      <c r="I647" s="766"/>
      <c r="J647" s="766"/>
      <c r="K647" s="766"/>
      <c r="L647" s="766"/>
      <c r="M647" s="766"/>
      <c r="N647" s="766"/>
      <c r="O647" s="766"/>
      <c r="P647" s="766"/>
      <c r="Q647" s="766"/>
      <c r="R647" s="547"/>
    </row>
    <row r="648" spans="1:18" ht="35.1" customHeight="1">
      <c r="A648" s="752"/>
      <c r="B648" s="524" t="s">
        <v>345</v>
      </c>
      <c r="C648" s="774"/>
      <c r="D648" s="918"/>
      <c r="E648" s="752"/>
      <c r="F648" s="900"/>
      <c r="G648" s="442"/>
      <c r="H648" s="766"/>
      <c r="I648" s="766"/>
      <c r="J648" s="766"/>
      <c r="K648" s="766"/>
      <c r="L648" s="766"/>
      <c r="M648" s="766"/>
      <c r="N648" s="766"/>
      <c r="O648" s="766"/>
      <c r="P648" s="766"/>
      <c r="Q648" s="766"/>
      <c r="R648" s="547"/>
    </row>
    <row r="649" spans="1:18" ht="35.1" customHeight="1" thickBot="1">
      <c r="A649" s="753"/>
      <c r="B649" s="545" t="s">
        <v>352</v>
      </c>
      <c r="C649" s="775"/>
      <c r="D649" s="919"/>
      <c r="E649" s="753"/>
      <c r="F649" s="912"/>
      <c r="G649" s="451"/>
      <c r="H649" s="767"/>
      <c r="I649" s="767"/>
      <c r="J649" s="767"/>
      <c r="K649" s="767"/>
      <c r="L649" s="767"/>
      <c r="M649" s="767"/>
      <c r="N649" s="767"/>
      <c r="O649" s="767"/>
      <c r="P649" s="767"/>
      <c r="Q649" s="767"/>
      <c r="R649" s="525"/>
    </row>
    <row r="650" spans="1:18" ht="35.1" hidden="1" customHeight="1" thickBot="1">
      <c r="A650" s="716" t="s">
        <v>353</v>
      </c>
      <c r="B650" s="717"/>
      <c r="C650" s="717"/>
      <c r="D650" s="717"/>
      <c r="E650" s="843"/>
      <c r="F650" s="205">
        <f>SUM(H650:Q650)</f>
        <v>0</v>
      </c>
      <c r="G650" s="413">
        <f t="shared" ref="G650:Q652" si="65">G631+G641</f>
        <v>0</v>
      </c>
      <c r="H650" s="205">
        <f t="shared" si="65"/>
        <v>0</v>
      </c>
      <c r="I650" s="205">
        <f t="shared" si="65"/>
        <v>0</v>
      </c>
      <c r="J650" s="205">
        <f t="shared" si="65"/>
        <v>0</v>
      </c>
      <c r="K650" s="205">
        <f t="shared" si="65"/>
        <v>0</v>
      </c>
      <c r="L650" s="205">
        <f t="shared" si="65"/>
        <v>0</v>
      </c>
      <c r="M650" s="205">
        <f t="shared" si="65"/>
        <v>0</v>
      </c>
      <c r="N650" s="205">
        <f t="shared" si="65"/>
        <v>0</v>
      </c>
      <c r="O650" s="205">
        <f t="shared" si="65"/>
        <v>0</v>
      </c>
      <c r="P650" s="205">
        <f t="shared" si="65"/>
        <v>0</v>
      </c>
      <c r="Q650" s="46">
        <f t="shared" si="65"/>
        <v>0</v>
      </c>
      <c r="R650" s="205">
        <f>R631+R641</f>
        <v>0</v>
      </c>
    </row>
    <row r="651" spans="1:18" ht="35.1" hidden="1" customHeight="1" thickBot="1">
      <c r="A651" s="731" t="s">
        <v>354</v>
      </c>
      <c r="B651" s="732"/>
      <c r="C651" s="732"/>
      <c r="D651" s="732"/>
      <c r="E651" s="820"/>
      <c r="F651" s="205">
        <f>SUM(H651:Q651)</f>
        <v>0</v>
      </c>
      <c r="G651" s="413">
        <f t="shared" si="65"/>
        <v>0</v>
      </c>
      <c r="H651" s="205">
        <f t="shared" si="65"/>
        <v>0</v>
      </c>
      <c r="I651" s="205">
        <f t="shared" si="65"/>
        <v>0</v>
      </c>
      <c r="J651" s="205">
        <f t="shared" si="65"/>
        <v>0</v>
      </c>
      <c r="K651" s="205">
        <f t="shared" si="65"/>
        <v>0</v>
      </c>
      <c r="L651" s="205">
        <f t="shared" si="65"/>
        <v>0</v>
      </c>
      <c r="M651" s="205">
        <f t="shared" si="65"/>
        <v>0</v>
      </c>
      <c r="N651" s="205">
        <f t="shared" si="65"/>
        <v>0</v>
      </c>
      <c r="O651" s="205">
        <f t="shared" si="65"/>
        <v>0</v>
      </c>
      <c r="P651" s="205">
        <f t="shared" si="65"/>
        <v>0</v>
      </c>
      <c r="Q651" s="46">
        <f t="shared" si="65"/>
        <v>0</v>
      </c>
      <c r="R651" s="205">
        <f>R632+R642</f>
        <v>12</v>
      </c>
    </row>
    <row r="652" spans="1:18" ht="35.1" hidden="1" customHeight="1" thickBot="1">
      <c r="A652" s="728" t="s">
        <v>355</v>
      </c>
      <c r="B652" s="729"/>
      <c r="C652" s="729"/>
      <c r="D652" s="729"/>
      <c r="E652" s="821"/>
      <c r="F652" s="205">
        <f>SUM(H652:Q652)</f>
        <v>0</v>
      </c>
      <c r="G652" s="413">
        <f t="shared" si="65"/>
        <v>0</v>
      </c>
      <c r="H652" s="205">
        <f t="shared" si="65"/>
        <v>0</v>
      </c>
      <c r="I652" s="205">
        <f t="shared" si="65"/>
        <v>0</v>
      </c>
      <c r="J652" s="205">
        <f t="shared" si="65"/>
        <v>0</v>
      </c>
      <c r="K652" s="205">
        <f t="shared" si="65"/>
        <v>0</v>
      </c>
      <c r="L652" s="205">
        <f t="shared" si="65"/>
        <v>0</v>
      </c>
      <c r="M652" s="205">
        <f t="shared" si="65"/>
        <v>0</v>
      </c>
      <c r="N652" s="205">
        <f t="shared" si="65"/>
        <v>0</v>
      </c>
      <c r="O652" s="205">
        <f t="shared" si="65"/>
        <v>0</v>
      </c>
      <c r="P652" s="205">
        <f t="shared" si="65"/>
        <v>0</v>
      </c>
      <c r="Q652" s="46">
        <f t="shared" si="65"/>
        <v>0</v>
      </c>
      <c r="R652" s="205">
        <f>R633+R643</f>
        <v>17.600000000000001</v>
      </c>
    </row>
    <row r="653" spans="1:18" ht="35.1" hidden="1" customHeight="1" thickBot="1">
      <c r="A653" s="719" t="s">
        <v>498</v>
      </c>
      <c r="B653" s="720"/>
      <c r="C653" s="720"/>
      <c r="D653" s="720"/>
      <c r="E653" s="781"/>
      <c r="F653" s="15">
        <f>F650+F651</f>
        <v>0</v>
      </c>
      <c r="G653" s="29">
        <f>G650+G651</f>
        <v>0</v>
      </c>
      <c r="H653" s="15">
        <f>H650+H651</f>
        <v>0</v>
      </c>
      <c r="I653" s="15">
        <f t="shared" ref="I653:Q653" si="66">I650+I651</f>
        <v>0</v>
      </c>
      <c r="J653" s="15">
        <f t="shared" si="66"/>
        <v>0</v>
      </c>
      <c r="K653" s="15">
        <f t="shared" si="66"/>
        <v>0</v>
      </c>
      <c r="L653" s="15">
        <f t="shared" si="66"/>
        <v>0</v>
      </c>
      <c r="M653" s="15">
        <f t="shared" si="66"/>
        <v>0</v>
      </c>
      <c r="N653" s="15">
        <f t="shared" si="66"/>
        <v>0</v>
      </c>
      <c r="O653" s="15">
        <f t="shared" si="66"/>
        <v>0</v>
      </c>
      <c r="P653" s="15">
        <f t="shared" si="66"/>
        <v>0</v>
      </c>
      <c r="Q653" s="357">
        <f t="shared" si="66"/>
        <v>0</v>
      </c>
      <c r="R653" s="15">
        <f>R650+R651</f>
        <v>12</v>
      </c>
    </row>
    <row r="654" spans="1:18" ht="72" hidden="1" customHeight="1" thickBot="1">
      <c r="A654" s="920" t="s">
        <v>499</v>
      </c>
      <c r="B654" s="921"/>
      <c r="C654" s="921"/>
      <c r="D654" s="921"/>
      <c r="E654" s="922"/>
      <c r="F654" s="5">
        <f>F650+F651+F652</f>
        <v>0</v>
      </c>
      <c r="G654" s="423">
        <f>G650+G651+G652</f>
        <v>0</v>
      </c>
      <c r="H654" s="5">
        <f>H650+H651+H652</f>
        <v>0</v>
      </c>
      <c r="I654" s="5">
        <f t="shared" ref="I654:Q654" si="67">I650+I651+I652</f>
        <v>0</v>
      </c>
      <c r="J654" s="5">
        <f t="shared" si="67"/>
        <v>0</v>
      </c>
      <c r="K654" s="5">
        <f t="shared" si="67"/>
        <v>0</v>
      </c>
      <c r="L654" s="5">
        <f t="shared" si="67"/>
        <v>0</v>
      </c>
      <c r="M654" s="5">
        <f t="shared" si="67"/>
        <v>0</v>
      </c>
      <c r="N654" s="5">
        <f t="shared" si="67"/>
        <v>0</v>
      </c>
      <c r="O654" s="5">
        <f t="shared" si="67"/>
        <v>0</v>
      </c>
      <c r="P654" s="5">
        <f t="shared" si="67"/>
        <v>0</v>
      </c>
      <c r="Q654" s="359">
        <f t="shared" si="67"/>
        <v>0</v>
      </c>
      <c r="R654" s="5">
        <f>R650+R651+R652</f>
        <v>29.6</v>
      </c>
    </row>
    <row r="655" spans="1:18" ht="35.1" customHeight="1" thickBot="1">
      <c r="A655" s="714"/>
      <c r="B655" s="750"/>
      <c r="C655" s="750"/>
      <c r="D655" s="750"/>
      <c r="E655" s="750"/>
      <c r="F655" s="750"/>
      <c r="G655" s="750"/>
      <c r="H655" s="750"/>
      <c r="I655" s="750"/>
      <c r="J655" s="750"/>
      <c r="K655" s="750"/>
      <c r="L655" s="750"/>
      <c r="M655" s="750"/>
      <c r="N655" s="750"/>
      <c r="O655" s="750"/>
      <c r="P655" s="750"/>
      <c r="Q655" s="750"/>
      <c r="R655" s="389"/>
    </row>
    <row r="656" spans="1:18" ht="35.1" customHeight="1" thickBot="1">
      <c r="A656" s="640" t="s">
        <v>356</v>
      </c>
      <c r="B656" s="641"/>
      <c r="C656" s="641"/>
      <c r="D656" s="641"/>
      <c r="E656" s="641"/>
      <c r="F656" s="785"/>
      <c r="G656" s="414">
        <f t="shared" ref="G656:H660" si="68">G650</f>
        <v>0</v>
      </c>
      <c r="H656" s="49">
        <f t="shared" si="68"/>
        <v>0</v>
      </c>
      <c r="I656" s="49">
        <f>I650+H656</f>
        <v>0</v>
      </c>
      <c r="J656" s="49">
        <f t="shared" ref="J656:Q660" si="69">J650+I656</f>
        <v>0</v>
      </c>
      <c r="K656" s="49">
        <f t="shared" si="69"/>
        <v>0</v>
      </c>
      <c r="L656" s="49">
        <f t="shared" si="69"/>
        <v>0</v>
      </c>
      <c r="M656" s="226">
        <f t="shared" si="69"/>
        <v>0</v>
      </c>
      <c r="N656" s="49">
        <f t="shared" si="69"/>
        <v>0</v>
      </c>
      <c r="O656" s="37">
        <f t="shared" si="69"/>
        <v>0</v>
      </c>
      <c r="P656" s="49">
        <f t="shared" si="69"/>
        <v>0</v>
      </c>
      <c r="Q656" s="226">
        <f t="shared" si="69"/>
        <v>0</v>
      </c>
      <c r="R656" s="49">
        <f>R650</f>
        <v>0</v>
      </c>
    </row>
    <row r="657" spans="1:18" ht="35.1" customHeight="1" thickBot="1">
      <c r="A657" s="640" t="s">
        <v>357</v>
      </c>
      <c r="B657" s="641"/>
      <c r="C657" s="641"/>
      <c r="D657" s="641"/>
      <c r="E657" s="641"/>
      <c r="F657" s="916"/>
      <c r="G657" s="100">
        <f t="shared" si="68"/>
        <v>0</v>
      </c>
      <c r="H657" s="77">
        <f t="shared" si="68"/>
        <v>0</v>
      </c>
      <c r="I657" s="77">
        <f>I651+H657</f>
        <v>0</v>
      </c>
      <c r="J657" s="77">
        <f t="shared" si="69"/>
        <v>0</v>
      </c>
      <c r="K657" s="77">
        <f t="shared" si="69"/>
        <v>0</v>
      </c>
      <c r="L657" s="77">
        <f t="shared" si="69"/>
        <v>0</v>
      </c>
      <c r="M657" s="77">
        <f t="shared" si="69"/>
        <v>0</v>
      </c>
      <c r="N657" s="78">
        <f t="shared" si="69"/>
        <v>0</v>
      </c>
      <c r="O657" s="77">
        <f t="shared" si="69"/>
        <v>0</v>
      </c>
      <c r="P657" s="77">
        <f t="shared" si="69"/>
        <v>0</v>
      </c>
      <c r="Q657" s="373">
        <f t="shared" si="69"/>
        <v>0</v>
      </c>
      <c r="R657" s="77">
        <f>R651</f>
        <v>12</v>
      </c>
    </row>
    <row r="658" spans="1:18" ht="48.75" customHeight="1" thickBot="1">
      <c r="A658" s="640" t="s">
        <v>358</v>
      </c>
      <c r="B658" s="641"/>
      <c r="C658" s="641"/>
      <c r="D658" s="641"/>
      <c r="E658" s="641"/>
      <c r="F658" s="785"/>
      <c r="G658" s="414">
        <f t="shared" si="68"/>
        <v>0</v>
      </c>
      <c r="H658" s="49">
        <f t="shared" si="68"/>
        <v>0</v>
      </c>
      <c r="I658" s="49">
        <f>I652+H658</f>
        <v>0</v>
      </c>
      <c r="J658" s="49">
        <f t="shared" si="69"/>
        <v>0</v>
      </c>
      <c r="K658" s="49">
        <f t="shared" si="69"/>
        <v>0</v>
      </c>
      <c r="L658" s="49">
        <f t="shared" si="69"/>
        <v>0</v>
      </c>
      <c r="M658" s="49">
        <f t="shared" si="69"/>
        <v>0</v>
      </c>
      <c r="N658" s="49">
        <f t="shared" si="69"/>
        <v>0</v>
      </c>
      <c r="O658" s="49">
        <f t="shared" si="69"/>
        <v>0</v>
      </c>
      <c r="P658" s="49">
        <f t="shared" si="69"/>
        <v>0</v>
      </c>
      <c r="Q658" s="226">
        <f t="shared" si="69"/>
        <v>0</v>
      </c>
      <c r="R658" s="49">
        <f>R652</f>
        <v>17.600000000000001</v>
      </c>
    </row>
    <row r="659" spans="1:18" ht="73.5" customHeight="1" thickBot="1">
      <c r="A659" s="719" t="s">
        <v>487</v>
      </c>
      <c r="B659" s="720"/>
      <c r="C659" s="720"/>
      <c r="D659" s="720"/>
      <c r="E659" s="780"/>
      <c r="F659" s="781"/>
      <c r="G659" s="423">
        <f t="shared" si="68"/>
        <v>0</v>
      </c>
      <c r="H659" s="4">
        <f t="shared" si="68"/>
        <v>0</v>
      </c>
      <c r="I659" s="4">
        <f>I653+H659</f>
        <v>0</v>
      </c>
      <c r="J659" s="4">
        <f t="shared" si="69"/>
        <v>0</v>
      </c>
      <c r="K659" s="4">
        <f t="shared" si="69"/>
        <v>0</v>
      </c>
      <c r="L659" s="4">
        <f t="shared" si="69"/>
        <v>0</v>
      </c>
      <c r="M659" s="4">
        <f t="shared" si="69"/>
        <v>0</v>
      </c>
      <c r="N659" s="4">
        <f t="shared" si="69"/>
        <v>0</v>
      </c>
      <c r="O659" s="4">
        <f t="shared" si="69"/>
        <v>0</v>
      </c>
      <c r="P659" s="4">
        <f t="shared" si="69"/>
        <v>0</v>
      </c>
      <c r="Q659" s="358">
        <f t="shared" si="69"/>
        <v>0</v>
      </c>
      <c r="R659" s="4">
        <f>R653</f>
        <v>12</v>
      </c>
    </row>
    <row r="660" spans="1:18" ht="35.1" customHeight="1" thickBot="1">
      <c r="A660" s="923" t="s">
        <v>488</v>
      </c>
      <c r="B660" s="924"/>
      <c r="C660" s="924"/>
      <c r="D660" s="924"/>
      <c r="E660" s="924"/>
      <c r="F660" s="925"/>
      <c r="G660" s="63">
        <f t="shared" si="68"/>
        <v>0</v>
      </c>
      <c r="H660" s="63">
        <f t="shared" si="68"/>
        <v>0</v>
      </c>
      <c r="I660" s="100">
        <f>I654+H660</f>
        <v>0</v>
      </c>
      <c r="J660" s="100">
        <f t="shared" si="69"/>
        <v>0</v>
      </c>
      <c r="K660" s="100">
        <f t="shared" si="69"/>
        <v>0</v>
      </c>
      <c r="L660" s="100">
        <f t="shared" si="69"/>
        <v>0</v>
      </c>
      <c r="M660" s="100">
        <f t="shared" si="69"/>
        <v>0</v>
      </c>
      <c r="N660" s="100">
        <f t="shared" si="69"/>
        <v>0</v>
      </c>
      <c r="O660" s="100">
        <f t="shared" si="69"/>
        <v>0</v>
      </c>
      <c r="P660" s="100">
        <f t="shared" si="69"/>
        <v>0</v>
      </c>
      <c r="Q660" s="374">
        <f t="shared" si="69"/>
        <v>0</v>
      </c>
      <c r="R660" s="401">
        <f>R654</f>
        <v>29.6</v>
      </c>
    </row>
    <row r="661" spans="1:18" ht="35.1" customHeight="1" thickBot="1">
      <c r="A661" s="714"/>
      <c r="B661" s="750"/>
      <c r="C661" s="750"/>
      <c r="D661" s="750"/>
      <c r="E661" s="750"/>
      <c r="F661" s="750"/>
      <c r="G661" s="750"/>
      <c r="H661" s="750"/>
      <c r="I661" s="750"/>
      <c r="J661" s="750"/>
      <c r="K661" s="750"/>
      <c r="L661" s="750"/>
      <c r="M661" s="750"/>
      <c r="N661" s="750"/>
      <c r="O661" s="750"/>
      <c r="P661" s="750"/>
      <c r="Q661" s="750"/>
      <c r="R661" s="389"/>
    </row>
    <row r="662" spans="1:18" s="79" customFormat="1" ht="35.1" customHeight="1" thickBot="1">
      <c r="A662" s="722" t="s">
        <v>359</v>
      </c>
      <c r="B662" s="723"/>
      <c r="C662" s="784"/>
      <c r="D662" s="784"/>
      <c r="E662" s="723"/>
      <c r="F662" s="784"/>
      <c r="G662" s="784"/>
      <c r="H662" s="784"/>
      <c r="I662" s="784"/>
      <c r="J662" s="784"/>
      <c r="K662" s="784"/>
      <c r="L662" s="784"/>
      <c r="M662" s="784"/>
      <c r="N662" s="784"/>
      <c r="O662" s="784"/>
      <c r="P662" s="784"/>
      <c r="Q662" s="784"/>
      <c r="R662" s="402"/>
    </row>
    <row r="663" spans="1:18" ht="35.1" customHeight="1">
      <c r="A663" s="751">
        <v>99</v>
      </c>
      <c r="B663" s="523" t="s">
        <v>360</v>
      </c>
      <c r="C663" s="902" t="s">
        <v>61</v>
      </c>
      <c r="D663" s="67"/>
      <c r="E663" s="751" t="s">
        <v>451</v>
      </c>
      <c r="F663" s="205" t="s">
        <v>18</v>
      </c>
      <c r="G663" s="456"/>
      <c r="H663" s="39"/>
      <c r="I663" s="209"/>
      <c r="J663" s="209"/>
      <c r="K663" s="209"/>
      <c r="L663" s="209"/>
      <c r="M663" s="209"/>
      <c r="N663" s="209"/>
      <c r="O663" s="209"/>
      <c r="P663" s="209"/>
      <c r="Q663" s="362"/>
      <c r="R663" s="394"/>
    </row>
    <row r="664" spans="1:18">
      <c r="A664" s="752"/>
      <c r="B664" s="55" t="s">
        <v>361</v>
      </c>
      <c r="C664" s="903"/>
      <c r="D664" s="891" t="s">
        <v>362</v>
      </c>
      <c r="E664" s="752"/>
      <c r="F664" s="905" t="s">
        <v>19</v>
      </c>
      <c r="G664" s="968">
        <f>R664*J5</f>
        <v>0</v>
      </c>
      <c r="H664" s="906"/>
      <c r="I664" s="893"/>
      <c r="J664" s="893"/>
      <c r="K664" s="892">
        <v>0</v>
      </c>
      <c r="L664" s="893"/>
      <c r="M664" s="893"/>
      <c r="N664" s="893"/>
      <c r="O664" s="893"/>
      <c r="P664" s="893"/>
      <c r="Q664" s="915"/>
      <c r="R664" s="620">
        <v>1</v>
      </c>
    </row>
    <row r="665" spans="1:18" s="62" customFormat="1">
      <c r="A665" s="752"/>
      <c r="B665" s="55" t="s">
        <v>363</v>
      </c>
      <c r="C665" s="903"/>
      <c r="D665" s="891"/>
      <c r="E665" s="752"/>
      <c r="F665" s="905"/>
      <c r="G665" s="969"/>
      <c r="H665" s="906"/>
      <c r="I665" s="893"/>
      <c r="J665" s="893"/>
      <c r="K665" s="892"/>
      <c r="L665" s="893"/>
      <c r="M665" s="893"/>
      <c r="N665" s="893"/>
      <c r="O665" s="893"/>
      <c r="P665" s="893"/>
      <c r="Q665" s="915"/>
      <c r="R665" s="620"/>
    </row>
    <row r="666" spans="1:18" ht="34.5" customHeight="1" thickBot="1">
      <c r="A666" s="752"/>
      <c r="B666" s="6" t="s">
        <v>364</v>
      </c>
      <c r="C666" s="903"/>
      <c r="D666" s="68"/>
      <c r="E666" s="752"/>
      <c r="F666" s="35" t="s">
        <v>76</v>
      </c>
      <c r="G666" s="415"/>
      <c r="H666" s="44"/>
      <c r="I666" s="42"/>
      <c r="J666" s="42"/>
      <c r="K666" s="42"/>
      <c r="L666" s="42"/>
      <c r="M666" s="42"/>
      <c r="N666" s="42"/>
      <c r="O666" s="42"/>
      <c r="P666" s="42"/>
      <c r="Q666" s="361"/>
      <c r="R666" s="393"/>
    </row>
    <row r="667" spans="1:18" ht="35.1" customHeight="1">
      <c r="A667" s="752"/>
      <c r="B667" s="6" t="s">
        <v>365</v>
      </c>
      <c r="C667" s="903"/>
      <c r="D667" s="69" t="s">
        <v>649</v>
      </c>
      <c r="E667" s="752"/>
      <c r="F667" s="907"/>
      <c r="G667" s="424"/>
      <c r="H667" s="909"/>
      <c r="I667" s="910"/>
      <c r="J667" s="910"/>
      <c r="K667" s="910"/>
      <c r="L667" s="910"/>
      <c r="M667" s="910"/>
      <c r="N667" s="910"/>
      <c r="O667" s="910"/>
      <c r="P667" s="910"/>
      <c r="Q667" s="910"/>
      <c r="R667" s="513"/>
    </row>
    <row r="668" spans="1:18" ht="35.1" customHeight="1">
      <c r="A668" s="752"/>
      <c r="B668" s="6" t="s">
        <v>366</v>
      </c>
      <c r="C668" s="903"/>
      <c r="D668" s="55" t="s">
        <v>650</v>
      </c>
      <c r="E668" s="752"/>
      <c r="F668" s="908"/>
      <c r="G668" s="425"/>
      <c r="H668" s="911"/>
      <c r="I668" s="912"/>
      <c r="J668" s="912"/>
      <c r="K668" s="912"/>
      <c r="L668" s="912"/>
      <c r="M668" s="912"/>
      <c r="N668" s="912"/>
      <c r="O668" s="912"/>
      <c r="P668" s="912"/>
      <c r="Q668" s="912"/>
      <c r="R668" s="525"/>
    </row>
    <row r="669" spans="1:18" ht="35.1" customHeight="1" thickBot="1">
      <c r="A669" s="753"/>
      <c r="B669" s="545" t="s">
        <v>367</v>
      </c>
      <c r="C669" s="904"/>
      <c r="D669" s="70"/>
      <c r="E669" s="753"/>
      <c r="F669" s="908"/>
      <c r="G669" s="425"/>
      <c r="H669" s="913"/>
      <c r="I669" s="914"/>
      <c r="J669" s="914"/>
      <c r="K669" s="914"/>
      <c r="L669" s="914"/>
      <c r="M669" s="914"/>
      <c r="N669" s="914"/>
      <c r="O669" s="914"/>
      <c r="P669" s="914"/>
      <c r="Q669" s="914"/>
      <c r="R669" s="525"/>
    </row>
    <row r="670" spans="1:18" ht="35.1" customHeight="1">
      <c r="A670" s="751">
        <v>100</v>
      </c>
      <c r="B670" s="523" t="s">
        <v>368</v>
      </c>
      <c r="C670" s="902" t="s">
        <v>61</v>
      </c>
      <c r="D670" s="67"/>
      <c r="E670" s="751" t="s">
        <v>451</v>
      </c>
      <c r="F670" s="205" t="s">
        <v>18</v>
      </c>
      <c r="G670" s="456"/>
      <c r="H670" s="43"/>
      <c r="I670" s="209"/>
      <c r="J670" s="209"/>
      <c r="K670" s="209"/>
      <c r="L670" s="209"/>
      <c r="M670" s="209"/>
      <c r="N670" s="209"/>
      <c r="O670" s="209"/>
      <c r="P670" s="209"/>
      <c r="Q670" s="362"/>
      <c r="R670" s="394"/>
    </row>
    <row r="671" spans="1:18" ht="35.1" customHeight="1">
      <c r="A671" s="752"/>
      <c r="B671" s="55" t="s">
        <v>369</v>
      </c>
      <c r="C671" s="903"/>
      <c r="D671" s="891"/>
      <c r="E671" s="752"/>
      <c r="F671" s="927" t="s">
        <v>370</v>
      </c>
      <c r="G671" s="968">
        <f>R671*J5</f>
        <v>0</v>
      </c>
      <c r="H671" s="928"/>
      <c r="I671" s="893"/>
      <c r="J671" s="893"/>
      <c r="K671" s="892">
        <v>0</v>
      </c>
      <c r="L671" s="893"/>
      <c r="M671" s="893"/>
      <c r="N671" s="893"/>
      <c r="O671" s="893"/>
      <c r="P671" s="893"/>
      <c r="Q671" s="915"/>
      <c r="R671" s="620">
        <v>0.2</v>
      </c>
    </row>
    <row r="672" spans="1:18" ht="35.1" customHeight="1">
      <c r="A672" s="752"/>
      <c r="B672" s="55" t="s">
        <v>371</v>
      </c>
      <c r="C672" s="903"/>
      <c r="D672" s="891"/>
      <c r="E672" s="752"/>
      <c r="F672" s="927"/>
      <c r="G672" s="969"/>
      <c r="H672" s="928"/>
      <c r="I672" s="893"/>
      <c r="J672" s="893"/>
      <c r="K672" s="892"/>
      <c r="L672" s="893"/>
      <c r="M672" s="893"/>
      <c r="N672" s="893"/>
      <c r="O672" s="893"/>
      <c r="P672" s="893"/>
      <c r="Q672" s="915"/>
      <c r="R672" s="620"/>
    </row>
    <row r="673" spans="1:18" ht="35.1" customHeight="1">
      <c r="A673" s="752"/>
      <c r="B673" s="55" t="s">
        <v>372</v>
      </c>
      <c r="C673" s="903"/>
      <c r="D673" s="891"/>
      <c r="E673" s="752"/>
      <c r="F673" s="927" t="s">
        <v>76</v>
      </c>
      <c r="G673" s="625"/>
      <c r="H673" s="928"/>
      <c r="I673" s="893"/>
      <c r="J673" s="893"/>
      <c r="K673" s="893"/>
      <c r="L673" s="893"/>
      <c r="M673" s="893"/>
      <c r="N673" s="893"/>
      <c r="O673" s="893"/>
      <c r="P673" s="893"/>
      <c r="Q673" s="915"/>
      <c r="R673" s="620"/>
    </row>
    <row r="674" spans="1:18" ht="33.75" thickBot="1">
      <c r="A674" s="752"/>
      <c r="B674" s="55" t="s">
        <v>373</v>
      </c>
      <c r="C674" s="903"/>
      <c r="D674" s="935"/>
      <c r="E674" s="752"/>
      <c r="F674" s="929"/>
      <c r="G674" s="626"/>
      <c r="H674" s="930"/>
      <c r="I674" s="926"/>
      <c r="J674" s="926"/>
      <c r="K674" s="926"/>
      <c r="L674" s="926"/>
      <c r="M674" s="926"/>
      <c r="N674" s="926"/>
      <c r="O674" s="926"/>
      <c r="P674" s="926"/>
      <c r="Q674" s="942"/>
      <c r="R674" s="621"/>
    </row>
    <row r="675" spans="1:18" ht="35.1" customHeight="1">
      <c r="A675" s="752"/>
      <c r="B675" s="55" t="s">
        <v>374</v>
      </c>
      <c r="C675" s="903"/>
      <c r="D675" s="26" t="s">
        <v>375</v>
      </c>
      <c r="E675" s="752"/>
      <c r="F675" s="936"/>
      <c r="G675" s="426"/>
      <c r="H675" s="938"/>
      <c r="I675" s="637"/>
      <c r="J675" s="637"/>
      <c r="K675" s="637"/>
      <c r="L675" s="637"/>
      <c r="M675" s="637"/>
      <c r="N675" s="637"/>
      <c r="O675" s="637"/>
      <c r="P675" s="637"/>
      <c r="Q675" s="637"/>
      <c r="R675" s="520"/>
    </row>
    <row r="676" spans="1:18" ht="35.1" customHeight="1">
      <c r="A676" s="752"/>
      <c r="B676" s="55" t="s">
        <v>376</v>
      </c>
      <c r="C676" s="903"/>
      <c r="D676" s="55" t="s">
        <v>377</v>
      </c>
      <c r="E676" s="752"/>
      <c r="F676" s="937"/>
      <c r="G676" s="427"/>
      <c r="H676" s="939"/>
      <c r="I676" s="940"/>
      <c r="J676" s="940"/>
      <c r="K676" s="940"/>
      <c r="L676" s="940"/>
      <c r="M676" s="940"/>
      <c r="N676" s="940"/>
      <c r="O676" s="940"/>
      <c r="P676" s="940"/>
      <c r="Q676" s="940"/>
      <c r="R676" s="521"/>
    </row>
    <row r="677" spans="1:18" ht="35.1" customHeight="1" thickBot="1">
      <c r="A677" s="752"/>
      <c r="B677" s="70"/>
      <c r="C677" s="904"/>
      <c r="D677" s="55"/>
      <c r="E677" s="753"/>
      <c r="F677" s="745"/>
      <c r="G677" s="416"/>
      <c r="H677" s="941"/>
      <c r="I677" s="746"/>
      <c r="J677" s="746"/>
      <c r="K677" s="746"/>
      <c r="L677" s="746"/>
      <c r="M677" s="746"/>
      <c r="N677" s="746"/>
      <c r="O677" s="746"/>
      <c r="P677" s="746"/>
      <c r="Q677" s="746"/>
      <c r="R677" s="522"/>
    </row>
    <row r="678" spans="1:18" ht="35.1" customHeight="1">
      <c r="A678" s="751">
        <v>101</v>
      </c>
      <c r="B678" s="523" t="s">
        <v>378</v>
      </c>
      <c r="C678" s="902" t="s">
        <v>379</v>
      </c>
      <c r="D678" s="67"/>
      <c r="E678" s="751" t="s">
        <v>451</v>
      </c>
      <c r="F678" s="205" t="s">
        <v>18</v>
      </c>
      <c r="G678" s="424">
        <f>R678*J5</f>
        <v>0</v>
      </c>
      <c r="H678" s="221">
        <v>0</v>
      </c>
      <c r="I678" s="209"/>
      <c r="J678" s="209"/>
      <c r="K678" s="209"/>
      <c r="L678" s="209"/>
      <c r="M678" s="209"/>
      <c r="N678" s="209"/>
      <c r="O678" s="209"/>
      <c r="P678" s="209"/>
      <c r="Q678" s="362"/>
      <c r="R678" s="403">
        <v>6</v>
      </c>
    </row>
    <row r="679" spans="1:18" ht="35.1" customHeight="1">
      <c r="A679" s="752"/>
      <c r="B679" s="55" t="s">
        <v>380</v>
      </c>
      <c r="C679" s="903"/>
      <c r="D679" s="215"/>
      <c r="E679" s="752"/>
      <c r="F679" s="34" t="s">
        <v>19</v>
      </c>
      <c r="G679" s="418"/>
      <c r="H679" s="21"/>
      <c r="I679" s="45"/>
      <c r="J679" s="210"/>
      <c r="K679" s="210"/>
      <c r="L679" s="45"/>
      <c r="M679" s="210"/>
      <c r="N679" s="210"/>
      <c r="O679" s="45"/>
      <c r="P679" s="210"/>
      <c r="Q679" s="363"/>
      <c r="R679" s="395"/>
    </row>
    <row r="680" spans="1:18" ht="35.1" customHeight="1" thickBot="1">
      <c r="A680" s="752"/>
      <c r="B680" s="55" t="s">
        <v>381</v>
      </c>
      <c r="C680" s="903"/>
      <c r="D680" s="71"/>
      <c r="E680" s="752"/>
      <c r="F680" s="35" t="s">
        <v>20</v>
      </c>
      <c r="G680" s="417"/>
      <c r="H680" s="41"/>
      <c r="I680" s="42"/>
      <c r="J680" s="42"/>
      <c r="K680" s="42"/>
      <c r="L680" s="42"/>
      <c r="M680" s="42"/>
      <c r="N680" s="42"/>
      <c r="O680" s="42"/>
      <c r="P680" s="42"/>
      <c r="Q680" s="361"/>
      <c r="R680" s="393"/>
    </row>
    <row r="681" spans="1:18" ht="35.1" customHeight="1">
      <c r="A681" s="752"/>
      <c r="B681" s="524" t="s">
        <v>382</v>
      </c>
      <c r="C681" s="903"/>
      <c r="D681" s="542" t="s">
        <v>383</v>
      </c>
      <c r="E681" s="752"/>
      <c r="F681" s="931"/>
      <c r="G681" s="428"/>
      <c r="H681" s="909"/>
      <c r="I681" s="910"/>
      <c r="J681" s="910"/>
      <c r="K681" s="910"/>
      <c r="L681" s="910"/>
      <c r="M681" s="910"/>
      <c r="N681" s="910"/>
      <c r="O681" s="910"/>
      <c r="P681" s="910"/>
      <c r="Q681" s="910"/>
      <c r="R681" s="516"/>
    </row>
    <row r="682" spans="1:18" ht="35.1" customHeight="1">
      <c r="A682" s="752"/>
      <c r="B682" s="524" t="s">
        <v>384</v>
      </c>
      <c r="C682" s="903"/>
      <c r="D682" s="542" t="s">
        <v>385</v>
      </c>
      <c r="E682" s="752"/>
      <c r="F682" s="931"/>
      <c r="G682" s="428"/>
      <c r="H682" s="911"/>
      <c r="I682" s="912"/>
      <c r="J682" s="912"/>
      <c r="K682" s="912"/>
      <c r="L682" s="912"/>
      <c r="M682" s="912"/>
      <c r="N682" s="912"/>
      <c r="O682" s="912"/>
      <c r="P682" s="912"/>
      <c r="Q682" s="912"/>
      <c r="R682" s="516"/>
    </row>
    <row r="683" spans="1:18" ht="35.1" customHeight="1">
      <c r="A683" s="752"/>
      <c r="B683" s="524"/>
      <c r="C683" s="903"/>
      <c r="D683" s="542" t="s">
        <v>383</v>
      </c>
      <c r="E683" s="752"/>
      <c r="F683" s="931"/>
      <c r="G683" s="428"/>
      <c r="H683" s="911"/>
      <c r="I683" s="912"/>
      <c r="J683" s="912"/>
      <c r="K683" s="912"/>
      <c r="L683" s="912"/>
      <c r="M683" s="912"/>
      <c r="N683" s="912"/>
      <c r="O683" s="912"/>
      <c r="P683" s="912"/>
      <c r="Q683" s="912"/>
      <c r="R683" s="516"/>
    </row>
    <row r="684" spans="1:18" ht="35.1" customHeight="1" thickBot="1">
      <c r="A684" s="753"/>
      <c r="B684" s="545"/>
      <c r="C684" s="904"/>
      <c r="D684" s="203" t="s">
        <v>386</v>
      </c>
      <c r="E684" s="753"/>
      <c r="F684" s="932"/>
      <c r="G684" s="429"/>
      <c r="H684" s="933"/>
      <c r="I684" s="934"/>
      <c r="J684" s="934"/>
      <c r="K684" s="934"/>
      <c r="L684" s="934"/>
      <c r="M684" s="934"/>
      <c r="N684" s="934"/>
      <c r="O684" s="934"/>
      <c r="P684" s="934"/>
      <c r="Q684" s="934"/>
      <c r="R684" s="517"/>
    </row>
    <row r="685" spans="1:18" ht="35.1" customHeight="1">
      <c r="A685" s="751">
        <v>102</v>
      </c>
      <c r="B685" s="523" t="s">
        <v>387</v>
      </c>
      <c r="C685" s="902" t="s">
        <v>61</v>
      </c>
      <c r="D685" s="541"/>
      <c r="E685" s="751" t="s">
        <v>451</v>
      </c>
      <c r="F685" s="46" t="s">
        <v>18</v>
      </c>
      <c r="G685" s="456"/>
      <c r="H685" s="43"/>
      <c r="I685" s="209"/>
      <c r="J685" s="209"/>
      <c r="K685" s="209"/>
      <c r="L685" s="209"/>
      <c r="M685" s="209"/>
      <c r="N685" s="209"/>
      <c r="O685" s="209"/>
      <c r="P685" s="209"/>
      <c r="Q685" s="362"/>
      <c r="R685" s="394"/>
    </row>
    <row r="686" spans="1:18" ht="35.1" customHeight="1">
      <c r="A686" s="948"/>
      <c r="B686" s="524" t="s">
        <v>388</v>
      </c>
      <c r="C686" s="950"/>
      <c r="D686" s="891"/>
      <c r="E686" s="752"/>
      <c r="F686" s="946" t="s">
        <v>19</v>
      </c>
      <c r="G686" s="968">
        <f>R686*J5</f>
        <v>0</v>
      </c>
      <c r="H686" s="928"/>
      <c r="I686" s="893"/>
      <c r="J686" s="893"/>
      <c r="K686" s="892">
        <v>0</v>
      </c>
      <c r="L686" s="893"/>
      <c r="M686" s="893"/>
      <c r="N686" s="893"/>
      <c r="O686" s="893"/>
      <c r="P686" s="893"/>
      <c r="Q686" s="915"/>
      <c r="R686" s="620">
        <v>0.2</v>
      </c>
    </row>
    <row r="687" spans="1:18" ht="35.1" customHeight="1">
      <c r="A687" s="948"/>
      <c r="B687" s="524" t="s">
        <v>389</v>
      </c>
      <c r="C687" s="950"/>
      <c r="D687" s="891"/>
      <c r="E687" s="752"/>
      <c r="F687" s="947"/>
      <c r="G687" s="969"/>
      <c r="H687" s="928"/>
      <c r="I687" s="893"/>
      <c r="J687" s="893"/>
      <c r="K687" s="892"/>
      <c r="L687" s="893"/>
      <c r="M687" s="893"/>
      <c r="N687" s="893"/>
      <c r="O687" s="893"/>
      <c r="P687" s="893"/>
      <c r="Q687" s="915"/>
      <c r="R687" s="620"/>
    </row>
    <row r="688" spans="1:18" ht="35.1" customHeight="1" thickBot="1">
      <c r="A688" s="948"/>
      <c r="B688" s="524" t="s">
        <v>390</v>
      </c>
      <c r="C688" s="950"/>
      <c r="D688" s="68"/>
      <c r="E688" s="752"/>
      <c r="F688" s="50" t="s">
        <v>76</v>
      </c>
      <c r="G688" s="417"/>
      <c r="H688" s="41"/>
      <c r="I688" s="42"/>
      <c r="J688" s="42"/>
      <c r="K688" s="42"/>
      <c r="L688" s="42"/>
      <c r="M688" s="42"/>
      <c r="N688" s="42"/>
      <c r="O688" s="42"/>
      <c r="P688" s="42"/>
      <c r="Q688" s="361"/>
      <c r="R688" s="393"/>
    </row>
    <row r="689" spans="1:18" ht="35.1" customHeight="1">
      <c r="A689" s="948"/>
      <c r="B689" s="524" t="s">
        <v>391</v>
      </c>
      <c r="C689" s="950"/>
      <c r="D689" s="69" t="s">
        <v>651</v>
      </c>
      <c r="E689" s="752"/>
      <c r="F689" s="907"/>
      <c r="G689" s="424"/>
      <c r="H689" s="909"/>
      <c r="I689" s="910"/>
      <c r="J689" s="910"/>
      <c r="K689" s="910"/>
      <c r="L689" s="910"/>
      <c r="M689" s="910"/>
      <c r="N689" s="910"/>
      <c r="O689" s="910"/>
      <c r="P689" s="910"/>
      <c r="Q689" s="910"/>
      <c r="R689" s="513"/>
    </row>
    <row r="690" spans="1:18" ht="35.1" customHeight="1" thickBot="1">
      <c r="A690" s="949"/>
      <c r="B690" s="545" t="s">
        <v>392</v>
      </c>
      <c r="C690" s="951"/>
      <c r="D690" s="203" t="s">
        <v>652</v>
      </c>
      <c r="E690" s="753"/>
      <c r="F690" s="944"/>
      <c r="G690" s="430"/>
      <c r="H690" s="945"/>
      <c r="I690" s="901"/>
      <c r="J690" s="901"/>
      <c r="K690" s="901"/>
      <c r="L690" s="901"/>
      <c r="M690" s="901"/>
      <c r="N690" s="901"/>
      <c r="O690" s="901"/>
      <c r="P690" s="901"/>
      <c r="Q690" s="901"/>
      <c r="R690" s="514"/>
    </row>
    <row r="691" spans="1:18" ht="35.1" hidden="1" customHeight="1" thickBot="1">
      <c r="A691" s="716" t="s">
        <v>393</v>
      </c>
      <c r="B691" s="717"/>
      <c r="C691" s="717"/>
      <c r="D691" s="717"/>
      <c r="E691" s="843"/>
      <c r="F691" s="205">
        <f>SUM(H691:Q691)</f>
        <v>0</v>
      </c>
      <c r="G691" s="413">
        <f>G663+G670+G678+G685</f>
        <v>0</v>
      </c>
      <c r="H691" s="205">
        <f>H663+H670+H678+H685</f>
        <v>0</v>
      </c>
      <c r="I691" s="205">
        <f t="shared" ref="I691:Q692" si="70">I663+I670+I678+I685</f>
        <v>0</v>
      </c>
      <c r="J691" s="205">
        <f t="shared" si="70"/>
        <v>0</v>
      </c>
      <c r="K691" s="205">
        <f t="shared" si="70"/>
        <v>0</v>
      </c>
      <c r="L691" s="205">
        <f t="shared" si="70"/>
        <v>0</v>
      </c>
      <c r="M691" s="205">
        <f t="shared" si="70"/>
        <v>0</v>
      </c>
      <c r="N691" s="205">
        <f t="shared" si="70"/>
        <v>0</v>
      </c>
      <c r="O691" s="205">
        <f t="shared" si="70"/>
        <v>0</v>
      </c>
      <c r="P691" s="205">
        <f t="shared" si="70"/>
        <v>0</v>
      </c>
      <c r="Q691" s="46">
        <f t="shared" si="70"/>
        <v>0</v>
      </c>
      <c r="R691" s="205">
        <f>R663+R670+R678+R685</f>
        <v>6</v>
      </c>
    </row>
    <row r="692" spans="1:18" ht="35.1" hidden="1" customHeight="1" thickBot="1">
      <c r="A692" s="731" t="s">
        <v>394</v>
      </c>
      <c r="B692" s="732"/>
      <c r="C692" s="732"/>
      <c r="D692" s="732"/>
      <c r="E692" s="820"/>
      <c r="F692" s="205">
        <f>SUM(H692:Q692)</f>
        <v>0</v>
      </c>
      <c r="G692" s="413">
        <f>G664+G671+G679+G686</f>
        <v>0</v>
      </c>
      <c r="H692" s="205">
        <f>H664+H671+H679+H686</f>
        <v>0</v>
      </c>
      <c r="I692" s="205">
        <f t="shared" si="70"/>
        <v>0</v>
      </c>
      <c r="J692" s="205">
        <f t="shared" si="70"/>
        <v>0</v>
      </c>
      <c r="K692" s="205">
        <f t="shared" si="70"/>
        <v>0</v>
      </c>
      <c r="L692" s="205">
        <f t="shared" si="70"/>
        <v>0</v>
      </c>
      <c r="M692" s="205">
        <f t="shared" si="70"/>
        <v>0</v>
      </c>
      <c r="N692" s="205">
        <f t="shared" si="70"/>
        <v>0</v>
      </c>
      <c r="O692" s="205">
        <f t="shared" si="70"/>
        <v>0</v>
      </c>
      <c r="P692" s="205">
        <f t="shared" si="70"/>
        <v>0</v>
      </c>
      <c r="Q692" s="46">
        <f t="shared" si="70"/>
        <v>0</v>
      </c>
      <c r="R692" s="205">
        <f>R664+R671+R679+R686</f>
        <v>1.4</v>
      </c>
    </row>
    <row r="693" spans="1:18" ht="35.1" hidden="1" customHeight="1" thickBot="1">
      <c r="A693" s="728" t="s">
        <v>395</v>
      </c>
      <c r="B693" s="729"/>
      <c r="C693" s="729"/>
      <c r="D693" s="729"/>
      <c r="E693" s="821"/>
      <c r="F693" s="205">
        <f>SUM(H693:Q693)</f>
        <v>0</v>
      </c>
      <c r="G693" s="414">
        <f>G666+G673+G680+G688</f>
        <v>0</v>
      </c>
      <c r="H693" s="49">
        <f>H666+H673+H680+H688</f>
        <v>0</v>
      </c>
      <c r="I693" s="49">
        <f t="shared" ref="I693:Q693" si="71">I666+I673+I680+I688</f>
        <v>0</v>
      </c>
      <c r="J693" s="49">
        <f t="shared" si="71"/>
        <v>0</v>
      </c>
      <c r="K693" s="49">
        <f t="shared" si="71"/>
        <v>0</v>
      </c>
      <c r="L693" s="49">
        <f t="shared" si="71"/>
        <v>0</v>
      </c>
      <c r="M693" s="49">
        <f t="shared" si="71"/>
        <v>0</v>
      </c>
      <c r="N693" s="49">
        <f t="shared" si="71"/>
        <v>0</v>
      </c>
      <c r="O693" s="49">
        <f t="shared" si="71"/>
        <v>0</v>
      </c>
      <c r="P693" s="49">
        <f t="shared" si="71"/>
        <v>0</v>
      </c>
      <c r="Q693" s="226">
        <f t="shared" si="71"/>
        <v>0</v>
      </c>
      <c r="R693" s="49">
        <f>R666+R673+R680+R688</f>
        <v>0</v>
      </c>
    </row>
    <row r="694" spans="1:18" ht="35.1" hidden="1" customHeight="1" thickBot="1">
      <c r="A694" s="719" t="s">
        <v>489</v>
      </c>
      <c r="B694" s="720"/>
      <c r="C694" s="720"/>
      <c r="D694" s="720"/>
      <c r="E694" s="781"/>
      <c r="F694" s="15">
        <f>F691+F692</f>
        <v>0</v>
      </c>
      <c r="G694" s="29">
        <f>G691+G692</f>
        <v>0</v>
      </c>
      <c r="H694" s="15">
        <f>H691+H692</f>
        <v>0</v>
      </c>
      <c r="I694" s="15">
        <f t="shared" ref="I694:Q694" si="72">I691+I692</f>
        <v>0</v>
      </c>
      <c r="J694" s="15">
        <f t="shared" si="72"/>
        <v>0</v>
      </c>
      <c r="K694" s="15">
        <f t="shared" si="72"/>
        <v>0</v>
      </c>
      <c r="L694" s="15">
        <f t="shared" si="72"/>
        <v>0</v>
      </c>
      <c r="M694" s="15">
        <f t="shared" si="72"/>
        <v>0</v>
      </c>
      <c r="N694" s="15">
        <f t="shared" si="72"/>
        <v>0</v>
      </c>
      <c r="O694" s="15">
        <f t="shared" si="72"/>
        <v>0</v>
      </c>
      <c r="P694" s="15">
        <f t="shared" si="72"/>
        <v>0</v>
      </c>
      <c r="Q694" s="357">
        <f t="shared" si="72"/>
        <v>0</v>
      </c>
      <c r="R694" s="15">
        <f>R691+R692</f>
        <v>7.4</v>
      </c>
    </row>
    <row r="695" spans="1:18" ht="49.5" hidden="1" customHeight="1" thickBot="1">
      <c r="A695" s="920" t="s">
        <v>490</v>
      </c>
      <c r="B695" s="921"/>
      <c r="C695" s="921"/>
      <c r="D695" s="921"/>
      <c r="E695" s="922"/>
      <c r="F695" s="5">
        <f>F691+F692+F693</f>
        <v>0</v>
      </c>
      <c r="G695" s="423">
        <f>G691+G692+G693</f>
        <v>0</v>
      </c>
      <c r="H695" s="5">
        <f>H691+H692+H693</f>
        <v>0</v>
      </c>
      <c r="I695" s="5">
        <f t="shared" ref="I695:Q695" si="73">I691+I692+I693</f>
        <v>0</v>
      </c>
      <c r="J695" s="5">
        <f t="shared" si="73"/>
        <v>0</v>
      </c>
      <c r="K695" s="5">
        <f t="shared" si="73"/>
        <v>0</v>
      </c>
      <c r="L695" s="5">
        <f t="shared" si="73"/>
        <v>0</v>
      </c>
      <c r="M695" s="5">
        <f t="shared" si="73"/>
        <v>0</v>
      </c>
      <c r="N695" s="5">
        <f t="shared" si="73"/>
        <v>0</v>
      </c>
      <c r="O695" s="5">
        <f t="shared" si="73"/>
        <v>0</v>
      </c>
      <c r="P695" s="5">
        <f t="shared" si="73"/>
        <v>0</v>
      </c>
      <c r="Q695" s="359">
        <f t="shared" si="73"/>
        <v>0</v>
      </c>
      <c r="R695" s="5">
        <f>R691+R692+R693</f>
        <v>7.4</v>
      </c>
    </row>
    <row r="696" spans="1:18" ht="35.1" customHeight="1" thickBot="1">
      <c r="A696" s="943"/>
      <c r="B696" s="750"/>
      <c r="C696" s="750"/>
      <c r="D696" s="750"/>
      <c r="E696" s="750"/>
      <c r="F696" s="750"/>
      <c r="G696" s="750"/>
      <c r="H696" s="750"/>
      <c r="I696" s="750"/>
      <c r="J696" s="750"/>
      <c r="K696" s="750"/>
      <c r="L696" s="750"/>
      <c r="M696" s="750"/>
      <c r="N696" s="750"/>
      <c r="O696" s="750"/>
      <c r="P696" s="750"/>
      <c r="Q696" s="750"/>
      <c r="R696" s="389"/>
    </row>
    <row r="697" spans="1:18" ht="35.1" customHeight="1" thickBot="1">
      <c r="A697" s="640" t="s">
        <v>396</v>
      </c>
      <c r="B697" s="641"/>
      <c r="C697" s="641"/>
      <c r="D697" s="641"/>
      <c r="E697" s="641"/>
      <c r="F697" s="785"/>
      <c r="G697" s="414">
        <f t="shared" ref="G697:H701" si="74">G691</f>
        <v>0</v>
      </c>
      <c r="H697" s="49">
        <f t="shared" si="74"/>
        <v>0</v>
      </c>
      <c r="I697" s="49">
        <f>I691+H697</f>
        <v>0</v>
      </c>
      <c r="J697" s="49">
        <f t="shared" ref="J697:Q701" si="75">J691+I697</f>
        <v>0</v>
      </c>
      <c r="K697" s="49">
        <f t="shared" si="75"/>
        <v>0</v>
      </c>
      <c r="L697" s="49">
        <f t="shared" si="75"/>
        <v>0</v>
      </c>
      <c r="M697" s="49">
        <f t="shared" si="75"/>
        <v>0</v>
      </c>
      <c r="N697" s="49">
        <f t="shared" si="75"/>
        <v>0</v>
      </c>
      <c r="O697" s="49">
        <f t="shared" si="75"/>
        <v>0</v>
      </c>
      <c r="P697" s="49">
        <f t="shared" si="75"/>
        <v>0</v>
      </c>
      <c r="Q697" s="226">
        <f t="shared" si="75"/>
        <v>0</v>
      </c>
      <c r="R697" s="49">
        <f>R691</f>
        <v>6</v>
      </c>
    </row>
    <row r="698" spans="1:18" ht="35.1" customHeight="1" thickBot="1">
      <c r="A698" s="640" t="s">
        <v>397</v>
      </c>
      <c r="B698" s="641"/>
      <c r="C698" s="641"/>
      <c r="D698" s="641"/>
      <c r="E698" s="641"/>
      <c r="F698" s="952"/>
      <c r="G698" s="100">
        <f t="shared" si="74"/>
        <v>0</v>
      </c>
      <c r="H698" s="77">
        <f t="shared" si="74"/>
        <v>0</v>
      </c>
      <c r="I698" s="77">
        <f>I692+H698</f>
        <v>0</v>
      </c>
      <c r="J698" s="77">
        <f t="shared" si="75"/>
        <v>0</v>
      </c>
      <c r="K698" s="77">
        <f t="shared" si="75"/>
        <v>0</v>
      </c>
      <c r="L698" s="77">
        <f t="shared" si="75"/>
        <v>0</v>
      </c>
      <c r="M698" s="77">
        <f t="shared" si="75"/>
        <v>0</v>
      </c>
      <c r="N698" s="77">
        <f t="shared" si="75"/>
        <v>0</v>
      </c>
      <c r="O698" s="77">
        <f t="shared" si="75"/>
        <v>0</v>
      </c>
      <c r="P698" s="77">
        <f t="shared" si="75"/>
        <v>0</v>
      </c>
      <c r="Q698" s="373">
        <f t="shared" si="75"/>
        <v>0</v>
      </c>
      <c r="R698" s="77">
        <f>R692</f>
        <v>1.4</v>
      </c>
    </row>
    <row r="699" spans="1:18" ht="38.25" customHeight="1" thickBot="1">
      <c r="A699" s="640" t="s">
        <v>398</v>
      </c>
      <c r="B699" s="641"/>
      <c r="C699" s="641"/>
      <c r="D699" s="641"/>
      <c r="E699" s="641"/>
      <c r="F699" s="785"/>
      <c r="G699" s="414">
        <f t="shared" si="74"/>
        <v>0</v>
      </c>
      <c r="H699" s="49">
        <f t="shared" si="74"/>
        <v>0</v>
      </c>
      <c r="I699" s="49">
        <f>I693+H699</f>
        <v>0</v>
      </c>
      <c r="J699" s="49">
        <f t="shared" si="75"/>
        <v>0</v>
      </c>
      <c r="K699" s="49">
        <f t="shared" si="75"/>
        <v>0</v>
      </c>
      <c r="L699" s="49">
        <f t="shared" si="75"/>
        <v>0</v>
      </c>
      <c r="M699" s="49">
        <f t="shared" si="75"/>
        <v>0</v>
      </c>
      <c r="N699" s="49">
        <f t="shared" si="75"/>
        <v>0</v>
      </c>
      <c r="O699" s="49">
        <f t="shared" si="75"/>
        <v>0</v>
      </c>
      <c r="P699" s="49">
        <f t="shared" si="75"/>
        <v>0</v>
      </c>
      <c r="Q699" s="226">
        <f t="shared" si="75"/>
        <v>0</v>
      </c>
      <c r="R699" s="49">
        <f>R693</f>
        <v>0</v>
      </c>
    </row>
    <row r="700" spans="1:18" ht="81.75" customHeight="1" thickBot="1">
      <c r="A700" s="719" t="s">
        <v>491</v>
      </c>
      <c r="B700" s="720"/>
      <c r="C700" s="720"/>
      <c r="D700" s="720"/>
      <c r="E700" s="780"/>
      <c r="F700" s="781"/>
      <c r="G700" s="423">
        <f t="shared" si="74"/>
        <v>0</v>
      </c>
      <c r="H700" s="4">
        <f t="shared" si="74"/>
        <v>0</v>
      </c>
      <c r="I700" s="4">
        <f>I694+H700</f>
        <v>0</v>
      </c>
      <c r="J700" s="4">
        <f t="shared" si="75"/>
        <v>0</v>
      </c>
      <c r="K700" s="4">
        <f t="shared" si="75"/>
        <v>0</v>
      </c>
      <c r="L700" s="4">
        <f t="shared" si="75"/>
        <v>0</v>
      </c>
      <c r="M700" s="4">
        <f t="shared" si="75"/>
        <v>0</v>
      </c>
      <c r="N700" s="4">
        <f t="shared" si="75"/>
        <v>0</v>
      </c>
      <c r="O700" s="4">
        <f t="shared" si="75"/>
        <v>0</v>
      </c>
      <c r="P700" s="4">
        <f t="shared" si="75"/>
        <v>0</v>
      </c>
      <c r="Q700" s="358">
        <f t="shared" si="75"/>
        <v>0</v>
      </c>
      <c r="R700" s="4">
        <f>R694</f>
        <v>7.4</v>
      </c>
    </row>
    <row r="701" spans="1:18" ht="35.1" customHeight="1" thickBot="1">
      <c r="A701" s="747" t="s">
        <v>492</v>
      </c>
      <c r="B701" s="782"/>
      <c r="C701" s="782"/>
      <c r="D701" s="782"/>
      <c r="E701" s="782"/>
      <c r="F701" s="783"/>
      <c r="G701" s="63">
        <f t="shared" si="74"/>
        <v>0</v>
      </c>
      <c r="H701" s="63">
        <f t="shared" si="74"/>
        <v>0</v>
      </c>
      <c r="I701" s="100">
        <f>I695+H701</f>
        <v>0</v>
      </c>
      <c r="J701" s="100">
        <f t="shared" si="75"/>
        <v>0</v>
      </c>
      <c r="K701" s="100">
        <f t="shared" si="75"/>
        <v>0</v>
      </c>
      <c r="L701" s="100">
        <f t="shared" si="75"/>
        <v>0</v>
      </c>
      <c r="M701" s="100">
        <f t="shared" si="75"/>
        <v>0</v>
      </c>
      <c r="N701" s="100">
        <f t="shared" si="75"/>
        <v>0</v>
      </c>
      <c r="O701" s="100">
        <f t="shared" si="75"/>
        <v>0</v>
      </c>
      <c r="P701" s="100">
        <f t="shared" si="75"/>
        <v>0</v>
      </c>
      <c r="Q701" s="374">
        <f t="shared" si="75"/>
        <v>0</v>
      </c>
      <c r="R701" s="100">
        <f>R695</f>
        <v>7.4</v>
      </c>
    </row>
    <row r="702" spans="1:18" ht="35.1" customHeight="1" thickBot="1">
      <c r="A702" s="722" t="s">
        <v>666</v>
      </c>
      <c r="B702" s="723"/>
      <c r="C702" s="784"/>
      <c r="D702" s="784"/>
      <c r="E702" s="723"/>
      <c r="F702" s="784"/>
      <c r="G702" s="784"/>
      <c r="H702" s="784"/>
      <c r="I702" s="784"/>
      <c r="J702" s="784"/>
      <c r="K702" s="784"/>
      <c r="L702" s="784"/>
      <c r="M702" s="784"/>
      <c r="N702" s="784"/>
      <c r="O702" s="784"/>
      <c r="P702" s="784"/>
      <c r="Q702" s="784"/>
      <c r="R702" s="389"/>
    </row>
    <row r="703" spans="1:18" ht="35.1" customHeight="1">
      <c r="A703" s="665">
        <v>103</v>
      </c>
      <c r="B703" s="134" t="s">
        <v>576</v>
      </c>
      <c r="C703" s="504" t="s">
        <v>412</v>
      </c>
      <c r="D703" s="668" t="s">
        <v>67</v>
      </c>
      <c r="E703" s="645" t="s">
        <v>451</v>
      </c>
      <c r="F703" s="102" t="s">
        <v>111</v>
      </c>
      <c r="G703" s="458">
        <f>R703*J5</f>
        <v>0</v>
      </c>
      <c r="H703" s="109">
        <v>0</v>
      </c>
      <c r="I703" s="103"/>
      <c r="J703" s="103"/>
      <c r="K703" s="103"/>
      <c r="L703" s="103"/>
      <c r="M703" s="103"/>
      <c r="N703" s="103"/>
      <c r="O703" s="103"/>
      <c r="P703" s="103"/>
      <c r="Q703" s="156"/>
      <c r="R703" s="376">
        <v>3</v>
      </c>
    </row>
    <row r="704" spans="1:18" ht="35.1" customHeight="1">
      <c r="A704" s="666"/>
      <c r="B704" s="135" t="s">
        <v>68</v>
      </c>
      <c r="C704" s="505" t="s">
        <v>69</v>
      </c>
      <c r="D704" s="669"/>
      <c r="E704" s="691"/>
      <c r="F704" s="557" t="s">
        <v>112</v>
      </c>
      <c r="G704" s="496">
        <f>R704*J5</f>
        <v>0</v>
      </c>
      <c r="H704" s="143"/>
      <c r="I704" s="131"/>
      <c r="J704" s="131"/>
      <c r="K704" s="131">
        <v>0</v>
      </c>
      <c r="L704" s="131"/>
      <c r="M704" s="131"/>
      <c r="N704" s="131"/>
      <c r="O704" s="131"/>
      <c r="P704" s="131"/>
      <c r="Q704" s="356"/>
      <c r="R704" s="382">
        <v>6.9</v>
      </c>
    </row>
    <row r="705" spans="1:18" ht="38.25" customHeight="1" thickBot="1">
      <c r="A705" s="666"/>
      <c r="B705" s="135" t="s">
        <v>70</v>
      </c>
      <c r="C705" s="505" t="s">
        <v>71</v>
      </c>
      <c r="D705" s="669"/>
      <c r="E705" s="691"/>
      <c r="F705" s="107" t="s">
        <v>20</v>
      </c>
      <c r="G705" s="463"/>
      <c r="H705" s="126"/>
      <c r="I705" s="114"/>
      <c r="J705" s="114"/>
      <c r="K705" s="114"/>
      <c r="L705" s="114"/>
      <c r="M705" s="114"/>
      <c r="N705" s="114"/>
      <c r="O705" s="114"/>
      <c r="P705" s="114"/>
      <c r="Q705" s="158"/>
      <c r="R705" s="379"/>
    </row>
    <row r="706" spans="1:18" ht="32.25" customHeight="1">
      <c r="A706" s="666"/>
      <c r="B706" s="122" t="s">
        <v>72</v>
      </c>
      <c r="C706" s="505"/>
      <c r="D706" s="669"/>
      <c r="E706" s="691"/>
      <c r="F706" s="664"/>
      <c r="G706" s="461"/>
      <c r="H706" s="628"/>
      <c r="I706" s="629"/>
      <c r="J706" s="629"/>
      <c r="K706" s="629"/>
      <c r="L706" s="629"/>
      <c r="M706" s="629"/>
      <c r="N706" s="629"/>
      <c r="O706" s="629"/>
      <c r="P706" s="629"/>
      <c r="Q706" s="629"/>
      <c r="R706" s="509"/>
    </row>
    <row r="707" spans="1:18" ht="35.1" customHeight="1">
      <c r="A707" s="666"/>
      <c r="B707" s="122" t="s">
        <v>578</v>
      </c>
      <c r="C707" s="505"/>
      <c r="D707" s="669"/>
      <c r="E707" s="691"/>
      <c r="F707" s="678"/>
      <c r="G707" s="466"/>
      <c r="H707" s="630"/>
      <c r="I707" s="630"/>
      <c r="J707" s="630"/>
      <c r="K707" s="630"/>
      <c r="L707" s="630"/>
      <c r="M707" s="630"/>
      <c r="N707" s="630"/>
      <c r="O707" s="630"/>
      <c r="P707" s="630"/>
      <c r="Q707" s="630"/>
      <c r="R707" s="510"/>
    </row>
    <row r="708" spans="1:18" s="104" customFormat="1" ht="33" customHeight="1">
      <c r="A708" s="666"/>
      <c r="B708" s="122" t="s">
        <v>579</v>
      </c>
      <c r="C708" s="302"/>
      <c r="D708" s="669"/>
      <c r="E708" s="691"/>
      <c r="F708" s="678"/>
      <c r="G708" s="466"/>
      <c r="H708" s="630"/>
      <c r="I708" s="630"/>
      <c r="J708" s="630"/>
      <c r="K708" s="630"/>
      <c r="L708" s="630"/>
      <c r="M708" s="630"/>
      <c r="N708" s="630"/>
      <c r="O708" s="630"/>
      <c r="P708" s="630"/>
      <c r="Q708" s="630"/>
      <c r="R708" s="510"/>
    </row>
    <row r="709" spans="1:18" s="104" customFormat="1" ht="32.25" customHeight="1">
      <c r="A709" s="666"/>
      <c r="B709" s="122" t="s">
        <v>581</v>
      </c>
      <c r="C709" s="526"/>
      <c r="D709" s="669"/>
      <c r="E709" s="691"/>
      <c r="F709" s="678"/>
      <c r="G709" s="466"/>
      <c r="H709" s="630"/>
      <c r="I709" s="630"/>
      <c r="J709" s="630"/>
      <c r="K709" s="630"/>
      <c r="L709" s="630"/>
      <c r="M709" s="630"/>
      <c r="N709" s="630"/>
      <c r="O709" s="630"/>
      <c r="P709" s="630"/>
      <c r="Q709" s="630"/>
      <c r="R709" s="510"/>
    </row>
    <row r="710" spans="1:18" s="104" customFormat="1" ht="42" customHeight="1" thickBot="1">
      <c r="A710" s="667"/>
      <c r="B710" s="136" t="s">
        <v>74</v>
      </c>
      <c r="C710" s="527"/>
      <c r="D710" s="670"/>
      <c r="E710" s="663"/>
      <c r="F710" s="679"/>
      <c r="G710" s="467"/>
      <c r="H710" s="631"/>
      <c r="I710" s="631"/>
      <c r="J710" s="631"/>
      <c r="K710" s="631"/>
      <c r="L710" s="631"/>
      <c r="M710" s="631"/>
      <c r="N710" s="631"/>
      <c r="O710" s="631"/>
      <c r="P710" s="631"/>
      <c r="Q710" s="631"/>
      <c r="R710" s="511"/>
    </row>
    <row r="711" spans="1:18" s="104" customFormat="1" ht="33" hidden="1" customHeight="1" thickBot="1">
      <c r="A711" s="716" t="s">
        <v>667</v>
      </c>
      <c r="B711" s="717"/>
      <c r="C711" s="717"/>
      <c r="D711" s="717"/>
      <c r="E711" s="843"/>
      <c r="F711" s="205">
        <f>SUM(H711:Q711)</f>
        <v>0</v>
      </c>
      <c r="G711" s="413">
        <f t="shared" ref="G711:Q713" si="76">G703</f>
        <v>0</v>
      </c>
      <c r="H711" s="205">
        <f t="shared" si="76"/>
        <v>0</v>
      </c>
      <c r="I711" s="205">
        <f t="shared" si="76"/>
        <v>0</v>
      </c>
      <c r="J711" s="205">
        <f t="shared" si="76"/>
        <v>0</v>
      </c>
      <c r="K711" s="205">
        <f t="shared" si="76"/>
        <v>0</v>
      </c>
      <c r="L711" s="205">
        <f t="shared" si="76"/>
        <v>0</v>
      </c>
      <c r="M711" s="205">
        <f t="shared" si="76"/>
        <v>0</v>
      </c>
      <c r="N711" s="205">
        <f t="shared" si="76"/>
        <v>0</v>
      </c>
      <c r="O711" s="205">
        <f t="shared" si="76"/>
        <v>0</v>
      </c>
      <c r="P711" s="205">
        <f t="shared" si="76"/>
        <v>0</v>
      </c>
      <c r="Q711" s="46">
        <f t="shared" si="76"/>
        <v>0</v>
      </c>
      <c r="R711" s="205">
        <f>R703</f>
        <v>3</v>
      </c>
    </row>
    <row r="712" spans="1:18" s="104" customFormat="1" ht="33" hidden="1" customHeight="1" thickBot="1">
      <c r="A712" s="731" t="s">
        <v>668</v>
      </c>
      <c r="B712" s="732"/>
      <c r="C712" s="732"/>
      <c r="D712" s="732"/>
      <c r="E712" s="820"/>
      <c r="F712" s="205">
        <f>SUM(H712:Q712)</f>
        <v>0</v>
      </c>
      <c r="G712" s="413">
        <f t="shared" si="76"/>
        <v>0</v>
      </c>
      <c r="H712" s="205">
        <f t="shared" si="76"/>
        <v>0</v>
      </c>
      <c r="I712" s="205">
        <f t="shared" si="76"/>
        <v>0</v>
      </c>
      <c r="J712" s="205">
        <f t="shared" si="76"/>
        <v>0</v>
      </c>
      <c r="K712" s="205">
        <f t="shared" si="76"/>
        <v>0</v>
      </c>
      <c r="L712" s="205">
        <f t="shared" si="76"/>
        <v>0</v>
      </c>
      <c r="M712" s="205">
        <f t="shared" si="76"/>
        <v>0</v>
      </c>
      <c r="N712" s="205">
        <f t="shared" si="76"/>
        <v>0</v>
      </c>
      <c r="O712" s="205">
        <f t="shared" si="76"/>
        <v>0</v>
      </c>
      <c r="P712" s="205">
        <f t="shared" si="76"/>
        <v>0</v>
      </c>
      <c r="Q712" s="46">
        <f t="shared" si="76"/>
        <v>0</v>
      </c>
      <c r="R712" s="205">
        <f>R704</f>
        <v>6.9</v>
      </c>
    </row>
    <row r="713" spans="1:18" s="104" customFormat="1" ht="33" hidden="1" customHeight="1" thickBot="1">
      <c r="A713" s="728" t="s">
        <v>669</v>
      </c>
      <c r="B713" s="729"/>
      <c r="C713" s="729"/>
      <c r="D713" s="729"/>
      <c r="E713" s="821"/>
      <c r="F713" s="205">
        <f>SUM(H713:Q713)</f>
        <v>0</v>
      </c>
      <c r="G713" s="414">
        <f t="shared" si="76"/>
        <v>0</v>
      </c>
      <c r="H713" s="49">
        <f t="shared" si="76"/>
        <v>0</v>
      </c>
      <c r="I713" s="49">
        <f t="shared" si="76"/>
        <v>0</v>
      </c>
      <c r="J713" s="49">
        <f t="shared" si="76"/>
        <v>0</v>
      </c>
      <c r="K713" s="49">
        <f t="shared" si="76"/>
        <v>0</v>
      </c>
      <c r="L713" s="49">
        <f t="shared" si="76"/>
        <v>0</v>
      </c>
      <c r="M713" s="49">
        <f t="shared" si="76"/>
        <v>0</v>
      </c>
      <c r="N713" s="49">
        <f t="shared" si="76"/>
        <v>0</v>
      </c>
      <c r="O713" s="49">
        <f t="shared" si="76"/>
        <v>0</v>
      </c>
      <c r="P713" s="49">
        <f t="shared" si="76"/>
        <v>0</v>
      </c>
      <c r="Q713" s="226">
        <f t="shared" si="76"/>
        <v>0</v>
      </c>
      <c r="R713" s="49">
        <f>R705</f>
        <v>0</v>
      </c>
    </row>
    <row r="714" spans="1:18" s="104" customFormat="1" ht="33" hidden="1" customHeight="1" thickBot="1">
      <c r="A714" s="719" t="s">
        <v>670</v>
      </c>
      <c r="B714" s="720"/>
      <c r="C714" s="720"/>
      <c r="D714" s="720"/>
      <c r="E714" s="781"/>
      <c r="F714" s="15">
        <f>F711+F712</f>
        <v>0</v>
      </c>
      <c r="G714" s="29">
        <f>G711+G712</f>
        <v>0</v>
      </c>
      <c r="H714" s="15">
        <f>H711+H712</f>
        <v>0</v>
      </c>
      <c r="I714" s="15">
        <f t="shared" ref="I714:Q714" si="77">I711+I712</f>
        <v>0</v>
      </c>
      <c r="J714" s="15">
        <f t="shared" si="77"/>
        <v>0</v>
      </c>
      <c r="K714" s="15">
        <f t="shared" si="77"/>
        <v>0</v>
      </c>
      <c r="L714" s="15">
        <f t="shared" si="77"/>
        <v>0</v>
      </c>
      <c r="M714" s="15">
        <f t="shared" si="77"/>
        <v>0</v>
      </c>
      <c r="N714" s="15">
        <f t="shared" si="77"/>
        <v>0</v>
      </c>
      <c r="O714" s="15">
        <f t="shared" si="77"/>
        <v>0</v>
      </c>
      <c r="P714" s="15">
        <f t="shared" si="77"/>
        <v>0</v>
      </c>
      <c r="Q714" s="357">
        <f t="shared" si="77"/>
        <v>0</v>
      </c>
      <c r="R714" s="15">
        <f>R711+R712</f>
        <v>9.9</v>
      </c>
    </row>
    <row r="715" spans="1:18" s="104" customFormat="1" ht="33" hidden="1" customHeight="1" thickBot="1">
      <c r="A715" s="920" t="s">
        <v>671</v>
      </c>
      <c r="B715" s="921"/>
      <c r="C715" s="921"/>
      <c r="D715" s="921"/>
      <c r="E715" s="922"/>
      <c r="F715" s="5">
        <f>F711+F712+F713</f>
        <v>0</v>
      </c>
      <c r="G715" s="423">
        <f>G711+G712+G713</f>
        <v>0</v>
      </c>
      <c r="H715" s="5">
        <f>H711+H712+H713</f>
        <v>0</v>
      </c>
      <c r="I715" s="5">
        <f t="shared" ref="I715:Q715" si="78">I711+I712+I713</f>
        <v>0</v>
      </c>
      <c r="J715" s="5">
        <f t="shared" si="78"/>
        <v>0</v>
      </c>
      <c r="K715" s="5">
        <f t="shared" si="78"/>
        <v>0</v>
      </c>
      <c r="L715" s="5">
        <f t="shared" si="78"/>
        <v>0</v>
      </c>
      <c r="M715" s="5">
        <f t="shared" si="78"/>
        <v>0</v>
      </c>
      <c r="N715" s="5">
        <f t="shared" si="78"/>
        <v>0</v>
      </c>
      <c r="O715" s="5">
        <f t="shared" si="78"/>
        <v>0</v>
      </c>
      <c r="P715" s="5">
        <f t="shared" si="78"/>
        <v>0</v>
      </c>
      <c r="Q715" s="359">
        <f t="shared" si="78"/>
        <v>0</v>
      </c>
      <c r="R715" s="5">
        <f>R711+R712+R713</f>
        <v>9.9</v>
      </c>
    </row>
    <row r="716" spans="1:18" ht="35.1" customHeight="1" thickBot="1">
      <c r="A716" s="943"/>
      <c r="B716" s="750"/>
      <c r="C716" s="750"/>
      <c r="D716" s="750"/>
      <c r="E716" s="750"/>
      <c r="F716" s="750"/>
      <c r="G716" s="750"/>
      <c r="H716" s="750"/>
      <c r="I716" s="750"/>
      <c r="J716" s="750"/>
      <c r="K716" s="750"/>
      <c r="L716" s="750"/>
      <c r="M716" s="750"/>
      <c r="N716" s="750"/>
      <c r="O716" s="750"/>
      <c r="P716" s="750"/>
      <c r="Q716" s="750"/>
      <c r="R716" s="389"/>
    </row>
    <row r="717" spans="1:18" ht="35.1" customHeight="1" thickBot="1">
      <c r="A717" s="640" t="s">
        <v>672</v>
      </c>
      <c r="B717" s="641"/>
      <c r="C717" s="641"/>
      <c r="D717" s="641"/>
      <c r="E717" s="641"/>
      <c r="F717" s="785"/>
      <c r="G717" s="414">
        <f t="shared" ref="G717:H721" si="79">G711</f>
        <v>0</v>
      </c>
      <c r="H717" s="49">
        <f t="shared" si="79"/>
        <v>0</v>
      </c>
      <c r="I717" s="49">
        <f t="shared" ref="I717:Q721" si="80">I711+H717</f>
        <v>0</v>
      </c>
      <c r="J717" s="49">
        <f t="shared" si="80"/>
        <v>0</v>
      </c>
      <c r="K717" s="49">
        <f t="shared" si="80"/>
        <v>0</v>
      </c>
      <c r="L717" s="49">
        <f t="shared" si="80"/>
        <v>0</v>
      </c>
      <c r="M717" s="49">
        <f t="shared" si="80"/>
        <v>0</v>
      </c>
      <c r="N717" s="49">
        <f t="shared" si="80"/>
        <v>0</v>
      </c>
      <c r="O717" s="49">
        <f t="shared" si="80"/>
        <v>0</v>
      </c>
      <c r="P717" s="49">
        <f t="shared" si="80"/>
        <v>0</v>
      </c>
      <c r="Q717" s="226">
        <f t="shared" si="80"/>
        <v>0</v>
      </c>
      <c r="R717" s="49">
        <f>R711</f>
        <v>3</v>
      </c>
    </row>
    <row r="718" spans="1:18" ht="35.1" customHeight="1" thickBot="1">
      <c r="A718" s="640" t="s">
        <v>673</v>
      </c>
      <c r="B718" s="641"/>
      <c r="C718" s="641"/>
      <c r="D718" s="641"/>
      <c r="E718" s="641"/>
      <c r="F718" s="952"/>
      <c r="G718" s="100">
        <f t="shared" si="79"/>
        <v>0</v>
      </c>
      <c r="H718" s="77">
        <f t="shared" si="79"/>
        <v>0</v>
      </c>
      <c r="I718" s="77">
        <f t="shared" si="80"/>
        <v>0</v>
      </c>
      <c r="J718" s="77">
        <f t="shared" si="80"/>
        <v>0</v>
      </c>
      <c r="K718" s="77">
        <f t="shared" si="80"/>
        <v>0</v>
      </c>
      <c r="L718" s="77">
        <f t="shared" si="80"/>
        <v>0</v>
      </c>
      <c r="M718" s="77">
        <f t="shared" si="80"/>
        <v>0</v>
      </c>
      <c r="N718" s="77">
        <f t="shared" si="80"/>
        <v>0</v>
      </c>
      <c r="O718" s="77">
        <f t="shared" si="80"/>
        <v>0</v>
      </c>
      <c r="P718" s="77">
        <f t="shared" si="80"/>
        <v>0</v>
      </c>
      <c r="Q718" s="373">
        <f t="shared" si="80"/>
        <v>0</v>
      </c>
      <c r="R718" s="77">
        <f>R712</f>
        <v>6.9</v>
      </c>
    </row>
    <row r="719" spans="1:18" ht="38.25" customHeight="1" thickBot="1">
      <c r="A719" s="640" t="s">
        <v>674</v>
      </c>
      <c r="B719" s="641"/>
      <c r="C719" s="641"/>
      <c r="D719" s="641"/>
      <c r="E719" s="641"/>
      <c r="F719" s="785"/>
      <c r="G719" s="414">
        <f t="shared" si="79"/>
        <v>0</v>
      </c>
      <c r="H719" s="49">
        <f t="shared" si="79"/>
        <v>0</v>
      </c>
      <c r="I719" s="49">
        <f t="shared" si="80"/>
        <v>0</v>
      </c>
      <c r="J719" s="49">
        <f t="shared" si="80"/>
        <v>0</v>
      </c>
      <c r="K719" s="49">
        <f t="shared" si="80"/>
        <v>0</v>
      </c>
      <c r="L719" s="49">
        <f t="shared" si="80"/>
        <v>0</v>
      </c>
      <c r="M719" s="49">
        <f t="shared" si="80"/>
        <v>0</v>
      </c>
      <c r="N719" s="49">
        <f t="shared" si="80"/>
        <v>0</v>
      </c>
      <c r="O719" s="49">
        <f t="shared" si="80"/>
        <v>0</v>
      </c>
      <c r="P719" s="49">
        <f t="shared" si="80"/>
        <v>0</v>
      </c>
      <c r="Q719" s="226">
        <f t="shared" si="80"/>
        <v>0</v>
      </c>
      <c r="R719" s="49">
        <f>R713</f>
        <v>0</v>
      </c>
    </row>
    <row r="720" spans="1:18" ht="48.75" customHeight="1" thickBot="1">
      <c r="A720" s="719" t="s">
        <v>676</v>
      </c>
      <c r="B720" s="720"/>
      <c r="C720" s="720"/>
      <c r="D720" s="720"/>
      <c r="E720" s="780"/>
      <c r="F720" s="781"/>
      <c r="G720" s="423">
        <f t="shared" si="79"/>
        <v>0</v>
      </c>
      <c r="H720" s="4">
        <f t="shared" si="79"/>
        <v>0</v>
      </c>
      <c r="I720" s="4">
        <f t="shared" si="80"/>
        <v>0</v>
      </c>
      <c r="J720" s="4">
        <f t="shared" si="80"/>
        <v>0</v>
      </c>
      <c r="K720" s="4">
        <f t="shared" si="80"/>
        <v>0</v>
      </c>
      <c r="L720" s="4">
        <f t="shared" si="80"/>
        <v>0</v>
      </c>
      <c r="M720" s="4">
        <f t="shared" si="80"/>
        <v>0</v>
      </c>
      <c r="N720" s="4">
        <f t="shared" si="80"/>
        <v>0</v>
      </c>
      <c r="O720" s="4">
        <f t="shared" si="80"/>
        <v>0</v>
      </c>
      <c r="P720" s="4">
        <f t="shared" si="80"/>
        <v>0</v>
      </c>
      <c r="Q720" s="358">
        <f t="shared" si="80"/>
        <v>0</v>
      </c>
      <c r="R720" s="4">
        <f>R714</f>
        <v>9.9</v>
      </c>
    </row>
    <row r="721" spans="1:18" ht="35.1" customHeight="1" thickBot="1">
      <c r="A721" s="747" t="s">
        <v>675</v>
      </c>
      <c r="B721" s="782"/>
      <c r="C721" s="782"/>
      <c r="D721" s="782"/>
      <c r="E721" s="782"/>
      <c r="F721" s="783"/>
      <c r="G721" s="63">
        <f t="shared" si="79"/>
        <v>0</v>
      </c>
      <c r="H721" s="63">
        <f t="shared" si="79"/>
        <v>0</v>
      </c>
      <c r="I721" s="100">
        <f t="shared" si="80"/>
        <v>0</v>
      </c>
      <c r="J721" s="100">
        <f t="shared" si="80"/>
        <v>0</v>
      </c>
      <c r="K721" s="100">
        <f t="shared" si="80"/>
        <v>0</v>
      </c>
      <c r="L721" s="100">
        <f t="shared" si="80"/>
        <v>0</v>
      </c>
      <c r="M721" s="100">
        <f t="shared" si="80"/>
        <v>0</v>
      </c>
      <c r="N721" s="100">
        <f t="shared" si="80"/>
        <v>0</v>
      </c>
      <c r="O721" s="100">
        <f t="shared" si="80"/>
        <v>0</v>
      </c>
      <c r="P721" s="100">
        <f t="shared" si="80"/>
        <v>0</v>
      </c>
      <c r="Q721" s="374">
        <f t="shared" si="80"/>
        <v>0</v>
      </c>
      <c r="R721" s="401">
        <f>R715</f>
        <v>9.9</v>
      </c>
    </row>
    <row r="722" spans="1:18" ht="35.1" customHeight="1" thickBot="1">
      <c r="A722" s="714"/>
      <c r="B722" s="750"/>
      <c r="C722" s="750"/>
      <c r="D722" s="750"/>
      <c r="E722" s="750"/>
      <c r="F722" s="750"/>
      <c r="G722" s="750"/>
      <c r="H722" s="750"/>
      <c r="I722" s="750"/>
      <c r="J722" s="750"/>
      <c r="K722" s="750"/>
      <c r="L722" s="750"/>
      <c r="M722" s="750"/>
      <c r="N722" s="750"/>
      <c r="O722" s="750"/>
      <c r="P722" s="750"/>
      <c r="Q722" s="750"/>
      <c r="R722" s="452"/>
    </row>
    <row r="723" spans="1:18" ht="35.1" hidden="1" customHeight="1" thickBot="1">
      <c r="A723" s="642" t="s">
        <v>432</v>
      </c>
      <c r="B723" s="643"/>
      <c r="C723" s="643"/>
      <c r="D723" s="823"/>
      <c r="E723" s="970"/>
      <c r="F723" s="205">
        <f>SUM(H723:Q723)</f>
        <v>5.4640000000000004</v>
      </c>
      <c r="G723" s="413">
        <f t="shared" ref="G723:R725" si="81">G480+G618+G650+G691+G711</f>
        <v>0</v>
      </c>
      <c r="H723" s="205">
        <f t="shared" si="81"/>
        <v>3.085</v>
      </c>
      <c r="I723" s="205">
        <f t="shared" si="81"/>
        <v>2.1890000000000001</v>
      </c>
      <c r="J723" s="205">
        <f t="shared" si="81"/>
        <v>0.19</v>
      </c>
      <c r="K723" s="205">
        <f t="shared" si="81"/>
        <v>0</v>
      </c>
      <c r="L723" s="205">
        <f t="shared" si="81"/>
        <v>0</v>
      </c>
      <c r="M723" s="205">
        <f t="shared" si="81"/>
        <v>0</v>
      </c>
      <c r="N723" s="205">
        <f t="shared" si="81"/>
        <v>0</v>
      </c>
      <c r="O723" s="205">
        <f t="shared" si="81"/>
        <v>0</v>
      </c>
      <c r="P723" s="205">
        <f t="shared" si="81"/>
        <v>0</v>
      </c>
      <c r="Q723" s="46">
        <f t="shared" si="81"/>
        <v>0</v>
      </c>
      <c r="R723" s="205">
        <f t="shared" si="81"/>
        <v>51.31</v>
      </c>
    </row>
    <row r="724" spans="1:18" ht="35.1" hidden="1" customHeight="1" thickBot="1">
      <c r="A724" s="731" t="s">
        <v>433</v>
      </c>
      <c r="B724" s="732"/>
      <c r="C724" s="732"/>
      <c r="D724" s="732"/>
      <c r="E724" s="820"/>
      <c r="F724" s="205">
        <f>SUM(H724:Q724)</f>
        <v>0.97499999999999998</v>
      </c>
      <c r="G724" s="413">
        <f t="shared" si="81"/>
        <v>0</v>
      </c>
      <c r="H724" s="205">
        <f t="shared" si="81"/>
        <v>0</v>
      </c>
      <c r="I724" s="205">
        <f t="shared" si="81"/>
        <v>0</v>
      </c>
      <c r="J724" s="205">
        <f t="shared" si="81"/>
        <v>0</v>
      </c>
      <c r="K724" s="205">
        <f t="shared" si="81"/>
        <v>0</v>
      </c>
      <c r="L724" s="205">
        <f t="shared" si="81"/>
        <v>0.97499999999999998</v>
      </c>
      <c r="M724" s="205">
        <f t="shared" si="81"/>
        <v>0</v>
      </c>
      <c r="N724" s="205">
        <f t="shared" si="81"/>
        <v>0</v>
      </c>
      <c r="O724" s="205">
        <f t="shared" si="81"/>
        <v>0</v>
      </c>
      <c r="P724" s="205">
        <f t="shared" si="81"/>
        <v>0</v>
      </c>
      <c r="Q724" s="46">
        <f t="shared" si="81"/>
        <v>0</v>
      </c>
      <c r="R724" s="205">
        <f t="shared" si="81"/>
        <v>36.65</v>
      </c>
    </row>
    <row r="725" spans="1:18" ht="38.25" hidden="1" customHeight="1" thickBot="1">
      <c r="A725" s="728" t="s">
        <v>434</v>
      </c>
      <c r="B725" s="729"/>
      <c r="C725" s="729"/>
      <c r="D725" s="729"/>
      <c r="E725" s="821"/>
      <c r="F725" s="205">
        <f>SUM(H725:Q725)</f>
        <v>2.5539999999999998</v>
      </c>
      <c r="G725" s="413">
        <f t="shared" si="81"/>
        <v>0</v>
      </c>
      <c r="H725" s="205">
        <f t="shared" si="81"/>
        <v>0</v>
      </c>
      <c r="I725" s="205">
        <f t="shared" si="81"/>
        <v>0</v>
      </c>
      <c r="J725" s="205">
        <f t="shared" si="81"/>
        <v>0</v>
      </c>
      <c r="K725" s="205">
        <f t="shared" si="81"/>
        <v>0</v>
      </c>
      <c r="L725" s="205">
        <f t="shared" si="81"/>
        <v>0</v>
      </c>
      <c r="M725" s="205">
        <f t="shared" si="81"/>
        <v>0</v>
      </c>
      <c r="N725" s="205">
        <f t="shared" si="81"/>
        <v>0</v>
      </c>
      <c r="O725" s="205">
        <f t="shared" si="81"/>
        <v>2.4499999999999997</v>
      </c>
      <c r="P725" s="205">
        <f t="shared" si="81"/>
        <v>0.104</v>
      </c>
      <c r="Q725" s="46">
        <f t="shared" si="81"/>
        <v>0</v>
      </c>
      <c r="R725" s="205">
        <f t="shared" si="81"/>
        <v>58.64</v>
      </c>
    </row>
    <row r="726" spans="1:18" ht="47.25" hidden="1" customHeight="1" thickBot="1">
      <c r="A726" s="719" t="s">
        <v>493</v>
      </c>
      <c r="B726" s="720"/>
      <c r="C726" s="720"/>
      <c r="D726" s="720"/>
      <c r="E726" s="781"/>
      <c r="F726" s="15">
        <f>F723+F724</f>
        <v>6.4390000000000001</v>
      </c>
      <c r="G726" s="29">
        <f>G723+G724</f>
        <v>0</v>
      </c>
      <c r="H726" s="15">
        <f>H723+H724</f>
        <v>3.085</v>
      </c>
      <c r="I726" s="15">
        <f t="shared" ref="I726:Q726" si="82">I723+I724</f>
        <v>2.1890000000000001</v>
      </c>
      <c r="J726" s="15">
        <f t="shared" si="82"/>
        <v>0.19</v>
      </c>
      <c r="K726" s="15">
        <f t="shared" si="82"/>
        <v>0</v>
      </c>
      <c r="L726" s="15">
        <f t="shared" si="82"/>
        <v>0.97499999999999998</v>
      </c>
      <c r="M726" s="15">
        <f t="shared" si="82"/>
        <v>0</v>
      </c>
      <c r="N726" s="15">
        <f t="shared" si="82"/>
        <v>0</v>
      </c>
      <c r="O726" s="15">
        <f t="shared" si="82"/>
        <v>0</v>
      </c>
      <c r="P726" s="15">
        <f t="shared" si="82"/>
        <v>0</v>
      </c>
      <c r="Q726" s="357">
        <f t="shared" si="82"/>
        <v>0</v>
      </c>
      <c r="R726" s="15">
        <f>R723+R724</f>
        <v>87.960000000000008</v>
      </c>
    </row>
    <row r="727" spans="1:18" ht="35.1" hidden="1" customHeight="1" thickBot="1">
      <c r="A727" s="920" t="s">
        <v>494</v>
      </c>
      <c r="B727" s="921"/>
      <c r="C727" s="921"/>
      <c r="D727" s="921"/>
      <c r="E727" s="922"/>
      <c r="F727" s="23">
        <f>F723+F724+F725</f>
        <v>8.9930000000000003</v>
      </c>
      <c r="G727" s="29">
        <f>G723+G724+G725</f>
        <v>0</v>
      </c>
      <c r="H727" s="29">
        <f>H723+H724+H725</f>
        <v>3.085</v>
      </c>
      <c r="I727" s="23">
        <f t="shared" ref="I727:Q727" si="83">I723+I724+I725</f>
        <v>2.1890000000000001</v>
      </c>
      <c r="J727" s="23">
        <f t="shared" si="83"/>
        <v>0.19</v>
      </c>
      <c r="K727" s="23">
        <f t="shared" si="83"/>
        <v>0</v>
      </c>
      <c r="L727" s="23">
        <f t="shared" si="83"/>
        <v>0.97499999999999998</v>
      </c>
      <c r="M727" s="23">
        <f t="shared" si="83"/>
        <v>0</v>
      </c>
      <c r="N727" s="23">
        <f t="shared" si="83"/>
        <v>0</v>
      </c>
      <c r="O727" s="23">
        <f t="shared" si="83"/>
        <v>2.4499999999999997</v>
      </c>
      <c r="P727" s="23">
        <f t="shared" si="83"/>
        <v>0.104</v>
      </c>
      <c r="Q727" s="365">
        <f t="shared" si="83"/>
        <v>0</v>
      </c>
      <c r="R727" s="29">
        <f>R723+R724+R725</f>
        <v>146.60000000000002</v>
      </c>
    </row>
    <row r="728" spans="1:18" ht="35.1" hidden="1" customHeight="1" thickBot="1">
      <c r="A728" s="953" t="s">
        <v>497</v>
      </c>
      <c r="B728" s="954"/>
      <c r="C728" s="954"/>
      <c r="D728" s="954"/>
      <c r="E728" s="955"/>
      <c r="F728" s="72"/>
      <c r="G728" s="413">
        <f t="shared" ref="G728:R728" si="84">G166+G170+G174+G178+G182+G186</f>
        <v>0</v>
      </c>
      <c r="H728" s="73">
        <f t="shared" si="84"/>
        <v>0</v>
      </c>
      <c r="I728" s="73">
        <f t="shared" si="84"/>
        <v>0</v>
      </c>
      <c r="J728" s="73">
        <f t="shared" si="84"/>
        <v>0</v>
      </c>
      <c r="K728" s="73">
        <f t="shared" si="84"/>
        <v>0</v>
      </c>
      <c r="L728" s="73">
        <f t="shared" si="84"/>
        <v>0</v>
      </c>
      <c r="M728" s="73">
        <f t="shared" si="84"/>
        <v>0</v>
      </c>
      <c r="N728" s="73">
        <f t="shared" si="84"/>
        <v>0</v>
      </c>
      <c r="O728" s="73">
        <f t="shared" si="84"/>
        <v>0</v>
      </c>
      <c r="P728" s="73">
        <f t="shared" si="84"/>
        <v>0</v>
      </c>
      <c r="Q728" s="375">
        <f t="shared" si="84"/>
        <v>0</v>
      </c>
      <c r="R728" s="73">
        <f t="shared" si="84"/>
        <v>1.7800000000000002</v>
      </c>
    </row>
    <row r="729" spans="1:18" ht="35.1" customHeight="1" thickBot="1">
      <c r="A729" s="841"/>
      <c r="B729" s="842"/>
      <c r="C729" s="842"/>
      <c r="D729" s="842"/>
      <c r="E729" s="842"/>
      <c r="F729" s="842"/>
      <c r="G729" s="842"/>
      <c r="H729" s="842"/>
      <c r="I729" s="842"/>
      <c r="J729" s="842"/>
      <c r="K729" s="842"/>
      <c r="L729" s="842"/>
      <c r="M729" s="842"/>
      <c r="N729" s="842"/>
      <c r="O729" s="842"/>
      <c r="P729" s="842"/>
      <c r="Q729" s="842"/>
      <c r="R729" s="389"/>
    </row>
    <row r="730" spans="1:18" ht="35.1" customHeight="1" thickBot="1">
      <c r="A730" s="956" t="s">
        <v>435</v>
      </c>
      <c r="B730" s="957"/>
      <c r="C730" s="957"/>
      <c r="D730" s="957"/>
      <c r="E730" s="957"/>
      <c r="F730" s="958"/>
      <c r="G730" s="58">
        <f t="shared" ref="G730:H735" si="85">G723</f>
        <v>0</v>
      </c>
      <c r="H730" s="52">
        <f t="shared" si="85"/>
        <v>3.085</v>
      </c>
      <c r="I730" s="52">
        <f t="shared" ref="I730:Q735" si="86">I723+H730</f>
        <v>5.274</v>
      </c>
      <c r="J730" s="52">
        <f t="shared" si="86"/>
        <v>5.4640000000000004</v>
      </c>
      <c r="K730" s="53">
        <f t="shared" si="86"/>
        <v>5.4640000000000004</v>
      </c>
      <c r="L730" s="52">
        <f t="shared" si="86"/>
        <v>5.4640000000000004</v>
      </c>
      <c r="M730" s="52">
        <f t="shared" si="86"/>
        <v>5.4640000000000004</v>
      </c>
      <c r="N730" s="52">
        <f t="shared" si="86"/>
        <v>5.4640000000000004</v>
      </c>
      <c r="O730" s="52">
        <f t="shared" si="86"/>
        <v>5.4640000000000004</v>
      </c>
      <c r="P730" s="52">
        <f t="shared" si="86"/>
        <v>5.4640000000000004</v>
      </c>
      <c r="Q730" s="52">
        <f t="shared" si="86"/>
        <v>5.4640000000000004</v>
      </c>
      <c r="R730" s="52">
        <f t="shared" ref="R730:R735" si="87">R723</f>
        <v>51.31</v>
      </c>
    </row>
    <row r="731" spans="1:18" ht="49.5" customHeight="1" thickBot="1">
      <c r="A731" s="956" t="s">
        <v>436</v>
      </c>
      <c r="B731" s="957"/>
      <c r="C731" s="957"/>
      <c r="D731" s="957"/>
      <c r="E731" s="957"/>
      <c r="F731" s="958"/>
      <c r="G731" s="58">
        <f t="shared" si="85"/>
        <v>0</v>
      </c>
      <c r="H731" s="52">
        <f t="shared" si="85"/>
        <v>0</v>
      </c>
      <c r="I731" s="52">
        <f t="shared" si="86"/>
        <v>0</v>
      </c>
      <c r="J731" s="52">
        <f t="shared" si="86"/>
        <v>0</v>
      </c>
      <c r="K731" s="53">
        <f t="shared" si="86"/>
        <v>0</v>
      </c>
      <c r="L731" s="52">
        <f t="shared" si="86"/>
        <v>0.97499999999999998</v>
      </c>
      <c r="M731" s="52">
        <f t="shared" si="86"/>
        <v>0.97499999999999998</v>
      </c>
      <c r="N731" s="52">
        <f t="shared" si="86"/>
        <v>0.97499999999999998</v>
      </c>
      <c r="O731" s="52">
        <f t="shared" si="86"/>
        <v>0.97499999999999998</v>
      </c>
      <c r="P731" s="52">
        <f t="shared" si="86"/>
        <v>0.97499999999999998</v>
      </c>
      <c r="Q731" s="52">
        <f t="shared" si="86"/>
        <v>0.97499999999999998</v>
      </c>
      <c r="R731" s="52">
        <f t="shared" si="87"/>
        <v>36.65</v>
      </c>
    </row>
    <row r="732" spans="1:18" s="56" customFormat="1" ht="45.75" customHeight="1" thickBot="1">
      <c r="A732" s="822" t="s">
        <v>437</v>
      </c>
      <c r="B732" s="823"/>
      <c r="C732" s="823"/>
      <c r="D732" s="823"/>
      <c r="E732" s="823"/>
      <c r="F732" s="823"/>
      <c r="G732" s="414">
        <f t="shared" si="85"/>
        <v>0</v>
      </c>
      <c r="H732" s="49">
        <f t="shared" si="85"/>
        <v>0</v>
      </c>
      <c r="I732" s="49">
        <f t="shared" si="86"/>
        <v>0</v>
      </c>
      <c r="J732" s="49">
        <f t="shared" si="86"/>
        <v>0</v>
      </c>
      <c r="K732" s="49">
        <f t="shared" si="86"/>
        <v>0</v>
      </c>
      <c r="L732" s="51">
        <f t="shared" si="86"/>
        <v>0</v>
      </c>
      <c r="M732" s="544">
        <f t="shared" si="86"/>
        <v>0</v>
      </c>
      <c r="N732" s="544">
        <f t="shared" si="86"/>
        <v>0</v>
      </c>
      <c r="O732" s="544">
        <f t="shared" si="86"/>
        <v>2.4499999999999997</v>
      </c>
      <c r="P732" s="544">
        <f t="shared" si="86"/>
        <v>2.5539999999999998</v>
      </c>
      <c r="Q732" s="574">
        <f t="shared" si="86"/>
        <v>2.5539999999999998</v>
      </c>
      <c r="R732" s="49">
        <f t="shared" si="87"/>
        <v>58.64</v>
      </c>
    </row>
    <row r="733" spans="1:18" s="56" customFormat="1" ht="45.75" customHeight="1" thickBot="1">
      <c r="A733" s="959" t="s">
        <v>495</v>
      </c>
      <c r="B733" s="960"/>
      <c r="C733" s="960"/>
      <c r="D733" s="960"/>
      <c r="E733" s="960"/>
      <c r="F733" s="961"/>
      <c r="G733" s="423">
        <f t="shared" si="85"/>
        <v>0</v>
      </c>
      <c r="H733" s="57">
        <f t="shared" si="85"/>
        <v>3.085</v>
      </c>
      <c r="I733" s="4">
        <f t="shared" si="86"/>
        <v>5.274</v>
      </c>
      <c r="J733" s="4">
        <f t="shared" si="86"/>
        <v>5.4640000000000004</v>
      </c>
      <c r="K733" s="4">
        <f t="shared" si="86"/>
        <v>5.4640000000000004</v>
      </c>
      <c r="L733" s="30">
        <f t="shared" si="86"/>
        <v>6.4390000000000001</v>
      </c>
      <c r="M733" s="31">
        <f t="shared" si="86"/>
        <v>6.4390000000000001</v>
      </c>
      <c r="N733" s="31">
        <f t="shared" si="86"/>
        <v>6.4390000000000001</v>
      </c>
      <c r="O733" s="31">
        <f t="shared" si="86"/>
        <v>6.4390000000000001</v>
      </c>
      <c r="P733" s="31">
        <f t="shared" si="86"/>
        <v>6.4390000000000001</v>
      </c>
      <c r="Q733" s="31">
        <f t="shared" si="86"/>
        <v>6.4390000000000001</v>
      </c>
      <c r="R733" s="57">
        <f t="shared" si="87"/>
        <v>87.960000000000008</v>
      </c>
    </row>
    <row r="734" spans="1:18" ht="35.1" customHeight="1" thickBot="1">
      <c r="A734" s="962" t="s">
        <v>496</v>
      </c>
      <c r="B734" s="963"/>
      <c r="C734" s="963"/>
      <c r="D734" s="963"/>
      <c r="E734" s="963"/>
      <c r="F734" s="964"/>
      <c r="G734" s="58">
        <f t="shared" si="85"/>
        <v>0</v>
      </c>
      <c r="H734" s="58">
        <f t="shared" si="85"/>
        <v>3.085</v>
      </c>
      <c r="I734" s="58">
        <f t="shared" si="86"/>
        <v>5.274</v>
      </c>
      <c r="J734" s="58">
        <f t="shared" si="86"/>
        <v>5.4640000000000004</v>
      </c>
      <c r="K734" s="59">
        <f t="shared" si="86"/>
        <v>5.4640000000000004</v>
      </c>
      <c r="L734" s="58">
        <f t="shared" si="86"/>
        <v>6.4390000000000001</v>
      </c>
      <c r="M734" s="58">
        <f t="shared" si="86"/>
        <v>6.4390000000000001</v>
      </c>
      <c r="N734" s="58">
        <f t="shared" si="86"/>
        <v>6.4390000000000001</v>
      </c>
      <c r="O734" s="58">
        <f t="shared" si="86"/>
        <v>8.8889999999999993</v>
      </c>
      <c r="P734" s="58">
        <f t="shared" si="86"/>
        <v>8.9929999999999986</v>
      </c>
      <c r="Q734" s="58">
        <f t="shared" si="86"/>
        <v>8.9929999999999986</v>
      </c>
      <c r="R734" s="58">
        <f t="shared" si="87"/>
        <v>146.60000000000002</v>
      </c>
    </row>
    <row r="735" spans="1:18" s="54" customFormat="1" ht="35.1" customHeight="1" thickBot="1">
      <c r="A735" s="959" t="s">
        <v>677</v>
      </c>
      <c r="B735" s="960"/>
      <c r="C735" s="960"/>
      <c r="D735" s="960"/>
      <c r="E735" s="960"/>
      <c r="F735" s="961"/>
      <c r="G735" s="423">
        <f t="shared" si="85"/>
        <v>0</v>
      </c>
      <c r="H735" s="57">
        <f t="shared" si="85"/>
        <v>0</v>
      </c>
      <c r="I735" s="4">
        <f t="shared" si="86"/>
        <v>0</v>
      </c>
      <c r="J735" s="4">
        <f t="shared" si="86"/>
        <v>0</v>
      </c>
      <c r="K735" s="4">
        <f t="shared" si="86"/>
        <v>0</v>
      </c>
      <c r="L735" s="30">
        <f t="shared" si="86"/>
        <v>0</v>
      </c>
      <c r="M735" s="31">
        <f t="shared" si="86"/>
        <v>0</v>
      </c>
      <c r="N735" s="31">
        <f t="shared" si="86"/>
        <v>0</v>
      </c>
      <c r="O735" s="31">
        <f t="shared" si="86"/>
        <v>0</v>
      </c>
      <c r="P735" s="31">
        <f t="shared" si="86"/>
        <v>0</v>
      </c>
      <c r="Q735" s="31">
        <f t="shared" si="86"/>
        <v>0</v>
      </c>
      <c r="R735" s="57">
        <f t="shared" si="87"/>
        <v>1.7800000000000002</v>
      </c>
    </row>
    <row r="736" spans="1:18" s="54" customFormat="1" ht="35.1" customHeight="1" thickBot="1">
      <c r="A736" s="32"/>
      <c r="B736" s="64"/>
      <c r="C736" s="64"/>
      <c r="D736" s="64"/>
      <c r="E736" s="538"/>
      <c r="F736" s="65"/>
      <c r="G736" s="431"/>
      <c r="H736" s="537"/>
      <c r="I736" s="537"/>
      <c r="J736" s="537"/>
      <c r="K736" s="537"/>
      <c r="L736" s="537"/>
      <c r="M736" s="537"/>
      <c r="N736" s="537"/>
      <c r="O736" s="537"/>
      <c r="P736" s="537"/>
      <c r="Q736" s="537"/>
      <c r="R736" s="404"/>
    </row>
    <row r="737" spans="1:18" ht="35.1" customHeight="1">
      <c r="A737" s="965"/>
      <c r="B737" s="966"/>
      <c r="C737" s="966"/>
      <c r="D737" s="966"/>
      <c r="E737" s="966"/>
      <c r="F737" s="966"/>
      <c r="G737" s="966"/>
      <c r="H737" s="966"/>
      <c r="I737" s="966"/>
      <c r="J737" s="966"/>
      <c r="K737" s="966"/>
      <c r="L737" s="967"/>
      <c r="M737" s="967"/>
      <c r="N737" s="967"/>
      <c r="O737" s="967"/>
      <c r="P737" s="967"/>
      <c r="Q737" s="967"/>
      <c r="R737" s="7"/>
    </row>
    <row r="775" spans="1:18" s="99" customFormat="1">
      <c r="A775" s="7"/>
      <c r="B775" s="7"/>
      <c r="C775" s="7"/>
      <c r="D775" s="7"/>
      <c r="E775" s="7"/>
      <c r="F775" s="75"/>
      <c r="G775" s="406"/>
      <c r="H775" s="75"/>
      <c r="I775" s="75"/>
      <c r="J775" s="75"/>
      <c r="K775" s="75"/>
      <c r="L775" s="75"/>
      <c r="M775" s="75"/>
      <c r="N775" s="75"/>
      <c r="O775" s="75"/>
      <c r="P775" s="75"/>
      <c r="Q775" s="75"/>
      <c r="R775" s="75"/>
    </row>
    <row r="776" spans="1:18" s="99" customFormat="1">
      <c r="A776" s="7"/>
      <c r="B776" s="7"/>
      <c r="C776" s="7"/>
      <c r="D776" s="7"/>
      <c r="E776" s="7"/>
      <c r="F776" s="75"/>
      <c r="G776" s="406"/>
      <c r="H776" s="75"/>
      <c r="I776" s="75"/>
      <c r="J776" s="75"/>
      <c r="K776" s="75"/>
      <c r="L776" s="75"/>
      <c r="M776" s="75"/>
      <c r="N776" s="75"/>
      <c r="O776" s="75"/>
      <c r="P776" s="75"/>
      <c r="Q776" s="75"/>
      <c r="R776" s="75"/>
    </row>
    <row r="777" spans="1:18" s="99" customFormat="1">
      <c r="A777" s="7"/>
      <c r="B777" s="7"/>
      <c r="C777" s="7"/>
      <c r="D777" s="7"/>
      <c r="E777" s="7"/>
      <c r="F777" s="75"/>
      <c r="G777" s="406"/>
      <c r="H777" s="75"/>
      <c r="I777" s="75"/>
      <c r="J777" s="75"/>
      <c r="K777" s="75"/>
      <c r="L777" s="75"/>
      <c r="M777" s="75"/>
      <c r="N777" s="75"/>
      <c r="O777" s="75"/>
      <c r="P777" s="75"/>
      <c r="Q777" s="75"/>
      <c r="R777" s="75"/>
    </row>
    <row r="778" spans="1:18" s="99" customFormat="1">
      <c r="A778" s="7"/>
      <c r="B778" s="7"/>
      <c r="C778" s="7"/>
      <c r="D778" s="7"/>
      <c r="E778" s="7"/>
      <c r="F778" s="75"/>
      <c r="G778" s="406"/>
      <c r="H778" s="75"/>
      <c r="I778" s="75"/>
      <c r="J778" s="75"/>
      <c r="K778" s="75"/>
      <c r="L778" s="75"/>
      <c r="M778" s="75"/>
      <c r="N778" s="75"/>
      <c r="O778" s="75"/>
      <c r="P778" s="75"/>
      <c r="Q778" s="75"/>
      <c r="R778" s="75"/>
    </row>
    <row r="779" spans="1:18" s="99" customFormat="1">
      <c r="A779" s="7"/>
      <c r="B779" s="7"/>
      <c r="C779" s="7"/>
      <c r="D779" s="7"/>
      <c r="E779" s="7"/>
      <c r="F779" s="75"/>
      <c r="G779" s="406"/>
      <c r="H779" s="75"/>
      <c r="I779" s="75"/>
      <c r="J779" s="75"/>
      <c r="K779" s="75"/>
      <c r="L779" s="75"/>
      <c r="M779" s="75"/>
      <c r="N779" s="75"/>
      <c r="O779" s="75"/>
      <c r="P779" s="75"/>
      <c r="Q779" s="75"/>
      <c r="R779" s="75"/>
    </row>
    <row r="780" spans="1:18" s="99" customFormat="1">
      <c r="A780" s="7"/>
      <c r="B780" s="7"/>
      <c r="C780" s="7"/>
      <c r="D780" s="7"/>
      <c r="E780" s="7"/>
      <c r="F780" s="75"/>
      <c r="G780" s="406"/>
      <c r="H780" s="75"/>
      <c r="I780" s="75"/>
      <c r="J780" s="75"/>
      <c r="K780" s="75"/>
      <c r="L780" s="75"/>
      <c r="M780" s="75"/>
      <c r="N780" s="75"/>
      <c r="O780" s="75"/>
      <c r="P780" s="75"/>
      <c r="Q780" s="75"/>
      <c r="R780" s="75"/>
    </row>
    <row r="781" spans="1:18" s="99" customFormat="1">
      <c r="A781" s="7"/>
      <c r="B781" s="7"/>
      <c r="C781" s="7"/>
      <c r="D781" s="7"/>
      <c r="E781" s="7"/>
      <c r="F781" s="75"/>
      <c r="G781" s="406"/>
      <c r="H781" s="75"/>
      <c r="I781" s="75"/>
      <c r="J781" s="75"/>
      <c r="K781" s="75"/>
      <c r="L781" s="75"/>
      <c r="M781" s="75"/>
      <c r="N781" s="75"/>
      <c r="O781" s="75"/>
      <c r="P781" s="75"/>
      <c r="Q781" s="75"/>
      <c r="R781" s="75"/>
    </row>
    <row r="782" spans="1:18" s="99" customFormat="1">
      <c r="A782" s="7"/>
      <c r="B782" s="7"/>
      <c r="C782" s="7"/>
      <c r="D782" s="7"/>
      <c r="E782" s="7"/>
      <c r="F782" s="75"/>
      <c r="G782" s="406"/>
      <c r="H782" s="75"/>
      <c r="I782" s="75"/>
      <c r="J782" s="75"/>
      <c r="K782" s="75"/>
      <c r="L782" s="75"/>
      <c r="M782" s="75"/>
      <c r="N782" s="75"/>
      <c r="O782" s="75"/>
      <c r="P782" s="75"/>
      <c r="Q782" s="75"/>
      <c r="R782" s="75"/>
    </row>
    <row r="783" spans="1:18" s="99" customFormat="1">
      <c r="A783" s="7"/>
      <c r="B783" s="7"/>
      <c r="C783" s="7"/>
      <c r="D783" s="7"/>
      <c r="E783" s="7"/>
      <c r="F783" s="75"/>
      <c r="G783" s="406"/>
      <c r="H783" s="75"/>
      <c r="I783" s="75"/>
      <c r="J783" s="75"/>
      <c r="K783" s="75"/>
      <c r="L783" s="75"/>
      <c r="M783" s="75"/>
      <c r="N783" s="75"/>
      <c r="O783" s="75"/>
      <c r="P783" s="75"/>
      <c r="Q783" s="75"/>
      <c r="R783" s="75"/>
    </row>
    <row r="784" spans="1:18" s="99" customFormat="1">
      <c r="A784" s="7"/>
      <c r="B784" s="7"/>
      <c r="C784" s="7"/>
      <c r="D784" s="7"/>
      <c r="E784" s="7"/>
      <c r="F784" s="75"/>
      <c r="G784" s="406"/>
      <c r="H784" s="75"/>
      <c r="I784" s="75"/>
      <c r="J784" s="75"/>
      <c r="K784" s="75"/>
      <c r="L784" s="75"/>
      <c r="M784" s="75"/>
      <c r="N784" s="75"/>
      <c r="O784" s="75"/>
      <c r="P784" s="75"/>
      <c r="Q784" s="75"/>
      <c r="R784" s="75"/>
    </row>
    <row r="785" spans="1:18" s="99" customFormat="1">
      <c r="A785" s="7"/>
      <c r="B785" s="7"/>
      <c r="C785" s="7"/>
      <c r="D785" s="7"/>
      <c r="E785" s="7"/>
      <c r="F785" s="75"/>
      <c r="G785" s="406"/>
      <c r="H785" s="75"/>
      <c r="I785" s="75"/>
      <c r="J785" s="75"/>
      <c r="K785" s="75"/>
      <c r="L785" s="75"/>
      <c r="M785" s="75"/>
      <c r="N785" s="75"/>
      <c r="O785" s="75"/>
      <c r="P785" s="75"/>
      <c r="Q785" s="75"/>
      <c r="R785" s="75"/>
    </row>
    <row r="786" spans="1:18" s="99" customFormat="1">
      <c r="A786" s="7"/>
      <c r="B786" s="7"/>
      <c r="C786" s="7"/>
      <c r="D786" s="7"/>
      <c r="E786" s="7"/>
      <c r="F786" s="75"/>
      <c r="G786" s="406"/>
      <c r="H786" s="75"/>
      <c r="I786" s="75"/>
      <c r="J786" s="75"/>
      <c r="K786" s="75"/>
      <c r="L786" s="75"/>
      <c r="M786" s="75"/>
      <c r="N786" s="75"/>
      <c r="O786" s="75"/>
      <c r="P786" s="75"/>
      <c r="Q786" s="75"/>
      <c r="R786" s="75"/>
    </row>
    <row r="787" spans="1:18" s="99" customFormat="1">
      <c r="A787" s="7"/>
      <c r="B787" s="7"/>
      <c r="C787" s="7"/>
      <c r="D787" s="7"/>
      <c r="E787" s="7"/>
      <c r="F787" s="75"/>
      <c r="G787" s="406"/>
      <c r="H787" s="75"/>
      <c r="I787" s="75"/>
      <c r="J787" s="75"/>
      <c r="K787" s="75"/>
      <c r="L787" s="75"/>
      <c r="M787" s="75"/>
      <c r="N787" s="75"/>
      <c r="O787" s="75"/>
      <c r="P787" s="75"/>
      <c r="Q787" s="75"/>
      <c r="R787" s="75"/>
    </row>
    <row r="788" spans="1:18" s="99" customFormat="1">
      <c r="A788" s="7"/>
      <c r="B788" s="7"/>
      <c r="C788" s="7"/>
      <c r="D788" s="7"/>
      <c r="E788" s="7"/>
      <c r="F788" s="75"/>
      <c r="G788" s="406"/>
      <c r="H788" s="75"/>
      <c r="I788" s="75"/>
      <c r="J788" s="75"/>
      <c r="K788" s="75"/>
      <c r="L788" s="75"/>
      <c r="M788" s="75"/>
      <c r="N788" s="75"/>
      <c r="O788" s="75"/>
      <c r="P788" s="75"/>
      <c r="Q788" s="75"/>
      <c r="R788" s="75"/>
    </row>
    <row r="789" spans="1:18" s="99" customFormat="1">
      <c r="A789" s="7"/>
      <c r="B789" s="7"/>
      <c r="C789" s="7"/>
      <c r="D789" s="7"/>
      <c r="E789" s="7"/>
      <c r="F789" s="75"/>
      <c r="G789" s="406"/>
      <c r="H789" s="75"/>
      <c r="I789" s="75"/>
      <c r="J789" s="75"/>
      <c r="K789" s="75"/>
      <c r="L789" s="75"/>
      <c r="M789" s="75"/>
      <c r="N789" s="75"/>
      <c r="O789" s="75"/>
      <c r="P789" s="75"/>
      <c r="Q789" s="75"/>
      <c r="R789" s="75"/>
    </row>
    <row r="790" spans="1:18" s="99" customFormat="1">
      <c r="A790" s="7"/>
      <c r="B790" s="7"/>
      <c r="C790" s="7"/>
      <c r="D790" s="7"/>
      <c r="E790" s="7"/>
      <c r="F790" s="75"/>
      <c r="G790" s="406"/>
      <c r="H790" s="75"/>
      <c r="I790" s="75"/>
      <c r="J790" s="75"/>
      <c r="K790" s="75"/>
      <c r="L790" s="75"/>
      <c r="M790" s="75"/>
      <c r="N790" s="75"/>
      <c r="O790" s="75"/>
      <c r="P790" s="75"/>
      <c r="Q790" s="75"/>
      <c r="R790" s="75"/>
    </row>
    <row r="798" spans="1:18" s="99" customFormat="1">
      <c r="A798" s="7"/>
      <c r="B798" s="7"/>
      <c r="C798" s="7"/>
      <c r="D798" s="7"/>
      <c r="E798" s="7"/>
      <c r="F798" s="75"/>
      <c r="G798" s="406"/>
      <c r="H798" s="75"/>
      <c r="I798" s="75"/>
      <c r="J798" s="75"/>
      <c r="K798" s="75"/>
      <c r="L798" s="75"/>
      <c r="M798" s="75"/>
      <c r="N798" s="75"/>
      <c r="O798" s="75"/>
      <c r="P798" s="75"/>
      <c r="Q798" s="75"/>
      <c r="R798" s="75"/>
    </row>
    <row r="799" spans="1:18" s="99" customFormat="1">
      <c r="A799" s="7"/>
      <c r="B799" s="7"/>
      <c r="C799" s="7"/>
      <c r="D799" s="7"/>
      <c r="E799" s="7"/>
      <c r="F799" s="75"/>
      <c r="G799" s="406"/>
      <c r="H799" s="75"/>
      <c r="I799" s="75"/>
      <c r="J799" s="75"/>
      <c r="K799" s="75"/>
      <c r="L799" s="75"/>
      <c r="M799" s="75"/>
      <c r="N799" s="75"/>
      <c r="O799" s="75"/>
      <c r="P799" s="75"/>
      <c r="Q799" s="75"/>
      <c r="R799" s="75"/>
    </row>
    <row r="800" spans="1:18" s="99" customFormat="1">
      <c r="A800" s="7"/>
      <c r="B800" s="7"/>
      <c r="C800" s="7"/>
      <c r="D800" s="7"/>
      <c r="E800" s="7"/>
      <c r="F800" s="75"/>
      <c r="G800" s="406"/>
      <c r="H800" s="75"/>
      <c r="I800" s="75"/>
      <c r="J800" s="75"/>
      <c r="K800" s="75"/>
      <c r="L800" s="75"/>
      <c r="M800" s="75"/>
      <c r="N800" s="75"/>
      <c r="O800" s="75"/>
      <c r="P800" s="75"/>
      <c r="Q800" s="75"/>
      <c r="R800" s="75"/>
    </row>
    <row r="801" spans="1:18" s="99" customFormat="1">
      <c r="A801" s="7"/>
      <c r="B801" s="7"/>
      <c r="C801" s="7"/>
      <c r="D801" s="7"/>
      <c r="E801" s="7"/>
      <c r="F801" s="75"/>
      <c r="G801" s="406"/>
      <c r="H801" s="75"/>
      <c r="I801" s="75"/>
      <c r="J801" s="75"/>
      <c r="K801" s="75"/>
      <c r="L801" s="75"/>
      <c r="M801" s="75"/>
      <c r="N801" s="75"/>
      <c r="O801" s="75"/>
      <c r="P801" s="75"/>
      <c r="Q801" s="75"/>
      <c r="R801" s="75"/>
    </row>
    <row r="802" spans="1:18" s="99" customFormat="1">
      <c r="A802" s="7"/>
      <c r="B802" s="7"/>
      <c r="C802" s="7"/>
      <c r="D802" s="7"/>
      <c r="E802" s="7"/>
      <c r="F802" s="75"/>
      <c r="G802" s="406"/>
      <c r="H802" s="75"/>
      <c r="I802" s="75"/>
      <c r="J802" s="75"/>
      <c r="K802" s="75"/>
      <c r="L802" s="75"/>
      <c r="M802" s="75"/>
      <c r="N802" s="75"/>
      <c r="O802" s="75"/>
      <c r="P802" s="75"/>
      <c r="Q802" s="75"/>
      <c r="R802" s="75"/>
    </row>
    <row r="803" spans="1:18" s="99" customFormat="1">
      <c r="A803" s="7"/>
      <c r="B803" s="7"/>
      <c r="C803" s="7"/>
      <c r="D803" s="7"/>
      <c r="E803" s="7"/>
      <c r="F803" s="75"/>
      <c r="G803" s="406"/>
      <c r="H803" s="75"/>
      <c r="I803" s="75"/>
      <c r="J803" s="75"/>
      <c r="K803" s="75"/>
      <c r="L803" s="75"/>
      <c r="M803" s="75"/>
      <c r="N803" s="75"/>
      <c r="O803" s="75"/>
      <c r="P803" s="75"/>
      <c r="Q803" s="75"/>
      <c r="R803" s="75"/>
    </row>
    <row r="805" spans="1:18" s="99" customFormat="1">
      <c r="A805" s="7"/>
      <c r="B805" s="7"/>
      <c r="C805" s="7"/>
      <c r="D805" s="7"/>
      <c r="E805" s="7"/>
      <c r="F805" s="75"/>
      <c r="G805" s="406"/>
      <c r="H805" s="75"/>
      <c r="I805" s="75"/>
      <c r="J805" s="75"/>
      <c r="K805" s="75"/>
      <c r="L805" s="75"/>
      <c r="M805" s="75"/>
      <c r="N805" s="75"/>
      <c r="O805" s="75"/>
      <c r="P805" s="75"/>
      <c r="Q805" s="75"/>
      <c r="R805" s="75"/>
    </row>
    <row r="806" spans="1:18" s="99" customFormat="1">
      <c r="A806" s="7"/>
      <c r="B806" s="7"/>
      <c r="C806" s="7"/>
      <c r="D806" s="7"/>
      <c r="E806" s="7"/>
      <c r="F806" s="75"/>
      <c r="G806" s="406"/>
      <c r="H806" s="75"/>
      <c r="I806" s="75"/>
      <c r="J806" s="75"/>
      <c r="K806" s="75"/>
      <c r="L806" s="75"/>
      <c r="M806" s="75"/>
      <c r="N806" s="75"/>
      <c r="O806" s="75"/>
      <c r="P806" s="75"/>
      <c r="Q806" s="75"/>
      <c r="R806" s="75"/>
    </row>
  </sheetData>
  <mergeCells count="815">
    <mergeCell ref="A737:Q737"/>
    <mergeCell ref="A730:F730"/>
    <mergeCell ref="A731:F731"/>
    <mergeCell ref="A732:F732"/>
    <mergeCell ref="A733:F733"/>
    <mergeCell ref="A734:F734"/>
    <mergeCell ref="A735:F735"/>
    <mergeCell ref="A724:E724"/>
    <mergeCell ref="A725:E725"/>
    <mergeCell ref="A726:E726"/>
    <mergeCell ref="A727:E727"/>
    <mergeCell ref="A728:E728"/>
    <mergeCell ref="A729:Q729"/>
    <mergeCell ref="A718:F718"/>
    <mergeCell ref="A719:F719"/>
    <mergeCell ref="A720:F720"/>
    <mergeCell ref="A721:F721"/>
    <mergeCell ref="A722:Q722"/>
    <mergeCell ref="A723:E723"/>
    <mergeCell ref="A712:E712"/>
    <mergeCell ref="A713:E713"/>
    <mergeCell ref="A714:E714"/>
    <mergeCell ref="A715:E715"/>
    <mergeCell ref="A716:Q716"/>
    <mergeCell ref="A717:F717"/>
    <mergeCell ref="A703:A710"/>
    <mergeCell ref="D703:D710"/>
    <mergeCell ref="E703:E710"/>
    <mergeCell ref="F706:F710"/>
    <mergeCell ref="H706:Q710"/>
    <mergeCell ref="A711:E711"/>
    <mergeCell ref="A697:F697"/>
    <mergeCell ref="A698:F698"/>
    <mergeCell ref="A699:F699"/>
    <mergeCell ref="A700:F700"/>
    <mergeCell ref="A701:F701"/>
    <mergeCell ref="A702:Q702"/>
    <mergeCell ref="A691:E691"/>
    <mergeCell ref="A692:E692"/>
    <mergeCell ref="A693:E693"/>
    <mergeCell ref="A694:E694"/>
    <mergeCell ref="A695:E695"/>
    <mergeCell ref="A696:Q696"/>
    <mergeCell ref="N686:N687"/>
    <mergeCell ref="O686:O687"/>
    <mergeCell ref="P686:P687"/>
    <mergeCell ref="Q686:Q687"/>
    <mergeCell ref="A685:A690"/>
    <mergeCell ref="C685:C690"/>
    <mergeCell ref="E685:E690"/>
    <mergeCell ref="D686:D687"/>
    <mergeCell ref="R686:R687"/>
    <mergeCell ref="F689:F690"/>
    <mergeCell ref="H689:Q690"/>
    <mergeCell ref="H686:H687"/>
    <mergeCell ref="I686:I687"/>
    <mergeCell ref="J686:J687"/>
    <mergeCell ref="K686:K687"/>
    <mergeCell ref="L686:L687"/>
    <mergeCell ref="M686:M687"/>
    <mergeCell ref="F686:F687"/>
    <mergeCell ref="G686:G687"/>
    <mergeCell ref="R664:R665"/>
    <mergeCell ref="R671:R672"/>
    <mergeCell ref="R673:R674"/>
    <mergeCell ref="F675:F677"/>
    <mergeCell ref="H675:Q677"/>
    <mergeCell ref="A678:A684"/>
    <mergeCell ref="C678:C684"/>
    <mergeCell ref="E678:E684"/>
    <mergeCell ref="F681:F684"/>
    <mergeCell ref="H681:Q684"/>
    <mergeCell ref="J673:J674"/>
    <mergeCell ref="K673:K674"/>
    <mergeCell ref="L673:L674"/>
    <mergeCell ref="M673:M674"/>
    <mergeCell ref="N673:N674"/>
    <mergeCell ref="O673:O674"/>
    <mergeCell ref="I673:I674"/>
    <mergeCell ref="N671:N672"/>
    <mergeCell ref="O671:O672"/>
    <mergeCell ref="P671:P672"/>
    <mergeCell ref="Q671:Q672"/>
    <mergeCell ref="D673:D674"/>
    <mergeCell ref="F673:F674"/>
    <mergeCell ref="G673:G674"/>
    <mergeCell ref="H673:H674"/>
    <mergeCell ref="H671:H672"/>
    <mergeCell ref="I671:I672"/>
    <mergeCell ref="J671:J672"/>
    <mergeCell ref="K671:K672"/>
    <mergeCell ref="L671:L672"/>
    <mergeCell ref="M671:M672"/>
    <mergeCell ref="P673:P674"/>
    <mergeCell ref="Q673:Q674"/>
    <mergeCell ref="A670:A677"/>
    <mergeCell ref="C670:C677"/>
    <mergeCell ref="E670:E677"/>
    <mergeCell ref="D671:D672"/>
    <mergeCell ref="F671:F672"/>
    <mergeCell ref="G671:G672"/>
    <mergeCell ref="K664:K665"/>
    <mergeCell ref="L664:L665"/>
    <mergeCell ref="M664:M665"/>
    <mergeCell ref="A662:Q662"/>
    <mergeCell ref="A663:A669"/>
    <mergeCell ref="C663:C669"/>
    <mergeCell ref="E663:E669"/>
    <mergeCell ref="D664:D665"/>
    <mergeCell ref="F664:F665"/>
    <mergeCell ref="G664:G665"/>
    <mergeCell ref="H664:H665"/>
    <mergeCell ref="I664:I665"/>
    <mergeCell ref="J664:J665"/>
    <mergeCell ref="Q664:Q665"/>
    <mergeCell ref="F667:F669"/>
    <mergeCell ref="H667:Q669"/>
    <mergeCell ref="N664:N665"/>
    <mergeCell ref="O664:O665"/>
    <mergeCell ref="P664:P665"/>
    <mergeCell ref="A656:F656"/>
    <mergeCell ref="A657:F657"/>
    <mergeCell ref="A658:F658"/>
    <mergeCell ref="A659:F659"/>
    <mergeCell ref="A660:F660"/>
    <mergeCell ref="A661:Q661"/>
    <mergeCell ref="A650:E650"/>
    <mergeCell ref="A651:E651"/>
    <mergeCell ref="A652:E652"/>
    <mergeCell ref="A653:E653"/>
    <mergeCell ref="A654:E654"/>
    <mergeCell ref="A655:Q655"/>
    <mergeCell ref="A641:A649"/>
    <mergeCell ref="C641:C649"/>
    <mergeCell ref="E641:E649"/>
    <mergeCell ref="D644:D649"/>
    <mergeCell ref="F644:F649"/>
    <mergeCell ref="H644:Q649"/>
    <mergeCell ref="A631:A640"/>
    <mergeCell ref="C631:C640"/>
    <mergeCell ref="E631:E640"/>
    <mergeCell ref="D634:D635"/>
    <mergeCell ref="F634:F640"/>
    <mergeCell ref="H634:Q640"/>
    <mergeCell ref="D637:D638"/>
    <mergeCell ref="A625:F625"/>
    <mergeCell ref="A626:F626"/>
    <mergeCell ref="A627:F627"/>
    <mergeCell ref="A628:F628"/>
    <mergeCell ref="A629:Q629"/>
    <mergeCell ref="A630:Q630"/>
    <mergeCell ref="A619:E619"/>
    <mergeCell ref="A620:E620"/>
    <mergeCell ref="A621:E621"/>
    <mergeCell ref="A622:E622"/>
    <mergeCell ref="A623:Q623"/>
    <mergeCell ref="A624:F624"/>
    <mergeCell ref="A613:F613"/>
    <mergeCell ref="A614:F614"/>
    <mergeCell ref="A615:F615"/>
    <mergeCell ref="A616:F616"/>
    <mergeCell ref="A617:Q617"/>
    <mergeCell ref="A618:E618"/>
    <mergeCell ref="A607:E607"/>
    <mergeCell ref="A608:E608"/>
    <mergeCell ref="A609:E609"/>
    <mergeCell ref="A610:E610"/>
    <mergeCell ref="A611:Q611"/>
    <mergeCell ref="A612:F612"/>
    <mergeCell ref="A601:A605"/>
    <mergeCell ref="C601:C605"/>
    <mergeCell ref="E601:E605"/>
    <mergeCell ref="F604:F605"/>
    <mergeCell ref="H604:Q605"/>
    <mergeCell ref="A606:E606"/>
    <mergeCell ref="A592:Q592"/>
    <mergeCell ref="A593:A596"/>
    <mergeCell ref="C593:C596"/>
    <mergeCell ref="E593:E596"/>
    <mergeCell ref="H596:Q596"/>
    <mergeCell ref="A597:A600"/>
    <mergeCell ref="C597:C600"/>
    <mergeCell ref="E597:E600"/>
    <mergeCell ref="H600:Q600"/>
    <mergeCell ref="A586:F586"/>
    <mergeCell ref="A587:F587"/>
    <mergeCell ref="A588:F588"/>
    <mergeCell ref="A589:F589"/>
    <mergeCell ref="A590:F590"/>
    <mergeCell ref="A591:Q591"/>
    <mergeCell ref="A580:E580"/>
    <mergeCell ref="A581:E581"/>
    <mergeCell ref="A582:E582"/>
    <mergeCell ref="A583:E583"/>
    <mergeCell ref="A584:E584"/>
    <mergeCell ref="A585:Q585"/>
    <mergeCell ref="A571:F571"/>
    <mergeCell ref="A572:F572"/>
    <mergeCell ref="A573:F573"/>
    <mergeCell ref="A574:Q574"/>
    <mergeCell ref="A575:Q575"/>
    <mergeCell ref="A576:A579"/>
    <mergeCell ref="C576:C579"/>
    <mergeCell ref="E576:E579"/>
    <mergeCell ref="H579:Q579"/>
    <mergeCell ref="A565:E565"/>
    <mergeCell ref="A566:E566"/>
    <mergeCell ref="A567:E567"/>
    <mergeCell ref="A568:Q568"/>
    <mergeCell ref="A569:F569"/>
    <mergeCell ref="A570:F570"/>
    <mergeCell ref="A559:A562"/>
    <mergeCell ref="C559:C562"/>
    <mergeCell ref="E559:E562"/>
    <mergeCell ref="H562:Q562"/>
    <mergeCell ref="A563:E563"/>
    <mergeCell ref="A564:E564"/>
    <mergeCell ref="A550:F550"/>
    <mergeCell ref="A551:F551"/>
    <mergeCell ref="A552:F552"/>
    <mergeCell ref="A553:Q553"/>
    <mergeCell ref="A554:Q554"/>
    <mergeCell ref="A555:A558"/>
    <mergeCell ref="C555:C558"/>
    <mergeCell ref="E555:E558"/>
    <mergeCell ref="H558:Q558"/>
    <mergeCell ref="A543:E543"/>
    <mergeCell ref="A544:E544"/>
    <mergeCell ref="A545:E545"/>
    <mergeCell ref="A546:E546"/>
    <mergeCell ref="A548:F548"/>
    <mergeCell ref="A549:F549"/>
    <mergeCell ref="A537:Q537"/>
    <mergeCell ref="A538:A541"/>
    <mergeCell ref="C538:C541"/>
    <mergeCell ref="E538:E541"/>
    <mergeCell ref="H541:Q541"/>
    <mergeCell ref="A542:E542"/>
    <mergeCell ref="A531:F531"/>
    <mergeCell ref="A532:F532"/>
    <mergeCell ref="A533:F533"/>
    <mergeCell ref="A534:F534"/>
    <mergeCell ref="A535:F535"/>
    <mergeCell ref="A536:Q536"/>
    <mergeCell ref="A525:E525"/>
    <mergeCell ref="A526:E526"/>
    <mergeCell ref="A527:E527"/>
    <mergeCell ref="A528:E528"/>
    <mergeCell ref="A529:E529"/>
    <mergeCell ref="A530:Q530"/>
    <mergeCell ref="A517:A520"/>
    <mergeCell ref="C517:C520"/>
    <mergeCell ref="E517:E520"/>
    <mergeCell ref="H520:Q520"/>
    <mergeCell ref="A521:A524"/>
    <mergeCell ref="C521:C524"/>
    <mergeCell ref="E521:E524"/>
    <mergeCell ref="H524:Q524"/>
    <mergeCell ref="A509:A512"/>
    <mergeCell ref="C509:C512"/>
    <mergeCell ref="E509:E512"/>
    <mergeCell ref="H512:Q512"/>
    <mergeCell ref="A513:A516"/>
    <mergeCell ref="C513:C516"/>
    <mergeCell ref="E513:E516"/>
    <mergeCell ref="H516:Q516"/>
    <mergeCell ref="A504:A508"/>
    <mergeCell ref="C504:C508"/>
    <mergeCell ref="E504:E508"/>
    <mergeCell ref="D507:D508"/>
    <mergeCell ref="F507:F508"/>
    <mergeCell ref="H507:Q508"/>
    <mergeCell ref="A498:A503"/>
    <mergeCell ref="C498:C503"/>
    <mergeCell ref="E498:E503"/>
    <mergeCell ref="D501:D503"/>
    <mergeCell ref="F501:F503"/>
    <mergeCell ref="H501:Q503"/>
    <mergeCell ref="A492:Q492"/>
    <mergeCell ref="A493:Q493"/>
    <mergeCell ref="A494:A497"/>
    <mergeCell ref="C494:C497"/>
    <mergeCell ref="E494:E497"/>
    <mergeCell ref="H497:Q497"/>
    <mergeCell ref="A486:F486"/>
    <mergeCell ref="A487:F487"/>
    <mergeCell ref="A488:F488"/>
    <mergeCell ref="A489:F489"/>
    <mergeCell ref="A490:F490"/>
    <mergeCell ref="A491:Q491"/>
    <mergeCell ref="A480:E480"/>
    <mergeCell ref="A481:E481"/>
    <mergeCell ref="A482:E482"/>
    <mergeCell ref="A483:E483"/>
    <mergeCell ref="A484:E484"/>
    <mergeCell ref="A485:Q485"/>
    <mergeCell ref="A474:F474"/>
    <mergeCell ref="A475:F475"/>
    <mergeCell ref="A476:F476"/>
    <mergeCell ref="A477:F477"/>
    <mergeCell ref="A478:F478"/>
    <mergeCell ref="A479:Q479"/>
    <mergeCell ref="A468:E468"/>
    <mergeCell ref="A469:E469"/>
    <mergeCell ref="A470:E470"/>
    <mergeCell ref="A471:E471"/>
    <mergeCell ref="A472:E472"/>
    <mergeCell ref="A473:Q473"/>
    <mergeCell ref="A460:A463"/>
    <mergeCell ref="B460:B463"/>
    <mergeCell ref="C460:C463"/>
    <mergeCell ref="E460:E463"/>
    <mergeCell ref="H463:Q463"/>
    <mergeCell ref="A464:A467"/>
    <mergeCell ref="B464:B467"/>
    <mergeCell ref="C464:C467"/>
    <mergeCell ref="E464:E467"/>
    <mergeCell ref="H467:Q467"/>
    <mergeCell ref="A452:A455"/>
    <mergeCell ref="B452:B455"/>
    <mergeCell ref="C452:C455"/>
    <mergeCell ref="E452:E455"/>
    <mergeCell ref="H455:Q455"/>
    <mergeCell ref="A456:A459"/>
    <mergeCell ref="B456:B459"/>
    <mergeCell ref="C456:C459"/>
    <mergeCell ref="E456:E459"/>
    <mergeCell ref="H459:Q459"/>
    <mergeCell ref="A444:A447"/>
    <mergeCell ref="C444:C447"/>
    <mergeCell ref="E444:E447"/>
    <mergeCell ref="H447:Q447"/>
    <mergeCell ref="A448:A451"/>
    <mergeCell ref="B448:B451"/>
    <mergeCell ref="C448:C451"/>
    <mergeCell ref="E448:E451"/>
    <mergeCell ref="H451:Q451"/>
    <mergeCell ref="A439:A443"/>
    <mergeCell ref="C439:C443"/>
    <mergeCell ref="E439:E443"/>
    <mergeCell ref="D442:D443"/>
    <mergeCell ref="F442:F443"/>
    <mergeCell ref="H442:Q443"/>
    <mergeCell ref="A432:F432"/>
    <mergeCell ref="A433:F433"/>
    <mergeCell ref="A434:F434"/>
    <mergeCell ref="A435:F435"/>
    <mergeCell ref="A436:F436"/>
    <mergeCell ref="A438:Q438"/>
    <mergeCell ref="A426:E426"/>
    <mergeCell ref="A427:E427"/>
    <mergeCell ref="A428:E428"/>
    <mergeCell ref="A429:E429"/>
    <mergeCell ref="A430:E430"/>
    <mergeCell ref="A431:Q431"/>
    <mergeCell ref="A418:A421"/>
    <mergeCell ref="C418:C421"/>
    <mergeCell ref="E418:E421"/>
    <mergeCell ref="H421:Q421"/>
    <mergeCell ref="A422:A425"/>
    <mergeCell ref="C422:C425"/>
    <mergeCell ref="E422:E425"/>
    <mergeCell ref="H425:Q425"/>
    <mergeCell ref="A414:A417"/>
    <mergeCell ref="B414:B415"/>
    <mergeCell ref="C414:C417"/>
    <mergeCell ref="E414:E417"/>
    <mergeCell ref="B416:B417"/>
    <mergeCell ref="H417:Q417"/>
    <mergeCell ref="A408:F408"/>
    <mergeCell ref="A409:F409"/>
    <mergeCell ref="A410:F410"/>
    <mergeCell ref="A411:F411"/>
    <mergeCell ref="A412:Q412"/>
    <mergeCell ref="A413:Q413"/>
    <mergeCell ref="A402:E402"/>
    <mergeCell ref="A403:E403"/>
    <mergeCell ref="A404:E404"/>
    <mergeCell ref="A405:E405"/>
    <mergeCell ref="A406:Q406"/>
    <mergeCell ref="A407:E407"/>
    <mergeCell ref="A397:A400"/>
    <mergeCell ref="B397:B400"/>
    <mergeCell ref="C397:C400"/>
    <mergeCell ref="E397:E400"/>
    <mergeCell ref="H400:Q400"/>
    <mergeCell ref="A401:E401"/>
    <mergeCell ref="A392:A396"/>
    <mergeCell ref="B392:B396"/>
    <mergeCell ref="C392:C396"/>
    <mergeCell ref="E392:E396"/>
    <mergeCell ref="F395:F396"/>
    <mergeCell ref="H395:Q396"/>
    <mergeCell ref="A387:A391"/>
    <mergeCell ref="B387:B391"/>
    <mergeCell ref="C387:C391"/>
    <mergeCell ref="E387:E391"/>
    <mergeCell ref="F390:F391"/>
    <mergeCell ref="H390:Q391"/>
    <mergeCell ref="A382:A386"/>
    <mergeCell ref="B382:B386"/>
    <mergeCell ref="C382:C386"/>
    <mergeCell ref="E382:E386"/>
    <mergeCell ref="F385:F386"/>
    <mergeCell ref="H385:Q386"/>
    <mergeCell ref="A377:A381"/>
    <mergeCell ref="B377:B381"/>
    <mergeCell ref="C377:C381"/>
    <mergeCell ref="E377:E381"/>
    <mergeCell ref="F380:F381"/>
    <mergeCell ref="H380:Q381"/>
    <mergeCell ref="A372:A376"/>
    <mergeCell ref="B372:B376"/>
    <mergeCell ref="C372:C376"/>
    <mergeCell ref="E372:E376"/>
    <mergeCell ref="F375:F376"/>
    <mergeCell ref="H375:Q376"/>
    <mergeCell ref="A367:A371"/>
    <mergeCell ref="B367:B371"/>
    <mergeCell ref="C367:C371"/>
    <mergeCell ref="E367:E371"/>
    <mergeCell ref="F370:F371"/>
    <mergeCell ref="H370:Q371"/>
    <mergeCell ref="A362:A366"/>
    <mergeCell ref="B362:B366"/>
    <mergeCell ref="C362:C366"/>
    <mergeCell ref="E362:E366"/>
    <mergeCell ref="F365:F366"/>
    <mergeCell ref="H365:Q366"/>
    <mergeCell ref="A357:A361"/>
    <mergeCell ref="B357:B361"/>
    <mergeCell ref="C357:C361"/>
    <mergeCell ref="E357:E361"/>
    <mergeCell ref="F360:F361"/>
    <mergeCell ref="H360:Q361"/>
    <mergeCell ref="A352:A356"/>
    <mergeCell ref="B352:B356"/>
    <mergeCell ref="C352:C356"/>
    <mergeCell ref="E352:E356"/>
    <mergeCell ref="F355:F356"/>
    <mergeCell ref="H355:Q356"/>
    <mergeCell ref="A347:A351"/>
    <mergeCell ref="B347:B351"/>
    <mergeCell ref="C347:C351"/>
    <mergeCell ref="E347:E351"/>
    <mergeCell ref="F350:F351"/>
    <mergeCell ref="H350:Q351"/>
    <mergeCell ref="A342:A346"/>
    <mergeCell ref="B342:B346"/>
    <mergeCell ref="C342:C346"/>
    <mergeCell ref="E342:E346"/>
    <mergeCell ref="F345:F346"/>
    <mergeCell ref="H345:Q346"/>
    <mergeCell ref="A337:A341"/>
    <mergeCell ref="B337:B341"/>
    <mergeCell ref="C337:C341"/>
    <mergeCell ref="E337:E341"/>
    <mergeCell ref="F340:F341"/>
    <mergeCell ref="H340:Q341"/>
    <mergeCell ref="A332:A336"/>
    <mergeCell ref="B332:B336"/>
    <mergeCell ref="C332:C336"/>
    <mergeCell ref="E332:E336"/>
    <mergeCell ref="F335:F336"/>
    <mergeCell ref="H335:Q336"/>
    <mergeCell ref="A327:A331"/>
    <mergeCell ref="B327:B331"/>
    <mergeCell ref="C327:C331"/>
    <mergeCell ref="E327:E331"/>
    <mergeCell ref="F330:F331"/>
    <mergeCell ref="H330:Q331"/>
    <mergeCell ref="A322:A326"/>
    <mergeCell ref="B322:B326"/>
    <mergeCell ref="C322:C326"/>
    <mergeCell ref="E322:E326"/>
    <mergeCell ref="F325:F326"/>
    <mergeCell ref="H325:Q326"/>
    <mergeCell ref="A317:A321"/>
    <mergeCell ref="B317:B321"/>
    <mergeCell ref="C317:C321"/>
    <mergeCell ref="E317:E321"/>
    <mergeCell ref="F320:F321"/>
    <mergeCell ref="H320:Q321"/>
    <mergeCell ref="A312:A316"/>
    <mergeCell ref="B312:B316"/>
    <mergeCell ref="C312:C316"/>
    <mergeCell ref="E312:E316"/>
    <mergeCell ref="F315:F316"/>
    <mergeCell ref="H315:Q316"/>
    <mergeCell ref="A307:A311"/>
    <mergeCell ref="B307:B311"/>
    <mergeCell ref="C307:C311"/>
    <mergeCell ref="E307:E311"/>
    <mergeCell ref="F310:F311"/>
    <mergeCell ref="H310:Q311"/>
    <mergeCell ref="A298:A302"/>
    <mergeCell ref="E298:E302"/>
    <mergeCell ref="F301:F302"/>
    <mergeCell ref="H301:Q302"/>
    <mergeCell ref="A303:A306"/>
    <mergeCell ref="E303:E306"/>
    <mergeCell ref="H306:Q306"/>
    <mergeCell ref="A293:A297"/>
    <mergeCell ref="C293:C297"/>
    <mergeCell ref="E293:E297"/>
    <mergeCell ref="D296:D297"/>
    <mergeCell ref="F296:F297"/>
    <mergeCell ref="H296:Q297"/>
    <mergeCell ref="A288:A292"/>
    <mergeCell ref="C288:C292"/>
    <mergeCell ref="E288:E292"/>
    <mergeCell ref="D291:D292"/>
    <mergeCell ref="F291:F292"/>
    <mergeCell ref="H291:Q292"/>
    <mergeCell ref="A283:A287"/>
    <mergeCell ref="C283:C287"/>
    <mergeCell ref="E283:E287"/>
    <mergeCell ref="D286:D287"/>
    <mergeCell ref="F286:F287"/>
    <mergeCell ref="H286:Q287"/>
    <mergeCell ref="H275:Q277"/>
    <mergeCell ref="A278:A282"/>
    <mergeCell ref="C278:C282"/>
    <mergeCell ref="E278:E282"/>
    <mergeCell ref="D281:D282"/>
    <mergeCell ref="F281:F282"/>
    <mergeCell ref="H281:Q282"/>
    <mergeCell ref="A267:A271"/>
    <mergeCell ref="C267:C271"/>
    <mergeCell ref="E267:E271"/>
    <mergeCell ref="F270:F271"/>
    <mergeCell ref="H270:Q271"/>
    <mergeCell ref="A272:A277"/>
    <mergeCell ref="C272:C277"/>
    <mergeCell ref="E272:E277"/>
    <mergeCell ref="D275:D277"/>
    <mergeCell ref="F275:F277"/>
    <mergeCell ref="A262:A266"/>
    <mergeCell ref="C262:C266"/>
    <mergeCell ref="E262:E266"/>
    <mergeCell ref="D265:D266"/>
    <mergeCell ref="F265:F266"/>
    <mergeCell ref="H265:Q266"/>
    <mergeCell ref="A255:Q255"/>
    <mergeCell ref="A256:Q256"/>
    <mergeCell ref="A257:A261"/>
    <mergeCell ref="C257:C261"/>
    <mergeCell ref="E257:E261"/>
    <mergeCell ref="D260:D261"/>
    <mergeCell ref="F260:F261"/>
    <mergeCell ref="H260:Q261"/>
    <mergeCell ref="A249:Q249"/>
    <mergeCell ref="A250:F250"/>
    <mergeCell ref="A251:F251"/>
    <mergeCell ref="A252:F252"/>
    <mergeCell ref="A253:F253"/>
    <mergeCell ref="A254:F254"/>
    <mergeCell ref="M247:M248"/>
    <mergeCell ref="N247:N248"/>
    <mergeCell ref="O247:O248"/>
    <mergeCell ref="P247:P248"/>
    <mergeCell ref="Q247:Q248"/>
    <mergeCell ref="R247:R248"/>
    <mergeCell ref="G247:G248"/>
    <mergeCell ref="H247:H248"/>
    <mergeCell ref="I247:I248"/>
    <mergeCell ref="J247:J248"/>
    <mergeCell ref="K247:K248"/>
    <mergeCell ref="L247:L248"/>
    <mergeCell ref="A243:E243"/>
    <mergeCell ref="A244:E244"/>
    <mergeCell ref="A245:E245"/>
    <mergeCell ref="A246:E246"/>
    <mergeCell ref="A247:E248"/>
    <mergeCell ref="F247:F248"/>
    <mergeCell ref="A238:A241"/>
    <mergeCell ref="B238:B241"/>
    <mergeCell ref="C238:C241"/>
    <mergeCell ref="E238:E241"/>
    <mergeCell ref="H241:Q241"/>
    <mergeCell ref="A242:Q242"/>
    <mergeCell ref="A230:A233"/>
    <mergeCell ref="B230:B233"/>
    <mergeCell ref="C230:C233"/>
    <mergeCell ref="E230:E233"/>
    <mergeCell ref="H233:Q233"/>
    <mergeCell ref="A234:A237"/>
    <mergeCell ref="B234:B237"/>
    <mergeCell ref="C234:C237"/>
    <mergeCell ref="E234:E237"/>
    <mergeCell ref="H237:Q237"/>
    <mergeCell ref="A222:A225"/>
    <mergeCell ref="B222:B225"/>
    <mergeCell ref="C222:C225"/>
    <mergeCell ref="E222:E225"/>
    <mergeCell ref="H225:Q225"/>
    <mergeCell ref="A226:A229"/>
    <mergeCell ref="B226:B229"/>
    <mergeCell ref="C226:C229"/>
    <mergeCell ref="E226:E229"/>
    <mergeCell ref="H229:Q229"/>
    <mergeCell ref="A214:A217"/>
    <mergeCell ref="B214:B217"/>
    <mergeCell ref="C214:C217"/>
    <mergeCell ref="E214:E217"/>
    <mergeCell ref="H217:Q217"/>
    <mergeCell ref="A218:A221"/>
    <mergeCell ref="B218:B221"/>
    <mergeCell ref="C218:C221"/>
    <mergeCell ref="E218:E221"/>
    <mergeCell ref="H221:Q221"/>
    <mergeCell ref="A206:A209"/>
    <mergeCell ref="B206:B209"/>
    <mergeCell ref="C206:C209"/>
    <mergeCell ref="E206:E209"/>
    <mergeCell ref="H209:Q209"/>
    <mergeCell ref="A210:A213"/>
    <mergeCell ref="B210:B213"/>
    <mergeCell ref="C210:C213"/>
    <mergeCell ref="E210:E213"/>
    <mergeCell ref="H213:Q213"/>
    <mergeCell ref="A198:A201"/>
    <mergeCell ref="B198:B201"/>
    <mergeCell ref="C198:C201"/>
    <mergeCell ref="E198:E201"/>
    <mergeCell ref="H201:Q201"/>
    <mergeCell ref="A202:A205"/>
    <mergeCell ref="B202:B205"/>
    <mergeCell ref="C202:C205"/>
    <mergeCell ref="E202:E205"/>
    <mergeCell ref="H205:Q205"/>
    <mergeCell ref="A190:A193"/>
    <mergeCell ref="B190:B193"/>
    <mergeCell ref="C190:C193"/>
    <mergeCell ref="E190:E193"/>
    <mergeCell ref="H193:Q193"/>
    <mergeCell ref="A194:A197"/>
    <mergeCell ref="B194:B197"/>
    <mergeCell ref="C194:C197"/>
    <mergeCell ref="E194:E197"/>
    <mergeCell ref="H197:Q197"/>
    <mergeCell ref="A182:A185"/>
    <mergeCell ref="B182:B185"/>
    <mergeCell ref="C182:C185"/>
    <mergeCell ref="E182:E185"/>
    <mergeCell ref="H185:Q185"/>
    <mergeCell ref="A186:A189"/>
    <mergeCell ref="B186:B189"/>
    <mergeCell ref="C186:C189"/>
    <mergeCell ref="E186:E189"/>
    <mergeCell ref="H189:Q189"/>
    <mergeCell ref="A174:A177"/>
    <mergeCell ref="B174:B177"/>
    <mergeCell ref="C174:C177"/>
    <mergeCell ref="E174:E177"/>
    <mergeCell ref="H177:Q177"/>
    <mergeCell ref="A178:A181"/>
    <mergeCell ref="B178:B181"/>
    <mergeCell ref="C178:C181"/>
    <mergeCell ref="E178:E181"/>
    <mergeCell ref="H181:Q181"/>
    <mergeCell ref="A166:A169"/>
    <mergeCell ref="B166:B169"/>
    <mergeCell ref="C166:C169"/>
    <mergeCell ref="E166:E169"/>
    <mergeCell ref="H169:Q169"/>
    <mergeCell ref="A170:A173"/>
    <mergeCell ref="B170:B173"/>
    <mergeCell ref="C170:C173"/>
    <mergeCell ref="E170:E173"/>
    <mergeCell ref="H173:Q173"/>
    <mergeCell ref="A160:A165"/>
    <mergeCell ref="C160:C165"/>
    <mergeCell ref="E160:E165"/>
    <mergeCell ref="D163:D165"/>
    <mergeCell ref="F163:F165"/>
    <mergeCell ref="H163:Q165"/>
    <mergeCell ref="A155:A159"/>
    <mergeCell ref="C155:C159"/>
    <mergeCell ref="E155:E159"/>
    <mergeCell ref="D158:D159"/>
    <mergeCell ref="F158:F159"/>
    <mergeCell ref="H158:Q159"/>
    <mergeCell ref="A149:A154"/>
    <mergeCell ref="C149:C154"/>
    <mergeCell ref="E149:E154"/>
    <mergeCell ref="D152:D154"/>
    <mergeCell ref="F152:F154"/>
    <mergeCell ref="H152:Q154"/>
    <mergeCell ref="A143:A148"/>
    <mergeCell ref="C143:C148"/>
    <mergeCell ref="E143:E148"/>
    <mergeCell ref="D146:D148"/>
    <mergeCell ref="F146:F148"/>
    <mergeCell ref="H146:Q148"/>
    <mergeCell ref="A136:A142"/>
    <mergeCell ref="C136:C142"/>
    <mergeCell ref="E136:E142"/>
    <mergeCell ref="D139:D142"/>
    <mergeCell ref="F139:F142"/>
    <mergeCell ref="H139:Q142"/>
    <mergeCell ref="H121:Q124"/>
    <mergeCell ref="A125:A131"/>
    <mergeCell ref="E125:E131"/>
    <mergeCell ref="F128:F131"/>
    <mergeCell ref="H128:Q131"/>
    <mergeCell ref="A132:A135"/>
    <mergeCell ref="C132:C135"/>
    <mergeCell ref="E132:E135"/>
    <mergeCell ref="H135:Q135"/>
    <mergeCell ref="A113:A117"/>
    <mergeCell ref="E113:E117"/>
    <mergeCell ref="F116:F117"/>
    <mergeCell ref="H116:Q117"/>
    <mergeCell ref="A118:A124"/>
    <mergeCell ref="C118:C124"/>
    <mergeCell ref="E118:E124"/>
    <mergeCell ref="D121:D124"/>
    <mergeCell ref="F121:F124"/>
    <mergeCell ref="A100:A107"/>
    <mergeCell ref="D100:D107"/>
    <mergeCell ref="E100:E107"/>
    <mergeCell ref="F103:F107"/>
    <mergeCell ref="H103:Q107"/>
    <mergeCell ref="A108:A112"/>
    <mergeCell ref="C108:C112"/>
    <mergeCell ref="E108:E112"/>
    <mergeCell ref="D111:D112"/>
    <mergeCell ref="F111:F112"/>
    <mergeCell ref="H111:Q112"/>
    <mergeCell ref="A88:A91"/>
    <mergeCell ref="E88:E91"/>
    <mergeCell ref="H91:Q91"/>
    <mergeCell ref="A92:A99"/>
    <mergeCell ref="C92:C99"/>
    <mergeCell ref="E92:E99"/>
    <mergeCell ref="D95:D99"/>
    <mergeCell ref="F95:F99"/>
    <mergeCell ref="H95:Q99"/>
    <mergeCell ref="A80:A87"/>
    <mergeCell ref="C80:C87"/>
    <mergeCell ref="E80:E87"/>
    <mergeCell ref="D83:D87"/>
    <mergeCell ref="F83:F87"/>
    <mergeCell ref="H83:Q87"/>
    <mergeCell ref="A74:A79"/>
    <mergeCell ref="C74:C79"/>
    <mergeCell ref="E74:E79"/>
    <mergeCell ref="D77:D79"/>
    <mergeCell ref="F77:F79"/>
    <mergeCell ref="H77:Q79"/>
    <mergeCell ref="A64:A67"/>
    <mergeCell ref="C64:C67"/>
    <mergeCell ref="E64:E67"/>
    <mergeCell ref="H67:Q67"/>
    <mergeCell ref="A68:A73"/>
    <mergeCell ref="C68:C73"/>
    <mergeCell ref="E68:E73"/>
    <mergeCell ref="D71:D73"/>
    <mergeCell ref="F71:F73"/>
    <mergeCell ref="H71:Q73"/>
    <mergeCell ref="A55:A63"/>
    <mergeCell ref="C55:C63"/>
    <mergeCell ref="E55:E63"/>
    <mergeCell ref="D58:D63"/>
    <mergeCell ref="F58:F63"/>
    <mergeCell ref="H58:Q63"/>
    <mergeCell ref="A49:A54"/>
    <mergeCell ref="C49:C54"/>
    <mergeCell ref="E49:E54"/>
    <mergeCell ref="D52:D54"/>
    <mergeCell ref="F52:F54"/>
    <mergeCell ref="H52:Q54"/>
    <mergeCell ref="A41:A48"/>
    <mergeCell ref="C41:C48"/>
    <mergeCell ref="E41:E48"/>
    <mergeCell ref="D44:D48"/>
    <mergeCell ref="F44:F48"/>
    <mergeCell ref="H44:Q48"/>
    <mergeCell ref="A30:A33"/>
    <mergeCell ref="C30:C33"/>
    <mergeCell ref="E30:E33"/>
    <mergeCell ref="H33:Q33"/>
    <mergeCell ref="A34:A40"/>
    <mergeCell ref="C34:C40"/>
    <mergeCell ref="E34:E40"/>
    <mergeCell ref="D37:D40"/>
    <mergeCell ref="F37:F40"/>
    <mergeCell ref="H37:Q40"/>
    <mergeCell ref="A24:A29"/>
    <mergeCell ref="C24:C29"/>
    <mergeCell ref="E24:E29"/>
    <mergeCell ref="D27:D29"/>
    <mergeCell ref="F27:F29"/>
    <mergeCell ref="H27:Q29"/>
    <mergeCell ref="F14:F15"/>
    <mergeCell ref="G14:G15"/>
    <mergeCell ref="H14:Q14"/>
    <mergeCell ref="R14:R15"/>
    <mergeCell ref="A19:A23"/>
    <mergeCell ref="C19:C23"/>
    <mergeCell ref="E19:E23"/>
    <mergeCell ref="D22:D23"/>
    <mergeCell ref="F22:F23"/>
    <mergeCell ref="H22:Q23"/>
    <mergeCell ref="O5:Q5"/>
    <mergeCell ref="A9:Q9"/>
    <mergeCell ref="A10:Q10"/>
    <mergeCell ref="A11:Q11"/>
    <mergeCell ref="A13:Q13"/>
    <mergeCell ref="A14:A15"/>
    <mergeCell ref="B14:B15"/>
    <mergeCell ref="C14:C15"/>
    <mergeCell ref="D14:D15"/>
    <mergeCell ref="E14:E15"/>
  </mergeCells>
  <pageMargins left="0.70866141732283472" right="0.70866141732283472" top="0.74803149606299213" bottom="0.74803149606299213" header="0.31496062992125984" footer="0.31496062992125984"/>
  <pageSetup paperSize="8" scale="23" fitToHeight="120" orientation="landscape" r:id="rId1"/>
  <rowBreaks count="6" manualBreakCount="6">
    <brk id="79" max="16" man="1"/>
    <brk id="165" max="16" man="1"/>
    <brk id="326" max="16" man="1"/>
    <brk id="503" max="16" man="1"/>
    <brk id="605" max="16" man="1"/>
    <brk id="701" max="16" man="1"/>
  </rowBreaks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1"/>
  <dimension ref="A2:R806"/>
  <sheetViews>
    <sheetView view="pageBreakPreview" topLeftCell="C485" zoomScale="30" zoomScaleNormal="25" zoomScaleSheetLayoutView="30" workbookViewId="0">
      <selection activeCell="L599" sqref="L599"/>
    </sheetView>
  </sheetViews>
  <sheetFormatPr defaultColWidth="8.88671875" defaultRowHeight="33"/>
  <cols>
    <col min="1" max="1" width="16" style="7" customWidth="1"/>
    <col min="2" max="2" width="93.77734375" style="7" customWidth="1"/>
    <col min="3" max="3" width="55.77734375" style="7" customWidth="1"/>
    <col min="4" max="4" width="63.77734375" style="7" customWidth="1"/>
    <col min="5" max="5" width="26.21875" style="7" customWidth="1"/>
    <col min="6" max="6" width="40.77734375" style="75" customWidth="1"/>
    <col min="7" max="7" width="38.77734375" style="406" customWidth="1"/>
    <col min="8" max="16" width="38.77734375" style="75" customWidth="1"/>
    <col min="17" max="17" width="35.44140625" style="75" customWidth="1"/>
    <col min="18" max="18" width="38.77734375" style="75" customWidth="1"/>
    <col min="19" max="16384" width="8.88671875" style="7"/>
  </cols>
  <sheetData>
    <row r="2" spans="1:18" ht="69" customHeight="1" thickBot="1">
      <c r="K2" s="350" t="s">
        <v>710</v>
      </c>
    </row>
    <row r="3" spans="1:18" ht="168" customHeight="1" thickBot="1">
      <c r="I3" s="341" t="s">
        <v>703</v>
      </c>
      <c r="J3" s="342">
        <v>733</v>
      </c>
      <c r="K3" s="342"/>
      <c r="L3" s="343" t="s">
        <v>704</v>
      </c>
    </row>
    <row r="4" spans="1:18" s="85" customFormat="1" ht="168" customHeight="1" thickBot="1">
      <c r="B4" s="87"/>
      <c r="C4" s="87"/>
      <c r="D4" s="88"/>
      <c r="E4" s="295"/>
      <c r="F4" s="295"/>
      <c r="G4" s="407"/>
      <c r="H4" s="87"/>
      <c r="I4" s="341" t="s">
        <v>705</v>
      </c>
      <c r="J4" s="344">
        <v>0</v>
      </c>
      <c r="K4" s="345"/>
      <c r="L4" s="346" t="s">
        <v>706</v>
      </c>
      <c r="M4" s="349" t="s">
        <v>709</v>
      </c>
      <c r="N4" s="295"/>
      <c r="O4" s="89"/>
      <c r="P4" s="90"/>
      <c r="Q4" s="90"/>
      <c r="R4" s="87"/>
    </row>
    <row r="5" spans="1:18" s="76" customFormat="1" ht="168" customHeight="1" thickBot="1">
      <c r="C5" s="93"/>
      <c r="D5" s="88"/>
      <c r="E5" s="295"/>
      <c r="F5" s="295"/>
      <c r="G5" s="457"/>
      <c r="H5" s="94"/>
      <c r="I5" s="341" t="s">
        <v>707</v>
      </c>
      <c r="J5" s="347">
        <f>ROUND(J4/J3,2)</f>
        <v>0</v>
      </c>
      <c r="K5" s="347"/>
      <c r="L5" s="343" t="s">
        <v>708</v>
      </c>
      <c r="M5" s="295"/>
      <c r="N5" s="295"/>
      <c r="O5" s="659"/>
      <c r="P5" s="660"/>
      <c r="Q5" s="660"/>
      <c r="R5" s="94"/>
    </row>
    <row r="6" spans="1:18" s="76" customFormat="1" ht="54.75" customHeight="1">
      <c r="B6" s="96"/>
      <c r="C6" s="96"/>
      <c r="D6" s="88"/>
      <c r="E6" s="295"/>
      <c r="F6" s="295"/>
      <c r="G6" s="407"/>
      <c r="H6" s="96"/>
      <c r="I6" s="97"/>
      <c r="J6" s="97"/>
      <c r="K6" s="97"/>
      <c r="L6" s="95"/>
      <c r="M6" s="295"/>
      <c r="N6" s="295"/>
      <c r="O6" s="91"/>
      <c r="P6" s="92"/>
      <c r="Q6" s="92"/>
      <c r="R6" s="96"/>
    </row>
    <row r="7" spans="1:18" s="76" customFormat="1" ht="54.75" customHeight="1">
      <c r="B7" s="81"/>
      <c r="C7" s="81"/>
      <c r="D7" s="84"/>
      <c r="G7" s="408"/>
      <c r="H7" s="86"/>
      <c r="I7" s="86"/>
      <c r="J7" s="86"/>
      <c r="K7" s="86"/>
      <c r="L7" s="82"/>
      <c r="N7" s="83"/>
      <c r="O7" s="91"/>
      <c r="P7" s="92"/>
      <c r="Q7" s="92"/>
      <c r="R7" s="86"/>
    </row>
    <row r="8" spans="1:18" s="76" customFormat="1" ht="54.75" customHeight="1">
      <c r="A8" s="27"/>
      <c r="B8" s="27"/>
      <c r="C8" s="28"/>
      <c r="D8" s="27"/>
      <c r="E8" s="27"/>
      <c r="F8" s="38"/>
      <c r="G8" s="409"/>
      <c r="H8" s="38"/>
      <c r="I8" s="38"/>
      <c r="J8" s="38"/>
      <c r="K8" s="38"/>
      <c r="L8" s="38"/>
      <c r="M8" s="74"/>
      <c r="N8" s="74"/>
      <c r="O8" s="74"/>
      <c r="P8" s="74"/>
      <c r="Q8" s="80"/>
      <c r="R8" s="38"/>
    </row>
    <row r="9" spans="1:18" s="76" customFormat="1" ht="54.75" customHeight="1">
      <c r="A9" s="661" t="s">
        <v>0</v>
      </c>
      <c r="B9" s="661"/>
      <c r="C9" s="661"/>
      <c r="D9" s="661"/>
      <c r="E9" s="661"/>
      <c r="F9" s="661"/>
      <c r="G9" s="661"/>
      <c r="H9" s="661"/>
      <c r="I9" s="661"/>
      <c r="J9" s="661"/>
      <c r="K9" s="661"/>
      <c r="L9" s="661"/>
      <c r="M9" s="661"/>
      <c r="N9" s="661"/>
      <c r="O9" s="661"/>
      <c r="P9" s="661"/>
      <c r="Q9" s="661"/>
    </row>
    <row r="10" spans="1:18" s="76" customFormat="1" ht="54.75" customHeight="1">
      <c r="A10" s="652" t="s">
        <v>504</v>
      </c>
      <c r="B10" s="652"/>
      <c r="C10" s="652"/>
      <c r="D10" s="652"/>
      <c r="E10" s="652"/>
      <c r="F10" s="652"/>
      <c r="G10" s="652"/>
      <c r="H10" s="652"/>
      <c r="I10" s="652"/>
      <c r="J10" s="652"/>
      <c r="K10" s="652"/>
      <c r="L10" s="652"/>
      <c r="M10" s="652"/>
      <c r="N10" s="652"/>
      <c r="O10" s="652"/>
      <c r="P10" s="652"/>
      <c r="Q10" s="652"/>
    </row>
    <row r="11" spans="1:18" s="76" customFormat="1" ht="54.75" customHeight="1">
      <c r="A11" s="652" t="s">
        <v>505</v>
      </c>
      <c r="B11" s="653"/>
      <c r="C11" s="653"/>
      <c r="D11" s="653"/>
      <c r="E11" s="653"/>
      <c r="F11" s="653"/>
      <c r="G11" s="653"/>
      <c r="H11" s="653"/>
      <c r="I11" s="653"/>
      <c r="J11" s="653"/>
      <c r="K11" s="653"/>
      <c r="L11" s="653"/>
      <c r="M11" s="653"/>
      <c r="N11" s="653"/>
      <c r="O11" s="653"/>
      <c r="P11" s="653"/>
      <c r="Q11" s="653"/>
    </row>
    <row r="12" spans="1:18" s="76" customFormat="1" ht="54.75" customHeight="1">
      <c r="A12" s="569"/>
      <c r="B12" s="570"/>
      <c r="C12" s="570"/>
      <c r="D12" s="570"/>
      <c r="E12" s="570"/>
      <c r="F12" s="570"/>
      <c r="G12" s="410"/>
      <c r="H12" s="348" t="s">
        <v>721</v>
      </c>
      <c r="I12" s="570"/>
      <c r="J12" s="570"/>
      <c r="K12" s="570"/>
      <c r="L12" s="570"/>
      <c r="M12" s="570"/>
      <c r="N12" s="570"/>
      <c r="O12" s="570"/>
      <c r="P12" s="570"/>
      <c r="Q12" s="570"/>
      <c r="R12" s="348"/>
    </row>
    <row r="13" spans="1:18" ht="54.75" customHeight="1" thickBot="1">
      <c r="A13" s="654"/>
      <c r="B13" s="654"/>
      <c r="C13" s="654"/>
      <c r="D13" s="654"/>
      <c r="E13" s="654"/>
      <c r="F13" s="654"/>
      <c r="G13" s="654"/>
      <c r="H13" s="654"/>
      <c r="I13" s="654"/>
      <c r="J13" s="654"/>
      <c r="K13" s="654"/>
      <c r="L13" s="654"/>
      <c r="M13" s="654"/>
      <c r="N13" s="654"/>
      <c r="O13" s="654"/>
      <c r="P13" s="654"/>
      <c r="Q13" s="654"/>
      <c r="R13" s="7"/>
    </row>
    <row r="14" spans="1:18" ht="62.25" customHeight="1" thickBot="1">
      <c r="A14" s="655" t="s">
        <v>500</v>
      </c>
      <c r="B14" s="657" t="s">
        <v>1</v>
      </c>
      <c r="C14" s="655" t="s">
        <v>501</v>
      </c>
      <c r="D14" s="655" t="s">
        <v>503</v>
      </c>
      <c r="E14" s="657" t="s">
        <v>2</v>
      </c>
      <c r="F14" s="648" t="s">
        <v>502</v>
      </c>
      <c r="G14" s="622" t="s">
        <v>711</v>
      </c>
      <c r="H14" s="650" t="s">
        <v>3</v>
      </c>
      <c r="I14" s="651"/>
      <c r="J14" s="651"/>
      <c r="K14" s="651"/>
      <c r="L14" s="651"/>
      <c r="M14" s="651"/>
      <c r="N14" s="651"/>
      <c r="O14" s="651"/>
      <c r="P14" s="651"/>
      <c r="Q14" s="651"/>
      <c r="R14" s="622" t="s">
        <v>712</v>
      </c>
    </row>
    <row r="15" spans="1:18" ht="195" customHeight="1" thickBot="1">
      <c r="A15" s="656"/>
      <c r="B15" s="658"/>
      <c r="C15" s="656"/>
      <c r="D15" s="656"/>
      <c r="E15" s="658"/>
      <c r="F15" s="649"/>
      <c r="G15" s="623"/>
      <c r="H15" s="284" t="s">
        <v>4</v>
      </c>
      <c r="I15" s="284" t="s">
        <v>5</v>
      </c>
      <c r="J15" s="284" t="s">
        <v>6</v>
      </c>
      <c r="K15" s="284" t="s">
        <v>7</v>
      </c>
      <c r="L15" s="284" t="s">
        <v>8</v>
      </c>
      <c r="M15" s="284" t="s">
        <v>9</v>
      </c>
      <c r="N15" s="284" t="s">
        <v>10</v>
      </c>
      <c r="O15" s="284" t="s">
        <v>11</v>
      </c>
      <c r="P15" s="284" t="s">
        <v>12</v>
      </c>
      <c r="Q15" s="572" t="s">
        <v>13</v>
      </c>
      <c r="R15" s="623"/>
    </row>
    <row r="16" spans="1:18" s="296" customFormat="1" ht="35.1" customHeight="1" thickBot="1">
      <c r="A16" s="3">
        <v>1</v>
      </c>
      <c r="B16" s="3">
        <v>2</v>
      </c>
      <c r="C16" s="3">
        <v>3</v>
      </c>
      <c r="D16" s="3">
        <v>4</v>
      </c>
      <c r="E16" s="3">
        <v>5</v>
      </c>
      <c r="F16" s="3">
        <v>6</v>
      </c>
      <c r="G16" s="411">
        <v>7</v>
      </c>
      <c r="H16" s="3">
        <v>8</v>
      </c>
      <c r="I16" s="3">
        <v>9</v>
      </c>
      <c r="J16" s="3">
        <v>10</v>
      </c>
      <c r="K16" s="3">
        <v>11</v>
      </c>
      <c r="L16" s="3">
        <v>12</v>
      </c>
      <c r="M16" s="3">
        <v>13</v>
      </c>
      <c r="N16" s="3">
        <v>14</v>
      </c>
      <c r="O16" s="3">
        <v>15</v>
      </c>
      <c r="P16" s="3">
        <v>16</v>
      </c>
      <c r="Q16" s="3">
        <v>17</v>
      </c>
      <c r="R16" s="3">
        <v>18</v>
      </c>
    </row>
    <row r="17" spans="1:18" ht="35.1" customHeight="1" thickBot="1">
      <c r="A17" s="499" t="s">
        <v>506</v>
      </c>
      <c r="B17" s="500"/>
      <c r="C17" s="500"/>
      <c r="D17" s="500"/>
      <c r="E17" s="500"/>
      <c r="F17" s="36"/>
      <c r="G17" s="412"/>
      <c r="H17" s="36"/>
      <c r="I17" s="36"/>
      <c r="J17" s="36"/>
      <c r="K17" s="36"/>
      <c r="L17" s="36"/>
      <c r="M17" s="36"/>
      <c r="N17" s="36"/>
      <c r="O17" s="36"/>
      <c r="P17" s="36"/>
      <c r="Q17" s="36"/>
      <c r="R17" s="49"/>
    </row>
    <row r="18" spans="1:18" ht="35.1" customHeight="1" thickBot="1">
      <c r="A18" s="493" t="s">
        <v>14</v>
      </c>
      <c r="B18" s="501"/>
      <c r="C18" s="501"/>
      <c r="D18" s="501"/>
      <c r="E18" s="501"/>
      <c r="F18" s="494"/>
      <c r="G18" s="495"/>
      <c r="H18" s="494"/>
      <c r="I18" s="494"/>
      <c r="J18" s="494"/>
      <c r="K18" s="494"/>
      <c r="L18" s="494"/>
      <c r="M18" s="494"/>
      <c r="N18" s="494"/>
      <c r="O18" s="494"/>
      <c r="P18" s="494"/>
      <c r="Q18" s="494"/>
      <c r="R18" s="540"/>
    </row>
    <row r="19" spans="1:18" s="104" customFormat="1" ht="32.25" customHeight="1">
      <c r="A19" s="665">
        <v>1</v>
      </c>
      <c r="B19" s="536" t="s">
        <v>531</v>
      </c>
      <c r="C19" s="668" t="s">
        <v>15</v>
      </c>
      <c r="D19" s="561" t="s">
        <v>16</v>
      </c>
      <c r="E19" s="645" t="s">
        <v>607</v>
      </c>
      <c r="F19" s="102" t="s">
        <v>111</v>
      </c>
      <c r="G19" s="458">
        <f>R19*J5</f>
        <v>0</v>
      </c>
      <c r="H19" s="109">
        <v>0</v>
      </c>
      <c r="I19" s="103"/>
      <c r="J19" s="103"/>
      <c r="K19" s="103"/>
      <c r="L19" s="103"/>
      <c r="M19" s="103"/>
      <c r="N19" s="103"/>
      <c r="O19" s="103"/>
      <c r="P19" s="103"/>
      <c r="Q19" s="156"/>
      <c r="R19" s="376">
        <v>0.4</v>
      </c>
    </row>
    <row r="20" spans="1:18" s="104" customFormat="1" ht="32.25" customHeight="1">
      <c r="A20" s="666"/>
      <c r="B20" s="553" t="s">
        <v>532</v>
      </c>
      <c r="C20" s="669"/>
      <c r="D20" s="105"/>
      <c r="E20" s="646"/>
      <c r="F20" s="557" t="s">
        <v>112</v>
      </c>
      <c r="G20" s="497"/>
      <c r="H20" s="112"/>
      <c r="I20" s="106"/>
      <c r="J20" s="106"/>
      <c r="K20" s="106"/>
      <c r="L20" s="106"/>
      <c r="M20" s="106"/>
      <c r="N20" s="106"/>
      <c r="O20" s="106"/>
      <c r="P20" s="106"/>
      <c r="Q20" s="157"/>
      <c r="R20" s="377"/>
    </row>
    <row r="21" spans="1:18" s="104" customFormat="1" ht="33" customHeight="1" thickBot="1">
      <c r="A21" s="666"/>
      <c r="B21" s="559" t="s">
        <v>533</v>
      </c>
      <c r="C21" s="669"/>
      <c r="D21" s="562"/>
      <c r="E21" s="646"/>
      <c r="F21" s="107" t="s">
        <v>20</v>
      </c>
      <c r="G21" s="460"/>
      <c r="H21" s="124"/>
      <c r="I21" s="108"/>
      <c r="J21" s="108"/>
      <c r="K21" s="108"/>
      <c r="L21" s="108"/>
      <c r="M21" s="108"/>
      <c r="N21" s="108"/>
      <c r="O21" s="108"/>
      <c r="P21" s="108"/>
      <c r="Q21" s="354"/>
      <c r="R21" s="378"/>
    </row>
    <row r="22" spans="1:18" s="104" customFormat="1" ht="33" customHeight="1">
      <c r="A22" s="666"/>
      <c r="B22" s="559" t="s">
        <v>21</v>
      </c>
      <c r="C22" s="669"/>
      <c r="D22" s="662" t="s">
        <v>22</v>
      </c>
      <c r="E22" s="646"/>
      <c r="F22" s="664"/>
      <c r="G22" s="461"/>
      <c r="H22" s="628"/>
      <c r="I22" s="633"/>
      <c r="J22" s="633"/>
      <c r="K22" s="633"/>
      <c r="L22" s="633"/>
      <c r="M22" s="633"/>
      <c r="N22" s="633"/>
      <c r="O22" s="633"/>
      <c r="P22" s="633"/>
      <c r="Q22" s="633"/>
      <c r="R22" s="509"/>
    </row>
    <row r="23" spans="1:18" s="104" customFormat="1" ht="39" customHeight="1" thickBot="1">
      <c r="A23" s="667"/>
      <c r="B23" s="560" t="s">
        <v>23</v>
      </c>
      <c r="C23" s="681"/>
      <c r="D23" s="663"/>
      <c r="E23" s="647"/>
      <c r="F23" s="663"/>
      <c r="G23" s="462"/>
      <c r="H23" s="634"/>
      <c r="I23" s="634"/>
      <c r="J23" s="634"/>
      <c r="K23" s="634"/>
      <c r="L23" s="634"/>
      <c r="M23" s="634"/>
      <c r="N23" s="634"/>
      <c r="O23" s="634"/>
      <c r="P23" s="634"/>
      <c r="Q23" s="634"/>
      <c r="R23" s="508"/>
    </row>
    <row r="24" spans="1:18" s="104" customFormat="1" ht="33" customHeight="1">
      <c r="A24" s="665">
        <v>2</v>
      </c>
      <c r="B24" s="536" t="s">
        <v>410</v>
      </c>
      <c r="C24" s="668" t="s">
        <v>15</v>
      </c>
      <c r="D24" s="561" t="s">
        <v>25</v>
      </c>
      <c r="E24" s="645" t="s">
        <v>17</v>
      </c>
      <c r="F24" s="102" t="s">
        <v>111</v>
      </c>
      <c r="G24" s="458">
        <f>R24*J5</f>
        <v>0</v>
      </c>
      <c r="H24" s="109">
        <v>0</v>
      </c>
      <c r="I24" s="103"/>
      <c r="J24" s="103"/>
      <c r="K24" s="110"/>
      <c r="L24" s="103"/>
      <c r="M24" s="103"/>
      <c r="N24" s="103"/>
      <c r="O24" s="103"/>
      <c r="P24" s="103"/>
      <c r="Q24" s="156"/>
      <c r="R24" s="376">
        <v>0.25</v>
      </c>
    </row>
    <row r="25" spans="1:18" s="104" customFormat="1" ht="33" customHeight="1">
      <c r="A25" s="666"/>
      <c r="B25" s="553" t="s">
        <v>411</v>
      </c>
      <c r="C25" s="669"/>
      <c r="D25" s="111"/>
      <c r="E25" s="646"/>
      <c r="F25" s="557" t="s">
        <v>112</v>
      </c>
      <c r="G25" s="497"/>
      <c r="H25" s="112"/>
      <c r="I25" s="106"/>
      <c r="J25" s="106"/>
      <c r="K25" s="113"/>
      <c r="L25" s="106"/>
      <c r="M25" s="106"/>
      <c r="N25" s="106"/>
      <c r="O25" s="106"/>
      <c r="P25" s="106"/>
      <c r="Q25" s="157"/>
      <c r="R25" s="377"/>
    </row>
    <row r="26" spans="1:18" s="104" customFormat="1" ht="33" customHeight="1" thickBot="1">
      <c r="A26" s="666"/>
      <c r="B26" s="559" t="s">
        <v>26</v>
      </c>
      <c r="C26" s="669"/>
      <c r="D26" s="559"/>
      <c r="E26" s="646"/>
      <c r="F26" s="107" t="s">
        <v>20</v>
      </c>
      <c r="G26" s="463"/>
      <c r="H26" s="126"/>
      <c r="I26" s="114"/>
      <c r="J26" s="114"/>
      <c r="K26" s="114"/>
      <c r="L26" s="114"/>
      <c r="M26" s="114"/>
      <c r="N26" s="114"/>
      <c r="O26" s="114"/>
      <c r="P26" s="114"/>
      <c r="Q26" s="158"/>
      <c r="R26" s="379"/>
    </row>
    <row r="27" spans="1:18" s="104" customFormat="1" ht="33" customHeight="1">
      <c r="A27" s="666"/>
      <c r="B27" s="559" t="s">
        <v>534</v>
      </c>
      <c r="C27" s="669"/>
      <c r="D27" s="671" t="s">
        <v>27</v>
      </c>
      <c r="E27" s="646"/>
      <c r="F27" s="664"/>
      <c r="G27" s="461"/>
      <c r="H27" s="628"/>
      <c r="I27" s="628"/>
      <c r="J27" s="628"/>
      <c r="K27" s="628"/>
      <c r="L27" s="628"/>
      <c r="M27" s="628"/>
      <c r="N27" s="628"/>
      <c r="O27" s="628"/>
      <c r="P27" s="628"/>
      <c r="Q27" s="628"/>
      <c r="R27" s="509"/>
    </row>
    <row r="28" spans="1:18" s="104" customFormat="1" ht="33" customHeight="1">
      <c r="A28" s="666"/>
      <c r="B28" s="115" t="s">
        <v>535</v>
      </c>
      <c r="C28" s="669"/>
      <c r="D28" s="672"/>
      <c r="E28" s="646"/>
      <c r="F28" s="674"/>
      <c r="G28" s="464"/>
      <c r="H28" s="675"/>
      <c r="I28" s="675"/>
      <c r="J28" s="675"/>
      <c r="K28" s="675"/>
      <c r="L28" s="675"/>
      <c r="M28" s="675"/>
      <c r="N28" s="675"/>
      <c r="O28" s="675"/>
      <c r="P28" s="675"/>
      <c r="Q28" s="675"/>
      <c r="R28" s="557"/>
    </row>
    <row r="29" spans="1:18" s="104" customFormat="1" ht="51" customHeight="1" thickBot="1">
      <c r="A29" s="667"/>
      <c r="B29" s="116" t="s">
        <v>28</v>
      </c>
      <c r="C29" s="670"/>
      <c r="D29" s="673"/>
      <c r="E29" s="647"/>
      <c r="F29" s="663"/>
      <c r="G29" s="462"/>
      <c r="H29" s="635"/>
      <c r="I29" s="635"/>
      <c r="J29" s="635"/>
      <c r="K29" s="635"/>
      <c r="L29" s="635"/>
      <c r="M29" s="635"/>
      <c r="N29" s="635"/>
      <c r="O29" s="635"/>
      <c r="P29" s="635"/>
      <c r="Q29" s="635"/>
      <c r="R29" s="508"/>
    </row>
    <row r="30" spans="1:18" s="104" customFormat="1" ht="33" customHeight="1">
      <c r="A30" s="665">
        <v>3</v>
      </c>
      <c r="B30" s="536" t="s">
        <v>536</v>
      </c>
      <c r="C30" s="668" t="s">
        <v>15</v>
      </c>
      <c r="D30" s="536" t="s">
        <v>29</v>
      </c>
      <c r="E30" s="645" t="s">
        <v>607</v>
      </c>
      <c r="F30" s="102" t="s">
        <v>111</v>
      </c>
      <c r="G30" s="458">
        <f>R30*J5</f>
        <v>0</v>
      </c>
      <c r="H30" s="109">
        <v>0</v>
      </c>
      <c r="I30" s="103"/>
      <c r="J30" s="103"/>
      <c r="K30" s="103"/>
      <c r="L30" s="103"/>
      <c r="M30" s="103"/>
      <c r="N30" s="103"/>
      <c r="O30" s="103"/>
      <c r="P30" s="103"/>
      <c r="Q30" s="156"/>
      <c r="R30" s="376">
        <v>0.63</v>
      </c>
    </row>
    <row r="31" spans="1:18" s="104" customFormat="1" ht="33" customHeight="1">
      <c r="A31" s="666"/>
      <c r="B31" s="553" t="s">
        <v>537</v>
      </c>
      <c r="C31" s="669"/>
      <c r="D31" s="117"/>
      <c r="E31" s="646"/>
      <c r="F31" s="557" t="s">
        <v>112</v>
      </c>
      <c r="G31" s="497"/>
      <c r="H31" s="112"/>
      <c r="I31" s="106"/>
      <c r="J31" s="106"/>
      <c r="K31" s="106"/>
      <c r="L31" s="106"/>
      <c r="M31" s="113"/>
      <c r="N31" s="113"/>
      <c r="O31" s="106"/>
      <c r="P31" s="106"/>
      <c r="Q31" s="157"/>
      <c r="R31" s="377"/>
    </row>
    <row r="32" spans="1:18" s="104" customFormat="1" ht="33" customHeight="1" thickBot="1">
      <c r="A32" s="666"/>
      <c r="B32" s="559" t="s">
        <v>30</v>
      </c>
      <c r="C32" s="669"/>
      <c r="D32" s="118"/>
      <c r="E32" s="646"/>
      <c r="F32" s="107" t="s">
        <v>20</v>
      </c>
      <c r="G32" s="463"/>
      <c r="H32" s="126"/>
      <c r="I32" s="114"/>
      <c r="J32" s="114"/>
      <c r="K32" s="114"/>
      <c r="L32" s="114"/>
      <c r="M32" s="119"/>
      <c r="N32" s="119"/>
      <c r="O32" s="114"/>
      <c r="P32" s="114"/>
      <c r="Q32" s="158"/>
      <c r="R32" s="379"/>
    </row>
    <row r="33" spans="1:18" s="104" customFormat="1" ht="48" customHeight="1" thickBot="1">
      <c r="A33" s="667"/>
      <c r="B33" s="560" t="s">
        <v>538</v>
      </c>
      <c r="C33" s="670"/>
      <c r="D33" s="120" t="s">
        <v>31</v>
      </c>
      <c r="E33" s="647"/>
      <c r="F33" s="121"/>
      <c r="G33" s="465"/>
      <c r="H33" s="680"/>
      <c r="I33" s="680"/>
      <c r="J33" s="680"/>
      <c r="K33" s="680"/>
      <c r="L33" s="680"/>
      <c r="M33" s="680"/>
      <c r="N33" s="680"/>
      <c r="O33" s="680"/>
      <c r="P33" s="680"/>
      <c r="Q33" s="680"/>
      <c r="R33" s="568"/>
    </row>
    <row r="34" spans="1:18" s="104" customFormat="1" ht="33" customHeight="1">
      <c r="A34" s="665">
        <v>4</v>
      </c>
      <c r="B34" s="536" t="s">
        <v>539</v>
      </c>
      <c r="C34" s="668" t="s">
        <v>15</v>
      </c>
      <c r="D34" s="561" t="s">
        <v>32</v>
      </c>
      <c r="E34" s="645" t="s">
        <v>17</v>
      </c>
      <c r="F34" s="102" t="s">
        <v>111</v>
      </c>
      <c r="G34" s="458">
        <f>R34*J5</f>
        <v>0</v>
      </c>
      <c r="H34" s="109">
        <v>0</v>
      </c>
      <c r="I34" s="109"/>
      <c r="J34" s="103"/>
      <c r="K34" s="103"/>
      <c r="L34" s="103"/>
      <c r="M34" s="103"/>
      <c r="N34" s="103"/>
      <c r="O34" s="103"/>
      <c r="P34" s="103"/>
      <c r="Q34" s="156"/>
      <c r="R34" s="376">
        <v>0.87</v>
      </c>
    </row>
    <row r="35" spans="1:18" s="104" customFormat="1" ht="33" customHeight="1">
      <c r="A35" s="666"/>
      <c r="B35" s="553" t="s">
        <v>540</v>
      </c>
      <c r="C35" s="669"/>
      <c r="D35" s="105"/>
      <c r="E35" s="646"/>
      <c r="F35" s="557" t="s">
        <v>112</v>
      </c>
      <c r="G35" s="497"/>
      <c r="H35" s="112"/>
      <c r="I35" s="112"/>
      <c r="J35" s="106"/>
      <c r="K35" s="106"/>
      <c r="L35" s="106"/>
      <c r="M35" s="106"/>
      <c r="N35" s="106"/>
      <c r="O35" s="106"/>
      <c r="P35" s="106"/>
      <c r="Q35" s="157"/>
      <c r="R35" s="377"/>
    </row>
    <row r="36" spans="1:18" s="104" customFormat="1" ht="33" customHeight="1" thickBot="1">
      <c r="A36" s="666"/>
      <c r="B36" s="559" t="s">
        <v>33</v>
      </c>
      <c r="C36" s="669"/>
      <c r="D36" s="562"/>
      <c r="E36" s="646"/>
      <c r="F36" s="107" t="s">
        <v>20</v>
      </c>
      <c r="G36" s="463"/>
      <c r="H36" s="126"/>
      <c r="I36" s="114"/>
      <c r="J36" s="114"/>
      <c r="K36" s="114"/>
      <c r="L36" s="114"/>
      <c r="M36" s="114"/>
      <c r="N36" s="114"/>
      <c r="O36" s="114"/>
      <c r="P36" s="114"/>
      <c r="Q36" s="158"/>
      <c r="R36" s="379"/>
    </row>
    <row r="37" spans="1:18" s="104" customFormat="1" ht="33" customHeight="1">
      <c r="A37" s="666"/>
      <c r="B37" s="559" t="s">
        <v>541</v>
      </c>
      <c r="C37" s="669"/>
      <c r="D37" s="671" t="s">
        <v>34</v>
      </c>
      <c r="E37" s="646"/>
      <c r="F37" s="664"/>
      <c r="G37" s="461"/>
      <c r="H37" s="628"/>
      <c r="I37" s="629"/>
      <c r="J37" s="629"/>
      <c r="K37" s="629"/>
      <c r="L37" s="629"/>
      <c r="M37" s="629"/>
      <c r="N37" s="629"/>
      <c r="O37" s="629"/>
      <c r="P37" s="629"/>
      <c r="Q37" s="629"/>
      <c r="R37" s="509"/>
    </row>
    <row r="38" spans="1:18" s="104" customFormat="1" ht="33" customHeight="1">
      <c r="A38" s="666"/>
      <c r="B38" s="559" t="s">
        <v>542</v>
      </c>
      <c r="C38" s="669"/>
      <c r="D38" s="676"/>
      <c r="E38" s="646"/>
      <c r="F38" s="678"/>
      <c r="G38" s="466"/>
      <c r="H38" s="630"/>
      <c r="I38" s="630"/>
      <c r="J38" s="630"/>
      <c r="K38" s="630"/>
      <c r="L38" s="630"/>
      <c r="M38" s="630"/>
      <c r="N38" s="630"/>
      <c r="O38" s="630"/>
      <c r="P38" s="630"/>
      <c r="Q38" s="630"/>
      <c r="R38" s="510"/>
    </row>
    <row r="39" spans="1:18" s="104" customFormat="1" ht="33" customHeight="1">
      <c r="A39" s="666"/>
      <c r="B39" s="559" t="s">
        <v>418</v>
      </c>
      <c r="C39" s="669"/>
      <c r="D39" s="676"/>
      <c r="E39" s="646"/>
      <c r="F39" s="678"/>
      <c r="G39" s="466"/>
      <c r="H39" s="630"/>
      <c r="I39" s="630"/>
      <c r="J39" s="630"/>
      <c r="K39" s="630"/>
      <c r="L39" s="630"/>
      <c r="M39" s="630"/>
      <c r="N39" s="630"/>
      <c r="O39" s="630"/>
      <c r="P39" s="630"/>
      <c r="Q39" s="630"/>
      <c r="R39" s="510"/>
    </row>
    <row r="40" spans="1:18" s="104" customFormat="1" ht="45" customHeight="1" thickBot="1">
      <c r="A40" s="667"/>
      <c r="B40" s="560" t="s">
        <v>35</v>
      </c>
      <c r="C40" s="670"/>
      <c r="D40" s="677"/>
      <c r="E40" s="647"/>
      <c r="F40" s="679"/>
      <c r="G40" s="467"/>
      <c r="H40" s="631"/>
      <c r="I40" s="631"/>
      <c r="J40" s="631"/>
      <c r="K40" s="631"/>
      <c r="L40" s="631"/>
      <c r="M40" s="631"/>
      <c r="N40" s="631"/>
      <c r="O40" s="631"/>
      <c r="P40" s="631"/>
      <c r="Q40" s="631"/>
      <c r="R40" s="511"/>
    </row>
    <row r="41" spans="1:18" s="104" customFormat="1" ht="33" customHeight="1">
      <c r="A41" s="665">
        <v>5</v>
      </c>
      <c r="B41" s="536" t="s">
        <v>543</v>
      </c>
      <c r="C41" s="668" t="s">
        <v>15</v>
      </c>
      <c r="D41" s="561" t="s">
        <v>36</v>
      </c>
      <c r="E41" s="645" t="s">
        <v>17</v>
      </c>
      <c r="F41" s="102" t="s">
        <v>111</v>
      </c>
      <c r="G41" s="458">
        <f>R41*J5</f>
        <v>0</v>
      </c>
      <c r="H41" s="109">
        <v>0</v>
      </c>
      <c r="I41" s="103"/>
      <c r="J41" s="103"/>
      <c r="K41" s="109"/>
      <c r="L41" s="109"/>
      <c r="M41" s="109"/>
      <c r="N41" s="103"/>
      <c r="O41" s="103"/>
      <c r="P41" s="103"/>
      <c r="Q41" s="156"/>
      <c r="R41" s="376">
        <v>0.45</v>
      </c>
    </row>
    <row r="42" spans="1:18" s="104" customFormat="1" ht="33" customHeight="1">
      <c r="A42" s="666"/>
      <c r="B42" s="505" t="s">
        <v>544</v>
      </c>
      <c r="C42" s="669"/>
      <c r="D42" s="122"/>
      <c r="E42" s="646"/>
      <c r="F42" s="557" t="s">
        <v>112</v>
      </c>
      <c r="G42" s="497"/>
      <c r="H42" s="112"/>
      <c r="I42" s="106"/>
      <c r="J42" s="106"/>
      <c r="K42" s="106"/>
      <c r="L42" s="112"/>
      <c r="M42" s="106"/>
      <c r="N42" s="106"/>
      <c r="O42" s="106"/>
      <c r="P42" s="106"/>
      <c r="Q42" s="157"/>
      <c r="R42" s="377"/>
    </row>
    <row r="43" spans="1:18" s="104" customFormat="1" ht="33" customHeight="1" thickBot="1">
      <c r="A43" s="666"/>
      <c r="B43" s="505" t="s">
        <v>545</v>
      </c>
      <c r="C43" s="669"/>
      <c r="D43" s="123"/>
      <c r="E43" s="646"/>
      <c r="F43" s="107" t="s">
        <v>20</v>
      </c>
      <c r="G43" s="460"/>
      <c r="H43" s="124"/>
      <c r="I43" s="108"/>
      <c r="J43" s="108"/>
      <c r="K43" s="108"/>
      <c r="L43" s="124"/>
      <c r="M43" s="108"/>
      <c r="N43" s="108"/>
      <c r="O43" s="108"/>
      <c r="P43" s="108"/>
      <c r="Q43" s="354"/>
      <c r="R43" s="378"/>
    </row>
    <row r="44" spans="1:18" s="104" customFormat="1" ht="33" customHeight="1">
      <c r="A44" s="666"/>
      <c r="B44" s="559" t="s">
        <v>37</v>
      </c>
      <c r="C44" s="669"/>
      <c r="D44" s="671" t="s">
        <v>38</v>
      </c>
      <c r="E44" s="646"/>
      <c r="F44" s="664"/>
      <c r="G44" s="461"/>
      <c r="H44" s="628"/>
      <c r="I44" s="628"/>
      <c r="J44" s="628"/>
      <c r="K44" s="628"/>
      <c r="L44" s="628"/>
      <c r="M44" s="628"/>
      <c r="N44" s="628"/>
      <c r="O44" s="628"/>
      <c r="P44" s="628"/>
      <c r="Q44" s="628"/>
      <c r="R44" s="509"/>
    </row>
    <row r="45" spans="1:18" s="104" customFormat="1" ht="33" customHeight="1">
      <c r="A45" s="666"/>
      <c r="B45" s="559" t="s">
        <v>546</v>
      </c>
      <c r="C45" s="669"/>
      <c r="D45" s="676"/>
      <c r="E45" s="646"/>
      <c r="F45" s="674"/>
      <c r="G45" s="464"/>
      <c r="H45" s="675"/>
      <c r="I45" s="675"/>
      <c r="J45" s="675"/>
      <c r="K45" s="675"/>
      <c r="L45" s="675"/>
      <c r="M45" s="675"/>
      <c r="N45" s="675"/>
      <c r="O45" s="675"/>
      <c r="P45" s="675"/>
      <c r="Q45" s="675"/>
      <c r="R45" s="557"/>
    </row>
    <row r="46" spans="1:18" s="104" customFormat="1" ht="33" customHeight="1">
      <c r="A46" s="666"/>
      <c r="B46" s="555" t="s">
        <v>547</v>
      </c>
      <c r="C46" s="669"/>
      <c r="D46" s="672"/>
      <c r="E46" s="646"/>
      <c r="F46" s="678"/>
      <c r="G46" s="466"/>
      <c r="H46" s="675"/>
      <c r="I46" s="675"/>
      <c r="J46" s="675"/>
      <c r="K46" s="675"/>
      <c r="L46" s="675"/>
      <c r="M46" s="675"/>
      <c r="N46" s="675"/>
      <c r="O46" s="675"/>
      <c r="P46" s="675"/>
      <c r="Q46" s="675"/>
      <c r="R46" s="510"/>
    </row>
    <row r="47" spans="1:18" s="104" customFormat="1" ht="33" customHeight="1">
      <c r="A47" s="666"/>
      <c r="B47" s="555" t="s">
        <v>39</v>
      </c>
      <c r="C47" s="669"/>
      <c r="D47" s="672"/>
      <c r="E47" s="646"/>
      <c r="F47" s="678"/>
      <c r="G47" s="466"/>
      <c r="H47" s="675"/>
      <c r="I47" s="675"/>
      <c r="J47" s="675"/>
      <c r="K47" s="675"/>
      <c r="L47" s="675"/>
      <c r="M47" s="675"/>
      <c r="N47" s="675"/>
      <c r="O47" s="675"/>
      <c r="P47" s="675"/>
      <c r="Q47" s="675"/>
      <c r="R47" s="510"/>
    </row>
    <row r="48" spans="1:18" s="104" customFormat="1" ht="54" customHeight="1" thickBot="1">
      <c r="A48" s="667"/>
      <c r="B48" s="560" t="s">
        <v>420</v>
      </c>
      <c r="C48" s="670"/>
      <c r="D48" s="673"/>
      <c r="E48" s="647"/>
      <c r="F48" s="679"/>
      <c r="G48" s="467"/>
      <c r="H48" s="635"/>
      <c r="I48" s="635"/>
      <c r="J48" s="635"/>
      <c r="K48" s="635"/>
      <c r="L48" s="635"/>
      <c r="M48" s="635"/>
      <c r="N48" s="635"/>
      <c r="O48" s="635"/>
      <c r="P48" s="635"/>
      <c r="Q48" s="635"/>
      <c r="R48" s="511"/>
    </row>
    <row r="49" spans="1:18" s="104" customFormat="1" ht="33" customHeight="1">
      <c r="A49" s="682">
        <v>6</v>
      </c>
      <c r="B49" s="536" t="s">
        <v>548</v>
      </c>
      <c r="C49" s="685" t="s">
        <v>15</v>
      </c>
      <c r="D49" s="536" t="s">
        <v>40</v>
      </c>
      <c r="E49" s="645" t="s">
        <v>17</v>
      </c>
      <c r="F49" s="102" t="s">
        <v>111</v>
      </c>
      <c r="G49" s="458">
        <f>R49*J5</f>
        <v>0</v>
      </c>
      <c r="H49" s="109">
        <v>0</v>
      </c>
      <c r="I49" s="103"/>
      <c r="J49" s="103"/>
      <c r="K49" s="103"/>
      <c r="L49" s="103"/>
      <c r="M49" s="103"/>
      <c r="N49" s="103"/>
      <c r="O49" s="103"/>
      <c r="P49" s="103"/>
      <c r="Q49" s="156"/>
      <c r="R49" s="376">
        <v>0.45</v>
      </c>
    </row>
    <row r="50" spans="1:18" s="104" customFormat="1" ht="33" customHeight="1">
      <c r="A50" s="683"/>
      <c r="B50" s="505" t="s">
        <v>549</v>
      </c>
      <c r="C50" s="686"/>
      <c r="D50" s="117"/>
      <c r="E50" s="646"/>
      <c r="F50" s="557" t="s">
        <v>112</v>
      </c>
      <c r="G50" s="497"/>
      <c r="H50" s="112"/>
      <c r="I50" s="106"/>
      <c r="J50" s="106"/>
      <c r="K50" s="106"/>
      <c r="L50" s="106"/>
      <c r="M50" s="106"/>
      <c r="N50" s="106"/>
      <c r="O50" s="106"/>
      <c r="P50" s="106"/>
      <c r="Q50" s="157"/>
      <c r="R50" s="377"/>
    </row>
    <row r="51" spans="1:18" s="104" customFormat="1" ht="33" customHeight="1" thickBot="1">
      <c r="A51" s="683"/>
      <c r="B51" s="559" t="s">
        <v>41</v>
      </c>
      <c r="C51" s="686"/>
      <c r="D51" s="118"/>
      <c r="E51" s="646"/>
      <c r="F51" s="125" t="s">
        <v>20</v>
      </c>
      <c r="G51" s="463"/>
      <c r="H51" s="126"/>
      <c r="I51" s="114"/>
      <c r="J51" s="114"/>
      <c r="K51" s="114"/>
      <c r="L51" s="114"/>
      <c r="M51" s="114"/>
      <c r="N51" s="114"/>
      <c r="O51" s="114"/>
      <c r="P51" s="114"/>
      <c r="Q51" s="158"/>
      <c r="R51" s="379"/>
    </row>
    <row r="52" spans="1:18" s="104" customFormat="1" ht="64.5">
      <c r="A52" s="683"/>
      <c r="B52" s="559" t="s">
        <v>550</v>
      </c>
      <c r="C52" s="686"/>
      <c r="D52" s="671" t="s">
        <v>42</v>
      </c>
      <c r="E52" s="646"/>
      <c r="F52" s="674"/>
      <c r="G52" s="464"/>
      <c r="H52" s="675"/>
      <c r="I52" s="675"/>
      <c r="J52" s="675"/>
      <c r="K52" s="675"/>
      <c r="L52" s="675"/>
      <c r="M52" s="675"/>
      <c r="N52" s="675"/>
      <c r="O52" s="675"/>
      <c r="P52" s="675"/>
      <c r="Q52" s="675"/>
      <c r="R52" s="557"/>
    </row>
    <row r="53" spans="1:18" s="104" customFormat="1" ht="33" customHeight="1">
      <c r="A53" s="683"/>
      <c r="B53" s="559" t="s">
        <v>551</v>
      </c>
      <c r="C53" s="686"/>
      <c r="D53" s="676"/>
      <c r="E53" s="646"/>
      <c r="F53" s="678"/>
      <c r="G53" s="466"/>
      <c r="H53" s="675"/>
      <c r="I53" s="675"/>
      <c r="J53" s="675"/>
      <c r="K53" s="675"/>
      <c r="L53" s="675"/>
      <c r="M53" s="675"/>
      <c r="N53" s="675"/>
      <c r="O53" s="675"/>
      <c r="P53" s="675"/>
      <c r="Q53" s="675"/>
      <c r="R53" s="510"/>
    </row>
    <row r="54" spans="1:18" s="104" customFormat="1" ht="33" customHeight="1" thickBot="1">
      <c r="A54" s="684"/>
      <c r="B54" s="165"/>
      <c r="C54" s="687"/>
      <c r="D54" s="677"/>
      <c r="E54" s="647"/>
      <c r="F54" s="679"/>
      <c r="G54" s="467"/>
      <c r="H54" s="635"/>
      <c r="I54" s="635"/>
      <c r="J54" s="635"/>
      <c r="K54" s="635"/>
      <c r="L54" s="635"/>
      <c r="M54" s="635"/>
      <c r="N54" s="635"/>
      <c r="O54" s="635"/>
      <c r="P54" s="635"/>
      <c r="Q54" s="635"/>
      <c r="R54" s="511"/>
    </row>
    <row r="55" spans="1:18" s="104" customFormat="1" ht="33" customHeight="1">
      <c r="A55" s="665">
        <v>7</v>
      </c>
      <c r="B55" s="549" t="s">
        <v>552</v>
      </c>
      <c r="C55" s="668" t="s">
        <v>15</v>
      </c>
      <c r="D55" s="561" t="s">
        <v>43</v>
      </c>
      <c r="E55" s="645" t="s">
        <v>607</v>
      </c>
      <c r="F55" s="102" t="s">
        <v>111</v>
      </c>
      <c r="G55" s="458">
        <f>R55*J5</f>
        <v>0</v>
      </c>
      <c r="H55" s="109">
        <v>0</v>
      </c>
      <c r="I55" s="103"/>
      <c r="J55" s="103"/>
      <c r="K55" s="103"/>
      <c r="L55" s="103"/>
      <c r="M55" s="103"/>
      <c r="N55" s="103"/>
      <c r="O55" s="103"/>
      <c r="P55" s="103"/>
      <c r="Q55" s="156"/>
      <c r="R55" s="376">
        <v>0.85</v>
      </c>
    </row>
    <row r="56" spans="1:18" s="104" customFormat="1" ht="33" customHeight="1">
      <c r="A56" s="666"/>
      <c r="B56" s="553" t="s">
        <v>399</v>
      </c>
      <c r="C56" s="669"/>
      <c r="D56" s="559"/>
      <c r="E56" s="646"/>
      <c r="F56" s="557" t="s">
        <v>112</v>
      </c>
      <c r="G56" s="497"/>
      <c r="H56" s="112"/>
      <c r="I56" s="112"/>
      <c r="J56" s="106"/>
      <c r="K56" s="106"/>
      <c r="L56" s="106"/>
      <c r="M56" s="106"/>
      <c r="N56" s="106"/>
      <c r="O56" s="106"/>
      <c r="P56" s="106"/>
      <c r="Q56" s="157"/>
      <c r="R56" s="377"/>
    </row>
    <row r="57" spans="1:18" s="104" customFormat="1" ht="33" customHeight="1" thickBot="1">
      <c r="A57" s="666"/>
      <c r="B57" s="550" t="s">
        <v>44</v>
      </c>
      <c r="C57" s="669"/>
      <c r="D57" s="562"/>
      <c r="E57" s="646"/>
      <c r="F57" s="107" t="s">
        <v>20</v>
      </c>
      <c r="G57" s="496"/>
      <c r="H57" s="127"/>
      <c r="I57" s="127"/>
      <c r="J57" s="128"/>
      <c r="K57" s="128"/>
      <c r="L57" s="128"/>
      <c r="M57" s="128"/>
      <c r="N57" s="128"/>
      <c r="O57" s="128"/>
      <c r="P57" s="128"/>
      <c r="Q57" s="355"/>
      <c r="R57" s="380"/>
    </row>
    <row r="58" spans="1:18" s="104" customFormat="1" ht="33" customHeight="1">
      <c r="A58" s="666"/>
      <c r="B58" s="550" t="s">
        <v>553</v>
      </c>
      <c r="C58" s="669"/>
      <c r="D58" s="671" t="s">
        <v>45</v>
      </c>
      <c r="E58" s="646"/>
      <c r="F58" s="664"/>
      <c r="G58" s="461"/>
      <c r="H58" s="628"/>
      <c r="I58" s="628"/>
      <c r="J58" s="628"/>
      <c r="K58" s="628"/>
      <c r="L58" s="628"/>
      <c r="M58" s="628"/>
      <c r="N58" s="628"/>
      <c r="O58" s="628"/>
      <c r="P58" s="628"/>
      <c r="Q58" s="628"/>
      <c r="R58" s="509"/>
    </row>
    <row r="59" spans="1:18" s="104" customFormat="1" ht="33" customHeight="1">
      <c r="A59" s="666"/>
      <c r="B59" s="550" t="s">
        <v>400</v>
      </c>
      <c r="C59" s="669"/>
      <c r="D59" s="676"/>
      <c r="E59" s="646"/>
      <c r="F59" s="674"/>
      <c r="G59" s="464"/>
      <c r="H59" s="675"/>
      <c r="I59" s="675"/>
      <c r="J59" s="675"/>
      <c r="K59" s="675"/>
      <c r="L59" s="675"/>
      <c r="M59" s="675"/>
      <c r="N59" s="675"/>
      <c r="O59" s="675"/>
      <c r="P59" s="675"/>
      <c r="Q59" s="675"/>
      <c r="R59" s="557"/>
    </row>
    <row r="60" spans="1:18" s="104" customFormat="1" ht="33" customHeight="1">
      <c r="A60" s="666"/>
      <c r="B60" s="550" t="s">
        <v>554</v>
      </c>
      <c r="C60" s="669"/>
      <c r="D60" s="676"/>
      <c r="E60" s="646"/>
      <c r="F60" s="678"/>
      <c r="G60" s="466"/>
      <c r="H60" s="675"/>
      <c r="I60" s="675"/>
      <c r="J60" s="675"/>
      <c r="K60" s="675"/>
      <c r="L60" s="675"/>
      <c r="M60" s="675"/>
      <c r="N60" s="675"/>
      <c r="O60" s="675"/>
      <c r="P60" s="675"/>
      <c r="Q60" s="675"/>
      <c r="R60" s="510"/>
    </row>
    <row r="61" spans="1:18" s="104" customFormat="1" ht="33" customHeight="1">
      <c r="A61" s="666"/>
      <c r="B61" s="550" t="s">
        <v>46</v>
      </c>
      <c r="C61" s="669"/>
      <c r="D61" s="676"/>
      <c r="E61" s="646"/>
      <c r="F61" s="678"/>
      <c r="G61" s="466"/>
      <c r="H61" s="675"/>
      <c r="I61" s="675"/>
      <c r="J61" s="675"/>
      <c r="K61" s="675"/>
      <c r="L61" s="675"/>
      <c r="M61" s="675"/>
      <c r="N61" s="675"/>
      <c r="O61" s="675"/>
      <c r="P61" s="675"/>
      <c r="Q61" s="675"/>
      <c r="R61" s="510"/>
    </row>
    <row r="62" spans="1:18" s="104" customFormat="1" ht="33" customHeight="1">
      <c r="A62" s="666"/>
      <c r="B62" s="550" t="s">
        <v>555</v>
      </c>
      <c r="C62" s="669"/>
      <c r="D62" s="676"/>
      <c r="E62" s="646"/>
      <c r="F62" s="678"/>
      <c r="G62" s="466"/>
      <c r="H62" s="675"/>
      <c r="I62" s="675"/>
      <c r="J62" s="675"/>
      <c r="K62" s="675"/>
      <c r="L62" s="675"/>
      <c r="M62" s="675"/>
      <c r="N62" s="675"/>
      <c r="O62" s="675"/>
      <c r="P62" s="675"/>
      <c r="Q62" s="675"/>
      <c r="R62" s="510"/>
    </row>
    <row r="63" spans="1:18" s="104" customFormat="1" ht="42" customHeight="1" thickBot="1">
      <c r="A63" s="667"/>
      <c r="B63" s="551" t="s">
        <v>47</v>
      </c>
      <c r="C63" s="670"/>
      <c r="D63" s="677"/>
      <c r="E63" s="647"/>
      <c r="F63" s="679"/>
      <c r="G63" s="467"/>
      <c r="H63" s="635"/>
      <c r="I63" s="635"/>
      <c r="J63" s="635"/>
      <c r="K63" s="635"/>
      <c r="L63" s="635"/>
      <c r="M63" s="635"/>
      <c r="N63" s="635"/>
      <c r="O63" s="635"/>
      <c r="P63" s="635"/>
      <c r="Q63" s="635"/>
      <c r="R63" s="511"/>
    </row>
    <row r="64" spans="1:18" s="104" customFormat="1" ht="33" customHeight="1">
      <c r="A64" s="665">
        <v>8</v>
      </c>
      <c r="B64" s="549" t="s">
        <v>48</v>
      </c>
      <c r="C64" s="668" t="s">
        <v>15</v>
      </c>
      <c r="D64" s="561"/>
      <c r="E64" s="645" t="s">
        <v>451</v>
      </c>
      <c r="F64" s="102" t="s">
        <v>111</v>
      </c>
      <c r="G64" s="458"/>
      <c r="H64" s="109"/>
      <c r="I64" s="103"/>
      <c r="J64" s="103"/>
      <c r="K64" s="103"/>
      <c r="L64" s="103"/>
      <c r="M64" s="103"/>
      <c r="N64" s="103"/>
      <c r="O64" s="103"/>
      <c r="P64" s="103"/>
      <c r="Q64" s="156"/>
      <c r="R64" s="376"/>
    </row>
    <row r="65" spans="1:18" s="104" customFormat="1" ht="33" customHeight="1">
      <c r="A65" s="666"/>
      <c r="B65" s="550" t="s">
        <v>49</v>
      </c>
      <c r="C65" s="669"/>
      <c r="D65" s="117"/>
      <c r="E65" s="646"/>
      <c r="F65" s="557" t="s">
        <v>112</v>
      </c>
      <c r="G65" s="497">
        <f>R65*J5</f>
        <v>0</v>
      </c>
      <c r="H65" s="112"/>
      <c r="I65" s="112"/>
      <c r="J65" s="106"/>
      <c r="K65" s="106">
        <v>0</v>
      </c>
      <c r="L65" s="106"/>
      <c r="M65" s="106"/>
      <c r="N65" s="106"/>
      <c r="O65" s="106"/>
      <c r="P65" s="106"/>
      <c r="Q65" s="157"/>
      <c r="R65" s="377">
        <v>0.25</v>
      </c>
    </row>
    <row r="66" spans="1:18" s="104" customFormat="1" ht="33" customHeight="1" thickBot="1">
      <c r="A66" s="666"/>
      <c r="B66" s="550" t="s">
        <v>556</v>
      </c>
      <c r="C66" s="669"/>
      <c r="D66" s="562"/>
      <c r="E66" s="646"/>
      <c r="F66" s="125" t="s">
        <v>20</v>
      </c>
      <c r="G66" s="463"/>
      <c r="H66" s="126"/>
      <c r="I66" s="126"/>
      <c r="J66" s="114"/>
      <c r="K66" s="114"/>
      <c r="L66" s="114"/>
      <c r="M66" s="114"/>
      <c r="N66" s="114"/>
      <c r="O66" s="114"/>
      <c r="P66" s="114"/>
      <c r="Q66" s="158"/>
      <c r="R66" s="379"/>
    </row>
    <row r="67" spans="1:18" s="104" customFormat="1" ht="45" customHeight="1" thickBot="1">
      <c r="A67" s="667"/>
      <c r="B67" s="551" t="s">
        <v>223</v>
      </c>
      <c r="C67" s="670"/>
      <c r="D67" s="556" t="s">
        <v>608</v>
      </c>
      <c r="E67" s="647"/>
      <c r="F67" s="511"/>
      <c r="G67" s="467"/>
      <c r="H67" s="627"/>
      <c r="I67" s="627"/>
      <c r="J67" s="627"/>
      <c r="K67" s="627"/>
      <c r="L67" s="627"/>
      <c r="M67" s="627"/>
      <c r="N67" s="627"/>
      <c r="O67" s="627"/>
      <c r="P67" s="627"/>
      <c r="Q67" s="627"/>
      <c r="R67" s="511"/>
    </row>
    <row r="68" spans="1:18" s="104" customFormat="1" ht="33" customHeight="1">
      <c r="A68" s="665">
        <v>9</v>
      </c>
      <c r="B68" s="549" t="s">
        <v>557</v>
      </c>
      <c r="C68" s="668" t="s">
        <v>401</v>
      </c>
      <c r="D68" s="561"/>
      <c r="E68" s="645" t="s">
        <v>451</v>
      </c>
      <c r="F68" s="102" t="s">
        <v>111</v>
      </c>
      <c r="G68" s="456"/>
      <c r="H68" s="109"/>
      <c r="I68" s="103"/>
      <c r="J68" s="103"/>
      <c r="K68" s="103"/>
      <c r="L68" s="103"/>
      <c r="M68" s="103"/>
      <c r="N68" s="103"/>
      <c r="O68" s="103"/>
      <c r="P68" s="103"/>
      <c r="Q68" s="156"/>
      <c r="R68" s="376"/>
    </row>
    <row r="69" spans="1:18" s="104" customFormat="1" ht="33" customHeight="1">
      <c r="A69" s="666"/>
      <c r="B69" s="550" t="s">
        <v>558</v>
      </c>
      <c r="C69" s="669"/>
      <c r="D69" s="117"/>
      <c r="E69" s="691"/>
      <c r="F69" s="557" t="s">
        <v>112</v>
      </c>
      <c r="G69" s="468">
        <f>R69*J5</f>
        <v>0</v>
      </c>
      <c r="H69" s="112"/>
      <c r="I69" s="106"/>
      <c r="J69" s="106"/>
      <c r="K69" s="106">
        <v>0</v>
      </c>
      <c r="L69" s="113"/>
      <c r="M69" s="106"/>
      <c r="N69" s="106"/>
      <c r="O69" s="106"/>
      <c r="P69" s="106"/>
      <c r="Q69" s="157"/>
      <c r="R69" s="377">
        <v>0.5</v>
      </c>
    </row>
    <row r="70" spans="1:18" s="104" customFormat="1" ht="33" customHeight="1" thickBot="1">
      <c r="A70" s="666"/>
      <c r="B70" s="550" t="s">
        <v>559</v>
      </c>
      <c r="C70" s="669"/>
      <c r="D70" s="562"/>
      <c r="E70" s="691"/>
      <c r="F70" s="125" t="s">
        <v>20</v>
      </c>
      <c r="G70" s="469">
        <f>R70*J5</f>
        <v>0</v>
      </c>
      <c r="H70" s="126"/>
      <c r="I70" s="114"/>
      <c r="J70" s="114"/>
      <c r="K70" s="114"/>
      <c r="L70" s="114"/>
      <c r="M70" s="114"/>
      <c r="N70" s="114">
        <v>0</v>
      </c>
      <c r="O70" s="114"/>
      <c r="P70" s="114"/>
      <c r="Q70" s="158"/>
      <c r="R70" s="379">
        <v>1</v>
      </c>
    </row>
    <row r="71" spans="1:18" s="104" customFormat="1" ht="33" customHeight="1">
      <c r="A71" s="666"/>
      <c r="B71" s="550" t="s">
        <v>50</v>
      </c>
      <c r="C71" s="669"/>
      <c r="D71" s="671" t="s">
        <v>51</v>
      </c>
      <c r="E71" s="691"/>
      <c r="F71" s="689"/>
      <c r="G71" s="464"/>
      <c r="H71" s="675"/>
      <c r="I71" s="675"/>
      <c r="J71" s="675"/>
      <c r="K71" s="675"/>
      <c r="L71" s="675"/>
      <c r="M71" s="675"/>
      <c r="N71" s="675"/>
      <c r="O71" s="675"/>
      <c r="P71" s="675"/>
      <c r="Q71" s="675"/>
      <c r="R71" s="557"/>
    </row>
    <row r="72" spans="1:18" s="104" customFormat="1" ht="33" customHeight="1">
      <c r="A72" s="666"/>
      <c r="B72" s="550" t="s">
        <v>560</v>
      </c>
      <c r="C72" s="669"/>
      <c r="D72" s="676"/>
      <c r="E72" s="691"/>
      <c r="F72" s="689"/>
      <c r="G72" s="464"/>
      <c r="H72" s="675"/>
      <c r="I72" s="675"/>
      <c r="J72" s="675"/>
      <c r="K72" s="675"/>
      <c r="L72" s="675"/>
      <c r="M72" s="675"/>
      <c r="N72" s="675"/>
      <c r="O72" s="675"/>
      <c r="P72" s="675"/>
      <c r="Q72" s="675"/>
      <c r="R72" s="557"/>
    </row>
    <row r="73" spans="1:18" s="104" customFormat="1" ht="45" customHeight="1" thickBot="1">
      <c r="A73" s="667"/>
      <c r="B73" s="551" t="s">
        <v>561</v>
      </c>
      <c r="C73" s="670"/>
      <c r="D73" s="677"/>
      <c r="E73" s="663"/>
      <c r="F73" s="690"/>
      <c r="G73" s="470"/>
      <c r="H73" s="635"/>
      <c r="I73" s="635"/>
      <c r="J73" s="635"/>
      <c r="K73" s="635"/>
      <c r="L73" s="635"/>
      <c r="M73" s="635"/>
      <c r="N73" s="635"/>
      <c r="O73" s="635"/>
      <c r="P73" s="635"/>
      <c r="Q73" s="635"/>
      <c r="R73" s="558"/>
    </row>
    <row r="74" spans="1:18" s="104" customFormat="1" ht="33" customHeight="1">
      <c r="A74" s="682">
        <v>10</v>
      </c>
      <c r="B74" s="549" t="s">
        <v>419</v>
      </c>
      <c r="C74" s="685" t="s">
        <v>52</v>
      </c>
      <c r="D74" s="561"/>
      <c r="E74" s="645" t="s">
        <v>451</v>
      </c>
      <c r="F74" s="102" t="s">
        <v>111</v>
      </c>
      <c r="G74" s="458"/>
      <c r="H74" s="109"/>
      <c r="I74" s="103"/>
      <c r="J74" s="103"/>
      <c r="K74" s="103"/>
      <c r="L74" s="103"/>
      <c r="M74" s="103"/>
      <c r="N74" s="103"/>
      <c r="O74" s="103"/>
      <c r="P74" s="103"/>
      <c r="Q74" s="156"/>
      <c r="R74" s="376"/>
    </row>
    <row r="75" spans="1:18" s="104" customFormat="1" ht="33" customHeight="1">
      <c r="A75" s="683"/>
      <c r="B75" s="550" t="s">
        <v>53</v>
      </c>
      <c r="C75" s="686"/>
      <c r="D75" s="117"/>
      <c r="E75" s="646"/>
      <c r="F75" s="557" t="s">
        <v>112</v>
      </c>
      <c r="G75" s="468"/>
      <c r="H75" s="129"/>
      <c r="I75" s="113"/>
      <c r="J75" s="113"/>
      <c r="K75" s="113"/>
      <c r="L75" s="113"/>
      <c r="M75" s="113"/>
      <c r="N75" s="113"/>
      <c r="O75" s="113"/>
      <c r="P75" s="113"/>
      <c r="Q75" s="151"/>
      <c r="R75" s="381"/>
    </row>
    <row r="76" spans="1:18" s="104" customFormat="1" ht="33" customHeight="1" thickBot="1">
      <c r="A76" s="683"/>
      <c r="B76" s="550" t="s">
        <v>54</v>
      </c>
      <c r="C76" s="686"/>
      <c r="D76" s="562" t="s">
        <v>55</v>
      </c>
      <c r="E76" s="646"/>
      <c r="F76" s="107" t="s">
        <v>20</v>
      </c>
      <c r="G76" s="497">
        <f>R76*J5</f>
        <v>0</v>
      </c>
      <c r="H76" s="126"/>
      <c r="I76" s="114"/>
      <c r="J76" s="114"/>
      <c r="K76" s="114"/>
      <c r="L76" s="114"/>
      <c r="M76" s="114"/>
      <c r="N76" s="114">
        <v>0</v>
      </c>
      <c r="O76" s="114"/>
      <c r="P76" s="114"/>
      <c r="Q76" s="158"/>
      <c r="R76" s="379">
        <v>0.7</v>
      </c>
    </row>
    <row r="77" spans="1:18" s="104" customFormat="1" ht="33" customHeight="1">
      <c r="A77" s="683"/>
      <c r="B77" s="550" t="s">
        <v>562</v>
      </c>
      <c r="C77" s="686"/>
      <c r="D77" s="669" t="s">
        <v>42</v>
      </c>
      <c r="E77" s="646"/>
      <c r="F77" s="688"/>
      <c r="G77" s="436"/>
      <c r="H77" s="628"/>
      <c r="I77" s="629"/>
      <c r="J77" s="629"/>
      <c r="K77" s="629"/>
      <c r="L77" s="629"/>
      <c r="M77" s="629"/>
      <c r="N77" s="629"/>
      <c r="O77" s="629"/>
      <c r="P77" s="629"/>
      <c r="Q77" s="629"/>
      <c r="R77" s="563"/>
    </row>
    <row r="78" spans="1:18" s="104" customFormat="1" ht="33" customHeight="1">
      <c r="A78" s="683"/>
      <c r="B78" s="550" t="s">
        <v>56</v>
      </c>
      <c r="C78" s="686"/>
      <c r="D78" s="669"/>
      <c r="E78" s="646"/>
      <c r="F78" s="678"/>
      <c r="G78" s="466"/>
      <c r="H78" s="630"/>
      <c r="I78" s="630"/>
      <c r="J78" s="630"/>
      <c r="K78" s="630"/>
      <c r="L78" s="630"/>
      <c r="M78" s="630"/>
      <c r="N78" s="630"/>
      <c r="O78" s="630"/>
      <c r="P78" s="630"/>
      <c r="Q78" s="630"/>
      <c r="R78" s="510"/>
    </row>
    <row r="79" spans="1:18" s="104" customFormat="1" ht="33" customHeight="1" thickBot="1">
      <c r="A79" s="684"/>
      <c r="B79" s="165"/>
      <c r="C79" s="687"/>
      <c r="D79" s="670"/>
      <c r="E79" s="647"/>
      <c r="F79" s="679"/>
      <c r="G79" s="467"/>
      <c r="H79" s="631"/>
      <c r="I79" s="631"/>
      <c r="J79" s="631"/>
      <c r="K79" s="631"/>
      <c r="L79" s="631"/>
      <c r="M79" s="631"/>
      <c r="N79" s="631"/>
      <c r="O79" s="631"/>
      <c r="P79" s="631"/>
      <c r="Q79" s="631"/>
      <c r="R79" s="511"/>
    </row>
    <row r="80" spans="1:18" s="104" customFormat="1" ht="33" customHeight="1">
      <c r="A80" s="682">
        <v>11</v>
      </c>
      <c r="B80" s="549" t="s">
        <v>563</v>
      </c>
      <c r="C80" s="685" t="s">
        <v>52</v>
      </c>
      <c r="D80" s="561"/>
      <c r="E80" s="645" t="s">
        <v>451</v>
      </c>
      <c r="F80" s="102" t="s">
        <v>111</v>
      </c>
      <c r="G80" s="458"/>
      <c r="H80" s="109"/>
      <c r="I80" s="103"/>
      <c r="J80" s="103"/>
      <c r="K80" s="103"/>
      <c r="L80" s="103"/>
      <c r="M80" s="103"/>
      <c r="N80" s="103"/>
      <c r="O80" s="103"/>
      <c r="P80" s="103"/>
      <c r="Q80" s="156"/>
      <c r="R80" s="376"/>
    </row>
    <row r="81" spans="1:18" s="104" customFormat="1" ht="33" customHeight="1">
      <c r="A81" s="683"/>
      <c r="B81" s="550" t="s">
        <v>57</v>
      </c>
      <c r="C81" s="686"/>
      <c r="D81" s="117" t="s">
        <v>58</v>
      </c>
      <c r="E81" s="646"/>
      <c r="F81" s="557" t="s">
        <v>112</v>
      </c>
      <c r="G81" s="497">
        <f>R81*J5</f>
        <v>0</v>
      </c>
      <c r="H81" s="129"/>
      <c r="I81" s="113"/>
      <c r="J81" s="113"/>
      <c r="K81" s="113">
        <v>0</v>
      </c>
      <c r="L81" s="113"/>
      <c r="M81" s="113"/>
      <c r="N81" s="113"/>
      <c r="O81" s="113"/>
      <c r="P81" s="113"/>
      <c r="Q81" s="151"/>
      <c r="R81" s="381">
        <v>1.75</v>
      </c>
    </row>
    <row r="82" spans="1:18" s="104" customFormat="1" ht="33" customHeight="1" thickBot="1">
      <c r="A82" s="683"/>
      <c r="B82" s="550" t="s">
        <v>59</v>
      </c>
      <c r="C82" s="686"/>
      <c r="D82" s="562"/>
      <c r="E82" s="646"/>
      <c r="F82" s="107" t="s">
        <v>20</v>
      </c>
      <c r="G82" s="463"/>
      <c r="H82" s="126"/>
      <c r="I82" s="114"/>
      <c r="J82" s="114"/>
      <c r="K82" s="114"/>
      <c r="L82" s="114"/>
      <c r="M82" s="114"/>
      <c r="N82" s="114"/>
      <c r="O82" s="114"/>
      <c r="P82" s="114"/>
      <c r="Q82" s="158"/>
      <c r="R82" s="379"/>
    </row>
    <row r="83" spans="1:18" s="104" customFormat="1" ht="33" customHeight="1">
      <c r="A83" s="683"/>
      <c r="B83" s="550" t="s">
        <v>564</v>
      </c>
      <c r="C83" s="686"/>
      <c r="D83" s="668" t="s">
        <v>60</v>
      </c>
      <c r="E83" s="646"/>
      <c r="F83" s="664"/>
      <c r="G83" s="461"/>
      <c r="H83" s="628"/>
      <c r="I83" s="629"/>
      <c r="J83" s="629"/>
      <c r="K83" s="629"/>
      <c r="L83" s="629"/>
      <c r="M83" s="629"/>
      <c r="N83" s="629"/>
      <c r="O83" s="629"/>
      <c r="P83" s="629"/>
      <c r="Q83" s="629"/>
      <c r="R83" s="509"/>
    </row>
    <row r="84" spans="1:18" s="104" customFormat="1" ht="33" customHeight="1">
      <c r="A84" s="683"/>
      <c r="B84" s="550" t="s">
        <v>46</v>
      </c>
      <c r="C84" s="686"/>
      <c r="D84" s="676"/>
      <c r="E84" s="646"/>
      <c r="F84" s="678"/>
      <c r="G84" s="466"/>
      <c r="H84" s="630"/>
      <c r="I84" s="630"/>
      <c r="J84" s="630"/>
      <c r="K84" s="630"/>
      <c r="L84" s="630"/>
      <c r="M84" s="630"/>
      <c r="N84" s="630"/>
      <c r="O84" s="630"/>
      <c r="P84" s="630"/>
      <c r="Q84" s="630"/>
      <c r="R84" s="510"/>
    </row>
    <row r="85" spans="1:18" s="104" customFormat="1" ht="33" customHeight="1">
      <c r="A85" s="683"/>
      <c r="B85" s="550" t="s">
        <v>565</v>
      </c>
      <c r="C85" s="686"/>
      <c r="D85" s="676"/>
      <c r="E85" s="646"/>
      <c r="F85" s="678"/>
      <c r="G85" s="466"/>
      <c r="H85" s="630"/>
      <c r="I85" s="630"/>
      <c r="J85" s="630"/>
      <c r="K85" s="630"/>
      <c r="L85" s="630"/>
      <c r="M85" s="630"/>
      <c r="N85" s="630"/>
      <c r="O85" s="630"/>
      <c r="P85" s="630"/>
      <c r="Q85" s="630"/>
      <c r="R85" s="510"/>
    </row>
    <row r="86" spans="1:18" s="104" customFormat="1" ht="33" customHeight="1">
      <c r="A86" s="683"/>
      <c r="B86" s="550" t="s">
        <v>566</v>
      </c>
      <c r="C86" s="686"/>
      <c r="D86" s="676"/>
      <c r="E86" s="646"/>
      <c r="F86" s="678"/>
      <c r="G86" s="466"/>
      <c r="H86" s="630"/>
      <c r="I86" s="630"/>
      <c r="J86" s="630"/>
      <c r="K86" s="630"/>
      <c r="L86" s="630"/>
      <c r="M86" s="630"/>
      <c r="N86" s="630"/>
      <c r="O86" s="630"/>
      <c r="P86" s="630"/>
      <c r="Q86" s="630"/>
      <c r="R86" s="510"/>
    </row>
    <row r="87" spans="1:18" s="104" customFormat="1" ht="33" customHeight="1" thickBot="1">
      <c r="A87" s="684"/>
      <c r="B87" s="165"/>
      <c r="C87" s="687"/>
      <c r="D87" s="677"/>
      <c r="E87" s="647"/>
      <c r="F87" s="679"/>
      <c r="G87" s="467"/>
      <c r="H87" s="631"/>
      <c r="I87" s="631"/>
      <c r="J87" s="631"/>
      <c r="K87" s="631"/>
      <c r="L87" s="631"/>
      <c r="M87" s="631"/>
      <c r="N87" s="631"/>
      <c r="O87" s="631"/>
      <c r="P87" s="631"/>
      <c r="Q87" s="631"/>
      <c r="R87" s="511"/>
    </row>
    <row r="88" spans="1:18" s="104" customFormat="1" ht="33" customHeight="1">
      <c r="A88" s="665">
        <v>12</v>
      </c>
      <c r="B88" s="536" t="s">
        <v>413</v>
      </c>
      <c r="C88" s="504" t="s">
        <v>567</v>
      </c>
      <c r="D88" s="536"/>
      <c r="E88" s="645" t="s">
        <v>451</v>
      </c>
      <c r="F88" s="102" t="s">
        <v>111</v>
      </c>
      <c r="G88" s="458"/>
      <c r="H88" s="109"/>
      <c r="I88" s="103"/>
      <c r="J88" s="103"/>
      <c r="K88" s="103"/>
      <c r="L88" s="103"/>
      <c r="M88" s="103"/>
      <c r="N88" s="103"/>
      <c r="O88" s="103"/>
      <c r="P88" s="103"/>
      <c r="Q88" s="156"/>
      <c r="R88" s="376"/>
    </row>
    <row r="89" spans="1:18" s="104" customFormat="1" ht="33" customHeight="1">
      <c r="A89" s="666"/>
      <c r="B89" s="553" t="s">
        <v>414</v>
      </c>
      <c r="C89" s="505"/>
      <c r="D89" s="117"/>
      <c r="E89" s="691"/>
      <c r="F89" s="557" t="s">
        <v>112</v>
      </c>
      <c r="G89" s="468"/>
      <c r="H89" s="129"/>
      <c r="I89" s="113"/>
      <c r="J89" s="113"/>
      <c r="K89" s="113"/>
      <c r="L89" s="113"/>
      <c r="M89" s="113"/>
      <c r="N89" s="113"/>
      <c r="O89" s="113"/>
      <c r="P89" s="113"/>
      <c r="Q89" s="151"/>
      <c r="R89" s="381"/>
    </row>
    <row r="90" spans="1:18" s="104" customFormat="1" ht="33" customHeight="1" thickBot="1">
      <c r="A90" s="666"/>
      <c r="B90" s="553" t="s">
        <v>568</v>
      </c>
      <c r="C90" s="505"/>
      <c r="D90" s="130"/>
      <c r="E90" s="691"/>
      <c r="F90" s="107" t="s">
        <v>20</v>
      </c>
      <c r="G90" s="497">
        <f>R90*J5</f>
        <v>0</v>
      </c>
      <c r="H90" s="143"/>
      <c r="I90" s="131"/>
      <c r="J90" s="131"/>
      <c r="K90" s="131"/>
      <c r="L90" s="131"/>
      <c r="M90" s="131"/>
      <c r="N90" s="131">
        <v>0</v>
      </c>
      <c r="O90" s="131"/>
      <c r="P90" s="131"/>
      <c r="Q90" s="356"/>
      <c r="R90" s="382">
        <v>0.85</v>
      </c>
    </row>
    <row r="91" spans="1:18" s="104" customFormat="1" ht="80.25" customHeight="1" thickBot="1">
      <c r="A91" s="667"/>
      <c r="B91" s="560" t="s">
        <v>569</v>
      </c>
      <c r="C91" s="506" t="s">
        <v>61</v>
      </c>
      <c r="D91" s="120" t="s">
        <v>609</v>
      </c>
      <c r="E91" s="663"/>
      <c r="F91" s="132" t="s">
        <v>62</v>
      </c>
      <c r="G91" s="471"/>
      <c r="H91" s="627"/>
      <c r="I91" s="627"/>
      <c r="J91" s="627"/>
      <c r="K91" s="627"/>
      <c r="L91" s="627"/>
      <c r="M91" s="627"/>
      <c r="N91" s="627"/>
      <c r="O91" s="627"/>
      <c r="P91" s="627"/>
      <c r="Q91" s="627"/>
      <c r="R91" s="132"/>
    </row>
    <row r="92" spans="1:18" s="104" customFormat="1" ht="33" customHeight="1">
      <c r="A92" s="665">
        <v>13</v>
      </c>
      <c r="B92" s="536" t="s">
        <v>570</v>
      </c>
      <c r="C92" s="668" t="s">
        <v>571</v>
      </c>
      <c r="D92" s="561"/>
      <c r="E92" s="645" t="s">
        <v>451</v>
      </c>
      <c r="F92" s="102" t="s">
        <v>111</v>
      </c>
      <c r="G92" s="458"/>
      <c r="H92" s="109"/>
      <c r="I92" s="103"/>
      <c r="J92" s="103"/>
      <c r="K92" s="103"/>
      <c r="L92" s="103"/>
      <c r="M92" s="103"/>
      <c r="N92" s="103"/>
      <c r="O92" s="103"/>
      <c r="P92" s="103"/>
      <c r="Q92" s="156"/>
      <c r="R92" s="376"/>
    </row>
    <row r="93" spans="1:18" s="104" customFormat="1" ht="33" customHeight="1">
      <c r="A93" s="666"/>
      <c r="B93" s="553" t="s">
        <v>572</v>
      </c>
      <c r="C93" s="669"/>
      <c r="D93" s="133"/>
      <c r="E93" s="691"/>
      <c r="F93" s="557" t="s">
        <v>112</v>
      </c>
      <c r="G93" s="468"/>
      <c r="H93" s="127"/>
      <c r="I93" s="128"/>
      <c r="J93" s="128"/>
      <c r="K93" s="128"/>
      <c r="L93" s="128"/>
      <c r="M93" s="128"/>
      <c r="N93" s="128"/>
      <c r="O93" s="128"/>
      <c r="P93" s="128"/>
      <c r="Q93" s="355"/>
      <c r="R93" s="380"/>
    </row>
    <row r="94" spans="1:18" s="104" customFormat="1" ht="33" customHeight="1" thickBot="1">
      <c r="A94" s="666"/>
      <c r="B94" s="567" t="s">
        <v>63</v>
      </c>
      <c r="C94" s="669"/>
      <c r="D94" s="562"/>
      <c r="E94" s="691"/>
      <c r="F94" s="107" t="s">
        <v>20</v>
      </c>
      <c r="G94" s="497">
        <f>R94*J5</f>
        <v>0</v>
      </c>
      <c r="H94" s="126"/>
      <c r="I94" s="114"/>
      <c r="J94" s="114"/>
      <c r="K94" s="114"/>
      <c r="L94" s="114"/>
      <c r="M94" s="114"/>
      <c r="N94" s="114">
        <v>0</v>
      </c>
      <c r="O94" s="114"/>
      <c r="P94" s="114"/>
      <c r="Q94" s="158"/>
      <c r="R94" s="379">
        <v>1.7</v>
      </c>
    </row>
    <row r="95" spans="1:18" s="104" customFormat="1" ht="33" customHeight="1">
      <c r="A95" s="666"/>
      <c r="B95" s="567" t="s">
        <v>573</v>
      </c>
      <c r="C95" s="669"/>
      <c r="D95" s="668" t="s">
        <v>64</v>
      </c>
      <c r="E95" s="691"/>
      <c r="F95" s="664"/>
      <c r="G95" s="461"/>
      <c r="H95" s="628"/>
      <c r="I95" s="628"/>
      <c r="J95" s="628"/>
      <c r="K95" s="628"/>
      <c r="L95" s="628"/>
      <c r="M95" s="628"/>
      <c r="N95" s="628"/>
      <c r="O95" s="628"/>
      <c r="P95" s="628"/>
      <c r="Q95" s="628"/>
      <c r="R95" s="509"/>
    </row>
    <row r="96" spans="1:18" s="104" customFormat="1" ht="33" customHeight="1">
      <c r="A96" s="666"/>
      <c r="B96" s="567" t="s">
        <v>65</v>
      </c>
      <c r="C96" s="669"/>
      <c r="D96" s="669"/>
      <c r="E96" s="691"/>
      <c r="F96" s="674"/>
      <c r="G96" s="464"/>
      <c r="H96" s="675"/>
      <c r="I96" s="675"/>
      <c r="J96" s="675"/>
      <c r="K96" s="675"/>
      <c r="L96" s="675"/>
      <c r="M96" s="675"/>
      <c r="N96" s="675"/>
      <c r="O96" s="675"/>
      <c r="P96" s="675"/>
      <c r="Q96" s="675"/>
      <c r="R96" s="557"/>
    </row>
    <row r="97" spans="1:18" s="104" customFormat="1" ht="33" customHeight="1">
      <c r="A97" s="666"/>
      <c r="B97" s="567" t="s">
        <v>574</v>
      </c>
      <c r="C97" s="669"/>
      <c r="D97" s="669"/>
      <c r="E97" s="691"/>
      <c r="F97" s="674"/>
      <c r="G97" s="464"/>
      <c r="H97" s="675"/>
      <c r="I97" s="675"/>
      <c r="J97" s="675"/>
      <c r="K97" s="675"/>
      <c r="L97" s="675"/>
      <c r="M97" s="675"/>
      <c r="N97" s="675"/>
      <c r="O97" s="675"/>
      <c r="P97" s="675"/>
      <c r="Q97" s="675"/>
      <c r="R97" s="557"/>
    </row>
    <row r="98" spans="1:18" s="104" customFormat="1" ht="33" customHeight="1">
      <c r="A98" s="666"/>
      <c r="B98" s="567" t="s">
        <v>66</v>
      </c>
      <c r="C98" s="669"/>
      <c r="D98" s="669"/>
      <c r="E98" s="691"/>
      <c r="F98" s="674"/>
      <c r="G98" s="464"/>
      <c r="H98" s="675"/>
      <c r="I98" s="675"/>
      <c r="J98" s="675"/>
      <c r="K98" s="675"/>
      <c r="L98" s="675"/>
      <c r="M98" s="675"/>
      <c r="N98" s="675"/>
      <c r="O98" s="675"/>
      <c r="P98" s="675"/>
      <c r="Q98" s="675"/>
      <c r="R98" s="557"/>
    </row>
    <row r="99" spans="1:18" s="104" customFormat="1" ht="33" customHeight="1" thickBot="1">
      <c r="A99" s="667"/>
      <c r="B99" s="568" t="s">
        <v>575</v>
      </c>
      <c r="C99" s="670"/>
      <c r="D99" s="670"/>
      <c r="E99" s="663"/>
      <c r="F99" s="693"/>
      <c r="G99" s="470"/>
      <c r="H99" s="635"/>
      <c r="I99" s="635"/>
      <c r="J99" s="635"/>
      <c r="K99" s="635"/>
      <c r="L99" s="635"/>
      <c r="M99" s="635"/>
      <c r="N99" s="635"/>
      <c r="O99" s="635"/>
      <c r="P99" s="635"/>
      <c r="Q99" s="635"/>
      <c r="R99" s="558"/>
    </row>
    <row r="100" spans="1:18" s="104" customFormat="1" ht="33" customHeight="1">
      <c r="A100" s="665">
        <v>14</v>
      </c>
      <c r="B100" s="134" t="s">
        <v>576</v>
      </c>
      <c r="C100" s="504" t="s">
        <v>577</v>
      </c>
      <c r="D100" s="668" t="s">
        <v>67</v>
      </c>
      <c r="E100" s="645" t="s">
        <v>451</v>
      </c>
      <c r="F100" s="281" t="s">
        <v>111</v>
      </c>
      <c r="G100" s="456">
        <f>R100*J5</f>
        <v>0</v>
      </c>
      <c r="H100" s="109">
        <v>0</v>
      </c>
      <c r="I100" s="103"/>
      <c r="J100" s="103"/>
      <c r="K100" s="103"/>
      <c r="L100" s="103"/>
      <c r="M100" s="103"/>
      <c r="N100" s="103"/>
      <c r="O100" s="103"/>
      <c r="P100" s="103"/>
      <c r="Q100" s="156"/>
      <c r="R100" s="376">
        <v>8</v>
      </c>
    </row>
    <row r="101" spans="1:18" s="104" customFormat="1" ht="32.25" customHeight="1">
      <c r="A101" s="666"/>
      <c r="B101" s="135" t="s">
        <v>68</v>
      </c>
      <c r="C101" s="505" t="s">
        <v>580</v>
      </c>
      <c r="D101" s="669"/>
      <c r="E101" s="691"/>
      <c r="F101" s="510" t="s">
        <v>112</v>
      </c>
      <c r="G101" s="468">
        <f>R101*J5</f>
        <v>0</v>
      </c>
      <c r="H101" s="143"/>
      <c r="I101" s="131"/>
      <c r="J101" s="131"/>
      <c r="K101" s="131">
        <v>0</v>
      </c>
      <c r="L101" s="131"/>
      <c r="M101" s="131"/>
      <c r="N101" s="131"/>
      <c r="O101" s="131"/>
      <c r="P101" s="131"/>
      <c r="Q101" s="356"/>
      <c r="R101" s="382">
        <v>10</v>
      </c>
    </row>
    <row r="102" spans="1:18" s="104" customFormat="1" ht="33" customHeight="1" thickBot="1">
      <c r="A102" s="666"/>
      <c r="B102" s="135" t="s">
        <v>70</v>
      </c>
      <c r="C102" s="505"/>
      <c r="D102" s="669"/>
      <c r="E102" s="691"/>
      <c r="F102" s="282" t="s">
        <v>20</v>
      </c>
      <c r="G102" s="497">
        <f>R102*J5</f>
        <v>0</v>
      </c>
      <c r="H102" s="126"/>
      <c r="I102" s="114"/>
      <c r="J102" s="114"/>
      <c r="K102" s="114"/>
      <c r="L102" s="114"/>
      <c r="M102" s="114"/>
      <c r="N102" s="114">
        <v>0</v>
      </c>
      <c r="O102" s="114"/>
      <c r="P102" s="114"/>
      <c r="Q102" s="158"/>
      <c r="R102" s="379">
        <v>6.6</v>
      </c>
    </row>
    <row r="103" spans="1:18" s="104" customFormat="1" ht="33" customHeight="1">
      <c r="A103" s="666"/>
      <c r="B103" s="122" t="s">
        <v>72</v>
      </c>
      <c r="C103" s="505"/>
      <c r="D103" s="669"/>
      <c r="E103" s="691"/>
      <c r="F103" s="688"/>
      <c r="G103" s="436"/>
      <c r="H103" s="628"/>
      <c r="I103" s="629"/>
      <c r="J103" s="629"/>
      <c r="K103" s="629"/>
      <c r="L103" s="629"/>
      <c r="M103" s="629"/>
      <c r="N103" s="629"/>
      <c r="O103" s="629"/>
      <c r="P103" s="629"/>
      <c r="Q103" s="629"/>
      <c r="R103" s="563"/>
    </row>
    <row r="104" spans="1:18" s="104" customFormat="1" ht="33" customHeight="1">
      <c r="A104" s="666"/>
      <c r="B104" s="122" t="s">
        <v>578</v>
      </c>
      <c r="C104" s="505"/>
      <c r="D104" s="669"/>
      <c r="E104" s="691"/>
      <c r="F104" s="678"/>
      <c r="G104" s="466"/>
      <c r="H104" s="630"/>
      <c r="I104" s="630"/>
      <c r="J104" s="630"/>
      <c r="K104" s="630"/>
      <c r="L104" s="630"/>
      <c r="M104" s="630"/>
      <c r="N104" s="630"/>
      <c r="O104" s="630"/>
      <c r="P104" s="630"/>
      <c r="Q104" s="630"/>
      <c r="R104" s="510"/>
    </row>
    <row r="105" spans="1:18" s="104" customFormat="1" ht="33" customHeight="1">
      <c r="A105" s="666"/>
      <c r="B105" s="122" t="s">
        <v>579</v>
      </c>
      <c r="C105" s="505"/>
      <c r="D105" s="669"/>
      <c r="E105" s="691"/>
      <c r="F105" s="678"/>
      <c r="G105" s="466"/>
      <c r="H105" s="630"/>
      <c r="I105" s="630"/>
      <c r="J105" s="630"/>
      <c r="K105" s="630"/>
      <c r="L105" s="630"/>
      <c r="M105" s="630"/>
      <c r="N105" s="630"/>
      <c r="O105" s="630"/>
      <c r="P105" s="630"/>
      <c r="Q105" s="630"/>
      <c r="R105" s="510"/>
    </row>
    <row r="106" spans="1:18" s="104" customFormat="1" ht="33" customHeight="1">
      <c r="A106" s="666"/>
      <c r="B106" s="122" t="s">
        <v>581</v>
      </c>
      <c r="C106" s="526"/>
      <c r="D106" s="669"/>
      <c r="E106" s="691"/>
      <c r="F106" s="678"/>
      <c r="G106" s="466"/>
      <c r="H106" s="630"/>
      <c r="I106" s="630"/>
      <c r="J106" s="630"/>
      <c r="K106" s="630"/>
      <c r="L106" s="630"/>
      <c r="M106" s="630"/>
      <c r="N106" s="630"/>
      <c r="O106" s="630"/>
      <c r="P106" s="630"/>
      <c r="Q106" s="630"/>
      <c r="R106" s="510"/>
    </row>
    <row r="107" spans="1:18" s="104" customFormat="1" ht="48" customHeight="1" thickBot="1">
      <c r="A107" s="667"/>
      <c r="B107" s="136" t="s">
        <v>74</v>
      </c>
      <c r="C107" s="527"/>
      <c r="D107" s="670"/>
      <c r="E107" s="663"/>
      <c r="F107" s="679"/>
      <c r="G107" s="467"/>
      <c r="H107" s="631"/>
      <c r="I107" s="631"/>
      <c r="J107" s="631"/>
      <c r="K107" s="631"/>
      <c r="L107" s="631"/>
      <c r="M107" s="631"/>
      <c r="N107" s="631"/>
      <c r="O107" s="631"/>
      <c r="P107" s="631"/>
      <c r="Q107" s="631"/>
      <c r="R107" s="511"/>
    </row>
    <row r="108" spans="1:18" s="104" customFormat="1" ht="33" customHeight="1">
      <c r="A108" s="665">
        <v>15</v>
      </c>
      <c r="B108" s="536" t="s">
        <v>582</v>
      </c>
      <c r="C108" s="668" t="s">
        <v>75</v>
      </c>
      <c r="D108" s="536"/>
      <c r="E108" s="645" t="s">
        <v>451</v>
      </c>
      <c r="F108" s="281" t="s">
        <v>111</v>
      </c>
      <c r="G108" s="456"/>
      <c r="H108" s="204"/>
      <c r="I108" s="110"/>
      <c r="J108" s="110"/>
      <c r="K108" s="110"/>
      <c r="L108" s="110"/>
      <c r="M108" s="110"/>
      <c r="N108" s="110"/>
      <c r="O108" s="110"/>
      <c r="P108" s="110"/>
      <c r="Q108" s="150"/>
      <c r="R108" s="383"/>
    </row>
    <row r="109" spans="1:18" s="104" customFormat="1" ht="33" customHeight="1">
      <c r="A109" s="666"/>
      <c r="B109" s="559" t="s">
        <v>583</v>
      </c>
      <c r="C109" s="692"/>
      <c r="D109" s="137"/>
      <c r="E109" s="691"/>
      <c r="F109" s="510" t="s">
        <v>112</v>
      </c>
      <c r="G109" s="468">
        <f>R109*J5</f>
        <v>0</v>
      </c>
      <c r="H109" s="127"/>
      <c r="I109" s="128"/>
      <c r="J109" s="128"/>
      <c r="K109" s="128">
        <v>0</v>
      </c>
      <c r="L109" s="128"/>
      <c r="M109" s="128"/>
      <c r="N109" s="128"/>
      <c r="O109" s="128"/>
      <c r="P109" s="128"/>
      <c r="Q109" s="355"/>
      <c r="R109" s="380">
        <v>0.5</v>
      </c>
    </row>
    <row r="110" spans="1:18" s="104" customFormat="1" ht="33" customHeight="1" thickBot="1">
      <c r="A110" s="666"/>
      <c r="B110" s="559" t="s">
        <v>402</v>
      </c>
      <c r="C110" s="692"/>
      <c r="D110" s="133"/>
      <c r="E110" s="691"/>
      <c r="F110" s="282" t="s">
        <v>20</v>
      </c>
      <c r="G110" s="497">
        <f>R110*J5</f>
        <v>0</v>
      </c>
      <c r="H110" s="127"/>
      <c r="I110" s="128"/>
      <c r="J110" s="128"/>
      <c r="K110" s="128"/>
      <c r="L110" s="128"/>
      <c r="M110" s="128"/>
      <c r="N110" s="128">
        <v>0</v>
      </c>
      <c r="O110" s="128"/>
      <c r="P110" s="131"/>
      <c r="Q110" s="355"/>
      <c r="R110" s="380">
        <v>1.4</v>
      </c>
    </row>
    <row r="111" spans="1:18" s="104" customFormat="1" ht="33" customHeight="1">
      <c r="A111" s="666"/>
      <c r="B111" s="505" t="s">
        <v>584</v>
      </c>
      <c r="C111" s="692"/>
      <c r="D111" s="694" t="s">
        <v>610</v>
      </c>
      <c r="E111" s="691"/>
      <c r="F111" s="696"/>
      <c r="G111" s="434"/>
      <c r="H111" s="628"/>
      <c r="I111" s="628"/>
      <c r="J111" s="628"/>
      <c r="K111" s="628"/>
      <c r="L111" s="628"/>
      <c r="M111" s="628"/>
      <c r="N111" s="628"/>
      <c r="O111" s="628"/>
      <c r="P111" s="628"/>
      <c r="Q111" s="628"/>
      <c r="R111" s="535"/>
    </row>
    <row r="112" spans="1:18" s="104" customFormat="1" ht="33" customHeight="1" thickBot="1">
      <c r="A112" s="667"/>
      <c r="B112" s="567" t="s">
        <v>403</v>
      </c>
      <c r="C112" s="681"/>
      <c r="D112" s="695"/>
      <c r="E112" s="663"/>
      <c r="F112" s="697"/>
      <c r="G112" s="435"/>
      <c r="H112" s="635"/>
      <c r="I112" s="635"/>
      <c r="J112" s="635"/>
      <c r="K112" s="635"/>
      <c r="L112" s="635"/>
      <c r="M112" s="635"/>
      <c r="N112" s="635"/>
      <c r="O112" s="635"/>
      <c r="P112" s="635"/>
      <c r="Q112" s="635"/>
      <c r="R112" s="566"/>
    </row>
    <row r="113" spans="1:18" s="104" customFormat="1" ht="33" customHeight="1">
      <c r="A113" s="665">
        <v>16</v>
      </c>
      <c r="B113" s="536" t="s">
        <v>582</v>
      </c>
      <c r="C113" s="504"/>
      <c r="D113" s="536"/>
      <c r="E113" s="645" t="s">
        <v>451</v>
      </c>
      <c r="F113" s="102" t="s">
        <v>111</v>
      </c>
      <c r="G113" s="456"/>
      <c r="H113" s="173"/>
      <c r="I113" s="138"/>
      <c r="J113" s="138"/>
      <c r="K113" s="138"/>
      <c r="L113" s="138"/>
      <c r="M113" s="138"/>
      <c r="N113" s="138"/>
      <c r="O113" s="138"/>
      <c r="P113" s="138"/>
      <c r="Q113" s="168"/>
      <c r="R113" s="384"/>
    </row>
    <row r="114" spans="1:18" s="104" customFormat="1" ht="33" customHeight="1">
      <c r="A114" s="666"/>
      <c r="B114" s="559" t="s">
        <v>402</v>
      </c>
      <c r="C114" s="526"/>
      <c r="D114" s="111"/>
      <c r="E114" s="666"/>
      <c r="F114" s="557" t="s">
        <v>112</v>
      </c>
      <c r="G114" s="468"/>
      <c r="H114" s="169"/>
      <c r="I114" s="139"/>
      <c r="J114" s="139"/>
      <c r="K114" s="139"/>
      <c r="L114" s="139"/>
      <c r="M114" s="139"/>
      <c r="N114" s="139"/>
      <c r="O114" s="139"/>
      <c r="P114" s="139"/>
      <c r="Q114" s="170"/>
      <c r="R114" s="385"/>
    </row>
    <row r="115" spans="1:18" s="104" customFormat="1" ht="33" customHeight="1" thickBot="1">
      <c r="A115" s="666"/>
      <c r="B115" s="505" t="s">
        <v>584</v>
      </c>
      <c r="C115" s="505"/>
      <c r="D115" s="222"/>
      <c r="E115" s="666"/>
      <c r="F115" s="107" t="s">
        <v>20</v>
      </c>
      <c r="G115" s="497">
        <f>R115*J5</f>
        <v>0</v>
      </c>
      <c r="H115" s="178"/>
      <c r="I115" s="140"/>
      <c r="J115" s="140"/>
      <c r="K115" s="140"/>
      <c r="L115" s="140"/>
      <c r="M115" s="140"/>
      <c r="N115" s="140">
        <v>0</v>
      </c>
      <c r="O115" s="140"/>
      <c r="P115" s="141"/>
      <c r="Q115" s="177"/>
      <c r="R115" s="386">
        <v>1.2</v>
      </c>
    </row>
    <row r="116" spans="1:18" s="104" customFormat="1" ht="33" customHeight="1">
      <c r="A116" s="666"/>
      <c r="B116" s="567" t="s">
        <v>403</v>
      </c>
      <c r="C116" s="505" t="s">
        <v>77</v>
      </c>
      <c r="D116" s="223" t="s">
        <v>78</v>
      </c>
      <c r="E116" s="666"/>
      <c r="F116" s="665"/>
      <c r="G116" s="436"/>
      <c r="H116" s="632"/>
      <c r="I116" s="633"/>
      <c r="J116" s="633"/>
      <c r="K116" s="633"/>
      <c r="L116" s="633"/>
      <c r="M116" s="633"/>
      <c r="N116" s="633"/>
      <c r="O116" s="633"/>
      <c r="P116" s="633"/>
      <c r="Q116" s="633"/>
      <c r="R116" s="503"/>
    </row>
    <row r="117" spans="1:18" s="104" customFormat="1" ht="51" customHeight="1" thickBot="1">
      <c r="A117" s="667"/>
      <c r="B117" s="568" t="s">
        <v>404</v>
      </c>
      <c r="C117" s="506" t="s">
        <v>79</v>
      </c>
      <c r="D117" s="560" t="s">
        <v>611</v>
      </c>
      <c r="E117" s="667"/>
      <c r="F117" s="663"/>
      <c r="G117" s="462"/>
      <c r="H117" s="634"/>
      <c r="I117" s="634"/>
      <c r="J117" s="634"/>
      <c r="K117" s="634"/>
      <c r="L117" s="634"/>
      <c r="M117" s="634"/>
      <c r="N117" s="634"/>
      <c r="O117" s="634"/>
      <c r="P117" s="634"/>
      <c r="Q117" s="634"/>
      <c r="R117" s="508"/>
    </row>
    <row r="118" spans="1:18" s="104" customFormat="1" ht="33" customHeight="1">
      <c r="A118" s="665">
        <v>17</v>
      </c>
      <c r="B118" s="536" t="s">
        <v>80</v>
      </c>
      <c r="C118" s="668" t="s">
        <v>79</v>
      </c>
      <c r="D118" s="536"/>
      <c r="E118" s="645" t="s">
        <v>451</v>
      </c>
      <c r="F118" s="102" t="s">
        <v>111</v>
      </c>
      <c r="G118" s="456"/>
      <c r="H118" s="204"/>
      <c r="I118" s="110"/>
      <c r="J118" s="110"/>
      <c r="K118" s="110"/>
      <c r="L118" s="110"/>
      <c r="M118" s="110"/>
      <c r="N118" s="110"/>
      <c r="O118" s="110"/>
      <c r="P118" s="110"/>
      <c r="Q118" s="150"/>
      <c r="R118" s="383"/>
    </row>
    <row r="119" spans="1:18" s="104" customFormat="1" ht="33" customHeight="1">
      <c r="A119" s="666"/>
      <c r="B119" s="559" t="s">
        <v>81</v>
      </c>
      <c r="C119" s="692"/>
      <c r="D119" s="137"/>
      <c r="E119" s="691"/>
      <c r="F119" s="557" t="s">
        <v>112</v>
      </c>
      <c r="G119" s="468"/>
      <c r="H119" s="127"/>
      <c r="I119" s="128"/>
      <c r="J119" s="128"/>
      <c r="K119" s="128"/>
      <c r="L119" s="128"/>
      <c r="M119" s="128"/>
      <c r="N119" s="128"/>
      <c r="O119" s="128"/>
      <c r="P119" s="128"/>
      <c r="Q119" s="355"/>
      <c r="R119" s="380"/>
    </row>
    <row r="120" spans="1:18" s="104" customFormat="1" ht="33" customHeight="1" thickBot="1">
      <c r="A120" s="666"/>
      <c r="B120" s="505" t="s">
        <v>82</v>
      </c>
      <c r="C120" s="692"/>
      <c r="D120" s="133" t="s">
        <v>83</v>
      </c>
      <c r="E120" s="691"/>
      <c r="F120" s="107" t="s">
        <v>20</v>
      </c>
      <c r="G120" s="497">
        <f>R120*J5</f>
        <v>0</v>
      </c>
      <c r="H120" s="127"/>
      <c r="I120" s="128"/>
      <c r="J120" s="128"/>
      <c r="K120" s="128"/>
      <c r="L120" s="128"/>
      <c r="M120" s="128"/>
      <c r="N120" s="128">
        <v>0</v>
      </c>
      <c r="O120" s="128"/>
      <c r="P120" s="131"/>
      <c r="Q120" s="355"/>
      <c r="R120" s="380">
        <v>1.1000000000000001</v>
      </c>
    </row>
    <row r="121" spans="1:18" s="104" customFormat="1" ht="33" customHeight="1">
      <c r="A121" s="666"/>
      <c r="B121" s="567" t="s">
        <v>84</v>
      </c>
      <c r="C121" s="692"/>
      <c r="D121" s="694"/>
      <c r="E121" s="691"/>
      <c r="F121" s="696"/>
      <c r="G121" s="434"/>
      <c r="H121" s="628"/>
      <c r="I121" s="628"/>
      <c r="J121" s="628"/>
      <c r="K121" s="628"/>
      <c r="L121" s="628"/>
      <c r="M121" s="628"/>
      <c r="N121" s="628"/>
      <c r="O121" s="628"/>
      <c r="P121" s="628"/>
      <c r="Q121" s="628"/>
      <c r="R121" s="535"/>
    </row>
    <row r="122" spans="1:18" s="104" customFormat="1" ht="33" customHeight="1">
      <c r="A122" s="666"/>
      <c r="B122" s="567" t="s">
        <v>85</v>
      </c>
      <c r="C122" s="692"/>
      <c r="D122" s="698"/>
      <c r="E122" s="691"/>
      <c r="F122" s="699"/>
      <c r="G122" s="437"/>
      <c r="H122" s="675"/>
      <c r="I122" s="675"/>
      <c r="J122" s="675"/>
      <c r="K122" s="675"/>
      <c r="L122" s="675"/>
      <c r="M122" s="675"/>
      <c r="N122" s="675"/>
      <c r="O122" s="675"/>
      <c r="P122" s="675"/>
      <c r="Q122" s="675"/>
      <c r="R122" s="565"/>
    </row>
    <row r="123" spans="1:18" s="104" customFormat="1" ht="81.75" customHeight="1">
      <c r="A123" s="666"/>
      <c r="B123" s="142" t="s">
        <v>585</v>
      </c>
      <c r="C123" s="692"/>
      <c r="D123" s="698"/>
      <c r="E123" s="691"/>
      <c r="F123" s="699"/>
      <c r="G123" s="437"/>
      <c r="H123" s="675"/>
      <c r="I123" s="675"/>
      <c r="J123" s="675"/>
      <c r="K123" s="675"/>
      <c r="L123" s="675"/>
      <c r="M123" s="675"/>
      <c r="N123" s="675"/>
      <c r="O123" s="675"/>
      <c r="P123" s="675"/>
      <c r="Q123" s="675"/>
      <c r="R123" s="565"/>
    </row>
    <row r="124" spans="1:18" s="104" customFormat="1" ht="51" customHeight="1" thickBot="1">
      <c r="A124" s="667"/>
      <c r="B124" s="560" t="s">
        <v>586</v>
      </c>
      <c r="C124" s="681"/>
      <c r="D124" s="695"/>
      <c r="E124" s="663"/>
      <c r="F124" s="679"/>
      <c r="G124" s="467"/>
      <c r="H124" s="631"/>
      <c r="I124" s="631"/>
      <c r="J124" s="631"/>
      <c r="K124" s="631"/>
      <c r="L124" s="631"/>
      <c r="M124" s="631"/>
      <c r="N124" s="631"/>
      <c r="O124" s="631"/>
      <c r="P124" s="631"/>
      <c r="Q124" s="631"/>
      <c r="R124" s="511"/>
    </row>
    <row r="125" spans="1:18" s="104" customFormat="1" ht="33" customHeight="1">
      <c r="A125" s="665">
        <v>18</v>
      </c>
      <c r="B125" s="536" t="s">
        <v>587</v>
      </c>
      <c r="C125" s="504"/>
      <c r="D125" s="536"/>
      <c r="E125" s="645" t="s">
        <v>451</v>
      </c>
      <c r="F125" s="102" t="s">
        <v>111</v>
      </c>
      <c r="G125" s="456"/>
      <c r="H125" s="204"/>
      <c r="I125" s="103"/>
      <c r="J125" s="110"/>
      <c r="K125" s="110"/>
      <c r="L125" s="110"/>
      <c r="M125" s="110"/>
      <c r="N125" s="110"/>
      <c r="O125" s="110"/>
      <c r="P125" s="110"/>
      <c r="Q125" s="150"/>
      <c r="R125" s="383"/>
    </row>
    <row r="126" spans="1:18" s="104" customFormat="1" ht="33" customHeight="1">
      <c r="A126" s="666"/>
      <c r="B126" s="553" t="s">
        <v>588</v>
      </c>
      <c r="C126" s="505"/>
      <c r="D126" s="133"/>
      <c r="E126" s="691"/>
      <c r="F126" s="557" t="s">
        <v>112</v>
      </c>
      <c r="G126" s="468">
        <f>R126*J5</f>
        <v>0</v>
      </c>
      <c r="H126" s="127"/>
      <c r="I126" s="128"/>
      <c r="J126" s="128"/>
      <c r="K126" s="128">
        <v>0</v>
      </c>
      <c r="L126" s="113"/>
      <c r="M126" s="128"/>
      <c r="N126" s="128"/>
      <c r="O126" s="128"/>
      <c r="P126" s="128"/>
      <c r="Q126" s="355"/>
      <c r="R126" s="380">
        <v>2.1</v>
      </c>
    </row>
    <row r="127" spans="1:18" s="104" customFormat="1" ht="33" customHeight="1" thickBot="1">
      <c r="A127" s="666"/>
      <c r="B127" s="559" t="s">
        <v>86</v>
      </c>
      <c r="C127" s="505"/>
      <c r="D127" s="562"/>
      <c r="E127" s="691"/>
      <c r="F127" s="107" t="s">
        <v>20</v>
      </c>
      <c r="G127" s="497">
        <f>R127*J5</f>
        <v>0</v>
      </c>
      <c r="H127" s="143"/>
      <c r="I127" s="131"/>
      <c r="J127" s="131"/>
      <c r="K127" s="131"/>
      <c r="L127" s="131"/>
      <c r="M127" s="131"/>
      <c r="N127" s="131">
        <v>0</v>
      </c>
      <c r="O127" s="131"/>
      <c r="P127" s="131"/>
      <c r="Q127" s="356"/>
      <c r="R127" s="382">
        <v>3.5</v>
      </c>
    </row>
    <row r="128" spans="1:18" s="104" customFormat="1" ht="34.5" customHeight="1">
      <c r="A128" s="666"/>
      <c r="B128" s="559" t="s">
        <v>589</v>
      </c>
      <c r="C128" s="505" t="s">
        <v>87</v>
      </c>
      <c r="D128" s="559" t="s">
        <v>612</v>
      </c>
      <c r="E128" s="691"/>
      <c r="F128" s="665"/>
      <c r="G128" s="436"/>
      <c r="H128" s="700"/>
      <c r="I128" s="633"/>
      <c r="J128" s="633"/>
      <c r="K128" s="633"/>
      <c r="L128" s="633"/>
      <c r="M128" s="633"/>
      <c r="N128" s="633"/>
      <c r="O128" s="633"/>
      <c r="P128" s="633"/>
      <c r="Q128" s="633"/>
      <c r="R128" s="503"/>
    </row>
    <row r="129" spans="1:18" s="104" customFormat="1" ht="33" customHeight="1">
      <c r="A129" s="666"/>
      <c r="B129" s="559" t="s">
        <v>590</v>
      </c>
      <c r="C129" s="505" t="s">
        <v>79</v>
      </c>
      <c r="D129" s="559" t="s">
        <v>88</v>
      </c>
      <c r="E129" s="691"/>
      <c r="F129" s="691"/>
      <c r="G129" s="472"/>
      <c r="H129" s="701"/>
      <c r="I129" s="701"/>
      <c r="J129" s="701"/>
      <c r="K129" s="701"/>
      <c r="L129" s="701"/>
      <c r="M129" s="701"/>
      <c r="N129" s="701"/>
      <c r="O129" s="701"/>
      <c r="P129" s="701"/>
      <c r="Q129" s="701"/>
      <c r="R129" s="507"/>
    </row>
    <row r="130" spans="1:18" s="104" customFormat="1" ht="33" customHeight="1">
      <c r="A130" s="666"/>
      <c r="B130" s="559" t="s">
        <v>591</v>
      </c>
      <c r="C130" s="505"/>
      <c r="D130" s="559"/>
      <c r="E130" s="691"/>
      <c r="F130" s="691"/>
      <c r="G130" s="472"/>
      <c r="H130" s="701"/>
      <c r="I130" s="701"/>
      <c r="J130" s="701"/>
      <c r="K130" s="701"/>
      <c r="L130" s="701"/>
      <c r="M130" s="701"/>
      <c r="N130" s="701"/>
      <c r="O130" s="701"/>
      <c r="P130" s="701"/>
      <c r="Q130" s="701"/>
      <c r="R130" s="507"/>
    </row>
    <row r="131" spans="1:18" s="104" customFormat="1" ht="45" customHeight="1" thickBot="1">
      <c r="A131" s="666"/>
      <c r="B131" s="560" t="s">
        <v>89</v>
      </c>
      <c r="C131" s="505"/>
      <c r="D131" s="559"/>
      <c r="E131" s="691"/>
      <c r="F131" s="691"/>
      <c r="G131" s="472"/>
      <c r="H131" s="701"/>
      <c r="I131" s="701"/>
      <c r="J131" s="701"/>
      <c r="K131" s="701"/>
      <c r="L131" s="701"/>
      <c r="M131" s="701"/>
      <c r="N131" s="701"/>
      <c r="O131" s="701"/>
      <c r="P131" s="701"/>
      <c r="Q131" s="701"/>
      <c r="R131" s="507"/>
    </row>
    <row r="132" spans="1:18" s="104" customFormat="1" ht="33" customHeight="1">
      <c r="A132" s="665">
        <v>19</v>
      </c>
      <c r="B132" s="536" t="s">
        <v>90</v>
      </c>
      <c r="C132" s="668" t="s">
        <v>91</v>
      </c>
      <c r="D132" s="561"/>
      <c r="E132" s="645" t="s">
        <v>451</v>
      </c>
      <c r="F132" s="102" t="s">
        <v>111</v>
      </c>
      <c r="G132" s="456"/>
      <c r="H132" s="109"/>
      <c r="I132" s="103"/>
      <c r="J132" s="103"/>
      <c r="K132" s="103"/>
      <c r="L132" s="103"/>
      <c r="M132" s="103"/>
      <c r="N132" s="103"/>
      <c r="O132" s="103"/>
      <c r="P132" s="512"/>
      <c r="Q132" s="156"/>
      <c r="R132" s="376"/>
    </row>
    <row r="133" spans="1:18" s="104" customFormat="1" ht="33" customHeight="1">
      <c r="A133" s="666"/>
      <c r="B133" s="559" t="s">
        <v>92</v>
      </c>
      <c r="C133" s="669"/>
      <c r="D133" s="117"/>
      <c r="E133" s="646"/>
      <c r="F133" s="557" t="s">
        <v>112</v>
      </c>
      <c r="G133" s="468"/>
      <c r="H133" s="129"/>
      <c r="I133" s="113"/>
      <c r="J133" s="113"/>
      <c r="K133" s="113"/>
      <c r="L133" s="113"/>
      <c r="M133" s="113"/>
      <c r="N133" s="113"/>
      <c r="O133" s="113"/>
      <c r="P133" s="113"/>
      <c r="Q133" s="151"/>
      <c r="R133" s="381"/>
    </row>
    <row r="134" spans="1:18" s="104" customFormat="1" ht="33" customHeight="1" thickBot="1">
      <c r="A134" s="666"/>
      <c r="B134" s="559" t="s">
        <v>592</v>
      </c>
      <c r="C134" s="669"/>
      <c r="D134" s="560"/>
      <c r="E134" s="646"/>
      <c r="F134" s="107" t="s">
        <v>20</v>
      </c>
      <c r="G134" s="497">
        <f>R134*J5</f>
        <v>0</v>
      </c>
      <c r="H134" s="126"/>
      <c r="I134" s="114"/>
      <c r="J134" s="114"/>
      <c r="K134" s="114"/>
      <c r="L134" s="114"/>
      <c r="M134" s="114"/>
      <c r="N134" s="114">
        <v>0</v>
      </c>
      <c r="O134" s="114"/>
      <c r="P134" s="114"/>
      <c r="Q134" s="158"/>
      <c r="R134" s="379">
        <v>1.3</v>
      </c>
    </row>
    <row r="135" spans="1:18" s="104" customFormat="1" ht="48" customHeight="1" thickBot="1">
      <c r="A135" s="667"/>
      <c r="B135" s="560" t="s">
        <v>593</v>
      </c>
      <c r="C135" s="670"/>
      <c r="D135" s="144" t="s">
        <v>93</v>
      </c>
      <c r="E135" s="647"/>
      <c r="F135" s="132"/>
      <c r="G135" s="470"/>
      <c r="H135" s="635"/>
      <c r="I135" s="635"/>
      <c r="J135" s="635"/>
      <c r="K135" s="635"/>
      <c r="L135" s="635"/>
      <c r="M135" s="635"/>
      <c r="N135" s="635"/>
      <c r="O135" s="635"/>
      <c r="P135" s="635"/>
      <c r="Q135" s="635"/>
      <c r="R135" s="558"/>
    </row>
    <row r="136" spans="1:18" s="104" customFormat="1" ht="33" customHeight="1">
      <c r="A136" s="665">
        <v>20</v>
      </c>
      <c r="B136" s="536" t="s">
        <v>594</v>
      </c>
      <c r="C136" s="668" t="s">
        <v>103</v>
      </c>
      <c r="D136" s="561" t="s">
        <v>94</v>
      </c>
      <c r="E136" s="645" t="s">
        <v>607</v>
      </c>
      <c r="F136" s="102" t="s">
        <v>111</v>
      </c>
      <c r="G136" s="456">
        <f>R136*J5</f>
        <v>0</v>
      </c>
      <c r="H136" s="109"/>
      <c r="I136" s="103"/>
      <c r="J136" s="103">
        <v>0</v>
      </c>
      <c r="K136" s="103"/>
      <c r="L136" s="103"/>
      <c r="M136" s="103"/>
      <c r="N136" s="103"/>
      <c r="O136" s="103"/>
      <c r="P136" s="512"/>
      <c r="Q136" s="156"/>
      <c r="R136" s="376">
        <v>1.6</v>
      </c>
    </row>
    <row r="137" spans="1:18" s="104" customFormat="1" ht="33" customHeight="1">
      <c r="A137" s="666"/>
      <c r="B137" s="553" t="s">
        <v>423</v>
      </c>
      <c r="C137" s="669"/>
      <c r="D137" s="117"/>
      <c r="E137" s="646"/>
      <c r="F137" s="557" t="s">
        <v>112</v>
      </c>
      <c r="G137" s="468"/>
      <c r="H137" s="129"/>
      <c r="I137" s="113"/>
      <c r="J137" s="113"/>
      <c r="K137" s="113"/>
      <c r="L137" s="113"/>
      <c r="M137" s="113"/>
      <c r="N137" s="113"/>
      <c r="O137" s="113"/>
      <c r="P137" s="113"/>
      <c r="Q137" s="151"/>
      <c r="R137" s="381"/>
    </row>
    <row r="138" spans="1:18" s="104" customFormat="1" ht="33" customHeight="1" thickBot="1">
      <c r="A138" s="666"/>
      <c r="B138" s="559" t="s">
        <v>95</v>
      </c>
      <c r="C138" s="669"/>
      <c r="D138" s="560"/>
      <c r="E138" s="646"/>
      <c r="F138" s="107" t="s">
        <v>20</v>
      </c>
      <c r="G138" s="497"/>
      <c r="H138" s="126"/>
      <c r="I138" s="114"/>
      <c r="J138" s="114"/>
      <c r="K138" s="114"/>
      <c r="L138" s="114"/>
      <c r="M138" s="114"/>
      <c r="N138" s="114"/>
      <c r="O138" s="114"/>
      <c r="P138" s="114"/>
      <c r="Q138" s="158"/>
      <c r="R138" s="379"/>
    </row>
    <row r="139" spans="1:18" s="104" customFormat="1" ht="33" customHeight="1">
      <c r="A139" s="666"/>
      <c r="B139" s="559" t="s">
        <v>96</v>
      </c>
      <c r="C139" s="669"/>
      <c r="D139" s="671" t="s">
        <v>31</v>
      </c>
      <c r="E139" s="646"/>
      <c r="F139" s="664"/>
      <c r="G139" s="464"/>
      <c r="H139" s="675"/>
      <c r="I139" s="675"/>
      <c r="J139" s="675"/>
      <c r="K139" s="675"/>
      <c r="L139" s="675"/>
      <c r="M139" s="675"/>
      <c r="N139" s="675"/>
      <c r="O139" s="675"/>
      <c r="P139" s="675"/>
      <c r="Q139" s="675"/>
      <c r="R139" s="557"/>
    </row>
    <row r="140" spans="1:18" s="104" customFormat="1" ht="33" customHeight="1">
      <c r="A140" s="666"/>
      <c r="B140" s="559" t="s">
        <v>595</v>
      </c>
      <c r="C140" s="669"/>
      <c r="D140" s="676"/>
      <c r="E140" s="646"/>
      <c r="F140" s="674"/>
      <c r="G140" s="464"/>
      <c r="H140" s="675"/>
      <c r="I140" s="675"/>
      <c r="J140" s="675"/>
      <c r="K140" s="675"/>
      <c r="L140" s="675"/>
      <c r="M140" s="675"/>
      <c r="N140" s="675"/>
      <c r="O140" s="675"/>
      <c r="P140" s="675"/>
      <c r="Q140" s="675"/>
      <c r="R140" s="557"/>
    </row>
    <row r="141" spans="1:18" s="104" customFormat="1" ht="33" customHeight="1">
      <c r="A141" s="666"/>
      <c r="B141" s="559" t="s">
        <v>46</v>
      </c>
      <c r="C141" s="669"/>
      <c r="D141" s="676"/>
      <c r="E141" s="646"/>
      <c r="F141" s="674"/>
      <c r="G141" s="464"/>
      <c r="H141" s="675"/>
      <c r="I141" s="675"/>
      <c r="J141" s="675"/>
      <c r="K141" s="675"/>
      <c r="L141" s="675"/>
      <c r="M141" s="675"/>
      <c r="N141" s="675"/>
      <c r="O141" s="675"/>
      <c r="P141" s="675"/>
      <c r="Q141" s="675"/>
      <c r="R141" s="557"/>
    </row>
    <row r="142" spans="1:18" s="104" customFormat="1" ht="45" customHeight="1" thickBot="1">
      <c r="A142" s="667"/>
      <c r="B142" s="560" t="s">
        <v>97</v>
      </c>
      <c r="C142" s="670"/>
      <c r="D142" s="677"/>
      <c r="E142" s="647"/>
      <c r="F142" s="679"/>
      <c r="G142" s="467"/>
      <c r="H142" s="635"/>
      <c r="I142" s="635"/>
      <c r="J142" s="635"/>
      <c r="K142" s="635"/>
      <c r="L142" s="635"/>
      <c r="M142" s="635"/>
      <c r="N142" s="635"/>
      <c r="O142" s="635"/>
      <c r="P142" s="635"/>
      <c r="Q142" s="635"/>
      <c r="R142" s="511"/>
    </row>
    <row r="143" spans="1:18" s="104" customFormat="1" ht="33" customHeight="1">
      <c r="A143" s="665">
        <v>21</v>
      </c>
      <c r="B143" s="536" t="s">
        <v>415</v>
      </c>
      <c r="C143" s="668" t="s">
        <v>103</v>
      </c>
      <c r="D143" s="536" t="s">
        <v>98</v>
      </c>
      <c r="E143" s="645" t="s">
        <v>17</v>
      </c>
      <c r="F143" s="102" t="s">
        <v>111</v>
      </c>
      <c r="G143" s="456">
        <f>R143*J5</f>
        <v>0</v>
      </c>
      <c r="H143" s="109"/>
      <c r="I143" s="103"/>
      <c r="J143" s="103">
        <v>0</v>
      </c>
      <c r="K143" s="103"/>
      <c r="L143" s="103"/>
      <c r="M143" s="103"/>
      <c r="N143" s="103"/>
      <c r="O143" s="512"/>
      <c r="P143" s="103"/>
      <c r="Q143" s="156"/>
      <c r="R143" s="376">
        <v>1.8</v>
      </c>
    </row>
    <row r="144" spans="1:18" s="104" customFormat="1" ht="33" customHeight="1">
      <c r="A144" s="666"/>
      <c r="B144" s="553" t="s">
        <v>429</v>
      </c>
      <c r="C144" s="669"/>
      <c r="D144" s="117"/>
      <c r="E144" s="646"/>
      <c r="F144" s="557" t="s">
        <v>112</v>
      </c>
      <c r="G144" s="468"/>
      <c r="H144" s="129"/>
      <c r="I144" s="113"/>
      <c r="J144" s="113"/>
      <c r="K144" s="113"/>
      <c r="L144" s="113"/>
      <c r="M144" s="113"/>
      <c r="N144" s="113"/>
      <c r="O144" s="113"/>
      <c r="P144" s="113"/>
      <c r="Q144" s="151"/>
      <c r="R144" s="381"/>
    </row>
    <row r="145" spans="1:18" s="104" customFormat="1" ht="33" customHeight="1" thickBot="1">
      <c r="A145" s="666"/>
      <c r="B145" s="559" t="s">
        <v>99</v>
      </c>
      <c r="C145" s="669"/>
      <c r="D145" s="560"/>
      <c r="E145" s="646"/>
      <c r="F145" s="107" t="s">
        <v>20</v>
      </c>
      <c r="G145" s="497"/>
      <c r="H145" s="126"/>
      <c r="I145" s="114"/>
      <c r="J145" s="114"/>
      <c r="K145" s="114"/>
      <c r="L145" s="114"/>
      <c r="M145" s="114"/>
      <c r="N145" s="114"/>
      <c r="O145" s="114"/>
      <c r="P145" s="114"/>
      <c r="Q145" s="158"/>
      <c r="R145" s="379"/>
    </row>
    <row r="146" spans="1:18" s="104" customFormat="1" ht="33" customHeight="1">
      <c r="A146" s="666"/>
      <c r="B146" s="559" t="s">
        <v>100</v>
      </c>
      <c r="C146" s="669"/>
      <c r="D146" s="671" t="s">
        <v>613</v>
      </c>
      <c r="E146" s="646"/>
      <c r="F146" s="664"/>
      <c r="G146" s="461"/>
      <c r="H146" s="628"/>
      <c r="I146" s="628"/>
      <c r="J146" s="628"/>
      <c r="K146" s="628"/>
      <c r="L146" s="628"/>
      <c r="M146" s="628"/>
      <c r="N146" s="628"/>
      <c r="O146" s="628"/>
      <c r="P146" s="628"/>
      <c r="Q146" s="628"/>
      <c r="R146" s="509"/>
    </row>
    <row r="147" spans="1:18" s="104" customFormat="1" ht="33" customHeight="1">
      <c r="A147" s="666"/>
      <c r="B147" s="559" t="s">
        <v>596</v>
      </c>
      <c r="C147" s="669"/>
      <c r="D147" s="676"/>
      <c r="E147" s="646"/>
      <c r="F147" s="674"/>
      <c r="G147" s="464"/>
      <c r="H147" s="675"/>
      <c r="I147" s="675"/>
      <c r="J147" s="675"/>
      <c r="K147" s="675"/>
      <c r="L147" s="675"/>
      <c r="M147" s="675"/>
      <c r="N147" s="675"/>
      <c r="O147" s="675"/>
      <c r="P147" s="675"/>
      <c r="Q147" s="675"/>
      <c r="R147" s="557"/>
    </row>
    <row r="148" spans="1:18" s="104" customFormat="1" ht="51" customHeight="1" thickBot="1">
      <c r="A148" s="667"/>
      <c r="B148" s="560" t="s">
        <v>101</v>
      </c>
      <c r="C148" s="670"/>
      <c r="D148" s="677"/>
      <c r="E148" s="647"/>
      <c r="F148" s="693"/>
      <c r="G148" s="470"/>
      <c r="H148" s="635"/>
      <c r="I148" s="635"/>
      <c r="J148" s="635"/>
      <c r="K148" s="635"/>
      <c r="L148" s="635"/>
      <c r="M148" s="635"/>
      <c r="N148" s="635"/>
      <c r="O148" s="635"/>
      <c r="P148" s="635"/>
      <c r="Q148" s="635"/>
      <c r="R148" s="558"/>
    </row>
    <row r="149" spans="1:18" s="104" customFormat="1" ht="33" customHeight="1">
      <c r="A149" s="665">
        <v>22</v>
      </c>
      <c r="B149" s="559" t="s">
        <v>424</v>
      </c>
      <c r="C149" s="668" t="s">
        <v>103</v>
      </c>
      <c r="D149" s="536" t="s">
        <v>431</v>
      </c>
      <c r="E149" s="645" t="s">
        <v>17</v>
      </c>
      <c r="F149" s="102" t="s">
        <v>111</v>
      </c>
      <c r="G149" s="456">
        <f>R149*J5</f>
        <v>0</v>
      </c>
      <c r="H149" s="109"/>
      <c r="I149" s="103"/>
      <c r="J149" s="103">
        <v>0</v>
      </c>
      <c r="K149" s="103"/>
      <c r="L149" s="103"/>
      <c r="M149" s="103"/>
      <c r="N149" s="103"/>
      <c r="O149" s="512"/>
      <c r="P149" s="103"/>
      <c r="Q149" s="156"/>
      <c r="R149" s="376">
        <v>0.5</v>
      </c>
    </row>
    <row r="150" spans="1:18" s="104" customFormat="1" ht="33" customHeight="1">
      <c r="A150" s="666"/>
      <c r="B150" s="559" t="s">
        <v>430</v>
      </c>
      <c r="C150" s="669"/>
      <c r="D150" s="117"/>
      <c r="E150" s="646"/>
      <c r="F150" s="557" t="s">
        <v>112</v>
      </c>
      <c r="G150" s="468"/>
      <c r="H150" s="129"/>
      <c r="I150" s="113"/>
      <c r="J150" s="113"/>
      <c r="K150" s="113"/>
      <c r="L150" s="113"/>
      <c r="M150" s="113"/>
      <c r="N150" s="113"/>
      <c r="O150" s="113"/>
      <c r="P150" s="113"/>
      <c r="Q150" s="151"/>
      <c r="R150" s="381"/>
    </row>
    <row r="151" spans="1:18" s="104" customFormat="1" ht="33" customHeight="1" thickBot="1">
      <c r="A151" s="666"/>
      <c r="B151" s="559" t="s">
        <v>425</v>
      </c>
      <c r="C151" s="669"/>
      <c r="D151" s="560"/>
      <c r="E151" s="646"/>
      <c r="F151" s="107" t="s">
        <v>20</v>
      </c>
      <c r="G151" s="497">
        <f>R151*J5</f>
        <v>0</v>
      </c>
      <c r="H151" s="126"/>
      <c r="I151" s="114"/>
      <c r="J151" s="114"/>
      <c r="K151" s="114"/>
      <c r="L151" s="114"/>
      <c r="M151" s="114"/>
      <c r="N151" s="114"/>
      <c r="O151" s="114"/>
      <c r="P151" s="114"/>
      <c r="Q151" s="158">
        <v>0</v>
      </c>
      <c r="R151" s="379">
        <v>1.5</v>
      </c>
    </row>
    <row r="152" spans="1:18" s="104" customFormat="1" ht="33" customHeight="1">
      <c r="A152" s="666"/>
      <c r="B152" s="559" t="s">
        <v>426</v>
      </c>
      <c r="C152" s="669"/>
      <c r="D152" s="671" t="s">
        <v>409</v>
      </c>
      <c r="E152" s="646"/>
      <c r="F152" s="664"/>
      <c r="G152" s="461"/>
      <c r="H152" s="628"/>
      <c r="I152" s="628"/>
      <c r="J152" s="628"/>
      <c r="K152" s="628"/>
      <c r="L152" s="628"/>
      <c r="M152" s="628"/>
      <c r="N152" s="628"/>
      <c r="O152" s="628"/>
      <c r="P152" s="628"/>
      <c r="Q152" s="628"/>
      <c r="R152" s="509"/>
    </row>
    <row r="153" spans="1:18" s="104" customFormat="1" ht="33" customHeight="1">
      <c r="A153" s="666"/>
      <c r="B153" s="559" t="s">
        <v>427</v>
      </c>
      <c r="C153" s="669"/>
      <c r="D153" s="676"/>
      <c r="E153" s="646"/>
      <c r="F153" s="674"/>
      <c r="G153" s="464"/>
      <c r="H153" s="675"/>
      <c r="I153" s="675"/>
      <c r="J153" s="675"/>
      <c r="K153" s="675"/>
      <c r="L153" s="675"/>
      <c r="M153" s="675"/>
      <c r="N153" s="675"/>
      <c r="O153" s="675"/>
      <c r="P153" s="675"/>
      <c r="Q153" s="675"/>
      <c r="R153" s="557"/>
    </row>
    <row r="154" spans="1:18" s="104" customFormat="1" ht="33" customHeight="1" thickBot="1">
      <c r="A154" s="667"/>
      <c r="B154" s="559" t="s">
        <v>428</v>
      </c>
      <c r="C154" s="670"/>
      <c r="D154" s="677"/>
      <c r="E154" s="647"/>
      <c r="F154" s="693"/>
      <c r="G154" s="470"/>
      <c r="H154" s="635"/>
      <c r="I154" s="635"/>
      <c r="J154" s="635"/>
      <c r="K154" s="635"/>
      <c r="L154" s="635"/>
      <c r="M154" s="635"/>
      <c r="N154" s="635"/>
      <c r="O154" s="635"/>
      <c r="P154" s="635"/>
      <c r="Q154" s="635"/>
      <c r="R154" s="558"/>
    </row>
    <row r="155" spans="1:18" s="104" customFormat="1" ht="33" customHeight="1">
      <c r="A155" s="665">
        <v>23</v>
      </c>
      <c r="B155" s="536" t="s">
        <v>102</v>
      </c>
      <c r="C155" s="668" t="s">
        <v>103</v>
      </c>
      <c r="D155" s="561" t="s">
        <v>453</v>
      </c>
      <c r="E155" s="645" t="s">
        <v>17</v>
      </c>
      <c r="F155" s="102" t="s">
        <v>111</v>
      </c>
      <c r="G155" s="456">
        <f>R155*J5</f>
        <v>0</v>
      </c>
      <c r="H155" s="173"/>
      <c r="I155" s="138"/>
      <c r="J155" s="138">
        <v>0</v>
      </c>
      <c r="K155" s="138"/>
      <c r="L155" s="138"/>
      <c r="M155" s="138"/>
      <c r="N155" s="138"/>
      <c r="O155" s="138"/>
      <c r="P155" s="138"/>
      <c r="Q155" s="168"/>
      <c r="R155" s="384">
        <v>0.7</v>
      </c>
    </row>
    <row r="156" spans="1:18" s="104" customFormat="1" ht="33" customHeight="1">
      <c r="A156" s="666"/>
      <c r="B156" s="505" t="s">
        <v>104</v>
      </c>
      <c r="C156" s="669"/>
      <c r="D156" s="117"/>
      <c r="E156" s="666"/>
      <c r="F156" s="557" t="s">
        <v>112</v>
      </c>
      <c r="G156" s="468"/>
      <c r="H156" s="169"/>
      <c r="I156" s="139"/>
      <c r="J156" s="139"/>
      <c r="K156" s="139"/>
      <c r="L156" s="139"/>
      <c r="M156" s="145"/>
      <c r="N156" s="139"/>
      <c r="O156" s="139"/>
      <c r="P156" s="139"/>
      <c r="Q156" s="170"/>
      <c r="R156" s="385"/>
    </row>
    <row r="157" spans="1:18" s="104" customFormat="1" ht="33" customHeight="1" thickBot="1">
      <c r="A157" s="666"/>
      <c r="B157" s="559" t="s">
        <v>105</v>
      </c>
      <c r="C157" s="669"/>
      <c r="D157" s="559"/>
      <c r="E157" s="666"/>
      <c r="F157" s="107" t="s">
        <v>20</v>
      </c>
      <c r="G157" s="497"/>
      <c r="H157" s="191"/>
      <c r="I157" s="147"/>
      <c r="J157" s="147"/>
      <c r="K157" s="147"/>
      <c r="L157" s="147"/>
      <c r="M157" s="147"/>
      <c r="N157" s="147"/>
      <c r="O157" s="147"/>
      <c r="P157" s="147"/>
      <c r="Q157" s="171"/>
      <c r="R157" s="387"/>
    </row>
    <row r="158" spans="1:18" s="104" customFormat="1" ht="33" customHeight="1">
      <c r="A158" s="666"/>
      <c r="B158" s="559" t="s">
        <v>106</v>
      </c>
      <c r="C158" s="669"/>
      <c r="D158" s="705" t="s">
        <v>614</v>
      </c>
      <c r="E158" s="666"/>
      <c r="F158" s="688"/>
      <c r="G158" s="466"/>
      <c r="H158" s="707"/>
      <c r="I158" s="707"/>
      <c r="J158" s="707"/>
      <c r="K158" s="707"/>
      <c r="L158" s="707"/>
      <c r="M158" s="707"/>
      <c r="N158" s="707"/>
      <c r="O158" s="707"/>
      <c r="P158" s="707"/>
      <c r="Q158" s="707"/>
      <c r="R158" s="510"/>
    </row>
    <row r="159" spans="1:18" s="104" customFormat="1" ht="48" customHeight="1" thickBot="1">
      <c r="A159" s="667"/>
      <c r="B159" s="560" t="s">
        <v>107</v>
      </c>
      <c r="C159" s="670"/>
      <c r="D159" s="706"/>
      <c r="E159" s="667"/>
      <c r="F159" s="679"/>
      <c r="G159" s="467"/>
      <c r="H159" s="708"/>
      <c r="I159" s="708"/>
      <c r="J159" s="708"/>
      <c r="K159" s="708"/>
      <c r="L159" s="708"/>
      <c r="M159" s="708"/>
      <c r="N159" s="708"/>
      <c r="O159" s="708"/>
      <c r="P159" s="708"/>
      <c r="Q159" s="708"/>
      <c r="R159" s="511"/>
    </row>
    <row r="160" spans="1:18" s="104" customFormat="1" ht="33" customHeight="1">
      <c r="A160" s="665">
        <v>24</v>
      </c>
      <c r="B160" s="536" t="s">
        <v>597</v>
      </c>
      <c r="C160" s="668" t="s">
        <v>405</v>
      </c>
      <c r="D160" s="561"/>
      <c r="E160" s="645" t="s">
        <v>451</v>
      </c>
      <c r="F160" s="102" t="s">
        <v>111</v>
      </c>
      <c r="G160" s="456"/>
      <c r="H160" s="109"/>
      <c r="I160" s="103"/>
      <c r="J160" s="103"/>
      <c r="K160" s="103"/>
      <c r="L160" s="103"/>
      <c r="M160" s="103"/>
      <c r="N160" s="103"/>
      <c r="O160" s="103"/>
      <c r="P160" s="103"/>
      <c r="Q160" s="156"/>
      <c r="R160" s="376"/>
    </row>
    <row r="161" spans="1:18" s="104" customFormat="1" ht="33" customHeight="1">
      <c r="A161" s="666"/>
      <c r="B161" s="553" t="s">
        <v>598</v>
      </c>
      <c r="C161" s="669"/>
      <c r="D161" s="133"/>
      <c r="E161" s="666"/>
      <c r="F161" s="557" t="s">
        <v>112</v>
      </c>
      <c r="G161" s="468"/>
      <c r="H161" s="127"/>
      <c r="I161" s="108"/>
      <c r="J161" s="108"/>
      <c r="K161" s="108"/>
      <c r="L161" s="108"/>
      <c r="M161" s="108"/>
      <c r="N161" s="108"/>
      <c r="O161" s="108"/>
      <c r="P161" s="108"/>
      <c r="Q161" s="354"/>
      <c r="R161" s="380"/>
    </row>
    <row r="162" spans="1:18" s="104" customFormat="1" ht="33" customHeight="1" thickBot="1">
      <c r="A162" s="666"/>
      <c r="B162" s="553" t="s">
        <v>108</v>
      </c>
      <c r="C162" s="669"/>
      <c r="D162" s="562"/>
      <c r="E162" s="666"/>
      <c r="F162" s="107" t="s">
        <v>20</v>
      </c>
      <c r="G162" s="497">
        <f>R162*J5</f>
        <v>0</v>
      </c>
      <c r="H162" s="126"/>
      <c r="I162" s="114"/>
      <c r="J162" s="114"/>
      <c r="K162" s="114"/>
      <c r="L162" s="114"/>
      <c r="M162" s="114"/>
      <c r="N162" s="114"/>
      <c r="O162" s="114"/>
      <c r="P162" s="114"/>
      <c r="Q162" s="158">
        <v>0</v>
      </c>
      <c r="R162" s="379">
        <v>1.8</v>
      </c>
    </row>
    <row r="163" spans="1:18" s="104" customFormat="1" ht="33" customHeight="1">
      <c r="A163" s="666"/>
      <c r="B163" s="559" t="s">
        <v>109</v>
      </c>
      <c r="C163" s="669"/>
      <c r="D163" s="698" t="s">
        <v>615</v>
      </c>
      <c r="E163" s="666"/>
      <c r="F163" s="664"/>
      <c r="G163" s="461"/>
      <c r="H163" s="628"/>
      <c r="I163" s="629"/>
      <c r="J163" s="629"/>
      <c r="K163" s="629"/>
      <c r="L163" s="629"/>
      <c r="M163" s="629"/>
      <c r="N163" s="629"/>
      <c r="O163" s="629"/>
      <c r="P163" s="629"/>
      <c r="Q163" s="629"/>
      <c r="R163" s="509"/>
    </row>
    <row r="164" spans="1:18" s="104" customFormat="1" ht="33" customHeight="1">
      <c r="A164" s="666"/>
      <c r="B164" s="559" t="s">
        <v>599</v>
      </c>
      <c r="C164" s="669"/>
      <c r="D164" s="698"/>
      <c r="E164" s="666"/>
      <c r="F164" s="678"/>
      <c r="G164" s="466"/>
      <c r="H164" s="630"/>
      <c r="I164" s="630"/>
      <c r="J164" s="630"/>
      <c r="K164" s="630"/>
      <c r="L164" s="630"/>
      <c r="M164" s="630"/>
      <c r="N164" s="630"/>
      <c r="O164" s="630"/>
      <c r="P164" s="630"/>
      <c r="Q164" s="630"/>
      <c r="R164" s="510"/>
    </row>
    <row r="165" spans="1:18" s="104" customFormat="1" ht="42" customHeight="1" thickBot="1">
      <c r="A165" s="667"/>
      <c r="B165" s="560" t="s">
        <v>600</v>
      </c>
      <c r="C165" s="670"/>
      <c r="D165" s="695"/>
      <c r="E165" s="667"/>
      <c r="F165" s="679"/>
      <c r="G165" s="467"/>
      <c r="H165" s="631"/>
      <c r="I165" s="631"/>
      <c r="J165" s="631"/>
      <c r="K165" s="631"/>
      <c r="L165" s="631"/>
      <c r="M165" s="631"/>
      <c r="N165" s="631"/>
      <c r="O165" s="631"/>
      <c r="P165" s="631"/>
      <c r="Q165" s="631"/>
      <c r="R165" s="511"/>
    </row>
    <row r="166" spans="1:18" s="155" customFormat="1" ht="32.25" customHeight="1">
      <c r="A166" s="665">
        <v>25</v>
      </c>
      <c r="B166" s="702" t="s">
        <v>646</v>
      </c>
      <c r="C166" s="668" t="s">
        <v>422</v>
      </c>
      <c r="D166" s="561" t="s">
        <v>117</v>
      </c>
      <c r="E166" s="665" t="s">
        <v>450</v>
      </c>
      <c r="F166" s="102" t="s">
        <v>111</v>
      </c>
      <c r="G166" s="497">
        <f>R166*J5</f>
        <v>0</v>
      </c>
      <c r="H166" s="204">
        <v>0</v>
      </c>
      <c r="I166" s="110"/>
      <c r="J166" s="110"/>
      <c r="K166" s="110"/>
      <c r="L166" s="110"/>
      <c r="M166" s="110"/>
      <c r="N166" s="110"/>
      <c r="O166" s="110"/>
      <c r="P166" s="110"/>
      <c r="Q166" s="150"/>
      <c r="R166" s="383">
        <v>0.27</v>
      </c>
    </row>
    <row r="167" spans="1:18" s="155" customFormat="1" ht="32.25" customHeight="1">
      <c r="A167" s="666"/>
      <c r="B167" s="703"/>
      <c r="C167" s="669"/>
      <c r="D167" s="113"/>
      <c r="E167" s="666"/>
      <c r="F167" s="557" t="s">
        <v>112</v>
      </c>
      <c r="G167" s="468"/>
      <c r="H167" s="129"/>
      <c r="I167" s="113"/>
      <c r="J167" s="113"/>
      <c r="K167" s="113"/>
      <c r="L167" s="113"/>
      <c r="M167" s="113"/>
      <c r="N167" s="113"/>
      <c r="O167" s="113"/>
      <c r="P167" s="113"/>
      <c r="Q167" s="151"/>
      <c r="R167" s="381"/>
    </row>
    <row r="168" spans="1:18" s="155" customFormat="1" ht="33" customHeight="1" thickBot="1">
      <c r="A168" s="666"/>
      <c r="B168" s="703"/>
      <c r="C168" s="669"/>
      <c r="D168" s="562"/>
      <c r="E168" s="666"/>
      <c r="F168" s="125" t="s">
        <v>20</v>
      </c>
      <c r="G168" s="469"/>
      <c r="H168" s="152"/>
      <c r="I168" s="153"/>
      <c r="J168" s="153"/>
      <c r="K168" s="153"/>
      <c r="L168" s="153"/>
      <c r="M168" s="153"/>
      <c r="N168" s="153"/>
      <c r="O168" s="153"/>
      <c r="P168" s="153"/>
      <c r="Q168" s="154"/>
      <c r="R168" s="388"/>
    </row>
    <row r="169" spans="1:18" s="155" customFormat="1" ht="33" customHeight="1" thickBot="1">
      <c r="A169" s="667"/>
      <c r="B169" s="704"/>
      <c r="C169" s="670"/>
      <c r="D169" s="136"/>
      <c r="E169" s="667"/>
      <c r="F169" s="285"/>
      <c r="G169" s="467"/>
      <c r="H169" s="627"/>
      <c r="I169" s="627"/>
      <c r="J169" s="627"/>
      <c r="K169" s="627"/>
      <c r="L169" s="627"/>
      <c r="M169" s="627"/>
      <c r="N169" s="627"/>
      <c r="O169" s="627"/>
      <c r="P169" s="627"/>
      <c r="Q169" s="627"/>
      <c r="R169" s="511"/>
    </row>
    <row r="170" spans="1:18" s="155" customFormat="1" ht="32.25" customHeight="1">
      <c r="A170" s="665">
        <v>26</v>
      </c>
      <c r="B170" s="702" t="s">
        <v>646</v>
      </c>
      <c r="C170" s="668" t="s">
        <v>422</v>
      </c>
      <c r="D170" s="561" t="s">
        <v>454</v>
      </c>
      <c r="E170" s="665" t="s">
        <v>450</v>
      </c>
      <c r="F170" s="102" t="s">
        <v>111</v>
      </c>
      <c r="G170" s="497">
        <f>R170*J5</f>
        <v>0</v>
      </c>
      <c r="H170" s="204">
        <v>0</v>
      </c>
      <c r="I170" s="110"/>
      <c r="J170" s="110"/>
      <c r="K170" s="110"/>
      <c r="L170" s="110"/>
      <c r="M170" s="110"/>
      <c r="N170" s="110"/>
      <c r="O170" s="110"/>
      <c r="P170" s="110"/>
      <c r="Q170" s="150"/>
      <c r="R170" s="383">
        <v>0.27</v>
      </c>
    </row>
    <row r="171" spans="1:18" s="155" customFormat="1" ht="32.25" customHeight="1">
      <c r="A171" s="666"/>
      <c r="B171" s="703"/>
      <c r="C171" s="669"/>
      <c r="D171" s="113"/>
      <c r="E171" s="666"/>
      <c r="F171" s="557" t="s">
        <v>112</v>
      </c>
      <c r="G171" s="468"/>
      <c r="H171" s="129"/>
      <c r="I171" s="113"/>
      <c r="J171" s="113"/>
      <c r="K171" s="113"/>
      <c r="L171" s="113"/>
      <c r="M171" s="113"/>
      <c r="N171" s="113"/>
      <c r="O171" s="113"/>
      <c r="P171" s="113"/>
      <c r="Q171" s="151"/>
      <c r="R171" s="381"/>
    </row>
    <row r="172" spans="1:18" s="155" customFormat="1" ht="33" customHeight="1" thickBot="1">
      <c r="A172" s="666"/>
      <c r="B172" s="703"/>
      <c r="C172" s="669"/>
      <c r="D172" s="562"/>
      <c r="E172" s="666"/>
      <c r="F172" s="125" t="s">
        <v>20</v>
      </c>
      <c r="G172" s="469"/>
      <c r="H172" s="152"/>
      <c r="I172" s="153"/>
      <c r="J172" s="153"/>
      <c r="K172" s="153"/>
      <c r="L172" s="153"/>
      <c r="M172" s="153"/>
      <c r="N172" s="153"/>
      <c r="O172" s="153"/>
      <c r="P172" s="153"/>
      <c r="Q172" s="154"/>
      <c r="R172" s="388"/>
    </row>
    <row r="173" spans="1:18" s="155" customFormat="1" ht="33" customHeight="1" thickBot="1">
      <c r="A173" s="667"/>
      <c r="B173" s="704"/>
      <c r="C173" s="670"/>
      <c r="D173" s="136"/>
      <c r="E173" s="667"/>
      <c r="F173" s="285"/>
      <c r="G173" s="467"/>
      <c r="H173" s="627"/>
      <c r="I173" s="627"/>
      <c r="J173" s="627"/>
      <c r="K173" s="627"/>
      <c r="L173" s="627"/>
      <c r="M173" s="627"/>
      <c r="N173" s="627"/>
      <c r="O173" s="627"/>
      <c r="P173" s="627"/>
      <c r="Q173" s="627"/>
      <c r="R173" s="511"/>
    </row>
    <row r="174" spans="1:18" s="155" customFormat="1" ht="32.25" customHeight="1">
      <c r="A174" s="665">
        <v>27</v>
      </c>
      <c r="B174" s="702" t="s">
        <v>646</v>
      </c>
      <c r="C174" s="668" t="s">
        <v>422</v>
      </c>
      <c r="D174" s="561" t="s">
        <v>113</v>
      </c>
      <c r="E174" s="665" t="s">
        <v>450</v>
      </c>
      <c r="F174" s="102" t="s">
        <v>111</v>
      </c>
      <c r="G174" s="497">
        <f>R174*J5</f>
        <v>0</v>
      </c>
      <c r="H174" s="204">
        <v>0</v>
      </c>
      <c r="I174" s="110"/>
      <c r="J174" s="110"/>
      <c r="K174" s="110"/>
      <c r="L174" s="110"/>
      <c r="M174" s="110"/>
      <c r="N174" s="110"/>
      <c r="O174" s="110"/>
      <c r="P174" s="110"/>
      <c r="Q174" s="150"/>
      <c r="R174" s="383">
        <v>0.28000000000000003</v>
      </c>
    </row>
    <row r="175" spans="1:18" s="155" customFormat="1" ht="32.25" customHeight="1">
      <c r="A175" s="666"/>
      <c r="B175" s="703"/>
      <c r="C175" s="669"/>
      <c r="D175" s="113"/>
      <c r="E175" s="666"/>
      <c r="F175" s="557" t="s">
        <v>112</v>
      </c>
      <c r="G175" s="468"/>
      <c r="H175" s="129"/>
      <c r="I175" s="113"/>
      <c r="J175" s="113"/>
      <c r="K175" s="113"/>
      <c r="L175" s="113"/>
      <c r="M175" s="113"/>
      <c r="N175" s="113"/>
      <c r="O175" s="113"/>
      <c r="P175" s="113"/>
      <c r="Q175" s="151"/>
      <c r="R175" s="381"/>
    </row>
    <row r="176" spans="1:18" s="155" customFormat="1" ht="33" customHeight="1" thickBot="1">
      <c r="A176" s="666"/>
      <c r="B176" s="703"/>
      <c r="C176" s="669"/>
      <c r="D176" s="562"/>
      <c r="E176" s="666"/>
      <c r="F176" s="125" t="s">
        <v>20</v>
      </c>
      <c r="G176" s="469"/>
      <c r="H176" s="152"/>
      <c r="I176" s="153"/>
      <c r="J176" s="153"/>
      <c r="K176" s="153"/>
      <c r="L176" s="153"/>
      <c r="M176" s="153"/>
      <c r="N176" s="153"/>
      <c r="O176" s="153"/>
      <c r="P176" s="153"/>
      <c r="Q176" s="154"/>
      <c r="R176" s="388"/>
    </row>
    <row r="177" spans="1:18" s="155" customFormat="1" ht="33" customHeight="1" thickBot="1">
      <c r="A177" s="667"/>
      <c r="B177" s="704"/>
      <c r="C177" s="670"/>
      <c r="D177" s="136"/>
      <c r="E177" s="667"/>
      <c r="F177" s="285"/>
      <c r="G177" s="467"/>
      <c r="H177" s="627"/>
      <c r="I177" s="627"/>
      <c r="J177" s="627"/>
      <c r="K177" s="627"/>
      <c r="L177" s="627"/>
      <c r="M177" s="627"/>
      <c r="N177" s="627"/>
      <c r="O177" s="627"/>
      <c r="P177" s="627"/>
      <c r="Q177" s="627"/>
      <c r="R177" s="511"/>
    </row>
    <row r="178" spans="1:18" s="155" customFormat="1" ht="32.25" customHeight="1">
      <c r="A178" s="665">
        <v>28</v>
      </c>
      <c r="B178" s="702" t="s">
        <v>421</v>
      </c>
      <c r="C178" s="668" t="s">
        <v>422</v>
      </c>
      <c r="D178" s="561" t="s">
        <v>98</v>
      </c>
      <c r="E178" s="665" t="s">
        <v>450</v>
      </c>
      <c r="F178" s="102" t="s">
        <v>111</v>
      </c>
      <c r="G178" s="497">
        <f>R178*J5</f>
        <v>0</v>
      </c>
      <c r="H178" s="204">
        <v>0</v>
      </c>
      <c r="I178" s="110"/>
      <c r="J178" s="110"/>
      <c r="K178" s="110"/>
      <c r="L178" s="110"/>
      <c r="M178" s="110"/>
      <c r="N178" s="110"/>
      <c r="O178" s="110"/>
      <c r="P178" s="110"/>
      <c r="Q178" s="150"/>
      <c r="R178" s="383">
        <v>0.28000000000000003</v>
      </c>
    </row>
    <row r="179" spans="1:18" s="155" customFormat="1" ht="32.25" customHeight="1">
      <c r="A179" s="666"/>
      <c r="B179" s="703"/>
      <c r="C179" s="669"/>
      <c r="D179" s="113"/>
      <c r="E179" s="666"/>
      <c r="F179" s="557" t="s">
        <v>112</v>
      </c>
      <c r="G179" s="468"/>
      <c r="H179" s="129"/>
      <c r="I179" s="113"/>
      <c r="J179" s="113"/>
      <c r="K179" s="113"/>
      <c r="L179" s="113"/>
      <c r="M179" s="113"/>
      <c r="N179" s="113"/>
      <c r="O179" s="113"/>
      <c r="P179" s="113"/>
      <c r="Q179" s="151"/>
      <c r="R179" s="381"/>
    </row>
    <row r="180" spans="1:18" s="155" customFormat="1" ht="33" customHeight="1" thickBot="1">
      <c r="A180" s="666"/>
      <c r="B180" s="703"/>
      <c r="C180" s="669"/>
      <c r="D180" s="562"/>
      <c r="E180" s="666"/>
      <c r="F180" s="125" t="s">
        <v>20</v>
      </c>
      <c r="G180" s="469"/>
      <c r="H180" s="152"/>
      <c r="I180" s="153"/>
      <c r="J180" s="153"/>
      <c r="K180" s="153"/>
      <c r="L180" s="153"/>
      <c r="M180" s="153"/>
      <c r="N180" s="153"/>
      <c r="O180" s="153"/>
      <c r="P180" s="153"/>
      <c r="Q180" s="154"/>
      <c r="R180" s="388"/>
    </row>
    <row r="181" spans="1:18" s="155" customFormat="1" ht="33" customHeight="1" thickBot="1">
      <c r="A181" s="667"/>
      <c r="B181" s="704"/>
      <c r="C181" s="670"/>
      <c r="D181" s="136"/>
      <c r="E181" s="667"/>
      <c r="F181" s="285"/>
      <c r="G181" s="467"/>
      <c r="H181" s="627"/>
      <c r="I181" s="627"/>
      <c r="J181" s="627"/>
      <c r="K181" s="627"/>
      <c r="L181" s="627"/>
      <c r="M181" s="627"/>
      <c r="N181" s="627"/>
      <c r="O181" s="627"/>
      <c r="P181" s="627"/>
      <c r="Q181" s="627"/>
      <c r="R181" s="511"/>
    </row>
    <row r="182" spans="1:18" s="155" customFormat="1" ht="32.25" customHeight="1">
      <c r="A182" s="665">
        <v>29</v>
      </c>
      <c r="B182" s="702" t="s">
        <v>646</v>
      </c>
      <c r="C182" s="668" t="s">
        <v>647</v>
      </c>
      <c r="D182" s="561" t="s">
        <v>454</v>
      </c>
      <c r="E182" s="665" t="s">
        <v>450</v>
      </c>
      <c r="F182" s="102" t="s">
        <v>111</v>
      </c>
      <c r="G182" s="497">
        <f>R182*J5</f>
        <v>0</v>
      </c>
      <c r="H182" s="204">
        <v>0</v>
      </c>
      <c r="I182" s="110"/>
      <c r="J182" s="110"/>
      <c r="K182" s="110"/>
      <c r="L182" s="110"/>
      <c r="M182" s="110"/>
      <c r="N182" s="110"/>
      <c r="O182" s="110"/>
      <c r="P182" s="110"/>
      <c r="Q182" s="150"/>
      <c r="R182" s="383">
        <v>0.34</v>
      </c>
    </row>
    <row r="183" spans="1:18" s="155" customFormat="1" ht="32.25" customHeight="1">
      <c r="A183" s="666"/>
      <c r="B183" s="703"/>
      <c r="C183" s="669"/>
      <c r="D183" s="113"/>
      <c r="E183" s="666"/>
      <c r="F183" s="557" t="s">
        <v>112</v>
      </c>
      <c r="G183" s="468"/>
      <c r="H183" s="129"/>
      <c r="I183" s="113"/>
      <c r="J183" s="113"/>
      <c r="K183" s="113"/>
      <c r="L183" s="113"/>
      <c r="M183" s="113"/>
      <c r="N183" s="113"/>
      <c r="O183" s="113"/>
      <c r="P183" s="113"/>
      <c r="Q183" s="151"/>
      <c r="R183" s="381"/>
    </row>
    <row r="184" spans="1:18" s="155" customFormat="1" ht="33" customHeight="1" thickBot="1">
      <c r="A184" s="666"/>
      <c r="B184" s="703"/>
      <c r="C184" s="669"/>
      <c r="D184" s="562"/>
      <c r="E184" s="666"/>
      <c r="F184" s="125" t="s">
        <v>20</v>
      </c>
      <c r="G184" s="469"/>
      <c r="H184" s="152"/>
      <c r="I184" s="153"/>
      <c r="J184" s="153"/>
      <c r="K184" s="153"/>
      <c r="L184" s="153"/>
      <c r="M184" s="153"/>
      <c r="N184" s="153"/>
      <c r="O184" s="153"/>
      <c r="P184" s="153"/>
      <c r="Q184" s="154"/>
      <c r="R184" s="388"/>
    </row>
    <row r="185" spans="1:18" s="155" customFormat="1" ht="33" customHeight="1" thickBot="1">
      <c r="A185" s="667"/>
      <c r="B185" s="704"/>
      <c r="C185" s="670"/>
      <c r="D185" s="136"/>
      <c r="E185" s="667"/>
      <c r="F185" s="285"/>
      <c r="G185" s="467"/>
      <c r="H185" s="627"/>
      <c r="I185" s="627"/>
      <c r="J185" s="627"/>
      <c r="K185" s="627"/>
      <c r="L185" s="627"/>
      <c r="M185" s="627"/>
      <c r="N185" s="627"/>
      <c r="O185" s="627"/>
      <c r="P185" s="627"/>
      <c r="Q185" s="627"/>
      <c r="R185" s="511"/>
    </row>
    <row r="186" spans="1:18" s="155" customFormat="1" ht="32.25" customHeight="1">
      <c r="A186" s="665">
        <v>30</v>
      </c>
      <c r="B186" s="702" t="s">
        <v>646</v>
      </c>
      <c r="C186" s="668" t="s">
        <v>647</v>
      </c>
      <c r="D186" s="561" t="s">
        <v>98</v>
      </c>
      <c r="E186" s="665" t="s">
        <v>450</v>
      </c>
      <c r="F186" s="102" t="s">
        <v>111</v>
      </c>
      <c r="G186" s="456">
        <f>R186*J5</f>
        <v>0</v>
      </c>
      <c r="H186" s="204">
        <v>0</v>
      </c>
      <c r="I186" s="110"/>
      <c r="J186" s="110"/>
      <c r="K186" s="110"/>
      <c r="L186" s="110"/>
      <c r="M186" s="110"/>
      <c r="N186" s="110"/>
      <c r="O186" s="110"/>
      <c r="P186" s="110"/>
      <c r="Q186" s="150"/>
      <c r="R186" s="383">
        <v>0.34</v>
      </c>
    </row>
    <row r="187" spans="1:18" s="155" customFormat="1" ht="32.25" customHeight="1">
      <c r="A187" s="666"/>
      <c r="B187" s="703"/>
      <c r="C187" s="669"/>
      <c r="D187" s="113"/>
      <c r="E187" s="666"/>
      <c r="F187" s="557" t="s">
        <v>112</v>
      </c>
      <c r="G187" s="468"/>
      <c r="H187" s="129"/>
      <c r="I187" s="113"/>
      <c r="J187" s="113"/>
      <c r="K187" s="113"/>
      <c r="L187" s="113"/>
      <c r="M187" s="113"/>
      <c r="N187" s="113"/>
      <c r="O187" s="113"/>
      <c r="P187" s="113"/>
      <c r="Q187" s="151"/>
      <c r="R187" s="381"/>
    </row>
    <row r="188" spans="1:18" s="155" customFormat="1" ht="33" customHeight="1" thickBot="1">
      <c r="A188" s="666"/>
      <c r="B188" s="703"/>
      <c r="C188" s="669"/>
      <c r="D188" s="562"/>
      <c r="E188" s="666"/>
      <c r="F188" s="125" t="s">
        <v>20</v>
      </c>
      <c r="G188" s="469"/>
      <c r="H188" s="152"/>
      <c r="I188" s="153"/>
      <c r="J188" s="153"/>
      <c r="K188" s="153"/>
      <c r="L188" s="153"/>
      <c r="M188" s="153"/>
      <c r="N188" s="153"/>
      <c r="O188" s="153"/>
      <c r="P188" s="153"/>
      <c r="Q188" s="154"/>
      <c r="R188" s="388"/>
    </row>
    <row r="189" spans="1:18" s="155" customFormat="1" ht="33" customHeight="1" thickBot="1">
      <c r="A189" s="667"/>
      <c r="B189" s="704"/>
      <c r="C189" s="670"/>
      <c r="D189" s="136"/>
      <c r="E189" s="667"/>
      <c r="F189" s="285"/>
      <c r="G189" s="467"/>
      <c r="H189" s="627"/>
      <c r="I189" s="627"/>
      <c r="J189" s="627"/>
      <c r="K189" s="627"/>
      <c r="L189" s="627"/>
      <c r="M189" s="627"/>
      <c r="N189" s="627"/>
      <c r="O189" s="627"/>
      <c r="P189" s="627"/>
      <c r="Q189" s="627"/>
      <c r="R189" s="511"/>
    </row>
    <row r="190" spans="1:18" s="104" customFormat="1" ht="33" customHeight="1">
      <c r="A190" s="665">
        <v>31</v>
      </c>
      <c r="B190" s="702" t="s">
        <v>663</v>
      </c>
      <c r="C190" s="668" t="s">
        <v>115</v>
      </c>
      <c r="D190" s="561" t="s">
        <v>117</v>
      </c>
      <c r="E190" s="645" t="s">
        <v>17</v>
      </c>
      <c r="F190" s="102" t="s">
        <v>111</v>
      </c>
      <c r="G190" s="456">
        <f>R190*J5</f>
        <v>0</v>
      </c>
      <c r="H190" s="109"/>
      <c r="I190" s="109"/>
      <c r="J190" s="103">
        <v>0</v>
      </c>
      <c r="K190" s="103"/>
      <c r="L190" s="103"/>
      <c r="M190" s="103"/>
      <c r="N190" s="103"/>
      <c r="O190" s="103"/>
      <c r="P190" s="103"/>
      <c r="Q190" s="156"/>
      <c r="R190" s="376">
        <v>0.16</v>
      </c>
    </row>
    <row r="191" spans="1:18" s="104" customFormat="1" ht="33" customHeight="1">
      <c r="A191" s="666"/>
      <c r="B191" s="703"/>
      <c r="C191" s="669"/>
      <c r="D191" s="105"/>
      <c r="E191" s="646"/>
      <c r="F191" s="557" t="s">
        <v>112</v>
      </c>
      <c r="G191" s="468"/>
      <c r="H191" s="112"/>
      <c r="I191" s="112"/>
      <c r="J191" s="106"/>
      <c r="K191" s="106"/>
      <c r="L191" s="106"/>
      <c r="M191" s="106"/>
      <c r="N191" s="106"/>
      <c r="O191" s="106"/>
      <c r="P191" s="106"/>
      <c r="Q191" s="157"/>
      <c r="R191" s="377"/>
    </row>
    <row r="192" spans="1:18" s="104" customFormat="1" ht="33" customHeight="1" thickBot="1">
      <c r="A192" s="666"/>
      <c r="B192" s="703"/>
      <c r="C192" s="669"/>
      <c r="D192" s="562"/>
      <c r="E192" s="646"/>
      <c r="F192" s="107" t="s">
        <v>20</v>
      </c>
      <c r="G192" s="497"/>
      <c r="H192" s="126"/>
      <c r="I192" s="114"/>
      <c r="J192" s="114"/>
      <c r="K192" s="114"/>
      <c r="L192" s="114"/>
      <c r="M192" s="114"/>
      <c r="N192" s="114"/>
      <c r="O192" s="114"/>
      <c r="P192" s="114"/>
      <c r="Q192" s="158"/>
      <c r="R192" s="379"/>
    </row>
    <row r="193" spans="1:18" s="104" customFormat="1" ht="102.6" customHeight="1" thickBot="1">
      <c r="A193" s="667"/>
      <c r="B193" s="704"/>
      <c r="C193" s="670"/>
      <c r="D193" s="144"/>
      <c r="E193" s="647"/>
      <c r="F193" s="159"/>
      <c r="G193" s="473"/>
      <c r="H193" s="627"/>
      <c r="I193" s="627"/>
      <c r="J193" s="627"/>
      <c r="K193" s="627"/>
      <c r="L193" s="627"/>
      <c r="M193" s="627"/>
      <c r="N193" s="627"/>
      <c r="O193" s="627"/>
      <c r="P193" s="627"/>
      <c r="Q193" s="627"/>
      <c r="R193" s="159"/>
    </row>
    <row r="194" spans="1:18" s="104" customFormat="1" ht="33" customHeight="1">
      <c r="A194" s="665">
        <v>32</v>
      </c>
      <c r="B194" s="702" t="s">
        <v>601</v>
      </c>
      <c r="C194" s="668" t="s">
        <v>115</v>
      </c>
      <c r="D194" s="561" t="s">
        <v>454</v>
      </c>
      <c r="E194" s="645" t="s">
        <v>17</v>
      </c>
      <c r="F194" s="102" t="s">
        <v>111</v>
      </c>
      <c r="G194" s="456">
        <f>R194*J5</f>
        <v>0</v>
      </c>
      <c r="H194" s="109"/>
      <c r="I194" s="109"/>
      <c r="J194" s="103">
        <v>0</v>
      </c>
      <c r="K194" s="103"/>
      <c r="L194" s="103"/>
      <c r="M194" s="103"/>
      <c r="N194" s="103"/>
      <c r="O194" s="103"/>
      <c r="P194" s="103"/>
      <c r="Q194" s="156"/>
      <c r="R194" s="376">
        <v>0.15</v>
      </c>
    </row>
    <row r="195" spans="1:18" s="104" customFormat="1" ht="33" customHeight="1">
      <c r="A195" s="666"/>
      <c r="B195" s="703"/>
      <c r="C195" s="669"/>
      <c r="D195" s="105"/>
      <c r="E195" s="646"/>
      <c r="F195" s="557" t="s">
        <v>112</v>
      </c>
      <c r="G195" s="468"/>
      <c r="H195" s="112"/>
      <c r="I195" s="112"/>
      <c r="J195" s="106"/>
      <c r="K195" s="106"/>
      <c r="L195" s="106"/>
      <c r="M195" s="106"/>
      <c r="N195" s="106"/>
      <c r="O195" s="106"/>
      <c r="P195" s="106"/>
      <c r="Q195" s="157"/>
      <c r="R195" s="377"/>
    </row>
    <row r="196" spans="1:18" s="104" customFormat="1" ht="33" customHeight="1" thickBot="1">
      <c r="A196" s="666"/>
      <c r="B196" s="703"/>
      <c r="C196" s="669"/>
      <c r="D196" s="562"/>
      <c r="E196" s="646"/>
      <c r="F196" s="107" t="s">
        <v>20</v>
      </c>
      <c r="G196" s="497"/>
      <c r="H196" s="126"/>
      <c r="I196" s="114"/>
      <c r="J196" s="114"/>
      <c r="K196" s="114"/>
      <c r="L196" s="114"/>
      <c r="M196" s="114"/>
      <c r="N196" s="114"/>
      <c r="O196" s="114"/>
      <c r="P196" s="114"/>
      <c r="Q196" s="158"/>
      <c r="R196" s="379"/>
    </row>
    <row r="197" spans="1:18" s="104" customFormat="1" ht="141.75" customHeight="1" thickBot="1">
      <c r="A197" s="667"/>
      <c r="B197" s="704"/>
      <c r="C197" s="670"/>
      <c r="D197" s="144"/>
      <c r="E197" s="647"/>
      <c r="F197" s="159"/>
      <c r="G197" s="473"/>
      <c r="H197" s="627"/>
      <c r="I197" s="627"/>
      <c r="J197" s="627"/>
      <c r="K197" s="627"/>
      <c r="L197" s="627"/>
      <c r="M197" s="627"/>
      <c r="N197" s="627"/>
      <c r="O197" s="627"/>
      <c r="P197" s="627"/>
      <c r="Q197" s="627"/>
      <c r="R197" s="159"/>
    </row>
    <row r="198" spans="1:18" s="104" customFormat="1" ht="33" customHeight="1">
      <c r="A198" s="665">
        <v>33</v>
      </c>
      <c r="B198" s="702" t="s">
        <v>664</v>
      </c>
      <c r="C198" s="668" t="s">
        <v>115</v>
      </c>
      <c r="D198" s="561" t="s">
        <v>98</v>
      </c>
      <c r="E198" s="645" t="s">
        <v>17</v>
      </c>
      <c r="F198" s="102" t="s">
        <v>111</v>
      </c>
      <c r="G198" s="456">
        <f>R198*J5</f>
        <v>0</v>
      </c>
      <c r="H198" s="109"/>
      <c r="I198" s="109"/>
      <c r="J198" s="103">
        <v>0</v>
      </c>
      <c r="K198" s="103"/>
      <c r="L198" s="103"/>
      <c r="M198" s="103"/>
      <c r="N198" s="103"/>
      <c r="O198" s="103"/>
      <c r="P198" s="103"/>
      <c r="Q198" s="156"/>
      <c r="R198" s="376">
        <v>0.15</v>
      </c>
    </row>
    <row r="199" spans="1:18" s="104" customFormat="1" ht="33" customHeight="1">
      <c r="A199" s="666"/>
      <c r="B199" s="703"/>
      <c r="C199" s="669"/>
      <c r="D199" s="105"/>
      <c r="E199" s="646"/>
      <c r="F199" s="557" t="s">
        <v>112</v>
      </c>
      <c r="G199" s="468"/>
      <c r="H199" s="112"/>
      <c r="I199" s="112"/>
      <c r="J199" s="106"/>
      <c r="K199" s="106"/>
      <c r="L199" s="106"/>
      <c r="M199" s="106"/>
      <c r="N199" s="106"/>
      <c r="O199" s="106"/>
      <c r="P199" s="106"/>
      <c r="Q199" s="157"/>
      <c r="R199" s="377"/>
    </row>
    <row r="200" spans="1:18" s="104" customFormat="1" ht="33" customHeight="1" thickBot="1">
      <c r="A200" s="666"/>
      <c r="B200" s="703"/>
      <c r="C200" s="669"/>
      <c r="D200" s="562"/>
      <c r="E200" s="646"/>
      <c r="F200" s="107" t="s">
        <v>20</v>
      </c>
      <c r="G200" s="497"/>
      <c r="H200" s="126"/>
      <c r="I200" s="114"/>
      <c r="J200" s="114"/>
      <c r="K200" s="114"/>
      <c r="L200" s="114"/>
      <c r="M200" s="114"/>
      <c r="N200" s="114"/>
      <c r="O200" s="114"/>
      <c r="P200" s="114"/>
      <c r="Q200" s="158"/>
      <c r="R200" s="379"/>
    </row>
    <row r="201" spans="1:18" s="104" customFormat="1" ht="102.6" customHeight="1" thickBot="1">
      <c r="A201" s="667"/>
      <c r="B201" s="704"/>
      <c r="C201" s="670"/>
      <c r="D201" s="144"/>
      <c r="E201" s="647"/>
      <c r="F201" s="159"/>
      <c r="G201" s="473"/>
      <c r="H201" s="627"/>
      <c r="I201" s="627"/>
      <c r="J201" s="627"/>
      <c r="K201" s="627"/>
      <c r="L201" s="627"/>
      <c r="M201" s="627"/>
      <c r="N201" s="627"/>
      <c r="O201" s="627"/>
      <c r="P201" s="627"/>
      <c r="Q201" s="627"/>
      <c r="R201" s="159"/>
    </row>
    <row r="202" spans="1:18" s="104" customFormat="1" ht="33" customHeight="1">
      <c r="A202" s="665">
        <v>34</v>
      </c>
      <c r="B202" s="702" t="s">
        <v>663</v>
      </c>
      <c r="C202" s="668" t="s">
        <v>115</v>
      </c>
      <c r="D202" s="561" t="s">
        <v>407</v>
      </c>
      <c r="E202" s="645" t="s">
        <v>17</v>
      </c>
      <c r="F202" s="102" t="s">
        <v>111</v>
      </c>
      <c r="G202" s="456">
        <f>R202*J5</f>
        <v>0</v>
      </c>
      <c r="H202" s="109"/>
      <c r="I202" s="109"/>
      <c r="J202" s="103">
        <v>0</v>
      </c>
      <c r="K202" s="103"/>
      <c r="L202" s="103"/>
      <c r="M202" s="103"/>
      <c r="N202" s="103"/>
      <c r="O202" s="103"/>
      <c r="P202" s="103"/>
      <c r="Q202" s="156"/>
      <c r="R202" s="376">
        <v>0.3</v>
      </c>
    </row>
    <row r="203" spans="1:18" s="104" customFormat="1" ht="33" customHeight="1">
      <c r="A203" s="666"/>
      <c r="B203" s="703"/>
      <c r="C203" s="669"/>
      <c r="D203" s="105"/>
      <c r="E203" s="646"/>
      <c r="F203" s="557" t="s">
        <v>112</v>
      </c>
      <c r="G203" s="468"/>
      <c r="H203" s="112"/>
      <c r="I203" s="112"/>
      <c r="J203" s="106"/>
      <c r="K203" s="106"/>
      <c r="L203" s="106"/>
      <c r="M203" s="106"/>
      <c r="N203" s="106"/>
      <c r="O203" s="106"/>
      <c r="P203" s="106"/>
      <c r="Q203" s="157"/>
      <c r="R203" s="377"/>
    </row>
    <row r="204" spans="1:18" s="104" customFormat="1" ht="33" customHeight="1" thickBot="1">
      <c r="A204" s="666"/>
      <c r="B204" s="703"/>
      <c r="C204" s="669"/>
      <c r="D204" s="562"/>
      <c r="E204" s="646"/>
      <c r="F204" s="107" t="s">
        <v>20</v>
      </c>
      <c r="G204" s="497"/>
      <c r="H204" s="126"/>
      <c r="I204" s="114"/>
      <c r="J204" s="114"/>
      <c r="K204" s="114"/>
      <c r="L204" s="114"/>
      <c r="M204" s="114"/>
      <c r="N204" s="114"/>
      <c r="O204" s="114"/>
      <c r="P204" s="114"/>
      <c r="Q204" s="158"/>
      <c r="R204" s="379"/>
    </row>
    <row r="205" spans="1:18" s="104" customFormat="1" ht="102.6" customHeight="1" thickBot="1">
      <c r="A205" s="667"/>
      <c r="B205" s="704"/>
      <c r="C205" s="670"/>
      <c r="D205" s="144"/>
      <c r="E205" s="647"/>
      <c r="F205" s="159"/>
      <c r="G205" s="473"/>
      <c r="H205" s="627"/>
      <c r="I205" s="627"/>
      <c r="J205" s="627"/>
      <c r="K205" s="627"/>
      <c r="L205" s="627"/>
      <c r="M205" s="627"/>
      <c r="N205" s="627"/>
      <c r="O205" s="627"/>
      <c r="P205" s="627"/>
      <c r="Q205" s="627"/>
      <c r="R205" s="159"/>
    </row>
    <row r="206" spans="1:18" s="104" customFormat="1" ht="33" customHeight="1">
      <c r="A206" s="665">
        <v>35</v>
      </c>
      <c r="B206" s="709" t="s">
        <v>602</v>
      </c>
      <c r="C206" s="668" t="s">
        <v>116</v>
      </c>
      <c r="D206" s="561" t="s">
        <v>117</v>
      </c>
      <c r="E206" s="645" t="s">
        <v>17</v>
      </c>
      <c r="F206" s="102" t="s">
        <v>111</v>
      </c>
      <c r="G206" s="458">
        <f>R206*J5</f>
        <v>0</v>
      </c>
      <c r="H206" s="109">
        <v>0</v>
      </c>
      <c r="I206" s="103"/>
      <c r="J206" s="103"/>
      <c r="K206" s="103"/>
      <c r="L206" s="103"/>
      <c r="M206" s="103"/>
      <c r="N206" s="103"/>
      <c r="O206" s="103"/>
      <c r="P206" s="103"/>
      <c r="Q206" s="156"/>
      <c r="R206" s="376">
        <v>0.62</v>
      </c>
    </row>
    <row r="207" spans="1:18" s="104" customFormat="1" ht="33" customHeight="1">
      <c r="A207" s="666"/>
      <c r="B207" s="710"/>
      <c r="C207" s="669"/>
      <c r="D207" s="117"/>
      <c r="E207" s="646"/>
      <c r="F207" s="557" t="s">
        <v>112</v>
      </c>
      <c r="G207" s="468"/>
      <c r="H207" s="129"/>
      <c r="I207" s="113"/>
      <c r="J207" s="113"/>
      <c r="K207" s="113"/>
      <c r="L207" s="113"/>
      <c r="M207" s="113"/>
      <c r="N207" s="113"/>
      <c r="O207" s="113"/>
      <c r="P207" s="113"/>
      <c r="Q207" s="151"/>
      <c r="R207" s="381"/>
    </row>
    <row r="208" spans="1:18" s="104" customFormat="1" ht="33" customHeight="1" thickBot="1">
      <c r="A208" s="666"/>
      <c r="B208" s="710"/>
      <c r="C208" s="669"/>
      <c r="D208" s="562"/>
      <c r="E208" s="646"/>
      <c r="F208" s="107" t="s">
        <v>20</v>
      </c>
      <c r="G208" s="463"/>
      <c r="H208" s="126"/>
      <c r="I208" s="114"/>
      <c r="J208" s="114"/>
      <c r="K208" s="114"/>
      <c r="L208" s="114"/>
      <c r="M208" s="114"/>
      <c r="N208" s="114"/>
      <c r="O208" s="114"/>
      <c r="P208" s="114"/>
      <c r="Q208" s="158"/>
      <c r="R208" s="379"/>
    </row>
    <row r="209" spans="1:18" s="104" customFormat="1" ht="33" customHeight="1" thickBot="1">
      <c r="A209" s="667"/>
      <c r="B209" s="711"/>
      <c r="C209" s="670"/>
      <c r="D209" s="144"/>
      <c r="E209" s="647"/>
      <c r="F209" s="160"/>
      <c r="G209" s="474"/>
      <c r="H209" s="627"/>
      <c r="I209" s="627"/>
      <c r="J209" s="627"/>
      <c r="K209" s="627"/>
      <c r="L209" s="627"/>
      <c r="M209" s="627"/>
      <c r="N209" s="627"/>
      <c r="O209" s="627"/>
      <c r="P209" s="627"/>
      <c r="Q209" s="627"/>
      <c r="R209" s="160"/>
    </row>
    <row r="210" spans="1:18" s="104" customFormat="1" ht="33" customHeight="1">
      <c r="A210" s="665">
        <v>36</v>
      </c>
      <c r="B210" s="709" t="s">
        <v>603</v>
      </c>
      <c r="C210" s="668" t="s">
        <v>116</v>
      </c>
      <c r="D210" s="161" t="s">
        <v>408</v>
      </c>
      <c r="E210" s="645" t="s">
        <v>17</v>
      </c>
      <c r="F210" s="102" t="s">
        <v>111</v>
      </c>
      <c r="G210" s="458">
        <f>R210*J5</f>
        <v>0</v>
      </c>
      <c r="H210" s="109">
        <v>0</v>
      </c>
      <c r="I210" s="103"/>
      <c r="J210" s="103"/>
      <c r="K210" s="103"/>
      <c r="L210" s="103"/>
      <c r="M210" s="103"/>
      <c r="N210" s="103"/>
      <c r="O210" s="103"/>
      <c r="P210" s="103"/>
      <c r="Q210" s="156"/>
      <c r="R210" s="376">
        <v>0.3</v>
      </c>
    </row>
    <row r="211" spans="1:18" s="104" customFormat="1" ht="33" customHeight="1">
      <c r="A211" s="666"/>
      <c r="B211" s="710"/>
      <c r="C211" s="669"/>
      <c r="D211" s="162"/>
      <c r="E211" s="646"/>
      <c r="F211" s="557" t="s">
        <v>112</v>
      </c>
      <c r="G211" s="468"/>
      <c r="H211" s="129"/>
      <c r="I211" s="113"/>
      <c r="J211" s="113"/>
      <c r="K211" s="113"/>
      <c r="L211" s="113"/>
      <c r="M211" s="113"/>
      <c r="N211" s="113"/>
      <c r="O211" s="113"/>
      <c r="P211" s="113"/>
      <c r="Q211" s="151"/>
      <c r="R211" s="381"/>
    </row>
    <row r="212" spans="1:18" s="104" customFormat="1" ht="33" customHeight="1" thickBot="1">
      <c r="A212" s="666"/>
      <c r="B212" s="710"/>
      <c r="C212" s="669"/>
      <c r="D212" s="554"/>
      <c r="E212" s="646"/>
      <c r="F212" s="107" t="s">
        <v>20</v>
      </c>
      <c r="G212" s="463"/>
      <c r="H212" s="126"/>
      <c r="I212" s="114"/>
      <c r="J212" s="114"/>
      <c r="K212" s="114"/>
      <c r="L212" s="114"/>
      <c r="M212" s="114"/>
      <c r="N212" s="114"/>
      <c r="O212" s="114"/>
      <c r="P212" s="114"/>
      <c r="Q212" s="158"/>
      <c r="R212" s="379"/>
    </row>
    <row r="213" spans="1:18" s="104" customFormat="1" ht="155.44999999999999" customHeight="1" thickBot="1">
      <c r="A213" s="667"/>
      <c r="B213" s="711"/>
      <c r="C213" s="670"/>
      <c r="D213" s="163"/>
      <c r="E213" s="647"/>
      <c r="F213" s="132"/>
      <c r="G213" s="470"/>
      <c r="H213" s="635"/>
      <c r="I213" s="635"/>
      <c r="J213" s="635"/>
      <c r="K213" s="635"/>
      <c r="L213" s="635"/>
      <c r="M213" s="635"/>
      <c r="N213" s="635"/>
      <c r="O213" s="635"/>
      <c r="P213" s="635"/>
      <c r="Q213" s="635"/>
      <c r="R213" s="558"/>
    </row>
    <row r="214" spans="1:18" s="104" customFormat="1" ht="33" customHeight="1">
      <c r="A214" s="666">
        <v>37</v>
      </c>
      <c r="B214" s="709" t="s">
        <v>604</v>
      </c>
      <c r="C214" s="669" t="s">
        <v>116</v>
      </c>
      <c r="D214" s="161" t="s">
        <v>118</v>
      </c>
      <c r="E214" s="645" t="s">
        <v>17</v>
      </c>
      <c r="F214" s="102" t="s">
        <v>111</v>
      </c>
      <c r="G214" s="458">
        <f>R214*J5</f>
        <v>0</v>
      </c>
      <c r="H214" s="109">
        <v>0</v>
      </c>
      <c r="I214" s="103"/>
      <c r="J214" s="103"/>
      <c r="K214" s="103"/>
      <c r="L214" s="103"/>
      <c r="M214" s="103"/>
      <c r="N214" s="103"/>
      <c r="O214" s="103"/>
      <c r="P214" s="103"/>
      <c r="Q214" s="156"/>
      <c r="R214" s="376">
        <v>0.27</v>
      </c>
    </row>
    <row r="215" spans="1:18" s="104" customFormat="1" ht="33" customHeight="1">
      <c r="A215" s="666"/>
      <c r="B215" s="710"/>
      <c r="C215" s="669"/>
      <c r="D215" s="162"/>
      <c r="E215" s="646"/>
      <c r="F215" s="557" t="s">
        <v>112</v>
      </c>
      <c r="G215" s="468"/>
      <c r="H215" s="129"/>
      <c r="I215" s="113"/>
      <c r="J215" s="113"/>
      <c r="K215" s="113"/>
      <c r="L215" s="113"/>
      <c r="M215" s="113"/>
      <c r="N215" s="113"/>
      <c r="O215" s="113"/>
      <c r="P215" s="113"/>
      <c r="Q215" s="151"/>
      <c r="R215" s="381"/>
    </row>
    <row r="216" spans="1:18" s="104" customFormat="1" ht="33" customHeight="1" thickBot="1">
      <c r="A216" s="666"/>
      <c r="B216" s="710"/>
      <c r="C216" s="669"/>
      <c r="D216" s="554"/>
      <c r="E216" s="646"/>
      <c r="F216" s="107" t="s">
        <v>20</v>
      </c>
      <c r="G216" s="463"/>
      <c r="H216" s="126"/>
      <c r="I216" s="114"/>
      <c r="J216" s="114"/>
      <c r="K216" s="114"/>
      <c r="L216" s="114"/>
      <c r="M216" s="114"/>
      <c r="N216" s="114"/>
      <c r="O216" s="114"/>
      <c r="P216" s="114"/>
      <c r="Q216" s="158"/>
      <c r="R216" s="379"/>
    </row>
    <row r="217" spans="1:18" s="104" customFormat="1" ht="100.9" customHeight="1" thickBot="1">
      <c r="A217" s="667"/>
      <c r="B217" s="711"/>
      <c r="C217" s="670"/>
      <c r="D217" s="163"/>
      <c r="E217" s="647"/>
      <c r="F217" s="132"/>
      <c r="G217" s="470"/>
      <c r="H217" s="635"/>
      <c r="I217" s="635"/>
      <c r="J217" s="635"/>
      <c r="K217" s="635"/>
      <c r="L217" s="635"/>
      <c r="M217" s="635"/>
      <c r="N217" s="635"/>
      <c r="O217" s="635"/>
      <c r="P217" s="635"/>
      <c r="Q217" s="635"/>
      <c r="R217" s="558"/>
    </row>
    <row r="218" spans="1:18" s="104" customFormat="1" ht="33" customHeight="1">
      <c r="A218" s="665">
        <v>38</v>
      </c>
      <c r="B218" s="709" t="s">
        <v>119</v>
      </c>
      <c r="C218" s="668" t="s">
        <v>116</v>
      </c>
      <c r="D218" s="161" t="s">
        <v>120</v>
      </c>
      <c r="E218" s="645" t="s">
        <v>17</v>
      </c>
      <c r="F218" s="102" t="s">
        <v>111</v>
      </c>
      <c r="G218" s="458">
        <f>R218*J5</f>
        <v>0</v>
      </c>
      <c r="H218" s="109">
        <v>0</v>
      </c>
      <c r="I218" s="103"/>
      <c r="J218" s="103"/>
      <c r="K218" s="103"/>
      <c r="L218" s="103"/>
      <c r="M218" s="103"/>
      <c r="N218" s="103"/>
      <c r="O218" s="103"/>
      <c r="P218" s="103"/>
      <c r="Q218" s="156"/>
      <c r="R218" s="376">
        <v>0.05</v>
      </c>
    </row>
    <row r="219" spans="1:18" s="104" customFormat="1" ht="33" customHeight="1">
      <c r="A219" s="666"/>
      <c r="B219" s="710"/>
      <c r="C219" s="669"/>
      <c r="D219" s="162"/>
      <c r="E219" s="646"/>
      <c r="F219" s="557" t="s">
        <v>112</v>
      </c>
      <c r="G219" s="468"/>
      <c r="H219" s="129"/>
      <c r="I219" s="113"/>
      <c r="J219" s="113"/>
      <c r="K219" s="113"/>
      <c r="L219" s="113"/>
      <c r="M219" s="113"/>
      <c r="N219" s="113"/>
      <c r="O219" s="113"/>
      <c r="P219" s="113"/>
      <c r="Q219" s="151"/>
      <c r="R219" s="381"/>
    </row>
    <row r="220" spans="1:18" s="104" customFormat="1" ht="33" customHeight="1" thickBot="1">
      <c r="A220" s="666"/>
      <c r="B220" s="710"/>
      <c r="C220" s="669"/>
      <c r="D220" s="554"/>
      <c r="E220" s="646"/>
      <c r="F220" s="107" t="s">
        <v>20</v>
      </c>
      <c r="G220" s="463"/>
      <c r="H220" s="126"/>
      <c r="I220" s="114"/>
      <c r="J220" s="114"/>
      <c r="K220" s="114"/>
      <c r="L220" s="114"/>
      <c r="M220" s="114"/>
      <c r="N220" s="114"/>
      <c r="O220" s="114"/>
      <c r="P220" s="114"/>
      <c r="Q220" s="158"/>
      <c r="R220" s="379"/>
    </row>
    <row r="221" spans="1:18" s="104" customFormat="1" ht="33" customHeight="1" thickBot="1">
      <c r="A221" s="667"/>
      <c r="B221" s="711"/>
      <c r="C221" s="670"/>
      <c r="D221" s="163"/>
      <c r="E221" s="647"/>
      <c r="F221" s="132"/>
      <c r="G221" s="470"/>
      <c r="H221" s="635"/>
      <c r="I221" s="635"/>
      <c r="J221" s="635"/>
      <c r="K221" s="635"/>
      <c r="L221" s="635"/>
      <c r="M221" s="635"/>
      <c r="N221" s="635"/>
      <c r="O221" s="635"/>
      <c r="P221" s="635"/>
      <c r="Q221" s="635"/>
      <c r="R221" s="558"/>
    </row>
    <row r="222" spans="1:18" s="104" customFormat="1" ht="33" customHeight="1">
      <c r="A222" s="665">
        <v>39</v>
      </c>
      <c r="B222" s="709" t="s">
        <v>665</v>
      </c>
      <c r="C222" s="668" t="s">
        <v>110</v>
      </c>
      <c r="D222" s="161" t="s">
        <v>184</v>
      </c>
      <c r="E222" s="645" t="s">
        <v>17</v>
      </c>
      <c r="F222" s="102" t="s">
        <v>111</v>
      </c>
      <c r="G222" s="456">
        <f>R222*J5</f>
        <v>0</v>
      </c>
      <c r="H222" s="109"/>
      <c r="I222" s="103"/>
      <c r="J222" s="103">
        <v>0</v>
      </c>
      <c r="K222" s="103"/>
      <c r="L222" s="103"/>
      <c r="M222" s="103"/>
      <c r="N222" s="103"/>
      <c r="O222" s="103"/>
      <c r="P222" s="103"/>
      <c r="Q222" s="156"/>
      <c r="R222" s="376">
        <v>0.2</v>
      </c>
    </row>
    <row r="223" spans="1:18" s="104" customFormat="1" ht="33" customHeight="1">
      <c r="A223" s="666"/>
      <c r="B223" s="710"/>
      <c r="C223" s="669"/>
      <c r="D223" s="162"/>
      <c r="E223" s="646"/>
      <c r="F223" s="557" t="s">
        <v>112</v>
      </c>
      <c r="G223" s="468"/>
      <c r="H223" s="129"/>
      <c r="I223" s="113"/>
      <c r="J223" s="113"/>
      <c r="K223" s="113"/>
      <c r="L223" s="113"/>
      <c r="M223" s="113"/>
      <c r="N223" s="113"/>
      <c r="O223" s="113"/>
      <c r="P223" s="113"/>
      <c r="Q223" s="151"/>
      <c r="R223" s="381"/>
    </row>
    <row r="224" spans="1:18" s="104" customFormat="1" ht="33" customHeight="1" thickBot="1">
      <c r="A224" s="666"/>
      <c r="B224" s="710"/>
      <c r="C224" s="669"/>
      <c r="D224" s="554"/>
      <c r="E224" s="646"/>
      <c r="F224" s="107" t="s">
        <v>20</v>
      </c>
      <c r="G224" s="497"/>
      <c r="H224" s="126"/>
      <c r="I224" s="114"/>
      <c r="J224" s="114"/>
      <c r="K224" s="114"/>
      <c r="L224" s="114"/>
      <c r="M224" s="114"/>
      <c r="N224" s="114"/>
      <c r="O224" s="114"/>
      <c r="P224" s="114"/>
      <c r="Q224" s="158"/>
      <c r="R224" s="379"/>
    </row>
    <row r="225" spans="1:18" s="104" customFormat="1" ht="33" customHeight="1" thickBot="1">
      <c r="A225" s="667"/>
      <c r="B225" s="711"/>
      <c r="C225" s="670"/>
      <c r="D225" s="163"/>
      <c r="E225" s="647"/>
      <c r="F225" s="132"/>
      <c r="G225" s="470"/>
      <c r="H225" s="635"/>
      <c r="I225" s="635"/>
      <c r="J225" s="635"/>
      <c r="K225" s="635"/>
      <c r="L225" s="635"/>
      <c r="M225" s="635"/>
      <c r="N225" s="635"/>
      <c r="O225" s="635"/>
      <c r="P225" s="635"/>
      <c r="Q225" s="635"/>
      <c r="R225" s="558"/>
    </row>
    <row r="226" spans="1:18" s="104" customFormat="1" ht="33" customHeight="1">
      <c r="A226" s="665">
        <v>40</v>
      </c>
      <c r="B226" s="709" t="s">
        <v>605</v>
      </c>
      <c r="C226" s="668" t="s">
        <v>110</v>
      </c>
      <c r="D226" s="161" t="s">
        <v>121</v>
      </c>
      <c r="E226" s="645" t="s">
        <v>17</v>
      </c>
      <c r="F226" s="102" t="s">
        <v>111</v>
      </c>
      <c r="G226" s="456">
        <f>R226*J5</f>
        <v>0</v>
      </c>
      <c r="H226" s="109"/>
      <c r="I226" s="103"/>
      <c r="J226" s="103">
        <v>0</v>
      </c>
      <c r="K226" s="103"/>
      <c r="L226" s="103"/>
      <c r="M226" s="103"/>
      <c r="N226" s="103"/>
      <c r="O226" s="103"/>
      <c r="P226" s="103"/>
      <c r="Q226" s="156"/>
      <c r="R226" s="376">
        <v>0.1</v>
      </c>
    </row>
    <row r="227" spans="1:18" s="104" customFormat="1" ht="33" customHeight="1">
      <c r="A227" s="666"/>
      <c r="B227" s="710"/>
      <c r="C227" s="669"/>
      <c r="D227" s="162"/>
      <c r="E227" s="646"/>
      <c r="F227" s="557" t="s">
        <v>112</v>
      </c>
      <c r="G227" s="468"/>
      <c r="H227" s="129"/>
      <c r="I227" s="113"/>
      <c r="J227" s="113"/>
      <c r="K227" s="113"/>
      <c r="L227" s="113"/>
      <c r="M227" s="113"/>
      <c r="N227" s="113"/>
      <c r="O227" s="113"/>
      <c r="P227" s="113"/>
      <c r="Q227" s="151"/>
      <c r="R227" s="381"/>
    </row>
    <row r="228" spans="1:18" s="104" customFormat="1" ht="33" customHeight="1" thickBot="1">
      <c r="A228" s="666"/>
      <c r="B228" s="710"/>
      <c r="C228" s="669"/>
      <c r="D228" s="554"/>
      <c r="E228" s="646"/>
      <c r="F228" s="107" t="s">
        <v>20</v>
      </c>
      <c r="G228" s="497"/>
      <c r="H228" s="126"/>
      <c r="I228" s="114"/>
      <c r="J228" s="114"/>
      <c r="K228" s="114"/>
      <c r="L228" s="114"/>
      <c r="M228" s="114"/>
      <c r="N228" s="114"/>
      <c r="O228" s="114"/>
      <c r="P228" s="114"/>
      <c r="Q228" s="158"/>
      <c r="R228" s="379"/>
    </row>
    <row r="229" spans="1:18" s="104" customFormat="1" ht="45" customHeight="1" thickBot="1">
      <c r="A229" s="667"/>
      <c r="B229" s="711"/>
      <c r="C229" s="670"/>
      <c r="D229" s="163"/>
      <c r="E229" s="647"/>
      <c r="F229" s="132"/>
      <c r="G229" s="470"/>
      <c r="H229" s="635"/>
      <c r="I229" s="635"/>
      <c r="J229" s="635"/>
      <c r="K229" s="635"/>
      <c r="L229" s="635"/>
      <c r="M229" s="635"/>
      <c r="N229" s="635"/>
      <c r="O229" s="635"/>
      <c r="P229" s="635"/>
      <c r="Q229" s="635"/>
      <c r="R229" s="558"/>
    </row>
    <row r="230" spans="1:18" s="104" customFormat="1" ht="33" customHeight="1">
      <c r="A230" s="665">
        <v>41</v>
      </c>
      <c r="B230" s="709" t="s">
        <v>606</v>
      </c>
      <c r="C230" s="668" t="s">
        <v>110</v>
      </c>
      <c r="D230" s="161" t="s">
        <v>118</v>
      </c>
      <c r="E230" s="645" t="s">
        <v>17</v>
      </c>
      <c r="F230" s="102" t="s">
        <v>111</v>
      </c>
      <c r="G230" s="456">
        <f>R230*J5</f>
        <v>0</v>
      </c>
      <c r="H230" s="109"/>
      <c r="I230" s="103"/>
      <c r="J230" s="103">
        <v>0</v>
      </c>
      <c r="K230" s="103"/>
      <c r="L230" s="103"/>
      <c r="M230" s="103"/>
      <c r="N230" s="103"/>
      <c r="O230" s="103"/>
      <c r="P230" s="103"/>
      <c r="Q230" s="156"/>
      <c r="R230" s="376">
        <v>0.15</v>
      </c>
    </row>
    <row r="231" spans="1:18" s="104" customFormat="1" ht="33" customHeight="1">
      <c r="A231" s="666"/>
      <c r="B231" s="710"/>
      <c r="C231" s="669"/>
      <c r="D231" s="162"/>
      <c r="E231" s="646"/>
      <c r="F231" s="557" t="s">
        <v>112</v>
      </c>
      <c r="G231" s="468"/>
      <c r="H231" s="129"/>
      <c r="I231" s="113"/>
      <c r="J231" s="113"/>
      <c r="K231" s="113"/>
      <c r="L231" s="113"/>
      <c r="M231" s="113"/>
      <c r="N231" s="113"/>
      <c r="O231" s="113"/>
      <c r="P231" s="113"/>
      <c r="Q231" s="151"/>
      <c r="R231" s="381"/>
    </row>
    <row r="232" spans="1:18" s="104" customFormat="1" ht="33" customHeight="1" thickBot="1">
      <c r="A232" s="666"/>
      <c r="B232" s="710"/>
      <c r="C232" s="669"/>
      <c r="D232" s="554"/>
      <c r="E232" s="646"/>
      <c r="F232" s="107" t="s">
        <v>20</v>
      </c>
      <c r="G232" s="497"/>
      <c r="H232" s="126"/>
      <c r="I232" s="114"/>
      <c r="J232" s="114"/>
      <c r="K232" s="114"/>
      <c r="L232" s="114"/>
      <c r="M232" s="114"/>
      <c r="N232" s="114"/>
      <c r="O232" s="114"/>
      <c r="P232" s="114"/>
      <c r="Q232" s="158"/>
      <c r="R232" s="379"/>
    </row>
    <row r="233" spans="1:18" s="104" customFormat="1" ht="33" customHeight="1" thickBot="1">
      <c r="A233" s="667"/>
      <c r="B233" s="711"/>
      <c r="C233" s="670"/>
      <c r="D233" s="163"/>
      <c r="E233" s="647"/>
      <c r="F233" s="132"/>
      <c r="G233" s="470"/>
      <c r="H233" s="635"/>
      <c r="I233" s="635"/>
      <c r="J233" s="635"/>
      <c r="K233" s="635"/>
      <c r="L233" s="635"/>
      <c r="M233" s="635"/>
      <c r="N233" s="635"/>
      <c r="O233" s="635"/>
      <c r="P233" s="635"/>
      <c r="Q233" s="635"/>
      <c r="R233" s="558"/>
    </row>
    <row r="234" spans="1:18" s="104" customFormat="1" ht="33" customHeight="1">
      <c r="A234" s="665">
        <v>42</v>
      </c>
      <c r="B234" s="709" t="s">
        <v>663</v>
      </c>
      <c r="C234" s="668" t="s">
        <v>110</v>
      </c>
      <c r="D234" s="161" t="s">
        <v>417</v>
      </c>
      <c r="E234" s="645" t="s">
        <v>17</v>
      </c>
      <c r="F234" s="102" t="s">
        <v>111</v>
      </c>
      <c r="G234" s="456">
        <f>R234*J5</f>
        <v>0</v>
      </c>
      <c r="H234" s="109"/>
      <c r="I234" s="103"/>
      <c r="J234" s="103">
        <v>0</v>
      </c>
      <c r="K234" s="103"/>
      <c r="L234" s="103"/>
      <c r="M234" s="103"/>
      <c r="N234" s="103"/>
      <c r="O234" s="103"/>
      <c r="P234" s="103"/>
      <c r="Q234" s="156"/>
      <c r="R234" s="376">
        <v>0.6</v>
      </c>
    </row>
    <row r="235" spans="1:18" s="104" customFormat="1" ht="33" customHeight="1">
      <c r="A235" s="666"/>
      <c r="B235" s="710"/>
      <c r="C235" s="669"/>
      <c r="D235" s="162"/>
      <c r="E235" s="646"/>
      <c r="F235" s="557" t="s">
        <v>112</v>
      </c>
      <c r="G235" s="468"/>
      <c r="H235" s="129"/>
      <c r="I235" s="113"/>
      <c r="J235" s="113"/>
      <c r="K235" s="113"/>
      <c r="L235" s="113"/>
      <c r="M235" s="113"/>
      <c r="N235" s="113"/>
      <c r="O235" s="113"/>
      <c r="P235" s="113"/>
      <c r="Q235" s="151"/>
      <c r="R235" s="381"/>
    </row>
    <row r="236" spans="1:18" s="104" customFormat="1" ht="33" customHeight="1" thickBot="1">
      <c r="A236" s="666"/>
      <c r="B236" s="710"/>
      <c r="C236" s="669"/>
      <c r="D236" s="554"/>
      <c r="E236" s="646"/>
      <c r="F236" s="107" t="s">
        <v>20</v>
      </c>
      <c r="G236" s="497"/>
      <c r="H236" s="126"/>
      <c r="I236" s="114"/>
      <c r="J236" s="114"/>
      <c r="K236" s="114"/>
      <c r="L236" s="114"/>
      <c r="M236" s="114"/>
      <c r="N236" s="114"/>
      <c r="O236" s="114"/>
      <c r="P236" s="114"/>
      <c r="Q236" s="158"/>
      <c r="R236" s="379"/>
    </row>
    <row r="237" spans="1:18" s="104" customFormat="1" ht="33" customHeight="1" thickBot="1">
      <c r="A237" s="667"/>
      <c r="B237" s="711"/>
      <c r="C237" s="670"/>
      <c r="D237" s="163"/>
      <c r="E237" s="647"/>
      <c r="F237" s="132"/>
      <c r="G237" s="470"/>
      <c r="H237" s="635"/>
      <c r="I237" s="635"/>
      <c r="J237" s="635"/>
      <c r="K237" s="635"/>
      <c r="L237" s="635"/>
      <c r="M237" s="635"/>
      <c r="N237" s="635"/>
      <c r="O237" s="635"/>
      <c r="P237" s="635"/>
      <c r="Q237" s="635"/>
      <c r="R237" s="558"/>
    </row>
    <row r="238" spans="1:18" s="104" customFormat="1" ht="33" customHeight="1">
      <c r="A238" s="665">
        <v>43</v>
      </c>
      <c r="B238" s="709" t="s">
        <v>665</v>
      </c>
      <c r="C238" s="668" t="s">
        <v>110</v>
      </c>
      <c r="D238" s="161" t="s">
        <v>120</v>
      </c>
      <c r="E238" s="645" t="s">
        <v>17</v>
      </c>
      <c r="F238" s="102" t="s">
        <v>111</v>
      </c>
      <c r="G238" s="456">
        <f>R238*J5</f>
        <v>0</v>
      </c>
      <c r="H238" s="109"/>
      <c r="I238" s="103"/>
      <c r="J238" s="103">
        <v>0</v>
      </c>
      <c r="K238" s="103"/>
      <c r="L238" s="103"/>
      <c r="M238" s="103"/>
      <c r="N238" s="103"/>
      <c r="O238" s="103"/>
      <c r="P238" s="103"/>
      <c r="Q238" s="156"/>
      <c r="R238" s="376">
        <v>0.21</v>
      </c>
    </row>
    <row r="239" spans="1:18" s="104" customFormat="1" ht="33" customHeight="1">
      <c r="A239" s="666"/>
      <c r="B239" s="710"/>
      <c r="C239" s="669"/>
      <c r="D239" s="162"/>
      <c r="E239" s="646"/>
      <c r="F239" s="557" t="s">
        <v>112</v>
      </c>
      <c r="G239" s="468"/>
      <c r="H239" s="129"/>
      <c r="I239" s="113"/>
      <c r="J239" s="113"/>
      <c r="K239" s="113"/>
      <c r="L239" s="113"/>
      <c r="M239" s="113"/>
      <c r="N239" s="113"/>
      <c r="O239" s="113"/>
      <c r="P239" s="113"/>
      <c r="Q239" s="151"/>
      <c r="R239" s="381"/>
    </row>
    <row r="240" spans="1:18" s="104" customFormat="1" ht="33" customHeight="1" thickBot="1">
      <c r="A240" s="666"/>
      <c r="B240" s="710"/>
      <c r="C240" s="669"/>
      <c r="D240" s="554"/>
      <c r="E240" s="646"/>
      <c r="F240" s="107" t="s">
        <v>20</v>
      </c>
      <c r="G240" s="497"/>
      <c r="H240" s="126"/>
      <c r="I240" s="114"/>
      <c r="J240" s="114"/>
      <c r="K240" s="114"/>
      <c r="L240" s="114"/>
      <c r="M240" s="114"/>
      <c r="N240" s="114"/>
      <c r="O240" s="114"/>
      <c r="P240" s="114"/>
      <c r="Q240" s="158"/>
      <c r="R240" s="379"/>
    </row>
    <row r="241" spans="1:18" s="104" customFormat="1" ht="33" customHeight="1" thickBot="1">
      <c r="A241" s="667"/>
      <c r="B241" s="711"/>
      <c r="C241" s="670"/>
      <c r="D241" s="163"/>
      <c r="E241" s="647"/>
      <c r="F241" s="132"/>
      <c r="G241" s="470"/>
      <c r="H241" s="635"/>
      <c r="I241" s="635"/>
      <c r="J241" s="635"/>
      <c r="K241" s="635"/>
      <c r="L241" s="635"/>
      <c r="M241" s="635"/>
      <c r="N241" s="635"/>
      <c r="O241" s="635"/>
      <c r="P241" s="635"/>
      <c r="Q241" s="635"/>
      <c r="R241" s="558"/>
    </row>
    <row r="242" spans="1:18" ht="35.1" hidden="1" customHeight="1" thickBot="1">
      <c r="A242" s="722" t="s">
        <v>14</v>
      </c>
      <c r="B242" s="723"/>
      <c r="C242" s="723"/>
      <c r="D242" s="723"/>
      <c r="E242" s="723"/>
      <c r="F242" s="723"/>
      <c r="G242" s="723"/>
      <c r="H242" s="723"/>
      <c r="I242" s="723"/>
      <c r="J242" s="723"/>
      <c r="K242" s="723"/>
      <c r="L242" s="723"/>
      <c r="M242" s="723"/>
      <c r="N242" s="723"/>
      <c r="O242" s="723"/>
      <c r="P242" s="723"/>
      <c r="Q242" s="723"/>
      <c r="R242" s="389"/>
    </row>
    <row r="243" spans="1:18" s="14" customFormat="1" ht="35.1" hidden="1" customHeight="1" thickBot="1">
      <c r="A243" s="640" t="s">
        <v>122</v>
      </c>
      <c r="B243" s="641"/>
      <c r="C243" s="641"/>
      <c r="D243" s="641"/>
      <c r="E243" s="724"/>
      <c r="F243" s="205">
        <f>SUM(H243:Q243)</f>
        <v>0</v>
      </c>
      <c r="G243" s="413">
        <f>G19+G24+G30+G34+G41+G49+G55+G64+G68+G74+G80+G88+G92+G100+G108+G113+G118+G125+G132+G136+G143+G155+G160+G166+G170+G174+G178+G182+G186+G194+G206+G210+G214+G218+G226+G149+G198+G202+G230+G234+G238+G222+G190</f>
        <v>0</v>
      </c>
      <c r="H243" s="205">
        <f>H19+H24+H30+H34+H41+H49+H55+H64+H68+H74+H80+H88+H92+H100+H108+H113+H118+H125+H132+H136+H143+H155+H160+H166+H170+H174+H178+H182+H186+H194+H206+H210+H214+H218+H226+H149+H198+H202+H230+H234+H238+H222+H190</f>
        <v>0</v>
      </c>
      <c r="I243" s="205">
        <f t="shared" ref="I243:Q243" si="0">I19+I24+I30+I34+I41+I49+I55+I64+I68+I74+I80+I88+I92+I100+I108+I113+I118+I125+I132+I136+I143+I155+I160+I166+I170+I174+I178+I182+I186+I194+I206+I210+I214+I218+I226+I149+I198+I202+I230+I234+I238+I222+I190</f>
        <v>0</v>
      </c>
      <c r="J243" s="205">
        <f t="shared" si="0"/>
        <v>0</v>
      </c>
      <c r="K243" s="205">
        <f t="shared" si="0"/>
        <v>0</v>
      </c>
      <c r="L243" s="205">
        <f t="shared" si="0"/>
        <v>0</v>
      </c>
      <c r="M243" s="205">
        <f t="shared" si="0"/>
        <v>0</v>
      </c>
      <c r="N243" s="205">
        <f t="shared" si="0"/>
        <v>0</v>
      </c>
      <c r="O243" s="205">
        <f t="shared" si="0"/>
        <v>0</v>
      </c>
      <c r="P243" s="205">
        <f t="shared" si="0"/>
        <v>0</v>
      </c>
      <c r="Q243" s="46">
        <f t="shared" si="0"/>
        <v>0</v>
      </c>
      <c r="R243" s="205">
        <f>R19+R24+R30+R34+R41+R49+R55+R64+R68+R74+R80+R88+R92+R100+R108+R113+R118+R125+R132+R136+R143+R155+R160+R166+R170+R174+R178+R182+R186+R194+R206+R210+R214+R218+R226+R149+R198+R202+R230+R234+R238+R222+R190</f>
        <v>21.540000000000003</v>
      </c>
    </row>
    <row r="244" spans="1:18" s="14" customFormat="1" ht="35.1" hidden="1" customHeight="1" thickBot="1">
      <c r="A244" s="725" t="s">
        <v>123</v>
      </c>
      <c r="B244" s="726"/>
      <c r="C244" s="726"/>
      <c r="D244" s="726"/>
      <c r="E244" s="727"/>
      <c r="F244" s="205">
        <f>SUM(H244:Q244)</f>
        <v>0</v>
      </c>
      <c r="G244" s="413">
        <f t="shared" ref="G244:R245" si="1">G20+G25+G31+G35+G42+G50+G56+G65+G69+G75+G81+G89+G93+G101+G109+G114+G119+G126+G133+G137+G144+G156+G161+G167+G171+G175+G179+G183+G187+G195+G207+G211+G215+G219+G227+G150+G199+G203+G231+G235+G239+G223+G191</f>
        <v>0</v>
      </c>
      <c r="H244" s="205">
        <f t="shared" si="1"/>
        <v>0</v>
      </c>
      <c r="I244" s="205">
        <f t="shared" si="1"/>
        <v>0</v>
      </c>
      <c r="J244" s="205">
        <f t="shared" si="1"/>
        <v>0</v>
      </c>
      <c r="K244" s="205">
        <f t="shared" si="1"/>
        <v>0</v>
      </c>
      <c r="L244" s="205">
        <f t="shared" si="1"/>
        <v>0</v>
      </c>
      <c r="M244" s="205">
        <f t="shared" si="1"/>
        <v>0</v>
      </c>
      <c r="N244" s="205">
        <f t="shared" si="1"/>
        <v>0</v>
      </c>
      <c r="O244" s="205">
        <f t="shared" si="1"/>
        <v>0</v>
      </c>
      <c r="P244" s="205">
        <f t="shared" si="1"/>
        <v>0</v>
      </c>
      <c r="Q244" s="46">
        <f t="shared" si="1"/>
        <v>0</v>
      </c>
      <c r="R244" s="205">
        <f t="shared" si="1"/>
        <v>15.1</v>
      </c>
    </row>
    <row r="245" spans="1:18" s="14" customFormat="1" ht="35.1" hidden="1" customHeight="1" thickBot="1">
      <c r="A245" s="728" t="s">
        <v>124</v>
      </c>
      <c r="B245" s="729"/>
      <c r="C245" s="729"/>
      <c r="D245" s="729"/>
      <c r="E245" s="730"/>
      <c r="F245" s="205">
        <f>SUM(H245:Q245)</f>
        <v>0</v>
      </c>
      <c r="G245" s="413">
        <f t="shared" si="1"/>
        <v>0</v>
      </c>
      <c r="H245" s="205">
        <f t="shared" si="1"/>
        <v>0</v>
      </c>
      <c r="I245" s="205">
        <f t="shared" si="1"/>
        <v>0</v>
      </c>
      <c r="J245" s="205">
        <f t="shared" si="1"/>
        <v>0</v>
      </c>
      <c r="K245" s="205">
        <f t="shared" si="1"/>
        <v>0</v>
      </c>
      <c r="L245" s="205">
        <f t="shared" si="1"/>
        <v>0</v>
      </c>
      <c r="M245" s="205">
        <f t="shared" si="1"/>
        <v>0</v>
      </c>
      <c r="N245" s="205">
        <f t="shared" si="1"/>
        <v>0</v>
      </c>
      <c r="O245" s="205">
        <f t="shared" si="1"/>
        <v>0</v>
      </c>
      <c r="P245" s="205">
        <f t="shared" si="1"/>
        <v>0</v>
      </c>
      <c r="Q245" s="46">
        <f t="shared" si="1"/>
        <v>0</v>
      </c>
      <c r="R245" s="205">
        <f t="shared" si="1"/>
        <v>22.65</v>
      </c>
    </row>
    <row r="246" spans="1:18" s="14" customFormat="1" ht="35.1" hidden="1" customHeight="1" thickBot="1">
      <c r="A246" s="719" t="s">
        <v>471</v>
      </c>
      <c r="B246" s="720"/>
      <c r="C246" s="720"/>
      <c r="D246" s="720"/>
      <c r="E246" s="721"/>
      <c r="F246" s="15">
        <f>F243+F244</f>
        <v>0</v>
      </c>
      <c r="G246" s="29">
        <f>G243+G244</f>
        <v>0</v>
      </c>
      <c r="H246" s="15">
        <f>H243+H244</f>
        <v>0</v>
      </c>
      <c r="I246" s="15">
        <f t="shared" ref="I246:Q246" si="2">I243+I244</f>
        <v>0</v>
      </c>
      <c r="J246" s="15">
        <f t="shared" si="2"/>
        <v>0</v>
      </c>
      <c r="K246" s="15">
        <f t="shared" si="2"/>
        <v>0</v>
      </c>
      <c r="L246" s="15">
        <f t="shared" si="2"/>
        <v>0</v>
      </c>
      <c r="M246" s="15">
        <f t="shared" si="2"/>
        <v>0</v>
      </c>
      <c r="N246" s="15">
        <f t="shared" si="2"/>
        <v>0</v>
      </c>
      <c r="O246" s="15">
        <f t="shared" si="2"/>
        <v>0</v>
      </c>
      <c r="P246" s="15">
        <f t="shared" si="2"/>
        <v>0</v>
      </c>
      <c r="Q246" s="357">
        <f t="shared" si="2"/>
        <v>0</v>
      </c>
      <c r="R246" s="15">
        <f>R243+R244</f>
        <v>36.64</v>
      </c>
    </row>
    <row r="247" spans="1:18" s="14" customFormat="1" ht="35.1" hidden="1" customHeight="1">
      <c r="A247" s="736" t="s">
        <v>472</v>
      </c>
      <c r="B247" s="737"/>
      <c r="C247" s="737"/>
      <c r="D247" s="737"/>
      <c r="E247" s="738"/>
      <c r="F247" s="618">
        <f>SUM(F243:F245)</f>
        <v>0</v>
      </c>
      <c r="G247" s="622">
        <f>G243+G244+G245</f>
        <v>0</v>
      </c>
      <c r="H247" s="618">
        <f>H243+H244+H245</f>
        <v>0</v>
      </c>
      <c r="I247" s="618">
        <f t="shared" ref="I247:Q247" si="3">I243+I244+I245</f>
        <v>0</v>
      </c>
      <c r="J247" s="618">
        <f t="shared" si="3"/>
        <v>0</v>
      </c>
      <c r="K247" s="618">
        <f t="shared" si="3"/>
        <v>0</v>
      </c>
      <c r="L247" s="618">
        <f t="shared" si="3"/>
        <v>0</v>
      </c>
      <c r="M247" s="618">
        <f t="shared" si="3"/>
        <v>0</v>
      </c>
      <c r="N247" s="618">
        <f t="shared" si="3"/>
        <v>0</v>
      </c>
      <c r="O247" s="618">
        <f t="shared" si="3"/>
        <v>0</v>
      </c>
      <c r="P247" s="618">
        <f t="shared" si="3"/>
        <v>0</v>
      </c>
      <c r="Q247" s="712">
        <f t="shared" si="3"/>
        <v>0</v>
      </c>
      <c r="R247" s="618">
        <f>R243+R244+R245</f>
        <v>59.29</v>
      </c>
    </row>
    <row r="248" spans="1:18" s="14" customFormat="1" ht="13.5" hidden="1" customHeight="1" thickBot="1">
      <c r="A248" s="739"/>
      <c r="B248" s="740"/>
      <c r="C248" s="740"/>
      <c r="D248" s="740"/>
      <c r="E248" s="741"/>
      <c r="F248" s="619"/>
      <c r="G248" s="624"/>
      <c r="H248" s="619"/>
      <c r="I248" s="619"/>
      <c r="J248" s="619"/>
      <c r="K248" s="619"/>
      <c r="L248" s="619"/>
      <c r="M248" s="619"/>
      <c r="N248" s="619"/>
      <c r="O248" s="619"/>
      <c r="P248" s="619"/>
      <c r="Q248" s="713"/>
      <c r="R248" s="619"/>
    </row>
    <row r="249" spans="1:18" s="14" customFormat="1" ht="35.1" customHeight="1" thickBot="1">
      <c r="A249" s="714"/>
      <c r="B249" s="715"/>
      <c r="C249" s="715"/>
      <c r="D249" s="715"/>
      <c r="E249" s="715"/>
      <c r="F249" s="715"/>
      <c r="G249" s="715"/>
      <c r="H249" s="715"/>
      <c r="I249" s="715"/>
      <c r="J249" s="715"/>
      <c r="K249" s="715"/>
      <c r="L249" s="715"/>
      <c r="M249" s="715"/>
      <c r="N249" s="715"/>
      <c r="O249" s="715"/>
      <c r="P249" s="715"/>
      <c r="Q249" s="715"/>
      <c r="R249" s="390"/>
    </row>
    <row r="250" spans="1:18" s="14" customFormat="1" ht="35.1" customHeight="1" thickBot="1">
      <c r="A250" s="716" t="s">
        <v>125</v>
      </c>
      <c r="B250" s="717"/>
      <c r="C250" s="717"/>
      <c r="D250" s="717"/>
      <c r="E250" s="717"/>
      <c r="F250" s="718"/>
      <c r="G250" s="414">
        <f t="shared" ref="G250:H254" si="4">G243</f>
        <v>0</v>
      </c>
      <c r="H250" s="49">
        <f t="shared" si="4"/>
        <v>0</v>
      </c>
      <c r="I250" s="49">
        <f>I243+H250</f>
        <v>0</v>
      </c>
      <c r="J250" s="49">
        <f t="shared" ref="J250:Q252" si="5">J243+I250</f>
        <v>0</v>
      </c>
      <c r="K250" s="49">
        <f t="shared" si="5"/>
        <v>0</v>
      </c>
      <c r="L250" s="49">
        <f t="shared" si="5"/>
        <v>0</v>
      </c>
      <c r="M250" s="49">
        <f t="shared" si="5"/>
        <v>0</v>
      </c>
      <c r="N250" s="49">
        <f t="shared" si="5"/>
        <v>0</v>
      </c>
      <c r="O250" s="49">
        <f t="shared" si="5"/>
        <v>0</v>
      </c>
      <c r="P250" s="49">
        <f t="shared" si="5"/>
        <v>0</v>
      </c>
      <c r="Q250" s="226">
        <f t="shared" si="5"/>
        <v>0</v>
      </c>
      <c r="R250" s="49">
        <f>R243</f>
        <v>21.540000000000003</v>
      </c>
    </row>
    <row r="251" spans="1:18" s="14" customFormat="1" ht="35.1" customHeight="1" thickBot="1">
      <c r="A251" s="731" t="s">
        <v>126</v>
      </c>
      <c r="B251" s="732"/>
      <c r="C251" s="732"/>
      <c r="D251" s="732"/>
      <c r="E251" s="732"/>
      <c r="F251" s="733"/>
      <c r="G251" s="414">
        <f t="shared" si="4"/>
        <v>0</v>
      </c>
      <c r="H251" s="49">
        <f t="shared" si="4"/>
        <v>0</v>
      </c>
      <c r="I251" s="49">
        <f>I244+H251</f>
        <v>0</v>
      </c>
      <c r="J251" s="49">
        <f t="shared" si="5"/>
        <v>0</v>
      </c>
      <c r="K251" s="49">
        <f t="shared" si="5"/>
        <v>0</v>
      </c>
      <c r="L251" s="49">
        <f t="shared" si="5"/>
        <v>0</v>
      </c>
      <c r="M251" s="49">
        <f t="shared" si="5"/>
        <v>0</v>
      </c>
      <c r="N251" s="49">
        <f t="shared" si="5"/>
        <v>0</v>
      </c>
      <c r="O251" s="49">
        <f t="shared" si="5"/>
        <v>0</v>
      </c>
      <c r="P251" s="49">
        <f t="shared" si="5"/>
        <v>0</v>
      </c>
      <c r="Q251" s="226">
        <f t="shared" si="5"/>
        <v>0</v>
      </c>
      <c r="R251" s="49">
        <f>R244</f>
        <v>15.1</v>
      </c>
    </row>
    <row r="252" spans="1:18" s="14" customFormat="1" ht="35.1" customHeight="1" thickBot="1">
      <c r="A252" s="728" t="s">
        <v>127</v>
      </c>
      <c r="B252" s="729"/>
      <c r="C252" s="729"/>
      <c r="D252" s="729"/>
      <c r="E252" s="734"/>
      <c r="F252" s="730"/>
      <c r="G252" s="414">
        <f t="shared" si="4"/>
        <v>0</v>
      </c>
      <c r="H252" s="49">
        <f t="shared" si="4"/>
        <v>0</v>
      </c>
      <c r="I252" s="49">
        <f>I245+H252</f>
        <v>0</v>
      </c>
      <c r="J252" s="49">
        <f t="shared" si="5"/>
        <v>0</v>
      </c>
      <c r="K252" s="49">
        <f t="shared" si="5"/>
        <v>0</v>
      </c>
      <c r="L252" s="49">
        <f t="shared" si="5"/>
        <v>0</v>
      </c>
      <c r="M252" s="49">
        <f t="shared" si="5"/>
        <v>0</v>
      </c>
      <c r="N252" s="49">
        <f t="shared" si="5"/>
        <v>0</v>
      </c>
      <c r="O252" s="49">
        <f t="shared" si="5"/>
        <v>0</v>
      </c>
      <c r="P252" s="49">
        <f t="shared" si="5"/>
        <v>0</v>
      </c>
      <c r="Q252" s="226">
        <f t="shared" si="5"/>
        <v>0</v>
      </c>
      <c r="R252" s="49">
        <f>R245</f>
        <v>22.65</v>
      </c>
    </row>
    <row r="253" spans="1:18" s="14" customFormat="1" ht="45.75" customHeight="1" thickBot="1">
      <c r="A253" s="719" t="s">
        <v>473</v>
      </c>
      <c r="B253" s="720"/>
      <c r="C253" s="720"/>
      <c r="D253" s="720"/>
      <c r="E253" s="735"/>
      <c r="F253" s="721"/>
      <c r="G253" s="29">
        <f t="shared" si="4"/>
        <v>0</v>
      </c>
      <c r="H253" s="15">
        <f t="shared" si="4"/>
        <v>0</v>
      </c>
      <c r="I253" s="4">
        <f t="shared" ref="I253:Q254" si="6">I246+H253</f>
        <v>0</v>
      </c>
      <c r="J253" s="4">
        <f t="shared" si="6"/>
        <v>0</v>
      </c>
      <c r="K253" s="4">
        <f t="shared" si="6"/>
        <v>0</v>
      </c>
      <c r="L253" s="4">
        <f t="shared" si="6"/>
        <v>0</v>
      </c>
      <c r="M253" s="4">
        <f t="shared" si="6"/>
        <v>0</v>
      </c>
      <c r="N253" s="4">
        <f t="shared" si="6"/>
        <v>0</v>
      </c>
      <c r="O253" s="4">
        <f t="shared" si="6"/>
        <v>0</v>
      </c>
      <c r="P253" s="4">
        <f t="shared" si="6"/>
        <v>0</v>
      </c>
      <c r="Q253" s="358">
        <f t="shared" si="6"/>
        <v>0</v>
      </c>
      <c r="R253" s="15">
        <f>R246</f>
        <v>36.64</v>
      </c>
    </row>
    <row r="254" spans="1:18" s="14" customFormat="1" ht="65.25" customHeight="1" thickBot="1">
      <c r="A254" s="747" t="s">
        <v>474</v>
      </c>
      <c r="B254" s="748"/>
      <c r="C254" s="748"/>
      <c r="D254" s="748"/>
      <c r="E254" s="748"/>
      <c r="F254" s="749"/>
      <c r="G254" s="29">
        <f t="shared" si="4"/>
        <v>0</v>
      </c>
      <c r="H254" s="23">
        <f t="shared" si="4"/>
        <v>0</v>
      </c>
      <c r="I254" s="5">
        <f t="shared" si="6"/>
        <v>0</v>
      </c>
      <c r="J254" s="5">
        <f t="shared" si="6"/>
        <v>0</v>
      </c>
      <c r="K254" s="5">
        <f t="shared" si="6"/>
        <v>0</v>
      </c>
      <c r="L254" s="5">
        <f t="shared" si="6"/>
        <v>0</v>
      </c>
      <c r="M254" s="5">
        <f t="shared" si="6"/>
        <v>0</v>
      </c>
      <c r="N254" s="5">
        <f t="shared" si="6"/>
        <v>0</v>
      </c>
      <c r="O254" s="5">
        <f t="shared" si="6"/>
        <v>0</v>
      </c>
      <c r="P254" s="5">
        <f t="shared" si="6"/>
        <v>0</v>
      </c>
      <c r="Q254" s="359">
        <f t="shared" si="6"/>
        <v>0</v>
      </c>
      <c r="R254" s="23">
        <f>R247</f>
        <v>59.29</v>
      </c>
    </row>
    <row r="255" spans="1:18" ht="35.1" customHeight="1" thickBot="1">
      <c r="A255" s="714"/>
      <c r="B255" s="750"/>
      <c r="C255" s="750"/>
      <c r="D255" s="750"/>
      <c r="E255" s="750"/>
      <c r="F255" s="750"/>
      <c r="G255" s="750"/>
      <c r="H255" s="750"/>
      <c r="I255" s="750"/>
      <c r="J255" s="750"/>
      <c r="K255" s="750"/>
      <c r="L255" s="750"/>
      <c r="M255" s="750"/>
      <c r="N255" s="750"/>
      <c r="O255" s="750"/>
      <c r="P255" s="750"/>
      <c r="Q255" s="750"/>
      <c r="R255" s="389"/>
    </row>
    <row r="256" spans="1:18" ht="34.5" customHeight="1" thickBot="1">
      <c r="A256" s="722" t="s">
        <v>128</v>
      </c>
      <c r="B256" s="723"/>
      <c r="C256" s="723"/>
      <c r="D256" s="723"/>
      <c r="E256" s="723"/>
      <c r="F256" s="723"/>
      <c r="G256" s="723"/>
      <c r="H256" s="723"/>
      <c r="I256" s="723"/>
      <c r="J256" s="723"/>
      <c r="K256" s="723"/>
      <c r="L256" s="723"/>
      <c r="M256" s="723"/>
      <c r="N256" s="723"/>
      <c r="O256" s="723"/>
      <c r="P256" s="723"/>
      <c r="Q256" s="723"/>
      <c r="R256" s="389"/>
    </row>
    <row r="257" spans="1:18" ht="35.1" customHeight="1">
      <c r="A257" s="751">
        <v>44</v>
      </c>
      <c r="B257" s="523" t="s">
        <v>129</v>
      </c>
      <c r="C257" s="754" t="s">
        <v>130</v>
      </c>
      <c r="D257" s="523"/>
      <c r="E257" s="757" t="s">
        <v>451</v>
      </c>
      <c r="F257" s="540" t="s">
        <v>18</v>
      </c>
      <c r="G257" s="456"/>
      <c r="H257" s="47"/>
      <c r="I257" s="40"/>
      <c r="J257" s="40"/>
      <c r="K257" s="40"/>
      <c r="L257" s="40"/>
      <c r="M257" s="40"/>
      <c r="N257" s="40"/>
      <c r="O257" s="40"/>
      <c r="P257" s="40"/>
      <c r="Q257" s="360"/>
      <c r="R257" s="391"/>
    </row>
    <row r="258" spans="1:18" ht="35.1" customHeight="1">
      <c r="A258" s="752"/>
      <c r="B258" s="532" t="s">
        <v>131</v>
      </c>
      <c r="C258" s="755"/>
      <c r="D258" s="11"/>
      <c r="E258" s="758"/>
      <c r="F258" s="34" t="s">
        <v>19</v>
      </c>
      <c r="G258" s="468"/>
      <c r="H258" s="16"/>
      <c r="I258" s="10"/>
      <c r="J258" s="10"/>
      <c r="K258" s="16"/>
      <c r="L258" s="10"/>
      <c r="M258" s="16"/>
      <c r="N258" s="17"/>
      <c r="O258" s="10"/>
      <c r="P258" s="10"/>
      <c r="Q258" s="17"/>
      <c r="R258" s="392"/>
    </row>
    <row r="259" spans="1:18" ht="35.1" customHeight="1" thickBot="1">
      <c r="A259" s="752"/>
      <c r="B259" s="524" t="s">
        <v>132</v>
      </c>
      <c r="C259" s="755"/>
      <c r="D259" s="8"/>
      <c r="E259" s="758"/>
      <c r="F259" s="35" t="s">
        <v>20</v>
      </c>
      <c r="G259" s="497">
        <f>R259*J5</f>
        <v>0</v>
      </c>
      <c r="H259" s="44"/>
      <c r="I259" s="42"/>
      <c r="J259" s="42"/>
      <c r="K259" s="42"/>
      <c r="L259" s="42"/>
      <c r="M259" s="42"/>
      <c r="N259" s="42"/>
      <c r="O259" s="42"/>
      <c r="P259" s="42">
        <v>0</v>
      </c>
      <c r="Q259" s="361"/>
      <c r="R259" s="393">
        <v>1</v>
      </c>
    </row>
    <row r="260" spans="1:18" ht="35.1" customHeight="1">
      <c r="A260" s="752"/>
      <c r="B260" s="524" t="s">
        <v>133</v>
      </c>
      <c r="C260" s="755"/>
      <c r="D260" s="742" t="s">
        <v>455</v>
      </c>
      <c r="E260" s="758"/>
      <c r="F260" s="744"/>
      <c r="G260" s="422"/>
      <c r="H260" s="636"/>
      <c r="I260" s="637"/>
      <c r="J260" s="637"/>
      <c r="K260" s="637"/>
      <c r="L260" s="637"/>
      <c r="M260" s="637"/>
      <c r="N260" s="637"/>
      <c r="O260" s="637"/>
      <c r="P260" s="637"/>
      <c r="Q260" s="637"/>
      <c r="R260" s="540"/>
    </row>
    <row r="261" spans="1:18" ht="35.1" customHeight="1" thickBot="1">
      <c r="A261" s="753"/>
      <c r="B261" s="545"/>
      <c r="C261" s="756"/>
      <c r="D261" s="743"/>
      <c r="E261" s="759"/>
      <c r="F261" s="745"/>
      <c r="G261" s="440"/>
      <c r="H261" s="746"/>
      <c r="I261" s="746"/>
      <c r="J261" s="746"/>
      <c r="K261" s="746"/>
      <c r="L261" s="746"/>
      <c r="M261" s="746"/>
      <c r="N261" s="746"/>
      <c r="O261" s="746"/>
      <c r="P261" s="746"/>
      <c r="Q261" s="746"/>
      <c r="R261" s="522"/>
    </row>
    <row r="262" spans="1:18" ht="35.1" customHeight="1">
      <c r="A262" s="751">
        <v>45</v>
      </c>
      <c r="B262" s="523" t="s">
        <v>134</v>
      </c>
      <c r="C262" s="754" t="s">
        <v>130</v>
      </c>
      <c r="D262" s="523"/>
      <c r="E262" s="757" t="s">
        <v>451</v>
      </c>
      <c r="F262" s="540" t="s">
        <v>18</v>
      </c>
      <c r="G262" s="456"/>
      <c r="H262" s="47"/>
      <c r="I262" s="40"/>
      <c r="J262" s="40"/>
      <c r="K262" s="40"/>
      <c r="L262" s="40"/>
      <c r="M262" s="40"/>
      <c r="N262" s="40"/>
      <c r="O262" s="40"/>
      <c r="P262" s="40"/>
      <c r="Q262" s="360"/>
      <c r="R262" s="391"/>
    </row>
    <row r="263" spans="1:18" ht="35.1" customHeight="1">
      <c r="A263" s="752"/>
      <c r="B263" s="532" t="s">
        <v>135</v>
      </c>
      <c r="C263" s="755"/>
      <c r="D263" s="11"/>
      <c r="E263" s="758"/>
      <c r="F263" s="34" t="s">
        <v>19</v>
      </c>
      <c r="G263" s="468"/>
      <c r="H263" s="16"/>
      <c r="I263" s="10"/>
      <c r="J263" s="10"/>
      <c r="K263" s="16"/>
      <c r="L263" s="10"/>
      <c r="M263" s="16"/>
      <c r="N263" s="17"/>
      <c r="O263" s="10"/>
      <c r="P263" s="10"/>
      <c r="Q263" s="17"/>
      <c r="R263" s="392"/>
    </row>
    <row r="264" spans="1:18" ht="35.1" customHeight="1" thickBot="1">
      <c r="A264" s="752"/>
      <c r="B264" s="524" t="s">
        <v>136</v>
      </c>
      <c r="C264" s="755"/>
      <c r="D264" s="8"/>
      <c r="E264" s="758"/>
      <c r="F264" s="35" t="s">
        <v>20</v>
      </c>
      <c r="G264" s="497">
        <f>R264*J5</f>
        <v>0</v>
      </c>
      <c r="H264" s="44"/>
      <c r="I264" s="42"/>
      <c r="J264" s="42"/>
      <c r="K264" s="42"/>
      <c r="L264" s="42"/>
      <c r="M264" s="42"/>
      <c r="N264" s="42"/>
      <c r="O264" s="42"/>
      <c r="P264" s="42">
        <v>0</v>
      </c>
      <c r="Q264" s="361"/>
      <c r="R264" s="393">
        <v>0.45</v>
      </c>
    </row>
    <row r="265" spans="1:18" ht="35.1" customHeight="1">
      <c r="A265" s="752"/>
      <c r="B265" s="524" t="s">
        <v>137</v>
      </c>
      <c r="C265" s="755"/>
      <c r="D265" s="742" t="s">
        <v>456</v>
      </c>
      <c r="E265" s="758"/>
      <c r="F265" s="744"/>
      <c r="G265" s="422"/>
      <c r="H265" s="636"/>
      <c r="I265" s="637"/>
      <c r="J265" s="637"/>
      <c r="K265" s="637"/>
      <c r="L265" s="637"/>
      <c r="M265" s="637"/>
      <c r="N265" s="637"/>
      <c r="O265" s="637"/>
      <c r="P265" s="637"/>
      <c r="Q265" s="637"/>
      <c r="R265" s="540"/>
    </row>
    <row r="266" spans="1:18" ht="35.1" customHeight="1" thickBot="1">
      <c r="A266" s="753"/>
      <c r="B266" s="545"/>
      <c r="C266" s="756"/>
      <c r="D266" s="743"/>
      <c r="E266" s="759"/>
      <c r="F266" s="745"/>
      <c r="G266" s="440"/>
      <c r="H266" s="746"/>
      <c r="I266" s="746"/>
      <c r="J266" s="746"/>
      <c r="K266" s="746"/>
      <c r="L266" s="746"/>
      <c r="M266" s="746"/>
      <c r="N266" s="746"/>
      <c r="O266" s="746"/>
      <c r="P266" s="746"/>
      <c r="Q266" s="746"/>
      <c r="R266" s="522"/>
    </row>
    <row r="267" spans="1:18" ht="35.1" customHeight="1">
      <c r="A267" s="751">
        <v>46</v>
      </c>
      <c r="B267" s="523" t="s">
        <v>138</v>
      </c>
      <c r="C267" s="754" t="s">
        <v>139</v>
      </c>
      <c r="D267" s="523"/>
      <c r="E267" s="757" t="s">
        <v>451</v>
      </c>
      <c r="F267" s="540" t="s">
        <v>18</v>
      </c>
      <c r="G267" s="456"/>
      <c r="H267" s="47"/>
      <c r="I267" s="40"/>
      <c r="J267" s="40"/>
      <c r="K267" s="40"/>
      <c r="L267" s="40"/>
      <c r="M267" s="40"/>
      <c r="N267" s="40"/>
      <c r="O267" s="40"/>
      <c r="P267" s="40"/>
      <c r="Q267" s="360"/>
      <c r="R267" s="391"/>
    </row>
    <row r="268" spans="1:18" ht="35.1" customHeight="1">
      <c r="A268" s="752"/>
      <c r="B268" s="532" t="s">
        <v>140</v>
      </c>
      <c r="C268" s="755"/>
      <c r="D268" s="11"/>
      <c r="E268" s="758"/>
      <c r="F268" s="34" t="s">
        <v>19</v>
      </c>
      <c r="G268" s="468"/>
      <c r="H268" s="16"/>
      <c r="I268" s="10"/>
      <c r="J268" s="10"/>
      <c r="K268" s="16"/>
      <c r="L268" s="10"/>
      <c r="M268" s="16"/>
      <c r="N268" s="17"/>
      <c r="O268" s="10"/>
      <c r="P268" s="10"/>
      <c r="Q268" s="17"/>
      <c r="R268" s="392"/>
    </row>
    <row r="269" spans="1:18" ht="35.1" customHeight="1" thickBot="1">
      <c r="A269" s="752"/>
      <c r="B269" s="524" t="s">
        <v>141</v>
      </c>
      <c r="C269" s="755"/>
      <c r="D269" s="8"/>
      <c r="E269" s="758"/>
      <c r="F269" s="35" t="s">
        <v>20</v>
      </c>
      <c r="G269" s="497">
        <f>R269*J5</f>
        <v>0</v>
      </c>
      <c r="H269" s="44"/>
      <c r="I269" s="42"/>
      <c r="J269" s="42"/>
      <c r="K269" s="42"/>
      <c r="L269" s="42"/>
      <c r="M269" s="42"/>
      <c r="N269" s="42"/>
      <c r="O269" s="518"/>
      <c r="P269" s="42">
        <v>0</v>
      </c>
      <c r="Q269" s="361"/>
      <c r="R269" s="393">
        <v>2</v>
      </c>
    </row>
    <row r="270" spans="1:18" ht="35.1" customHeight="1">
      <c r="A270" s="752"/>
      <c r="B270" s="524" t="s">
        <v>142</v>
      </c>
      <c r="C270" s="755"/>
      <c r="D270" s="11" t="s">
        <v>457</v>
      </c>
      <c r="E270" s="758"/>
      <c r="F270" s="744"/>
      <c r="G270" s="422"/>
      <c r="H270" s="636"/>
      <c r="I270" s="637"/>
      <c r="J270" s="637"/>
      <c r="K270" s="637"/>
      <c r="L270" s="637"/>
      <c r="M270" s="637"/>
      <c r="N270" s="637"/>
      <c r="O270" s="637"/>
      <c r="P270" s="637"/>
      <c r="Q270" s="637"/>
      <c r="R270" s="540"/>
    </row>
    <row r="271" spans="1:18" ht="35.1" customHeight="1" thickBot="1">
      <c r="A271" s="753"/>
      <c r="B271" s="545"/>
      <c r="C271" s="756"/>
      <c r="D271" s="545" t="s">
        <v>458</v>
      </c>
      <c r="E271" s="759"/>
      <c r="F271" s="745"/>
      <c r="G271" s="440"/>
      <c r="H271" s="746"/>
      <c r="I271" s="746"/>
      <c r="J271" s="746"/>
      <c r="K271" s="746"/>
      <c r="L271" s="746"/>
      <c r="M271" s="746"/>
      <c r="N271" s="746"/>
      <c r="O271" s="746"/>
      <c r="P271" s="746"/>
      <c r="Q271" s="746"/>
      <c r="R271" s="522"/>
    </row>
    <row r="272" spans="1:18" ht="35.1" customHeight="1">
      <c r="A272" s="751">
        <v>47</v>
      </c>
      <c r="B272" s="523" t="s">
        <v>520</v>
      </c>
      <c r="C272" s="754" t="s">
        <v>143</v>
      </c>
      <c r="D272" s="212"/>
      <c r="E272" s="751" t="s">
        <v>451</v>
      </c>
      <c r="F272" s="205" t="s">
        <v>18</v>
      </c>
      <c r="G272" s="456"/>
      <c r="H272" s="39"/>
      <c r="I272" s="209"/>
      <c r="J272" s="209"/>
      <c r="K272" s="209"/>
      <c r="L272" s="209"/>
      <c r="M272" s="209"/>
      <c r="N272" s="209"/>
      <c r="O272" s="209"/>
      <c r="P272" s="209"/>
      <c r="Q272" s="362"/>
      <c r="R272" s="394"/>
    </row>
    <row r="273" spans="1:18" ht="35.1" customHeight="1">
      <c r="A273" s="752"/>
      <c r="B273" s="524" t="s">
        <v>521</v>
      </c>
      <c r="C273" s="755"/>
      <c r="D273" s="213"/>
      <c r="E273" s="752"/>
      <c r="F273" s="547" t="s">
        <v>19</v>
      </c>
      <c r="G273" s="468"/>
      <c r="H273" s="45"/>
      <c r="I273" s="210"/>
      <c r="J273" s="530"/>
      <c r="K273" s="210"/>
      <c r="L273" s="519"/>
      <c r="M273" s="210"/>
      <c r="N273" s="210"/>
      <c r="O273" s="210"/>
      <c r="P273" s="210"/>
      <c r="Q273" s="363"/>
      <c r="R273" s="395"/>
    </row>
    <row r="274" spans="1:18" ht="35.1" customHeight="1" thickBot="1">
      <c r="A274" s="752"/>
      <c r="B274" s="524" t="s">
        <v>522</v>
      </c>
      <c r="C274" s="755"/>
      <c r="D274" s="545"/>
      <c r="E274" s="752"/>
      <c r="F274" s="34" t="s">
        <v>20</v>
      </c>
      <c r="G274" s="497">
        <f>R274*J5</f>
        <v>0</v>
      </c>
      <c r="H274" s="44"/>
      <c r="I274" s="42"/>
      <c r="J274" s="42"/>
      <c r="K274" s="42"/>
      <c r="L274" s="42"/>
      <c r="M274" s="42"/>
      <c r="N274" s="42"/>
      <c r="O274" s="42"/>
      <c r="P274" s="42">
        <v>0</v>
      </c>
      <c r="Q274" s="361"/>
      <c r="R274" s="393">
        <v>0.5</v>
      </c>
    </row>
    <row r="275" spans="1:18" ht="35.1" customHeight="1">
      <c r="A275" s="752"/>
      <c r="B275" s="524" t="s">
        <v>144</v>
      </c>
      <c r="C275" s="755"/>
      <c r="D275" s="742" t="s">
        <v>459</v>
      </c>
      <c r="E275" s="752"/>
      <c r="F275" s="744"/>
      <c r="G275" s="442"/>
      <c r="H275" s="766"/>
      <c r="I275" s="766"/>
      <c r="J275" s="766"/>
      <c r="K275" s="766"/>
      <c r="L275" s="766"/>
      <c r="M275" s="766"/>
      <c r="N275" s="766"/>
      <c r="O275" s="766"/>
      <c r="P275" s="766"/>
      <c r="Q275" s="766"/>
      <c r="R275" s="547"/>
    </row>
    <row r="276" spans="1:18" ht="35.1" customHeight="1">
      <c r="A276" s="752"/>
      <c r="B276" s="524"/>
      <c r="C276" s="755"/>
      <c r="D276" s="762"/>
      <c r="E276" s="752"/>
      <c r="F276" s="764"/>
      <c r="G276" s="442"/>
      <c r="H276" s="766"/>
      <c r="I276" s="766"/>
      <c r="J276" s="766"/>
      <c r="K276" s="766"/>
      <c r="L276" s="766"/>
      <c r="M276" s="766"/>
      <c r="N276" s="766"/>
      <c r="O276" s="766"/>
      <c r="P276" s="766"/>
      <c r="Q276" s="766"/>
      <c r="R276" s="547"/>
    </row>
    <row r="277" spans="1:18" ht="53.25" customHeight="1" thickBot="1">
      <c r="A277" s="753"/>
      <c r="B277" s="545"/>
      <c r="C277" s="756"/>
      <c r="D277" s="763"/>
      <c r="E277" s="753"/>
      <c r="F277" s="765"/>
      <c r="G277" s="443"/>
      <c r="H277" s="767"/>
      <c r="I277" s="767"/>
      <c r="J277" s="767"/>
      <c r="K277" s="767"/>
      <c r="L277" s="767"/>
      <c r="M277" s="767"/>
      <c r="N277" s="767"/>
      <c r="O277" s="767"/>
      <c r="P277" s="767"/>
      <c r="Q277" s="767"/>
      <c r="R277" s="546"/>
    </row>
    <row r="278" spans="1:18" ht="35.1" customHeight="1">
      <c r="A278" s="751">
        <v>48</v>
      </c>
      <c r="B278" s="523" t="s">
        <v>145</v>
      </c>
      <c r="C278" s="754" t="s">
        <v>146</v>
      </c>
      <c r="D278" s="212"/>
      <c r="E278" s="751" t="s">
        <v>451</v>
      </c>
      <c r="F278" s="205" t="s">
        <v>18</v>
      </c>
      <c r="G278" s="456"/>
      <c r="H278" s="39"/>
      <c r="I278" s="209"/>
      <c r="J278" s="209"/>
      <c r="K278" s="209"/>
      <c r="L278" s="209"/>
      <c r="M278" s="209"/>
      <c r="N278" s="209"/>
      <c r="O278" s="209"/>
      <c r="P278" s="209"/>
      <c r="Q278" s="362"/>
      <c r="R278" s="394"/>
    </row>
    <row r="279" spans="1:18" ht="35.1" customHeight="1">
      <c r="A279" s="752"/>
      <c r="B279" s="502" t="s">
        <v>147</v>
      </c>
      <c r="C279" s="761"/>
      <c r="D279" s="213"/>
      <c r="E279" s="752"/>
      <c r="F279" s="547" t="s">
        <v>19</v>
      </c>
      <c r="G279" s="468"/>
      <c r="H279" s="45"/>
      <c r="I279" s="210"/>
      <c r="J279" s="530"/>
      <c r="K279" s="210"/>
      <c r="L279" s="210"/>
      <c r="M279" s="210"/>
      <c r="N279" s="210"/>
      <c r="O279" s="210"/>
      <c r="P279" s="210"/>
      <c r="Q279" s="363"/>
      <c r="R279" s="395"/>
    </row>
    <row r="280" spans="1:18" ht="35.1" customHeight="1" thickBot="1">
      <c r="A280" s="752"/>
      <c r="B280" s="524" t="s">
        <v>148</v>
      </c>
      <c r="C280" s="761"/>
      <c r="D280" s="545"/>
      <c r="E280" s="752"/>
      <c r="F280" s="34" t="s">
        <v>20</v>
      </c>
      <c r="G280" s="497">
        <f>R280*J5</f>
        <v>0</v>
      </c>
      <c r="H280" s="44"/>
      <c r="I280" s="42"/>
      <c r="J280" s="42"/>
      <c r="K280" s="42"/>
      <c r="L280" s="42"/>
      <c r="M280" s="42"/>
      <c r="N280" s="42"/>
      <c r="O280" s="42"/>
      <c r="P280" s="42">
        <v>0</v>
      </c>
      <c r="Q280" s="361"/>
      <c r="R280" s="393">
        <v>1</v>
      </c>
    </row>
    <row r="281" spans="1:18" ht="35.1" customHeight="1">
      <c r="A281" s="752"/>
      <c r="B281" s="524" t="s">
        <v>149</v>
      </c>
      <c r="C281" s="761"/>
      <c r="D281" s="742" t="s">
        <v>460</v>
      </c>
      <c r="E281" s="752"/>
      <c r="F281" s="744"/>
      <c r="G281" s="422"/>
      <c r="H281" s="636"/>
      <c r="I281" s="636"/>
      <c r="J281" s="636"/>
      <c r="K281" s="636"/>
      <c r="L281" s="636"/>
      <c r="M281" s="636"/>
      <c r="N281" s="636"/>
      <c r="O281" s="636"/>
      <c r="P281" s="636"/>
      <c r="Q281" s="636"/>
      <c r="R281" s="540"/>
    </row>
    <row r="282" spans="1:18" ht="45.75" customHeight="1" thickBot="1">
      <c r="A282" s="760"/>
      <c r="B282" s="545" t="s">
        <v>150</v>
      </c>
      <c r="C282" s="756"/>
      <c r="D282" s="760"/>
      <c r="E282" s="753"/>
      <c r="F282" s="745"/>
      <c r="G282" s="440"/>
      <c r="H282" s="746"/>
      <c r="I282" s="746"/>
      <c r="J282" s="746"/>
      <c r="K282" s="746"/>
      <c r="L282" s="746"/>
      <c r="M282" s="746"/>
      <c r="N282" s="746"/>
      <c r="O282" s="746"/>
      <c r="P282" s="746"/>
      <c r="Q282" s="746"/>
      <c r="R282" s="522"/>
    </row>
    <row r="283" spans="1:18" ht="35.1" customHeight="1">
      <c r="A283" s="751">
        <v>49</v>
      </c>
      <c r="B283" s="18" t="s">
        <v>151</v>
      </c>
      <c r="C283" s="754" t="s">
        <v>146</v>
      </c>
      <c r="D283" s="212"/>
      <c r="E283" s="751" t="s">
        <v>451</v>
      </c>
      <c r="F283" s="205" t="s">
        <v>18</v>
      </c>
      <c r="G283" s="456"/>
      <c r="H283" s="39"/>
      <c r="I283" s="209"/>
      <c r="J283" s="209"/>
      <c r="K283" s="209"/>
      <c r="L283" s="209"/>
      <c r="M283" s="209"/>
      <c r="N283" s="209"/>
      <c r="O283" s="209"/>
      <c r="P283" s="209"/>
      <c r="Q283" s="362"/>
      <c r="R283" s="394"/>
    </row>
    <row r="284" spans="1:18" ht="35.1" customHeight="1">
      <c r="A284" s="752"/>
      <c r="B284" s="19" t="s">
        <v>152</v>
      </c>
      <c r="C284" s="761"/>
      <c r="D284" s="213"/>
      <c r="E284" s="752"/>
      <c r="F284" s="547" t="s">
        <v>19</v>
      </c>
      <c r="G284" s="468"/>
      <c r="H284" s="45"/>
      <c r="I284" s="210"/>
      <c r="J284" s="530"/>
      <c r="K284" s="210"/>
      <c r="L284" s="210"/>
      <c r="M284" s="210"/>
      <c r="N284" s="210"/>
      <c r="O284" s="210"/>
      <c r="P284" s="210"/>
      <c r="Q284" s="363"/>
      <c r="R284" s="395"/>
    </row>
    <row r="285" spans="1:18" ht="35.1" customHeight="1" thickBot="1">
      <c r="A285" s="752"/>
      <c r="B285" s="20" t="s">
        <v>153</v>
      </c>
      <c r="C285" s="761"/>
      <c r="D285" s="545"/>
      <c r="E285" s="752"/>
      <c r="F285" s="34" t="s">
        <v>20</v>
      </c>
      <c r="G285" s="497">
        <f>R285*J5</f>
        <v>0</v>
      </c>
      <c r="H285" s="44"/>
      <c r="I285" s="42"/>
      <c r="J285" s="42"/>
      <c r="K285" s="42"/>
      <c r="L285" s="42"/>
      <c r="M285" s="42"/>
      <c r="N285" s="42"/>
      <c r="O285" s="519"/>
      <c r="P285" s="42">
        <v>0</v>
      </c>
      <c r="Q285" s="361"/>
      <c r="R285" s="393">
        <v>0.9</v>
      </c>
    </row>
    <row r="286" spans="1:18" ht="35.1" customHeight="1">
      <c r="A286" s="752"/>
      <c r="B286" s="12" t="s">
        <v>154</v>
      </c>
      <c r="C286" s="761"/>
      <c r="D286" s="742" t="s">
        <v>461</v>
      </c>
      <c r="E286" s="752"/>
      <c r="F286" s="744"/>
      <c r="G286" s="422"/>
      <c r="H286" s="636"/>
      <c r="I286" s="636"/>
      <c r="J286" s="636"/>
      <c r="K286" s="636"/>
      <c r="L286" s="636"/>
      <c r="M286" s="636"/>
      <c r="N286" s="636"/>
      <c r="O286" s="636"/>
      <c r="P286" s="636"/>
      <c r="Q286" s="636"/>
      <c r="R286" s="540"/>
    </row>
    <row r="287" spans="1:18" ht="38.25" customHeight="1" thickBot="1">
      <c r="A287" s="760"/>
      <c r="B287" s="545" t="s">
        <v>155</v>
      </c>
      <c r="C287" s="756"/>
      <c r="D287" s="760"/>
      <c r="E287" s="753"/>
      <c r="F287" s="745"/>
      <c r="G287" s="440"/>
      <c r="H287" s="746"/>
      <c r="I287" s="746"/>
      <c r="J287" s="746"/>
      <c r="K287" s="746"/>
      <c r="L287" s="746"/>
      <c r="M287" s="746"/>
      <c r="N287" s="746"/>
      <c r="O287" s="746"/>
      <c r="P287" s="746"/>
      <c r="Q287" s="746"/>
      <c r="R287" s="522"/>
    </row>
    <row r="288" spans="1:18" ht="35.1" customHeight="1">
      <c r="A288" s="751">
        <v>50</v>
      </c>
      <c r="B288" s="523" t="s">
        <v>156</v>
      </c>
      <c r="C288" s="754" t="s">
        <v>157</v>
      </c>
      <c r="D288" s="212"/>
      <c r="E288" s="751" t="s">
        <v>451</v>
      </c>
      <c r="F288" s="205" t="s">
        <v>18</v>
      </c>
      <c r="G288" s="456"/>
      <c r="H288" s="39"/>
      <c r="I288" s="209"/>
      <c r="J288" s="209"/>
      <c r="K288" s="209"/>
      <c r="L288" s="209"/>
      <c r="M288" s="209"/>
      <c r="N288" s="209"/>
      <c r="O288" s="209"/>
      <c r="P288" s="209"/>
      <c r="Q288" s="362"/>
      <c r="R288" s="394"/>
    </row>
    <row r="289" spans="1:18" ht="35.1" customHeight="1">
      <c r="A289" s="752"/>
      <c r="B289" s="524" t="s">
        <v>158</v>
      </c>
      <c r="C289" s="755"/>
      <c r="D289" s="213"/>
      <c r="E289" s="752"/>
      <c r="F289" s="547" t="s">
        <v>19</v>
      </c>
      <c r="G289" s="468"/>
      <c r="H289" s="45"/>
      <c r="I289" s="210"/>
      <c r="J289" s="210"/>
      <c r="K289" s="210"/>
      <c r="L289" s="210"/>
      <c r="M289" s="210"/>
      <c r="N289" s="210"/>
      <c r="O289" s="210"/>
      <c r="P289" s="210"/>
      <c r="Q289" s="363"/>
      <c r="R289" s="395"/>
    </row>
    <row r="290" spans="1:18" ht="35.1" customHeight="1" thickBot="1">
      <c r="A290" s="752"/>
      <c r="B290" s="524" t="s">
        <v>159</v>
      </c>
      <c r="C290" s="755"/>
      <c r="D290" s="545"/>
      <c r="E290" s="752"/>
      <c r="F290" s="34" t="s">
        <v>20</v>
      </c>
      <c r="G290" s="497">
        <f>R290*J5</f>
        <v>0</v>
      </c>
      <c r="H290" s="44"/>
      <c r="I290" s="42"/>
      <c r="J290" s="42"/>
      <c r="K290" s="42"/>
      <c r="L290" s="42"/>
      <c r="M290" s="42"/>
      <c r="N290" s="42"/>
      <c r="O290" s="519"/>
      <c r="P290" s="42">
        <v>0</v>
      </c>
      <c r="Q290" s="361"/>
      <c r="R290" s="393">
        <v>0.55000000000000004</v>
      </c>
    </row>
    <row r="291" spans="1:18" ht="35.1" customHeight="1">
      <c r="A291" s="752"/>
      <c r="B291" s="524" t="s">
        <v>160</v>
      </c>
      <c r="C291" s="755"/>
      <c r="D291" s="742" t="s">
        <v>462</v>
      </c>
      <c r="E291" s="752"/>
      <c r="F291" s="744"/>
      <c r="G291" s="422"/>
      <c r="H291" s="636"/>
      <c r="I291" s="636"/>
      <c r="J291" s="636"/>
      <c r="K291" s="636"/>
      <c r="L291" s="636"/>
      <c r="M291" s="636"/>
      <c r="N291" s="636"/>
      <c r="O291" s="636"/>
      <c r="P291" s="636"/>
      <c r="Q291" s="636"/>
      <c r="R291" s="540"/>
    </row>
    <row r="292" spans="1:18" ht="68.25" customHeight="1" thickBot="1">
      <c r="A292" s="753"/>
      <c r="B292" s="545" t="s">
        <v>161</v>
      </c>
      <c r="C292" s="756"/>
      <c r="D292" s="763"/>
      <c r="E292" s="753"/>
      <c r="F292" s="765"/>
      <c r="G292" s="443"/>
      <c r="H292" s="767"/>
      <c r="I292" s="767"/>
      <c r="J292" s="767"/>
      <c r="K292" s="767"/>
      <c r="L292" s="767"/>
      <c r="M292" s="767"/>
      <c r="N292" s="767"/>
      <c r="O292" s="767"/>
      <c r="P292" s="767"/>
      <c r="Q292" s="767"/>
      <c r="R292" s="546"/>
    </row>
    <row r="293" spans="1:18" ht="35.1" customHeight="1">
      <c r="A293" s="751">
        <v>51</v>
      </c>
      <c r="B293" s="523" t="s">
        <v>162</v>
      </c>
      <c r="C293" s="754" t="s">
        <v>157</v>
      </c>
      <c r="D293" s="523"/>
      <c r="E293" s="757" t="s">
        <v>452</v>
      </c>
      <c r="F293" s="205" t="s">
        <v>18</v>
      </c>
      <c r="G293" s="456"/>
      <c r="H293" s="39"/>
      <c r="I293" s="209"/>
      <c r="J293" s="209"/>
      <c r="K293" s="209"/>
      <c r="L293" s="209"/>
      <c r="M293" s="209"/>
      <c r="N293" s="209"/>
      <c r="O293" s="209"/>
      <c r="P293" s="209"/>
      <c r="Q293" s="362"/>
      <c r="R293" s="394"/>
    </row>
    <row r="294" spans="1:18" ht="35.1" customHeight="1">
      <c r="A294" s="752"/>
      <c r="B294" s="532" t="s">
        <v>163</v>
      </c>
      <c r="C294" s="755"/>
      <c r="D294" s="213"/>
      <c r="E294" s="758"/>
      <c r="F294" s="547" t="s">
        <v>19</v>
      </c>
      <c r="G294" s="468"/>
      <c r="H294" s="45"/>
      <c r="I294" s="210"/>
      <c r="J294" s="210"/>
      <c r="K294" s="210"/>
      <c r="L294" s="210"/>
      <c r="M294" s="210"/>
      <c r="N294" s="210"/>
      <c r="O294" s="210"/>
      <c r="P294" s="210"/>
      <c r="Q294" s="363"/>
      <c r="R294" s="395"/>
    </row>
    <row r="295" spans="1:18" ht="35.1" customHeight="1" thickBot="1">
      <c r="A295" s="752"/>
      <c r="B295" s="524" t="s">
        <v>164</v>
      </c>
      <c r="C295" s="755"/>
      <c r="D295" s="545"/>
      <c r="E295" s="758"/>
      <c r="F295" s="34" t="s">
        <v>20</v>
      </c>
      <c r="G295" s="497">
        <f>R295*J5</f>
        <v>0</v>
      </c>
      <c r="H295" s="44"/>
      <c r="I295" s="42"/>
      <c r="J295" s="42"/>
      <c r="K295" s="42"/>
      <c r="L295" s="42"/>
      <c r="M295" s="42"/>
      <c r="N295" s="42"/>
      <c r="O295" s="42"/>
      <c r="P295" s="42">
        <v>0</v>
      </c>
      <c r="Q295" s="361"/>
      <c r="R295" s="393">
        <v>1.7</v>
      </c>
    </row>
    <row r="296" spans="1:18" ht="35.1" customHeight="1">
      <c r="A296" s="752"/>
      <c r="B296" s="524" t="s">
        <v>165</v>
      </c>
      <c r="C296" s="755"/>
      <c r="D296" s="768" t="s">
        <v>463</v>
      </c>
      <c r="E296" s="758"/>
      <c r="F296" s="744"/>
      <c r="G296" s="442"/>
      <c r="H296" s="766"/>
      <c r="I296" s="766"/>
      <c r="J296" s="766"/>
      <c r="K296" s="766"/>
      <c r="L296" s="766"/>
      <c r="M296" s="766"/>
      <c r="N296" s="766"/>
      <c r="O296" s="766"/>
      <c r="P296" s="766"/>
      <c r="Q296" s="766"/>
      <c r="R296" s="547"/>
    </row>
    <row r="297" spans="1:18" ht="67.5" customHeight="1" thickBot="1">
      <c r="A297" s="753"/>
      <c r="B297" s="545" t="s">
        <v>166</v>
      </c>
      <c r="C297" s="756"/>
      <c r="D297" s="769"/>
      <c r="E297" s="759"/>
      <c r="F297" s="770"/>
      <c r="G297" s="444"/>
      <c r="H297" s="767"/>
      <c r="I297" s="767"/>
      <c r="J297" s="767"/>
      <c r="K297" s="767"/>
      <c r="L297" s="767"/>
      <c r="M297" s="767"/>
      <c r="N297" s="767"/>
      <c r="O297" s="767"/>
      <c r="P297" s="767"/>
      <c r="Q297" s="767"/>
      <c r="R297" s="544"/>
    </row>
    <row r="298" spans="1:18" ht="35.1" customHeight="1">
      <c r="A298" s="751">
        <v>52</v>
      </c>
      <c r="B298" s="523" t="s">
        <v>167</v>
      </c>
      <c r="C298" s="543"/>
      <c r="D298" s="523"/>
      <c r="E298" s="751" t="s">
        <v>451</v>
      </c>
      <c r="F298" s="205" t="s">
        <v>18</v>
      </c>
      <c r="G298" s="456"/>
      <c r="H298" s="39"/>
      <c r="I298" s="209"/>
      <c r="J298" s="209"/>
      <c r="K298" s="209"/>
      <c r="L298" s="209"/>
      <c r="M298" s="209"/>
      <c r="N298" s="209"/>
      <c r="O298" s="209"/>
      <c r="P298" s="209"/>
      <c r="Q298" s="362"/>
      <c r="R298" s="394"/>
    </row>
    <row r="299" spans="1:18" ht="35.1" customHeight="1">
      <c r="A299" s="752"/>
      <c r="B299" s="532" t="s">
        <v>168</v>
      </c>
      <c r="C299" s="297" t="s">
        <v>169</v>
      </c>
      <c r="D299" s="213" t="s">
        <v>464</v>
      </c>
      <c r="E299" s="752"/>
      <c r="F299" s="206" t="s">
        <v>19</v>
      </c>
      <c r="G299" s="468"/>
      <c r="H299" s="45"/>
      <c r="I299" s="210"/>
      <c r="J299" s="210"/>
      <c r="K299" s="210"/>
      <c r="L299" s="210"/>
      <c r="M299" s="210"/>
      <c r="N299" s="210"/>
      <c r="O299" s="210"/>
      <c r="P299" s="210"/>
      <c r="Q299" s="363"/>
      <c r="R299" s="395"/>
    </row>
    <row r="300" spans="1:18" ht="35.1" customHeight="1" thickBot="1">
      <c r="A300" s="752"/>
      <c r="B300" s="524" t="s">
        <v>170</v>
      </c>
      <c r="C300" s="297" t="s">
        <v>171</v>
      </c>
      <c r="D300" s="524"/>
      <c r="E300" s="752"/>
      <c r="F300" s="547" t="s">
        <v>76</v>
      </c>
      <c r="G300" s="497">
        <f>R300*J5</f>
        <v>0</v>
      </c>
      <c r="H300" s="438"/>
      <c r="I300" s="22"/>
      <c r="J300" s="22"/>
      <c r="K300" s="22"/>
      <c r="L300" s="22"/>
      <c r="M300" s="22"/>
      <c r="N300" s="22"/>
      <c r="O300" s="519"/>
      <c r="P300" s="22">
        <v>0</v>
      </c>
      <c r="Q300" s="364"/>
      <c r="R300" s="396">
        <v>1.1000000000000001</v>
      </c>
    </row>
    <row r="301" spans="1:18" ht="35.1" customHeight="1">
      <c r="A301" s="752"/>
      <c r="B301" s="502" t="s">
        <v>172</v>
      </c>
      <c r="C301" s="297"/>
      <c r="D301" s="523" t="s">
        <v>465</v>
      </c>
      <c r="E301" s="752"/>
      <c r="F301" s="744"/>
      <c r="G301" s="422"/>
      <c r="H301" s="636"/>
      <c r="I301" s="637"/>
      <c r="J301" s="637"/>
      <c r="K301" s="637"/>
      <c r="L301" s="637"/>
      <c r="M301" s="637"/>
      <c r="N301" s="637"/>
      <c r="O301" s="637"/>
      <c r="P301" s="637"/>
      <c r="Q301" s="637"/>
      <c r="R301" s="540"/>
    </row>
    <row r="302" spans="1:18" ht="57" customHeight="1" thickBot="1">
      <c r="A302" s="753"/>
      <c r="B302" s="545" t="s">
        <v>173</v>
      </c>
      <c r="C302" s="298"/>
      <c r="D302" s="66" t="s">
        <v>466</v>
      </c>
      <c r="E302" s="753"/>
      <c r="F302" s="745"/>
      <c r="G302" s="440"/>
      <c r="H302" s="746"/>
      <c r="I302" s="746"/>
      <c r="J302" s="746"/>
      <c r="K302" s="746"/>
      <c r="L302" s="746"/>
      <c r="M302" s="746"/>
      <c r="N302" s="746"/>
      <c r="O302" s="746"/>
      <c r="P302" s="746"/>
      <c r="Q302" s="746"/>
      <c r="R302" s="522"/>
    </row>
    <row r="303" spans="1:18" ht="35.1" customHeight="1">
      <c r="A303" s="751">
        <v>53</v>
      </c>
      <c r="B303" s="523" t="s">
        <v>174</v>
      </c>
      <c r="C303" s="543"/>
      <c r="D303" s="523"/>
      <c r="E303" s="751" t="s">
        <v>451</v>
      </c>
      <c r="F303" s="205" t="s">
        <v>18</v>
      </c>
      <c r="G303" s="456"/>
      <c r="H303" s="39"/>
      <c r="I303" s="209"/>
      <c r="J303" s="209"/>
      <c r="K303" s="209"/>
      <c r="L303" s="209"/>
      <c r="M303" s="209"/>
      <c r="N303" s="209"/>
      <c r="O303" s="209"/>
      <c r="P303" s="209"/>
      <c r="Q303" s="362"/>
      <c r="R303" s="394"/>
    </row>
    <row r="304" spans="1:18" ht="35.1" customHeight="1">
      <c r="A304" s="752"/>
      <c r="B304" s="532" t="s">
        <v>175</v>
      </c>
      <c r="C304" s="297" t="s">
        <v>176</v>
      </c>
      <c r="D304" s="213"/>
      <c r="E304" s="752"/>
      <c r="F304" s="206" t="s">
        <v>19</v>
      </c>
      <c r="G304" s="468"/>
      <c r="H304" s="45"/>
      <c r="I304" s="210"/>
      <c r="J304" s="210"/>
      <c r="K304" s="210"/>
      <c r="L304" s="210"/>
      <c r="M304" s="210"/>
      <c r="N304" s="210"/>
      <c r="O304" s="210"/>
      <c r="P304" s="210"/>
      <c r="Q304" s="363"/>
      <c r="R304" s="395"/>
    </row>
    <row r="305" spans="1:18" ht="35.1" customHeight="1" thickBot="1">
      <c r="A305" s="752"/>
      <c r="B305" s="524" t="s">
        <v>177</v>
      </c>
      <c r="C305" s="297" t="s">
        <v>178</v>
      </c>
      <c r="D305" s="524"/>
      <c r="E305" s="752"/>
      <c r="F305" s="547" t="s">
        <v>76</v>
      </c>
      <c r="G305" s="497">
        <f>R305*J5</f>
        <v>0</v>
      </c>
      <c r="H305" s="438"/>
      <c r="I305" s="22"/>
      <c r="J305" s="22"/>
      <c r="K305" s="22"/>
      <c r="L305" s="22"/>
      <c r="M305" s="22"/>
      <c r="N305" s="22"/>
      <c r="O305" s="33"/>
      <c r="P305" s="22">
        <v>0</v>
      </c>
      <c r="Q305" s="364"/>
      <c r="R305" s="396">
        <v>0.9</v>
      </c>
    </row>
    <row r="306" spans="1:18" ht="79.5" customHeight="1" thickBot="1">
      <c r="A306" s="752"/>
      <c r="B306" s="524" t="s">
        <v>179</v>
      </c>
      <c r="C306" s="297" t="s">
        <v>180</v>
      </c>
      <c r="D306" s="523" t="s">
        <v>467</v>
      </c>
      <c r="E306" s="753"/>
      <c r="F306" s="540"/>
      <c r="G306" s="422"/>
      <c r="H306" s="636"/>
      <c r="I306" s="637"/>
      <c r="J306" s="637"/>
      <c r="K306" s="637"/>
      <c r="L306" s="637"/>
      <c r="M306" s="637"/>
      <c r="N306" s="637"/>
      <c r="O306" s="637"/>
      <c r="P306" s="637"/>
      <c r="Q306" s="637"/>
      <c r="R306" s="540"/>
    </row>
    <row r="307" spans="1:18" ht="118.5" customHeight="1">
      <c r="A307" s="751">
        <v>54</v>
      </c>
      <c r="B307" s="742" t="s">
        <v>438</v>
      </c>
      <c r="C307" s="773" t="s">
        <v>181</v>
      </c>
      <c r="D307" s="523" t="s">
        <v>182</v>
      </c>
      <c r="E307" s="751" t="s">
        <v>17</v>
      </c>
      <c r="F307" s="205" t="s">
        <v>18</v>
      </c>
      <c r="G307" s="456">
        <f>R307*J5</f>
        <v>0</v>
      </c>
      <c r="H307" s="39"/>
      <c r="I307" s="209">
        <v>0</v>
      </c>
      <c r="J307" s="209"/>
      <c r="K307" s="209"/>
      <c r="L307" s="209"/>
      <c r="M307" s="209"/>
      <c r="N307" s="209"/>
      <c r="O307" s="209"/>
      <c r="P307" s="209"/>
      <c r="Q307" s="362"/>
      <c r="R307" s="394">
        <v>0.8</v>
      </c>
    </row>
    <row r="308" spans="1:18" ht="35.1" customHeight="1">
      <c r="A308" s="752"/>
      <c r="B308" s="771"/>
      <c r="C308" s="774"/>
      <c r="D308" s="213"/>
      <c r="E308" s="752"/>
      <c r="F308" s="206" t="s">
        <v>19</v>
      </c>
      <c r="G308" s="468"/>
      <c r="H308" s="45"/>
      <c r="I308" s="210"/>
      <c r="J308" s="210"/>
      <c r="K308" s="210"/>
      <c r="L308" s="210"/>
      <c r="M308" s="210"/>
      <c r="N308" s="210"/>
      <c r="O308" s="210"/>
      <c r="P308" s="210"/>
      <c r="Q308" s="363"/>
      <c r="R308" s="395"/>
    </row>
    <row r="309" spans="1:18" ht="35.1" customHeight="1" thickBot="1">
      <c r="A309" s="752"/>
      <c r="B309" s="771"/>
      <c r="C309" s="774"/>
      <c r="D309" s="524"/>
      <c r="E309" s="752"/>
      <c r="F309" s="547" t="s">
        <v>76</v>
      </c>
      <c r="G309" s="497"/>
      <c r="H309" s="438"/>
      <c r="I309" s="22"/>
      <c r="J309" s="22"/>
      <c r="K309" s="22"/>
      <c r="L309" s="22"/>
      <c r="M309" s="22"/>
      <c r="N309" s="22"/>
      <c r="O309" s="22"/>
      <c r="P309" s="22"/>
      <c r="Q309" s="364"/>
      <c r="R309" s="396"/>
    </row>
    <row r="310" spans="1:18" ht="35.1" customHeight="1">
      <c r="A310" s="752"/>
      <c r="B310" s="771"/>
      <c r="C310" s="774"/>
      <c r="D310" s="523"/>
      <c r="E310" s="752"/>
      <c r="F310" s="744"/>
      <c r="G310" s="422"/>
      <c r="H310" s="636"/>
      <c r="I310" s="637"/>
      <c r="J310" s="637"/>
      <c r="K310" s="637"/>
      <c r="L310" s="637"/>
      <c r="M310" s="637"/>
      <c r="N310" s="637"/>
      <c r="O310" s="637"/>
      <c r="P310" s="637"/>
      <c r="Q310" s="637"/>
      <c r="R310" s="540"/>
    </row>
    <row r="311" spans="1:18" ht="53.25" customHeight="1" thickBot="1">
      <c r="A311" s="753"/>
      <c r="B311" s="772"/>
      <c r="C311" s="775"/>
      <c r="D311" s="66"/>
      <c r="E311" s="753"/>
      <c r="F311" s="745"/>
      <c r="G311" s="440"/>
      <c r="H311" s="746"/>
      <c r="I311" s="746"/>
      <c r="J311" s="746"/>
      <c r="K311" s="746"/>
      <c r="L311" s="746"/>
      <c r="M311" s="746"/>
      <c r="N311" s="746"/>
      <c r="O311" s="746"/>
      <c r="P311" s="746"/>
      <c r="Q311" s="746"/>
      <c r="R311" s="522"/>
    </row>
    <row r="312" spans="1:18" ht="100.5" customHeight="1">
      <c r="A312" s="751">
        <v>55</v>
      </c>
      <c r="B312" s="742" t="s">
        <v>523</v>
      </c>
      <c r="C312" s="773" t="s">
        <v>181</v>
      </c>
      <c r="D312" s="523" t="s">
        <v>468</v>
      </c>
      <c r="E312" s="751" t="s">
        <v>17</v>
      </c>
      <c r="F312" s="205" t="s">
        <v>18</v>
      </c>
      <c r="G312" s="456">
        <f>R312*J5</f>
        <v>0</v>
      </c>
      <c r="H312" s="39"/>
      <c r="I312" s="209">
        <v>0</v>
      </c>
      <c r="J312" s="209"/>
      <c r="K312" s="209"/>
      <c r="L312" s="209"/>
      <c r="M312" s="209"/>
      <c r="N312" s="209"/>
      <c r="O312" s="209"/>
      <c r="P312" s="209"/>
      <c r="Q312" s="362"/>
      <c r="R312" s="394">
        <v>0.6</v>
      </c>
    </row>
    <row r="313" spans="1:18" ht="35.1" customHeight="1">
      <c r="A313" s="752"/>
      <c r="B313" s="771"/>
      <c r="C313" s="774"/>
      <c r="D313" s="213"/>
      <c r="E313" s="752"/>
      <c r="F313" s="206" t="s">
        <v>19</v>
      </c>
      <c r="G313" s="468"/>
      <c r="H313" s="45"/>
      <c r="I313" s="210"/>
      <c r="J313" s="210"/>
      <c r="K313" s="210"/>
      <c r="L313" s="210"/>
      <c r="M313" s="210"/>
      <c r="N313" s="210"/>
      <c r="O313" s="210"/>
      <c r="P313" s="210"/>
      <c r="Q313" s="363"/>
      <c r="R313" s="395"/>
    </row>
    <row r="314" spans="1:18" ht="35.1" customHeight="1" thickBot="1">
      <c r="A314" s="752"/>
      <c r="B314" s="771"/>
      <c r="C314" s="774"/>
      <c r="D314" s="524"/>
      <c r="E314" s="752"/>
      <c r="F314" s="547" t="s">
        <v>76</v>
      </c>
      <c r="G314" s="497"/>
      <c r="H314" s="438"/>
      <c r="I314" s="22"/>
      <c r="J314" s="22"/>
      <c r="K314" s="22"/>
      <c r="L314" s="22"/>
      <c r="M314" s="22"/>
      <c r="N314" s="22"/>
      <c r="O314" s="22"/>
      <c r="P314" s="22"/>
      <c r="Q314" s="364"/>
      <c r="R314" s="396"/>
    </row>
    <row r="315" spans="1:18" ht="35.1" customHeight="1">
      <c r="A315" s="752"/>
      <c r="B315" s="771"/>
      <c r="C315" s="774"/>
      <c r="D315" s="523"/>
      <c r="E315" s="752"/>
      <c r="F315" s="744"/>
      <c r="G315" s="422"/>
      <c r="H315" s="636"/>
      <c r="I315" s="637"/>
      <c r="J315" s="637"/>
      <c r="K315" s="637"/>
      <c r="L315" s="637"/>
      <c r="M315" s="637"/>
      <c r="N315" s="637"/>
      <c r="O315" s="637"/>
      <c r="P315" s="637"/>
      <c r="Q315" s="637"/>
      <c r="R315" s="540"/>
    </row>
    <row r="316" spans="1:18" ht="35.1" customHeight="1" thickBot="1">
      <c r="A316" s="753"/>
      <c r="B316" s="772"/>
      <c r="C316" s="775"/>
      <c r="D316" s="66"/>
      <c r="E316" s="753"/>
      <c r="F316" s="745"/>
      <c r="G316" s="440"/>
      <c r="H316" s="746"/>
      <c r="I316" s="746"/>
      <c r="J316" s="746"/>
      <c r="K316" s="746"/>
      <c r="L316" s="746"/>
      <c r="M316" s="746"/>
      <c r="N316" s="746"/>
      <c r="O316" s="746"/>
      <c r="P316" s="746"/>
      <c r="Q316" s="746"/>
      <c r="R316" s="522"/>
    </row>
    <row r="317" spans="1:18" ht="35.1" customHeight="1">
      <c r="A317" s="751">
        <v>56</v>
      </c>
      <c r="B317" s="742" t="s">
        <v>524</v>
      </c>
      <c r="C317" s="773" t="s">
        <v>181</v>
      </c>
      <c r="D317" s="523" t="s">
        <v>184</v>
      </c>
      <c r="E317" s="751" t="s">
        <v>17</v>
      </c>
      <c r="F317" s="205" t="s">
        <v>18</v>
      </c>
      <c r="G317" s="456">
        <f>R317*J5</f>
        <v>0</v>
      </c>
      <c r="H317" s="39"/>
      <c r="I317" s="209">
        <v>0</v>
      </c>
      <c r="J317" s="209"/>
      <c r="K317" s="209"/>
      <c r="L317" s="209"/>
      <c r="M317" s="209"/>
      <c r="N317" s="209"/>
      <c r="O317" s="209"/>
      <c r="P317" s="209"/>
      <c r="Q317" s="362"/>
      <c r="R317" s="394">
        <v>0.15</v>
      </c>
    </row>
    <row r="318" spans="1:18" ht="35.1" customHeight="1">
      <c r="A318" s="752"/>
      <c r="B318" s="771"/>
      <c r="C318" s="774"/>
      <c r="D318" s="213"/>
      <c r="E318" s="752"/>
      <c r="F318" s="206" t="s">
        <v>19</v>
      </c>
      <c r="G318" s="468"/>
      <c r="H318" s="45"/>
      <c r="I318" s="210"/>
      <c r="J318" s="210"/>
      <c r="K318" s="210"/>
      <c r="L318" s="210"/>
      <c r="M318" s="210"/>
      <c r="N318" s="210"/>
      <c r="O318" s="210"/>
      <c r="P318" s="210"/>
      <c r="Q318" s="363"/>
      <c r="R318" s="395"/>
    </row>
    <row r="319" spans="1:18" ht="35.1" customHeight="1" thickBot="1">
      <c r="A319" s="752"/>
      <c r="B319" s="771"/>
      <c r="C319" s="774"/>
      <c r="D319" s="524"/>
      <c r="E319" s="752"/>
      <c r="F319" s="547" t="s">
        <v>76</v>
      </c>
      <c r="G319" s="497"/>
      <c r="H319" s="438"/>
      <c r="I319" s="22"/>
      <c r="J319" s="22"/>
      <c r="K319" s="22"/>
      <c r="L319" s="22"/>
      <c r="M319" s="22"/>
      <c r="N319" s="22"/>
      <c r="O319" s="22"/>
      <c r="P319" s="22"/>
      <c r="Q319" s="364"/>
      <c r="R319" s="396"/>
    </row>
    <row r="320" spans="1:18" ht="35.1" customHeight="1">
      <c r="A320" s="752"/>
      <c r="B320" s="771"/>
      <c r="C320" s="774"/>
      <c r="D320" s="523"/>
      <c r="E320" s="752"/>
      <c r="F320" s="744"/>
      <c r="G320" s="422"/>
      <c r="H320" s="636"/>
      <c r="I320" s="637"/>
      <c r="J320" s="637"/>
      <c r="K320" s="637"/>
      <c r="L320" s="637"/>
      <c r="M320" s="637"/>
      <c r="N320" s="637"/>
      <c r="O320" s="637"/>
      <c r="P320" s="637"/>
      <c r="Q320" s="637"/>
      <c r="R320" s="540"/>
    </row>
    <row r="321" spans="1:18" ht="35.1" customHeight="1" thickBot="1">
      <c r="A321" s="753"/>
      <c r="B321" s="772"/>
      <c r="C321" s="775"/>
      <c r="D321" s="66"/>
      <c r="E321" s="753"/>
      <c r="F321" s="745"/>
      <c r="G321" s="440"/>
      <c r="H321" s="746"/>
      <c r="I321" s="746"/>
      <c r="J321" s="746"/>
      <c r="K321" s="746"/>
      <c r="L321" s="746"/>
      <c r="M321" s="746"/>
      <c r="N321" s="746"/>
      <c r="O321" s="746"/>
      <c r="P321" s="746"/>
      <c r="Q321" s="746"/>
      <c r="R321" s="522"/>
    </row>
    <row r="322" spans="1:18" ht="73.5" customHeight="1">
      <c r="A322" s="751">
        <v>57</v>
      </c>
      <c r="B322" s="742" t="s">
        <v>525</v>
      </c>
      <c r="C322" s="773" t="s">
        <v>181</v>
      </c>
      <c r="D322" s="523" t="s">
        <v>121</v>
      </c>
      <c r="E322" s="751" t="s">
        <v>17</v>
      </c>
      <c r="F322" s="205" t="s">
        <v>18</v>
      </c>
      <c r="G322" s="456">
        <f>R322*J5</f>
        <v>0</v>
      </c>
      <c r="H322" s="39"/>
      <c r="I322" s="209">
        <v>0</v>
      </c>
      <c r="J322" s="209"/>
      <c r="K322" s="209"/>
      <c r="L322" s="209"/>
      <c r="M322" s="209"/>
      <c r="N322" s="209"/>
      <c r="O322" s="209"/>
      <c r="P322" s="209"/>
      <c r="Q322" s="362"/>
      <c r="R322" s="394">
        <v>0.4</v>
      </c>
    </row>
    <row r="323" spans="1:18" ht="35.1" customHeight="1">
      <c r="A323" s="752"/>
      <c r="B323" s="771"/>
      <c r="C323" s="774"/>
      <c r="D323" s="213"/>
      <c r="E323" s="752"/>
      <c r="F323" s="206" t="s">
        <v>19</v>
      </c>
      <c r="G323" s="468"/>
      <c r="H323" s="45"/>
      <c r="I323" s="210"/>
      <c r="J323" s="210"/>
      <c r="K323" s="210"/>
      <c r="L323" s="210"/>
      <c r="M323" s="210"/>
      <c r="N323" s="210"/>
      <c r="O323" s="210"/>
      <c r="P323" s="210"/>
      <c r="Q323" s="363"/>
      <c r="R323" s="395"/>
    </row>
    <row r="324" spans="1:18" ht="35.1" customHeight="1" thickBot="1">
      <c r="A324" s="752"/>
      <c r="B324" s="771"/>
      <c r="C324" s="774"/>
      <c r="D324" s="524"/>
      <c r="E324" s="752"/>
      <c r="F324" s="547" t="s">
        <v>76</v>
      </c>
      <c r="G324" s="497"/>
      <c r="H324" s="438"/>
      <c r="I324" s="22"/>
      <c r="J324" s="22"/>
      <c r="K324" s="22"/>
      <c r="L324" s="22"/>
      <c r="M324" s="22"/>
      <c r="N324" s="22"/>
      <c r="O324" s="22"/>
      <c r="P324" s="22"/>
      <c r="Q324" s="364"/>
      <c r="R324" s="396"/>
    </row>
    <row r="325" spans="1:18" ht="35.1" customHeight="1">
      <c r="A325" s="752"/>
      <c r="B325" s="771"/>
      <c r="C325" s="774"/>
      <c r="D325" s="523"/>
      <c r="E325" s="752"/>
      <c r="F325" s="744"/>
      <c r="G325" s="422"/>
      <c r="H325" s="636"/>
      <c r="I325" s="637"/>
      <c r="J325" s="637"/>
      <c r="K325" s="637"/>
      <c r="L325" s="637"/>
      <c r="M325" s="637"/>
      <c r="N325" s="637"/>
      <c r="O325" s="637"/>
      <c r="P325" s="637"/>
      <c r="Q325" s="637"/>
      <c r="R325" s="540"/>
    </row>
    <row r="326" spans="1:18" ht="94.5" customHeight="1" thickBot="1">
      <c r="A326" s="753"/>
      <c r="B326" s="772"/>
      <c r="C326" s="775"/>
      <c r="D326" s="66"/>
      <c r="E326" s="753"/>
      <c r="F326" s="745"/>
      <c r="G326" s="440"/>
      <c r="H326" s="746"/>
      <c r="I326" s="746"/>
      <c r="J326" s="746"/>
      <c r="K326" s="746"/>
      <c r="L326" s="746"/>
      <c r="M326" s="746"/>
      <c r="N326" s="746"/>
      <c r="O326" s="746"/>
      <c r="P326" s="746"/>
      <c r="Q326" s="746"/>
      <c r="R326" s="522"/>
    </row>
    <row r="327" spans="1:18" ht="35.1" customHeight="1">
      <c r="A327" s="751">
        <v>58</v>
      </c>
      <c r="B327" s="742" t="s">
        <v>526</v>
      </c>
      <c r="C327" s="773" t="s">
        <v>181</v>
      </c>
      <c r="D327" s="523" t="s">
        <v>185</v>
      </c>
      <c r="E327" s="751" t="s">
        <v>17</v>
      </c>
      <c r="F327" s="205" t="s">
        <v>18</v>
      </c>
      <c r="G327" s="456">
        <f>R327*J5</f>
        <v>0</v>
      </c>
      <c r="H327" s="39"/>
      <c r="I327" s="209">
        <v>0</v>
      </c>
      <c r="J327" s="209"/>
      <c r="K327" s="209"/>
      <c r="L327" s="209"/>
      <c r="M327" s="209"/>
      <c r="N327" s="209"/>
      <c r="O327" s="209"/>
      <c r="P327" s="209"/>
      <c r="Q327" s="362"/>
      <c r="R327" s="394">
        <v>0.7</v>
      </c>
    </row>
    <row r="328" spans="1:18" ht="35.1" customHeight="1">
      <c r="A328" s="752"/>
      <c r="B328" s="771"/>
      <c r="C328" s="774"/>
      <c r="D328" s="213"/>
      <c r="E328" s="752"/>
      <c r="F328" s="206" t="s">
        <v>19</v>
      </c>
      <c r="G328" s="468"/>
      <c r="H328" s="45"/>
      <c r="I328" s="210"/>
      <c r="J328" s="210"/>
      <c r="K328" s="210"/>
      <c r="L328" s="210"/>
      <c r="M328" s="210"/>
      <c r="N328" s="210"/>
      <c r="O328" s="210"/>
      <c r="P328" s="210"/>
      <c r="Q328" s="363"/>
      <c r="R328" s="395"/>
    </row>
    <row r="329" spans="1:18" ht="35.1" customHeight="1" thickBot="1">
      <c r="A329" s="752"/>
      <c r="B329" s="771"/>
      <c r="C329" s="774"/>
      <c r="D329" s="524"/>
      <c r="E329" s="752"/>
      <c r="F329" s="547" t="s">
        <v>76</v>
      </c>
      <c r="G329" s="497"/>
      <c r="H329" s="438"/>
      <c r="I329" s="22"/>
      <c r="J329" s="22"/>
      <c r="K329" s="22"/>
      <c r="L329" s="22"/>
      <c r="M329" s="22"/>
      <c r="N329" s="22"/>
      <c r="O329" s="22"/>
      <c r="P329" s="22"/>
      <c r="Q329" s="364"/>
      <c r="R329" s="396"/>
    </row>
    <row r="330" spans="1:18" ht="35.1" customHeight="1">
      <c r="A330" s="752"/>
      <c r="B330" s="771"/>
      <c r="C330" s="774"/>
      <c r="D330" s="523"/>
      <c r="E330" s="752"/>
      <c r="F330" s="744"/>
      <c r="G330" s="422"/>
      <c r="H330" s="636"/>
      <c r="I330" s="637"/>
      <c r="J330" s="637"/>
      <c r="K330" s="637"/>
      <c r="L330" s="637"/>
      <c r="M330" s="637"/>
      <c r="N330" s="637"/>
      <c r="O330" s="637"/>
      <c r="P330" s="637"/>
      <c r="Q330" s="637"/>
      <c r="R330" s="540"/>
    </row>
    <row r="331" spans="1:18" ht="261.75" customHeight="1" thickBot="1">
      <c r="A331" s="753"/>
      <c r="B331" s="772"/>
      <c r="C331" s="775"/>
      <c r="D331" s="66"/>
      <c r="E331" s="753"/>
      <c r="F331" s="745"/>
      <c r="G331" s="440"/>
      <c r="H331" s="746"/>
      <c r="I331" s="746"/>
      <c r="J331" s="746"/>
      <c r="K331" s="746"/>
      <c r="L331" s="746"/>
      <c r="M331" s="746"/>
      <c r="N331" s="746"/>
      <c r="O331" s="746"/>
      <c r="P331" s="746"/>
      <c r="Q331" s="746"/>
      <c r="R331" s="522"/>
    </row>
    <row r="332" spans="1:18" ht="35.1" customHeight="1">
      <c r="A332" s="751">
        <v>59</v>
      </c>
      <c r="B332" s="742" t="s">
        <v>527</v>
      </c>
      <c r="C332" s="773" t="s">
        <v>186</v>
      </c>
      <c r="D332" s="523" t="s">
        <v>187</v>
      </c>
      <c r="E332" s="751" t="s">
        <v>17</v>
      </c>
      <c r="F332" s="205" t="s">
        <v>18</v>
      </c>
      <c r="G332" s="456">
        <f>R332*J5</f>
        <v>0</v>
      </c>
      <c r="H332" s="39"/>
      <c r="I332" s="209">
        <v>0</v>
      </c>
      <c r="J332" s="209"/>
      <c r="K332" s="209"/>
      <c r="L332" s="209"/>
      <c r="M332" s="209"/>
      <c r="N332" s="209"/>
      <c r="O332" s="209"/>
      <c r="P332" s="209"/>
      <c r="Q332" s="362"/>
      <c r="R332" s="394">
        <v>0.4</v>
      </c>
    </row>
    <row r="333" spans="1:18" ht="35.1" customHeight="1">
      <c r="A333" s="752"/>
      <c r="B333" s="771"/>
      <c r="C333" s="774"/>
      <c r="D333" s="213"/>
      <c r="E333" s="752"/>
      <c r="F333" s="206" t="s">
        <v>19</v>
      </c>
      <c r="G333" s="468"/>
      <c r="H333" s="45"/>
      <c r="I333" s="210"/>
      <c r="J333" s="210"/>
      <c r="K333" s="210"/>
      <c r="L333" s="210"/>
      <c r="M333" s="210"/>
      <c r="N333" s="210"/>
      <c r="O333" s="210"/>
      <c r="P333" s="210"/>
      <c r="Q333" s="363"/>
      <c r="R333" s="395"/>
    </row>
    <row r="334" spans="1:18" ht="35.1" customHeight="1" thickBot="1">
      <c r="A334" s="752"/>
      <c r="B334" s="771"/>
      <c r="C334" s="774"/>
      <c r="D334" s="524"/>
      <c r="E334" s="752"/>
      <c r="F334" s="547" t="s">
        <v>76</v>
      </c>
      <c r="G334" s="497"/>
      <c r="H334" s="438"/>
      <c r="I334" s="22"/>
      <c r="J334" s="22"/>
      <c r="K334" s="22"/>
      <c r="L334" s="22"/>
      <c r="M334" s="22"/>
      <c r="N334" s="22"/>
      <c r="O334" s="22"/>
      <c r="P334" s="22"/>
      <c r="Q334" s="364"/>
      <c r="R334" s="396"/>
    </row>
    <row r="335" spans="1:18" ht="35.1" customHeight="1">
      <c r="A335" s="752"/>
      <c r="B335" s="771"/>
      <c r="C335" s="774"/>
      <c r="D335" s="523"/>
      <c r="E335" s="752"/>
      <c r="F335" s="744"/>
      <c r="G335" s="422"/>
      <c r="H335" s="636"/>
      <c r="I335" s="637"/>
      <c r="J335" s="637"/>
      <c r="K335" s="637"/>
      <c r="L335" s="637"/>
      <c r="M335" s="637"/>
      <c r="N335" s="637"/>
      <c r="O335" s="637"/>
      <c r="P335" s="637"/>
      <c r="Q335" s="637"/>
      <c r="R335" s="540"/>
    </row>
    <row r="336" spans="1:18" ht="153" customHeight="1" thickBot="1">
      <c r="A336" s="753"/>
      <c r="B336" s="772"/>
      <c r="C336" s="775"/>
      <c r="D336" s="66"/>
      <c r="E336" s="753"/>
      <c r="F336" s="745"/>
      <c r="G336" s="440"/>
      <c r="H336" s="746"/>
      <c r="I336" s="746"/>
      <c r="J336" s="746"/>
      <c r="K336" s="746"/>
      <c r="L336" s="746"/>
      <c r="M336" s="746"/>
      <c r="N336" s="746"/>
      <c r="O336" s="746"/>
      <c r="P336" s="746"/>
      <c r="Q336" s="746"/>
      <c r="R336" s="522"/>
    </row>
    <row r="337" spans="1:18" ht="35.1" customHeight="1">
      <c r="A337" s="751">
        <v>60</v>
      </c>
      <c r="B337" s="742" t="s">
        <v>188</v>
      </c>
      <c r="C337" s="773" t="s">
        <v>186</v>
      </c>
      <c r="D337" s="523" t="s">
        <v>189</v>
      </c>
      <c r="E337" s="751" t="s">
        <v>17</v>
      </c>
      <c r="F337" s="205" t="s">
        <v>18</v>
      </c>
      <c r="G337" s="456">
        <f>R337*J5</f>
        <v>0</v>
      </c>
      <c r="H337" s="39"/>
      <c r="I337" s="209">
        <v>0</v>
      </c>
      <c r="J337" s="209"/>
      <c r="K337" s="209"/>
      <c r="L337" s="209"/>
      <c r="M337" s="209"/>
      <c r="N337" s="209"/>
      <c r="O337" s="209"/>
      <c r="P337" s="209"/>
      <c r="Q337" s="362"/>
      <c r="R337" s="394">
        <v>0.5</v>
      </c>
    </row>
    <row r="338" spans="1:18" ht="35.1" customHeight="1">
      <c r="A338" s="752"/>
      <c r="B338" s="771"/>
      <c r="C338" s="774"/>
      <c r="D338" s="213"/>
      <c r="E338" s="752"/>
      <c r="F338" s="206" t="s">
        <v>19</v>
      </c>
      <c r="G338" s="468"/>
      <c r="H338" s="45"/>
      <c r="I338" s="210"/>
      <c r="J338" s="210"/>
      <c r="K338" s="210"/>
      <c r="L338" s="210"/>
      <c r="M338" s="210"/>
      <c r="N338" s="210"/>
      <c r="O338" s="210"/>
      <c r="P338" s="210"/>
      <c r="Q338" s="363"/>
      <c r="R338" s="395"/>
    </row>
    <row r="339" spans="1:18" ht="35.1" customHeight="1" thickBot="1">
      <c r="A339" s="752"/>
      <c r="B339" s="771"/>
      <c r="C339" s="774"/>
      <c r="D339" s="524"/>
      <c r="E339" s="752"/>
      <c r="F339" s="547" t="s">
        <v>76</v>
      </c>
      <c r="G339" s="497"/>
      <c r="H339" s="438"/>
      <c r="I339" s="22"/>
      <c r="J339" s="22"/>
      <c r="K339" s="22"/>
      <c r="L339" s="22"/>
      <c r="M339" s="22"/>
      <c r="N339" s="22"/>
      <c r="O339" s="22"/>
      <c r="P339" s="22"/>
      <c r="Q339" s="364"/>
      <c r="R339" s="396"/>
    </row>
    <row r="340" spans="1:18" ht="35.1" customHeight="1">
      <c r="A340" s="752"/>
      <c r="B340" s="771"/>
      <c r="C340" s="774"/>
      <c r="D340" s="523"/>
      <c r="E340" s="752"/>
      <c r="F340" s="744"/>
      <c r="G340" s="422"/>
      <c r="H340" s="636"/>
      <c r="I340" s="637"/>
      <c r="J340" s="637"/>
      <c r="K340" s="637"/>
      <c r="L340" s="637"/>
      <c r="M340" s="637"/>
      <c r="N340" s="637"/>
      <c r="O340" s="637"/>
      <c r="P340" s="637"/>
      <c r="Q340" s="637"/>
      <c r="R340" s="540"/>
    </row>
    <row r="341" spans="1:18" ht="35.1" customHeight="1" thickBot="1">
      <c r="A341" s="753"/>
      <c r="B341" s="772"/>
      <c r="C341" s="775"/>
      <c r="D341" s="66"/>
      <c r="E341" s="753"/>
      <c r="F341" s="745"/>
      <c r="G341" s="440"/>
      <c r="H341" s="746"/>
      <c r="I341" s="746"/>
      <c r="J341" s="746"/>
      <c r="K341" s="746"/>
      <c r="L341" s="746"/>
      <c r="M341" s="746"/>
      <c r="N341" s="746"/>
      <c r="O341" s="746"/>
      <c r="P341" s="746"/>
      <c r="Q341" s="746"/>
      <c r="R341" s="522"/>
    </row>
    <row r="342" spans="1:18" ht="35.1" customHeight="1">
      <c r="A342" s="751">
        <v>61</v>
      </c>
      <c r="B342" s="742" t="s">
        <v>439</v>
      </c>
      <c r="C342" s="773" t="s">
        <v>176</v>
      </c>
      <c r="D342" s="523" t="s">
        <v>118</v>
      </c>
      <c r="E342" s="751" t="s">
        <v>17</v>
      </c>
      <c r="F342" s="205" t="s">
        <v>18</v>
      </c>
      <c r="G342" s="456">
        <f>R342*J5</f>
        <v>0</v>
      </c>
      <c r="H342" s="39"/>
      <c r="I342" s="209">
        <v>0</v>
      </c>
      <c r="J342" s="209"/>
      <c r="K342" s="209"/>
      <c r="L342" s="209"/>
      <c r="M342" s="209"/>
      <c r="N342" s="209"/>
      <c r="O342" s="209"/>
      <c r="P342" s="209"/>
      <c r="Q342" s="362"/>
      <c r="R342" s="394">
        <v>0.3</v>
      </c>
    </row>
    <row r="343" spans="1:18" ht="35.1" customHeight="1">
      <c r="A343" s="752"/>
      <c r="B343" s="771"/>
      <c r="C343" s="774"/>
      <c r="D343" s="213"/>
      <c r="E343" s="752"/>
      <c r="F343" s="206" t="s">
        <v>19</v>
      </c>
      <c r="G343" s="468"/>
      <c r="H343" s="45"/>
      <c r="I343" s="210"/>
      <c r="J343" s="210"/>
      <c r="K343" s="210"/>
      <c r="L343" s="210"/>
      <c r="M343" s="210"/>
      <c r="N343" s="210"/>
      <c r="O343" s="210"/>
      <c r="P343" s="210"/>
      <c r="Q343" s="363"/>
      <c r="R343" s="395"/>
    </row>
    <row r="344" spans="1:18" ht="35.1" customHeight="1" thickBot="1">
      <c r="A344" s="752"/>
      <c r="B344" s="771"/>
      <c r="C344" s="774"/>
      <c r="D344" s="524"/>
      <c r="E344" s="752"/>
      <c r="F344" s="547" t="s">
        <v>76</v>
      </c>
      <c r="G344" s="497"/>
      <c r="H344" s="438"/>
      <c r="I344" s="22"/>
      <c r="J344" s="22"/>
      <c r="K344" s="22"/>
      <c r="L344" s="22"/>
      <c r="M344" s="22"/>
      <c r="N344" s="22"/>
      <c r="O344" s="22"/>
      <c r="P344" s="22"/>
      <c r="Q344" s="364"/>
      <c r="R344" s="396"/>
    </row>
    <row r="345" spans="1:18" ht="35.1" customHeight="1">
      <c r="A345" s="752"/>
      <c r="B345" s="771"/>
      <c r="C345" s="774"/>
      <c r="D345" s="523"/>
      <c r="E345" s="752"/>
      <c r="F345" s="744"/>
      <c r="G345" s="422"/>
      <c r="H345" s="636"/>
      <c r="I345" s="637"/>
      <c r="J345" s="637"/>
      <c r="K345" s="637"/>
      <c r="L345" s="637"/>
      <c r="M345" s="637"/>
      <c r="N345" s="637"/>
      <c r="O345" s="637"/>
      <c r="P345" s="637"/>
      <c r="Q345" s="637"/>
      <c r="R345" s="540"/>
    </row>
    <row r="346" spans="1:18" ht="35.1" customHeight="1" thickBot="1">
      <c r="A346" s="753"/>
      <c r="B346" s="772"/>
      <c r="C346" s="775"/>
      <c r="D346" s="66"/>
      <c r="E346" s="753"/>
      <c r="F346" s="745"/>
      <c r="G346" s="440"/>
      <c r="H346" s="746"/>
      <c r="I346" s="746"/>
      <c r="J346" s="746"/>
      <c r="K346" s="746"/>
      <c r="L346" s="746"/>
      <c r="M346" s="746"/>
      <c r="N346" s="746"/>
      <c r="O346" s="746"/>
      <c r="P346" s="746"/>
      <c r="Q346" s="746"/>
      <c r="R346" s="522"/>
    </row>
    <row r="347" spans="1:18" ht="35.1" customHeight="1">
      <c r="A347" s="751">
        <v>62</v>
      </c>
      <c r="B347" s="742" t="s">
        <v>528</v>
      </c>
      <c r="C347" s="773" t="s">
        <v>176</v>
      </c>
      <c r="D347" s="523" t="s">
        <v>190</v>
      </c>
      <c r="E347" s="751" t="s">
        <v>17</v>
      </c>
      <c r="F347" s="205" t="s">
        <v>18</v>
      </c>
      <c r="G347" s="456">
        <f>R347*J5</f>
        <v>0</v>
      </c>
      <c r="H347" s="39"/>
      <c r="I347" s="209">
        <v>0</v>
      </c>
      <c r="J347" s="209"/>
      <c r="K347" s="209"/>
      <c r="L347" s="209"/>
      <c r="M347" s="209"/>
      <c r="N347" s="209"/>
      <c r="O347" s="209"/>
      <c r="P347" s="209"/>
      <c r="Q347" s="362"/>
      <c r="R347" s="394">
        <v>0.37</v>
      </c>
    </row>
    <row r="348" spans="1:18" ht="35.1" customHeight="1">
      <c r="A348" s="752"/>
      <c r="B348" s="771"/>
      <c r="C348" s="774"/>
      <c r="D348" s="213"/>
      <c r="E348" s="752"/>
      <c r="F348" s="206" t="s">
        <v>19</v>
      </c>
      <c r="G348" s="468"/>
      <c r="H348" s="45"/>
      <c r="I348" s="210"/>
      <c r="J348" s="210"/>
      <c r="K348" s="210"/>
      <c r="L348" s="210"/>
      <c r="M348" s="210"/>
      <c r="N348" s="210"/>
      <c r="O348" s="210"/>
      <c r="P348" s="210"/>
      <c r="Q348" s="363"/>
      <c r="R348" s="395"/>
    </row>
    <row r="349" spans="1:18" ht="35.1" customHeight="1" thickBot="1">
      <c r="A349" s="752"/>
      <c r="B349" s="771"/>
      <c r="C349" s="774"/>
      <c r="D349" s="524"/>
      <c r="E349" s="752"/>
      <c r="F349" s="547" t="s">
        <v>76</v>
      </c>
      <c r="G349" s="497"/>
      <c r="H349" s="438"/>
      <c r="I349" s="22"/>
      <c r="J349" s="22"/>
      <c r="K349" s="22"/>
      <c r="L349" s="22"/>
      <c r="M349" s="22"/>
      <c r="N349" s="22"/>
      <c r="O349" s="22"/>
      <c r="P349" s="22"/>
      <c r="Q349" s="364"/>
      <c r="R349" s="396"/>
    </row>
    <row r="350" spans="1:18" ht="35.1" customHeight="1">
      <c r="A350" s="752"/>
      <c r="B350" s="771"/>
      <c r="C350" s="774"/>
      <c r="D350" s="523"/>
      <c r="E350" s="752"/>
      <c r="F350" s="744"/>
      <c r="G350" s="422"/>
      <c r="H350" s="636"/>
      <c r="I350" s="637"/>
      <c r="J350" s="637"/>
      <c r="K350" s="637"/>
      <c r="L350" s="637"/>
      <c r="M350" s="637"/>
      <c r="N350" s="637"/>
      <c r="O350" s="637"/>
      <c r="P350" s="637"/>
      <c r="Q350" s="637"/>
      <c r="R350" s="540"/>
    </row>
    <row r="351" spans="1:18" ht="66" customHeight="1" thickBot="1">
      <c r="A351" s="753"/>
      <c r="B351" s="772"/>
      <c r="C351" s="775"/>
      <c r="D351" s="66"/>
      <c r="E351" s="753"/>
      <c r="F351" s="745"/>
      <c r="G351" s="440"/>
      <c r="H351" s="746"/>
      <c r="I351" s="746"/>
      <c r="J351" s="746"/>
      <c r="K351" s="746"/>
      <c r="L351" s="746"/>
      <c r="M351" s="746"/>
      <c r="N351" s="746"/>
      <c r="O351" s="746"/>
      <c r="P351" s="746"/>
      <c r="Q351" s="746"/>
      <c r="R351" s="522"/>
    </row>
    <row r="352" spans="1:18" ht="35.1" customHeight="1">
      <c r="A352" s="751">
        <v>63</v>
      </c>
      <c r="B352" s="742" t="s">
        <v>440</v>
      </c>
      <c r="C352" s="773" t="s">
        <v>176</v>
      </c>
      <c r="D352" s="523" t="s">
        <v>469</v>
      </c>
      <c r="E352" s="751" t="s">
        <v>17</v>
      </c>
      <c r="F352" s="205" t="s">
        <v>18</v>
      </c>
      <c r="G352" s="456">
        <f>R352*J5</f>
        <v>0</v>
      </c>
      <c r="H352" s="39"/>
      <c r="I352" s="209">
        <v>0</v>
      </c>
      <c r="J352" s="209"/>
      <c r="K352" s="209"/>
      <c r="L352" s="209"/>
      <c r="M352" s="209"/>
      <c r="N352" s="209"/>
      <c r="O352" s="209"/>
      <c r="P352" s="209"/>
      <c r="Q352" s="362"/>
      <c r="R352" s="394">
        <v>1.7</v>
      </c>
    </row>
    <row r="353" spans="1:18" ht="35.1" customHeight="1">
      <c r="A353" s="752"/>
      <c r="B353" s="771"/>
      <c r="C353" s="774"/>
      <c r="D353" s="213"/>
      <c r="E353" s="752"/>
      <c r="F353" s="206" t="s">
        <v>19</v>
      </c>
      <c r="G353" s="468"/>
      <c r="H353" s="45"/>
      <c r="I353" s="210"/>
      <c r="J353" s="210"/>
      <c r="K353" s="210"/>
      <c r="L353" s="210"/>
      <c r="M353" s="210"/>
      <c r="N353" s="210"/>
      <c r="O353" s="210"/>
      <c r="P353" s="210"/>
      <c r="Q353" s="363"/>
      <c r="R353" s="395"/>
    </row>
    <row r="354" spans="1:18" ht="35.1" customHeight="1" thickBot="1">
      <c r="A354" s="752"/>
      <c r="B354" s="771"/>
      <c r="C354" s="774"/>
      <c r="D354" s="524"/>
      <c r="E354" s="752"/>
      <c r="F354" s="547" t="s">
        <v>76</v>
      </c>
      <c r="G354" s="497"/>
      <c r="H354" s="438"/>
      <c r="I354" s="22"/>
      <c r="J354" s="22"/>
      <c r="K354" s="22"/>
      <c r="L354" s="22"/>
      <c r="M354" s="22"/>
      <c r="N354" s="22"/>
      <c r="O354" s="22"/>
      <c r="P354" s="22"/>
      <c r="Q354" s="364"/>
      <c r="R354" s="396"/>
    </row>
    <row r="355" spans="1:18" ht="35.1" customHeight="1">
      <c r="A355" s="752"/>
      <c r="B355" s="771"/>
      <c r="C355" s="774"/>
      <c r="D355" s="523"/>
      <c r="E355" s="752"/>
      <c r="F355" s="744"/>
      <c r="G355" s="422"/>
      <c r="H355" s="636"/>
      <c r="I355" s="637"/>
      <c r="J355" s="637"/>
      <c r="K355" s="637"/>
      <c r="L355" s="637"/>
      <c r="M355" s="637"/>
      <c r="N355" s="637"/>
      <c r="O355" s="637"/>
      <c r="P355" s="637"/>
      <c r="Q355" s="637"/>
      <c r="R355" s="540"/>
    </row>
    <row r="356" spans="1:18" ht="99" customHeight="1" thickBot="1">
      <c r="A356" s="753"/>
      <c r="B356" s="772"/>
      <c r="C356" s="775"/>
      <c r="D356" s="66"/>
      <c r="E356" s="753"/>
      <c r="F356" s="745"/>
      <c r="G356" s="440"/>
      <c r="H356" s="746"/>
      <c r="I356" s="746"/>
      <c r="J356" s="746"/>
      <c r="K356" s="746"/>
      <c r="L356" s="746"/>
      <c r="M356" s="746"/>
      <c r="N356" s="746"/>
      <c r="O356" s="746"/>
      <c r="P356" s="746"/>
      <c r="Q356" s="746"/>
      <c r="R356" s="522"/>
    </row>
    <row r="357" spans="1:18" ht="35.1" customHeight="1">
      <c r="A357" s="751">
        <v>64</v>
      </c>
      <c r="B357" s="742" t="s">
        <v>441</v>
      </c>
      <c r="C357" s="773" t="s">
        <v>191</v>
      </c>
      <c r="D357" s="523" t="s">
        <v>184</v>
      </c>
      <c r="E357" s="751" t="s">
        <v>17</v>
      </c>
      <c r="F357" s="205" t="s">
        <v>18</v>
      </c>
      <c r="G357" s="456">
        <f>R357*J5</f>
        <v>0</v>
      </c>
      <c r="H357" s="39"/>
      <c r="I357" s="209">
        <v>0</v>
      </c>
      <c r="J357" s="209"/>
      <c r="K357" s="209"/>
      <c r="L357" s="209"/>
      <c r="M357" s="209"/>
      <c r="N357" s="209"/>
      <c r="O357" s="209"/>
      <c r="P357" s="209"/>
      <c r="Q357" s="362"/>
      <c r="R357" s="394">
        <v>0.3</v>
      </c>
    </row>
    <row r="358" spans="1:18" ht="35.1" customHeight="1">
      <c r="A358" s="752"/>
      <c r="B358" s="771"/>
      <c r="C358" s="774"/>
      <c r="D358" s="213"/>
      <c r="E358" s="752"/>
      <c r="F358" s="206" t="s">
        <v>19</v>
      </c>
      <c r="G358" s="468"/>
      <c r="H358" s="45"/>
      <c r="I358" s="210"/>
      <c r="J358" s="210"/>
      <c r="K358" s="210"/>
      <c r="L358" s="210"/>
      <c r="M358" s="210"/>
      <c r="N358" s="210"/>
      <c r="O358" s="210"/>
      <c r="P358" s="210"/>
      <c r="Q358" s="363"/>
      <c r="R358" s="395"/>
    </row>
    <row r="359" spans="1:18" ht="35.1" customHeight="1" thickBot="1">
      <c r="A359" s="752"/>
      <c r="B359" s="771"/>
      <c r="C359" s="774"/>
      <c r="D359" s="524"/>
      <c r="E359" s="752"/>
      <c r="F359" s="547" t="s">
        <v>76</v>
      </c>
      <c r="G359" s="497"/>
      <c r="H359" s="438"/>
      <c r="I359" s="22"/>
      <c r="J359" s="22"/>
      <c r="K359" s="22"/>
      <c r="L359" s="22"/>
      <c r="M359" s="22"/>
      <c r="N359" s="22"/>
      <c r="O359" s="22"/>
      <c r="P359" s="22"/>
      <c r="Q359" s="364"/>
      <c r="R359" s="396"/>
    </row>
    <row r="360" spans="1:18" ht="35.1" customHeight="1">
      <c r="A360" s="752"/>
      <c r="B360" s="771"/>
      <c r="C360" s="774"/>
      <c r="D360" s="523"/>
      <c r="E360" s="752"/>
      <c r="F360" s="744"/>
      <c r="G360" s="422"/>
      <c r="H360" s="636"/>
      <c r="I360" s="637"/>
      <c r="J360" s="637"/>
      <c r="K360" s="637"/>
      <c r="L360" s="637"/>
      <c r="M360" s="637"/>
      <c r="N360" s="637"/>
      <c r="O360" s="637"/>
      <c r="P360" s="637"/>
      <c r="Q360" s="637"/>
      <c r="R360" s="540"/>
    </row>
    <row r="361" spans="1:18" ht="64.5" customHeight="1" thickBot="1">
      <c r="A361" s="753"/>
      <c r="B361" s="772"/>
      <c r="C361" s="775"/>
      <c r="D361" s="66"/>
      <c r="E361" s="753"/>
      <c r="F361" s="745"/>
      <c r="G361" s="440"/>
      <c r="H361" s="746"/>
      <c r="I361" s="746"/>
      <c r="J361" s="746"/>
      <c r="K361" s="746"/>
      <c r="L361" s="746"/>
      <c r="M361" s="746"/>
      <c r="N361" s="746"/>
      <c r="O361" s="746"/>
      <c r="P361" s="746"/>
      <c r="Q361" s="746"/>
      <c r="R361" s="522"/>
    </row>
    <row r="362" spans="1:18" ht="35.1" customHeight="1">
      <c r="A362" s="751">
        <v>65</v>
      </c>
      <c r="B362" s="742" t="s">
        <v>442</v>
      </c>
      <c r="C362" s="773" t="s">
        <v>191</v>
      </c>
      <c r="D362" s="523" t="s">
        <v>185</v>
      </c>
      <c r="E362" s="751" t="s">
        <v>17</v>
      </c>
      <c r="F362" s="205" t="s">
        <v>18</v>
      </c>
      <c r="G362" s="456">
        <f>R362*J5</f>
        <v>0</v>
      </c>
      <c r="H362" s="39"/>
      <c r="I362" s="209">
        <v>0</v>
      </c>
      <c r="J362" s="209"/>
      <c r="K362" s="209"/>
      <c r="L362" s="209"/>
      <c r="M362" s="209"/>
      <c r="N362" s="209"/>
      <c r="O362" s="209"/>
      <c r="P362" s="209"/>
      <c r="Q362" s="362"/>
      <c r="R362" s="394">
        <v>0.3</v>
      </c>
    </row>
    <row r="363" spans="1:18" ht="35.1" customHeight="1">
      <c r="A363" s="752"/>
      <c r="B363" s="771"/>
      <c r="C363" s="774"/>
      <c r="D363" s="213"/>
      <c r="E363" s="752"/>
      <c r="F363" s="206" t="s">
        <v>19</v>
      </c>
      <c r="G363" s="468"/>
      <c r="H363" s="45"/>
      <c r="I363" s="210"/>
      <c r="J363" s="210"/>
      <c r="K363" s="210"/>
      <c r="L363" s="210"/>
      <c r="M363" s="210"/>
      <c r="N363" s="210"/>
      <c r="O363" s="210"/>
      <c r="P363" s="210"/>
      <c r="Q363" s="363"/>
      <c r="R363" s="395"/>
    </row>
    <row r="364" spans="1:18" ht="35.1" customHeight="1" thickBot="1">
      <c r="A364" s="752"/>
      <c r="B364" s="771"/>
      <c r="C364" s="774"/>
      <c r="D364" s="524"/>
      <c r="E364" s="752"/>
      <c r="F364" s="547" t="s">
        <v>76</v>
      </c>
      <c r="G364" s="497"/>
      <c r="H364" s="438"/>
      <c r="I364" s="22"/>
      <c r="J364" s="22"/>
      <c r="K364" s="22"/>
      <c r="L364" s="22"/>
      <c r="M364" s="22"/>
      <c r="N364" s="22"/>
      <c r="O364" s="22"/>
      <c r="P364" s="22"/>
      <c r="Q364" s="364"/>
      <c r="R364" s="396"/>
    </row>
    <row r="365" spans="1:18" ht="35.1" customHeight="1">
      <c r="A365" s="752"/>
      <c r="B365" s="771"/>
      <c r="C365" s="774"/>
      <c r="D365" s="523"/>
      <c r="E365" s="752"/>
      <c r="F365" s="744"/>
      <c r="G365" s="422"/>
      <c r="H365" s="636"/>
      <c r="I365" s="637"/>
      <c r="J365" s="637"/>
      <c r="K365" s="637"/>
      <c r="L365" s="637"/>
      <c r="M365" s="637"/>
      <c r="N365" s="637"/>
      <c r="O365" s="637"/>
      <c r="P365" s="637"/>
      <c r="Q365" s="637"/>
      <c r="R365" s="540"/>
    </row>
    <row r="366" spans="1:18" ht="66.75" customHeight="1" thickBot="1">
      <c r="A366" s="753"/>
      <c r="B366" s="772"/>
      <c r="C366" s="775"/>
      <c r="D366" s="66"/>
      <c r="E366" s="753"/>
      <c r="F366" s="745"/>
      <c r="G366" s="440"/>
      <c r="H366" s="746"/>
      <c r="I366" s="746"/>
      <c r="J366" s="746"/>
      <c r="K366" s="746"/>
      <c r="L366" s="746"/>
      <c r="M366" s="746"/>
      <c r="N366" s="746"/>
      <c r="O366" s="746"/>
      <c r="P366" s="746"/>
      <c r="Q366" s="746"/>
      <c r="R366" s="522"/>
    </row>
    <row r="367" spans="1:18" ht="35.1" customHeight="1">
      <c r="A367" s="751">
        <v>66</v>
      </c>
      <c r="B367" s="742" t="s">
        <v>443</v>
      </c>
      <c r="C367" s="773" t="s">
        <v>191</v>
      </c>
      <c r="D367" s="523" t="s">
        <v>187</v>
      </c>
      <c r="E367" s="751" t="s">
        <v>17</v>
      </c>
      <c r="F367" s="205" t="s">
        <v>18</v>
      </c>
      <c r="G367" s="456">
        <f>R367*J5</f>
        <v>0</v>
      </c>
      <c r="H367" s="39"/>
      <c r="I367" s="209">
        <v>0</v>
      </c>
      <c r="J367" s="209"/>
      <c r="K367" s="209"/>
      <c r="L367" s="209"/>
      <c r="M367" s="209"/>
      <c r="N367" s="209"/>
      <c r="O367" s="209"/>
      <c r="P367" s="209"/>
      <c r="Q367" s="362"/>
      <c r="R367" s="394">
        <v>0.31</v>
      </c>
    </row>
    <row r="368" spans="1:18" ht="35.1" customHeight="1">
      <c r="A368" s="752"/>
      <c r="B368" s="771"/>
      <c r="C368" s="774"/>
      <c r="D368" s="213"/>
      <c r="E368" s="752"/>
      <c r="F368" s="206" t="s">
        <v>19</v>
      </c>
      <c r="G368" s="468"/>
      <c r="H368" s="45"/>
      <c r="I368" s="210"/>
      <c r="J368" s="210"/>
      <c r="K368" s="210"/>
      <c r="L368" s="210"/>
      <c r="M368" s="210"/>
      <c r="N368" s="210"/>
      <c r="O368" s="210"/>
      <c r="P368" s="210"/>
      <c r="Q368" s="363"/>
      <c r="R368" s="395"/>
    </row>
    <row r="369" spans="1:18" ht="35.1" customHeight="1" thickBot="1">
      <c r="A369" s="752"/>
      <c r="B369" s="771"/>
      <c r="C369" s="774"/>
      <c r="D369" s="524"/>
      <c r="E369" s="752"/>
      <c r="F369" s="547" t="s">
        <v>76</v>
      </c>
      <c r="G369" s="497"/>
      <c r="H369" s="438"/>
      <c r="I369" s="22"/>
      <c r="J369" s="22"/>
      <c r="K369" s="22"/>
      <c r="L369" s="22"/>
      <c r="M369" s="22"/>
      <c r="N369" s="22"/>
      <c r="O369" s="22"/>
      <c r="P369" s="22"/>
      <c r="Q369" s="364"/>
      <c r="R369" s="396"/>
    </row>
    <row r="370" spans="1:18" ht="35.1" customHeight="1">
      <c r="A370" s="752"/>
      <c r="B370" s="771"/>
      <c r="C370" s="774"/>
      <c r="D370" s="523"/>
      <c r="E370" s="752"/>
      <c r="F370" s="744"/>
      <c r="G370" s="422"/>
      <c r="H370" s="636"/>
      <c r="I370" s="637"/>
      <c r="J370" s="637"/>
      <c r="K370" s="637"/>
      <c r="L370" s="637"/>
      <c r="M370" s="637"/>
      <c r="N370" s="637"/>
      <c r="O370" s="637"/>
      <c r="P370" s="637"/>
      <c r="Q370" s="637"/>
      <c r="R370" s="540"/>
    </row>
    <row r="371" spans="1:18" ht="85.5" customHeight="1" thickBot="1">
      <c r="A371" s="753"/>
      <c r="B371" s="772"/>
      <c r="C371" s="775"/>
      <c r="D371" s="66"/>
      <c r="E371" s="753"/>
      <c r="F371" s="745"/>
      <c r="G371" s="440"/>
      <c r="H371" s="746"/>
      <c r="I371" s="746"/>
      <c r="J371" s="746"/>
      <c r="K371" s="746"/>
      <c r="L371" s="746"/>
      <c r="M371" s="746"/>
      <c r="N371" s="746"/>
      <c r="O371" s="746"/>
      <c r="P371" s="746"/>
      <c r="Q371" s="746"/>
      <c r="R371" s="522"/>
    </row>
    <row r="372" spans="1:18" ht="35.1" customHeight="1">
      <c r="A372" s="751">
        <v>67</v>
      </c>
      <c r="B372" s="742" t="s">
        <v>529</v>
      </c>
      <c r="C372" s="773" t="s">
        <v>191</v>
      </c>
      <c r="D372" s="523" t="s">
        <v>192</v>
      </c>
      <c r="E372" s="751" t="s">
        <v>17</v>
      </c>
      <c r="F372" s="205" t="s">
        <v>18</v>
      </c>
      <c r="G372" s="456">
        <f>R372*J5</f>
        <v>0</v>
      </c>
      <c r="H372" s="39"/>
      <c r="I372" s="209">
        <v>0</v>
      </c>
      <c r="J372" s="209"/>
      <c r="K372" s="209"/>
      <c r="L372" s="209"/>
      <c r="M372" s="209"/>
      <c r="N372" s="209"/>
      <c r="O372" s="209"/>
      <c r="P372" s="209"/>
      <c r="Q372" s="362"/>
      <c r="R372" s="394">
        <v>0.3</v>
      </c>
    </row>
    <row r="373" spans="1:18" ht="35.1" customHeight="1">
      <c r="A373" s="752"/>
      <c r="B373" s="771"/>
      <c r="C373" s="774"/>
      <c r="D373" s="213"/>
      <c r="E373" s="752"/>
      <c r="F373" s="206" t="s">
        <v>19</v>
      </c>
      <c r="G373" s="468"/>
      <c r="H373" s="45"/>
      <c r="I373" s="210"/>
      <c r="J373" s="210"/>
      <c r="K373" s="210"/>
      <c r="L373" s="210"/>
      <c r="M373" s="210"/>
      <c r="N373" s="210"/>
      <c r="O373" s="210"/>
      <c r="P373" s="210"/>
      <c r="Q373" s="363"/>
      <c r="R373" s="395"/>
    </row>
    <row r="374" spans="1:18" ht="35.1" customHeight="1" thickBot="1">
      <c r="A374" s="752"/>
      <c r="B374" s="771"/>
      <c r="C374" s="774"/>
      <c r="D374" s="524"/>
      <c r="E374" s="752"/>
      <c r="F374" s="547" t="s">
        <v>76</v>
      </c>
      <c r="G374" s="497"/>
      <c r="H374" s="438"/>
      <c r="I374" s="22"/>
      <c r="J374" s="22"/>
      <c r="K374" s="22"/>
      <c r="L374" s="22"/>
      <c r="M374" s="22"/>
      <c r="N374" s="22"/>
      <c r="O374" s="22"/>
      <c r="P374" s="22"/>
      <c r="Q374" s="364"/>
      <c r="R374" s="396"/>
    </row>
    <row r="375" spans="1:18" ht="35.1" customHeight="1">
      <c r="A375" s="752"/>
      <c r="B375" s="771"/>
      <c r="C375" s="774"/>
      <c r="D375" s="523"/>
      <c r="E375" s="752"/>
      <c r="F375" s="744"/>
      <c r="G375" s="422"/>
      <c r="H375" s="636"/>
      <c r="I375" s="637"/>
      <c r="J375" s="637"/>
      <c r="K375" s="637"/>
      <c r="L375" s="637"/>
      <c r="M375" s="637"/>
      <c r="N375" s="637"/>
      <c r="O375" s="637"/>
      <c r="P375" s="637"/>
      <c r="Q375" s="637"/>
      <c r="R375" s="540"/>
    </row>
    <row r="376" spans="1:18" ht="35.1" customHeight="1" thickBot="1">
      <c r="A376" s="753"/>
      <c r="B376" s="772"/>
      <c r="C376" s="775"/>
      <c r="D376" s="66"/>
      <c r="E376" s="753"/>
      <c r="F376" s="745"/>
      <c r="G376" s="440"/>
      <c r="H376" s="746"/>
      <c r="I376" s="746"/>
      <c r="J376" s="746"/>
      <c r="K376" s="746"/>
      <c r="L376" s="746"/>
      <c r="M376" s="746"/>
      <c r="N376" s="746"/>
      <c r="O376" s="746"/>
      <c r="P376" s="746"/>
      <c r="Q376" s="746"/>
      <c r="R376" s="522"/>
    </row>
    <row r="377" spans="1:18" ht="35.1" customHeight="1">
      <c r="A377" s="751">
        <v>68</v>
      </c>
      <c r="B377" s="742" t="s">
        <v>444</v>
      </c>
      <c r="C377" s="773" t="s">
        <v>191</v>
      </c>
      <c r="D377" s="523" t="s">
        <v>193</v>
      </c>
      <c r="E377" s="751" t="s">
        <v>17</v>
      </c>
      <c r="F377" s="205" t="s">
        <v>18</v>
      </c>
      <c r="G377" s="456">
        <f>R377*J5</f>
        <v>0</v>
      </c>
      <c r="H377" s="39"/>
      <c r="I377" s="209">
        <v>0</v>
      </c>
      <c r="J377" s="209"/>
      <c r="K377" s="209"/>
      <c r="L377" s="209"/>
      <c r="M377" s="209"/>
      <c r="N377" s="209"/>
      <c r="O377" s="209"/>
      <c r="P377" s="209"/>
      <c r="Q377" s="362"/>
      <c r="R377" s="394">
        <v>0.4</v>
      </c>
    </row>
    <row r="378" spans="1:18" ht="35.1" customHeight="1">
      <c r="A378" s="752"/>
      <c r="B378" s="771"/>
      <c r="C378" s="774"/>
      <c r="D378" s="213"/>
      <c r="E378" s="752"/>
      <c r="F378" s="206" t="s">
        <v>19</v>
      </c>
      <c r="G378" s="468"/>
      <c r="H378" s="45"/>
      <c r="I378" s="210"/>
      <c r="J378" s="210"/>
      <c r="K378" s="210"/>
      <c r="L378" s="210"/>
      <c r="M378" s="210"/>
      <c r="N378" s="210"/>
      <c r="O378" s="210"/>
      <c r="P378" s="210"/>
      <c r="Q378" s="363"/>
      <c r="R378" s="395"/>
    </row>
    <row r="379" spans="1:18" ht="35.1" customHeight="1" thickBot="1">
      <c r="A379" s="752"/>
      <c r="B379" s="771"/>
      <c r="C379" s="774"/>
      <c r="D379" s="524"/>
      <c r="E379" s="752"/>
      <c r="F379" s="547" t="s">
        <v>76</v>
      </c>
      <c r="G379" s="497"/>
      <c r="H379" s="438"/>
      <c r="I379" s="22"/>
      <c r="J379" s="22"/>
      <c r="K379" s="22"/>
      <c r="L379" s="22"/>
      <c r="M379" s="22"/>
      <c r="N379" s="22"/>
      <c r="O379" s="22"/>
      <c r="P379" s="22"/>
      <c r="Q379" s="364"/>
      <c r="R379" s="396"/>
    </row>
    <row r="380" spans="1:18" ht="35.1" customHeight="1">
      <c r="A380" s="752"/>
      <c r="B380" s="771"/>
      <c r="C380" s="774"/>
      <c r="D380" s="523"/>
      <c r="E380" s="752"/>
      <c r="F380" s="744"/>
      <c r="G380" s="422"/>
      <c r="H380" s="636"/>
      <c r="I380" s="637"/>
      <c r="J380" s="637"/>
      <c r="K380" s="637"/>
      <c r="L380" s="637"/>
      <c r="M380" s="637"/>
      <c r="N380" s="637"/>
      <c r="O380" s="637"/>
      <c r="P380" s="637"/>
      <c r="Q380" s="637"/>
      <c r="R380" s="540"/>
    </row>
    <row r="381" spans="1:18" ht="7.5" customHeight="1" thickBot="1">
      <c r="A381" s="753"/>
      <c r="B381" s="772"/>
      <c r="C381" s="775"/>
      <c r="D381" s="66"/>
      <c r="E381" s="753"/>
      <c r="F381" s="745"/>
      <c r="G381" s="440"/>
      <c r="H381" s="746"/>
      <c r="I381" s="746"/>
      <c r="J381" s="746"/>
      <c r="K381" s="746"/>
      <c r="L381" s="746"/>
      <c r="M381" s="746"/>
      <c r="N381" s="746"/>
      <c r="O381" s="746"/>
      <c r="P381" s="746"/>
      <c r="Q381" s="746"/>
      <c r="R381" s="522"/>
    </row>
    <row r="382" spans="1:18" ht="35.1" customHeight="1">
      <c r="A382" s="751">
        <v>69</v>
      </c>
      <c r="B382" s="742" t="s">
        <v>445</v>
      </c>
      <c r="C382" s="773" t="s">
        <v>191</v>
      </c>
      <c r="D382" s="523" t="s">
        <v>114</v>
      </c>
      <c r="E382" s="751" t="s">
        <v>17</v>
      </c>
      <c r="F382" s="205" t="s">
        <v>18</v>
      </c>
      <c r="G382" s="456">
        <f>R382*J5</f>
        <v>0</v>
      </c>
      <c r="H382" s="39"/>
      <c r="I382" s="209">
        <v>0</v>
      </c>
      <c r="J382" s="209"/>
      <c r="K382" s="209"/>
      <c r="L382" s="209"/>
      <c r="M382" s="209"/>
      <c r="N382" s="209"/>
      <c r="O382" s="209"/>
      <c r="P382" s="209"/>
      <c r="Q382" s="362"/>
      <c r="R382" s="394">
        <v>0.4</v>
      </c>
    </row>
    <row r="383" spans="1:18" ht="35.1" customHeight="1">
      <c r="A383" s="752"/>
      <c r="B383" s="771"/>
      <c r="C383" s="774"/>
      <c r="D383" s="213"/>
      <c r="E383" s="752"/>
      <c r="F383" s="206" t="s">
        <v>19</v>
      </c>
      <c r="G383" s="468"/>
      <c r="H383" s="45"/>
      <c r="I383" s="210"/>
      <c r="J383" s="210"/>
      <c r="K383" s="210"/>
      <c r="L383" s="210"/>
      <c r="M383" s="210"/>
      <c r="N383" s="210"/>
      <c r="O383" s="210"/>
      <c r="P383" s="210"/>
      <c r="Q383" s="363"/>
      <c r="R383" s="395"/>
    </row>
    <row r="384" spans="1:18" ht="35.1" customHeight="1" thickBot="1">
      <c r="A384" s="752"/>
      <c r="B384" s="771"/>
      <c r="C384" s="774"/>
      <c r="D384" s="524"/>
      <c r="E384" s="752"/>
      <c r="F384" s="547" t="s">
        <v>76</v>
      </c>
      <c r="G384" s="497"/>
      <c r="H384" s="438"/>
      <c r="I384" s="22"/>
      <c r="J384" s="22"/>
      <c r="K384" s="22"/>
      <c r="L384" s="22"/>
      <c r="M384" s="22"/>
      <c r="N384" s="22"/>
      <c r="O384" s="22"/>
      <c r="P384" s="22"/>
      <c r="Q384" s="364"/>
      <c r="R384" s="396"/>
    </row>
    <row r="385" spans="1:18" ht="35.1" customHeight="1">
      <c r="A385" s="752"/>
      <c r="B385" s="771"/>
      <c r="C385" s="774"/>
      <c r="D385" s="523"/>
      <c r="E385" s="752"/>
      <c r="F385" s="744"/>
      <c r="G385" s="422"/>
      <c r="H385" s="636"/>
      <c r="I385" s="637"/>
      <c r="J385" s="637"/>
      <c r="K385" s="637"/>
      <c r="L385" s="637"/>
      <c r="M385" s="637"/>
      <c r="N385" s="637"/>
      <c r="O385" s="637"/>
      <c r="P385" s="637"/>
      <c r="Q385" s="637"/>
      <c r="R385" s="540"/>
    </row>
    <row r="386" spans="1:18" ht="31.5" customHeight="1" thickBot="1">
      <c r="A386" s="753"/>
      <c r="B386" s="772"/>
      <c r="C386" s="775"/>
      <c r="D386" s="66"/>
      <c r="E386" s="753"/>
      <c r="F386" s="745"/>
      <c r="G386" s="440"/>
      <c r="H386" s="746"/>
      <c r="I386" s="746"/>
      <c r="J386" s="746"/>
      <c r="K386" s="746"/>
      <c r="L386" s="746"/>
      <c r="M386" s="746"/>
      <c r="N386" s="746"/>
      <c r="O386" s="746"/>
      <c r="P386" s="746"/>
      <c r="Q386" s="746"/>
      <c r="R386" s="522"/>
    </row>
    <row r="387" spans="1:18" ht="35.1" customHeight="1">
      <c r="A387" s="751">
        <v>70</v>
      </c>
      <c r="B387" s="742" t="s">
        <v>530</v>
      </c>
      <c r="C387" s="773" t="s">
        <v>194</v>
      </c>
      <c r="D387" s="523" t="s">
        <v>183</v>
      </c>
      <c r="E387" s="751" t="s">
        <v>17</v>
      </c>
      <c r="F387" s="205" t="s">
        <v>18</v>
      </c>
      <c r="G387" s="456">
        <f>R387*J5</f>
        <v>0</v>
      </c>
      <c r="H387" s="39"/>
      <c r="I387" s="209">
        <v>0</v>
      </c>
      <c r="J387" s="209"/>
      <c r="K387" s="209"/>
      <c r="L387" s="209"/>
      <c r="M387" s="209"/>
      <c r="N387" s="209"/>
      <c r="O387" s="209"/>
      <c r="P387" s="209"/>
      <c r="Q387" s="362"/>
      <c r="R387" s="394">
        <v>0.5</v>
      </c>
    </row>
    <row r="388" spans="1:18" ht="35.1" customHeight="1">
      <c r="A388" s="752"/>
      <c r="B388" s="771"/>
      <c r="C388" s="774"/>
      <c r="D388" s="213"/>
      <c r="E388" s="752"/>
      <c r="F388" s="206" t="s">
        <v>19</v>
      </c>
      <c r="G388" s="468"/>
      <c r="H388" s="45"/>
      <c r="I388" s="210"/>
      <c r="J388" s="210"/>
      <c r="K388" s="210"/>
      <c r="L388" s="210"/>
      <c r="M388" s="210"/>
      <c r="N388" s="210"/>
      <c r="O388" s="210"/>
      <c r="P388" s="210"/>
      <c r="Q388" s="363"/>
      <c r="R388" s="395"/>
    </row>
    <row r="389" spans="1:18" ht="35.1" customHeight="1" thickBot="1">
      <c r="A389" s="752"/>
      <c r="B389" s="771"/>
      <c r="C389" s="774"/>
      <c r="D389" s="524"/>
      <c r="E389" s="752"/>
      <c r="F389" s="547" t="s">
        <v>76</v>
      </c>
      <c r="G389" s="497"/>
      <c r="H389" s="438"/>
      <c r="I389" s="22"/>
      <c r="J389" s="22"/>
      <c r="K389" s="22"/>
      <c r="L389" s="22"/>
      <c r="M389" s="22"/>
      <c r="N389" s="22"/>
      <c r="O389" s="22"/>
      <c r="P389" s="22"/>
      <c r="Q389" s="364"/>
      <c r="R389" s="396"/>
    </row>
    <row r="390" spans="1:18" ht="35.1" customHeight="1">
      <c r="A390" s="752"/>
      <c r="B390" s="771"/>
      <c r="C390" s="774"/>
      <c r="D390" s="523"/>
      <c r="E390" s="752"/>
      <c r="F390" s="744"/>
      <c r="G390" s="422"/>
      <c r="H390" s="636"/>
      <c r="I390" s="637"/>
      <c r="J390" s="637"/>
      <c r="K390" s="637"/>
      <c r="L390" s="637"/>
      <c r="M390" s="637"/>
      <c r="N390" s="637"/>
      <c r="O390" s="637"/>
      <c r="P390" s="637"/>
      <c r="Q390" s="637"/>
      <c r="R390" s="540"/>
    </row>
    <row r="391" spans="1:18" ht="126.75" customHeight="1" thickBot="1">
      <c r="A391" s="753"/>
      <c r="B391" s="772"/>
      <c r="C391" s="775"/>
      <c r="D391" s="66"/>
      <c r="E391" s="753"/>
      <c r="F391" s="745"/>
      <c r="G391" s="440"/>
      <c r="H391" s="746"/>
      <c r="I391" s="746"/>
      <c r="J391" s="746"/>
      <c r="K391" s="746"/>
      <c r="L391" s="746"/>
      <c r="M391" s="746"/>
      <c r="N391" s="746"/>
      <c r="O391" s="746"/>
      <c r="P391" s="746"/>
      <c r="Q391" s="746"/>
      <c r="R391" s="522"/>
    </row>
    <row r="392" spans="1:18" ht="35.1" customHeight="1">
      <c r="A392" s="751">
        <v>71</v>
      </c>
      <c r="B392" s="742" t="s">
        <v>446</v>
      </c>
      <c r="C392" s="773" t="s">
        <v>195</v>
      </c>
      <c r="D392" s="523" t="s">
        <v>193</v>
      </c>
      <c r="E392" s="751" t="s">
        <v>17</v>
      </c>
      <c r="F392" s="205" t="s">
        <v>18</v>
      </c>
      <c r="G392" s="456">
        <f>R392*J5</f>
        <v>0</v>
      </c>
      <c r="H392" s="39"/>
      <c r="I392" s="209">
        <v>0</v>
      </c>
      <c r="J392" s="209"/>
      <c r="K392" s="209"/>
      <c r="L392" s="209"/>
      <c r="M392" s="209"/>
      <c r="N392" s="209"/>
      <c r="O392" s="209"/>
      <c r="P392" s="209"/>
      <c r="Q392" s="362"/>
      <c r="R392" s="394">
        <v>0.4</v>
      </c>
    </row>
    <row r="393" spans="1:18" ht="35.1" customHeight="1">
      <c r="A393" s="752"/>
      <c r="B393" s="771"/>
      <c r="C393" s="774"/>
      <c r="D393" s="213"/>
      <c r="E393" s="752"/>
      <c r="F393" s="206" t="s">
        <v>19</v>
      </c>
      <c r="G393" s="468"/>
      <c r="H393" s="45"/>
      <c r="I393" s="210"/>
      <c r="J393" s="210"/>
      <c r="K393" s="210"/>
      <c r="L393" s="210"/>
      <c r="M393" s="210"/>
      <c r="N393" s="210"/>
      <c r="O393" s="210"/>
      <c r="P393" s="210"/>
      <c r="Q393" s="363"/>
      <c r="R393" s="395"/>
    </row>
    <row r="394" spans="1:18" ht="35.1" customHeight="1" thickBot="1">
      <c r="A394" s="752"/>
      <c r="B394" s="771"/>
      <c r="C394" s="774"/>
      <c r="D394" s="524"/>
      <c r="E394" s="752"/>
      <c r="F394" s="547" t="s">
        <v>76</v>
      </c>
      <c r="G394" s="497"/>
      <c r="H394" s="438"/>
      <c r="I394" s="22"/>
      <c r="J394" s="22"/>
      <c r="K394" s="22"/>
      <c r="L394" s="22"/>
      <c r="M394" s="22"/>
      <c r="N394" s="22"/>
      <c r="O394" s="22"/>
      <c r="P394" s="22"/>
      <c r="Q394" s="364"/>
      <c r="R394" s="396"/>
    </row>
    <row r="395" spans="1:18" ht="35.1" customHeight="1">
      <c r="A395" s="752"/>
      <c r="B395" s="771"/>
      <c r="C395" s="774"/>
      <c r="D395" s="523"/>
      <c r="E395" s="752"/>
      <c r="F395" s="744"/>
      <c r="G395" s="422"/>
      <c r="H395" s="636"/>
      <c r="I395" s="637"/>
      <c r="J395" s="637"/>
      <c r="K395" s="637"/>
      <c r="L395" s="637"/>
      <c r="M395" s="637"/>
      <c r="N395" s="637"/>
      <c r="O395" s="637"/>
      <c r="P395" s="637"/>
      <c r="Q395" s="637"/>
      <c r="R395" s="540"/>
    </row>
    <row r="396" spans="1:18" ht="62.25" customHeight="1" thickBot="1">
      <c r="A396" s="753"/>
      <c r="B396" s="772"/>
      <c r="C396" s="775"/>
      <c r="D396" s="66"/>
      <c r="E396" s="753"/>
      <c r="F396" s="745"/>
      <c r="G396" s="440"/>
      <c r="H396" s="746"/>
      <c r="I396" s="746"/>
      <c r="J396" s="746"/>
      <c r="K396" s="746"/>
      <c r="L396" s="746"/>
      <c r="M396" s="746"/>
      <c r="N396" s="746"/>
      <c r="O396" s="746"/>
      <c r="P396" s="746"/>
      <c r="Q396" s="746"/>
      <c r="R396" s="522"/>
    </row>
    <row r="397" spans="1:18" ht="35.1" customHeight="1">
      <c r="A397" s="751">
        <v>72</v>
      </c>
      <c r="B397" s="742" t="s">
        <v>196</v>
      </c>
      <c r="C397" s="773" t="s">
        <v>195</v>
      </c>
      <c r="D397" s="523" t="s">
        <v>185</v>
      </c>
      <c r="E397" s="751" t="s">
        <v>17</v>
      </c>
      <c r="F397" s="205" t="s">
        <v>18</v>
      </c>
      <c r="G397" s="456">
        <f>R397*J5</f>
        <v>0</v>
      </c>
      <c r="H397" s="39"/>
      <c r="I397" s="209">
        <v>0</v>
      </c>
      <c r="J397" s="209"/>
      <c r="K397" s="209"/>
      <c r="L397" s="209"/>
      <c r="M397" s="209"/>
      <c r="N397" s="209"/>
      <c r="O397" s="209"/>
      <c r="P397" s="209"/>
      <c r="Q397" s="362"/>
      <c r="R397" s="394">
        <v>0.6</v>
      </c>
    </row>
    <row r="398" spans="1:18" ht="35.1" customHeight="1">
      <c r="A398" s="752"/>
      <c r="B398" s="771"/>
      <c r="C398" s="755"/>
      <c r="D398" s="213"/>
      <c r="E398" s="752"/>
      <c r="F398" s="206" t="s">
        <v>19</v>
      </c>
      <c r="G398" s="468"/>
      <c r="H398" s="45"/>
      <c r="I398" s="210"/>
      <c r="J398" s="210"/>
      <c r="K398" s="210"/>
      <c r="L398" s="210"/>
      <c r="M398" s="210"/>
      <c r="N398" s="210"/>
      <c r="O398" s="210"/>
      <c r="P398" s="210"/>
      <c r="Q398" s="363"/>
      <c r="R398" s="395"/>
    </row>
    <row r="399" spans="1:18" ht="35.1" customHeight="1" thickBot="1">
      <c r="A399" s="752"/>
      <c r="B399" s="771"/>
      <c r="C399" s="755"/>
      <c r="D399" s="524"/>
      <c r="E399" s="752"/>
      <c r="F399" s="547" t="s">
        <v>76</v>
      </c>
      <c r="G399" s="497"/>
      <c r="H399" s="438"/>
      <c r="I399" s="22"/>
      <c r="J399" s="22"/>
      <c r="K399" s="22"/>
      <c r="L399" s="22"/>
      <c r="M399" s="22"/>
      <c r="N399" s="22"/>
      <c r="O399" s="22"/>
      <c r="P399" s="22"/>
      <c r="Q399" s="364"/>
      <c r="R399" s="396"/>
    </row>
    <row r="400" spans="1:18" ht="35.1" customHeight="1" thickBot="1">
      <c r="A400" s="753"/>
      <c r="B400" s="772"/>
      <c r="C400" s="756"/>
      <c r="D400" s="9"/>
      <c r="E400" s="753"/>
      <c r="F400" s="49"/>
      <c r="G400" s="414"/>
      <c r="H400" s="776"/>
      <c r="I400" s="776"/>
      <c r="J400" s="776"/>
      <c r="K400" s="776"/>
      <c r="L400" s="776"/>
      <c r="M400" s="776"/>
      <c r="N400" s="776"/>
      <c r="O400" s="776"/>
      <c r="P400" s="776"/>
      <c r="Q400" s="776"/>
      <c r="R400" s="49"/>
    </row>
    <row r="401" spans="1:18" ht="35.1" hidden="1" customHeight="1" thickBot="1">
      <c r="A401" s="642" t="s">
        <v>197</v>
      </c>
      <c r="B401" s="643"/>
      <c r="C401" s="643"/>
      <c r="D401" s="643"/>
      <c r="E401" s="644"/>
      <c r="F401" s="205">
        <f>SUM(H401:Q401)</f>
        <v>0</v>
      </c>
      <c r="G401" s="413">
        <f t="shared" ref="G401:Q403" si="7">G257+G262+G267+G272+G278+G283+G288+G293+G298+G303+G307+G312+G317+G322+G327+G332+G337+G342+G347+G352+G357+G362+G367+G372+G377+G382+G387+G392+G397</f>
        <v>0</v>
      </c>
      <c r="H401" s="205">
        <f t="shared" si="7"/>
        <v>0</v>
      </c>
      <c r="I401" s="205">
        <f t="shared" si="7"/>
        <v>0</v>
      </c>
      <c r="J401" s="205">
        <f t="shared" si="7"/>
        <v>0</v>
      </c>
      <c r="K401" s="205">
        <f t="shared" si="7"/>
        <v>0</v>
      </c>
      <c r="L401" s="205">
        <f t="shared" si="7"/>
        <v>0</v>
      </c>
      <c r="M401" s="205">
        <f t="shared" si="7"/>
        <v>0</v>
      </c>
      <c r="N401" s="205">
        <f t="shared" si="7"/>
        <v>0</v>
      </c>
      <c r="O401" s="205">
        <f t="shared" si="7"/>
        <v>0</v>
      </c>
      <c r="P401" s="205">
        <f t="shared" si="7"/>
        <v>0</v>
      </c>
      <c r="Q401" s="46">
        <f t="shared" si="7"/>
        <v>0</v>
      </c>
      <c r="R401" s="205">
        <f>R257+R262+R267+R272+R278+R283+R288+R293+R298+R303+R307+R312+R317+R322+R327+R332+R337+R342+R347+R352+R357+R362+R367+R372+R377+R382+R387+R392+R397</f>
        <v>9.43</v>
      </c>
    </row>
    <row r="402" spans="1:18" ht="35.1" hidden="1" customHeight="1" thickBot="1">
      <c r="A402" s="777" t="s">
        <v>198</v>
      </c>
      <c r="B402" s="778"/>
      <c r="C402" s="778"/>
      <c r="D402" s="778"/>
      <c r="E402" s="779"/>
      <c r="F402" s="205">
        <f>SUM(H402:Q402)</f>
        <v>0</v>
      </c>
      <c r="G402" s="413">
        <f t="shared" si="7"/>
        <v>0</v>
      </c>
      <c r="H402" s="205">
        <f t="shared" si="7"/>
        <v>0</v>
      </c>
      <c r="I402" s="205">
        <f t="shared" si="7"/>
        <v>0</v>
      </c>
      <c r="J402" s="205">
        <f t="shared" si="7"/>
        <v>0</v>
      </c>
      <c r="K402" s="205">
        <f t="shared" si="7"/>
        <v>0</v>
      </c>
      <c r="L402" s="205">
        <f t="shared" si="7"/>
        <v>0</v>
      </c>
      <c r="M402" s="205">
        <f t="shared" si="7"/>
        <v>0</v>
      </c>
      <c r="N402" s="205">
        <f t="shared" si="7"/>
        <v>0</v>
      </c>
      <c r="O402" s="205">
        <f t="shared" si="7"/>
        <v>0</v>
      </c>
      <c r="P402" s="205">
        <f t="shared" si="7"/>
        <v>0</v>
      </c>
      <c r="Q402" s="46">
        <f t="shared" si="7"/>
        <v>0</v>
      </c>
      <c r="R402" s="205">
        <f>R258+R263+R268+R273+R279+R284+R289+R294+R299+R304+R308+R313+R318+R323+R328+R333+R338+R343+R348+R353+R358+R363+R368+R373+R378+R383+R388+R393+R398</f>
        <v>0</v>
      </c>
    </row>
    <row r="403" spans="1:18" ht="35.1" hidden="1" customHeight="1" thickBot="1">
      <c r="A403" s="640" t="s">
        <v>199</v>
      </c>
      <c r="B403" s="641"/>
      <c r="C403" s="641"/>
      <c r="D403" s="641"/>
      <c r="E403" s="785"/>
      <c r="F403" s="205">
        <f>SUM(H403:Q403)</f>
        <v>0</v>
      </c>
      <c r="G403" s="413">
        <f t="shared" si="7"/>
        <v>0</v>
      </c>
      <c r="H403" s="205">
        <f t="shared" si="7"/>
        <v>0</v>
      </c>
      <c r="I403" s="205">
        <f t="shared" si="7"/>
        <v>0</v>
      </c>
      <c r="J403" s="205">
        <f t="shared" si="7"/>
        <v>0</v>
      </c>
      <c r="K403" s="205">
        <f t="shared" si="7"/>
        <v>0</v>
      </c>
      <c r="L403" s="205">
        <f t="shared" si="7"/>
        <v>0</v>
      </c>
      <c r="M403" s="205">
        <f t="shared" si="7"/>
        <v>0</v>
      </c>
      <c r="N403" s="205">
        <f t="shared" si="7"/>
        <v>0</v>
      </c>
      <c r="O403" s="205">
        <f t="shared" si="7"/>
        <v>0</v>
      </c>
      <c r="P403" s="205">
        <f t="shared" si="7"/>
        <v>0</v>
      </c>
      <c r="Q403" s="46">
        <f t="shared" si="7"/>
        <v>0</v>
      </c>
      <c r="R403" s="205">
        <f>R259+R264+R269+R274+R280+R285+R290+R295+R300+R305+R309+R314+R319+R324+R329+R334+R339+R344+R349+R354+R359+R364+R369+R374+R379+R384+R389+R394+R399</f>
        <v>10.1</v>
      </c>
    </row>
    <row r="404" spans="1:18" ht="42" hidden="1" customHeight="1" thickBot="1">
      <c r="A404" s="719" t="s">
        <v>475</v>
      </c>
      <c r="B404" s="720"/>
      <c r="C404" s="720"/>
      <c r="D404" s="720"/>
      <c r="E404" s="786"/>
      <c r="F404" s="15">
        <f>F401+F402</f>
        <v>0</v>
      </c>
      <c r="G404" s="29">
        <f>G401+G402</f>
        <v>0</v>
      </c>
      <c r="H404" s="15">
        <f>H401+H402</f>
        <v>0</v>
      </c>
      <c r="I404" s="15">
        <f t="shared" ref="I404:Q404" si="8">I401+I402</f>
        <v>0</v>
      </c>
      <c r="J404" s="15">
        <f t="shared" si="8"/>
        <v>0</v>
      </c>
      <c r="K404" s="15">
        <f t="shared" si="8"/>
        <v>0</v>
      </c>
      <c r="L404" s="15">
        <f t="shared" si="8"/>
        <v>0</v>
      </c>
      <c r="M404" s="15">
        <f t="shared" si="8"/>
        <v>0</v>
      </c>
      <c r="N404" s="15">
        <f t="shared" si="8"/>
        <v>0</v>
      </c>
      <c r="O404" s="15">
        <f t="shared" si="8"/>
        <v>0</v>
      </c>
      <c r="P404" s="15">
        <f t="shared" si="8"/>
        <v>0</v>
      </c>
      <c r="Q404" s="357">
        <f t="shared" si="8"/>
        <v>0</v>
      </c>
      <c r="R404" s="15">
        <f>R401+R402</f>
        <v>9.43</v>
      </c>
    </row>
    <row r="405" spans="1:18" ht="44.25" hidden="1" customHeight="1" thickBot="1">
      <c r="A405" s="747" t="s">
        <v>476</v>
      </c>
      <c r="B405" s="787"/>
      <c r="C405" s="787"/>
      <c r="D405" s="787"/>
      <c r="E405" s="788"/>
      <c r="F405" s="23">
        <f>F401+F402+F403</f>
        <v>0</v>
      </c>
      <c r="G405" s="29">
        <f>G401+G402+G403</f>
        <v>0</v>
      </c>
      <c r="H405" s="23">
        <f>H401+H402+H403</f>
        <v>0</v>
      </c>
      <c r="I405" s="23">
        <f t="shared" ref="I405:Q405" si="9">I401+I402+I403</f>
        <v>0</v>
      </c>
      <c r="J405" s="23">
        <f t="shared" si="9"/>
        <v>0</v>
      </c>
      <c r="K405" s="23">
        <f t="shared" si="9"/>
        <v>0</v>
      </c>
      <c r="L405" s="23">
        <f t="shared" si="9"/>
        <v>0</v>
      </c>
      <c r="M405" s="23">
        <f t="shared" si="9"/>
        <v>0</v>
      </c>
      <c r="N405" s="23">
        <f t="shared" si="9"/>
        <v>0</v>
      </c>
      <c r="O405" s="23">
        <f t="shared" si="9"/>
        <v>0</v>
      </c>
      <c r="P405" s="23">
        <f t="shared" si="9"/>
        <v>0</v>
      </c>
      <c r="Q405" s="365">
        <f t="shared" si="9"/>
        <v>0</v>
      </c>
      <c r="R405" s="23">
        <f>R401+R402+R403</f>
        <v>19.53</v>
      </c>
    </row>
    <row r="406" spans="1:18" ht="35.1" customHeight="1" thickBot="1">
      <c r="A406" s="640"/>
      <c r="B406" s="750"/>
      <c r="C406" s="750"/>
      <c r="D406" s="750"/>
      <c r="E406" s="750"/>
      <c r="F406" s="750"/>
      <c r="G406" s="750"/>
      <c r="H406" s="750"/>
      <c r="I406" s="750"/>
      <c r="J406" s="750"/>
      <c r="K406" s="750"/>
      <c r="L406" s="750"/>
      <c r="M406" s="750"/>
      <c r="N406" s="750"/>
      <c r="O406" s="750"/>
      <c r="P406" s="750"/>
      <c r="Q406" s="750"/>
      <c r="R406" s="389"/>
    </row>
    <row r="407" spans="1:18" ht="35.1" customHeight="1" thickBot="1">
      <c r="A407" s="642" t="s">
        <v>200</v>
      </c>
      <c r="B407" s="789"/>
      <c r="C407" s="789"/>
      <c r="D407" s="789"/>
      <c r="E407" s="789"/>
      <c r="F407" s="262"/>
      <c r="G407" s="414">
        <f t="shared" ref="G407:H409" si="10">G401</f>
        <v>0</v>
      </c>
      <c r="H407" s="49">
        <f t="shared" si="10"/>
        <v>0</v>
      </c>
      <c r="I407" s="49">
        <f>I401+H407</f>
        <v>0</v>
      </c>
      <c r="J407" s="49">
        <f t="shared" ref="J407:Q411" si="11">J401+I407</f>
        <v>0</v>
      </c>
      <c r="K407" s="49">
        <f t="shared" si="11"/>
        <v>0</v>
      </c>
      <c r="L407" s="49">
        <f t="shared" si="11"/>
        <v>0</v>
      </c>
      <c r="M407" s="49">
        <f t="shared" si="11"/>
        <v>0</v>
      </c>
      <c r="N407" s="49">
        <f t="shared" si="11"/>
        <v>0</v>
      </c>
      <c r="O407" s="49">
        <f t="shared" si="11"/>
        <v>0</v>
      </c>
      <c r="P407" s="49">
        <f t="shared" si="11"/>
        <v>0</v>
      </c>
      <c r="Q407" s="226">
        <f t="shared" si="11"/>
        <v>0</v>
      </c>
      <c r="R407" s="49">
        <f>R401</f>
        <v>9.43</v>
      </c>
    </row>
    <row r="408" spans="1:18" ht="35.1" customHeight="1" thickBot="1">
      <c r="A408" s="731" t="s">
        <v>201</v>
      </c>
      <c r="B408" s="732"/>
      <c r="C408" s="732"/>
      <c r="D408" s="732"/>
      <c r="E408" s="790"/>
      <c r="F408" s="791"/>
      <c r="G408" s="414">
        <f t="shared" si="10"/>
        <v>0</v>
      </c>
      <c r="H408" s="49">
        <f t="shared" si="10"/>
        <v>0</v>
      </c>
      <c r="I408" s="49">
        <f>I402+H408</f>
        <v>0</v>
      </c>
      <c r="J408" s="49">
        <f t="shared" si="11"/>
        <v>0</v>
      </c>
      <c r="K408" s="49">
        <f t="shared" si="11"/>
        <v>0</v>
      </c>
      <c r="L408" s="49">
        <f t="shared" si="11"/>
        <v>0</v>
      </c>
      <c r="M408" s="49">
        <f t="shared" si="11"/>
        <v>0</v>
      </c>
      <c r="N408" s="49">
        <f t="shared" si="11"/>
        <v>0</v>
      </c>
      <c r="O408" s="49">
        <f t="shared" si="11"/>
        <v>0</v>
      </c>
      <c r="P408" s="49">
        <f t="shared" si="11"/>
        <v>0</v>
      </c>
      <c r="Q408" s="226">
        <f t="shared" si="11"/>
        <v>0</v>
      </c>
      <c r="R408" s="49">
        <f>R402</f>
        <v>0</v>
      </c>
    </row>
    <row r="409" spans="1:18" ht="35.1" customHeight="1" thickBot="1">
      <c r="A409" s="728" t="s">
        <v>202</v>
      </c>
      <c r="B409" s="729"/>
      <c r="C409" s="729"/>
      <c r="D409" s="729"/>
      <c r="E409" s="734"/>
      <c r="F409" s="730"/>
      <c r="G409" s="414">
        <f t="shared" si="10"/>
        <v>0</v>
      </c>
      <c r="H409" s="49">
        <f t="shared" si="10"/>
        <v>0</v>
      </c>
      <c r="I409" s="49">
        <f>I403+H409</f>
        <v>0</v>
      </c>
      <c r="J409" s="49">
        <f t="shared" si="11"/>
        <v>0</v>
      </c>
      <c r="K409" s="49">
        <f t="shared" si="11"/>
        <v>0</v>
      </c>
      <c r="L409" s="49">
        <f t="shared" si="11"/>
        <v>0</v>
      </c>
      <c r="M409" s="49">
        <f t="shared" si="11"/>
        <v>0</v>
      </c>
      <c r="N409" s="49">
        <f t="shared" si="11"/>
        <v>0</v>
      </c>
      <c r="O409" s="49">
        <f t="shared" si="11"/>
        <v>0</v>
      </c>
      <c r="P409" s="49">
        <f t="shared" si="11"/>
        <v>0</v>
      </c>
      <c r="Q409" s="226">
        <f t="shared" si="11"/>
        <v>0</v>
      </c>
      <c r="R409" s="49">
        <f>R403</f>
        <v>10.1</v>
      </c>
    </row>
    <row r="410" spans="1:18" ht="42" customHeight="1" thickBot="1">
      <c r="A410" s="719" t="s">
        <v>477</v>
      </c>
      <c r="B410" s="720"/>
      <c r="C410" s="720"/>
      <c r="D410" s="720"/>
      <c r="E410" s="780"/>
      <c r="F410" s="781"/>
      <c r="G410" s="29">
        <f>G407+G408</f>
        <v>0</v>
      </c>
      <c r="H410" s="15">
        <f>H407+H408</f>
        <v>0</v>
      </c>
      <c r="I410" s="4">
        <f>I404+H410</f>
        <v>0</v>
      </c>
      <c r="J410" s="4">
        <f t="shared" si="11"/>
        <v>0</v>
      </c>
      <c r="K410" s="4">
        <f t="shared" si="11"/>
        <v>0</v>
      </c>
      <c r="L410" s="4">
        <f t="shared" si="11"/>
        <v>0</v>
      </c>
      <c r="M410" s="4">
        <f t="shared" si="11"/>
        <v>0</v>
      </c>
      <c r="N410" s="4">
        <f t="shared" si="11"/>
        <v>0</v>
      </c>
      <c r="O410" s="4">
        <f t="shared" si="11"/>
        <v>0</v>
      </c>
      <c r="P410" s="4">
        <f t="shared" si="11"/>
        <v>0</v>
      </c>
      <c r="Q410" s="358">
        <f t="shared" si="11"/>
        <v>0</v>
      </c>
      <c r="R410" s="15">
        <f>R407+R408</f>
        <v>9.43</v>
      </c>
    </row>
    <row r="411" spans="1:18" ht="42" customHeight="1" thickBot="1">
      <c r="A411" s="747" t="s">
        <v>478</v>
      </c>
      <c r="B411" s="782"/>
      <c r="C411" s="782"/>
      <c r="D411" s="782"/>
      <c r="E411" s="782"/>
      <c r="F411" s="783"/>
      <c r="G411" s="29">
        <f>G407+G408+G409</f>
        <v>0</v>
      </c>
      <c r="H411" s="23">
        <f>H407+H408+H409</f>
        <v>0</v>
      </c>
      <c r="I411" s="5">
        <f>I405+H411</f>
        <v>0</v>
      </c>
      <c r="J411" s="5">
        <f t="shared" si="11"/>
        <v>0</v>
      </c>
      <c r="K411" s="5">
        <f t="shared" si="11"/>
        <v>0</v>
      </c>
      <c r="L411" s="5">
        <f t="shared" si="11"/>
        <v>0</v>
      </c>
      <c r="M411" s="5">
        <f t="shared" si="11"/>
        <v>0</v>
      </c>
      <c r="N411" s="5">
        <f t="shared" si="11"/>
        <v>0</v>
      </c>
      <c r="O411" s="5">
        <f t="shared" si="11"/>
        <v>0</v>
      </c>
      <c r="P411" s="5">
        <f t="shared" si="11"/>
        <v>0</v>
      </c>
      <c r="Q411" s="359">
        <f>Q405+P411</f>
        <v>0</v>
      </c>
      <c r="R411" s="548">
        <f>R407+R408+R409</f>
        <v>19.53</v>
      </c>
    </row>
    <row r="412" spans="1:18" ht="35.1" customHeight="1" thickBot="1">
      <c r="A412" s="714"/>
      <c r="B412" s="750"/>
      <c r="C412" s="750"/>
      <c r="D412" s="750"/>
      <c r="E412" s="750"/>
      <c r="F412" s="750"/>
      <c r="G412" s="750"/>
      <c r="H412" s="750"/>
      <c r="I412" s="750"/>
      <c r="J412" s="750"/>
      <c r="K412" s="750"/>
      <c r="L412" s="750"/>
      <c r="M412" s="750"/>
      <c r="N412" s="750"/>
      <c r="O412" s="750"/>
      <c r="P412" s="750"/>
      <c r="Q412" s="750"/>
      <c r="R412" s="452"/>
    </row>
    <row r="413" spans="1:18" ht="35.1" customHeight="1" thickBot="1">
      <c r="A413" s="722" t="s">
        <v>203</v>
      </c>
      <c r="B413" s="784"/>
      <c r="C413" s="723"/>
      <c r="D413" s="723"/>
      <c r="E413" s="723"/>
      <c r="F413" s="723"/>
      <c r="G413" s="723"/>
      <c r="H413" s="723"/>
      <c r="I413" s="723"/>
      <c r="J413" s="723"/>
      <c r="K413" s="723"/>
      <c r="L413" s="723"/>
      <c r="M413" s="723"/>
      <c r="N413" s="723"/>
      <c r="O413" s="723"/>
      <c r="P413" s="723"/>
      <c r="Q413" s="723"/>
      <c r="R413" s="389"/>
    </row>
    <row r="414" spans="1:18" ht="35.1" customHeight="1">
      <c r="A414" s="803">
        <v>73</v>
      </c>
      <c r="B414" s="806" t="s">
        <v>655</v>
      </c>
      <c r="C414" s="808" t="s">
        <v>204</v>
      </c>
      <c r="D414" s="214" t="s">
        <v>656</v>
      </c>
      <c r="E414" s="757" t="s">
        <v>17</v>
      </c>
      <c r="F414" s="216" t="s">
        <v>18</v>
      </c>
      <c r="G414" s="456">
        <f>R414*J5</f>
        <v>0</v>
      </c>
      <c r="H414" s="207"/>
      <c r="I414" s="207"/>
      <c r="J414" s="209">
        <v>0</v>
      </c>
      <c r="K414" s="207"/>
      <c r="L414" s="207"/>
      <c r="M414" s="207"/>
      <c r="N414" s="207"/>
      <c r="O414" s="207"/>
      <c r="P414" s="207"/>
      <c r="Q414" s="352"/>
      <c r="R414" s="205">
        <v>1.2</v>
      </c>
    </row>
    <row r="415" spans="1:18" ht="27" customHeight="1">
      <c r="A415" s="804"/>
      <c r="B415" s="807"/>
      <c r="C415" s="809"/>
      <c r="D415" s="215"/>
      <c r="E415" s="758"/>
      <c r="F415" s="217" t="s">
        <v>19</v>
      </c>
      <c r="G415" s="468"/>
      <c r="H415" s="208"/>
      <c r="I415" s="208"/>
      <c r="J415" s="218"/>
      <c r="K415" s="208"/>
      <c r="L415" s="208"/>
      <c r="M415" s="208"/>
      <c r="N415" s="208"/>
      <c r="O415" s="208"/>
      <c r="P415" s="208"/>
      <c r="Q415" s="353"/>
      <c r="R415" s="206"/>
    </row>
    <row r="416" spans="1:18" ht="36.75" customHeight="1" thickBot="1">
      <c r="A416" s="804"/>
      <c r="B416" s="801" t="s">
        <v>210</v>
      </c>
      <c r="C416" s="809"/>
      <c r="D416" s="219"/>
      <c r="E416" s="758"/>
      <c r="F416" s="50" t="s">
        <v>20</v>
      </c>
      <c r="G416" s="497"/>
      <c r="H416" s="13"/>
      <c r="I416" s="10"/>
      <c r="J416" s="10"/>
      <c r="K416" s="10"/>
      <c r="L416" s="10"/>
      <c r="M416" s="10"/>
      <c r="N416" s="10"/>
      <c r="O416" s="10"/>
      <c r="P416" s="10"/>
      <c r="Q416" s="17"/>
      <c r="R416" s="392"/>
    </row>
    <row r="417" spans="1:18" ht="33.75" thickBot="1">
      <c r="A417" s="805"/>
      <c r="B417" s="802"/>
      <c r="C417" s="810"/>
      <c r="D417" s="220"/>
      <c r="E417" s="759"/>
      <c r="F417" s="49"/>
      <c r="G417" s="414"/>
      <c r="H417" s="638"/>
      <c r="I417" s="639"/>
      <c r="J417" s="639"/>
      <c r="K417" s="639"/>
      <c r="L417" s="639"/>
      <c r="M417" s="639"/>
      <c r="N417" s="639"/>
      <c r="O417" s="639"/>
      <c r="P417" s="639"/>
      <c r="Q417" s="639"/>
      <c r="R417" s="49"/>
    </row>
    <row r="418" spans="1:18" ht="35.1" customHeight="1">
      <c r="A418" s="751">
        <v>74</v>
      </c>
      <c r="B418" s="524" t="s">
        <v>205</v>
      </c>
      <c r="C418" s="792" t="s">
        <v>206</v>
      </c>
      <c r="D418" s="214" t="s">
        <v>657</v>
      </c>
      <c r="E418" s="795" t="s">
        <v>17</v>
      </c>
      <c r="F418" s="205" t="s">
        <v>18</v>
      </c>
      <c r="G418" s="456">
        <f>R418*J5</f>
        <v>0</v>
      </c>
      <c r="H418" s="207"/>
      <c r="I418" s="207"/>
      <c r="J418" s="209">
        <v>0</v>
      </c>
      <c r="K418" s="207"/>
      <c r="L418" s="207"/>
      <c r="M418" s="207"/>
      <c r="N418" s="207"/>
      <c r="O418" s="207"/>
      <c r="P418" s="207"/>
      <c r="Q418" s="352"/>
      <c r="R418" s="205">
        <v>0.8</v>
      </c>
    </row>
    <row r="419" spans="1:18" ht="35.1" customHeight="1">
      <c r="A419" s="752"/>
      <c r="B419" s="532" t="s">
        <v>207</v>
      </c>
      <c r="C419" s="793"/>
      <c r="D419" s="215"/>
      <c r="E419" s="796"/>
      <c r="F419" s="206" t="s">
        <v>19</v>
      </c>
      <c r="G419" s="468"/>
      <c r="H419" s="208"/>
      <c r="I419" s="208"/>
      <c r="J419" s="210"/>
      <c r="K419" s="208"/>
      <c r="L419" s="208"/>
      <c r="M419" s="208"/>
      <c r="N419" s="208"/>
      <c r="O419" s="208"/>
      <c r="P419" s="208"/>
      <c r="Q419" s="353"/>
      <c r="R419" s="206"/>
    </row>
    <row r="420" spans="1:18" ht="36.75" customHeight="1" thickBot="1">
      <c r="A420" s="752"/>
      <c r="B420" s="524" t="s">
        <v>658</v>
      </c>
      <c r="C420" s="793"/>
      <c r="D420" s="219"/>
      <c r="E420" s="796"/>
      <c r="F420" s="34" t="s">
        <v>20</v>
      </c>
      <c r="G420" s="497"/>
      <c r="H420" s="13"/>
      <c r="I420" s="10"/>
      <c r="J420" s="10"/>
      <c r="K420" s="10"/>
      <c r="L420" s="10"/>
      <c r="M420" s="10"/>
      <c r="N420" s="10"/>
      <c r="O420" s="10"/>
      <c r="P420" s="10"/>
      <c r="Q420" s="17"/>
      <c r="R420" s="392"/>
    </row>
    <row r="421" spans="1:18" ht="51.75" customHeight="1" thickBot="1">
      <c r="A421" s="753"/>
      <c r="B421" s="545" t="s">
        <v>211</v>
      </c>
      <c r="C421" s="794"/>
      <c r="D421" s="220"/>
      <c r="E421" s="797"/>
      <c r="F421" s="49"/>
      <c r="G421" s="414"/>
      <c r="H421" s="638"/>
      <c r="I421" s="639"/>
      <c r="J421" s="639"/>
      <c r="K421" s="639"/>
      <c r="L421" s="639"/>
      <c r="M421" s="639"/>
      <c r="N421" s="639"/>
      <c r="O421" s="639"/>
      <c r="P421" s="639"/>
      <c r="Q421" s="639"/>
      <c r="R421" s="49"/>
    </row>
    <row r="422" spans="1:18" ht="35.1" customHeight="1">
      <c r="A422" s="751">
        <v>75</v>
      </c>
      <c r="B422" s="523" t="s">
        <v>208</v>
      </c>
      <c r="C422" s="792" t="s">
        <v>209</v>
      </c>
      <c r="D422" s="214" t="s">
        <v>659</v>
      </c>
      <c r="E422" s="795" t="s">
        <v>17</v>
      </c>
      <c r="F422" s="211" t="s">
        <v>18</v>
      </c>
      <c r="G422" s="456">
        <f>R422*J5</f>
        <v>0</v>
      </c>
      <c r="H422" s="207"/>
      <c r="I422" s="207"/>
      <c r="J422" s="209">
        <v>0</v>
      </c>
      <c r="K422" s="207"/>
      <c r="L422" s="207"/>
      <c r="M422" s="207"/>
      <c r="N422" s="207"/>
      <c r="O422" s="207"/>
      <c r="P422" s="207"/>
      <c r="Q422" s="352"/>
      <c r="R422" s="205">
        <v>0.25</v>
      </c>
    </row>
    <row r="423" spans="1:18" ht="35.1" customHeight="1">
      <c r="A423" s="752"/>
      <c r="B423" s="532" t="s">
        <v>660</v>
      </c>
      <c r="C423" s="793"/>
      <c r="D423" s="215"/>
      <c r="E423" s="796"/>
      <c r="F423" s="206" t="s">
        <v>19</v>
      </c>
      <c r="G423" s="468"/>
      <c r="H423" s="208"/>
      <c r="I423" s="208"/>
      <c r="J423" s="210"/>
      <c r="K423" s="208"/>
      <c r="L423" s="208"/>
      <c r="M423" s="208"/>
      <c r="N423" s="208"/>
      <c r="O423" s="208"/>
      <c r="P423" s="208"/>
      <c r="Q423" s="353"/>
      <c r="R423" s="206"/>
    </row>
    <row r="424" spans="1:18" ht="49.5" customHeight="1" thickBot="1">
      <c r="A424" s="752"/>
      <c r="B424" s="524"/>
      <c r="C424" s="793"/>
      <c r="D424" s="219"/>
      <c r="E424" s="796"/>
      <c r="F424" s="34" t="s">
        <v>20</v>
      </c>
      <c r="G424" s="497"/>
      <c r="H424" s="13"/>
      <c r="I424" s="10"/>
      <c r="J424" s="10"/>
      <c r="K424" s="10"/>
      <c r="L424" s="10"/>
      <c r="M424" s="10"/>
      <c r="N424" s="10"/>
      <c r="O424" s="10"/>
      <c r="P424" s="10"/>
      <c r="Q424" s="17"/>
      <c r="R424" s="392"/>
    </row>
    <row r="425" spans="1:18" ht="33.75" thickBot="1">
      <c r="A425" s="753"/>
      <c r="B425" s="545"/>
      <c r="C425" s="794"/>
      <c r="D425" s="220"/>
      <c r="E425" s="797"/>
      <c r="F425" s="49"/>
      <c r="G425" s="414"/>
      <c r="H425" s="638"/>
      <c r="I425" s="639"/>
      <c r="J425" s="639"/>
      <c r="K425" s="639"/>
      <c r="L425" s="639"/>
      <c r="M425" s="639"/>
      <c r="N425" s="639"/>
      <c r="O425" s="639"/>
      <c r="P425" s="639"/>
      <c r="Q425" s="639"/>
      <c r="R425" s="49"/>
    </row>
    <row r="426" spans="1:18" ht="35.1" hidden="1" customHeight="1" thickBot="1">
      <c r="A426" s="642" t="s">
        <v>212</v>
      </c>
      <c r="B426" s="643"/>
      <c r="C426" s="643"/>
      <c r="D426" s="643"/>
      <c r="E426" s="644"/>
      <c r="F426" s="205">
        <f>SUM(H426:Q426)</f>
        <v>0</v>
      </c>
      <c r="G426" s="414">
        <f>G414+G418+G422</f>
        <v>0</v>
      </c>
      <c r="H426" s="49">
        <f>H414+H418+H422</f>
        <v>0</v>
      </c>
      <c r="I426" s="49">
        <f t="shared" ref="I426:Q426" si="12">I414+I418+I422</f>
        <v>0</v>
      </c>
      <c r="J426" s="49">
        <f t="shared" si="12"/>
        <v>0</v>
      </c>
      <c r="K426" s="49">
        <f t="shared" si="12"/>
        <v>0</v>
      </c>
      <c r="L426" s="49">
        <f t="shared" si="12"/>
        <v>0</v>
      </c>
      <c r="M426" s="49">
        <f t="shared" si="12"/>
        <v>0</v>
      </c>
      <c r="N426" s="49">
        <f t="shared" si="12"/>
        <v>0</v>
      </c>
      <c r="O426" s="49">
        <f t="shared" si="12"/>
        <v>0</v>
      </c>
      <c r="P426" s="49">
        <f t="shared" si="12"/>
        <v>0</v>
      </c>
      <c r="Q426" s="226">
        <f t="shared" si="12"/>
        <v>0</v>
      </c>
      <c r="R426" s="49">
        <f>R414+R418+R422</f>
        <v>2.25</v>
      </c>
    </row>
    <row r="427" spans="1:18" ht="35.1" hidden="1" customHeight="1" thickBot="1">
      <c r="A427" s="731" t="s">
        <v>213</v>
      </c>
      <c r="B427" s="732"/>
      <c r="C427" s="732"/>
      <c r="D427" s="732"/>
      <c r="E427" s="733"/>
      <c r="F427" s="205">
        <f>SUM(H427:Q427)</f>
        <v>0</v>
      </c>
      <c r="G427" s="414">
        <f t="shared" ref="G427:R428" si="13">G415+G419+G423</f>
        <v>0</v>
      </c>
      <c r="H427" s="49">
        <f t="shared" si="13"/>
        <v>0</v>
      </c>
      <c r="I427" s="49">
        <f t="shared" si="13"/>
        <v>0</v>
      </c>
      <c r="J427" s="49">
        <f t="shared" si="13"/>
        <v>0</v>
      </c>
      <c r="K427" s="49">
        <f t="shared" si="13"/>
        <v>0</v>
      </c>
      <c r="L427" s="49">
        <f t="shared" si="13"/>
        <v>0</v>
      </c>
      <c r="M427" s="49">
        <f t="shared" si="13"/>
        <v>0</v>
      </c>
      <c r="N427" s="49">
        <f t="shared" si="13"/>
        <v>0</v>
      </c>
      <c r="O427" s="49">
        <f t="shared" si="13"/>
        <v>0</v>
      </c>
      <c r="P427" s="49">
        <f t="shared" si="13"/>
        <v>0</v>
      </c>
      <c r="Q427" s="226">
        <f t="shared" si="13"/>
        <v>0</v>
      </c>
      <c r="R427" s="49">
        <f t="shared" si="13"/>
        <v>0</v>
      </c>
    </row>
    <row r="428" spans="1:18" ht="35.1" hidden="1" customHeight="1" thickBot="1">
      <c r="A428" s="798" t="s">
        <v>214</v>
      </c>
      <c r="B428" s="799"/>
      <c r="C428" s="799"/>
      <c r="D428" s="799"/>
      <c r="E428" s="800"/>
      <c r="F428" s="205">
        <f>SUM(H428:Q428)</f>
        <v>0</v>
      </c>
      <c r="G428" s="414">
        <f t="shared" si="13"/>
        <v>0</v>
      </c>
      <c r="H428" s="49">
        <f t="shared" si="13"/>
        <v>0</v>
      </c>
      <c r="I428" s="49">
        <f t="shared" si="13"/>
        <v>0</v>
      </c>
      <c r="J428" s="49">
        <f t="shared" si="13"/>
        <v>0</v>
      </c>
      <c r="K428" s="49">
        <f t="shared" si="13"/>
        <v>0</v>
      </c>
      <c r="L428" s="49">
        <f t="shared" si="13"/>
        <v>0</v>
      </c>
      <c r="M428" s="49">
        <f t="shared" si="13"/>
        <v>0</v>
      </c>
      <c r="N428" s="49">
        <f t="shared" si="13"/>
        <v>0</v>
      </c>
      <c r="O428" s="49">
        <f t="shared" si="13"/>
        <v>0</v>
      </c>
      <c r="P428" s="49">
        <f t="shared" si="13"/>
        <v>0</v>
      </c>
      <c r="Q428" s="226">
        <f t="shared" si="13"/>
        <v>0</v>
      </c>
      <c r="R428" s="49">
        <f t="shared" si="13"/>
        <v>0</v>
      </c>
    </row>
    <row r="429" spans="1:18" ht="45.75" hidden="1" customHeight="1" thickBot="1">
      <c r="A429" s="719" t="s">
        <v>479</v>
      </c>
      <c r="B429" s="720"/>
      <c r="C429" s="720"/>
      <c r="D429" s="720"/>
      <c r="E429" s="786"/>
      <c r="F429" s="15">
        <f>SUM(F426:F427)</f>
        <v>0</v>
      </c>
      <c r="G429" s="29">
        <f>G426+G427</f>
        <v>0</v>
      </c>
      <c r="H429" s="15">
        <f>H426+H427</f>
        <v>0</v>
      </c>
      <c r="I429" s="15">
        <f t="shared" ref="I429:Q429" si="14">I426+I427</f>
        <v>0</v>
      </c>
      <c r="J429" s="15">
        <f t="shared" si="14"/>
        <v>0</v>
      </c>
      <c r="K429" s="15">
        <f t="shared" si="14"/>
        <v>0</v>
      </c>
      <c r="L429" s="15">
        <f t="shared" si="14"/>
        <v>0</v>
      </c>
      <c r="M429" s="15">
        <f t="shared" si="14"/>
        <v>0</v>
      </c>
      <c r="N429" s="15">
        <f t="shared" si="14"/>
        <v>0</v>
      </c>
      <c r="O429" s="15">
        <f t="shared" si="14"/>
        <v>0</v>
      </c>
      <c r="P429" s="15">
        <f t="shared" si="14"/>
        <v>0</v>
      </c>
      <c r="Q429" s="357">
        <f t="shared" si="14"/>
        <v>0</v>
      </c>
      <c r="R429" s="15">
        <f>R426+R427</f>
        <v>2.25</v>
      </c>
    </row>
    <row r="430" spans="1:18" ht="44.25" hidden="1" customHeight="1" thickBot="1">
      <c r="A430" s="747" t="s">
        <v>480</v>
      </c>
      <c r="B430" s="787"/>
      <c r="C430" s="787"/>
      <c r="D430" s="787"/>
      <c r="E430" s="788"/>
      <c r="F430" s="548">
        <f>SUM(F426:F428)</f>
        <v>0</v>
      </c>
      <c r="G430" s="571">
        <f>G426+G427+G428</f>
        <v>0</v>
      </c>
      <c r="H430" s="548">
        <f>H426+H427+H428</f>
        <v>0</v>
      </c>
      <c r="I430" s="548">
        <f t="shared" ref="I430:Q430" si="15">I426+I427+I428</f>
        <v>0</v>
      </c>
      <c r="J430" s="548">
        <f t="shared" si="15"/>
        <v>0</v>
      </c>
      <c r="K430" s="548">
        <f t="shared" si="15"/>
        <v>0</v>
      </c>
      <c r="L430" s="548">
        <f t="shared" si="15"/>
        <v>0</v>
      </c>
      <c r="M430" s="548">
        <f t="shared" si="15"/>
        <v>0</v>
      </c>
      <c r="N430" s="548">
        <f t="shared" si="15"/>
        <v>0</v>
      </c>
      <c r="O430" s="548">
        <f t="shared" si="15"/>
        <v>0</v>
      </c>
      <c r="P430" s="548">
        <f t="shared" si="15"/>
        <v>0</v>
      </c>
      <c r="Q430" s="552">
        <f t="shared" si="15"/>
        <v>0</v>
      </c>
      <c r="R430" s="548">
        <f>R426+R427+R428</f>
        <v>2.25</v>
      </c>
    </row>
    <row r="431" spans="1:18" ht="35.1" customHeight="1" thickBot="1">
      <c r="A431" s="640"/>
      <c r="B431" s="641"/>
      <c r="C431" s="641"/>
      <c r="D431" s="641"/>
      <c r="E431" s="641"/>
      <c r="F431" s="641"/>
      <c r="G431" s="641"/>
      <c r="H431" s="641"/>
      <c r="I431" s="641"/>
      <c r="J431" s="641"/>
      <c r="K431" s="641"/>
      <c r="L431" s="641"/>
      <c r="M431" s="641"/>
      <c r="N431" s="641"/>
      <c r="O431" s="641"/>
      <c r="P431" s="641"/>
      <c r="Q431" s="641"/>
      <c r="R431" s="389"/>
    </row>
    <row r="432" spans="1:18" ht="35.1" customHeight="1" thickBot="1">
      <c r="A432" s="642" t="s">
        <v>215</v>
      </c>
      <c r="B432" s="643"/>
      <c r="C432" s="643"/>
      <c r="D432" s="643"/>
      <c r="E432" s="643"/>
      <c r="F432" s="644"/>
      <c r="G432" s="58">
        <f t="shared" ref="G432:H434" si="16">G426</f>
        <v>0</v>
      </c>
      <c r="H432" s="2">
        <f t="shared" si="16"/>
        <v>0</v>
      </c>
      <c r="I432" s="2">
        <f t="shared" ref="I432:Q436" si="17">SUM(I426,H432)</f>
        <v>0</v>
      </c>
      <c r="J432" s="2">
        <f t="shared" si="17"/>
        <v>0</v>
      </c>
      <c r="K432" s="2">
        <f t="shared" si="17"/>
        <v>0</v>
      </c>
      <c r="L432" s="2">
        <f t="shared" si="17"/>
        <v>0</v>
      </c>
      <c r="M432" s="2">
        <f t="shared" si="17"/>
        <v>0</v>
      </c>
      <c r="N432" s="2">
        <f t="shared" si="17"/>
        <v>0</v>
      </c>
      <c r="O432" s="2">
        <f t="shared" si="17"/>
        <v>0</v>
      </c>
      <c r="P432" s="2">
        <f t="shared" si="17"/>
        <v>0</v>
      </c>
      <c r="Q432" s="367">
        <f t="shared" si="17"/>
        <v>0</v>
      </c>
      <c r="R432" s="2">
        <f>R426</f>
        <v>2.25</v>
      </c>
    </row>
    <row r="433" spans="1:18" ht="35.1" customHeight="1" thickBot="1">
      <c r="A433" s="731" t="s">
        <v>216</v>
      </c>
      <c r="B433" s="732"/>
      <c r="C433" s="732"/>
      <c r="D433" s="732"/>
      <c r="E433" s="732"/>
      <c r="F433" s="733"/>
      <c r="G433" s="58">
        <f t="shared" si="16"/>
        <v>0</v>
      </c>
      <c r="H433" s="2">
        <f t="shared" si="16"/>
        <v>0</v>
      </c>
      <c r="I433" s="2">
        <f t="shared" si="17"/>
        <v>0</v>
      </c>
      <c r="J433" s="2">
        <f t="shared" si="17"/>
        <v>0</v>
      </c>
      <c r="K433" s="2">
        <f t="shared" si="17"/>
        <v>0</v>
      </c>
      <c r="L433" s="2">
        <f t="shared" si="17"/>
        <v>0</v>
      </c>
      <c r="M433" s="2">
        <f t="shared" si="17"/>
        <v>0</v>
      </c>
      <c r="N433" s="2">
        <f t="shared" si="17"/>
        <v>0</v>
      </c>
      <c r="O433" s="2">
        <f t="shared" si="17"/>
        <v>0</v>
      </c>
      <c r="P433" s="2">
        <f t="shared" si="17"/>
        <v>0</v>
      </c>
      <c r="Q433" s="367">
        <f t="shared" si="17"/>
        <v>0</v>
      </c>
      <c r="R433" s="2">
        <f>R427</f>
        <v>0</v>
      </c>
    </row>
    <row r="434" spans="1:18" ht="35.1" customHeight="1" thickBot="1">
      <c r="A434" s="798" t="s">
        <v>217</v>
      </c>
      <c r="B434" s="799"/>
      <c r="C434" s="799"/>
      <c r="D434" s="799"/>
      <c r="E434" s="799"/>
      <c r="F434" s="800"/>
      <c r="G434" s="58">
        <f t="shared" si="16"/>
        <v>0</v>
      </c>
      <c r="H434" s="2">
        <f t="shared" si="16"/>
        <v>0</v>
      </c>
      <c r="I434" s="2">
        <f t="shared" si="17"/>
        <v>0</v>
      </c>
      <c r="J434" s="2">
        <f t="shared" si="17"/>
        <v>0</v>
      </c>
      <c r="K434" s="2">
        <f t="shared" si="17"/>
        <v>0</v>
      </c>
      <c r="L434" s="2">
        <f t="shared" si="17"/>
        <v>0</v>
      </c>
      <c r="M434" s="2">
        <f t="shared" si="17"/>
        <v>0</v>
      </c>
      <c r="N434" s="2">
        <f t="shared" si="17"/>
        <v>0</v>
      </c>
      <c r="O434" s="2">
        <f t="shared" si="17"/>
        <v>0</v>
      </c>
      <c r="P434" s="2">
        <f t="shared" si="17"/>
        <v>0</v>
      </c>
      <c r="Q434" s="367">
        <f t="shared" si="17"/>
        <v>0</v>
      </c>
      <c r="R434" s="2">
        <f>R428</f>
        <v>0</v>
      </c>
    </row>
    <row r="435" spans="1:18" ht="40.5" customHeight="1" thickBot="1">
      <c r="A435" s="719" t="s">
        <v>481</v>
      </c>
      <c r="B435" s="720"/>
      <c r="C435" s="720"/>
      <c r="D435" s="720"/>
      <c r="E435" s="720"/>
      <c r="F435" s="786"/>
      <c r="G435" s="419">
        <f>SUM(G432:G433)</f>
        <v>0</v>
      </c>
      <c r="H435" s="24">
        <f>SUM(H432:H433)</f>
        <v>0</v>
      </c>
      <c r="I435" s="25">
        <f t="shared" si="17"/>
        <v>0</v>
      </c>
      <c r="J435" s="25">
        <f t="shared" si="17"/>
        <v>0</v>
      </c>
      <c r="K435" s="25">
        <f t="shared" si="17"/>
        <v>0</v>
      </c>
      <c r="L435" s="25">
        <f t="shared" si="17"/>
        <v>0</v>
      </c>
      <c r="M435" s="25">
        <f t="shared" si="17"/>
        <v>0</v>
      </c>
      <c r="N435" s="25">
        <f t="shared" si="17"/>
        <v>0</v>
      </c>
      <c r="O435" s="25">
        <f t="shared" si="17"/>
        <v>0</v>
      </c>
      <c r="P435" s="25">
        <f t="shared" si="17"/>
        <v>0</v>
      </c>
      <c r="Q435" s="368">
        <f t="shared" si="17"/>
        <v>0</v>
      </c>
      <c r="R435" s="24">
        <f>SUM(R432:R433)</f>
        <v>2.25</v>
      </c>
    </row>
    <row r="436" spans="1:18" ht="44.25" customHeight="1" thickBot="1">
      <c r="A436" s="747" t="s">
        <v>482</v>
      </c>
      <c r="B436" s="787"/>
      <c r="C436" s="787"/>
      <c r="D436" s="787"/>
      <c r="E436" s="787"/>
      <c r="F436" s="788"/>
      <c r="G436" s="420">
        <f>SUM(G432:G434)</f>
        <v>0</v>
      </c>
      <c r="H436" s="60">
        <f>SUM(H432:H434)</f>
        <v>0</v>
      </c>
      <c r="I436" s="60">
        <f t="shared" si="17"/>
        <v>0</v>
      </c>
      <c r="J436" s="60">
        <f t="shared" si="17"/>
        <v>0</v>
      </c>
      <c r="K436" s="60">
        <f t="shared" si="17"/>
        <v>0</v>
      </c>
      <c r="L436" s="60">
        <f t="shared" si="17"/>
        <v>0</v>
      </c>
      <c r="M436" s="60">
        <f t="shared" si="17"/>
        <v>0</v>
      </c>
      <c r="N436" s="60">
        <f t="shared" si="17"/>
        <v>0</v>
      </c>
      <c r="O436" s="60">
        <f t="shared" si="17"/>
        <v>0</v>
      </c>
      <c r="P436" s="60">
        <f t="shared" si="17"/>
        <v>0</v>
      </c>
      <c r="Q436" s="369">
        <f t="shared" si="17"/>
        <v>0</v>
      </c>
      <c r="R436" s="60">
        <f>SUM(R432:R434)</f>
        <v>2.25</v>
      </c>
    </row>
    <row r="437" spans="1:18" ht="44.25" customHeight="1" thickBot="1">
      <c r="A437" s="498"/>
      <c r="B437" s="539"/>
      <c r="C437" s="539"/>
      <c r="D437" s="539"/>
      <c r="E437" s="539"/>
      <c r="F437" s="539"/>
      <c r="G437" s="421"/>
      <c r="H437" s="166"/>
      <c r="I437" s="166"/>
      <c r="J437" s="166"/>
      <c r="K437" s="166"/>
      <c r="L437" s="166"/>
      <c r="M437" s="166"/>
      <c r="N437" s="166"/>
      <c r="O437" s="166"/>
      <c r="P437" s="166"/>
      <c r="Q437" s="166"/>
      <c r="R437" s="60"/>
    </row>
    <row r="438" spans="1:18" ht="35.1" customHeight="1" thickBot="1">
      <c r="A438" s="722" t="s">
        <v>218</v>
      </c>
      <c r="B438" s="723"/>
      <c r="C438" s="723"/>
      <c r="D438" s="723"/>
      <c r="E438" s="723"/>
      <c r="F438" s="723"/>
      <c r="G438" s="723"/>
      <c r="H438" s="723"/>
      <c r="I438" s="723"/>
      <c r="J438" s="723"/>
      <c r="K438" s="723"/>
      <c r="L438" s="723"/>
      <c r="M438" s="723"/>
      <c r="N438" s="723"/>
      <c r="O438" s="723"/>
      <c r="P438" s="723"/>
      <c r="Q438" s="723"/>
      <c r="R438" s="389"/>
    </row>
    <row r="439" spans="1:18" ht="35.1" customHeight="1">
      <c r="A439" s="803">
        <v>76</v>
      </c>
      <c r="B439" s="523" t="s">
        <v>219</v>
      </c>
      <c r="C439" s="754" t="s">
        <v>220</v>
      </c>
      <c r="D439" s="523"/>
      <c r="E439" s="757" t="s">
        <v>451</v>
      </c>
      <c r="F439" s="205" t="s">
        <v>18</v>
      </c>
      <c r="G439" s="456"/>
      <c r="H439" s="39"/>
      <c r="I439" s="209"/>
      <c r="J439" s="209"/>
      <c r="K439" s="40"/>
      <c r="L439" s="209"/>
      <c r="M439" s="209"/>
      <c r="N439" s="209"/>
      <c r="O439" s="209"/>
      <c r="P439" s="209"/>
      <c r="Q439" s="362"/>
      <c r="R439" s="394"/>
    </row>
    <row r="440" spans="1:18" ht="34.5" customHeight="1">
      <c r="A440" s="804"/>
      <c r="B440" s="532" t="s">
        <v>221</v>
      </c>
      <c r="C440" s="755"/>
      <c r="D440" s="213" t="s">
        <v>679</v>
      </c>
      <c r="E440" s="758"/>
      <c r="F440" s="547" t="s">
        <v>19</v>
      </c>
      <c r="G440" s="468"/>
      <c r="H440" s="45"/>
      <c r="I440" s="210"/>
      <c r="J440" s="283"/>
      <c r="K440" s="515"/>
      <c r="L440" s="45"/>
      <c r="M440" s="210"/>
      <c r="N440" s="210"/>
      <c r="O440" s="210"/>
      <c r="P440" s="210"/>
      <c r="Q440" s="363"/>
      <c r="R440" s="395"/>
    </row>
    <row r="441" spans="1:18" ht="35.1" customHeight="1" thickBot="1">
      <c r="A441" s="804"/>
      <c r="B441" s="524" t="s">
        <v>222</v>
      </c>
      <c r="C441" s="755"/>
      <c r="D441" s="524"/>
      <c r="E441" s="758"/>
      <c r="F441" s="35" t="s">
        <v>20</v>
      </c>
      <c r="G441" s="497">
        <f>R441*J5</f>
        <v>0</v>
      </c>
      <c r="H441" s="44"/>
      <c r="I441" s="42"/>
      <c r="J441" s="42"/>
      <c r="K441" s="48"/>
      <c r="L441" s="42"/>
      <c r="M441" s="42"/>
      <c r="N441" s="42"/>
      <c r="O441" s="42">
        <v>0</v>
      </c>
      <c r="P441" s="42"/>
      <c r="Q441" s="361"/>
      <c r="R441" s="393">
        <v>1.2</v>
      </c>
    </row>
    <row r="442" spans="1:18" ht="35.1" customHeight="1">
      <c r="A442" s="804"/>
      <c r="B442" s="524" t="s">
        <v>223</v>
      </c>
      <c r="C442" s="755"/>
      <c r="D442" s="768" t="s">
        <v>681</v>
      </c>
      <c r="E442" s="758"/>
      <c r="F442" s="744"/>
      <c r="G442" s="422"/>
      <c r="H442" s="636"/>
      <c r="I442" s="637"/>
      <c r="J442" s="637"/>
      <c r="K442" s="637"/>
      <c r="L442" s="637"/>
      <c r="M442" s="637"/>
      <c r="N442" s="637"/>
      <c r="O442" s="637"/>
      <c r="P442" s="637"/>
      <c r="Q442" s="637"/>
      <c r="R442" s="540"/>
    </row>
    <row r="443" spans="1:18" ht="35.1" customHeight="1" thickBot="1">
      <c r="A443" s="805"/>
      <c r="B443" s="545" t="s">
        <v>224</v>
      </c>
      <c r="C443" s="756"/>
      <c r="D443" s="811"/>
      <c r="E443" s="759"/>
      <c r="F443" s="745"/>
      <c r="G443" s="440"/>
      <c r="H443" s="746"/>
      <c r="I443" s="746"/>
      <c r="J443" s="746"/>
      <c r="K443" s="746"/>
      <c r="L443" s="746"/>
      <c r="M443" s="746"/>
      <c r="N443" s="746"/>
      <c r="O443" s="746"/>
      <c r="P443" s="746"/>
      <c r="Q443" s="746"/>
      <c r="R443" s="522"/>
    </row>
    <row r="444" spans="1:18" ht="53.25" customHeight="1">
      <c r="A444" s="751">
        <v>77</v>
      </c>
      <c r="B444" s="523" t="s">
        <v>617</v>
      </c>
      <c r="C444" s="754" t="s">
        <v>225</v>
      </c>
      <c r="D444" s="523"/>
      <c r="E444" s="751" t="s">
        <v>451</v>
      </c>
      <c r="F444" s="205" t="s">
        <v>18</v>
      </c>
      <c r="G444" s="456"/>
      <c r="H444" s="39"/>
      <c r="I444" s="209"/>
      <c r="J444" s="209"/>
      <c r="K444" s="209"/>
      <c r="L444" s="209"/>
      <c r="M444" s="209"/>
      <c r="N444" s="209"/>
      <c r="O444" s="209"/>
      <c r="P444" s="209"/>
      <c r="Q444" s="362"/>
      <c r="R444" s="394"/>
    </row>
    <row r="445" spans="1:18" ht="35.1" customHeight="1">
      <c r="A445" s="752"/>
      <c r="B445" s="532" t="s">
        <v>226</v>
      </c>
      <c r="C445" s="755"/>
      <c r="D445" s="11"/>
      <c r="E445" s="752"/>
      <c r="F445" s="547" t="s">
        <v>19</v>
      </c>
      <c r="G445" s="468"/>
      <c r="H445" s="13"/>
      <c r="I445" s="10"/>
      <c r="J445" s="10"/>
      <c r="K445" s="10"/>
      <c r="L445" s="10"/>
      <c r="M445" s="10"/>
      <c r="N445" s="10"/>
      <c r="O445" s="10"/>
      <c r="P445" s="10"/>
      <c r="Q445" s="17"/>
      <c r="R445" s="392"/>
    </row>
    <row r="446" spans="1:18" ht="35.1" customHeight="1" thickBot="1">
      <c r="A446" s="752"/>
      <c r="B446" s="524" t="s">
        <v>227</v>
      </c>
      <c r="C446" s="755"/>
      <c r="D446" s="8" t="s">
        <v>189</v>
      </c>
      <c r="E446" s="752"/>
      <c r="F446" s="35" t="s">
        <v>20</v>
      </c>
      <c r="G446" s="497">
        <f>R446*J5</f>
        <v>0</v>
      </c>
      <c r="H446" s="44"/>
      <c r="I446" s="42"/>
      <c r="J446" s="42"/>
      <c r="K446" s="42"/>
      <c r="L446" s="42"/>
      <c r="M446" s="42"/>
      <c r="N446" s="42"/>
      <c r="O446" s="42">
        <v>0</v>
      </c>
      <c r="P446" s="42"/>
      <c r="Q446" s="361"/>
      <c r="R446" s="393">
        <v>0.3</v>
      </c>
    </row>
    <row r="447" spans="1:18" ht="35.1" customHeight="1" thickBot="1">
      <c r="A447" s="753"/>
      <c r="B447" s="545"/>
      <c r="C447" s="756"/>
      <c r="D447" s="12"/>
      <c r="E447" s="753"/>
      <c r="F447" s="546"/>
      <c r="G447" s="443"/>
      <c r="H447" s="767"/>
      <c r="I447" s="767"/>
      <c r="J447" s="767"/>
      <c r="K447" s="767"/>
      <c r="L447" s="767"/>
      <c r="M447" s="767"/>
      <c r="N447" s="767"/>
      <c r="O447" s="767"/>
      <c r="P447" s="767"/>
      <c r="Q447" s="767"/>
      <c r="R447" s="546"/>
    </row>
    <row r="448" spans="1:18" ht="35.1" customHeight="1">
      <c r="A448" s="751">
        <v>78</v>
      </c>
      <c r="B448" s="754" t="s">
        <v>661</v>
      </c>
      <c r="C448" s="754" t="s">
        <v>229</v>
      </c>
      <c r="D448" s="212" t="s">
        <v>680</v>
      </c>
      <c r="E448" s="815" t="s">
        <v>678</v>
      </c>
      <c r="F448" s="205" t="s">
        <v>18</v>
      </c>
      <c r="G448" s="456"/>
      <c r="H448" s="39"/>
      <c r="I448" s="209"/>
      <c r="J448" s="209"/>
      <c r="K448" s="209"/>
      <c r="L448" s="209"/>
      <c r="M448" s="209"/>
      <c r="N448" s="209"/>
      <c r="O448" s="209"/>
      <c r="P448" s="209"/>
      <c r="Q448" s="362"/>
      <c r="R448" s="394"/>
    </row>
    <row r="449" spans="1:18" ht="35.1" customHeight="1">
      <c r="A449" s="752"/>
      <c r="B449" s="813"/>
      <c r="C449" s="761"/>
      <c r="D449" s="213"/>
      <c r="E449" s="752"/>
      <c r="F449" s="547" t="s">
        <v>19</v>
      </c>
      <c r="G449" s="468"/>
      <c r="H449" s="445"/>
      <c r="I449" s="218"/>
      <c r="J449" s="218"/>
      <c r="K449" s="218"/>
      <c r="L449" s="218"/>
      <c r="M449" s="218"/>
      <c r="N449" s="218"/>
      <c r="O449" s="218"/>
      <c r="P449" s="218"/>
      <c r="Q449" s="370"/>
      <c r="R449" s="397"/>
    </row>
    <row r="450" spans="1:18" ht="47.25" customHeight="1" thickBot="1">
      <c r="A450" s="752"/>
      <c r="B450" s="813"/>
      <c r="C450" s="755"/>
      <c r="D450" s="8"/>
      <c r="E450" s="752"/>
      <c r="F450" s="35" t="s">
        <v>20</v>
      </c>
      <c r="G450" s="497">
        <f>R450*J5</f>
        <v>0</v>
      </c>
      <c r="H450" s="44"/>
      <c r="I450" s="42"/>
      <c r="J450" s="42"/>
      <c r="K450" s="42"/>
      <c r="L450" s="42"/>
      <c r="M450" s="42"/>
      <c r="N450" s="42"/>
      <c r="O450" s="42">
        <v>0</v>
      </c>
      <c r="P450" s="42"/>
      <c r="Q450" s="361"/>
      <c r="R450" s="393">
        <v>0.8</v>
      </c>
    </row>
    <row r="451" spans="1:18" ht="35.1" customHeight="1" thickBot="1">
      <c r="A451" s="753"/>
      <c r="B451" s="814"/>
      <c r="C451" s="756"/>
      <c r="D451" s="545"/>
      <c r="E451" s="753"/>
      <c r="F451" s="49"/>
      <c r="G451" s="414"/>
      <c r="H451" s="776"/>
      <c r="I451" s="812"/>
      <c r="J451" s="812"/>
      <c r="K451" s="812"/>
      <c r="L451" s="812"/>
      <c r="M451" s="812"/>
      <c r="N451" s="812"/>
      <c r="O451" s="812"/>
      <c r="P451" s="812"/>
      <c r="Q451" s="812"/>
      <c r="R451" s="49"/>
    </row>
    <row r="452" spans="1:18" ht="35.1" customHeight="1">
      <c r="A452" s="751">
        <v>79</v>
      </c>
      <c r="B452" s="754" t="s">
        <v>662</v>
      </c>
      <c r="C452" s="754" t="s">
        <v>229</v>
      </c>
      <c r="D452" s="212" t="s">
        <v>682</v>
      </c>
      <c r="E452" s="815" t="s">
        <v>451</v>
      </c>
      <c r="F452" s="205" t="s">
        <v>18</v>
      </c>
      <c r="G452" s="456"/>
      <c r="H452" s="39"/>
      <c r="I452" s="209"/>
      <c r="J452" s="209"/>
      <c r="K452" s="209"/>
      <c r="L452" s="209"/>
      <c r="M452" s="209"/>
      <c r="N452" s="209"/>
      <c r="O452" s="209"/>
      <c r="P452" s="209"/>
      <c r="Q452" s="362"/>
      <c r="R452" s="394"/>
    </row>
    <row r="453" spans="1:18" ht="35.1" customHeight="1">
      <c r="A453" s="752"/>
      <c r="B453" s="813"/>
      <c r="C453" s="761"/>
      <c r="D453" s="213"/>
      <c r="E453" s="752"/>
      <c r="F453" s="547" t="s">
        <v>19</v>
      </c>
      <c r="G453" s="468"/>
      <c r="H453" s="445"/>
      <c r="I453" s="218"/>
      <c r="J453" s="218"/>
      <c r="K453" s="218"/>
      <c r="L453" s="218"/>
      <c r="M453" s="218"/>
      <c r="N453" s="218"/>
      <c r="O453" s="218"/>
      <c r="P453" s="218"/>
      <c r="Q453" s="370"/>
      <c r="R453" s="397"/>
    </row>
    <row r="454" spans="1:18" ht="47.25" customHeight="1" thickBot="1">
      <c r="A454" s="752"/>
      <c r="B454" s="813"/>
      <c r="C454" s="755"/>
      <c r="D454" s="8"/>
      <c r="E454" s="752"/>
      <c r="F454" s="35" t="s">
        <v>20</v>
      </c>
      <c r="G454" s="497">
        <f>R454*J5</f>
        <v>0</v>
      </c>
      <c r="H454" s="44"/>
      <c r="I454" s="42"/>
      <c r="J454" s="42"/>
      <c r="K454" s="42"/>
      <c r="L454" s="42"/>
      <c r="M454" s="42"/>
      <c r="N454" s="42"/>
      <c r="O454" s="42">
        <v>0</v>
      </c>
      <c r="P454" s="42"/>
      <c r="Q454" s="361"/>
      <c r="R454" s="393">
        <v>0.85</v>
      </c>
    </row>
    <row r="455" spans="1:18" ht="35.1" customHeight="1" thickBot="1">
      <c r="A455" s="753"/>
      <c r="B455" s="814"/>
      <c r="C455" s="756"/>
      <c r="D455" s="545"/>
      <c r="E455" s="753"/>
      <c r="F455" s="49"/>
      <c r="G455" s="414"/>
      <c r="H455" s="776"/>
      <c r="I455" s="812"/>
      <c r="J455" s="812"/>
      <c r="K455" s="812"/>
      <c r="L455" s="812"/>
      <c r="M455" s="812"/>
      <c r="N455" s="812"/>
      <c r="O455" s="812"/>
      <c r="P455" s="812"/>
      <c r="Q455" s="812"/>
      <c r="R455" s="49"/>
    </row>
    <row r="456" spans="1:18" ht="49.5" customHeight="1">
      <c r="A456" s="751">
        <v>80</v>
      </c>
      <c r="B456" s="754" t="s">
        <v>447</v>
      </c>
      <c r="C456" s="754" t="s">
        <v>228</v>
      </c>
      <c r="D456" s="212" t="s">
        <v>187</v>
      </c>
      <c r="E456" s="751" t="s">
        <v>17</v>
      </c>
      <c r="F456" s="205" t="s">
        <v>18</v>
      </c>
      <c r="G456" s="441">
        <f>R456*J5</f>
        <v>0</v>
      </c>
      <c r="H456" s="39">
        <v>0</v>
      </c>
      <c r="I456" s="209"/>
      <c r="J456" s="209"/>
      <c r="K456" s="209"/>
      <c r="L456" s="209"/>
      <c r="M456" s="209"/>
      <c r="N456" s="209"/>
      <c r="O456" s="209"/>
      <c r="P456" s="209"/>
      <c r="Q456" s="362"/>
      <c r="R456" s="394">
        <v>0.38</v>
      </c>
    </row>
    <row r="457" spans="1:18" ht="35.1" customHeight="1">
      <c r="A457" s="752"/>
      <c r="B457" s="813"/>
      <c r="C457" s="761"/>
      <c r="D457" s="213"/>
      <c r="E457" s="752"/>
      <c r="F457" s="547" t="s">
        <v>19</v>
      </c>
      <c r="G457" s="446"/>
      <c r="H457" s="445"/>
      <c r="I457" s="218"/>
      <c r="J457" s="218"/>
      <c r="K457" s="218"/>
      <c r="L457" s="218"/>
      <c r="M457" s="218"/>
      <c r="N457" s="218"/>
      <c r="O457" s="218"/>
      <c r="P457" s="218"/>
      <c r="Q457" s="370"/>
      <c r="R457" s="397"/>
    </row>
    <row r="458" spans="1:18" ht="35.1" customHeight="1" thickBot="1">
      <c r="A458" s="752"/>
      <c r="B458" s="813"/>
      <c r="C458" s="755"/>
      <c r="D458" s="8"/>
      <c r="E458" s="752"/>
      <c r="F458" s="35" t="s">
        <v>20</v>
      </c>
      <c r="G458" s="439"/>
      <c r="H458" s="44"/>
      <c r="I458" s="42"/>
      <c r="J458" s="42"/>
      <c r="K458" s="42"/>
      <c r="L458" s="42"/>
      <c r="M458" s="42"/>
      <c r="N458" s="42"/>
      <c r="O458" s="42"/>
      <c r="P458" s="42"/>
      <c r="Q458" s="361"/>
      <c r="R458" s="393"/>
    </row>
    <row r="459" spans="1:18" ht="51" customHeight="1" thickBot="1">
      <c r="A459" s="752"/>
      <c r="B459" s="814"/>
      <c r="C459" s="755"/>
      <c r="D459" s="225"/>
      <c r="E459" s="753"/>
      <c r="F459" s="540"/>
      <c r="G459" s="422"/>
      <c r="H459" s="636"/>
      <c r="I459" s="637"/>
      <c r="J459" s="637"/>
      <c r="K459" s="637"/>
      <c r="L459" s="637"/>
      <c r="M459" s="637"/>
      <c r="N459" s="637"/>
      <c r="O459" s="637"/>
      <c r="P459" s="637"/>
      <c r="Q459" s="637"/>
      <c r="R459" s="540"/>
    </row>
    <row r="460" spans="1:18" ht="35.1" customHeight="1">
      <c r="A460" s="751">
        <v>81</v>
      </c>
      <c r="B460" s="754" t="s">
        <v>448</v>
      </c>
      <c r="C460" s="754" t="s">
        <v>228</v>
      </c>
      <c r="D460" s="212" t="s">
        <v>185</v>
      </c>
      <c r="E460" s="751" t="s">
        <v>17</v>
      </c>
      <c r="F460" s="205" t="s">
        <v>18</v>
      </c>
      <c r="G460" s="441">
        <f>R460*J5</f>
        <v>0</v>
      </c>
      <c r="H460" s="39">
        <v>0</v>
      </c>
      <c r="I460" s="209"/>
      <c r="J460" s="209"/>
      <c r="K460" s="209"/>
      <c r="L460" s="209"/>
      <c r="M460" s="209"/>
      <c r="N460" s="209"/>
      <c r="O460" s="209"/>
      <c r="P460" s="209"/>
      <c r="Q460" s="362"/>
      <c r="R460" s="394">
        <v>0.67</v>
      </c>
    </row>
    <row r="461" spans="1:18" ht="57" customHeight="1">
      <c r="A461" s="752"/>
      <c r="B461" s="813"/>
      <c r="C461" s="761"/>
      <c r="D461" s="213"/>
      <c r="E461" s="752"/>
      <c r="F461" s="547" t="s">
        <v>19</v>
      </c>
      <c r="G461" s="446"/>
      <c r="H461" s="445"/>
      <c r="I461" s="218"/>
      <c r="J461" s="218"/>
      <c r="K461" s="218"/>
      <c r="L461" s="218"/>
      <c r="M461" s="218"/>
      <c r="N461" s="218"/>
      <c r="O461" s="218"/>
      <c r="P461" s="218"/>
      <c r="Q461" s="370"/>
      <c r="R461" s="397"/>
    </row>
    <row r="462" spans="1:18" ht="51" customHeight="1" thickBot="1">
      <c r="A462" s="752"/>
      <c r="B462" s="813"/>
      <c r="C462" s="755"/>
      <c r="D462" s="8"/>
      <c r="E462" s="752"/>
      <c r="F462" s="35" t="s">
        <v>20</v>
      </c>
      <c r="G462" s="439"/>
      <c r="H462" s="44"/>
      <c r="I462" s="42"/>
      <c r="J462" s="42"/>
      <c r="K462" s="42"/>
      <c r="L462" s="42"/>
      <c r="M462" s="42"/>
      <c r="N462" s="42"/>
      <c r="O462" s="42"/>
      <c r="P462" s="42"/>
      <c r="Q462" s="361"/>
      <c r="R462" s="393"/>
    </row>
    <row r="463" spans="1:18" ht="35.1" customHeight="1" thickBot="1">
      <c r="A463" s="753"/>
      <c r="B463" s="814"/>
      <c r="C463" s="756"/>
      <c r="D463" s="545"/>
      <c r="E463" s="753"/>
      <c r="F463" s="49"/>
      <c r="G463" s="414"/>
      <c r="H463" s="776"/>
      <c r="I463" s="812"/>
      <c r="J463" s="812"/>
      <c r="K463" s="812"/>
      <c r="L463" s="812"/>
      <c r="M463" s="812"/>
      <c r="N463" s="812"/>
      <c r="O463" s="812"/>
      <c r="P463" s="812"/>
      <c r="Q463" s="812"/>
      <c r="R463" s="49"/>
    </row>
    <row r="464" spans="1:18" ht="35.1" customHeight="1">
      <c r="A464" s="751">
        <v>82</v>
      </c>
      <c r="B464" s="754" t="s">
        <v>449</v>
      </c>
      <c r="C464" s="754" t="s">
        <v>228</v>
      </c>
      <c r="D464" s="212" t="s">
        <v>406</v>
      </c>
      <c r="E464" s="751" t="s">
        <v>17</v>
      </c>
      <c r="F464" s="205" t="s">
        <v>18</v>
      </c>
      <c r="G464" s="441">
        <f>R464*J5</f>
        <v>0</v>
      </c>
      <c r="H464" s="39">
        <v>0</v>
      </c>
      <c r="I464" s="209"/>
      <c r="J464" s="209"/>
      <c r="K464" s="209"/>
      <c r="L464" s="209"/>
      <c r="M464" s="209"/>
      <c r="N464" s="209"/>
      <c r="O464" s="209"/>
      <c r="P464" s="209"/>
      <c r="Q464" s="362"/>
      <c r="R464" s="394">
        <v>0.76</v>
      </c>
    </row>
    <row r="465" spans="1:18" ht="35.1" customHeight="1">
      <c r="A465" s="752"/>
      <c r="B465" s="813"/>
      <c r="C465" s="761"/>
      <c r="D465" s="213"/>
      <c r="E465" s="752"/>
      <c r="F465" s="547" t="s">
        <v>19</v>
      </c>
      <c r="G465" s="446"/>
      <c r="H465" s="445"/>
      <c r="I465" s="218"/>
      <c r="J465" s="218"/>
      <c r="K465" s="218"/>
      <c r="L465" s="218"/>
      <c r="M465" s="218"/>
      <c r="N465" s="218"/>
      <c r="O465" s="218"/>
      <c r="P465" s="218"/>
      <c r="Q465" s="370"/>
      <c r="R465" s="397"/>
    </row>
    <row r="466" spans="1:18" ht="47.25" customHeight="1" thickBot="1">
      <c r="A466" s="752"/>
      <c r="B466" s="813"/>
      <c r="C466" s="755"/>
      <c r="D466" s="8"/>
      <c r="E466" s="752"/>
      <c r="F466" s="35" t="s">
        <v>20</v>
      </c>
      <c r="G466" s="439"/>
      <c r="H466" s="44"/>
      <c r="I466" s="42"/>
      <c r="J466" s="42"/>
      <c r="K466" s="42"/>
      <c r="L466" s="42"/>
      <c r="M466" s="42"/>
      <c r="N466" s="42"/>
      <c r="O466" s="42"/>
      <c r="P466" s="42"/>
      <c r="Q466" s="361"/>
      <c r="R466" s="393"/>
    </row>
    <row r="467" spans="1:18" ht="35.1" customHeight="1" thickBot="1">
      <c r="A467" s="753"/>
      <c r="B467" s="814"/>
      <c r="C467" s="756"/>
      <c r="D467" s="545"/>
      <c r="E467" s="753"/>
      <c r="F467" s="49"/>
      <c r="G467" s="414"/>
      <c r="H467" s="776"/>
      <c r="I467" s="812"/>
      <c r="J467" s="812"/>
      <c r="K467" s="812"/>
      <c r="L467" s="812"/>
      <c r="M467" s="812"/>
      <c r="N467" s="812"/>
      <c r="O467" s="812"/>
      <c r="P467" s="812"/>
      <c r="Q467" s="812"/>
      <c r="R467" s="49"/>
    </row>
    <row r="468" spans="1:18" ht="35.1" hidden="1" customHeight="1" thickBot="1">
      <c r="A468" s="822" t="s">
        <v>230</v>
      </c>
      <c r="B468" s="823"/>
      <c r="C468" s="823"/>
      <c r="D468" s="823"/>
      <c r="E468" s="824"/>
      <c r="F468" s="205">
        <f>SUM(H468:Q468)</f>
        <v>0</v>
      </c>
      <c r="G468" s="413">
        <f>G439+G444+G456+G460+G464+G448+G452</f>
        <v>0</v>
      </c>
      <c r="H468" s="205">
        <f>H439+H444+H456+H460+H464+H448+H452</f>
        <v>0</v>
      </c>
      <c r="I468" s="205">
        <f t="shared" ref="I468:Q468" si="18">I439+I444+I456+I460+I464+I448+I452</f>
        <v>0</v>
      </c>
      <c r="J468" s="205">
        <f t="shared" si="18"/>
        <v>0</v>
      </c>
      <c r="K468" s="205">
        <f t="shared" si="18"/>
        <v>0</v>
      </c>
      <c r="L468" s="205">
        <f t="shared" si="18"/>
        <v>0</v>
      </c>
      <c r="M468" s="205">
        <f t="shared" si="18"/>
        <v>0</v>
      </c>
      <c r="N468" s="205">
        <f t="shared" si="18"/>
        <v>0</v>
      </c>
      <c r="O468" s="205">
        <f t="shared" si="18"/>
        <v>0</v>
      </c>
      <c r="P468" s="205">
        <f t="shared" si="18"/>
        <v>0</v>
      </c>
      <c r="Q468" s="46">
        <f t="shared" si="18"/>
        <v>0</v>
      </c>
      <c r="R468" s="205">
        <f>R439+R444+R456+R460+R464+R448+R452</f>
        <v>1.81</v>
      </c>
    </row>
    <row r="469" spans="1:18" ht="33.75" hidden="1" customHeight="1" thickBot="1">
      <c r="A469" s="731" t="s">
        <v>231</v>
      </c>
      <c r="B469" s="732"/>
      <c r="C469" s="732"/>
      <c r="D469" s="732"/>
      <c r="E469" s="820"/>
      <c r="F469" s="205">
        <f>SUM(H469:Q469)</f>
        <v>0</v>
      </c>
      <c r="G469" s="413">
        <f t="shared" ref="G469:R469" si="19">G440+G445+G457+G461+G46+G449+G4380+G453</f>
        <v>0</v>
      </c>
      <c r="H469" s="205">
        <f t="shared" si="19"/>
        <v>0</v>
      </c>
      <c r="I469" s="205">
        <f t="shared" si="19"/>
        <v>0</v>
      </c>
      <c r="J469" s="205">
        <f t="shared" si="19"/>
        <v>0</v>
      </c>
      <c r="K469" s="205">
        <f t="shared" si="19"/>
        <v>0</v>
      </c>
      <c r="L469" s="205">
        <f t="shared" si="19"/>
        <v>0</v>
      </c>
      <c r="M469" s="205">
        <f t="shared" si="19"/>
        <v>0</v>
      </c>
      <c r="N469" s="205">
        <f t="shared" si="19"/>
        <v>0</v>
      </c>
      <c r="O469" s="205">
        <f t="shared" si="19"/>
        <v>0</v>
      </c>
      <c r="P469" s="205">
        <f t="shared" si="19"/>
        <v>0</v>
      </c>
      <c r="Q469" s="46">
        <f t="shared" si="19"/>
        <v>0</v>
      </c>
      <c r="R469" s="205">
        <f t="shared" si="19"/>
        <v>0</v>
      </c>
    </row>
    <row r="470" spans="1:18" ht="35.1" hidden="1" customHeight="1" thickBot="1">
      <c r="A470" s="728" t="s">
        <v>232</v>
      </c>
      <c r="B470" s="729"/>
      <c r="C470" s="729"/>
      <c r="D470" s="729"/>
      <c r="E470" s="821"/>
      <c r="F470" s="205">
        <f>SUM(H470:Q470)</f>
        <v>0</v>
      </c>
      <c r="G470" s="413">
        <f>G441+G446+G458+G462+G466+G450+G454</f>
        <v>0</v>
      </c>
      <c r="H470" s="205">
        <f>H441+H446+H458+H462+H466+H450+H454</f>
        <v>0</v>
      </c>
      <c r="I470" s="205">
        <f t="shared" ref="I470:Q470" si="20">I441+I446+I458+I462+I466+I450+I454</f>
        <v>0</v>
      </c>
      <c r="J470" s="205">
        <f t="shared" si="20"/>
        <v>0</v>
      </c>
      <c r="K470" s="205">
        <f t="shared" si="20"/>
        <v>0</v>
      </c>
      <c r="L470" s="205">
        <f t="shared" si="20"/>
        <v>0</v>
      </c>
      <c r="M470" s="205">
        <f t="shared" si="20"/>
        <v>0</v>
      </c>
      <c r="N470" s="205">
        <f t="shared" si="20"/>
        <v>0</v>
      </c>
      <c r="O470" s="205">
        <f t="shared" si="20"/>
        <v>0</v>
      </c>
      <c r="P470" s="205">
        <f t="shared" si="20"/>
        <v>0</v>
      </c>
      <c r="Q470" s="46">
        <f t="shared" si="20"/>
        <v>0</v>
      </c>
      <c r="R470" s="205">
        <f>R441+R446+R458+R462+R466+R450+R454</f>
        <v>3.15</v>
      </c>
    </row>
    <row r="471" spans="1:18" ht="35.1" hidden="1" customHeight="1" thickBot="1">
      <c r="A471" s="719" t="s">
        <v>483</v>
      </c>
      <c r="B471" s="720"/>
      <c r="C471" s="720"/>
      <c r="D471" s="720"/>
      <c r="E471" s="786"/>
      <c r="F471" s="15">
        <f>F468+F469</f>
        <v>0</v>
      </c>
      <c r="G471" s="29">
        <f>G468+G469</f>
        <v>0</v>
      </c>
      <c r="H471" s="15">
        <f>H468+H469</f>
        <v>0</v>
      </c>
      <c r="I471" s="15">
        <f t="shared" ref="I471:Q471" si="21">I468+I469</f>
        <v>0</v>
      </c>
      <c r="J471" s="15">
        <f t="shared" si="21"/>
        <v>0</v>
      </c>
      <c r="K471" s="15">
        <f t="shared" si="21"/>
        <v>0</v>
      </c>
      <c r="L471" s="15">
        <f t="shared" si="21"/>
        <v>0</v>
      </c>
      <c r="M471" s="15">
        <f t="shared" si="21"/>
        <v>0</v>
      </c>
      <c r="N471" s="15">
        <f t="shared" si="21"/>
        <v>0</v>
      </c>
      <c r="O471" s="15">
        <f t="shared" si="21"/>
        <v>0</v>
      </c>
      <c r="P471" s="15">
        <f t="shared" si="21"/>
        <v>0</v>
      </c>
      <c r="Q471" s="357">
        <f t="shared" si="21"/>
        <v>0</v>
      </c>
      <c r="R471" s="15">
        <f>R468+R469</f>
        <v>1.81</v>
      </c>
    </row>
    <row r="472" spans="1:18" ht="35.1" hidden="1" customHeight="1" thickBot="1">
      <c r="A472" s="736" t="s">
        <v>484</v>
      </c>
      <c r="B472" s="816"/>
      <c r="C472" s="816"/>
      <c r="D472" s="816"/>
      <c r="E472" s="817"/>
      <c r="F472" s="548">
        <f>F468+F469+F470</f>
        <v>0</v>
      </c>
      <c r="G472" s="571">
        <f>G468+G469+G470</f>
        <v>0</v>
      </c>
      <c r="H472" s="548">
        <f>H468+H469+H470</f>
        <v>0</v>
      </c>
      <c r="I472" s="548">
        <f t="shared" ref="I472:Q472" si="22">I468+I469+I470</f>
        <v>0</v>
      </c>
      <c r="J472" s="548">
        <f t="shared" si="22"/>
        <v>0</v>
      </c>
      <c r="K472" s="548">
        <f t="shared" si="22"/>
        <v>0</v>
      </c>
      <c r="L472" s="548">
        <f t="shared" si="22"/>
        <v>0</v>
      </c>
      <c r="M472" s="548">
        <f t="shared" si="22"/>
        <v>0</v>
      </c>
      <c r="N472" s="548">
        <f t="shared" si="22"/>
        <v>0</v>
      </c>
      <c r="O472" s="548">
        <f t="shared" si="22"/>
        <v>0</v>
      </c>
      <c r="P472" s="548">
        <f t="shared" si="22"/>
        <v>0</v>
      </c>
      <c r="Q472" s="552">
        <f t="shared" si="22"/>
        <v>0</v>
      </c>
      <c r="R472" s="548">
        <f>R468+R469+R470</f>
        <v>4.96</v>
      </c>
    </row>
    <row r="473" spans="1:18" ht="35.1" customHeight="1" thickBot="1">
      <c r="A473" s="714"/>
      <c r="B473" s="750"/>
      <c r="C473" s="750"/>
      <c r="D473" s="750"/>
      <c r="E473" s="750"/>
      <c r="F473" s="750"/>
      <c r="G473" s="750"/>
      <c r="H473" s="750"/>
      <c r="I473" s="750"/>
      <c r="J473" s="750"/>
      <c r="K473" s="750"/>
      <c r="L473" s="750"/>
      <c r="M473" s="750"/>
      <c r="N473" s="750"/>
      <c r="O473" s="750"/>
      <c r="P473" s="750"/>
      <c r="Q473" s="750"/>
      <c r="R473" s="452"/>
    </row>
    <row r="474" spans="1:18" ht="35.1" hidden="1" customHeight="1" thickBot="1">
      <c r="A474" s="716" t="s">
        <v>233</v>
      </c>
      <c r="B474" s="717"/>
      <c r="C474" s="717"/>
      <c r="D474" s="717"/>
      <c r="E474" s="818"/>
      <c r="F474" s="819"/>
      <c r="G474" s="414">
        <f t="shared" ref="G474:H478" si="23">G468</f>
        <v>0</v>
      </c>
      <c r="H474" s="49">
        <f t="shared" si="23"/>
        <v>0</v>
      </c>
      <c r="I474" s="49">
        <f>I468+H474</f>
        <v>0</v>
      </c>
      <c r="J474" s="49">
        <f t="shared" ref="J474:Q478" si="24">J468+I474</f>
        <v>0</v>
      </c>
      <c r="K474" s="49">
        <f t="shared" si="24"/>
        <v>0</v>
      </c>
      <c r="L474" s="49">
        <f t="shared" si="24"/>
        <v>0</v>
      </c>
      <c r="M474" s="49">
        <f t="shared" si="24"/>
        <v>0</v>
      </c>
      <c r="N474" s="49">
        <f t="shared" si="24"/>
        <v>0</v>
      </c>
      <c r="O474" s="49">
        <f t="shared" si="24"/>
        <v>0</v>
      </c>
      <c r="P474" s="49">
        <f t="shared" si="24"/>
        <v>0</v>
      </c>
      <c r="Q474" s="226">
        <f t="shared" si="24"/>
        <v>0</v>
      </c>
      <c r="R474" s="49">
        <f>R468</f>
        <v>1.81</v>
      </c>
    </row>
    <row r="475" spans="1:18" ht="35.1" hidden="1" customHeight="1" thickBot="1">
      <c r="A475" s="777" t="s">
        <v>234</v>
      </c>
      <c r="B475" s="778"/>
      <c r="C475" s="778"/>
      <c r="D475" s="778"/>
      <c r="E475" s="825"/>
      <c r="F475" s="826"/>
      <c r="G475" s="422">
        <f t="shared" si="23"/>
        <v>0</v>
      </c>
      <c r="H475" s="540">
        <f t="shared" si="23"/>
        <v>0</v>
      </c>
      <c r="I475" s="540">
        <f>I469+H475</f>
        <v>0</v>
      </c>
      <c r="J475" s="540">
        <f t="shared" si="24"/>
        <v>0</v>
      </c>
      <c r="K475" s="540">
        <f t="shared" si="24"/>
        <v>0</v>
      </c>
      <c r="L475" s="540">
        <f t="shared" si="24"/>
        <v>0</v>
      </c>
      <c r="M475" s="540">
        <f t="shared" si="24"/>
        <v>0</v>
      </c>
      <c r="N475" s="540">
        <f t="shared" si="24"/>
        <v>0</v>
      </c>
      <c r="O475" s="540">
        <f t="shared" si="24"/>
        <v>0</v>
      </c>
      <c r="P475" s="540">
        <f t="shared" si="24"/>
        <v>0</v>
      </c>
      <c r="Q475" s="351">
        <f t="shared" si="24"/>
        <v>0</v>
      </c>
      <c r="R475" s="540">
        <f>R469</f>
        <v>0</v>
      </c>
    </row>
    <row r="476" spans="1:18" ht="40.5" hidden="1" customHeight="1" thickBot="1">
      <c r="A476" s="640" t="s">
        <v>235</v>
      </c>
      <c r="B476" s="641"/>
      <c r="C476" s="641"/>
      <c r="D476" s="641"/>
      <c r="E476" s="715"/>
      <c r="F476" s="724"/>
      <c r="G476" s="414">
        <f t="shared" si="23"/>
        <v>0</v>
      </c>
      <c r="H476" s="49">
        <f t="shared" si="23"/>
        <v>0</v>
      </c>
      <c r="I476" s="49">
        <f>I470+H476</f>
        <v>0</v>
      </c>
      <c r="J476" s="49">
        <f t="shared" si="24"/>
        <v>0</v>
      </c>
      <c r="K476" s="49">
        <f t="shared" si="24"/>
        <v>0</v>
      </c>
      <c r="L476" s="49">
        <f t="shared" si="24"/>
        <v>0</v>
      </c>
      <c r="M476" s="49">
        <f t="shared" si="24"/>
        <v>0</v>
      </c>
      <c r="N476" s="49">
        <f t="shared" si="24"/>
        <v>0</v>
      </c>
      <c r="O476" s="49">
        <f t="shared" si="24"/>
        <v>0</v>
      </c>
      <c r="P476" s="49">
        <f t="shared" si="24"/>
        <v>0</v>
      </c>
      <c r="Q476" s="226">
        <f t="shared" si="24"/>
        <v>0</v>
      </c>
      <c r="R476" s="49">
        <f>R470</f>
        <v>3.15</v>
      </c>
    </row>
    <row r="477" spans="1:18" ht="42" hidden="1" customHeight="1" thickBot="1">
      <c r="A477" s="719" t="s">
        <v>485</v>
      </c>
      <c r="B477" s="720"/>
      <c r="C477" s="720"/>
      <c r="D477" s="720"/>
      <c r="E477" s="780"/>
      <c r="F477" s="781"/>
      <c r="G477" s="423">
        <f t="shared" si="23"/>
        <v>0</v>
      </c>
      <c r="H477" s="4">
        <f t="shared" si="23"/>
        <v>0</v>
      </c>
      <c r="I477" s="4">
        <f>I471+H477</f>
        <v>0</v>
      </c>
      <c r="J477" s="4">
        <f t="shared" si="24"/>
        <v>0</v>
      </c>
      <c r="K477" s="4">
        <f t="shared" si="24"/>
        <v>0</v>
      </c>
      <c r="L477" s="4">
        <f t="shared" si="24"/>
        <v>0</v>
      </c>
      <c r="M477" s="4">
        <f t="shared" si="24"/>
        <v>0</v>
      </c>
      <c r="N477" s="4">
        <f t="shared" si="24"/>
        <v>0</v>
      </c>
      <c r="O477" s="4">
        <f t="shared" si="24"/>
        <v>0</v>
      </c>
      <c r="P477" s="4">
        <f t="shared" si="24"/>
        <v>0</v>
      </c>
      <c r="Q477" s="358">
        <f t="shared" si="24"/>
        <v>0</v>
      </c>
      <c r="R477" s="4">
        <f>R471</f>
        <v>1.81</v>
      </c>
    </row>
    <row r="478" spans="1:18" ht="35.1" hidden="1" customHeight="1" thickBot="1">
      <c r="A478" s="747" t="s">
        <v>486</v>
      </c>
      <c r="B478" s="782"/>
      <c r="C478" s="782"/>
      <c r="D478" s="782"/>
      <c r="E478" s="782"/>
      <c r="F478" s="783"/>
      <c r="G478" s="29">
        <f t="shared" si="23"/>
        <v>0</v>
      </c>
      <c r="H478" s="23">
        <f t="shared" si="23"/>
        <v>0</v>
      </c>
      <c r="I478" s="5">
        <f>I472+H478</f>
        <v>0</v>
      </c>
      <c r="J478" s="5">
        <f t="shared" si="24"/>
        <v>0</v>
      </c>
      <c r="K478" s="5">
        <f t="shared" si="24"/>
        <v>0</v>
      </c>
      <c r="L478" s="5">
        <f t="shared" si="24"/>
        <v>0</v>
      </c>
      <c r="M478" s="5">
        <f t="shared" si="24"/>
        <v>0</v>
      </c>
      <c r="N478" s="5">
        <f t="shared" si="24"/>
        <v>0</v>
      </c>
      <c r="O478" s="5">
        <f t="shared" si="24"/>
        <v>0</v>
      </c>
      <c r="P478" s="5">
        <f t="shared" si="24"/>
        <v>0</v>
      </c>
      <c r="Q478" s="359">
        <f t="shared" si="24"/>
        <v>0</v>
      </c>
      <c r="R478" s="23">
        <f>R472</f>
        <v>4.96</v>
      </c>
    </row>
    <row r="479" spans="1:18" ht="35.1" customHeight="1" thickBot="1">
      <c r="A479" s="841"/>
      <c r="B479" s="842"/>
      <c r="C479" s="842"/>
      <c r="D479" s="842"/>
      <c r="E479" s="842"/>
      <c r="F479" s="750"/>
      <c r="G479" s="750"/>
      <c r="H479" s="750"/>
      <c r="I479" s="750"/>
      <c r="J479" s="750"/>
      <c r="K479" s="750"/>
      <c r="L479" s="750"/>
      <c r="M479" s="750"/>
      <c r="N479" s="750"/>
      <c r="O479" s="750"/>
      <c r="P479" s="750"/>
      <c r="Q479" s="750"/>
      <c r="R479" s="389"/>
    </row>
    <row r="480" spans="1:18" ht="35.1" customHeight="1" thickBot="1">
      <c r="A480" s="716" t="s">
        <v>507</v>
      </c>
      <c r="B480" s="717"/>
      <c r="C480" s="717"/>
      <c r="D480" s="717"/>
      <c r="E480" s="843"/>
      <c r="F480" s="49">
        <f>SUM(H480:Q480)</f>
        <v>0</v>
      </c>
      <c r="G480" s="414">
        <f t="shared" ref="G480:R482" si="25">G243+G401+G426+G468</f>
        <v>0</v>
      </c>
      <c r="H480" s="49">
        <f t="shared" si="25"/>
        <v>0</v>
      </c>
      <c r="I480" s="49">
        <f t="shared" si="25"/>
        <v>0</v>
      </c>
      <c r="J480" s="49">
        <f t="shared" si="25"/>
        <v>0</v>
      </c>
      <c r="K480" s="49">
        <f t="shared" si="25"/>
        <v>0</v>
      </c>
      <c r="L480" s="49">
        <f t="shared" si="25"/>
        <v>0</v>
      </c>
      <c r="M480" s="49">
        <f t="shared" si="25"/>
        <v>0</v>
      </c>
      <c r="N480" s="49">
        <f t="shared" si="25"/>
        <v>0</v>
      </c>
      <c r="O480" s="49">
        <f t="shared" si="25"/>
        <v>0</v>
      </c>
      <c r="P480" s="49">
        <f t="shared" si="25"/>
        <v>0</v>
      </c>
      <c r="Q480" s="226">
        <f t="shared" si="25"/>
        <v>0</v>
      </c>
      <c r="R480" s="49">
        <f t="shared" si="25"/>
        <v>35.03</v>
      </c>
    </row>
    <row r="481" spans="1:18" ht="35.1" customHeight="1" thickBot="1">
      <c r="A481" s="731" t="s">
        <v>508</v>
      </c>
      <c r="B481" s="732"/>
      <c r="C481" s="732"/>
      <c r="D481" s="732"/>
      <c r="E481" s="820"/>
      <c r="F481" s="49">
        <f>SUM(H481:Q481)</f>
        <v>0</v>
      </c>
      <c r="G481" s="414">
        <f t="shared" si="25"/>
        <v>0</v>
      </c>
      <c r="H481" s="49">
        <f t="shared" si="25"/>
        <v>0</v>
      </c>
      <c r="I481" s="49">
        <f t="shared" si="25"/>
        <v>0</v>
      </c>
      <c r="J481" s="49">
        <f t="shared" si="25"/>
        <v>0</v>
      </c>
      <c r="K481" s="49">
        <f t="shared" si="25"/>
        <v>0</v>
      </c>
      <c r="L481" s="49">
        <f t="shared" si="25"/>
        <v>0</v>
      </c>
      <c r="M481" s="49">
        <f t="shared" si="25"/>
        <v>0</v>
      </c>
      <c r="N481" s="49">
        <f t="shared" si="25"/>
        <v>0</v>
      </c>
      <c r="O481" s="49">
        <f t="shared" si="25"/>
        <v>0</v>
      </c>
      <c r="P481" s="49">
        <f t="shared" si="25"/>
        <v>0</v>
      </c>
      <c r="Q481" s="226">
        <f t="shared" si="25"/>
        <v>0</v>
      </c>
      <c r="R481" s="49">
        <f t="shared" si="25"/>
        <v>15.1</v>
      </c>
    </row>
    <row r="482" spans="1:18" ht="45.75" customHeight="1" thickBot="1">
      <c r="A482" s="728" t="s">
        <v>509</v>
      </c>
      <c r="B482" s="729"/>
      <c r="C482" s="729"/>
      <c r="D482" s="729"/>
      <c r="E482" s="821"/>
      <c r="F482" s="49">
        <f>SUM(H482:Q482)</f>
        <v>0</v>
      </c>
      <c r="G482" s="414">
        <f t="shared" si="25"/>
        <v>0</v>
      </c>
      <c r="H482" s="49">
        <f t="shared" si="25"/>
        <v>0</v>
      </c>
      <c r="I482" s="49">
        <f t="shared" si="25"/>
        <v>0</v>
      </c>
      <c r="J482" s="49">
        <f t="shared" si="25"/>
        <v>0</v>
      </c>
      <c r="K482" s="49">
        <f t="shared" si="25"/>
        <v>0</v>
      </c>
      <c r="L482" s="49">
        <f t="shared" si="25"/>
        <v>0</v>
      </c>
      <c r="M482" s="49">
        <f t="shared" si="25"/>
        <v>0</v>
      </c>
      <c r="N482" s="49">
        <f t="shared" si="25"/>
        <v>0</v>
      </c>
      <c r="O482" s="49">
        <f t="shared" si="25"/>
        <v>0</v>
      </c>
      <c r="P482" s="49">
        <f t="shared" si="25"/>
        <v>0</v>
      </c>
      <c r="Q482" s="226">
        <f t="shared" si="25"/>
        <v>0</v>
      </c>
      <c r="R482" s="49">
        <f t="shared" si="25"/>
        <v>35.9</v>
      </c>
    </row>
    <row r="483" spans="1:18" ht="38.25" customHeight="1" thickBot="1">
      <c r="A483" s="719" t="s">
        <v>510</v>
      </c>
      <c r="B483" s="720"/>
      <c r="C483" s="720"/>
      <c r="D483" s="720"/>
      <c r="E483" s="786"/>
      <c r="F483" s="15">
        <f>F480+F481</f>
        <v>0</v>
      </c>
      <c r="G483" s="29">
        <f>G480+G481</f>
        <v>0</v>
      </c>
      <c r="H483" s="15">
        <f>H480+H481</f>
        <v>0</v>
      </c>
      <c r="I483" s="15">
        <f t="shared" ref="I483:Q483" si="26">I480+I481</f>
        <v>0</v>
      </c>
      <c r="J483" s="15">
        <f t="shared" si="26"/>
        <v>0</v>
      </c>
      <c r="K483" s="15">
        <f t="shared" si="26"/>
        <v>0</v>
      </c>
      <c r="L483" s="15">
        <f t="shared" si="26"/>
        <v>0</v>
      </c>
      <c r="M483" s="15">
        <f t="shared" si="26"/>
        <v>0</v>
      </c>
      <c r="N483" s="15">
        <f t="shared" si="26"/>
        <v>0</v>
      </c>
      <c r="O483" s="15">
        <f t="shared" si="26"/>
        <v>0</v>
      </c>
      <c r="P483" s="15">
        <f t="shared" si="26"/>
        <v>0</v>
      </c>
      <c r="Q483" s="357">
        <f t="shared" si="26"/>
        <v>0</v>
      </c>
      <c r="R483" s="15">
        <f>R480+R481</f>
        <v>50.13</v>
      </c>
    </row>
    <row r="484" spans="1:18" ht="35.1" customHeight="1" thickBot="1">
      <c r="A484" s="736" t="s">
        <v>511</v>
      </c>
      <c r="B484" s="816"/>
      <c r="C484" s="816"/>
      <c r="D484" s="816"/>
      <c r="E484" s="817"/>
      <c r="F484" s="548">
        <f>F480+F481+F482</f>
        <v>0</v>
      </c>
      <c r="G484" s="571">
        <f>G480+G481+G482</f>
        <v>0</v>
      </c>
      <c r="H484" s="548">
        <f>H480+H481+H482</f>
        <v>0</v>
      </c>
      <c r="I484" s="548">
        <f t="shared" ref="I484:Q484" si="27">I480+I481+I482</f>
        <v>0</v>
      </c>
      <c r="J484" s="548">
        <f t="shared" si="27"/>
        <v>0</v>
      </c>
      <c r="K484" s="548">
        <f t="shared" si="27"/>
        <v>0</v>
      </c>
      <c r="L484" s="548">
        <f t="shared" si="27"/>
        <v>0</v>
      </c>
      <c r="M484" s="548">
        <f t="shared" si="27"/>
        <v>0</v>
      </c>
      <c r="N484" s="548">
        <f t="shared" si="27"/>
        <v>0</v>
      </c>
      <c r="O484" s="548">
        <f t="shared" si="27"/>
        <v>0</v>
      </c>
      <c r="P484" s="548">
        <f t="shared" si="27"/>
        <v>0</v>
      </c>
      <c r="Q484" s="552">
        <f t="shared" si="27"/>
        <v>0</v>
      </c>
      <c r="R484" s="548">
        <f>R480+R481+R482</f>
        <v>86.03</v>
      </c>
    </row>
    <row r="485" spans="1:18" ht="35.1" customHeight="1" thickBot="1">
      <c r="A485" s="640"/>
      <c r="B485" s="750"/>
      <c r="C485" s="750"/>
      <c r="D485" s="750"/>
      <c r="E485" s="750"/>
      <c r="F485" s="750"/>
      <c r="G485" s="750"/>
      <c r="H485" s="750"/>
      <c r="I485" s="750"/>
      <c r="J485" s="750"/>
      <c r="K485" s="750"/>
      <c r="L485" s="750"/>
      <c r="M485" s="750"/>
      <c r="N485" s="750"/>
      <c r="O485" s="750"/>
      <c r="P485" s="750"/>
      <c r="Q485" s="750"/>
      <c r="R485" s="389"/>
    </row>
    <row r="486" spans="1:18" ht="35.1" customHeight="1" thickBot="1">
      <c r="A486" s="716" t="s">
        <v>512</v>
      </c>
      <c r="B486" s="717"/>
      <c r="C486" s="717"/>
      <c r="D486" s="717"/>
      <c r="E486" s="818"/>
      <c r="F486" s="819"/>
      <c r="G486" s="414">
        <f t="shared" ref="G486:H490" si="28">G480</f>
        <v>0</v>
      </c>
      <c r="H486" s="49">
        <f t="shared" si="28"/>
        <v>0</v>
      </c>
      <c r="I486" s="49">
        <f>I480+H486</f>
        <v>0</v>
      </c>
      <c r="J486" s="49">
        <f t="shared" ref="J486:Q490" si="29">J480+I486</f>
        <v>0</v>
      </c>
      <c r="K486" s="49">
        <f t="shared" si="29"/>
        <v>0</v>
      </c>
      <c r="L486" s="49">
        <f t="shared" si="29"/>
        <v>0</v>
      </c>
      <c r="M486" s="49">
        <f t="shared" si="29"/>
        <v>0</v>
      </c>
      <c r="N486" s="49">
        <f t="shared" si="29"/>
        <v>0</v>
      </c>
      <c r="O486" s="49">
        <f t="shared" si="29"/>
        <v>0</v>
      </c>
      <c r="P486" s="49">
        <f t="shared" si="29"/>
        <v>0</v>
      </c>
      <c r="Q486" s="226">
        <f t="shared" si="29"/>
        <v>0</v>
      </c>
      <c r="R486" s="49">
        <f>R480</f>
        <v>35.03</v>
      </c>
    </row>
    <row r="487" spans="1:18" ht="35.1" customHeight="1" thickBot="1">
      <c r="A487" s="731" t="s">
        <v>513</v>
      </c>
      <c r="B487" s="732"/>
      <c r="C487" s="732"/>
      <c r="D487" s="732"/>
      <c r="E487" s="790"/>
      <c r="F487" s="791"/>
      <c r="G487" s="414">
        <f t="shared" si="28"/>
        <v>0</v>
      </c>
      <c r="H487" s="49">
        <f t="shared" si="28"/>
        <v>0</v>
      </c>
      <c r="I487" s="49">
        <f>I481+H487</f>
        <v>0</v>
      </c>
      <c r="J487" s="49">
        <f t="shared" si="29"/>
        <v>0</v>
      </c>
      <c r="K487" s="49">
        <f t="shared" si="29"/>
        <v>0</v>
      </c>
      <c r="L487" s="49">
        <f t="shared" si="29"/>
        <v>0</v>
      </c>
      <c r="M487" s="49">
        <f t="shared" si="29"/>
        <v>0</v>
      </c>
      <c r="N487" s="49">
        <f t="shared" si="29"/>
        <v>0</v>
      </c>
      <c r="O487" s="49">
        <f t="shared" si="29"/>
        <v>0</v>
      </c>
      <c r="P487" s="49">
        <f t="shared" si="29"/>
        <v>0</v>
      </c>
      <c r="Q487" s="226">
        <f t="shared" si="29"/>
        <v>0</v>
      </c>
      <c r="R487" s="49">
        <f>R481</f>
        <v>15.1</v>
      </c>
    </row>
    <row r="488" spans="1:18" ht="35.1" customHeight="1" thickBot="1">
      <c r="A488" s="728" t="s">
        <v>514</v>
      </c>
      <c r="B488" s="729"/>
      <c r="C488" s="729"/>
      <c r="D488" s="729"/>
      <c r="E488" s="734"/>
      <c r="F488" s="730"/>
      <c r="G488" s="414">
        <f t="shared" si="28"/>
        <v>0</v>
      </c>
      <c r="H488" s="49">
        <f t="shared" si="28"/>
        <v>0</v>
      </c>
      <c r="I488" s="49">
        <f>I482+H488</f>
        <v>0</v>
      </c>
      <c r="J488" s="49">
        <f t="shared" si="29"/>
        <v>0</v>
      </c>
      <c r="K488" s="49">
        <f t="shared" si="29"/>
        <v>0</v>
      </c>
      <c r="L488" s="49">
        <f t="shared" si="29"/>
        <v>0</v>
      </c>
      <c r="M488" s="49">
        <f t="shared" si="29"/>
        <v>0</v>
      </c>
      <c r="N488" s="49">
        <f t="shared" si="29"/>
        <v>0</v>
      </c>
      <c r="O488" s="49">
        <f t="shared" si="29"/>
        <v>0</v>
      </c>
      <c r="P488" s="49">
        <f t="shared" si="29"/>
        <v>0</v>
      </c>
      <c r="Q488" s="226">
        <f t="shared" si="29"/>
        <v>0</v>
      </c>
      <c r="R488" s="49">
        <f>R482</f>
        <v>35.9</v>
      </c>
    </row>
    <row r="489" spans="1:18" ht="35.1" customHeight="1" thickBot="1">
      <c r="A489" s="719" t="s">
        <v>515</v>
      </c>
      <c r="B489" s="720"/>
      <c r="C489" s="720"/>
      <c r="D489" s="720"/>
      <c r="E489" s="780"/>
      <c r="F489" s="781"/>
      <c r="G489" s="29">
        <f t="shared" si="28"/>
        <v>0</v>
      </c>
      <c r="H489" s="15">
        <f t="shared" si="28"/>
        <v>0</v>
      </c>
      <c r="I489" s="4">
        <f>I483+H489</f>
        <v>0</v>
      </c>
      <c r="J489" s="4">
        <f t="shared" si="29"/>
        <v>0</v>
      </c>
      <c r="K489" s="4">
        <f t="shared" si="29"/>
        <v>0</v>
      </c>
      <c r="L489" s="4">
        <f t="shared" si="29"/>
        <v>0</v>
      </c>
      <c r="M489" s="4">
        <f t="shared" si="29"/>
        <v>0</v>
      </c>
      <c r="N489" s="4">
        <f t="shared" si="29"/>
        <v>0</v>
      </c>
      <c r="O489" s="4">
        <f t="shared" si="29"/>
        <v>0</v>
      </c>
      <c r="P489" s="4">
        <f t="shared" si="29"/>
        <v>0</v>
      </c>
      <c r="Q489" s="358">
        <f t="shared" si="29"/>
        <v>0</v>
      </c>
      <c r="R489" s="15">
        <f>R483</f>
        <v>50.13</v>
      </c>
    </row>
    <row r="490" spans="1:18" ht="35.1" customHeight="1" thickBot="1">
      <c r="A490" s="747" t="s">
        <v>516</v>
      </c>
      <c r="B490" s="782"/>
      <c r="C490" s="782"/>
      <c r="D490" s="782"/>
      <c r="E490" s="782"/>
      <c r="F490" s="783"/>
      <c r="G490" s="423">
        <f t="shared" si="28"/>
        <v>0</v>
      </c>
      <c r="H490" s="5">
        <f t="shared" si="28"/>
        <v>0</v>
      </c>
      <c r="I490" s="5">
        <f>I484+H490</f>
        <v>0</v>
      </c>
      <c r="J490" s="5">
        <f t="shared" si="29"/>
        <v>0</v>
      </c>
      <c r="K490" s="5">
        <f t="shared" si="29"/>
        <v>0</v>
      </c>
      <c r="L490" s="5">
        <f t="shared" si="29"/>
        <v>0</v>
      </c>
      <c r="M490" s="5">
        <f t="shared" si="29"/>
        <v>0</v>
      </c>
      <c r="N490" s="5">
        <f t="shared" si="29"/>
        <v>0</v>
      </c>
      <c r="O490" s="5">
        <f t="shared" si="29"/>
        <v>0</v>
      </c>
      <c r="P490" s="5">
        <f t="shared" si="29"/>
        <v>0</v>
      </c>
      <c r="Q490" s="359">
        <f t="shared" si="29"/>
        <v>0</v>
      </c>
      <c r="R490" s="5">
        <f>R484</f>
        <v>86.03</v>
      </c>
    </row>
    <row r="491" spans="1:18" ht="35.1" customHeight="1" thickBot="1">
      <c r="A491" s="640"/>
      <c r="B491" s="750"/>
      <c r="C491" s="750"/>
      <c r="D491" s="750"/>
      <c r="E491" s="750"/>
      <c r="F491" s="750"/>
      <c r="G491" s="750"/>
      <c r="H491" s="750"/>
      <c r="I491" s="750"/>
      <c r="J491" s="750"/>
      <c r="K491" s="750"/>
      <c r="L491" s="750"/>
      <c r="M491" s="750"/>
      <c r="N491" s="750"/>
      <c r="O491" s="750"/>
      <c r="P491" s="750"/>
      <c r="Q491" s="750"/>
      <c r="R491" s="389"/>
    </row>
    <row r="492" spans="1:18" ht="35.1" customHeight="1" thickBot="1">
      <c r="A492" s="722" t="s">
        <v>236</v>
      </c>
      <c r="B492" s="723"/>
      <c r="C492" s="723"/>
      <c r="D492" s="723"/>
      <c r="E492" s="723"/>
      <c r="F492" s="723"/>
      <c r="G492" s="723"/>
      <c r="H492" s="723"/>
      <c r="I492" s="723"/>
      <c r="J492" s="723"/>
      <c r="K492" s="723"/>
      <c r="L492" s="723"/>
      <c r="M492" s="723"/>
      <c r="N492" s="723"/>
      <c r="O492" s="723"/>
      <c r="P492" s="723"/>
      <c r="Q492" s="723"/>
      <c r="R492" s="452"/>
    </row>
    <row r="493" spans="1:18" ht="35.1" customHeight="1" thickBot="1">
      <c r="A493" s="722" t="s">
        <v>237</v>
      </c>
      <c r="B493" s="784"/>
      <c r="C493" s="723"/>
      <c r="D493" s="723"/>
      <c r="E493" s="723"/>
      <c r="F493" s="723"/>
      <c r="G493" s="723"/>
      <c r="H493" s="723"/>
      <c r="I493" s="723"/>
      <c r="J493" s="723"/>
      <c r="K493" s="723"/>
      <c r="L493" s="723"/>
      <c r="M493" s="723"/>
      <c r="N493" s="723"/>
      <c r="O493" s="723"/>
      <c r="P493" s="723"/>
      <c r="Q493" s="723"/>
      <c r="R493" s="389"/>
    </row>
    <row r="494" spans="1:18" s="164" customFormat="1" ht="35.1" customHeight="1">
      <c r="A494" s="665">
        <v>83</v>
      </c>
      <c r="B494" s="536" t="s">
        <v>239</v>
      </c>
      <c r="C494" s="830" t="s">
        <v>15</v>
      </c>
      <c r="D494" s="561" t="s">
        <v>616</v>
      </c>
      <c r="E494" s="665" t="s">
        <v>17</v>
      </c>
      <c r="F494" s="102" t="s">
        <v>18</v>
      </c>
      <c r="G494" s="475">
        <f>R494*J5</f>
        <v>0</v>
      </c>
      <c r="H494" s="173">
        <v>2.8000000000000001E-2</v>
      </c>
      <c r="I494" s="138"/>
      <c r="J494" s="138"/>
      <c r="K494" s="138"/>
      <c r="L494" s="167"/>
      <c r="M494" s="138"/>
      <c r="N494" s="138"/>
      <c r="O494" s="138"/>
      <c r="P494" s="138"/>
      <c r="Q494" s="168"/>
      <c r="R494" s="384">
        <v>0.4</v>
      </c>
    </row>
    <row r="495" spans="1:18" s="164" customFormat="1" ht="35.1" customHeight="1">
      <c r="A495" s="666"/>
      <c r="B495" s="505" t="s">
        <v>240</v>
      </c>
      <c r="C495" s="692"/>
      <c r="D495" s="559"/>
      <c r="E495" s="839"/>
      <c r="F495" s="557" t="s">
        <v>19</v>
      </c>
      <c r="G495" s="476"/>
      <c r="H495" s="169"/>
      <c r="I495" s="139"/>
      <c r="J495" s="139"/>
      <c r="K495" s="139"/>
      <c r="L495" s="139"/>
      <c r="M495" s="139"/>
      <c r="N495" s="139"/>
      <c r="O495" s="139"/>
      <c r="P495" s="139"/>
      <c r="Q495" s="170"/>
      <c r="R495" s="385"/>
    </row>
    <row r="496" spans="1:18" s="164" customFormat="1" ht="35.1" customHeight="1" thickBot="1">
      <c r="A496" s="666"/>
      <c r="B496" s="505" t="s">
        <v>618</v>
      </c>
      <c r="C496" s="692"/>
      <c r="D496" s="562"/>
      <c r="E496" s="839"/>
      <c r="F496" s="125" t="s">
        <v>20</v>
      </c>
      <c r="G496" s="477"/>
      <c r="H496" s="191"/>
      <c r="I496" s="147"/>
      <c r="J496" s="147"/>
      <c r="K496" s="147"/>
      <c r="L496" s="147"/>
      <c r="M496" s="147"/>
      <c r="N496" s="147"/>
      <c r="O496" s="147"/>
      <c r="P496" s="147"/>
      <c r="Q496" s="171"/>
      <c r="R496" s="387"/>
    </row>
    <row r="497" spans="1:18" s="164" customFormat="1" ht="35.1" customHeight="1" thickBot="1">
      <c r="A497" s="667"/>
      <c r="B497" s="560" t="s">
        <v>241</v>
      </c>
      <c r="C497" s="681"/>
      <c r="D497" s="172"/>
      <c r="E497" s="840"/>
      <c r="F497" s="558"/>
      <c r="G497" s="470"/>
      <c r="H497" s="837"/>
      <c r="I497" s="838"/>
      <c r="J497" s="838"/>
      <c r="K497" s="838"/>
      <c r="L497" s="838"/>
      <c r="M497" s="838"/>
      <c r="N497" s="838"/>
      <c r="O497" s="838"/>
      <c r="P497" s="838"/>
      <c r="Q497" s="838"/>
      <c r="R497" s="558"/>
    </row>
    <row r="498" spans="1:18" s="164" customFormat="1" ht="34.5" customHeight="1">
      <c r="A498" s="665">
        <v>84</v>
      </c>
      <c r="B498" s="536" t="s">
        <v>239</v>
      </c>
      <c r="C498" s="830" t="s">
        <v>15</v>
      </c>
      <c r="D498" s="536" t="s">
        <v>416</v>
      </c>
      <c r="E498" s="665" t="s">
        <v>17</v>
      </c>
      <c r="F498" s="102" t="s">
        <v>18</v>
      </c>
      <c r="G498" s="475">
        <f>R498*J5</f>
        <v>0</v>
      </c>
      <c r="H498" s="173">
        <v>0.14099999999999999</v>
      </c>
      <c r="I498" s="138"/>
      <c r="J498" s="138"/>
      <c r="K498" s="138"/>
      <c r="L498" s="138"/>
      <c r="M498" s="138"/>
      <c r="N498" s="138"/>
      <c r="O498" s="138"/>
      <c r="P498" s="138"/>
      <c r="Q498" s="168"/>
      <c r="R498" s="384">
        <v>0.65</v>
      </c>
    </row>
    <row r="499" spans="1:18" s="164" customFormat="1" ht="35.1" customHeight="1">
      <c r="A499" s="666"/>
      <c r="B499" s="559" t="s">
        <v>242</v>
      </c>
      <c r="C499" s="692"/>
      <c r="D499" s="117"/>
      <c r="E499" s="839"/>
      <c r="F499" s="557" t="s">
        <v>19</v>
      </c>
      <c r="G499" s="476"/>
      <c r="H499" s="169"/>
      <c r="I499" s="139"/>
      <c r="J499" s="139"/>
      <c r="K499" s="139"/>
      <c r="L499" s="139"/>
      <c r="M499" s="139"/>
      <c r="N499" s="139"/>
      <c r="O499" s="139"/>
      <c r="P499" s="139"/>
      <c r="Q499" s="170"/>
      <c r="R499" s="385"/>
    </row>
    <row r="500" spans="1:18" s="164" customFormat="1" ht="35.1" customHeight="1" thickBot="1">
      <c r="A500" s="666"/>
      <c r="B500" s="505" t="s">
        <v>243</v>
      </c>
      <c r="C500" s="692"/>
      <c r="D500" s="562"/>
      <c r="E500" s="839"/>
      <c r="F500" s="125" t="s">
        <v>20</v>
      </c>
      <c r="G500" s="477"/>
      <c r="H500" s="191"/>
      <c r="I500" s="147"/>
      <c r="J500" s="147"/>
      <c r="K500" s="147"/>
      <c r="L500" s="147"/>
      <c r="M500" s="147"/>
      <c r="N500" s="147"/>
      <c r="O500" s="147"/>
      <c r="P500" s="147"/>
      <c r="Q500" s="171"/>
      <c r="R500" s="387"/>
    </row>
    <row r="501" spans="1:18" s="164" customFormat="1" ht="35.1" customHeight="1">
      <c r="A501" s="666"/>
      <c r="B501" s="505" t="s">
        <v>619</v>
      </c>
      <c r="C501" s="692"/>
      <c r="D501" s="694"/>
      <c r="E501" s="839"/>
      <c r="F501" s="664"/>
      <c r="G501" s="461"/>
      <c r="H501" s="632"/>
      <c r="I501" s="828"/>
      <c r="J501" s="828"/>
      <c r="K501" s="828"/>
      <c r="L501" s="828"/>
      <c r="M501" s="828"/>
      <c r="N501" s="828"/>
      <c r="O501" s="828"/>
      <c r="P501" s="828"/>
      <c r="Q501" s="828"/>
      <c r="R501" s="509"/>
    </row>
    <row r="502" spans="1:18" s="164" customFormat="1" ht="35.1" customHeight="1">
      <c r="A502" s="666"/>
      <c r="B502" s="505" t="s">
        <v>244</v>
      </c>
      <c r="C502" s="692"/>
      <c r="D502" s="835"/>
      <c r="E502" s="839"/>
      <c r="F502" s="835"/>
      <c r="G502" s="478"/>
      <c r="H502" s="836"/>
      <c r="I502" s="836"/>
      <c r="J502" s="836"/>
      <c r="K502" s="836"/>
      <c r="L502" s="836"/>
      <c r="M502" s="836"/>
      <c r="N502" s="836"/>
      <c r="O502" s="836"/>
      <c r="P502" s="836"/>
      <c r="Q502" s="836"/>
      <c r="R502" s="528"/>
    </row>
    <row r="503" spans="1:18" s="164" customFormat="1" ht="35.1" customHeight="1" thickBot="1">
      <c r="A503" s="667"/>
      <c r="B503" s="560" t="s">
        <v>245</v>
      </c>
      <c r="C503" s="681"/>
      <c r="D503" s="827"/>
      <c r="E503" s="840"/>
      <c r="F503" s="827"/>
      <c r="G503" s="479"/>
      <c r="H503" s="829"/>
      <c r="I503" s="829"/>
      <c r="J503" s="829"/>
      <c r="K503" s="829"/>
      <c r="L503" s="829"/>
      <c r="M503" s="829"/>
      <c r="N503" s="829"/>
      <c r="O503" s="829"/>
      <c r="P503" s="829"/>
      <c r="Q503" s="829"/>
      <c r="R503" s="529"/>
    </row>
    <row r="504" spans="1:18" s="164" customFormat="1" ht="32.25" customHeight="1">
      <c r="A504" s="665">
        <v>85</v>
      </c>
      <c r="B504" s="536" t="s">
        <v>246</v>
      </c>
      <c r="C504" s="830" t="s">
        <v>24</v>
      </c>
      <c r="D504" s="561" t="s">
        <v>648</v>
      </c>
      <c r="E504" s="696" t="s">
        <v>17</v>
      </c>
      <c r="F504" s="148" t="s">
        <v>18</v>
      </c>
      <c r="G504" s="475">
        <f>R504*J5</f>
        <v>0</v>
      </c>
      <c r="H504" s="173">
        <v>2.5190000000000001</v>
      </c>
      <c r="I504" s="173"/>
      <c r="J504" s="138"/>
      <c r="K504" s="138"/>
      <c r="L504" s="138"/>
      <c r="M504" s="138"/>
      <c r="N504" s="138"/>
      <c r="O504" s="138"/>
      <c r="P504" s="138"/>
      <c r="Q504" s="168"/>
      <c r="R504" s="384">
        <v>1.9</v>
      </c>
    </row>
    <row r="505" spans="1:18" s="164" customFormat="1" ht="30.75" customHeight="1">
      <c r="A505" s="666"/>
      <c r="B505" s="505" t="s">
        <v>247</v>
      </c>
      <c r="C505" s="831"/>
      <c r="D505" s="117"/>
      <c r="E505" s="833"/>
      <c r="F505" s="280" t="s">
        <v>19</v>
      </c>
      <c r="G505" s="476"/>
      <c r="H505" s="169"/>
      <c r="I505" s="169"/>
      <c r="J505" s="139"/>
      <c r="K505" s="139"/>
      <c r="L505" s="139"/>
      <c r="M505" s="139"/>
      <c r="N505" s="139"/>
      <c r="O505" s="139"/>
      <c r="P505" s="139"/>
      <c r="Q505" s="170"/>
      <c r="R505" s="385"/>
    </row>
    <row r="506" spans="1:18" s="164" customFormat="1" ht="30.75" customHeight="1" thickBot="1">
      <c r="A506" s="666"/>
      <c r="B506" s="559" t="s">
        <v>248</v>
      </c>
      <c r="C506" s="831"/>
      <c r="D506" s="133"/>
      <c r="E506" s="833"/>
      <c r="F506" s="174" t="s">
        <v>20</v>
      </c>
      <c r="G506" s="477"/>
      <c r="H506" s="191"/>
      <c r="I506" s="175"/>
      <c r="J506" s="176"/>
      <c r="K506" s="564"/>
      <c r="L506" s="140"/>
      <c r="M506" s="140"/>
      <c r="N506" s="140"/>
      <c r="O506" s="140"/>
      <c r="P506" s="140"/>
      <c r="Q506" s="177"/>
      <c r="R506" s="387"/>
    </row>
    <row r="507" spans="1:18" s="164" customFormat="1" ht="30.75" customHeight="1">
      <c r="A507" s="666"/>
      <c r="B507" s="559" t="s">
        <v>249</v>
      </c>
      <c r="C507" s="831"/>
      <c r="D507" s="694"/>
      <c r="E507" s="833"/>
      <c r="F507" s="664"/>
      <c r="G507" s="461"/>
      <c r="H507" s="632"/>
      <c r="I507" s="828"/>
      <c r="J507" s="828"/>
      <c r="K507" s="828"/>
      <c r="L507" s="828"/>
      <c r="M507" s="828"/>
      <c r="N507" s="828"/>
      <c r="O507" s="828"/>
      <c r="P507" s="828"/>
      <c r="Q507" s="828"/>
      <c r="R507" s="509"/>
    </row>
    <row r="508" spans="1:18" s="164" customFormat="1" ht="42" customHeight="1" thickBot="1">
      <c r="A508" s="667"/>
      <c r="B508" s="560" t="s">
        <v>250</v>
      </c>
      <c r="C508" s="832"/>
      <c r="D508" s="827"/>
      <c r="E508" s="834"/>
      <c r="F508" s="827"/>
      <c r="G508" s="479"/>
      <c r="H508" s="829"/>
      <c r="I508" s="829"/>
      <c r="J508" s="829"/>
      <c r="K508" s="829"/>
      <c r="L508" s="829"/>
      <c r="M508" s="829"/>
      <c r="N508" s="829"/>
      <c r="O508" s="829"/>
      <c r="P508" s="829"/>
      <c r="Q508" s="829"/>
      <c r="R508" s="529"/>
    </row>
    <row r="509" spans="1:18" s="164" customFormat="1" ht="32.25" customHeight="1">
      <c r="A509" s="665">
        <v>86</v>
      </c>
      <c r="B509" s="536" t="s">
        <v>251</v>
      </c>
      <c r="C509" s="830" t="s">
        <v>24</v>
      </c>
      <c r="D509" s="561"/>
      <c r="E509" s="696" t="s">
        <v>451</v>
      </c>
      <c r="F509" s="148" t="s">
        <v>18</v>
      </c>
      <c r="G509" s="456"/>
      <c r="H509" s="173"/>
      <c r="I509" s="173"/>
      <c r="J509" s="138"/>
      <c r="K509" s="138"/>
      <c r="L509" s="138"/>
      <c r="M509" s="138"/>
      <c r="N509" s="138"/>
      <c r="O509" s="138"/>
      <c r="P509" s="138"/>
      <c r="Q509" s="168"/>
      <c r="R509" s="384"/>
    </row>
    <row r="510" spans="1:18" s="164" customFormat="1" ht="30.75" customHeight="1">
      <c r="A510" s="666"/>
      <c r="B510" s="505" t="s">
        <v>252</v>
      </c>
      <c r="C510" s="831"/>
      <c r="D510" s="117"/>
      <c r="E510" s="833"/>
      <c r="F510" s="280" t="s">
        <v>19</v>
      </c>
      <c r="G510" s="468"/>
      <c r="H510" s="169"/>
      <c r="I510" s="169"/>
      <c r="J510" s="139"/>
      <c r="K510" s="139"/>
      <c r="L510" s="139"/>
      <c r="M510" s="139"/>
      <c r="N510" s="139"/>
      <c r="O510" s="139"/>
      <c r="P510" s="139"/>
      <c r="Q510" s="170"/>
      <c r="R510" s="385"/>
    </row>
    <row r="511" spans="1:18" s="164" customFormat="1" ht="30.75" customHeight="1" thickBot="1">
      <c r="A511" s="666"/>
      <c r="B511" s="559" t="s">
        <v>253</v>
      </c>
      <c r="C511" s="831"/>
      <c r="D511" s="133" t="s">
        <v>254</v>
      </c>
      <c r="E511" s="833"/>
      <c r="F511" s="174" t="s">
        <v>20</v>
      </c>
      <c r="G511" s="497">
        <f>R511*J5</f>
        <v>0</v>
      </c>
      <c r="H511" s="191"/>
      <c r="I511" s="175"/>
      <c r="J511" s="176"/>
      <c r="K511" s="564"/>
      <c r="L511" s="140"/>
      <c r="M511" s="140"/>
      <c r="N511" s="140"/>
      <c r="O511" s="140">
        <v>1.2649999999999999</v>
      </c>
      <c r="P511" s="140"/>
      <c r="Q511" s="177"/>
      <c r="R511" s="387">
        <v>1.3</v>
      </c>
    </row>
    <row r="512" spans="1:18" s="164" customFormat="1" ht="30.75" customHeight="1" thickBot="1">
      <c r="A512" s="666"/>
      <c r="B512" s="559"/>
      <c r="C512" s="831"/>
      <c r="D512" s="536"/>
      <c r="E512" s="833"/>
      <c r="F512" s="509"/>
      <c r="G512" s="461"/>
      <c r="H512" s="632"/>
      <c r="I512" s="828"/>
      <c r="J512" s="828"/>
      <c r="K512" s="828"/>
      <c r="L512" s="828"/>
      <c r="M512" s="828"/>
      <c r="N512" s="828"/>
      <c r="O512" s="828"/>
      <c r="P512" s="828"/>
      <c r="Q512" s="828"/>
      <c r="R512" s="509"/>
    </row>
    <row r="513" spans="1:18" s="164" customFormat="1" ht="35.1" customHeight="1">
      <c r="A513" s="665">
        <v>87</v>
      </c>
      <c r="B513" s="299" t="s">
        <v>255</v>
      </c>
      <c r="C513" s="830" t="s">
        <v>73</v>
      </c>
      <c r="D513" s="561"/>
      <c r="E513" s="665" t="s">
        <v>451</v>
      </c>
      <c r="F513" s="148" t="s">
        <v>18</v>
      </c>
      <c r="G513" s="456"/>
      <c r="H513" s="173"/>
      <c r="I513" s="138"/>
      <c r="J513" s="138"/>
      <c r="K513" s="138"/>
      <c r="L513" s="138"/>
      <c r="M513" s="138"/>
      <c r="N513" s="138"/>
      <c r="O513" s="138"/>
      <c r="P513" s="138"/>
      <c r="Q513" s="168"/>
      <c r="R513" s="384"/>
    </row>
    <row r="514" spans="1:18" s="164" customFormat="1" ht="35.1" customHeight="1">
      <c r="A514" s="666"/>
      <c r="B514" s="300" t="s">
        <v>256</v>
      </c>
      <c r="C514" s="844"/>
      <c r="D514" s="559"/>
      <c r="E514" s="666"/>
      <c r="F514" s="280" t="s">
        <v>19</v>
      </c>
      <c r="G514" s="468"/>
      <c r="H514" s="169"/>
      <c r="I514" s="139"/>
      <c r="J514" s="139"/>
      <c r="K514" s="139"/>
      <c r="L514" s="139"/>
      <c r="M514" s="139"/>
      <c r="N514" s="139"/>
      <c r="O514" s="139"/>
      <c r="P514" s="139"/>
      <c r="Q514" s="170"/>
      <c r="R514" s="385"/>
    </row>
    <row r="515" spans="1:18" s="164" customFormat="1" ht="35.1" customHeight="1" thickBot="1">
      <c r="A515" s="666"/>
      <c r="B515" s="300" t="s">
        <v>257</v>
      </c>
      <c r="C515" s="844"/>
      <c r="D515" s="562" t="s">
        <v>55</v>
      </c>
      <c r="E515" s="666"/>
      <c r="F515" s="149" t="s">
        <v>20</v>
      </c>
      <c r="G515" s="469">
        <f>R515*J5</f>
        <v>0</v>
      </c>
      <c r="H515" s="191"/>
      <c r="I515" s="147"/>
      <c r="J515" s="147"/>
      <c r="K515" s="147"/>
      <c r="L515" s="147"/>
      <c r="M515" s="147"/>
      <c r="N515" s="147"/>
      <c r="O515" s="147">
        <v>8.0000000000000002E-3</v>
      </c>
      <c r="P515" s="147"/>
      <c r="Q515" s="171"/>
      <c r="R515" s="387">
        <v>0.4</v>
      </c>
    </row>
    <row r="516" spans="1:18" s="164" customFormat="1" ht="50.25" customHeight="1" thickBot="1">
      <c r="A516" s="667"/>
      <c r="B516" s="172" t="s">
        <v>258</v>
      </c>
      <c r="C516" s="845"/>
      <c r="D516" s="172"/>
      <c r="E516" s="667"/>
      <c r="F516" s="558"/>
      <c r="G516" s="470"/>
      <c r="H516" s="837"/>
      <c r="I516" s="837"/>
      <c r="J516" s="837"/>
      <c r="K516" s="837"/>
      <c r="L516" s="837"/>
      <c r="M516" s="837"/>
      <c r="N516" s="837"/>
      <c r="O516" s="837"/>
      <c r="P516" s="837"/>
      <c r="Q516" s="837"/>
      <c r="R516" s="558"/>
    </row>
    <row r="517" spans="1:18" s="164" customFormat="1" ht="35.1" customHeight="1">
      <c r="A517" s="665">
        <v>88</v>
      </c>
      <c r="B517" s="536" t="s">
        <v>259</v>
      </c>
      <c r="C517" s="830" t="s">
        <v>24</v>
      </c>
      <c r="D517" s="536"/>
      <c r="E517" s="665" t="s">
        <v>451</v>
      </c>
      <c r="F517" s="148" t="s">
        <v>18</v>
      </c>
      <c r="G517" s="456"/>
      <c r="H517" s="173"/>
      <c r="I517" s="138"/>
      <c r="J517" s="138"/>
      <c r="K517" s="138"/>
      <c r="L517" s="138"/>
      <c r="M517" s="138"/>
      <c r="N517" s="138"/>
      <c r="O517" s="138"/>
      <c r="P517" s="138"/>
      <c r="Q517" s="168"/>
      <c r="R517" s="384"/>
    </row>
    <row r="518" spans="1:18" s="164" customFormat="1" ht="35.1" customHeight="1">
      <c r="A518" s="666"/>
      <c r="B518" s="559" t="s">
        <v>260</v>
      </c>
      <c r="C518" s="692"/>
      <c r="D518" s="133"/>
      <c r="E518" s="839"/>
      <c r="F518" s="280" t="s">
        <v>19</v>
      </c>
      <c r="G518" s="468"/>
      <c r="H518" s="169"/>
      <c r="I518" s="139"/>
      <c r="J518" s="139"/>
      <c r="K518" s="139"/>
      <c r="L518" s="139"/>
      <c r="M518" s="139"/>
      <c r="N518" s="139"/>
      <c r="O518" s="139"/>
      <c r="P518" s="139"/>
      <c r="Q518" s="170"/>
      <c r="R518" s="385"/>
    </row>
    <row r="519" spans="1:18" s="164" customFormat="1" ht="35.1" customHeight="1" thickBot="1">
      <c r="A519" s="666"/>
      <c r="B519" s="559" t="s">
        <v>261</v>
      </c>
      <c r="C519" s="692"/>
      <c r="D519" s="562" t="s">
        <v>262</v>
      </c>
      <c r="E519" s="839"/>
      <c r="F519" s="149" t="s">
        <v>20</v>
      </c>
      <c r="G519" s="469">
        <f>R519*J5</f>
        <v>0</v>
      </c>
      <c r="H519" s="447"/>
      <c r="I519" s="147"/>
      <c r="J519" s="147"/>
      <c r="K519" s="147"/>
      <c r="L519" s="147"/>
      <c r="M519" s="147"/>
      <c r="N519" s="147"/>
      <c r="O519" s="147">
        <v>0.93500000000000005</v>
      </c>
      <c r="P519" s="147"/>
      <c r="Q519" s="171"/>
      <c r="R519" s="147">
        <v>1.4</v>
      </c>
    </row>
    <row r="520" spans="1:18" s="164" customFormat="1" ht="35.1" customHeight="1" thickBot="1">
      <c r="A520" s="667"/>
      <c r="B520" s="560" t="s">
        <v>263</v>
      </c>
      <c r="C520" s="681"/>
      <c r="D520" s="560"/>
      <c r="E520" s="840"/>
      <c r="F520" s="558"/>
      <c r="G520" s="470"/>
      <c r="H520" s="837"/>
      <c r="I520" s="838"/>
      <c r="J520" s="838"/>
      <c r="K520" s="838"/>
      <c r="L520" s="838"/>
      <c r="M520" s="838"/>
      <c r="N520" s="838"/>
      <c r="O520" s="838"/>
      <c r="P520" s="838"/>
      <c r="Q520" s="838"/>
      <c r="R520" s="558"/>
    </row>
    <row r="521" spans="1:18" s="164" customFormat="1" ht="35.1" customHeight="1">
      <c r="A521" s="665">
        <v>89</v>
      </c>
      <c r="B521" s="536" t="s">
        <v>267</v>
      </c>
      <c r="C521" s="830" t="s">
        <v>24</v>
      </c>
      <c r="D521" s="561"/>
      <c r="E521" s="665" t="s">
        <v>451</v>
      </c>
      <c r="F521" s="102" t="s">
        <v>18</v>
      </c>
      <c r="G521" s="456"/>
      <c r="H521" s="173"/>
      <c r="I521" s="138"/>
      <c r="J521" s="138"/>
      <c r="K521" s="138"/>
      <c r="L521" s="138"/>
      <c r="M521" s="138"/>
      <c r="N521" s="138"/>
      <c r="O521" s="138"/>
      <c r="P521" s="138"/>
      <c r="Q521" s="168"/>
      <c r="R521" s="384"/>
    </row>
    <row r="522" spans="1:18" s="164" customFormat="1" ht="35.1" customHeight="1">
      <c r="A522" s="839"/>
      <c r="B522" s="559" t="s">
        <v>264</v>
      </c>
      <c r="C522" s="831"/>
      <c r="D522" s="117"/>
      <c r="E522" s="839"/>
      <c r="F522" s="557" t="s">
        <v>19</v>
      </c>
      <c r="G522" s="468"/>
      <c r="H522" s="169"/>
      <c r="I522" s="139"/>
      <c r="J522" s="139"/>
      <c r="K522" s="139"/>
      <c r="L522" s="139"/>
      <c r="M522" s="139"/>
      <c r="N522" s="139"/>
      <c r="O522" s="139"/>
      <c r="P522" s="139"/>
      <c r="Q522" s="170"/>
      <c r="R522" s="386"/>
    </row>
    <row r="523" spans="1:18" s="164" customFormat="1" ht="35.1" customHeight="1" thickBot="1">
      <c r="A523" s="839"/>
      <c r="B523" s="559" t="s">
        <v>265</v>
      </c>
      <c r="C523" s="831"/>
      <c r="D523" s="562" t="s">
        <v>268</v>
      </c>
      <c r="E523" s="839"/>
      <c r="F523" s="125" t="s">
        <v>20</v>
      </c>
      <c r="G523" s="469">
        <f>R523*J5</f>
        <v>0</v>
      </c>
      <c r="H523" s="447"/>
      <c r="I523" s="147"/>
      <c r="J523" s="147"/>
      <c r="K523" s="191"/>
      <c r="L523" s="147"/>
      <c r="M523" s="147"/>
      <c r="N523" s="147"/>
      <c r="O523" s="147">
        <v>0.443</v>
      </c>
      <c r="P523" s="147"/>
      <c r="Q523" s="171"/>
      <c r="R523" s="453">
        <v>0.56000000000000005</v>
      </c>
    </row>
    <row r="524" spans="1:18" s="164" customFormat="1" ht="34.5" customHeight="1" thickBot="1">
      <c r="A524" s="840"/>
      <c r="B524" s="560" t="s">
        <v>266</v>
      </c>
      <c r="C524" s="832"/>
      <c r="D524" s="560"/>
      <c r="E524" s="840"/>
      <c r="F524" s="558"/>
      <c r="G524" s="480"/>
      <c r="H524" s="846"/>
      <c r="I524" s="838"/>
      <c r="J524" s="838"/>
      <c r="K524" s="838"/>
      <c r="L524" s="838"/>
      <c r="M524" s="838"/>
      <c r="N524" s="838"/>
      <c r="O524" s="838"/>
      <c r="P524" s="838"/>
      <c r="Q524" s="838"/>
      <c r="R524" s="132"/>
    </row>
    <row r="525" spans="1:18" s="164" customFormat="1" ht="35.1" hidden="1" customHeight="1" thickBot="1">
      <c r="A525" s="847" t="s">
        <v>269</v>
      </c>
      <c r="B525" s="848"/>
      <c r="C525" s="848"/>
      <c r="D525" s="848"/>
      <c r="E525" s="849"/>
      <c r="F525" s="179">
        <f>SUM(H525:Q525)</f>
        <v>2.6880000000000002</v>
      </c>
      <c r="G525" s="481">
        <f>G494+G498+G504+G509+G513+G517+G521</f>
        <v>0</v>
      </c>
      <c r="H525" s="179">
        <f>H494+H498+H504+H509+H513+H517+H521</f>
        <v>2.6880000000000002</v>
      </c>
      <c r="I525" s="179">
        <f t="shared" ref="I525:Q525" si="30">I494+I498+I504+I509+I513+I517+I521</f>
        <v>0</v>
      </c>
      <c r="J525" s="179">
        <f t="shared" si="30"/>
        <v>0</v>
      </c>
      <c r="K525" s="179">
        <f t="shared" si="30"/>
        <v>0</v>
      </c>
      <c r="L525" s="179">
        <f t="shared" si="30"/>
        <v>0</v>
      </c>
      <c r="M525" s="179">
        <f t="shared" si="30"/>
        <v>0</v>
      </c>
      <c r="N525" s="179">
        <f t="shared" si="30"/>
        <v>0</v>
      </c>
      <c r="O525" s="179">
        <f t="shared" si="30"/>
        <v>0</v>
      </c>
      <c r="P525" s="179">
        <f t="shared" si="30"/>
        <v>0</v>
      </c>
      <c r="Q525" s="371">
        <f t="shared" si="30"/>
        <v>0</v>
      </c>
      <c r="R525" s="179">
        <f>R494+R498+R504+R509+R513+R517+R521</f>
        <v>2.95</v>
      </c>
    </row>
    <row r="526" spans="1:18" s="164" customFormat="1" ht="35.1" hidden="1" customHeight="1" thickBot="1">
      <c r="A526" s="850" t="s">
        <v>270</v>
      </c>
      <c r="B526" s="851"/>
      <c r="C526" s="851"/>
      <c r="D526" s="851"/>
      <c r="E526" s="852"/>
      <c r="F526" s="179">
        <f>SUM(H526:Q526)</f>
        <v>0</v>
      </c>
      <c r="G526" s="481">
        <f t="shared" ref="G526:R527" si="31">G495+G499+G505+G510+G514+G518+G522</f>
        <v>0</v>
      </c>
      <c r="H526" s="179">
        <f t="shared" si="31"/>
        <v>0</v>
      </c>
      <c r="I526" s="179">
        <f t="shared" si="31"/>
        <v>0</v>
      </c>
      <c r="J526" s="179">
        <f t="shared" si="31"/>
        <v>0</v>
      </c>
      <c r="K526" s="179">
        <f t="shared" si="31"/>
        <v>0</v>
      </c>
      <c r="L526" s="179">
        <f t="shared" si="31"/>
        <v>0</v>
      </c>
      <c r="M526" s="179">
        <f t="shared" si="31"/>
        <v>0</v>
      </c>
      <c r="N526" s="179">
        <f t="shared" si="31"/>
        <v>0</v>
      </c>
      <c r="O526" s="179">
        <f t="shared" si="31"/>
        <v>0</v>
      </c>
      <c r="P526" s="179">
        <f t="shared" si="31"/>
        <v>0</v>
      </c>
      <c r="Q526" s="371">
        <f t="shared" si="31"/>
        <v>0</v>
      </c>
      <c r="R526" s="179">
        <f t="shared" si="31"/>
        <v>0</v>
      </c>
    </row>
    <row r="527" spans="1:18" s="164" customFormat="1" ht="35.1" hidden="1" customHeight="1" thickBot="1">
      <c r="A527" s="863" t="s">
        <v>271</v>
      </c>
      <c r="B527" s="864"/>
      <c r="C527" s="864"/>
      <c r="D527" s="864"/>
      <c r="E527" s="865"/>
      <c r="F527" s="181">
        <f>SUM(H527:Q527)</f>
        <v>2.6510000000000002</v>
      </c>
      <c r="G527" s="481">
        <f t="shared" si="31"/>
        <v>0</v>
      </c>
      <c r="H527" s="179">
        <f t="shared" si="31"/>
        <v>0</v>
      </c>
      <c r="I527" s="179">
        <f t="shared" si="31"/>
        <v>0</v>
      </c>
      <c r="J527" s="179">
        <f t="shared" si="31"/>
        <v>0</v>
      </c>
      <c r="K527" s="179">
        <f t="shared" si="31"/>
        <v>0</v>
      </c>
      <c r="L527" s="179">
        <f t="shared" si="31"/>
        <v>0</v>
      </c>
      <c r="M527" s="179">
        <f t="shared" si="31"/>
        <v>0</v>
      </c>
      <c r="N527" s="179">
        <f t="shared" si="31"/>
        <v>0</v>
      </c>
      <c r="O527" s="179">
        <f t="shared" si="31"/>
        <v>2.6510000000000002</v>
      </c>
      <c r="P527" s="179">
        <f t="shared" si="31"/>
        <v>0</v>
      </c>
      <c r="Q527" s="371">
        <f t="shared" si="31"/>
        <v>0</v>
      </c>
      <c r="R527" s="179">
        <f t="shared" si="31"/>
        <v>3.66</v>
      </c>
    </row>
    <row r="528" spans="1:18" s="224" customFormat="1" ht="50.25" hidden="1" customHeight="1" thickBot="1">
      <c r="A528" s="859" t="s">
        <v>620</v>
      </c>
      <c r="B528" s="860"/>
      <c r="C528" s="860"/>
      <c r="D528" s="860"/>
      <c r="E528" s="862"/>
      <c r="F528" s="182">
        <f>SUM(F525:F526)</f>
        <v>2.6880000000000002</v>
      </c>
      <c r="G528" s="189">
        <f>SUM(G525:G526)</f>
        <v>0</v>
      </c>
      <c r="H528" s="182">
        <f>SUM(H525:H526)</f>
        <v>2.6880000000000002</v>
      </c>
      <c r="I528" s="182">
        <f>SUM(I525:I526)</f>
        <v>0</v>
      </c>
      <c r="J528" s="182">
        <f>SUM(J525:J526)</f>
        <v>0</v>
      </c>
      <c r="K528" s="182">
        <f t="shared" ref="K528:Q528" si="32">SUM(K525:K526)</f>
        <v>0</v>
      </c>
      <c r="L528" s="182">
        <f t="shared" si="32"/>
        <v>0</v>
      </c>
      <c r="M528" s="182">
        <f t="shared" si="32"/>
        <v>0</v>
      </c>
      <c r="N528" s="182">
        <f t="shared" si="32"/>
        <v>0</v>
      </c>
      <c r="O528" s="182">
        <f t="shared" si="32"/>
        <v>0</v>
      </c>
      <c r="P528" s="182">
        <f t="shared" si="32"/>
        <v>0</v>
      </c>
      <c r="Q528" s="183">
        <f t="shared" si="32"/>
        <v>0</v>
      </c>
      <c r="R528" s="182">
        <f>SUM(R525:R526)</f>
        <v>2.95</v>
      </c>
    </row>
    <row r="529" spans="1:18" s="224" customFormat="1" ht="54.75" hidden="1" customHeight="1" thickBot="1">
      <c r="A529" s="866" t="s">
        <v>621</v>
      </c>
      <c r="B529" s="867"/>
      <c r="C529" s="867"/>
      <c r="D529" s="867"/>
      <c r="E529" s="868"/>
      <c r="F529" s="184">
        <f>SUM(F525:F527)</f>
        <v>5.3390000000000004</v>
      </c>
      <c r="G529" s="184">
        <f t="shared" ref="G529:R529" si="33">SUM(G525:G527)</f>
        <v>0</v>
      </c>
      <c r="H529" s="184">
        <f t="shared" si="33"/>
        <v>2.6880000000000002</v>
      </c>
      <c r="I529" s="184">
        <f>SUM(I525:I527)</f>
        <v>0</v>
      </c>
      <c r="J529" s="184">
        <f>SUM(J525:J527)</f>
        <v>0</v>
      </c>
      <c r="K529" s="184">
        <f t="shared" si="33"/>
        <v>0</v>
      </c>
      <c r="L529" s="184">
        <f t="shared" si="33"/>
        <v>0</v>
      </c>
      <c r="M529" s="184">
        <f t="shared" si="33"/>
        <v>0</v>
      </c>
      <c r="N529" s="184">
        <f t="shared" si="33"/>
        <v>0</v>
      </c>
      <c r="O529" s="184">
        <f t="shared" si="33"/>
        <v>2.6510000000000002</v>
      </c>
      <c r="P529" s="184">
        <f t="shared" si="33"/>
        <v>0</v>
      </c>
      <c r="Q529" s="185">
        <f t="shared" si="33"/>
        <v>0</v>
      </c>
      <c r="R529" s="184">
        <f t="shared" si="33"/>
        <v>6.61</v>
      </c>
    </row>
    <row r="530" spans="1:18" s="164" customFormat="1" ht="35.1" hidden="1" customHeight="1" thickBot="1">
      <c r="A530" s="869"/>
      <c r="B530" s="870"/>
      <c r="C530" s="870"/>
      <c r="D530" s="870"/>
      <c r="E530" s="870"/>
      <c r="F530" s="870"/>
      <c r="G530" s="870"/>
      <c r="H530" s="870"/>
      <c r="I530" s="870"/>
      <c r="J530" s="870"/>
      <c r="K530" s="870"/>
      <c r="L530" s="870"/>
      <c r="M530" s="870"/>
      <c r="N530" s="870"/>
      <c r="O530" s="870"/>
      <c r="P530" s="870"/>
      <c r="Q530" s="870"/>
      <c r="R530" s="398"/>
    </row>
    <row r="531" spans="1:18" s="164" customFormat="1" ht="35.1" customHeight="1" thickBot="1">
      <c r="A531" s="847" t="s">
        <v>272</v>
      </c>
      <c r="B531" s="848"/>
      <c r="C531" s="848"/>
      <c r="D531" s="848"/>
      <c r="E531" s="848"/>
      <c r="F531" s="856"/>
      <c r="G531" s="482">
        <f t="shared" ref="G531:G533" si="34">G525</f>
        <v>0</v>
      </c>
      <c r="H531" s="181">
        <f>H525</f>
        <v>2.6880000000000002</v>
      </c>
      <c r="I531" s="181">
        <f t="shared" ref="I531:Q535" si="35">SUM(I525,H531)</f>
        <v>2.6880000000000002</v>
      </c>
      <c r="J531" s="181">
        <f t="shared" si="35"/>
        <v>2.6880000000000002</v>
      </c>
      <c r="K531" s="181">
        <f t="shared" si="35"/>
        <v>2.6880000000000002</v>
      </c>
      <c r="L531" s="181">
        <f t="shared" si="35"/>
        <v>2.6880000000000002</v>
      </c>
      <c r="M531" s="181">
        <f t="shared" si="35"/>
        <v>2.6880000000000002</v>
      </c>
      <c r="N531" s="181">
        <f t="shared" si="35"/>
        <v>2.6880000000000002</v>
      </c>
      <c r="O531" s="181">
        <f t="shared" si="35"/>
        <v>2.6880000000000002</v>
      </c>
      <c r="P531" s="181">
        <f t="shared" si="35"/>
        <v>2.6880000000000002</v>
      </c>
      <c r="Q531" s="181">
        <f t="shared" si="35"/>
        <v>2.6880000000000002</v>
      </c>
      <c r="R531" s="181">
        <f>R525</f>
        <v>2.95</v>
      </c>
    </row>
    <row r="532" spans="1:18" s="164" customFormat="1" ht="35.1" customHeight="1" thickBot="1">
      <c r="A532" s="850" t="s">
        <v>273</v>
      </c>
      <c r="B532" s="851"/>
      <c r="C532" s="851"/>
      <c r="D532" s="851"/>
      <c r="E532" s="851"/>
      <c r="F532" s="857"/>
      <c r="G532" s="482">
        <f t="shared" si="34"/>
        <v>0</v>
      </c>
      <c r="H532" s="181">
        <f>H526</f>
        <v>0</v>
      </c>
      <c r="I532" s="181">
        <f t="shared" si="35"/>
        <v>0</v>
      </c>
      <c r="J532" s="181">
        <f t="shared" si="35"/>
        <v>0</v>
      </c>
      <c r="K532" s="181">
        <f t="shared" si="35"/>
        <v>0</v>
      </c>
      <c r="L532" s="181">
        <f t="shared" si="35"/>
        <v>0</v>
      </c>
      <c r="M532" s="181">
        <f t="shared" si="35"/>
        <v>0</v>
      </c>
      <c r="N532" s="181">
        <f t="shared" si="35"/>
        <v>0</v>
      </c>
      <c r="O532" s="181">
        <f t="shared" si="35"/>
        <v>0</v>
      </c>
      <c r="P532" s="181">
        <f t="shared" si="35"/>
        <v>0</v>
      </c>
      <c r="Q532" s="181">
        <f t="shared" si="35"/>
        <v>0</v>
      </c>
      <c r="R532" s="181">
        <f>R526</f>
        <v>0</v>
      </c>
    </row>
    <row r="533" spans="1:18" s="164" customFormat="1" ht="35.1" customHeight="1" thickBot="1">
      <c r="A533" s="853" t="s">
        <v>274</v>
      </c>
      <c r="B533" s="854"/>
      <c r="C533" s="854"/>
      <c r="D533" s="854"/>
      <c r="E533" s="854"/>
      <c r="F533" s="858"/>
      <c r="G533" s="482">
        <f t="shared" si="34"/>
        <v>0</v>
      </c>
      <c r="H533" s="181">
        <f>H527</f>
        <v>0</v>
      </c>
      <c r="I533" s="181">
        <f t="shared" si="35"/>
        <v>0</v>
      </c>
      <c r="J533" s="181">
        <f t="shared" si="35"/>
        <v>0</v>
      </c>
      <c r="K533" s="181">
        <f t="shared" si="35"/>
        <v>0</v>
      </c>
      <c r="L533" s="181">
        <f t="shared" si="35"/>
        <v>0</v>
      </c>
      <c r="M533" s="181">
        <f t="shared" si="35"/>
        <v>0</v>
      </c>
      <c r="N533" s="181">
        <f t="shared" si="35"/>
        <v>0</v>
      </c>
      <c r="O533" s="181">
        <f t="shared" si="35"/>
        <v>2.6510000000000002</v>
      </c>
      <c r="P533" s="181">
        <f t="shared" si="35"/>
        <v>2.6510000000000002</v>
      </c>
      <c r="Q533" s="181">
        <f t="shared" si="35"/>
        <v>2.6510000000000002</v>
      </c>
      <c r="R533" s="181">
        <f>R527</f>
        <v>3.66</v>
      </c>
    </row>
    <row r="534" spans="1:18" s="224" customFormat="1" ht="57.75" customHeight="1" thickBot="1">
      <c r="A534" s="859" t="s">
        <v>622</v>
      </c>
      <c r="B534" s="860"/>
      <c r="C534" s="860"/>
      <c r="D534" s="860"/>
      <c r="E534" s="861"/>
      <c r="F534" s="862"/>
      <c r="G534" s="189">
        <f>SUM(G531:G532)</f>
        <v>0</v>
      </c>
      <c r="H534" s="182">
        <f>SUM(H531:H532)</f>
        <v>2.6880000000000002</v>
      </c>
      <c r="I534" s="575">
        <f t="shared" si="35"/>
        <v>2.6880000000000002</v>
      </c>
      <c r="J534" s="575">
        <f t="shared" si="35"/>
        <v>2.6880000000000002</v>
      </c>
      <c r="K534" s="575">
        <f t="shared" si="35"/>
        <v>2.6880000000000002</v>
      </c>
      <c r="L534" s="575">
        <f t="shared" si="35"/>
        <v>2.6880000000000002</v>
      </c>
      <c r="M534" s="575">
        <f t="shared" si="35"/>
        <v>2.6880000000000002</v>
      </c>
      <c r="N534" s="575">
        <f t="shared" si="35"/>
        <v>2.6880000000000002</v>
      </c>
      <c r="O534" s="575">
        <f t="shared" si="35"/>
        <v>2.6880000000000002</v>
      </c>
      <c r="P534" s="575">
        <f t="shared" si="35"/>
        <v>2.6880000000000002</v>
      </c>
      <c r="Q534" s="576">
        <f t="shared" si="35"/>
        <v>2.6880000000000002</v>
      </c>
      <c r="R534" s="182">
        <f>SUM(R531:R532)</f>
        <v>2.95</v>
      </c>
    </row>
    <row r="535" spans="1:18" s="224" customFormat="1" ht="77.25" customHeight="1" thickBot="1">
      <c r="A535" s="871" t="s">
        <v>623</v>
      </c>
      <c r="B535" s="872"/>
      <c r="C535" s="872"/>
      <c r="D535" s="872"/>
      <c r="E535" s="872"/>
      <c r="F535" s="873"/>
      <c r="G535" s="184">
        <f>SUM(G531:G533)</f>
        <v>0</v>
      </c>
      <c r="H535" s="189">
        <f>SUM(H531:H533)</f>
        <v>2.6880000000000002</v>
      </c>
      <c r="I535" s="184">
        <f t="shared" si="35"/>
        <v>2.6880000000000002</v>
      </c>
      <c r="J535" s="184">
        <f t="shared" si="35"/>
        <v>2.6880000000000002</v>
      </c>
      <c r="K535" s="184">
        <f t="shared" si="35"/>
        <v>2.6880000000000002</v>
      </c>
      <c r="L535" s="184">
        <f>SUM(L529,K535)</f>
        <v>2.6880000000000002</v>
      </c>
      <c r="M535" s="184">
        <f>SUM(M529,L535)</f>
        <v>2.6880000000000002</v>
      </c>
      <c r="N535" s="184">
        <f>SUM(N529,M535)</f>
        <v>2.6880000000000002</v>
      </c>
      <c r="O535" s="184">
        <f t="shared" si="35"/>
        <v>5.3390000000000004</v>
      </c>
      <c r="P535" s="184">
        <f t="shared" si="35"/>
        <v>5.3390000000000004</v>
      </c>
      <c r="Q535" s="185">
        <f t="shared" si="35"/>
        <v>5.3390000000000004</v>
      </c>
      <c r="R535" s="184">
        <f>SUM(R531:R533)</f>
        <v>6.61</v>
      </c>
    </row>
    <row r="536" spans="1:18" s="164" customFormat="1" thickBot="1">
      <c r="A536" s="874"/>
      <c r="B536" s="875"/>
      <c r="C536" s="875"/>
      <c r="D536" s="875"/>
      <c r="E536" s="875"/>
      <c r="F536" s="875"/>
      <c r="G536" s="870"/>
      <c r="H536" s="870"/>
      <c r="I536" s="870"/>
      <c r="J536" s="870"/>
      <c r="K536" s="870"/>
      <c r="L536" s="870"/>
      <c r="M536" s="870"/>
      <c r="N536" s="870"/>
      <c r="O536" s="870"/>
      <c r="P536" s="870"/>
      <c r="Q536" s="870"/>
      <c r="R536" s="398"/>
    </row>
    <row r="537" spans="1:18" s="164" customFormat="1" ht="42.75" customHeight="1" thickBot="1">
      <c r="A537" s="876" t="s">
        <v>275</v>
      </c>
      <c r="B537" s="877"/>
      <c r="C537" s="877"/>
      <c r="D537" s="877"/>
      <c r="E537" s="877"/>
      <c r="F537" s="877"/>
      <c r="G537" s="877"/>
      <c r="H537" s="877"/>
      <c r="I537" s="877"/>
      <c r="J537" s="877"/>
      <c r="K537" s="877"/>
      <c r="L537" s="877"/>
      <c r="M537" s="877"/>
      <c r="N537" s="877"/>
      <c r="O537" s="877"/>
      <c r="P537" s="877"/>
      <c r="Q537" s="877"/>
      <c r="R537" s="454"/>
    </row>
    <row r="538" spans="1:18" s="164" customFormat="1" ht="35.1" customHeight="1">
      <c r="A538" s="665">
        <v>90</v>
      </c>
      <c r="B538" s="536" t="s">
        <v>277</v>
      </c>
      <c r="C538" s="830" t="s">
        <v>276</v>
      </c>
      <c r="D538" s="536" t="s">
        <v>120</v>
      </c>
      <c r="E538" s="665" t="s">
        <v>17</v>
      </c>
      <c r="F538" s="102" t="s">
        <v>18</v>
      </c>
      <c r="G538" s="456">
        <f>R538*J5</f>
        <v>0</v>
      </c>
      <c r="H538" s="173"/>
      <c r="I538" s="138"/>
      <c r="J538" s="138">
        <v>0.192</v>
      </c>
      <c r="K538" s="138"/>
      <c r="L538" s="138"/>
      <c r="M538" s="138"/>
      <c r="N538" s="138"/>
      <c r="O538" s="138"/>
      <c r="P538" s="138"/>
      <c r="Q538" s="168"/>
      <c r="R538" s="384">
        <v>0.5</v>
      </c>
    </row>
    <row r="539" spans="1:18" s="164" customFormat="1" ht="35.1" customHeight="1">
      <c r="A539" s="666"/>
      <c r="B539" s="567" t="s">
        <v>278</v>
      </c>
      <c r="C539" s="692"/>
      <c r="D539" s="117"/>
      <c r="E539" s="839"/>
      <c r="F539" s="107" t="s">
        <v>19</v>
      </c>
      <c r="G539" s="468"/>
      <c r="H539" s="169"/>
      <c r="I539" s="139"/>
      <c r="J539" s="139"/>
      <c r="K539" s="139"/>
      <c r="L539" s="139"/>
      <c r="M539" s="139"/>
      <c r="N539" s="139"/>
      <c r="O539" s="139"/>
      <c r="P539" s="139"/>
      <c r="Q539" s="170"/>
      <c r="R539" s="385"/>
    </row>
    <row r="540" spans="1:18" s="164" customFormat="1" ht="33" customHeight="1" thickBot="1">
      <c r="A540" s="666"/>
      <c r="B540" s="505" t="s">
        <v>279</v>
      </c>
      <c r="C540" s="692"/>
      <c r="D540" s="562"/>
      <c r="E540" s="839"/>
      <c r="F540" s="125" t="s">
        <v>20</v>
      </c>
      <c r="G540" s="497"/>
      <c r="H540" s="191"/>
      <c r="I540" s="147"/>
      <c r="J540" s="147"/>
      <c r="K540" s="139"/>
      <c r="L540" s="139"/>
      <c r="M540" s="139"/>
      <c r="N540" s="139"/>
      <c r="O540" s="139"/>
      <c r="P540" s="139"/>
      <c r="Q540" s="170"/>
      <c r="R540" s="387"/>
    </row>
    <row r="541" spans="1:18" s="164" customFormat="1" ht="35.1" customHeight="1" thickBot="1">
      <c r="A541" s="667"/>
      <c r="B541" s="560"/>
      <c r="C541" s="681"/>
      <c r="D541" s="560"/>
      <c r="E541" s="840"/>
      <c r="F541" s="558"/>
      <c r="G541" s="470"/>
      <c r="H541" s="837"/>
      <c r="I541" s="838"/>
      <c r="J541" s="838"/>
      <c r="K541" s="838"/>
      <c r="L541" s="838"/>
      <c r="M541" s="838"/>
      <c r="N541" s="838"/>
      <c r="O541" s="838"/>
      <c r="P541" s="838"/>
      <c r="Q541" s="838"/>
      <c r="R541" s="558"/>
    </row>
    <row r="542" spans="1:18" s="164" customFormat="1" ht="35.1" hidden="1" customHeight="1" thickBot="1">
      <c r="A542" s="847" t="s">
        <v>280</v>
      </c>
      <c r="B542" s="848"/>
      <c r="C542" s="848"/>
      <c r="D542" s="848"/>
      <c r="E542" s="849"/>
      <c r="F542" s="179">
        <f>SUM(H542:Q542)</f>
        <v>0.192</v>
      </c>
      <c r="G542" s="481">
        <f>G538</f>
        <v>0</v>
      </c>
      <c r="H542" s="179">
        <f>H538</f>
        <v>0</v>
      </c>
      <c r="I542" s="179">
        <f t="shared" ref="I542:Q542" si="36">I538</f>
        <v>0</v>
      </c>
      <c r="J542" s="179">
        <f t="shared" si="36"/>
        <v>0.192</v>
      </c>
      <c r="K542" s="179">
        <f t="shared" si="36"/>
        <v>0</v>
      </c>
      <c r="L542" s="179">
        <f t="shared" si="36"/>
        <v>0</v>
      </c>
      <c r="M542" s="179">
        <f t="shared" si="36"/>
        <v>0</v>
      </c>
      <c r="N542" s="179">
        <f t="shared" si="36"/>
        <v>0</v>
      </c>
      <c r="O542" s="179">
        <f t="shared" si="36"/>
        <v>0</v>
      </c>
      <c r="P542" s="179">
        <f t="shared" si="36"/>
        <v>0</v>
      </c>
      <c r="Q542" s="371">
        <f t="shared" si="36"/>
        <v>0</v>
      </c>
      <c r="R542" s="179">
        <f>R538</f>
        <v>0.5</v>
      </c>
    </row>
    <row r="543" spans="1:18" s="164" customFormat="1" ht="35.1" hidden="1" customHeight="1" thickBot="1">
      <c r="A543" s="850" t="s">
        <v>281</v>
      </c>
      <c r="B543" s="851"/>
      <c r="C543" s="851"/>
      <c r="D543" s="851"/>
      <c r="E543" s="852"/>
      <c r="F543" s="179">
        <f>SUM(H543:Q543)</f>
        <v>0</v>
      </c>
      <c r="G543" s="481">
        <f t="shared" ref="G543:R544" si="37">G539</f>
        <v>0</v>
      </c>
      <c r="H543" s="179">
        <f t="shared" si="37"/>
        <v>0</v>
      </c>
      <c r="I543" s="179">
        <f t="shared" si="37"/>
        <v>0</v>
      </c>
      <c r="J543" s="179">
        <f t="shared" si="37"/>
        <v>0</v>
      </c>
      <c r="K543" s="179">
        <f t="shared" si="37"/>
        <v>0</v>
      </c>
      <c r="L543" s="179">
        <f t="shared" si="37"/>
        <v>0</v>
      </c>
      <c r="M543" s="179">
        <f t="shared" si="37"/>
        <v>0</v>
      </c>
      <c r="N543" s="179">
        <f t="shared" si="37"/>
        <v>0</v>
      </c>
      <c r="O543" s="179">
        <f t="shared" si="37"/>
        <v>0</v>
      </c>
      <c r="P543" s="179">
        <f t="shared" si="37"/>
        <v>0</v>
      </c>
      <c r="Q543" s="371">
        <f t="shared" si="37"/>
        <v>0</v>
      </c>
      <c r="R543" s="179">
        <f t="shared" si="37"/>
        <v>0</v>
      </c>
    </row>
    <row r="544" spans="1:18" s="164" customFormat="1" ht="35.1" hidden="1" customHeight="1" thickBot="1">
      <c r="A544" s="853" t="s">
        <v>282</v>
      </c>
      <c r="B544" s="854"/>
      <c r="C544" s="854"/>
      <c r="D544" s="854"/>
      <c r="E544" s="855"/>
      <c r="F544" s="181">
        <f>SUM(H544:Q544)</f>
        <v>0</v>
      </c>
      <c r="G544" s="481">
        <f t="shared" si="37"/>
        <v>0</v>
      </c>
      <c r="H544" s="179">
        <f t="shared" si="37"/>
        <v>0</v>
      </c>
      <c r="I544" s="179">
        <f t="shared" si="37"/>
        <v>0</v>
      </c>
      <c r="J544" s="179">
        <f t="shared" si="37"/>
        <v>0</v>
      </c>
      <c r="K544" s="179">
        <f t="shared" si="37"/>
        <v>0</v>
      </c>
      <c r="L544" s="179">
        <f t="shared" si="37"/>
        <v>0</v>
      </c>
      <c r="M544" s="179">
        <f t="shared" si="37"/>
        <v>0</v>
      </c>
      <c r="N544" s="179">
        <f t="shared" si="37"/>
        <v>0</v>
      </c>
      <c r="O544" s="179">
        <f t="shared" si="37"/>
        <v>0</v>
      </c>
      <c r="P544" s="179">
        <f t="shared" si="37"/>
        <v>0</v>
      </c>
      <c r="Q544" s="371">
        <f t="shared" si="37"/>
        <v>0</v>
      </c>
      <c r="R544" s="179">
        <f t="shared" si="37"/>
        <v>0</v>
      </c>
    </row>
    <row r="545" spans="1:18" s="224" customFormat="1" ht="42" hidden="1" customHeight="1" thickBot="1">
      <c r="A545" s="859" t="s">
        <v>624</v>
      </c>
      <c r="B545" s="860"/>
      <c r="C545" s="860"/>
      <c r="D545" s="860"/>
      <c r="E545" s="862"/>
      <c r="F545" s="182">
        <f>SUM(F542:F543)</f>
        <v>0.192</v>
      </c>
      <c r="G545" s="189">
        <f>SUM(G542:G543)</f>
        <v>0</v>
      </c>
      <c r="H545" s="182">
        <f>SUM(H542:H543)</f>
        <v>0</v>
      </c>
      <c r="I545" s="182">
        <f>SUM(I542:I543)</f>
        <v>0</v>
      </c>
      <c r="J545" s="182">
        <f>SUM(J542:J543)</f>
        <v>0.192</v>
      </c>
      <c r="K545" s="182">
        <f t="shared" ref="K545:Q545" si="38">SUM(K542:K543)</f>
        <v>0</v>
      </c>
      <c r="L545" s="182">
        <f t="shared" si="38"/>
        <v>0</v>
      </c>
      <c r="M545" s="182">
        <f t="shared" si="38"/>
        <v>0</v>
      </c>
      <c r="N545" s="182">
        <f t="shared" si="38"/>
        <v>0</v>
      </c>
      <c r="O545" s="182">
        <f t="shared" si="38"/>
        <v>0</v>
      </c>
      <c r="P545" s="182">
        <f t="shared" si="38"/>
        <v>0</v>
      </c>
      <c r="Q545" s="183">
        <f t="shared" si="38"/>
        <v>0</v>
      </c>
      <c r="R545" s="182">
        <f>SUM(R542:R543)</f>
        <v>0.5</v>
      </c>
    </row>
    <row r="546" spans="1:18" s="224" customFormat="1" ht="52.5" hidden="1" customHeight="1" thickBot="1">
      <c r="A546" s="866" t="s">
        <v>625</v>
      </c>
      <c r="B546" s="867"/>
      <c r="C546" s="867"/>
      <c r="D546" s="867"/>
      <c r="E546" s="868"/>
      <c r="F546" s="184">
        <f>SUM(F542:F544)</f>
        <v>0.192</v>
      </c>
      <c r="G546" s="184">
        <f t="shared" ref="G546:R546" si="39">SUM(G542:G544)</f>
        <v>0</v>
      </c>
      <c r="H546" s="184">
        <f t="shared" si="39"/>
        <v>0</v>
      </c>
      <c r="I546" s="184">
        <f t="shared" si="39"/>
        <v>0</v>
      </c>
      <c r="J546" s="184">
        <f t="shared" si="39"/>
        <v>0.192</v>
      </c>
      <c r="K546" s="184">
        <f t="shared" si="39"/>
        <v>0</v>
      </c>
      <c r="L546" s="184">
        <f t="shared" si="39"/>
        <v>0</v>
      </c>
      <c r="M546" s="184">
        <f t="shared" si="39"/>
        <v>0</v>
      </c>
      <c r="N546" s="184">
        <f t="shared" si="39"/>
        <v>0</v>
      </c>
      <c r="O546" s="184">
        <f t="shared" si="39"/>
        <v>0</v>
      </c>
      <c r="P546" s="184">
        <f t="shared" si="39"/>
        <v>0</v>
      </c>
      <c r="Q546" s="185">
        <f t="shared" si="39"/>
        <v>0</v>
      </c>
      <c r="R546" s="184">
        <f t="shared" si="39"/>
        <v>0.5</v>
      </c>
    </row>
    <row r="547" spans="1:18" s="164" customFormat="1" ht="35.1" customHeight="1" thickBot="1">
      <c r="A547" s="533"/>
      <c r="B547" s="534"/>
      <c r="C547" s="190"/>
      <c r="D547" s="534"/>
      <c r="E547" s="534"/>
      <c r="F547" s="534"/>
      <c r="G547" s="483"/>
      <c r="H547" s="534"/>
      <c r="I547" s="534"/>
      <c r="J547" s="534"/>
      <c r="K547" s="534"/>
      <c r="L547" s="534"/>
      <c r="M547" s="534"/>
      <c r="N547" s="534"/>
      <c r="O547" s="534"/>
      <c r="P547" s="534"/>
      <c r="Q547" s="534"/>
      <c r="R547" s="337"/>
    </row>
    <row r="548" spans="1:18" s="164" customFormat="1" ht="35.1" customHeight="1" thickBot="1">
      <c r="A548" s="847" t="s">
        <v>283</v>
      </c>
      <c r="B548" s="848"/>
      <c r="C548" s="848"/>
      <c r="D548" s="848"/>
      <c r="E548" s="848"/>
      <c r="F548" s="856"/>
      <c r="G548" s="482">
        <f t="shared" ref="G548:H550" si="40">G542</f>
        <v>0</v>
      </c>
      <c r="H548" s="181">
        <f t="shared" si="40"/>
        <v>0</v>
      </c>
      <c r="I548" s="181">
        <f t="shared" ref="I548:Q552" si="41">SUM(I542,H548)</f>
        <v>0</v>
      </c>
      <c r="J548" s="181">
        <f t="shared" si="41"/>
        <v>0.192</v>
      </c>
      <c r="K548" s="181">
        <f t="shared" si="41"/>
        <v>0.192</v>
      </c>
      <c r="L548" s="181">
        <f t="shared" si="41"/>
        <v>0.192</v>
      </c>
      <c r="M548" s="181">
        <f t="shared" si="41"/>
        <v>0.192</v>
      </c>
      <c r="N548" s="181">
        <f t="shared" si="41"/>
        <v>0.192</v>
      </c>
      <c r="O548" s="181">
        <f t="shared" si="41"/>
        <v>0.192</v>
      </c>
      <c r="P548" s="181">
        <f t="shared" si="41"/>
        <v>0.192</v>
      </c>
      <c r="Q548" s="186">
        <f t="shared" si="41"/>
        <v>0.192</v>
      </c>
      <c r="R548" s="181">
        <f>R542</f>
        <v>0.5</v>
      </c>
    </row>
    <row r="549" spans="1:18" s="164" customFormat="1" ht="35.1" customHeight="1" thickBot="1">
      <c r="A549" s="850" t="s">
        <v>284</v>
      </c>
      <c r="B549" s="851"/>
      <c r="C549" s="851"/>
      <c r="D549" s="851"/>
      <c r="E549" s="851"/>
      <c r="F549" s="857"/>
      <c r="G549" s="482">
        <f t="shared" si="40"/>
        <v>0</v>
      </c>
      <c r="H549" s="181">
        <f t="shared" si="40"/>
        <v>0</v>
      </c>
      <c r="I549" s="181">
        <f t="shared" si="41"/>
        <v>0</v>
      </c>
      <c r="J549" s="181">
        <f t="shared" si="41"/>
        <v>0</v>
      </c>
      <c r="K549" s="181">
        <f t="shared" si="41"/>
        <v>0</v>
      </c>
      <c r="L549" s="181">
        <f t="shared" si="41"/>
        <v>0</v>
      </c>
      <c r="M549" s="181">
        <f t="shared" si="41"/>
        <v>0</v>
      </c>
      <c r="N549" s="181">
        <f t="shared" si="41"/>
        <v>0</v>
      </c>
      <c r="O549" s="181">
        <f t="shared" si="41"/>
        <v>0</v>
      </c>
      <c r="P549" s="181">
        <f t="shared" si="41"/>
        <v>0</v>
      </c>
      <c r="Q549" s="186">
        <f t="shared" si="41"/>
        <v>0</v>
      </c>
      <c r="R549" s="181">
        <f>R543</f>
        <v>0</v>
      </c>
    </row>
    <row r="550" spans="1:18" s="164" customFormat="1" ht="35.1" customHeight="1" thickBot="1">
      <c r="A550" s="853" t="s">
        <v>285</v>
      </c>
      <c r="B550" s="854"/>
      <c r="C550" s="854"/>
      <c r="D550" s="854"/>
      <c r="E550" s="854"/>
      <c r="F550" s="858"/>
      <c r="G550" s="482">
        <f t="shared" si="40"/>
        <v>0</v>
      </c>
      <c r="H550" s="181">
        <f t="shared" si="40"/>
        <v>0</v>
      </c>
      <c r="I550" s="181">
        <f t="shared" si="41"/>
        <v>0</v>
      </c>
      <c r="J550" s="181">
        <f t="shared" si="41"/>
        <v>0</v>
      </c>
      <c r="K550" s="181">
        <f t="shared" si="41"/>
        <v>0</v>
      </c>
      <c r="L550" s="181">
        <f t="shared" si="41"/>
        <v>0</v>
      </c>
      <c r="M550" s="181">
        <f t="shared" si="41"/>
        <v>0</v>
      </c>
      <c r="N550" s="181">
        <f t="shared" si="41"/>
        <v>0</v>
      </c>
      <c r="O550" s="181">
        <f t="shared" si="41"/>
        <v>0</v>
      </c>
      <c r="P550" s="181">
        <f t="shared" si="41"/>
        <v>0</v>
      </c>
      <c r="Q550" s="186">
        <f t="shared" si="41"/>
        <v>0</v>
      </c>
      <c r="R550" s="181">
        <f>R544</f>
        <v>0</v>
      </c>
    </row>
    <row r="551" spans="1:18" s="224" customFormat="1" ht="72" customHeight="1" thickBot="1">
      <c r="A551" s="859" t="s">
        <v>626</v>
      </c>
      <c r="B551" s="860"/>
      <c r="C551" s="860"/>
      <c r="D551" s="860"/>
      <c r="E551" s="861"/>
      <c r="F551" s="862"/>
      <c r="G551" s="189">
        <f>SUM(G548:G549)</f>
        <v>0</v>
      </c>
      <c r="H551" s="182">
        <f>SUM(H548:H549)</f>
        <v>0</v>
      </c>
      <c r="I551" s="187">
        <f t="shared" si="41"/>
        <v>0</v>
      </c>
      <c r="J551" s="187">
        <f t="shared" si="41"/>
        <v>0.192</v>
      </c>
      <c r="K551" s="187">
        <f t="shared" si="41"/>
        <v>0.192</v>
      </c>
      <c r="L551" s="187">
        <f t="shared" si="41"/>
        <v>0.192</v>
      </c>
      <c r="M551" s="187">
        <f t="shared" si="41"/>
        <v>0.192</v>
      </c>
      <c r="N551" s="187">
        <f t="shared" si="41"/>
        <v>0.192</v>
      </c>
      <c r="O551" s="187">
        <f t="shared" si="41"/>
        <v>0.192</v>
      </c>
      <c r="P551" s="187">
        <f t="shared" si="41"/>
        <v>0.192</v>
      </c>
      <c r="Q551" s="188">
        <f t="shared" si="41"/>
        <v>0.192</v>
      </c>
      <c r="R551" s="182">
        <f>SUM(R548:R549)</f>
        <v>0.5</v>
      </c>
    </row>
    <row r="552" spans="1:18" s="224" customFormat="1" ht="74.25" customHeight="1" thickBot="1">
      <c r="A552" s="871" t="s">
        <v>627</v>
      </c>
      <c r="B552" s="872"/>
      <c r="C552" s="872"/>
      <c r="D552" s="872"/>
      <c r="E552" s="872"/>
      <c r="F552" s="873"/>
      <c r="G552" s="184">
        <f>SUM(G548:G550)</f>
        <v>0</v>
      </c>
      <c r="H552" s="184">
        <f>SUM(H548:H550)</f>
        <v>0</v>
      </c>
      <c r="I552" s="184">
        <f t="shared" si="41"/>
        <v>0</v>
      </c>
      <c r="J552" s="184">
        <f t="shared" si="41"/>
        <v>0.192</v>
      </c>
      <c r="K552" s="184">
        <f t="shared" si="41"/>
        <v>0.192</v>
      </c>
      <c r="L552" s="184">
        <f t="shared" si="41"/>
        <v>0.192</v>
      </c>
      <c r="M552" s="184">
        <f t="shared" si="41"/>
        <v>0.192</v>
      </c>
      <c r="N552" s="184">
        <f t="shared" si="41"/>
        <v>0.192</v>
      </c>
      <c r="O552" s="184">
        <f t="shared" si="41"/>
        <v>0.192</v>
      </c>
      <c r="P552" s="184">
        <f t="shared" si="41"/>
        <v>0.192</v>
      </c>
      <c r="Q552" s="185">
        <f t="shared" si="41"/>
        <v>0.192</v>
      </c>
      <c r="R552" s="184">
        <f>SUM(R548:R550)</f>
        <v>0.5</v>
      </c>
    </row>
    <row r="553" spans="1:18" s="164" customFormat="1" thickBot="1">
      <c r="A553" s="874"/>
      <c r="B553" s="875"/>
      <c r="C553" s="875"/>
      <c r="D553" s="875"/>
      <c r="E553" s="875"/>
      <c r="F553" s="875"/>
      <c r="G553" s="875"/>
      <c r="H553" s="875"/>
      <c r="I553" s="875"/>
      <c r="J553" s="875"/>
      <c r="K553" s="875"/>
      <c r="L553" s="875"/>
      <c r="M553" s="875"/>
      <c r="N553" s="875"/>
      <c r="O553" s="875"/>
      <c r="P553" s="875"/>
      <c r="Q553" s="875"/>
      <c r="R553" s="398"/>
    </row>
    <row r="554" spans="1:18" s="164" customFormat="1" ht="35.1" customHeight="1" thickBot="1">
      <c r="A554" s="876" t="s">
        <v>286</v>
      </c>
      <c r="B554" s="877"/>
      <c r="C554" s="877"/>
      <c r="D554" s="877"/>
      <c r="E554" s="877"/>
      <c r="F554" s="877"/>
      <c r="G554" s="877"/>
      <c r="H554" s="877"/>
      <c r="I554" s="877"/>
      <c r="J554" s="877"/>
      <c r="K554" s="877"/>
      <c r="L554" s="877"/>
      <c r="M554" s="877"/>
      <c r="N554" s="877"/>
      <c r="O554" s="877"/>
      <c r="P554" s="877"/>
      <c r="Q554" s="877"/>
      <c r="R554" s="454"/>
    </row>
    <row r="555" spans="1:18" s="164" customFormat="1" ht="35.1" customHeight="1">
      <c r="A555" s="665">
        <v>91</v>
      </c>
      <c r="B555" s="536" t="s">
        <v>288</v>
      </c>
      <c r="C555" s="830" t="s">
        <v>287</v>
      </c>
      <c r="D555" s="536" t="s">
        <v>193</v>
      </c>
      <c r="E555" s="665" t="s">
        <v>17</v>
      </c>
      <c r="F555" s="102" t="s">
        <v>18</v>
      </c>
      <c r="G555" s="456">
        <f>R555*J5</f>
        <v>0</v>
      </c>
      <c r="H555" s="173"/>
      <c r="I555" s="173">
        <v>1.758</v>
      </c>
      <c r="J555" s="138"/>
      <c r="K555" s="138"/>
      <c r="L555" s="138"/>
      <c r="M555" s="138"/>
      <c r="N555" s="138"/>
      <c r="O555" s="138"/>
      <c r="P555" s="138"/>
      <c r="Q555" s="168"/>
      <c r="R555" s="384">
        <v>2.4</v>
      </c>
    </row>
    <row r="556" spans="1:18" s="164" customFormat="1" ht="35.1" customHeight="1">
      <c r="A556" s="666"/>
      <c r="B556" s="505" t="s">
        <v>289</v>
      </c>
      <c r="C556" s="692"/>
      <c r="D556" s="133"/>
      <c r="E556" s="839"/>
      <c r="F556" s="107" t="s">
        <v>19</v>
      </c>
      <c r="G556" s="468"/>
      <c r="H556" s="448"/>
      <c r="I556" s="169"/>
      <c r="J556" s="139"/>
      <c r="K556" s="139"/>
      <c r="L556" s="139"/>
      <c r="M556" s="139"/>
      <c r="N556" s="139"/>
      <c r="O556" s="139"/>
      <c r="P556" s="139"/>
      <c r="Q556" s="170"/>
      <c r="R556" s="399"/>
    </row>
    <row r="557" spans="1:18" s="164" customFormat="1" ht="35.1" customHeight="1" thickBot="1">
      <c r="A557" s="666"/>
      <c r="B557" s="559" t="s">
        <v>290</v>
      </c>
      <c r="C557" s="692"/>
      <c r="D557" s="562"/>
      <c r="E557" s="839"/>
      <c r="F557" s="125" t="s">
        <v>20</v>
      </c>
      <c r="G557" s="497"/>
      <c r="H557" s="449"/>
      <c r="I557" s="191"/>
      <c r="J557" s="147"/>
      <c r="K557" s="147"/>
      <c r="L557" s="147"/>
      <c r="M557" s="147"/>
      <c r="N557" s="147"/>
      <c r="O557" s="147"/>
      <c r="P557" s="147"/>
      <c r="Q557" s="171"/>
      <c r="R557" s="400"/>
    </row>
    <row r="558" spans="1:18" s="164" customFormat="1" ht="35.1" customHeight="1" thickBot="1">
      <c r="A558" s="667"/>
      <c r="B558" s="560" t="s">
        <v>291</v>
      </c>
      <c r="C558" s="681"/>
      <c r="D558" s="560"/>
      <c r="E558" s="840"/>
      <c r="F558" s="192"/>
      <c r="G558" s="484"/>
      <c r="H558" s="878"/>
      <c r="I558" s="631"/>
      <c r="J558" s="631"/>
      <c r="K558" s="631"/>
      <c r="L558" s="631"/>
      <c r="M558" s="631"/>
      <c r="N558" s="631"/>
      <c r="O558" s="631"/>
      <c r="P558" s="631"/>
      <c r="Q558" s="631"/>
      <c r="R558" s="192"/>
    </row>
    <row r="559" spans="1:18" s="164" customFormat="1" ht="35.1" customHeight="1">
      <c r="A559" s="665">
        <v>92</v>
      </c>
      <c r="B559" s="536" t="s">
        <v>292</v>
      </c>
      <c r="C559" s="830" t="s">
        <v>287</v>
      </c>
      <c r="D559" s="536" t="s">
        <v>293</v>
      </c>
      <c r="E559" s="665" t="s">
        <v>17</v>
      </c>
      <c r="F559" s="102" t="s">
        <v>18</v>
      </c>
      <c r="G559" s="456">
        <f>R559*J5</f>
        <v>0</v>
      </c>
      <c r="H559" s="173"/>
      <c r="I559" s="173">
        <v>0.44600000000000001</v>
      </c>
      <c r="J559" s="138"/>
      <c r="K559" s="138"/>
      <c r="L559" s="138"/>
      <c r="M559" s="138"/>
      <c r="N559" s="138"/>
      <c r="O559" s="138"/>
      <c r="P559" s="138"/>
      <c r="Q559" s="168"/>
      <c r="R559" s="384">
        <v>0.5</v>
      </c>
    </row>
    <row r="560" spans="1:18" s="164" customFormat="1" ht="35.1" customHeight="1">
      <c r="A560" s="666"/>
      <c r="B560" s="505" t="s">
        <v>294</v>
      </c>
      <c r="C560" s="692"/>
      <c r="D560" s="133"/>
      <c r="E560" s="839"/>
      <c r="F560" s="107" t="s">
        <v>19</v>
      </c>
      <c r="G560" s="468"/>
      <c r="H560" s="448"/>
      <c r="I560" s="169"/>
      <c r="J560" s="139"/>
      <c r="K560" s="139"/>
      <c r="L560" s="139"/>
      <c r="M560" s="139"/>
      <c r="N560" s="139"/>
      <c r="O560" s="139"/>
      <c r="P560" s="139"/>
      <c r="Q560" s="170"/>
      <c r="R560" s="399"/>
    </row>
    <row r="561" spans="1:18" s="164" customFormat="1" ht="35.1" customHeight="1" thickBot="1">
      <c r="A561" s="666"/>
      <c r="B561" s="559" t="s">
        <v>295</v>
      </c>
      <c r="C561" s="692"/>
      <c r="D561" s="562"/>
      <c r="E561" s="839"/>
      <c r="F561" s="125" t="s">
        <v>20</v>
      </c>
      <c r="G561" s="497"/>
      <c r="H561" s="449"/>
      <c r="I561" s="191"/>
      <c r="J561" s="147"/>
      <c r="K561" s="147"/>
      <c r="L561" s="147"/>
      <c r="M561" s="147"/>
      <c r="N561" s="147"/>
      <c r="O561" s="147"/>
      <c r="P561" s="147"/>
      <c r="Q561" s="171"/>
      <c r="R561" s="400"/>
    </row>
    <row r="562" spans="1:18" s="164" customFormat="1" ht="35.1" customHeight="1" thickBot="1">
      <c r="A562" s="667"/>
      <c r="B562" s="560"/>
      <c r="C562" s="681"/>
      <c r="D562" s="560"/>
      <c r="E562" s="840"/>
      <c r="F562" s="192"/>
      <c r="G562" s="484"/>
      <c r="H562" s="878"/>
      <c r="I562" s="631"/>
      <c r="J562" s="631"/>
      <c r="K562" s="631"/>
      <c r="L562" s="631"/>
      <c r="M562" s="631"/>
      <c r="N562" s="631"/>
      <c r="O562" s="631"/>
      <c r="P562" s="631"/>
      <c r="Q562" s="631"/>
      <c r="R562" s="192"/>
    </row>
    <row r="563" spans="1:18" s="164" customFormat="1" ht="35.1" hidden="1" customHeight="1" thickBot="1">
      <c r="A563" s="847" t="s">
        <v>296</v>
      </c>
      <c r="B563" s="848"/>
      <c r="C563" s="848"/>
      <c r="D563" s="848"/>
      <c r="E563" s="849"/>
      <c r="F563" s="179">
        <f>SUM(H563:Q563)</f>
        <v>2.2040000000000002</v>
      </c>
      <c r="G563" s="481">
        <f t="shared" ref="G563:Q565" si="42">G555+G559</f>
        <v>0</v>
      </c>
      <c r="H563" s="179">
        <f t="shared" si="42"/>
        <v>0</v>
      </c>
      <c r="I563" s="179">
        <f t="shared" si="42"/>
        <v>2.2040000000000002</v>
      </c>
      <c r="J563" s="179">
        <f t="shared" si="42"/>
        <v>0</v>
      </c>
      <c r="K563" s="179">
        <f t="shared" si="42"/>
        <v>0</v>
      </c>
      <c r="L563" s="179">
        <f t="shared" si="42"/>
        <v>0</v>
      </c>
      <c r="M563" s="179">
        <f t="shared" si="42"/>
        <v>0</v>
      </c>
      <c r="N563" s="179">
        <f t="shared" si="42"/>
        <v>0</v>
      </c>
      <c r="O563" s="179">
        <f t="shared" si="42"/>
        <v>0</v>
      </c>
      <c r="P563" s="179">
        <f t="shared" si="42"/>
        <v>0</v>
      </c>
      <c r="Q563" s="371">
        <f t="shared" si="42"/>
        <v>0</v>
      </c>
      <c r="R563" s="179">
        <f>R555+R559</f>
        <v>2.9</v>
      </c>
    </row>
    <row r="564" spans="1:18" s="164" customFormat="1" ht="35.1" hidden="1" customHeight="1" thickBot="1">
      <c r="A564" s="850" t="s">
        <v>297</v>
      </c>
      <c r="B564" s="851"/>
      <c r="C564" s="851"/>
      <c r="D564" s="851"/>
      <c r="E564" s="852"/>
      <c r="F564" s="180">
        <f>SUM(H564:Q564)</f>
        <v>0</v>
      </c>
      <c r="G564" s="481">
        <f t="shared" si="42"/>
        <v>0</v>
      </c>
      <c r="H564" s="179">
        <f t="shared" si="42"/>
        <v>0</v>
      </c>
      <c r="I564" s="179">
        <f t="shared" si="42"/>
        <v>0</v>
      </c>
      <c r="J564" s="179">
        <f t="shared" si="42"/>
        <v>0</v>
      </c>
      <c r="K564" s="179">
        <f t="shared" si="42"/>
        <v>0</v>
      </c>
      <c r="L564" s="179">
        <f t="shared" si="42"/>
        <v>0</v>
      </c>
      <c r="M564" s="179">
        <f t="shared" si="42"/>
        <v>0</v>
      </c>
      <c r="N564" s="179">
        <f t="shared" si="42"/>
        <v>0</v>
      </c>
      <c r="O564" s="179">
        <f t="shared" si="42"/>
        <v>0</v>
      </c>
      <c r="P564" s="179">
        <f t="shared" si="42"/>
        <v>0</v>
      </c>
      <c r="Q564" s="371">
        <f t="shared" si="42"/>
        <v>0</v>
      </c>
      <c r="R564" s="179">
        <f>R556+R560</f>
        <v>0</v>
      </c>
    </row>
    <row r="565" spans="1:18" s="164" customFormat="1" ht="35.1" hidden="1" customHeight="1" thickBot="1">
      <c r="A565" s="853" t="s">
        <v>298</v>
      </c>
      <c r="B565" s="854"/>
      <c r="C565" s="854"/>
      <c r="D565" s="854"/>
      <c r="E565" s="855"/>
      <c r="F565" s="181">
        <f>SUM(H565:Q565)</f>
        <v>0</v>
      </c>
      <c r="G565" s="481">
        <f t="shared" si="42"/>
        <v>0</v>
      </c>
      <c r="H565" s="179">
        <f t="shared" si="42"/>
        <v>0</v>
      </c>
      <c r="I565" s="179">
        <f t="shared" si="42"/>
        <v>0</v>
      </c>
      <c r="J565" s="179">
        <f t="shared" si="42"/>
        <v>0</v>
      </c>
      <c r="K565" s="179">
        <f t="shared" si="42"/>
        <v>0</v>
      </c>
      <c r="L565" s="179">
        <f t="shared" si="42"/>
        <v>0</v>
      </c>
      <c r="M565" s="179">
        <f t="shared" si="42"/>
        <v>0</v>
      </c>
      <c r="N565" s="179">
        <f t="shared" si="42"/>
        <v>0</v>
      </c>
      <c r="O565" s="179">
        <f t="shared" si="42"/>
        <v>0</v>
      </c>
      <c r="P565" s="179">
        <f t="shared" si="42"/>
        <v>0</v>
      </c>
      <c r="Q565" s="371">
        <f t="shared" si="42"/>
        <v>0</v>
      </c>
      <c r="R565" s="179">
        <f>R557+R561</f>
        <v>0</v>
      </c>
    </row>
    <row r="566" spans="1:18" s="224" customFormat="1" ht="57" hidden="1" customHeight="1" thickBot="1">
      <c r="A566" s="859" t="s">
        <v>628</v>
      </c>
      <c r="B566" s="860"/>
      <c r="C566" s="860"/>
      <c r="D566" s="860"/>
      <c r="E566" s="862"/>
      <c r="F566" s="182">
        <f>SUM(F563:F564)</f>
        <v>2.2040000000000002</v>
      </c>
      <c r="G566" s="189">
        <f>SUM(G563:G564)</f>
        <v>0</v>
      </c>
      <c r="H566" s="182">
        <f>SUM(H563:H564)</f>
        <v>0</v>
      </c>
      <c r="I566" s="182">
        <f>SUM(I563:I564)</f>
        <v>2.2040000000000002</v>
      </c>
      <c r="J566" s="182">
        <f>SUM(J563:J564)</f>
        <v>0</v>
      </c>
      <c r="K566" s="182">
        <f t="shared" ref="K566:Q566" si="43">SUM(K563:K564)</f>
        <v>0</v>
      </c>
      <c r="L566" s="182">
        <f t="shared" si="43"/>
        <v>0</v>
      </c>
      <c r="M566" s="182">
        <f t="shared" si="43"/>
        <v>0</v>
      </c>
      <c r="N566" s="182">
        <f t="shared" si="43"/>
        <v>0</v>
      </c>
      <c r="O566" s="182">
        <f t="shared" si="43"/>
        <v>0</v>
      </c>
      <c r="P566" s="182">
        <f t="shared" si="43"/>
        <v>0</v>
      </c>
      <c r="Q566" s="183">
        <f t="shared" si="43"/>
        <v>0</v>
      </c>
      <c r="R566" s="182">
        <f>SUM(R563:R564)</f>
        <v>2.9</v>
      </c>
    </row>
    <row r="567" spans="1:18" s="224" customFormat="1" ht="54.75" hidden="1" customHeight="1" thickBot="1">
      <c r="A567" s="866" t="s">
        <v>629</v>
      </c>
      <c r="B567" s="867"/>
      <c r="C567" s="867"/>
      <c r="D567" s="867"/>
      <c r="E567" s="868"/>
      <c r="F567" s="189">
        <f>SUM(F563:F565)</f>
        <v>2.2040000000000002</v>
      </c>
      <c r="G567" s="189">
        <f t="shared" ref="G567:R567" si="44">SUM(G563:G565)</f>
        <v>0</v>
      </c>
      <c r="H567" s="189">
        <f t="shared" si="44"/>
        <v>0</v>
      </c>
      <c r="I567" s="189">
        <f t="shared" si="44"/>
        <v>2.2040000000000002</v>
      </c>
      <c r="J567" s="189">
        <f t="shared" si="44"/>
        <v>0</v>
      </c>
      <c r="K567" s="189">
        <f t="shared" si="44"/>
        <v>0</v>
      </c>
      <c r="L567" s="189">
        <f t="shared" si="44"/>
        <v>0</v>
      </c>
      <c r="M567" s="189">
        <f t="shared" si="44"/>
        <v>0</v>
      </c>
      <c r="N567" s="189">
        <f t="shared" si="44"/>
        <v>0</v>
      </c>
      <c r="O567" s="189">
        <f t="shared" si="44"/>
        <v>0</v>
      </c>
      <c r="P567" s="189">
        <f t="shared" si="44"/>
        <v>0</v>
      </c>
      <c r="Q567" s="193">
        <f t="shared" si="44"/>
        <v>0</v>
      </c>
      <c r="R567" s="189">
        <f t="shared" si="44"/>
        <v>2.9</v>
      </c>
    </row>
    <row r="568" spans="1:18" s="164" customFormat="1" ht="35.1" customHeight="1" thickBot="1">
      <c r="A568" s="874"/>
      <c r="B568" s="875"/>
      <c r="C568" s="875"/>
      <c r="D568" s="875"/>
      <c r="E568" s="875"/>
      <c r="F568" s="875"/>
      <c r="G568" s="875"/>
      <c r="H568" s="875"/>
      <c r="I568" s="875"/>
      <c r="J568" s="875"/>
      <c r="K568" s="875"/>
      <c r="L568" s="875"/>
      <c r="M568" s="875"/>
      <c r="N568" s="875"/>
      <c r="O568" s="875"/>
      <c r="P568" s="875"/>
      <c r="Q568" s="875"/>
      <c r="R568" s="398"/>
    </row>
    <row r="569" spans="1:18" s="164" customFormat="1" ht="35.1" customHeight="1" thickBot="1">
      <c r="A569" s="847" t="s">
        <v>299</v>
      </c>
      <c r="B569" s="848"/>
      <c r="C569" s="848"/>
      <c r="D569" s="848"/>
      <c r="E569" s="848"/>
      <c r="F569" s="856"/>
      <c r="G569" s="482">
        <f t="shared" ref="G569:H571" si="45">G563</f>
        <v>0</v>
      </c>
      <c r="H569" s="181">
        <f t="shared" si="45"/>
        <v>0</v>
      </c>
      <c r="I569" s="181">
        <f t="shared" ref="I569:Q573" si="46">SUM(I563,H569)</f>
        <v>2.2040000000000002</v>
      </c>
      <c r="J569" s="181">
        <f t="shared" si="46"/>
        <v>2.2040000000000002</v>
      </c>
      <c r="K569" s="181">
        <f t="shared" si="46"/>
        <v>2.2040000000000002</v>
      </c>
      <c r="L569" s="181">
        <f t="shared" si="46"/>
        <v>2.2040000000000002</v>
      </c>
      <c r="M569" s="181">
        <f t="shared" si="46"/>
        <v>2.2040000000000002</v>
      </c>
      <c r="N569" s="181">
        <f t="shared" si="46"/>
        <v>2.2040000000000002</v>
      </c>
      <c r="O569" s="181">
        <f t="shared" si="46"/>
        <v>2.2040000000000002</v>
      </c>
      <c r="P569" s="181">
        <f t="shared" si="46"/>
        <v>2.2040000000000002</v>
      </c>
      <c r="Q569" s="186">
        <f t="shared" si="46"/>
        <v>2.2040000000000002</v>
      </c>
      <c r="R569" s="181">
        <f>R563</f>
        <v>2.9</v>
      </c>
    </row>
    <row r="570" spans="1:18" s="164" customFormat="1" ht="35.1" customHeight="1" thickBot="1">
      <c r="A570" s="850" t="s">
        <v>300</v>
      </c>
      <c r="B570" s="851"/>
      <c r="C570" s="851"/>
      <c r="D570" s="851"/>
      <c r="E570" s="851"/>
      <c r="F570" s="857"/>
      <c r="G570" s="482">
        <f t="shared" si="45"/>
        <v>0</v>
      </c>
      <c r="H570" s="181">
        <f t="shared" si="45"/>
        <v>0</v>
      </c>
      <c r="I570" s="181">
        <f t="shared" si="46"/>
        <v>0</v>
      </c>
      <c r="J570" s="181">
        <f t="shared" si="46"/>
        <v>0</v>
      </c>
      <c r="K570" s="181">
        <f t="shared" si="46"/>
        <v>0</v>
      </c>
      <c r="L570" s="181">
        <f t="shared" si="46"/>
        <v>0</v>
      </c>
      <c r="M570" s="181">
        <f t="shared" si="46"/>
        <v>0</v>
      </c>
      <c r="N570" s="181">
        <f t="shared" si="46"/>
        <v>0</v>
      </c>
      <c r="O570" s="181">
        <f t="shared" si="46"/>
        <v>0</v>
      </c>
      <c r="P570" s="181">
        <f t="shared" si="46"/>
        <v>0</v>
      </c>
      <c r="Q570" s="186">
        <f t="shared" si="46"/>
        <v>0</v>
      </c>
      <c r="R570" s="181">
        <f>R564</f>
        <v>0</v>
      </c>
    </row>
    <row r="571" spans="1:18" s="164" customFormat="1" ht="35.1" customHeight="1" thickBot="1">
      <c r="A571" s="853" t="s">
        <v>301</v>
      </c>
      <c r="B571" s="854"/>
      <c r="C571" s="854"/>
      <c r="D571" s="854"/>
      <c r="E571" s="854"/>
      <c r="F571" s="858"/>
      <c r="G571" s="482">
        <f t="shared" si="45"/>
        <v>0</v>
      </c>
      <c r="H571" s="181">
        <f t="shared" si="45"/>
        <v>0</v>
      </c>
      <c r="I571" s="181">
        <f t="shared" si="46"/>
        <v>0</v>
      </c>
      <c r="J571" s="181">
        <f t="shared" si="46"/>
        <v>0</v>
      </c>
      <c r="K571" s="181">
        <f t="shared" si="46"/>
        <v>0</v>
      </c>
      <c r="L571" s="181">
        <f t="shared" si="46"/>
        <v>0</v>
      </c>
      <c r="M571" s="181">
        <f t="shared" si="46"/>
        <v>0</v>
      </c>
      <c r="N571" s="181">
        <f t="shared" si="46"/>
        <v>0</v>
      </c>
      <c r="O571" s="181">
        <f t="shared" si="46"/>
        <v>0</v>
      </c>
      <c r="P571" s="181">
        <f t="shared" si="46"/>
        <v>0</v>
      </c>
      <c r="Q571" s="186">
        <f t="shared" si="46"/>
        <v>0</v>
      </c>
      <c r="R571" s="181">
        <f>R565</f>
        <v>0</v>
      </c>
    </row>
    <row r="572" spans="1:18" s="224" customFormat="1" ht="64.5" customHeight="1" thickBot="1">
      <c r="A572" s="859" t="s">
        <v>630</v>
      </c>
      <c r="B572" s="860"/>
      <c r="C572" s="860"/>
      <c r="D572" s="860"/>
      <c r="E572" s="861"/>
      <c r="F572" s="862"/>
      <c r="G572" s="189">
        <f>SUM(G569:G570)</f>
        <v>0</v>
      </c>
      <c r="H572" s="182">
        <f>SUM(H569:H570)</f>
        <v>0</v>
      </c>
      <c r="I572" s="187">
        <f t="shared" si="46"/>
        <v>2.2040000000000002</v>
      </c>
      <c r="J572" s="187">
        <f t="shared" si="46"/>
        <v>2.2040000000000002</v>
      </c>
      <c r="K572" s="187">
        <f t="shared" si="46"/>
        <v>2.2040000000000002</v>
      </c>
      <c r="L572" s="187">
        <f t="shared" si="46"/>
        <v>2.2040000000000002</v>
      </c>
      <c r="M572" s="187">
        <f t="shared" si="46"/>
        <v>2.2040000000000002</v>
      </c>
      <c r="N572" s="187">
        <f t="shared" si="46"/>
        <v>2.2040000000000002</v>
      </c>
      <c r="O572" s="187">
        <f t="shared" si="46"/>
        <v>2.2040000000000002</v>
      </c>
      <c r="P572" s="187">
        <f t="shared" si="46"/>
        <v>2.2040000000000002</v>
      </c>
      <c r="Q572" s="188">
        <f t="shared" si="46"/>
        <v>2.2040000000000002</v>
      </c>
      <c r="R572" s="182">
        <f>SUM(R569:R570)</f>
        <v>2.9</v>
      </c>
    </row>
    <row r="573" spans="1:18" s="224" customFormat="1" ht="62.25" customHeight="1" thickBot="1">
      <c r="A573" s="871" t="s">
        <v>631</v>
      </c>
      <c r="B573" s="872"/>
      <c r="C573" s="872"/>
      <c r="D573" s="872"/>
      <c r="E573" s="872"/>
      <c r="F573" s="873"/>
      <c r="G573" s="189">
        <f>SUM(G569:G571)</f>
        <v>0</v>
      </c>
      <c r="H573" s="189">
        <f>SUM(H569:H571)</f>
        <v>0</v>
      </c>
      <c r="I573" s="184">
        <f t="shared" si="46"/>
        <v>2.2040000000000002</v>
      </c>
      <c r="J573" s="184">
        <f t="shared" si="46"/>
        <v>2.2040000000000002</v>
      </c>
      <c r="K573" s="184">
        <f t="shared" si="46"/>
        <v>2.2040000000000002</v>
      </c>
      <c r="L573" s="184">
        <f t="shared" si="46"/>
        <v>2.2040000000000002</v>
      </c>
      <c r="M573" s="184">
        <f t="shared" si="46"/>
        <v>2.2040000000000002</v>
      </c>
      <c r="N573" s="184">
        <f t="shared" si="46"/>
        <v>2.2040000000000002</v>
      </c>
      <c r="O573" s="184">
        <f t="shared" si="46"/>
        <v>2.2040000000000002</v>
      </c>
      <c r="P573" s="184">
        <f t="shared" si="46"/>
        <v>2.2040000000000002</v>
      </c>
      <c r="Q573" s="185">
        <f t="shared" si="46"/>
        <v>2.2040000000000002</v>
      </c>
      <c r="R573" s="189">
        <f>SUM(R569:R571)</f>
        <v>2.9</v>
      </c>
    </row>
    <row r="574" spans="1:18" s="164" customFormat="1" thickBot="1">
      <c r="A574" s="874"/>
      <c r="B574" s="875"/>
      <c r="C574" s="875"/>
      <c r="D574" s="875"/>
      <c r="E574" s="875"/>
      <c r="F574" s="875"/>
      <c r="G574" s="875"/>
      <c r="H574" s="875"/>
      <c r="I574" s="875"/>
      <c r="J574" s="875"/>
      <c r="K574" s="875"/>
      <c r="L574" s="875"/>
      <c r="M574" s="875"/>
      <c r="N574" s="875"/>
      <c r="O574" s="875"/>
      <c r="P574" s="875"/>
      <c r="Q574" s="875"/>
      <c r="R574" s="398"/>
    </row>
    <row r="575" spans="1:18" s="164" customFormat="1" ht="35.1" customHeight="1" thickBot="1">
      <c r="A575" s="876" t="s">
        <v>302</v>
      </c>
      <c r="B575" s="877"/>
      <c r="C575" s="877"/>
      <c r="D575" s="877"/>
      <c r="E575" s="877"/>
      <c r="F575" s="877"/>
      <c r="G575" s="877"/>
      <c r="H575" s="877"/>
      <c r="I575" s="877"/>
      <c r="J575" s="877"/>
      <c r="K575" s="877"/>
      <c r="L575" s="877"/>
      <c r="M575" s="877"/>
      <c r="N575" s="877"/>
      <c r="O575" s="877"/>
      <c r="P575" s="877"/>
      <c r="Q575" s="877"/>
      <c r="R575" s="454"/>
    </row>
    <row r="576" spans="1:18" s="164" customFormat="1" ht="35.1" customHeight="1">
      <c r="A576" s="665">
        <v>93</v>
      </c>
      <c r="B576" s="536" t="s">
        <v>239</v>
      </c>
      <c r="C576" s="830" t="s">
        <v>228</v>
      </c>
      <c r="D576" s="536" t="s">
        <v>417</v>
      </c>
      <c r="E576" s="665" t="s">
        <v>17</v>
      </c>
      <c r="F576" s="102" t="s">
        <v>18</v>
      </c>
      <c r="G576" s="485">
        <f>R576*J5</f>
        <v>0</v>
      </c>
      <c r="H576" s="173">
        <v>0.59199999999999997</v>
      </c>
      <c r="I576" s="138"/>
      <c r="J576" s="138"/>
      <c r="K576" s="138"/>
      <c r="L576" s="138"/>
      <c r="M576" s="138"/>
      <c r="N576" s="138"/>
      <c r="O576" s="138"/>
      <c r="P576" s="138"/>
      <c r="Q576" s="168"/>
      <c r="R576" s="384">
        <v>0.93</v>
      </c>
    </row>
    <row r="577" spans="1:18" s="164" customFormat="1" ht="35.1" customHeight="1">
      <c r="A577" s="666"/>
      <c r="B577" s="505" t="s">
        <v>303</v>
      </c>
      <c r="C577" s="692"/>
      <c r="D577" s="117"/>
      <c r="E577" s="880"/>
      <c r="F577" s="107" t="s">
        <v>19</v>
      </c>
      <c r="G577" s="486"/>
      <c r="H577" s="169"/>
      <c r="I577" s="139"/>
      <c r="J577" s="139"/>
      <c r="K577" s="139"/>
      <c r="L577" s="139"/>
      <c r="M577" s="139"/>
      <c r="N577" s="139"/>
      <c r="O577" s="139"/>
      <c r="P577" s="139"/>
      <c r="Q577" s="170"/>
      <c r="R577" s="385"/>
    </row>
    <row r="578" spans="1:18" s="164" customFormat="1" ht="35.1" customHeight="1" thickBot="1">
      <c r="A578" s="666"/>
      <c r="B578" s="559" t="s">
        <v>304</v>
      </c>
      <c r="C578" s="692"/>
      <c r="D578" s="562"/>
      <c r="E578" s="880"/>
      <c r="F578" s="125" t="s">
        <v>20</v>
      </c>
      <c r="G578" s="487"/>
      <c r="H578" s="146"/>
      <c r="I578" s="147"/>
      <c r="J578" s="147"/>
      <c r="K578" s="147"/>
      <c r="L578" s="147"/>
      <c r="M578" s="147"/>
      <c r="N578" s="147"/>
      <c r="O578" s="147"/>
      <c r="P578" s="147"/>
      <c r="Q578" s="171"/>
      <c r="R578" s="387"/>
    </row>
    <row r="579" spans="1:18" s="164" customFormat="1" ht="35.1" customHeight="1" thickBot="1">
      <c r="A579" s="667"/>
      <c r="B579" s="560"/>
      <c r="C579" s="681"/>
      <c r="D579" s="560"/>
      <c r="E579" s="881"/>
      <c r="F579" s="558"/>
      <c r="G579" s="480"/>
      <c r="H579" s="882"/>
      <c r="I579" s="708"/>
      <c r="J579" s="708"/>
      <c r="K579" s="708"/>
      <c r="L579" s="708"/>
      <c r="M579" s="708"/>
      <c r="N579" s="708"/>
      <c r="O579" s="708"/>
      <c r="P579" s="708"/>
      <c r="Q579" s="708"/>
      <c r="R579" s="558"/>
    </row>
    <row r="580" spans="1:18" s="164" customFormat="1" ht="39.950000000000003" hidden="1" customHeight="1" thickBot="1">
      <c r="A580" s="847" t="s">
        <v>305</v>
      </c>
      <c r="B580" s="848"/>
      <c r="C580" s="848"/>
      <c r="D580" s="848"/>
      <c r="E580" s="849"/>
      <c r="F580" s="179">
        <f>SUM(H580:Q580)</f>
        <v>0.59199999999999997</v>
      </c>
      <c r="G580" s="481">
        <f t="shared" ref="G580:Q582" si="47">G576</f>
        <v>0</v>
      </c>
      <c r="H580" s="179">
        <f t="shared" si="47"/>
        <v>0.59199999999999997</v>
      </c>
      <c r="I580" s="179">
        <f t="shared" si="47"/>
        <v>0</v>
      </c>
      <c r="J580" s="179">
        <f t="shared" si="47"/>
        <v>0</v>
      </c>
      <c r="K580" s="179">
        <f t="shared" si="47"/>
        <v>0</v>
      </c>
      <c r="L580" s="179">
        <f t="shared" si="47"/>
        <v>0</v>
      </c>
      <c r="M580" s="179">
        <f t="shared" si="47"/>
        <v>0</v>
      </c>
      <c r="N580" s="179">
        <f t="shared" si="47"/>
        <v>0</v>
      </c>
      <c r="O580" s="179">
        <f t="shared" si="47"/>
        <v>0</v>
      </c>
      <c r="P580" s="179">
        <f t="shared" si="47"/>
        <v>0</v>
      </c>
      <c r="Q580" s="371">
        <f t="shared" si="47"/>
        <v>0</v>
      </c>
      <c r="R580" s="179">
        <f>R576</f>
        <v>0.93</v>
      </c>
    </row>
    <row r="581" spans="1:18" s="164" customFormat="1" ht="39.950000000000003" hidden="1" customHeight="1" thickBot="1">
      <c r="A581" s="850" t="s">
        <v>306</v>
      </c>
      <c r="B581" s="851"/>
      <c r="C581" s="851"/>
      <c r="D581" s="851"/>
      <c r="E581" s="852"/>
      <c r="F581" s="179">
        <f>SUM(H581:Q581)</f>
        <v>0</v>
      </c>
      <c r="G581" s="481">
        <f t="shared" si="47"/>
        <v>0</v>
      </c>
      <c r="H581" s="179">
        <f t="shared" si="47"/>
        <v>0</v>
      </c>
      <c r="I581" s="179">
        <f t="shared" si="47"/>
        <v>0</v>
      </c>
      <c r="J581" s="179">
        <f t="shared" si="47"/>
        <v>0</v>
      </c>
      <c r="K581" s="179">
        <f t="shared" si="47"/>
        <v>0</v>
      </c>
      <c r="L581" s="179">
        <f t="shared" si="47"/>
        <v>0</v>
      </c>
      <c r="M581" s="179">
        <f t="shared" si="47"/>
        <v>0</v>
      </c>
      <c r="N581" s="179">
        <f t="shared" si="47"/>
        <v>0</v>
      </c>
      <c r="O581" s="179">
        <f t="shared" si="47"/>
        <v>0</v>
      </c>
      <c r="P581" s="179">
        <f t="shared" si="47"/>
        <v>0</v>
      </c>
      <c r="Q581" s="371">
        <f t="shared" si="47"/>
        <v>0</v>
      </c>
      <c r="R581" s="179">
        <f>R577</f>
        <v>0</v>
      </c>
    </row>
    <row r="582" spans="1:18" s="164" customFormat="1" ht="39.950000000000003" hidden="1" customHeight="1" thickBot="1">
      <c r="A582" s="853" t="s">
        <v>307</v>
      </c>
      <c r="B582" s="854"/>
      <c r="C582" s="854"/>
      <c r="D582" s="854"/>
      <c r="E582" s="855"/>
      <c r="F582" s="181">
        <f>SUM(H582:Q582)</f>
        <v>0</v>
      </c>
      <c r="G582" s="481">
        <f t="shared" si="47"/>
        <v>0</v>
      </c>
      <c r="H582" s="179">
        <f t="shared" si="47"/>
        <v>0</v>
      </c>
      <c r="I582" s="179">
        <f t="shared" si="47"/>
        <v>0</v>
      </c>
      <c r="J582" s="179">
        <f t="shared" si="47"/>
        <v>0</v>
      </c>
      <c r="K582" s="179">
        <f t="shared" si="47"/>
        <v>0</v>
      </c>
      <c r="L582" s="179">
        <f t="shared" si="47"/>
        <v>0</v>
      </c>
      <c r="M582" s="179">
        <f t="shared" si="47"/>
        <v>0</v>
      </c>
      <c r="N582" s="179">
        <f t="shared" si="47"/>
        <v>0</v>
      </c>
      <c r="O582" s="179">
        <f t="shared" si="47"/>
        <v>0</v>
      </c>
      <c r="P582" s="179">
        <f t="shared" si="47"/>
        <v>0</v>
      </c>
      <c r="Q582" s="371">
        <f t="shared" si="47"/>
        <v>0</v>
      </c>
      <c r="R582" s="179">
        <f>R578</f>
        <v>0</v>
      </c>
    </row>
    <row r="583" spans="1:18" s="224" customFormat="1" ht="54.75" hidden="1" customHeight="1" thickBot="1">
      <c r="A583" s="859" t="s">
        <v>632</v>
      </c>
      <c r="B583" s="860"/>
      <c r="C583" s="860"/>
      <c r="D583" s="860"/>
      <c r="E583" s="862"/>
      <c r="F583" s="182">
        <f>SUM(F580:F581)</f>
        <v>0.59199999999999997</v>
      </c>
      <c r="G583" s="189">
        <f>SUM(G580:G581)</f>
        <v>0</v>
      </c>
      <c r="H583" s="182">
        <f>SUM(H580:H581)</f>
        <v>0.59199999999999997</v>
      </c>
      <c r="I583" s="182">
        <f>SUM(I580:I581)</f>
        <v>0</v>
      </c>
      <c r="J583" s="182">
        <f>SUM(J580:J581)</f>
        <v>0</v>
      </c>
      <c r="K583" s="182">
        <f t="shared" ref="K583:Q583" si="48">SUM(K580:K581)</f>
        <v>0</v>
      </c>
      <c r="L583" s="182">
        <f t="shared" si="48"/>
        <v>0</v>
      </c>
      <c r="M583" s="182">
        <f t="shared" si="48"/>
        <v>0</v>
      </c>
      <c r="N583" s="182">
        <f t="shared" si="48"/>
        <v>0</v>
      </c>
      <c r="O583" s="182">
        <f t="shared" si="48"/>
        <v>0</v>
      </c>
      <c r="P583" s="182">
        <f t="shared" si="48"/>
        <v>0</v>
      </c>
      <c r="Q583" s="183">
        <f t="shared" si="48"/>
        <v>0</v>
      </c>
      <c r="R583" s="182">
        <f>SUM(R580:R581)</f>
        <v>0.93</v>
      </c>
    </row>
    <row r="584" spans="1:18" s="224" customFormat="1" ht="51.75" hidden="1" customHeight="1" thickBot="1">
      <c r="A584" s="866" t="s">
        <v>633</v>
      </c>
      <c r="B584" s="867"/>
      <c r="C584" s="867"/>
      <c r="D584" s="867"/>
      <c r="E584" s="868"/>
      <c r="F584" s="184">
        <f>SUM(F580:F582)</f>
        <v>0.59199999999999997</v>
      </c>
      <c r="G584" s="184">
        <f t="shared" ref="G584:R584" si="49">SUM(G580:G582)</f>
        <v>0</v>
      </c>
      <c r="H584" s="184">
        <f t="shared" si="49"/>
        <v>0.59199999999999997</v>
      </c>
      <c r="I584" s="184">
        <f t="shared" si="49"/>
        <v>0</v>
      </c>
      <c r="J584" s="184">
        <f t="shared" si="49"/>
        <v>0</v>
      </c>
      <c r="K584" s="184">
        <f t="shared" si="49"/>
        <v>0</v>
      </c>
      <c r="L584" s="184">
        <f t="shared" si="49"/>
        <v>0</v>
      </c>
      <c r="M584" s="184">
        <f t="shared" si="49"/>
        <v>0</v>
      </c>
      <c r="N584" s="184">
        <f t="shared" si="49"/>
        <v>0</v>
      </c>
      <c r="O584" s="184">
        <f t="shared" si="49"/>
        <v>0</v>
      </c>
      <c r="P584" s="184">
        <f t="shared" si="49"/>
        <v>0</v>
      </c>
      <c r="Q584" s="185">
        <f t="shared" si="49"/>
        <v>0</v>
      </c>
      <c r="R584" s="184">
        <f t="shared" si="49"/>
        <v>0.93</v>
      </c>
    </row>
    <row r="585" spans="1:18" s="164" customFormat="1" ht="39.950000000000003" customHeight="1" thickBot="1">
      <c r="A585" s="879"/>
      <c r="B585" s="870"/>
      <c r="C585" s="870"/>
      <c r="D585" s="870"/>
      <c r="E585" s="870"/>
      <c r="F585" s="870"/>
      <c r="G585" s="870"/>
      <c r="H585" s="870"/>
      <c r="I585" s="870"/>
      <c r="J585" s="870"/>
      <c r="K585" s="870"/>
      <c r="L585" s="870"/>
      <c r="M585" s="870"/>
      <c r="N585" s="870"/>
      <c r="O585" s="870"/>
      <c r="P585" s="870"/>
      <c r="Q585" s="870"/>
      <c r="R585" s="398"/>
    </row>
    <row r="586" spans="1:18" s="164" customFormat="1" ht="39.950000000000003" customHeight="1" thickBot="1">
      <c r="A586" s="847" t="s">
        <v>308</v>
      </c>
      <c r="B586" s="848"/>
      <c r="C586" s="848"/>
      <c r="D586" s="848"/>
      <c r="E586" s="848"/>
      <c r="F586" s="856"/>
      <c r="G586" s="482">
        <f t="shared" ref="G586:H588" si="50">G580</f>
        <v>0</v>
      </c>
      <c r="H586" s="181">
        <f t="shared" si="50"/>
        <v>0.59199999999999997</v>
      </c>
      <c r="I586" s="181">
        <f t="shared" ref="I586:Q590" si="51">SUM(I580,H586)</f>
        <v>0.59199999999999997</v>
      </c>
      <c r="J586" s="181">
        <f t="shared" si="51"/>
        <v>0.59199999999999997</v>
      </c>
      <c r="K586" s="181">
        <f t="shared" si="51"/>
        <v>0.59199999999999997</v>
      </c>
      <c r="L586" s="181">
        <f t="shared" si="51"/>
        <v>0.59199999999999997</v>
      </c>
      <c r="M586" s="181">
        <f t="shared" si="51"/>
        <v>0.59199999999999997</v>
      </c>
      <c r="N586" s="181">
        <f t="shared" si="51"/>
        <v>0.59199999999999997</v>
      </c>
      <c r="O586" s="181">
        <f t="shared" si="51"/>
        <v>0.59199999999999997</v>
      </c>
      <c r="P586" s="181">
        <f t="shared" si="51"/>
        <v>0.59199999999999997</v>
      </c>
      <c r="Q586" s="186">
        <f t="shared" si="51"/>
        <v>0.59199999999999997</v>
      </c>
      <c r="R586" s="181">
        <f>R580</f>
        <v>0.93</v>
      </c>
    </row>
    <row r="587" spans="1:18" s="164" customFormat="1" ht="39.950000000000003" customHeight="1" thickBot="1">
      <c r="A587" s="850" t="s">
        <v>309</v>
      </c>
      <c r="B587" s="851"/>
      <c r="C587" s="851"/>
      <c r="D587" s="851"/>
      <c r="E587" s="851"/>
      <c r="F587" s="857"/>
      <c r="G587" s="482">
        <f t="shared" si="50"/>
        <v>0</v>
      </c>
      <c r="H587" s="181">
        <f t="shared" si="50"/>
        <v>0</v>
      </c>
      <c r="I587" s="181">
        <f t="shared" si="51"/>
        <v>0</v>
      </c>
      <c r="J587" s="181">
        <f t="shared" si="51"/>
        <v>0</v>
      </c>
      <c r="K587" s="181">
        <f t="shared" si="51"/>
        <v>0</v>
      </c>
      <c r="L587" s="181">
        <f t="shared" si="51"/>
        <v>0</v>
      </c>
      <c r="M587" s="181">
        <f t="shared" si="51"/>
        <v>0</v>
      </c>
      <c r="N587" s="181">
        <f t="shared" si="51"/>
        <v>0</v>
      </c>
      <c r="O587" s="181">
        <f t="shared" si="51"/>
        <v>0</v>
      </c>
      <c r="P587" s="181">
        <f t="shared" si="51"/>
        <v>0</v>
      </c>
      <c r="Q587" s="186">
        <f t="shared" si="51"/>
        <v>0</v>
      </c>
      <c r="R587" s="181">
        <f>R581</f>
        <v>0</v>
      </c>
    </row>
    <row r="588" spans="1:18" s="164" customFormat="1" ht="39.950000000000003" customHeight="1" thickBot="1">
      <c r="A588" s="853" t="s">
        <v>310</v>
      </c>
      <c r="B588" s="854"/>
      <c r="C588" s="854"/>
      <c r="D588" s="854"/>
      <c r="E588" s="854"/>
      <c r="F588" s="858"/>
      <c r="G588" s="482">
        <f t="shared" si="50"/>
        <v>0</v>
      </c>
      <c r="H588" s="181">
        <f t="shared" si="50"/>
        <v>0</v>
      </c>
      <c r="I588" s="181">
        <f t="shared" si="51"/>
        <v>0</v>
      </c>
      <c r="J588" s="181">
        <f t="shared" si="51"/>
        <v>0</v>
      </c>
      <c r="K588" s="181">
        <f t="shared" si="51"/>
        <v>0</v>
      </c>
      <c r="L588" s="181">
        <f t="shared" si="51"/>
        <v>0</v>
      </c>
      <c r="M588" s="181">
        <f t="shared" si="51"/>
        <v>0</v>
      </c>
      <c r="N588" s="181">
        <f t="shared" si="51"/>
        <v>0</v>
      </c>
      <c r="O588" s="181">
        <f t="shared" si="51"/>
        <v>0</v>
      </c>
      <c r="P588" s="181">
        <f t="shared" si="51"/>
        <v>0</v>
      </c>
      <c r="Q588" s="186">
        <f t="shared" si="51"/>
        <v>0</v>
      </c>
      <c r="R588" s="181">
        <f>R582</f>
        <v>0</v>
      </c>
    </row>
    <row r="589" spans="1:18" s="224" customFormat="1" ht="65.25" customHeight="1" thickBot="1">
      <c r="A589" s="859" t="s">
        <v>634</v>
      </c>
      <c r="B589" s="860"/>
      <c r="C589" s="860"/>
      <c r="D589" s="860"/>
      <c r="E589" s="861"/>
      <c r="F589" s="862"/>
      <c r="G589" s="189">
        <f>SUM(G586:G587)</f>
        <v>0</v>
      </c>
      <c r="H589" s="182">
        <f>SUM(H586:H587)</f>
        <v>0.59199999999999997</v>
      </c>
      <c r="I589" s="187">
        <f t="shared" si="51"/>
        <v>0.59199999999999997</v>
      </c>
      <c r="J589" s="187">
        <f t="shared" si="51"/>
        <v>0.59199999999999997</v>
      </c>
      <c r="K589" s="187">
        <f t="shared" si="51"/>
        <v>0.59199999999999997</v>
      </c>
      <c r="L589" s="187">
        <f t="shared" si="51"/>
        <v>0.59199999999999997</v>
      </c>
      <c r="M589" s="187">
        <f t="shared" si="51"/>
        <v>0.59199999999999997</v>
      </c>
      <c r="N589" s="187">
        <f t="shared" si="51"/>
        <v>0.59199999999999997</v>
      </c>
      <c r="O589" s="187">
        <f t="shared" si="51"/>
        <v>0.59199999999999997</v>
      </c>
      <c r="P589" s="187">
        <f t="shared" si="51"/>
        <v>0.59199999999999997</v>
      </c>
      <c r="Q589" s="188">
        <f t="shared" si="51"/>
        <v>0.59199999999999997</v>
      </c>
      <c r="R589" s="182">
        <f>SUM(R586:R587)</f>
        <v>0.93</v>
      </c>
    </row>
    <row r="590" spans="1:18" s="224" customFormat="1" ht="82.5" customHeight="1" thickBot="1">
      <c r="A590" s="871" t="s">
        <v>635</v>
      </c>
      <c r="B590" s="872"/>
      <c r="C590" s="872"/>
      <c r="D590" s="872"/>
      <c r="E590" s="872"/>
      <c r="F590" s="873"/>
      <c r="G590" s="189">
        <f>SUM(G586:G588)</f>
        <v>0</v>
      </c>
      <c r="H590" s="189">
        <f>SUM(H586:H588)</f>
        <v>0.59199999999999997</v>
      </c>
      <c r="I590" s="184">
        <f t="shared" si="51"/>
        <v>0.59199999999999997</v>
      </c>
      <c r="J590" s="184">
        <f t="shared" si="51"/>
        <v>0.59199999999999997</v>
      </c>
      <c r="K590" s="184">
        <f t="shared" si="51"/>
        <v>0.59199999999999997</v>
      </c>
      <c r="L590" s="184">
        <f t="shared" si="51"/>
        <v>0.59199999999999997</v>
      </c>
      <c r="M590" s="184">
        <f t="shared" si="51"/>
        <v>0.59199999999999997</v>
      </c>
      <c r="N590" s="184">
        <f t="shared" si="51"/>
        <v>0.59199999999999997</v>
      </c>
      <c r="O590" s="184">
        <f t="shared" si="51"/>
        <v>0.59199999999999997</v>
      </c>
      <c r="P590" s="184">
        <f t="shared" si="51"/>
        <v>0.59199999999999997</v>
      </c>
      <c r="Q590" s="185">
        <f t="shared" si="51"/>
        <v>0.59199999999999997</v>
      </c>
      <c r="R590" s="189">
        <f>SUM(R586:R588)</f>
        <v>0.93</v>
      </c>
    </row>
    <row r="591" spans="1:18" s="164" customFormat="1" ht="39.950000000000003" customHeight="1" thickBot="1">
      <c r="A591" s="874"/>
      <c r="B591" s="875"/>
      <c r="C591" s="875"/>
      <c r="D591" s="875"/>
      <c r="E591" s="875"/>
      <c r="F591" s="875"/>
      <c r="G591" s="875"/>
      <c r="H591" s="875"/>
      <c r="I591" s="875"/>
      <c r="J591" s="875"/>
      <c r="K591" s="875"/>
      <c r="L591" s="875"/>
      <c r="M591" s="875"/>
      <c r="N591" s="875"/>
      <c r="O591" s="875"/>
      <c r="P591" s="875"/>
      <c r="Q591" s="875"/>
      <c r="R591" s="398"/>
    </row>
    <row r="592" spans="1:18" s="164" customFormat="1" ht="35.1" customHeight="1" thickBot="1">
      <c r="A592" s="876" t="s">
        <v>311</v>
      </c>
      <c r="B592" s="883"/>
      <c r="C592" s="877"/>
      <c r="D592" s="877"/>
      <c r="E592" s="877"/>
      <c r="F592" s="877"/>
      <c r="G592" s="877"/>
      <c r="H592" s="877"/>
      <c r="I592" s="877"/>
      <c r="J592" s="877"/>
      <c r="K592" s="877"/>
      <c r="L592" s="877"/>
      <c r="M592" s="877"/>
      <c r="N592" s="877"/>
      <c r="O592" s="877"/>
      <c r="P592" s="877"/>
      <c r="Q592" s="877"/>
      <c r="R592" s="454"/>
    </row>
    <row r="593" spans="1:18" s="164" customFormat="1" ht="34.5" customHeight="1">
      <c r="A593" s="682">
        <v>94</v>
      </c>
      <c r="B593" s="536" t="s">
        <v>313</v>
      </c>
      <c r="C593" s="884" t="s">
        <v>176</v>
      </c>
      <c r="D593" s="536" t="s">
        <v>94</v>
      </c>
      <c r="E593" s="665" t="s">
        <v>451</v>
      </c>
      <c r="F593" s="102" t="s">
        <v>18</v>
      </c>
      <c r="G593" s="456"/>
      <c r="H593" s="173"/>
      <c r="I593" s="98"/>
      <c r="J593" s="138"/>
      <c r="K593" s="138"/>
      <c r="L593" s="138"/>
      <c r="M593" s="138"/>
      <c r="N593" s="138"/>
      <c r="O593" s="138"/>
      <c r="P593" s="138"/>
      <c r="Q593" s="168"/>
      <c r="R593" s="384"/>
    </row>
    <row r="594" spans="1:18" s="164" customFormat="1" ht="35.1" customHeight="1">
      <c r="A594" s="683"/>
      <c r="B594" s="505" t="s">
        <v>312</v>
      </c>
      <c r="C594" s="885"/>
      <c r="D594" s="117"/>
      <c r="E594" s="835"/>
      <c r="F594" s="107" t="s">
        <v>19</v>
      </c>
      <c r="G594" s="468"/>
      <c r="H594" s="169"/>
      <c r="I594" s="140"/>
      <c r="J594" s="139"/>
      <c r="K594" s="139"/>
      <c r="L594" s="139"/>
      <c r="M594" s="139"/>
      <c r="N594" s="139"/>
      <c r="O594" s="139"/>
      <c r="P594" s="139"/>
      <c r="Q594" s="170"/>
      <c r="R594" s="385"/>
    </row>
    <row r="595" spans="1:18" s="164" customFormat="1" ht="35.1" customHeight="1" thickBot="1">
      <c r="A595" s="683"/>
      <c r="B595" s="559" t="s">
        <v>636</v>
      </c>
      <c r="C595" s="885"/>
      <c r="D595" s="560"/>
      <c r="E595" s="835"/>
      <c r="F595" s="125" t="s">
        <v>20</v>
      </c>
      <c r="G595" s="497">
        <f>R595*J5</f>
        <v>0</v>
      </c>
      <c r="H595" s="191"/>
      <c r="I595" s="147"/>
      <c r="J595" s="147"/>
      <c r="K595" s="147"/>
      <c r="L595" s="147"/>
      <c r="M595" s="147"/>
      <c r="N595" s="147"/>
      <c r="O595" s="147"/>
      <c r="P595" s="147">
        <v>0.16200000000000001</v>
      </c>
      <c r="Q595" s="171"/>
      <c r="R595" s="387">
        <v>1</v>
      </c>
    </row>
    <row r="596" spans="1:18" s="164" customFormat="1" ht="35.1" customHeight="1" thickBot="1">
      <c r="A596" s="683"/>
      <c r="B596" s="559" t="s">
        <v>637</v>
      </c>
      <c r="C596" s="885"/>
      <c r="D596" s="536"/>
      <c r="E596" s="835"/>
      <c r="F596" s="509"/>
      <c r="G596" s="461"/>
      <c r="H596" s="632"/>
      <c r="I596" s="632"/>
      <c r="J596" s="632"/>
      <c r="K596" s="632"/>
      <c r="L596" s="632"/>
      <c r="M596" s="632"/>
      <c r="N596" s="632"/>
      <c r="O596" s="632"/>
      <c r="P596" s="632"/>
      <c r="Q596" s="632"/>
      <c r="R596" s="509"/>
    </row>
    <row r="597" spans="1:18" s="164" customFormat="1" ht="34.5" customHeight="1">
      <c r="A597" s="682">
        <v>95</v>
      </c>
      <c r="B597" s="536" t="s">
        <v>313</v>
      </c>
      <c r="C597" s="886" t="s">
        <v>180</v>
      </c>
      <c r="D597" s="536" t="s">
        <v>187</v>
      </c>
      <c r="E597" s="665" t="s">
        <v>17</v>
      </c>
      <c r="F597" s="102" t="s">
        <v>18</v>
      </c>
      <c r="G597" s="456"/>
      <c r="H597" s="173"/>
      <c r="I597" s="138"/>
      <c r="J597" s="138"/>
      <c r="K597" s="138"/>
      <c r="L597" s="138"/>
      <c r="M597" s="138"/>
      <c r="N597" s="138"/>
      <c r="O597" s="138"/>
      <c r="P597" s="138"/>
      <c r="Q597" s="168"/>
      <c r="R597" s="384"/>
    </row>
    <row r="598" spans="1:18" s="164" customFormat="1" ht="35.1" customHeight="1">
      <c r="A598" s="683"/>
      <c r="B598" s="505" t="s">
        <v>314</v>
      </c>
      <c r="C598" s="669"/>
      <c r="D598" s="117"/>
      <c r="E598" s="835"/>
      <c r="F598" s="107" t="s">
        <v>19</v>
      </c>
      <c r="G598" s="468">
        <f>R598*J5</f>
        <v>0</v>
      </c>
      <c r="H598" s="169"/>
      <c r="I598" s="139"/>
      <c r="J598" s="139"/>
      <c r="K598" s="139"/>
      <c r="L598" s="139">
        <v>1.0369999999999999</v>
      </c>
      <c r="M598" s="139"/>
      <c r="N598" s="139"/>
      <c r="O598" s="139"/>
      <c r="P598" s="139"/>
      <c r="Q598" s="170"/>
      <c r="R598" s="385">
        <v>1.25</v>
      </c>
    </row>
    <row r="599" spans="1:18" s="164" customFormat="1" ht="35.1" customHeight="1" thickBot="1">
      <c r="A599" s="683"/>
      <c r="B599" s="559" t="s">
        <v>315</v>
      </c>
      <c r="C599" s="669"/>
      <c r="D599" s="560"/>
      <c r="E599" s="835"/>
      <c r="F599" s="125" t="s">
        <v>20</v>
      </c>
      <c r="G599" s="497"/>
      <c r="H599" s="191"/>
      <c r="I599" s="147"/>
      <c r="J599" s="147"/>
      <c r="K599" s="147"/>
      <c r="L599" s="147"/>
      <c r="M599" s="147"/>
      <c r="N599" s="147"/>
      <c r="O599" s="147"/>
      <c r="P599" s="147"/>
      <c r="Q599" s="171"/>
      <c r="R599" s="387"/>
    </row>
    <row r="600" spans="1:18" s="164" customFormat="1" ht="35.1" customHeight="1" thickBot="1">
      <c r="A600" s="684"/>
      <c r="B600" s="560" t="s">
        <v>316</v>
      </c>
      <c r="C600" s="670"/>
      <c r="D600" s="120"/>
      <c r="E600" s="827"/>
      <c r="F600" s="132"/>
      <c r="G600" s="471"/>
      <c r="H600" s="837"/>
      <c r="I600" s="837"/>
      <c r="J600" s="837"/>
      <c r="K600" s="837"/>
      <c r="L600" s="837"/>
      <c r="M600" s="837"/>
      <c r="N600" s="837"/>
      <c r="O600" s="837"/>
      <c r="P600" s="837"/>
      <c r="Q600" s="837"/>
      <c r="R600" s="132"/>
    </row>
    <row r="601" spans="1:18" s="164" customFormat="1" ht="35.1" customHeight="1">
      <c r="A601" s="665">
        <v>96</v>
      </c>
      <c r="B601" s="536" t="s">
        <v>317</v>
      </c>
      <c r="C601" s="668" t="s">
        <v>318</v>
      </c>
      <c r="D601" s="536"/>
      <c r="E601" s="665" t="s">
        <v>451</v>
      </c>
      <c r="F601" s="102" t="s">
        <v>18</v>
      </c>
      <c r="G601" s="456"/>
      <c r="H601" s="173"/>
      <c r="I601" s="138"/>
      <c r="J601" s="138"/>
      <c r="K601" s="138"/>
      <c r="L601" s="138"/>
      <c r="M601" s="138"/>
      <c r="N601" s="138"/>
      <c r="O601" s="138"/>
      <c r="P601" s="138"/>
      <c r="Q601" s="168"/>
      <c r="R601" s="384"/>
    </row>
    <row r="602" spans="1:18" s="164" customFormat="1" ht="35.1" customHeight="1">
      <c r="A602" s="666"/>
      <c r="B602" s="559" t="s">
        <v>319</v>
      </c>
      <c r="C602" s="692"/>
      <c r="D602" s="133"/>
      <c r="E602" s="835"/>
      <c r="F602" s="107" t="s">
        <v>19</v>
      </c>
      <c r="G602" s="468"/>
      <c r="H602" s="178"/>
      <c r="I602" s="140"/>
      <c r="J602" s="140"/>
      <c r="K602" s="140"/>
      <c r="L602" s="140"/>
      <c r="M602" s="140"/>
      <c r="N602" s="140"/>
      <c r="O602" s="140"/>
      <c r="P602" s="140"/>
      <c r="Q602" s="177"/>
      <c r="R602" s="386"/>
    </row>
    <row r="603" spans="1:18" s="164" customFormat="1" ht="35.1" customHeight="1" thickBot="1">
      <c r="A603" s="666"/>
      <c r="B603" s="505" t="s">
        <v>320</v>
      </c>
      <c r="C603" s="692"/>
      <c r="D603" s="562" t="s">
        <v>238</v>
      </c>
      <c r="E603" s="835"/>
      <c r="F603" s="125" t="s">
        <v>20</v>
      </c>
      <c r="G603" s="497">
        <f>R603*J5</f>
        <v>0</v>
      </c>
      <c r="H603" s="191"/>
      <c r="I603" s="147"/>
      <c r="J603" s="147"/>
      <c r="K603" s="147"/>
      <c r="L603" s="147"/>
      <c r="M603" s="147"/>
      <c r="N603" s="147"/>
      <c r="O603" s="147"/>
      <c r="P603" s="147">
        <v>0</v>
      </c>
      <c r="Q603" s="171"/>
      <c r="R603" s="387">
        <v>0.48</v>
      </c>
    </row>
    <row r="604" spans="1:18" s="164" customFormat="1" ht="35.1" customHeight="1">
      <c r="A604" s="666"/>
      <c r="B604" s="559" t="s">
        <v>321</v>
      </c>
      <c r="C604" s="692"/>
      <c r="D604" s="122"/>
      <c r="E604" s="835"/>
      <c r="F604" s="664"/>
      <c r="G604" s="461"/>
      <c r="H604" s="632"/>
      <c r="I604" s="888"/>
      <c r="J604" s="888"/>
      <c r="K604" s="888"/>
      <c r="L604" s="888"/>
      <c r="M604" s="888"/>
      <c r="N604" s="888"/>
      <c r="O604" s="888"/>
      <c r="P604" s="888"/>
      <c r="Q604" s="888"/>
      <c r="R604" s="509"/>
    </row>
    <row r="605" spans="1:18" s="164" customFormat="1" ht="35.1" customHeight="1" thickBot="1">
      <c r="A605" s="667"/>
      <c r="B605" s="560" t="s">
        <v>322</v>
      </c>
      <c r="C605" s="681"/>
      <c r="D605" s="136"/>
      <c r="E605" s="827"/>
      <c r="F605" s="887"/>
      <c r="G605" s="488"/>
      <c r="H605" s="889"/>
      <c r="I605" s="889"/>
      <c r="J605" s="889"/>
      <c r="K605" s="889"/>
      <c r="L605" s="889"/>
      <c r="M605" s="889"/>
      <c r="N605" s="889"/>
      <c r="O605" s="889"/>
      <c r="P605" s="889"/>
      <c r="Q605" s="889"/>
      <c r="R605" s="531"/>
    </row>
    <row r="606" spans="1:18" s="164" customFormat="1" ht="35.1" hidden="1" customHeight="1" thickBot="1">
      <c r="A606" s="847" t="s">
        <v>323</v>
      </c>
      <c r="B606" s="848"/>
      <c r="C606" s="848"/>
      <c r="D606" s="848"/>
      <c r="E606" s="849"/>
      <c r="F606" s="179">
        <f>SUM(H606:Q606)</f>
        <v>0</v>
      </c>
      <c r="G606" s="481">
        <f>G593+G597+G601</f>
        <v>0</v>
      </c>
      <c r="H606" s="179">
        <f>H593+H597+H601</f>
        <v>0</v>
      </c>
      <c r="I606" s="179">
        <f t="shared" ref="I606:Q606" si="52">I593+I597+I601</f>
        <v>0</v>
      </c>
      <c r="J606" s="179">
        <f t="shared" si="52"/>
        <v>0</v>
      </c>
      <c r="K606" s="179">
        <f t="shared" si="52"/>
        <v>0</v>
      </c>
      <c r="L606" s="179">
        <f t="shared" si="52"/>
        <v>0</v>
      </c>
      <c r="M606" s="179">
        <f t="shared" si="52"/>
        <v>0</v>
      </c>
      <c r="N606" s="179">
        <f t="shared" si="52"/>
        <v>0</v>
      </c>
      <c r="O606" s="179">
        <f t="shared" si="52"/>
        <v>0</v>
      </c>
      <c r="P606" s="179">
        <f t="shared" si="52"/>
        <v>0</v>
      </c>
      <c r="Q606" s="371">
        <f t="shared" si="52"/>
        <v>0</v>
      </c>
      <c r="R606" s="179">
        <f>R593+R597+R601</f>
        <v>0</v>
      </c>
    </row>
    <row r="607" spans="1:18" s="164" customFormat="1" ht="35.1" hidden="1" customHeight="1" thickBot="1">
      <c r="A607" s="850" t="s">
        <v>324</v>
      </c>
      <c r="B607" s="851"/>
      <c r="C607" s="851"/>
      <c r="D607" s="851"/>
      <c r="E607" s="852"/>
      <c r="F607" s="179">
        <f>SUM(H607:Q607)</f>
        <v>1.0369999999999999</v>
      </c>
      <c r="G607" s="481">
        <f t="shared" ref="G607:R608" si="53">G594+G598+G602</f>
        <v>0</v>
      </c>
      <c r="H607" s="179">
        <f t="shared" si="53"/>
        <v>0</v>
      </c>
      <c r="I607" s="179">
        <f t="shared" si="53"/>
        <v>0</v>
      </c>
      <c r="J607" s="179">
        <f t="shared" si="53"/>
        <v>0</v>
      </c>
      <c r="K607" s="179">
        <f t="shared" si="53"/>
        <v>0</v>
      </c>
      <c r="L607" s="179">
        <f t="shared" si="53"/>
        <v>1.0369999999999999</v>
      </c>
      <c r="M607" s="179">
        <f t="shared" si="53"/>
        <v>0</v>
      </c>
      <c r="N607" s="179">
        <f t="shared" si="53"/>
        <v>0</v>
      </c>
      <c r="O607" s="179">
        <f t="shared" si="53"/>
        <v>0</v>
      </c>
      <c r="P607" s="179">
        <f t="shared" si="53"/>
        <v>0</v>
      </c>
      <c r="Q607" s="371">
        <f t="shared" si="53"/>
        <v>0</v>
      </c>
      <c r="R607" s="179">
        <f t="shared" si="53"/>
        <v>1.25</v>
      </c>
    </row>
    <row r="608" spans="1:18" s="164" customFormat="1" ht="35.1" hidden="1" customHeight="1" thickBot="1">
      <c r="A608" s="853" t="s">
        <v>325</v>
      </c>
      <c r="B608" s="854"/>
      <c r="C608" s="854"/>
      <c r="D608" s="854"/>
      <c r="E608" s="855"/>
      <c r="F608" s="181">
        <f>SUM(H608:Q608)</f>
        <v>0.16200000000000001</v>
      </c>
      <c r="G608" s="481">
        <f t="shared" si="53"/>
        <v>0</v>
      </c>
      <c r="H608" s="179">
        <f t="shared" si="53"/>
        <v>0</v>
      </c>
      <c r="I608" s="179">
        <f t="shared" si="53"/>
        <v>0</v>
      </c>
      <c r="J608" s="179">
        <f t="shared" si="53"/>
        <v>0</v>
      </c>
      <c r="K608" s="179">
        <f t="shared" si="53"/>
        <v>0</v>
      </c>
      <c r="L608" s="179">
        <f t="shared" si="53"/>
        <v>0</v>
      </c>
      <c r="M608" s="179">
        <f t="shared" si="53"/>
        <v>0</v>
      </c>
      <c r="N608" s="179">
        <f t="shared" si="53"/>
        <v>0</v>
      </c>
      <c r="O608" s="179">
        <f t="shared" si="53"/>
        <v>0</v>
      </c>
      <c r="P608" s="179">
        <f t="shared" si="53"/>
        <v>0.16200000000000001</v>
      </c>
      <c r="Q608" s="371">
        <f t="shared" si="53"/>
        <v>0</v>
      </c>
      <c r="R608" s="179">
        <f t="shared" si="53"/>
        <v>1.48</v>
      </c>
    </row>
    <row r="609" spans="1:18" s="224" customFormat="1" ht="51.75" hidden="1" customHeight="1" thickBot="1">
      <c r="A609" s="859" t="s">
        <v>638</v>
      </c>
      <c r="B609" s="860"/>
      <c r="C609" s="860"/>
      <c r="D609" s="860"/>
      <c r="E609" s="862"/>
      <c r="F609" s="182">
        <f>SUM(F606:F607)</f>
        <v>1.0369999999999999</v>
      </c>
      <c r="G609" s="189">
        <f>SUM(G606:G607)</f>
        <v>0</v>
      </c>
      <c r="H609" s="182">
        <f>SUM(H606:H607)</f>
        <v>0</v>
      </c>
      <c r="I609" s="182">
        <f>SUM(I606:I607)</f>
        <v>0</v>
      </c>
      <c r="J609" s="182">
        <f>SUM(J606:J607)</f>
        <v>0</v>
      </c>
      <c r="K609" s="182">
        <f t="shared" ref="K609:Q609" si="54">SUM(K606:K607)</f>
        <v>0</v>
      </c>
      <c r="L609" s="182">
        <f t="shared" si="54"/>
        <v>1.0369999999999999</v>
      </c>
      <c r="M609" s="182">
        <f t="shared" si="54"/>
        <v>0</v>
      </c>
      <c r="N609" s="182">
        <f t="shared" si="54"/>
        <v>0</v>
      </c>
      <c r="O609" s="182">
        <f t="shared" si="54"/>
        <v>0</v>
      </c>
      <c r="P609" s="182">
        <f t="shared" si="54"/>
        <v>0</v>
      </c>
      <c r="Q609" s="183">
        <f t="shared" si="54"/>
        <v>0</v>
      </c>
      <c r="R609" s="182">
        <f>SUM(R606:R607)</f>
        <v>1.25</v>
      </c>
    </row>
    <row r="610" spans="1:18" s="224" customFormat="1" ht="51.75" hidden="1" customHeight="1" thickBot="1">
      <c r="A610" s="866" t="s">
        <v>639</v>
      </c>
      <c r="B610" s="867"/>
      <c r="C610" s="867"/>
      <c r="D610" s="867"/>
      <c r="E610" s="868"/>
      <c r="F610" s="184">
        <f>SUM(F606:F608)</f>
        <v>1.1989999999999998</v>
      </c>
      <c r="G610" s="184">
        <f t="shared" ref="G610:R610" si="55">SUM(G606:G608)</f>
        <v>0</v>
      </c>
      <c r="H610" s="184">
        <f t="shared" si="55"/>
        <v>0</v>
      </c>
      <c r="I610" s="184">
        <f t="shared" si="55"/>
        <v>0</v>
      </c>
      <c r="J610" s="184">
        <f t="shared" si="55"/>
        <v>0</v>
      </c>
      <c r="K610" s="184">
        <f t="shared" si="55"/>
        <v>0</v>
      </c>
      <c r="L610" s="184">
        <f t="shared" si="55"/>
        <v>1.0369999999999999</v>
      </c>
      <c r="M610" s="184">
        <f t="shared" si="55"/>
        <v>0</v>
      </c>
      <c r="N610" s="184">
        <f t="shared" si="55"/>
        <v>0</v>
      </c>
      <c r="O610" s="184">
        <f t="shared" si="55"/>
        <v>0</v>
      </c>
      <c r="P610" s="184">
        <f t="shared" si="55"/>
        <v>0.16200000000000001</v>
      </c>
      <c r="Q610" s="185">
        <f t="shared" si="55"/>
        <v>0</v>
      </c>
      <c r="R610" s="184">
        <f t="shared" si="55"/>
        <v>2.73</v>
      </c>
    </row>
    <row r="611" spans="1:18" s="164" customFormat="1" ht="35.1" hidden="1" customHeight="1" thickBot="1">
      <c r="A611" s="874"/>
      <c r="B611" s="875"/>
      <c r="C611" s="875"/>
      <c r="D611" s="875"/>
      <c r="E611" s="875"/>
      <c r="F611" s="875"/>
      <c r="G611" s="875"/>
      <c r="H611" s="875"/>
      <c r="I611" s="875"/>
      <c r="J611" s="875"/>
      <c r="K611" s="875"/>
      <c r="L611" s="875"/>
      <c r="M611" s="875"/>
      <c r="N611" s="875"/>
      <c r="O611" s="875"/>
      <c r="P611" s="875"/>
      <c r="Q611" s="875"/>
      <c r="R611" s="398"/>
    </row>
    <row r="612" spans="1:18" s="164" customFormat="1" ht="35.1" customHeight="1" thickBot="1">
      <c r="A612" s="847" t="s">
        <v>326</v>
      </c>
      <c r="B612" s="848"/>
      <c r="C612" s="848"/>
      <c r="D612" s="848"/>
      <c r="E612" s="848"/>
      <c r="F612" s="856"/>
      <c r="G612" s="482">
        <f t="shared" ref="G612:G614" si="56">G606</f>
        <v>0</v>
      </c>
      <c r="H612" s="181">
        <f>H606</f>
        <v>0</v>
      </c>
      <c r="I612" s="181">
        <f>I606+H612</f>
        <v>0</v>
      </c>
      <c r="J612" s="181">
        <f t="shared" ref="J612:Q614" si="57">J606+I612</f>
        <v>0</v>
      </c>
      <c r="K612" s="181">
        <f t="shared" si="57"/>
        <v>0</v>
      </c>
      <c r="L612" s="181">
        <f t="shared" si="57"/>
        <v>0</v>
      </c>
      <c r="M612" s="181">
        <f t="shared" si="57"/>
        <v>0</v>
      </c>
      <c r="N612" s="181">
        <f t="shared" si="57"/>
        <v>0</v>
      </c>
      <c r="O612" s="181">
        <f t="shared" si="57"/>
        <v>0</v>
      </c>
      <c r="P612" s="181">
        <f t="shared" si="57"/>
        <v>0</v>
      </c>
      <c r="Q612" s="181">
        <f t="shared" si="57"/>
        <v>0</v>
      </c>
      <c r="R612" s="181">
        <f>R606</f>
        <v>0</v>
      </c>
    </row>
    <row r="613" spans="1:18" s="164" customFormat="1" ht="35.1" customHeight="1" thickBot="1">
      <c r="A613" s="850" t="s">
        <v>327</v>
      </c>
      <c r="B613" s="851"/>
      <c r="C613" s="851"/>
      <c r="D613" s="851"/>
      <c r="E613" s="851"/>
      <c r="F613" s="857"/>
      <c r="G613" s="482">
        <f t="shared" si="56"/>
        <v>0</v>
      </c>
      <c r="H613" s="181">
        <f>H607</f>
        <v>0</v>
      </c>
      <c r="I613" s="181">
        <f>I607+H613</f>
        <v>0</v>
      </c>
      <c r="J613" s="181">
        <f t="shared" si="57"/>
        <v>0</v>
      </c>
      <c r="K613" s="181">
        <f t="shared" si="57"/>
        <v>0</v>
      </c>
      <c r="L613" s="181">
        <f t="shared" si="57"/>
        <v>1.0369999999999999</v>
      </c>
      <c r="M613" s="181">
        <f t="shared" si="57"/>
        <v>1.0369999999999999</v>
      </c>
      <c r="N613" s="181">
        <f t="shared" si="57"/>
        <v>1.0369999999999999</v>
      </c>
      <c r="O613" s="181">
        <f t="shared" si="57"/>
        <v>1.0369999999999999</v>
      </c>
      <c r="P613" s="181">
        <f t="shared" si="57"/>
        <v>1.0369999999999999</v>
      </c>
      <c r="Q613" s="181">
        <f t="shared" si="57"/>
        <v>1.0369999999999999</v>
      </c>
      <c r="R613" s="181">
        <f>R607</f>
        <v>1.25</v>
      </c>
    </row>
    <row r="614" spans="1:18" s="164" customFormat="1" ht="35.1" customHeight="1" thickBot="1">
      <c r="A614" s="853" t="s">
        <v>328</v>
      </c>
      <c r="B614" s="854"/>
      <c r="C614" s="854"/>
      <c r="D614" s="854"/>
      <c r="E614" s="854"/>
      <c r="F614" s="858"/>
      <c r="G614" s="482">
        <f t="shared" si="56"/>
        <v>0</v>
      </c>
      <c r="H614" s="181">
        <f>H608</f>
        <v>0</v>
      </c>
      <c r="I614" s="181">
        <f>I608+H614</f>
        <v>0</v>
      </c>
      <c r="J614" s="181">
        <f t="shared" si="57"/>
        <v>0</v>
      </c>
      <c r="K614" s="181">
        <f t="shared" si="57"/>
        <v>0</v>
      </c>
      <c r="L614" s="181">
        <f t="shared" si="57"/>
        <v>0</v>
      </c>
      <c r="M614" s="181">
        <f t="shared" si="57"/>
        <v>0</v>
      </c>
      <c r="N614" s="181">
        <f t="shared" si="57"/>
        <v>0</v>
      </c>
      <c r="O614" s="181">
        <f t="shared" si="57"/>
        <v>0</v>
      </c>
      <c r="P614" s="181">
        <f t="shared" si="57"/>
        <v>0.16200000000000001</v>
      </c>
      <c r="Q614" s="181">
        <f t="shared" si="57"/>
        <v>0.16200000000000001</v>
      </c>
      <c r="R614" s="181">
        <f>R608</f>
        <v>1.48</v>
      </c>
    </row>
    <row r="615" spans="1:18" s="224" customFormat="1" ht="67.5" customHeight="1" thickBot="1">
      <c r="A615" s="859" t="s">
        <v>640</v>
      </c>
      <c r="B615" s="860"/>
      <c r="C615" s="860"/>
      <c r="D615" s="860"/>
      <c r="E615" s="861"/>
      <c r="F615" s="862"/>
      <c r="G615" s="189">
        <f>SUM(G612:G613)</f>
        <v>0</v>
      </c>
      <c r="H615" s="182">
        <f>SUM(H612:H613)</f>
        <v>0</v>
      </c>
      <c r="I615" s="187">
        <f t="shared" ref="I615:Q616" si="58">SUM(I609,H615)</f>
        <v>0</v>
      </c>
      <c r="J615" s="187">
        <f t="shared" si="58"/>
        <v>0</v>
      </c>
      <c r="K615" s="187">
        <f t="shared" si="58"/>
        <v>0</v>
      </c>
      <c r="L615" s="187">
        <f t="shared" si="58"/>
        <v>1.0369999999999999</v>
      </c>
      <c r="M615" s="187">
        <f t="shared" si="58"/>
        <v>1.0369999999999999</v>
      </c>
      <c r="N615" s="187">
        <f t="shared" si="58"/>
        <v>1.0369999999999999</v>
      </c>
      <c r="O615" s="187">
        <f t="shared" si="58"/>
        <v>1.0369999999999999</v>
      </c>
      <c r="P615" s="187">
        <f t="shared" si="58"/>
        <v>1.0369999999999999</v>
      </c>
      <c r="Q615" s="188">
        <f t="shared" si="58"/>
        <v>1.0369999999999999</v>
      </c>
      <c r="R615" s="182">
        <f>SUM(R612:R613)</f>
        <v>1.25</v>
      </c>
    </row>
    <row r="616" spans="1:18" s="224" customFormat="1" ht="90" customHeight="1" thickBot="1">
      <c r="A616" s="871" t="s">
        <v>641</v>
      </c>
      <c r="B616" s="872"/>
      <c r="C616" s="872"/>
      <c r="D616" s="872"/>
      <c r="E616" s="872"/>
      <c r="F616" s="873"/>
      <c r="G616" s="189">
        <f>SUM(G612:G614)</f>
        <v>0</v>
      </c>
      <c r="H616" s="189">
        <f>SUM(H612:H614)</f>
        <v>0</v>
      </c>
      <c r="I616" s="184">
        <f t="shared" si="58"/>
        <v>0</v>
      </c>
      <c r="J616" s="184">
        <f t="shared" si="58"/>
        <v>0</v>
      </c>
      <c r="K616" s="184">
        <f t="shared" si="58"/>
        <v>0</v>
      </c>
      <c r="L616" s="184">
        <f t="shared" si="58"/>
        <v>1.0369999999999999</v>
      </c>
      <c r="M616" s="184">
        <f t="shared" si="58"/>
        <v>1.0369999999999999</v>
      </c>
      <c r="N616" s="184">
        <f t="shared" si="58"/>
        <v>1.0369999999999999</v>
      </c>
      <c r="O616" s="184">
        <f t="shared" si="58"/>
        <v>1.0369999999999999</v>
      </c>
      <c r="P616" s="184">
        <f t="shared" si="58"/>
        <v>1.1989999999999998</v>
      </c>
      <c r="Q616" s="185">
        <f t="shared" si="58"/>
        <v>1.1989999999999998</v>
      </c>
      <c r="R616" s="189">
        <f>SUM(R612:R614)</f>
        <v>2.73</v>
      </c>
    </row>
    <row r="617" spans="1:18" s="164" customFormat="1" hidden="1" thickBot="1">
      <c r="A617" s="874"/>
      <c r="B617" s="875"/>
      <c r="C617" s="875"/>
      <c r="D617" s="875"/>
      <c r="E617" s="875"/>
      <c r="F617" s="875"/>
      <c r="G617" s="875"/>
      <c r="H617" s="875"/>
      <c r="I617" s="875"/>
      <c r="J617" s="875"/>
      <c r="K617" s="875"/>
      <c r="L617" s="875"/>
      <c r="M617" s="875"/>
      <c r="N617" s="875"/>
      <c r="O617" s="875"/>
      <c r="P617" s="875"/>
      <c r="Q617" s="875"/>
      <c r="R617" s="398"/>
    </row>
    <row r="618" spans="1:18" s="164" customFormat="1" ht="40.5" hidden="1" customHeight="1" thickBot="1">
      <c r="A618" s="847" t="s">
        <v>329</v>
      </c>
      <c r="B618" s="848"/>
      <c r="C618" s="848"/>
      <c r="D618" s="848"/>
      <c r="E618" s="849"/>
      <c r="F618" s="179">
        <f>SUM(H618:Q618)</f>
        <v>5.6760000000000002</v>
      </c>
      <c r="G618" s="489">
        <f>SUM(G525,G542,G563,G580,G606)</f>
        <v>0</v>
      </c>
      <c r="H618" s="194">
        <f>SUM(H525,H542,H563,H580,H606)</f>
        <v>3.2800000000000002</v>
      </c>
      <c r="I618" s="194">
        <f t="shared" ref="I618:Q618" si="59">SUM(I525,I542,I563,I580,I606)</f>
        <v>2.2040000000000002</v>
      </c>
      <c r="J618" s="194">
        <f t="shared" si="59"/>
        <v>0.192</v>
      </c>
      <c r="K618" s="194">
        <f t="shared" si="59"/>
        <v>0</v>
      </c>
      <c r="L618" s="194">
        <f t="shared" si="59"/>
        <v>0</v>
      </c>
      <c r="M618" s="194">
        <f t="shared" si="59"/>
        <v>0</v>
      </c>
      <c r="N618" s="194">
        <f t="shared" si="59"/>
        <v>0</v>
      </c>
      <c r="O618" s="194">
        <f t="shared" si="59"/>
        <v>0</v>
      </c>
      <c r="P618" s="194">
        <f t="shared" si="59"/>
        <v>0</v>
      </c>
      <c r="Q618" s="372">
        <f t="shared" si="59"/>
        <v>0</v>
      </c>
      <c r="R618" s="194">
        <f>SUM(R525,R542,R563,R580,R606)</f>
        <v>7.2799999999999994</v>
      </c>
    </row>
    <row r="619" spans="1:18" s="164" customFormat="1" ht="36.75" hidden="1" customHeight="1" thickBot="1">
      <c r="A619" s="850" t="s">
        <v>330</v>
      </c>
      <c r="B619" s="851"/>
      <c r="C619" s="851"/>
      <c r="D619" s="851"/>
      <c r="E619" s="852"/>
      <c r="F619" s="179">
        <f>SUM(H619:Q619)</f>
        <v>1.0369999999999999</v>
      </c>
      <c r="G619" s="489">
        <f t="shared" ref="G619:R620" si="60">SUM(G526,G543,G564,G581,G607)</f>
        <v>0</v>
      </c>
      <c r="H619" s="194">
        <f t="shared" si="60"/>
        <v>0</v>
      </c>
      <c r="I619" s="194">
        <f t="shared" si="60"/>
        <v>0</v>
      </c>
      <c r="J619" s="194">
        <f t="shared" si="60"/>
        <v>0</v>
      </c>
      <c r="K619" s="194">
        <f t="shared" si="60"/>
        <v>0</v>
      </c>
      <c r="L619" s="194">
        <f t="shared" si="60"/>
        <v>1.0369999999999999</v>
      </c>
      <c r="M619" s="194">
        <f t="shared" si="60"/>
        <v>0</v>
      </c>
      <c r="N619" s="194">
        <f t="shared" si="60"/>
        <v>0</v>
      </c>
      <c r="O619" s="194">
        <f t="shared" si="60"/>
        <v>0</v>
      </c>
      <c r="P619" s="194">
        <f t="shared" si="60"/>
        <v>0</v>
      </c>
      <c r="Q619" s="372">
        <f t="shared" si="60"/>
        <v>0</v>
      </c>
      <c r="R619" s="194">
        <f t="shared" si="60"/>
        <v>1.25</v>
      </c>
    </row>
    <row r="620" spans="1:18" s="164" customFormat="1" ht="40.5" hidden="1" customHeight="1" thickBot="1">
      <c r="A620" s="894" t="s">
        <v>331</v>
      </c>
      <c r="B620" s="895"/>
      <c r="C620" s="895"/>
      <c r="D620" s="895"/>
      <c r="E620" s="896"/>
      <c r="F620" s="180">
        <f>SUM(H620:Q620)</f>
        <v>2.8130000000000002</v>
      </c>
      <c r="G620" s="489">
        <f t="shared" si="60"/>
        <v>0</v>
      </c>
      <c r="H620" s="194">
        <f t="shared" si="60"/>
        <v>0</v>
      </c>
      <c r="I620" s="194">
        <f t="shared" si="60"/>
        <v>0</v>
      </c>
      <c r="J620" s="194">
        <f t="shared" si="60"/>
        <v>0</v>
      </c>
      <c r="K620" s="194">
        <f t="shared" si="60"/>
        <v>0</v>
      </c>
      <c r="L620" s="194">
        <f t="shared" si="60"/>
        <v>0</v>
      </c>
      <c r="M620" s="194">
        <f t="shared" si="60"/>
        <v>0</v>
      </c>
      <c r="N620" s="194">
        <f t="shared" si="60"/>
        <v>0</v>
      </c>
      <c r="O620" s="194">
        <f t="shared" si="60"/>
        <v>2.6510000000000002</v>
      </c>
      <c r="P620" s="194">
        <f t="shared" si="60"/>
        <v>0.16200000000000001</v>
      </c>
      <c r="Q620" s="372">
        <f t="shared" si="60"/>
        <v>0</v>
      </c>
      <c r="R620" s="194">
        <f t="shared" si="60"/>
        <v>5.1400000000000006</v>
      </c>
    </row>
    <row r="621" spans="1:18" s="224" customFormat="1" ht="55.5" hidden="1" customHeight="1" thickBot="1">
      <c r="A621" s="859" t="s">
        <v>642</v>
      </c>
      <c r="B621" s="860"/>
      <c r="C621" s="860"/>
      <c r="D621" s="860"/>
      <c r="E621" s="862"/>
      <c r="F621" s="182">
        <f>SUM(F618:F619)</f>
        <v>6.7130000000000001</v>
      </c>
      <c r="G621" s="197">
        <f>SUM(G618:G619)</f>
        <v>0</v>
      </c>
      <c r="H621" s="195">
        <f>SUM(H618:H619)</f>
        <v>3.2800000000000002</v>
      </c>
      <c r="I621" s="195">
        <f>SUM(I618:I619)</f>
        <v>2.2040000000000002</v>
      </c>
      <c r="J621" s="195">
        <f>SUM(J618:J619)</f>
        <v>0.192</v>
      </c>
      <c r="K621" s="195">
        <f t="shared" ref="K621:Q621" si="61">SUM(K618:K619)</f>
        <v>0</v>
      </c>
      <c r="L621" s="195">
        <f t="shared" si="61"/>
        <v>1.0369999999999999</v>
      </c>
      <c r="M621" s="195">
        <f t="shared" si="61"/>
        <v>0</v>
      </c>
      <c r="N621" s="195">
        <f t="shared" si="61"/>
        <v>0</v>
      </c>
      <c r="O621" s="195">
        <f t="shared" si="61"/>
        <v>0</v>
      </c>
      <c r="P621" s="195">
        <f t="shared" si="61"/>
        <v>0</v>
      </c>
      <c r="Q621" s="196">
        <f t="shared" si="61"/>
        <v>0</v>
      </c>
      <c r="R621" s="195">
        <f>SUM(R618:R619)</f>
        <v>8.5299999999999994</v>
      </c>
    </row>
    <row r="622" spans="1:18" s="224" customFormat="1" ht="60.75" hidden="1" customHeight="1" thickBot="1">
      <c r="A622" s="866" t="s">
        <v>643</v>
      </c>
      <c r="B622" s="867"/>
      <c r="C622" s="867"/>
      <c r="D622" s="867"/>
      <c r="E622" s="868"/>
      <c r="F622" s="189">
        <f>SUM(F618:F620)</f>
        <v>9.5259999999999998</v>
      </c>
      <c r="G622" s="197">
        <f t="shared" ref="G622:R622" si="62">SUM(G618:G620)</f>
        <v>0</v>
      </c>
      <c r="H622" s="197">
        <f t="shared" si="62"/>
        <v>3.2800000000000002</v>
      </c>
      <c r="I622" s="197">
        <f t="shared" si="62"/>
        <v>2.2040000000000002</v>
      </c>
      <c r="J622" s="197">
        <f t="shared" si="62"/>
        <v>0.192</v>
      </c>
      <c r="K622" s="197">
        <f t="shared" si="62"/>
        <v>0</v>
      </c>
      <c r="L622" s="197">
        <f t="shared" si="62"/>
        <v>1.0369999999999999</v>
      </c>
      <c r="M622" s="197">
        <f t="shared" si="62"/>
        <v>0</v>
      </c>
      <c r="N622" s="197">
        <f t="shared" si="62"/>
        <v>0</v>
      </c>
      <c r="O622" s="197">
        <f t="shared" si="62"/>
        <v>2.6510000000000002</v>
      </c>
      <c r="P622" s="197">
        <f t="shared" si="62"/>
        <v>0.16200000000000001</v>
      </c>
      <c r="Q622" s="198">
        <f t="shared" si="62"/>
        <v>0</v>
      </c>
      <c r="R622" s="455">
        <f t="shared" si="62"/>
        <v>13.67</v>
      </c>
    </row>
    <row r="623" spans="1:18" s="164" customFormat="1" ht="35.1" customHeight="1" thickBot="1">
      <c r="A623" s="874"/>
      <c r="B623" s="875"/>
      <c r="C623" s="875"/>
      <c r="D623" s="875"/>
      <c r="E623" s="875"/>
      <c r="F623" s="875"/>
      <c r="G623" s="875"/>
      <c r="H623" s="875"/>
      <c r="I623" s="875"/>
      <c r="J623" s="875"/>
      <c r="K623" s="875"/>
      <c r="L623" s="875"/>
      <c r="M623" s="875"/>
      <c r="N623" s="875"/>
      <c r="O623" s="875"/>
      <c r="P623" s="875"/>
      <c r="Q623" s="875"/>
      <c r="R623" s="454"/>
    </row>
    <row r="624" spans="1:18" s="164" customFormat="1" ht="42" customHeight="1" thickBot="1">
      <c r="A624" s="847" t="s">
        <v>332</v>
      </c>
      <c r="B624" s="848"/>
      <c r="C624" s="848"/>
      <c r="D624" s="848"/>
      <c r="E624" s="848"/>
      <c r="F624" s="856"/>
      <c r="G624" s="490">
        <f t="shared" ref="G624:G626" si="63">G618</f>
        <v>0</v>
      </c>
      <c r="H624" s="199">
        <f>H618</f>
        <v>3.2800000000000002</v>
      </c>
      <c r="I624" s="199">
        <f t="shared" ref="I624:Q628" si="64">SUM(I618,H624)</f>
        <v>5.484</v>
      </c>
      <c r="J624" s="199">
        <f t="shared" si="64"/>
        <v>5.6760000000000002</v>
      </c>
      <c r="K624" s="199">
        <f t="shared" si="64"/>
        <v>5.6760000000000002</v>
      </c>
      <c r="L624" s="199">
        <f t="shared" si="64"/>
        <v>5.6760000000000002</v>
      </c>
      <c r="M624" s="199">
        <f t="shared" si="64"/>
        <v>5.6760000000000002</v>
      </c>
      <c r="N624" s="199">
        <f t="shared" si="64"/>
        <v>5.6760000000000002</v>
      </c>
      <c r="O624" s="199">
        <f t="shared" si="64"/>
        <v>5.6760000000000002</v>
      </c>
      <c r="P624" s="199">
        <f t="shared" si="64"/>
        <v>5.6760000000000002</v>
      </c>
      <c r="Q624" s="200">
        <f t="shared" si="64"/>
        <v>5.6760000000000002</v>
      </c>
      <c r="R624" s="199">
        <f>R618</f>
        <v>7.2799999999999994</v>
      </c>
    </row>
    <row r="625" spans="1:18" s="164" customFormat="1" ht="36.75" customHeight="1" thickBot="1">
      <c r="A625" s="850" t="s">
        <v>333</v>
      </c>
      <c r="B625" s="851"/>
      <c r="C625" s="851"/>
      <c r="D625" s="851"/>
      <c r="E625" s="851"/>
      <c r="F625" s="857"/>
      <c r="G625" s="490">
        <f t="shared" si="63"/>
        <v>0</v>
      </c>
      <c r="H625" s="199">
        <f>H619</f>
        <v>0</v>
      </c>
      <c r="I625" s="199">
        <f t="shared" si="64"/>
        <v>0</v>
      </c>
      <c r="J625" s="199">
        <f t="shared" si="64"/>
        <v>0</v>
      </c>
      <c r="K625" s="199">
        <f t="shared" si="64"/>
        <v>0</v>
      </c>
      <c r="L625" s="199">
        <f t="shared" si="64"/>
        <v>1.0369999999999999</v>
      </c>
      <c r="M625" s="199">
        <f t="shared" si="64"/>
        <v>1.0369999999999999</v>
      </c>
      <c r="N625" s="199">
        <f t="shared" si="64"/>
        <v>1.0369999999999999</v>
      </c>
      <c r="O625" s="199">
        <f t="shared" si="64"/>
        <v>1.0369999999999999</v>
      </c>
      <c r="P625" s="199">
        <f t="shared" si="64"/>
        <v>1.0369999999999999</v>
      </c>
      <c r="Q625" s="200">
        <f t="shared" si="64"/>
        <v>1.0369999999999999</v>
      </c>
      <c r="R625" s="199">
        <f>R619</f>
        <v>1.25</v>
      </c>
    </row>
    <row r="626" spans="1:18" s="164" customFormat="1" ht="42" customHeight="1" thickBot="1">
      <c r="A626" s="853" t="s">
        <v>334</v>
      </c>
      <c r="B626" s="854"/>
      <c r="C626" s="854"/>
      <c r="D626" s="854"/>
      <c r="E626" s="854"/>
      <c r="F626" s="858"/>
      <c r="G626" s="490">
        <f t="shared" si="63"/>
        <v>0</v>
      </c>
      <c r="H626" s="199">
        <f>H620</f>
        <v>0</v>
      </c>
      <c r="I626" s="199">
        <f t="shared" si="64"/>
        <v>0</v>
      </c>
      <c r="J626" s="199">
        <f t="shared" si="64"/>
        <v>0</v>
      </c>
      <c r="K626" s="199">
        <f t="shared" si="64"/>
        <v>0</v>
      </c>
      <c r="L626" s="199">
        <f t="shared" si="64"/>
        <v>0</v>
      </c>
      <c r="M626" s="199">
        <f t="shared" si="64"/>
        <v>0</v>
      </c>
      <c r="N626" s="199">
        <f t="shared" si="64"/>
        <v>0</v>
      </c>
      <c r="O626" s="199">
        <f t="shared" si="64"/>
        <v>2.6510000000000002</v>
      </c>
      <c r="P626" s="199">
        <f t="shared" si="64"/>
        <v>2.8130000000000002</v>
      </c>
      <c r="Q626" s="200">
        <f t="shared" si="64"/>
        <v>2.8130000000000002</v>
      </c>
      <c r="R626" s="199">
        <f>R620</f>
        <v>5.1400000000000006</v>
      </c>
    </row>
    <row r="627" spans="1:18" s="224" customFormat="1" ht="43.5" customHeight="1" thickBot="1">
      <c r="A627" s="859" t="s">
        <v>644</v>
      </c>
      <c r="B627" s="860"/>
      <c r="C627" s="860"/>
      <c r="D627" s="860"/>
      <c r="E627" s="861"/>
      <c r="F627" s="862"/>
      <c r="G627" s="197">
        <f>SUM(G624:G625)</f>
        <v>0</v>
      </c>
      <c r="H627" s="195">
        <f>SUM(H624:H625)</f>
        <v>3.2800000000000002</v>
      </c>
      <c r="I627" s="201">
        <f t="shared" si="64"/>
        <v>5.484</v>
      </c>
      <c r="J627" s="201">
        <f t="shared" si="64"/>
        <v>5.6760000000000002</v>
      </c>
      <c r="K627" s="201">
        <f t="shared" si="64"/>
        <v>5.6760000000000002</v>
      </c>
      <c r="L627" s="201">
        <f t="shared" si="64"/>
        <v>6.7130000000000001</v>
      </c>
      <c r="M627" s="201">
        <f t="shared" si="64"/>
        <v>6.7130000000000001</v>
      </c>
      <c r="N627" s="201">
        <f t="shared" si="64"/>
        <v>6.7130000000000001</v>
      </c>
      <c r="O627" s="201">
        <f t="shared" si="64"/>
        <v>6.7130000000000001</v>
      </c>
      <c r="P627" s="201">
        <f t="shared" si="64"/>
        <v>6.7130000000000001</v>
      </c>
      <c r="Q627" s="202">
        <f t="shared" si="64"/>
        <v>6.7130000000000001</v>
      </c>
      <c r="R627" s="195">
        <f>SUM(R624:R625)</f>
        <v>8.5299999999999994</v>
      </c>
    </row>
    <row r="628" spans="1:18" s="224" customFormat="1" ht="54" customHeight="1" thickBot="1">
      <c r="A628" s="871" t="s">
        <v>645</v>
      </c>
      <c r="B628" s="872"/>
      <c r="C628" s="872"/>
      <c r="D628" s="872"/>
      <c r="E628" s="872"/>
      <c r="F628" s="873"/>
      <c r="G628" s="197">
        <f>SUM(G624:G626)</f>
        <v>0</v>
      </c>
      <c r="H628" s="197">
        <f>SUM(H624:H626)</f>
        <v>3.2800000000000002</v>
      </c>
      <c r="I628" s="197">
        <f t="shared" si="64"/>
        <v>5.484</v>
      </c>
      <c r="J628" s="197">
        <f t="shared" si="64"/>
        <v>5.6760000000000002</v>
      </c>
      <c r="K628" s="197">
        <f t="shared" si="64"/>
        <v>5.6760000000000002</v>
      </c>
      <c r="L628" s="197">
        <f t="shared" si="64"/>
        <v>6.7130000000000001</v>
      </c>
      <c r="M628" s="197">
        <f t="shared" si="64"/>
        <v>6.7130000000000001</v>
      </c>
      <c r="N628" s="197">
        <f t="shared" si="64"/>
        <v>6.7130000000000001</v>
      </c>
      <c r="O628" s="197">
        <f t="shared" si="64"/>
        <v>9.3640000000000008</v>
      </c>
      <c r="P628" s="197">
        <f t="shared" si="64"/>
        <v>9.5260000000000016</v>
      </c>
      <c r="Q628" s="197">
        <f t="shared" si="64"/>
        <v>9.5260000000000016</v>
      </c>
      <c r="R628" s="197">
        <f>SUM(R624:R626)</f>
        <v>13.67</v>
      </c>
    </row>
    <row r="629" spans="1:18" ht="35.1" customHeight="1" thickBot="1">
      <c r="A629" s="897"/>
      <c r="B629" s="898"/>
      <c r="C629" s="898"/>
      <c r="D629" s="898"/>
      <c r="E629" s="898"/>
      <c r="F629" s="898"/>
      <c r="G629" s="898"/>
      <c r="H629" s="898"/>
      <c r="I629" s="898"/>
      <c r="J629" s="898"/>
      <c r="K629" s="898"/>
      <c r="L629" s="898"/>
      <c r="M629" s="898"/>
      <c r="N629" s="898"/>
      <c r="O629" s="898"/>
      <c r="P629" s="898"/>
      <c r="Q629" s="898"/>
      <c r="R629" s="389"/>
    </row>
    <row r="630" spans="1:18" ht="35.1" customHeight="1" thickBot="1">
      <c r="A630" s="722" t="s">
        <v>335</v>
      </c>
      <c r="B630" s="723"/>
      <c r="C630" s="723"/>
      <c r="D630" s="723"/>
      <c r="E630" s="723"/>
      <c r="F630" s="723"/>
      <c r="G630" s="723"/>
      <c r="H630" s="723"/>
      <c r="I630" s="723"/>
      <c r="J630" s="723"/>
      <c r="K630" s="723"/>
      <c r="L630" s="723"/>
      <c r="M630" s="723"/>
      <c r="N630" s="723"/>
      <c r="O630" s="723"/>
      <c r="P630" s="723"/>
      <c r="Q630" s="723"/>
      <c r="R630" s="389"/>
    </row>
    <row r="631" spans="1:18" ht="35.1" customHeight="1">
      <c r="A631" s="751">
        <v>97</v>
      </c>
      <c r="B631" s="523" t="s">
        <v>336</v>
      </c>
      <c r="C631" s="754" t="s">
        <v>337</v>
      </c>
      <c r="D631" s="212"/>
      <c r="E631" s="751" t="s">
        <v>451</v>
      </c>
      <c r="F631" s="46" t="s">
        <v>18</v>
      </c>
      <c r="G631" s="456"/>
      <c r="H631" s="39"/>
      <c r="I631" s="209"/>
      <c r="J631" s="209"/>
      <c r="K631" s="209"/>
      <c r="L631" s="209"/>
      <c r="M631" s="209"/>
      <c r="N631" s="209"/>
      <c r="O631" s="209"/>
      <c r="P631" s="209"/>
      <c r="Q631" s="362"/>
      <c r="R631" s="394"/>
    </row>
    <row r="632" spans="1:18" ht="44.25" customHeight="1">
      <c r="A632" s="752"/>
      <c r="B632" s="524" t="s">
        <v>338</v>
      </c>
      <c r="C632" s="761"/>
      <c r="D632" s="11"/>
      <c r="E632" s="752"/>
      <c r="F632" s="450" t="s">
        <v>19</v>
      </c>
      <c r="G632" s="468">
        <f>R632*J5</f>
        <v>0</v>
      </c>
      <c r="H632" s="13"/>
      <c r="I632" s="10"/>
      <c r="J632" s="10"/>
      <c r="K632" s="10"/>
      <c r="L632" s="301">
        <v>0</v>
      </c>
      <c r="M632" s="10"/>
      <c r="N632" s="10"/>
      <c r="O632" s="10"/>
      <c r="P632" s="10"/>
      <c r="Q632" s="17"/>
      <c r="R632" s="392">
        <v>6</v>
      </c>
    </row>
    <row r="633" spans="1:18" s="61" customFormat="1" ht="42" customHeight="1" thickBot="1">
      <c r="A633" s="752"/>
      <c r="B633" s="524" t="s">
        <v>339</v>
      </c>
      <c r="C633" s="761"/>
      <c r="D633" s="8"/>
      <c r="E633" s="752"/>
      <c r="F633" s="50" t="s">
        <v>20</v>
      </c>
      <c r="G633" s="497">
        <f>R633*J5</f>
        <v>0</v>
      </c>
      <c r="H633" s="44"/>
      <c r="I633" s="42"/>
      <c r="J633" s="42"/>
      <c r="K633" s="42"/>
      <c r="L633" s="42"/>
      <c r="M633" s="42"/>
      <c r="N633" s="42"/>
      <c r="O633" s="42"/>
      <c r="P633" s="42">
        <v>0</v>
      </c>
      <c r="Q633" s="361"/>
      <c r="R633" s="393">
        <v>8.5</v>
      </c>
    </row>
    <row r="634" spans="1:18" ht="35.1" customHeight="1">
      <c r="A634" s="752"/>
      <c r="B634" s="532" t="s">
        <v>340</v>
      </c>
      <c r="C634" s="761"/>
      <c r="D634" s="742" t="s">
        <v>653</v>
      </c>
      <c r="E634" s="752"/>
      <c r="F634" s="900"/>
      <c r="G634" s="442"/>
      <c r="H634" s="766"/>
      <c r="I634" s="766"/>
      <c r="J634" s="766"/>
      <c r="K634" s="766"/>
      <c r="L634" s="766"/>
      <c r="M634" s="766"/>
      <c r="N634" s="766"/>
      <c r="O634" s="766"/>
      <c r="P634" s="766"/>
      <c r="Q634" s="766"/>
      <c r="R634" s="547"/>
    </row>
    <row r="635" spans="1:18" ht="35.1" customHeight="1">
      <c r="A635" s="752"/>
      <c r="B635" s="524" t="s">
        <v>341</v>
      </c>
      <c r="C635" s="761"/>
      <c r="D635" s="899"/>
      <c r="E635" s="752"/>
      <c r="F635" s="900"/>
      <c r="G635" s="442"/>
      <c r="H635" s="766"/>
      <c r="I635" s="766"/>
      <c r="J635" s="766"/>
      <c r="K635" s="766"/>
      <c r="L635" s="766"/>
      <c r="M635" s="766"/>
      <c r="N635" s="766"/>
      <c r="O635" s="766"/>
      <c r="P635" s="766"/>
      <c r="Q635" s="766"/>
      <c r="R635" s="547"/>
    </row>
    <row r="636" spans="1:18" ht="35.1" customHeight="1">
      <c r="A636" s="752"/>
      <c r="B636" s="524" t="s">
        <v>342</v>
      </c>
      <c r="C636" s="761"/>
      <c r="D636" s="524"/>
      <c r="E636" s="752"/>
      <c r="F636" s="900"/>
      <c r="G636" s="442"/>
      <c r="H636" s="766"/>
      <c r="I636" s="766"/>
      <c r="J636" s="766"/>
      <c r="K636" s="766"/>
      <c r="L636" s="766"/>
      <c r="M636" s="766"/>
      <c r="N636" s="766"/>
      <c r="O636" s="766"/>
      <c r="P636" s="766"/>
      <c r="Q636" s="766"/>
      <c r="R636" s="547"/>
    </row>
    <row r="637" spans="1:18" ht="35.1" customHeight="1">
      <c r="A637" s="752"/>
      <c r="B637" s="524" t="s">
        <v>343</v>
      </c>
      <c r="C637" s="761"/>
      <c r="D637" s="762" t="s">
        <v>654</v>
      </c>
      <c r="E637" s="752"/>
      <c r="F637" s="900"/>
      <c r="G637" s="442"/>
      <c r="H637" s="766"/>
      <c r="I637" s="766"/>
      <c r="J637" s="766"/>
      <c r="K637" s="766"/>
      <c r="L637" s="766"/>
      <c r="M637" s="766"/>
      <c r="N637" s="766"/>
      <c r="O637" s="766"/>
      <c r="P637" s="766"/>
      <c r="Q637" s="766"/>
      <c r="R637" s="547"/>
    </row>
    <row r="638" spans="1:18" ht="35.1" customHeight="1">
      <c r="A638" s="752"/>
      <c r="B638" s="524" t="s">
        <v>344</v>
      </c>
      <c r="C638" s="761"/>
      <c r="D638" s="899"/>
      <c r="E638" s="752"/>
      <c r="F638" s="900"/>
      <c r="G638" s="442"/>
      <c r="H638" s="766"/>
      <c r="I638" s="766"/>
      <c r="J638" s="766"/>
      <c r="K638" s="766"/>
      <c r="L638" s="766"/>
      <c r="M638" s="766"/>
      <c r="N638" s="766"/>
      <c r="O638" s="766"/>
      <c r="P638" s="766"/>
      <c r="Q638" s="766"/>
      <c r="R638" s="547"/>
    </row>
    <row r="639" spans="1:18" ht="35.1" customHeight="1">
      <c r="A639" s="752"/>
      <c r="B639" s="524" t="s">
        <v>345</v>
      </c>
      <c r="C639" s="761"/>
      <c r="D639" s="524"/>
      <c r="E639" s="752"/>
      <c r="F639" s="900"/>
      <c r="G639" s="442"/>
      <c r="H639" s="766"/>
      <c r="I639" s="766"/>
      <c r="J639" s="766"/>
      <c r="K639" s="766"/>
      <c r="L639" s="766"/>
      <c r="M639" s="766"/>
      <c r="N639" s="766"/>
      <c r="O639" s="766"/>
      <c r="P639" s="766"/>
      <c r="Q639" s="766"/>
      <c r="R639" s="547"/>
    </row>
    <row r="640" spans="1:18" ht="35.1" customHeight="1" thickBot="1">
      <c r="A640" s="753"/>
      <c r="B640" s="545" t="s">
        <v>346</v>
      </c>
      <c r="C640" s="890"/>
      <c r="D640" s="66"/>
      <c r="E640" s="753"/>
      <c r="F640" s="901"/>
      <c r="G640" s="451"/>
      <c r="H640" s="767"/>
      <c r="I640" s="767"/>
      <c r="J640" s="767"/>
      <c r="K640" s="767"/>
      <c r="L640" s="767"/>
      <c r="M640" s="767"/>
      <c r="N640" s="767"/>
      <c r="O640" s="767"/>
      <c r="P640" s="767"/>
      <c r="Q640" s="767"/>
      <c r="R640" s="514"/>
    </row>
    <row r="641" spans="1:18" ht="35.1" customHeight="1">
      <c r="A641" s="751">
        <v>98</v>
      </c>
      <c r="B641" s="523" t="s">
        <v>336</v>
      </c>
      <c r="C641" s="754" t="s">
        <v>347</v>
      </c>
      <c r="D641" s="523"/>
      <c r="E641" s="751" t="s">
        <v>451</v>
      </c>
      <c r="F641" s="46" t="s">
        <v>18</v>
      </c>
      <c r="G641" s="456"/>
      <c r="H641" s="39"/>
      <c r="I641" s="209"/>
      <c r="J641" s="209"/>
      <c r="K641" s="209"/>
      <c r="L641" s="209"/>
      <c r="M641" s="209"/>
      <c r="N641" s="209"/>
      <c r="O641" s="209"/>
      <c r="P641" s="209"/>
      <c r="Q641" s="362"/>
      <c r="R641" s="394"/>
    </row>
    <row r="642" spans="1:18" ht="35.1" customHeight="1">
      <c r="A642" s="752"/>
      <c r="B642" s="524" t="s">
        <v>348</v>
      </c>
      <c r="C642" s="774"/>
      <c r="D642" s="213"/>
      <c r="E642" s="752"/>
      <c r="F642" s="450" t="s">
        <v>19</v>
      </c>
      <c r="G642" s="468">
        <f>R642*J5</f>
        <v>0</v>
      </c>
      <c r="H642" s="45"/>
      <c r="I642" s="210"/>
      <c r="J642" s="210"/>
      <c r="K642" s="210"/>
      <c r="L642" s="301">
        <v>0</v>
      </c>
      <c r="M642" s="210"/>
      <c r="N642" s="210"/>
      <c r="O642" s="210"/>
      <c r="P642" s="210"/>
      <c r="Q642" s="363"/>
      <c r="R642" s="395">
        <v>6</v>
      </c>
    </row>
    <row r="643" spans="1:18" ht="35.1" customHeight="1" thickBot="1">
      <c r="A643" s="752"/>
      <c r="B643" s="524" t="s">
        <v>349</v>
      </c>
      <c r="C643" s="774"/>
      <c r="D643" s="8"/>
      <c r="E643" s="752"/>
      <c r="F643" s="50" t="s">
        <v>20</v>
      </c>
      <c r="G643" s="497">
        <f>R643*J5</f>
        <v>0</v>
      </c>
      <c r="H643" s="44"/>
      <c r="I643" s="42"/>
      <c r="J643" s="42"/>
      <c r="K643" s="42"/>
      <c r="L643" s="42"/>
      <c r="M643" s="42"/>
      <c r="N643" s="42"/>
      <c r="O643" s="42"/>
      <c r="P643" s="42">
        <v>0</v>
      </c>
      <c r="Q643" s="361"/>
      <c r="R643" s="393">
        <v>9.1</v>
      </c>
    </row>
    <row r="644" spans="1:18" ht="35.1" customHeight="1">
      <c r="A644" s="752"/>
      <c r="B644" s="532" t="s">
        <v>350</v>
      </c>
      <c r="C644" s="774"/>
      <c r="D644" s="917" t="s">
        <v>470</v>
      </c>
      <c r="E644" s="752"/>
      <c r="F644" s="900"/>
      <c r="G644" s="442"/>
      <c r="H644" s="766"/>
      <c r="I644" s="766"/>
      <c r="J644" s="766"/>
      <c r="K644" s="766"/>
      <c r="L644" s="766"/>
      <c r="M644" s="766"/>
      <c r="N644" s="766"/>
      <c r="O644" s="766"/>
      <c r="P644" s="766"/>
      <c r="Q644" s="766"/>
      <c r="R644" s="547"/>
    </row>
    <row r="645" spans="1:18" ht="64.5" customHeight="1">
      <c r="A645" s="752"/>
      <c r="B645" s="524" t="s">
        <v>351</v>
      </c>
      <c r="C645" s="774"/>
      <c r="D645" s="918"/>
      <c r="E645" s="752"/>
      <c r="F645" s="900"/>
      <c r="G645" s="442"/>
      <c r="H645" s="766"/>
      <c r="I645" s="766"/>
      <c r="J645" s="766"/>
      <c r="K645" s="766"/>
      <c r="L645" s="766"/>
      <c r="M645" s="766"/>
      <c r="N645" s="766"/>
      <c r="O645" s="766"/>
      <c r="P645" s="766"/>
      <c r="Q645" s="766"/>
      <c r="R645" s="547"/>
    </row>
    <row r="646" spans="1:18" ht="35.1" customHeight="1">
      <c r="A646" s="752"/>
      <c r="B646" s="524" t="s">
        <v>343</v>
      </c>
      <c r="C646" s="774"/>
      <c r="D646" s="918"/>
      <c r="E646" s="752"/>
      <c r="F646" s="900"/>
      <c r="G646" s="442"/>
      <c r="H646" s="766"/>
      <c r="I646" s="766"/>
      <c r="J646" s="766"/>
      <c r="K646" s="766"/>
      <c r="L646" s="766"/>
      <c r="M646" s="766"/>
      <c r="N646" s="766"/>
      <c r="O646" s="766"/>
      <c r="P646" s="766"/>
      <c r="Q646" s="766"/>
      <c r="R646" s="547"/>
    </row>
    <row r="647" spans="1:18" ht="35.1" customHeight="1">
      <c r="A647" s="752"/>
      <c r="B647" s="524" t="s">
        <v>344</v>
      </c>
      <c r="C647" s="774"/>
      <c r="D647" s="918"/>
      <c r="E647" s="752"/>
      <c r="F647" s="900"/>
      <c r="G647" s="442"/>
      <c r="H647" s="766"/>
      <c r="I647" s="766"/>
      <c r="J647" s="766"/>
      <c r="K647" s="766"/>
      <c r="L647" s="766"/>
      <c r="M647" s="766"/>
      <c r="N647" s="766"/>
      <c r="O647" s="766"/>
      <c r="P647" s="766"/>
      <c r="Q647" s="766"/>
      <c r="R647" s="547"/>
    </row>
    <row r="648" spans="1:18" ht="35.1" customHeight="1">
      <c r="A648" s="752"/>
      <c r="B648" s="524" t="s">
        <v>345</v>
      </c>
      <c r="C648" s="774"/>
      <c r="D648" s="918"/>
      <c r="E648" s="752"/>
      <c r="F648" s="900"/>
      <c r="G648" s="442"/>
      <c r="H648" s="766"/>
      <c r="I648" s="766"/>
      <c r="J648" s="766"/>
      <c r="K648" s="766"/>
      <c r="L648" s="766"/>
      <c r="M648" s="766"/>
      <c r="N648" s="766"/>
      <c r="O648" s="766"/>
      <c r="P648" s="766"/>
      <c r="Q648" s="766"/>
      <c r="R648" s="547"/>
    </row>
    <row r="649" spans="1:18" ht="35.1" customHeight="1" thickBot="1">
      <c r="A649" s="753"/>
      <c r="B649" s="545" t="s">
        <v>352</v>
      </c>
      <c r="C649" s="775"/>
      <c r="D649" s="919"/>
      <c r="E649" s="753"/>
      <c r="F649" s="912"/>
      <c r="G649" s="451"/>
      <c r="H649" s="767"/>
      <c r="I649" s="767"/>
      <c r="J649" s="767"/>
      <c r="K649" s="767"/>
      <c r="L649" s="767"/>
      <c r="M649" s="767"/>
      <c r="N649" s="767"/>
      <c r="O649" s="767"/>
      <c r="P649" s="767"/>
      <c r="Q649" s="767"/>
      <c r="R649" s="525"/>
    </row>
    <row r="650" spans="1:18" ht="35.1" hidden="1" customHeight="1" thickBot="1">
      <c r="A650" s="716" t="s">
        <v>353</v>
      </c>
      <c r="B650" s="717"/>
      <c r="C650" s="717"/>
      <c r="D650" s="717"/>
      <c r="E650" s="843"/>
      <c r="F650" s="205">
        <f>SUM(H650:Q650)</f>
        <v>0</v>
      </c>
      <c r="G650" s="413">
        <f t="shared" ref="G650:Q652" si="65">G631+G641</f>
        <v>0</v>
      </c>
      <c r="H650" s="205">
        <f t="shared" si="65"/>
        <v>0</v>
      </c>
      <c r="I650" s="205">
        <f t="shared" si="65"/>
        <v>0</v>
      </c>
      <c r="J650" s="205">
        <f t="shared" si="65"/>
        <v>0</v>
      </c>
      <c r="K650" s="205">
        <f t="shared" si="65"/>
        <v>0</v>
      </c>
      <c r="L650" s="205">
        <f t="shared" si="65"/>
        <v>0</v>
      </c>
      <c r="M650" s="205">
        <f t="shared" si="65"/>
        <v>0</v>
      </c>
      <c r="N650" s="205">
        <f t="shared" si="65"/>
        <v>0</v>
      </c>
      <c r="O650" s="205">
        <f t="shared" si="65"/>
        <v>0</v>
      </c>
      <c r="P650" s="205">
        <f t="shared" si="65"/>
        <v>0</v>
      </c>
      <c r="Q650" s="46">
        <f t="shared" si="65"/>
        <v>0</v>
      </c>
      <c r="R650" s="205">
        <f>R631+R641</f>
        <v>0</v>
      </c>
    </row>
    <row r="651" spans="1:18" ht="35.1" hidden="1" customHeight="1" thickBot="1">
      <c r="A651" s="731" t="s">
        <v>354</v>
      </c>
      <c r="B651" s="732"/>
      <c r="C651" s="732"/>
      <c r="D651" s="732"/>
      <c r="E651" s="820"/>
      <c r="F651" s="205">
        <f>SUM(H651:Q651)</f>
        <v>0</v>
      </c>
      <c r="G651" s="413">
        <f t="shared" si="65"/>
        <v>0</v>
      </c>
      <c r="H651" s="205">
        <f t="shared" si="65"/>
        <v>0</v>
      </c>
      <c r="I651" s="205">
        <f t="shared" si="65"/>
        <v>0</v>
      </c>
      <c r="J651" s="205">
        <f t="shared" si="65"/>
        <v>0</v>
      </c>
      <c r="K651" s="205">
        <f t="shared" si="65"/>
        <v>0</v>
      </c>
      <c r="L651" s="205">
        <f t="shared" si="65"/>
        <v>0</v>
      </c>
      <c r="M651" s="205">
        <f t="shared" si="65"/>
        <v>0</v>
      </c>
      <c r="N651" s="205">
        <f t="shared" si="65"/>
        <v>0</v>
      </c>
      <c r="O651" s="205">
        <f t="shared" si="65"/>
        <v>0</v>
      </c>
      <c r="P651" s="205">
        <f t="shared" si="65"/>
        <v>0</v>
      </c>
      <c r="Q651" s="46">
        <f t="shared" si="65"/>
        <v>0</v>
      </c>
      <c r="R651" s="205">
        <f>R632+R642</f>
        <v>12</v>
      </c>
    </row>
    <row r="652" spans="1:18" ht="35.1" hidden="1" customHeight="1" thickBot="1">
      <c r="A652" s="728" t="s">
        <v>355</v>
      </c>
      <c r="B652" s="729"/>
      <c r="C652" s="729"/>
      <c r="D652" s="729"/>
      <c r="E652" s="821"/>
      <c r="F652" s="205">
        <f>SUM(H652:Q652)</f>
        <v>0</v>
      </c>
      <c r="G652" s="413">
        <f t="shared" si="65"/>
        <v>0</v>
      </c>
      <c r="H652" s="205">
        <f t="shared" si="65"/>
        <v>0</v>
      </c>
      <c r="I652" s="205">
        <f t="shared" si="65"/>
        <v>0</v>
      </c>
      <c r="J652" s="205">
        <f t="shared" si="65"/>
        <v>0</v>
      </c>
      <c r="K652" s="205">
        <f t="shared" si="65"/>
        <v>0</v>
      </c>
      <c r="L652" s="205">
        <f t="shared" si="65"/>
        <v>0</v>
      </c>
      <c r="M652" s="205">
        <f t="shared" si="65"/>
        <v>0</v>
      </c>
      <c r="N652" s="205">
        <f t="shared" si="65"/>
        <v>0</v>
      </c>
      <c r="O652" s="205">
        <f t="shared" si="65"/>
        <v>0</v>
      </c>
      <c r="P652" s="205">
        <f t="shared" si="65"/>
        <v>0</v>
      </c>
      <c r="Q652" s="46">
        <f t="shared" si="65"/>
        <v>0</v>
      </c>
      <c r="R652" s="205">
        <f>R633+R643</f>
        <v>17.600000000000001</v>
      </c>
    </row>
    <row r="653" spans="1:18" ht="35.1" hidden="1" customHeight="1" thickBot="1">
      <c r="A653" s="719" t="s">
        <v>498</v>
      </c>
      <c r="B653" s="720"/>
      <c r="C653" s="720"/>
      <c r="D653" s="720"/>
      <c r="E653" s="781"/>
      <c r="F653" s="15">
        <f>F650+F651</f>
        <v>0</v>
      </c>
      <c r="G653" s="29">
        <f>G650+G651</f>
        <v>0</v>
      </c>
      <c r="H653" s="15">
        <f>H650+H651</f>
        <v>0</v>
      </c>
      <c r="I653" s="15">
        <f t="shared" ref="I653:Q653" si="66">I650+I651</f>
        <v>0</v>
      </c>
      <c r="J653" s="15">
        <f t="shared" si="66"/>
        <v>0</v>
      </c>
      <c r="K653" s="15">
        <f t="shared" si="66"/>
        <v>0</v>
      </c>
      <c r="L653" s="15">
        <f t="shared" si="66"/>
        <v>0</v>
      </c>
      <c r="M653" s="15">
        <f t="shared" si="66"/>
        <v>0</v>
      </c>
      <c r="N653" s="15">
        <f t="shared" si="66"/>
        <v>0</v>
      </c>
      <c r="O653" s="15">
        <f t="shared" si="66"/>
        <v>0</v>
      </c>
      <c r="P653" s="15">
        <f t="shared" si="66"/>
        <v>0</v>
      </c>
      <c r="Q653" s="357">
        <f t="shared" si="66"/>
        <v>0</v>
      </c>
      <c r="R653" s="15">
        <f>R650+R651</f>
        <v>12</v>
      </c>
    </row>
    <row r="654" spans="1:18" ht="72" hidden="1" customHeight="1" thickBot="1">
      <c r="A654" s="920" t="s">
        <v>499</v>
      </c>
      <c r="B654" s="921"/>
      <c r="C654" s="921"/>
      <c r="D654" s="921"/>
      <c r="E654" s="922"/>
      <c r="F654" s="5">
        <f>F650+F651+F652</f>
        <v>0</v>
      </c>
      <c r="G654" s="423">
        <f>G650+G651+G652</f>
        <v>0</v>
      </c>
      <c r="H654" s="5">
        <f>H650+H651+H652</f>
        <v>0</v>
      </c>
      <c r="I654" s="5">
        <f t="shared" ref="I654:Q654" si="67">I650+I651+I652</f>
        <v>0</v>
      </c>
      <c r="J654" s="5">
        <f t="shared" si="67"/>
        <v>0</v>
      </c>
      <c r="K654" s="5">
        <f t="shared" si="67"/>
        <v>0</v>
      </c>
      <c r="L654" s="5">
        <f t="shared" si="67"/>
        <v>0</v>
      </c>
      <c r="M654" s="5">
        <f t="shared" si="67"/>
        <v>0</v>
      </c>
      <c r="N654" s="5">
        <f t="shared" si="67"/>
        <v>0</v>
      </c>
      <c r="O654" s="5">
        <f t="shared" si="67"/>
        <v>0</v>
      </c>
      <c r="P654" s="5">
        <f t="shared" si="67"/>
        <v>0</v>
      </c>
      <c r="Q654" s="359">
        <f t="shared" si="67"/>
        <v>0</v>
      </c>
      <c r="R654" s="5">
        <f>R650+R651+R652</f>
        <v>29.6</v>
      </c>
    </row>
    <row r="655" spans="1:18" ht="35.1" customHeight="1" thickBot="1">
      <c r="A655" s="714"/>
      <c r="B655" s="750"/>
      <c r="C655" s="750"/>
      <c r="D655" s="750"/>
      <c r="E655" s="750"/>
      <c r="F655" s="750"/>
      <c r="G655" s="750"/>
      <c r="H655" s="750"/>
      <c r="I655" s="750"/>
      <c r="J655" s="750"/>
      <c r="K655" s="750"/>
      <c r="L655" s="750"/>
      <c r="M655" s="750"/>
      <c r="N655" s="750"/>
      <c r="O655" s="750"/>
      <c r="P655" s="750"/>
      <c r="Q655" s="750"/>
      <c r="R655" s="389"/>
    </row>
    <row r="656" spans="1:18" ht="35.1" customHeight="1" thickBot="1">
      <c r="A656" s="640" t="s">
        <v>356</v>
      </c>
      <c r="B656" s="641"/>
      <c r="C656" s="641"/>
      <c r="D656" s="641"/>
      <c r="E656" s="641"/>
      <c r="F656" s="785"/>
      <c r="G656" s="414">
        <f t="shared" ref="G656:H660" si="68">G650</f>
        <v>0</v>
      </c>
      <c r="H656" s="49">
        <f t="shared" si="68"/>
        <v>0</v>
      </c>
      <c r="I656" s="49">
        <f>I650+H656</f>
        <v>0</v>
      </c>
      <c r="J656" s="49">
        <f t="shared" ref="J656:Q660" si="69">J650+I656</f>
        <v>0</v>
      </c>
      <c r="K656" s="49">
        <f t="shared" si="69"/>
        <v>0</v>
      </c>
      <c r="L656" s="49">
        <f t="shared" si="69"/>
        <v>0</v>
      </c>
      <c r="M656" s="226">
        <f t="shared" si="69"/>
        <v>0</v>
      </c>
      <c r="N656" s="49">
        <f t="shared" si="69"/>
        <v>0</v>
      </c>
      <c r="O656" s="37">
        <f t="shared" si="69"/>
        <v>0</v>
      </c>
      <c r="P656" s="49">
        <f t="shared" si="69"/>
        <v>0</v>
      </c>
      <c r="Q656" s="226">
        <f t="shared" si="69"/>
        <v>0</v>
      </c>
      <c r="R656" s="49">
        <f>R650</f>
        <v>0</v>
      </c>
    </row>
    <row r="657" spans="1:18" ht="35.1" customHeight="1" thickBot="1">
      <c r="A657" s="640" t="s">
        <v>357</v>
      </c>
      <c r="B657" s="641"/>
      <c r="C657" s="641"/>
      <c r="D657" s="641"/>
      <c r="E657" s="641"/>
      <c r="F657" s="916"/>
      <c r="G657" s="100">
        <f t="shared" si="68"/>
        <v>0</v>
      </c>
      <c r="H657" s="77">
        <f t="shared" si="68"/>
        <v>0</v>
      </c>
      <c r="I657" s="77">
        <f>I651+H657</f>
        <v>0</v>
      </c>
      <c r="J657" s="77">
        <f t="shared" si="69"/>
        <v>0</v>
      </c>
      <c r="K657" s="77">
        <f t="shared" si="69"/>
        <v>0</v>
      </c>
      <c r="L657" s="77">
        <f t="shared" si="69"/>
        <v>0</v>
      </c>
      <c r="M657" s="77">
        <f t="shared" si="69"/>
        <v>0</v>
      </c>
      <c r="N657" s="78">
        <f t="shared" si="69"/>
        <v>0</v>
      </c>
      <c r="O657" s="77">
        <f t="shared" si="69"/>
        <v>0</v>
      </c>
      <c r="P657" s="77">
        <f t="shared" si="69"/>
        <v>0</v>
      </c>
      <c r="Q657" s="373">
        <f t="shared" si="69"/>
        <v>0</v>
      </c>
      <c r="R657" s="77">
        <f>R651</f>
        <v>12</v>
      </c>
    </row>
    <row r="658" spans="1:18" ht="48.75" customHeight="1" thickBot="1">
      <c r="A658" s="640" t="s">
        <v>358</v>
      </c>
      <c r="B658" s="641"/>
      <c r="C658" s="641"/>
      <c r="D658" s="641"/>
      <c r="E658" s="641"/>
      <c r="F658" s="785"/>
      <c r="G658" s="414">
        <f t="shared" si="68"/>
        <v>0</v>
      </c>
      <c r="H658" s="49">
        <f t="shared" si="68"/>
        <v>0</v>
      </c>
      <c r="I658" s="49">
        <f>I652+H658</f>
        <v>0</v>
      </c>
      <c r="J658" s="49">
        <f t="shared" si="69"/>
        <v>0</v>
      </c>
      <c r="K658" s="49">
        <f t="shared" si="69"/>
        <v>0</v>
      </c>
      <c r="L658" s="49">
        <f t="shared" si="69"/>
        <v>0</v>
      </c>
      <c r="M658" s="49">
        <f t="shared" si="69"/>
        <v>0</v>
      </c>
      <c r="N658" s="49">
        <f t="shared" si="69"/>
        <v>0</v>
      </c>
      <c r="O658" s="49">
        <f t="shared" si="69"/>
        <v>0</v>
      </c>
      <c r="P658" s="49">
        <f t="shared" si="69"/>
        <v>0</v>
      </c>
      <c r="Q658" s="226">
        <f t="shared" si="69"/>
        <v>0</v>
      </c>
      <c r="R658" s="49">
        <f>R652</f>
        <v>17.600000000000001</v>
      </c>
    </row>
    <row r="659" spans="1:18" ht="73.5" customHeight="1" thickBot="1">
      <c r="A659" s="719" t="s">
        <v>487</v>
      </c>
      <c r="B659" s="720"/>
      <c r="C659" s="720"/>
      <c r="D659" s="720"/>
      <c r="E659" s="780"/>
      <c r="F659" s="781"/>
      <c r="G659" s="423">
        <f t="shared" si="68"/>
        <v>0</v>
      </c>
      <c r="H659" s="4">
        <f t="shared" si="68"/>
        <v>0</v>
      </c>
      <c r="I659" s="4">
        <f>I653+H659</f>
        <v>0</v>
      </c>
      <c r="J659" s="4">
        <f t="shared" si="69"/>
        <v>0</v>
      </c>
      <c r="K659" s="4">
        <f t="shared" si="69"/>
        <v>0</v>
      </c>
      <c r="L659" s="4">
        <f t="shared" si="69"/>
        <v>0</v>
      </c>
      <c r="M659" s="4">
        <f t="shared" si="69"/>
        <v>0</v>
      </c>
      <c r="N659" s="4">
        <f t="shared" si="69"/>
        <v>0</v>
      </c>
      <c r="O659" s="4">
        <f t="shared" si="69"/>
        <v>0</v>
      </c>
      <c r="P659" s="4">
        <f t="shared" si="69"/>
        <v>0</v>
      </c>
      <c r="Q659" s="358">
        <f t="shared" si="69"/>
        <v>0</v>
      </c>
      <c r="R659" s="4">
        <f>R653</f>
        <v>12</v>
      </c>
    </row>
    <row r="660" spans="1:18" ht="35.1" customHeight="1" thickBot="1">
      <c r="A660" s="923" t="s">
        <v>488</v>
      </c>
      <c r="B660" s="924"/>
      <c r="C660" s="924"/>
      <c r="D660" s="924"/>
      <c r="E660" s="924"/>
      <c r="F660" s="925"/>
      <c r="G660" s="63">
        <f t="shared" si="68"/>
        <v>0</v>
      </c>
      <c r="H660" s="63">
        <f t="shared" si="68"/>
        <v>0</v>
      </c>
      <c r="I660" s="100">
        <f>I654+H660</f>
        <v>0</v>
      </c>
      <c r="J660" s="100">
        <f t="shared" si="69"/>
        <v>0</v>
      </c>
      <c r="K660" s="100">
        <f t="shared" si="69"/>
        <v>0</v>
      </c>
      <c r="L660" s="100">
        <f t="shared" si="69"/>
        <v>0</v>
      </c>
      <c r="M660" s="100">
        <f t="shared" si="69"/>
        <v>0</v>
      </c>
      <c r="N660" s="100">
        <f t="shared" si="69"/>
        <v>0</v>
      </c>
      <c r="O660" s="100">
        <f t="shared" si="69"/>
        <v>0</v>
      </c>
      <c r="P660" s="100">
        <f t="shared" si="69"/>
        <v>0</v>
      </c>
      <c r="Q660" s="374">
        <f t="shared" si="69"/>
        <v>0</v>
      </c>
      <c r="R660" s="401">
        <f>R654</f>
        <v>29.6</v>
      </c>
    </row>
    <row r="661" spans="1:18" ht="35.1" customHeight="1" thickBot="1">
      <c r="A661" s="714"/>
      <c r="B661" s="750"/>
      <c r="C661" s="750"/>
      <c r="D661" s="750"/>
      <c r="E661" s="750"/>
      <c r="F661" s="750"/>
      <c r="G661" s="750"/>
      <c r="H661" s="750"/>
      <c r="I661" s="750"/>
      <c r="J661" s="750"/>
      <c r="K661" s="750"/>
      <c r="L661" s="750"/>
      <c r="M661" s="750"/>
      <c r="N661" s="750"/>
      <c r="O661" s="750"/>
      <c r="P661" s="750"/>
      <c r="Q661" s="750"/>
      <c r="R661" s="389"/>
    </row>
    <row r="662" spans="1:18" s="79" customFormat="1" ht="35.1" customHeight="1" thickBot="1">
      <c r="A662" s="722" t="s">
        <v>359</v>
      </c>
      <c r="B662" s="723"/>
      <c r="C662" s="784"/>
      <c r="D662" s="784"/>
      <c r="E662" s="723"/>
      <c r="F662" s="784"/>
      <c r="G662" s="784"/>
      <c r="H662" s="784"/>
      <c r="I662" s="784"/>
      <c r="J662" s="784"/>
      <c r="K662" s="784"/>
      <c r="L662" s="784"/>
      <c r="M662" s="784"/>
      <c r="N662" s="784"/>
      <c r="O662" s="784"/>
      <c r="P662" s="784"/>
      <c r="Q662" s="784"/>
      <c r="R662" s="402"/>
    </row>
    <row r="663" spans="1:18" ht="35.1" customHeight="1">
      <c r="A663" s="751">
        <v>99</v>
      </c>
      <c r="B663" s="523" t="s">
        <v>360</v>
      </c>
      <c r="C663" s="902" t="s">
        <v>61</v>
      </c>
      <c r="D663" s="67"/>
      <c r="E663" s="751" t="s">
        <v>451</v>
      </c>
      <c r="F663" s="205" t="s">
        <v>18</v>
      </c>
      <c r="G663" s="456"/>
      <c r="H663" s="39"/>
      <c r="I663" s="209"/>
      <c r="J663" s="209"/>
      <c r="K663" s="209"/>
      <c r="L663" s="209"/>
      <c r="M663" s="209"/>
      <c r="N663" s="209"/>
      <c r="O663" s="209"/>
      <c r="P663" s="209"/>
      <c r="Q663" s="362"/>
      <c r="R663" s="394"/>
    </row>
    <row r="664" spans="1:18">
      <c r="A664" s="752"/>
      <c r="B664" s="55" t="s">
        <v>361</v>
      </c>
      <c r="C664" s="903"/>
      <c r="D664" s="891" t="s">
        <v>362</v>
      </c>
      <c r="E664" s="752"/>
      <c r="F664" s="905" t="s">
        <v>19</v>
      </c>
      <c r="G664" s="968">
        <f>R664*J5</f>
        <v>0</v>
      </c>
      <c r="H664" s="906"/>
      <c r="I664" s="893"/>
      <c r="J664" s="893"/>
      <c r="K664" s="892">
        <v>0</v>
      </c>
      <c r="L664" s="893"/>
      <c r="M664" s="893"/>
      <c r="N664" s="893"/>
      <c r="O664" s="893"/>
      <c r="P664" s="893"/>
      <c r="Q664" s="915"/>
      <c r="R664" s="620">
        <v>1</v>
      </c>
    </row>
    <row r="665" spans="1:18" s="62" customFormat="1">
      <c r="A665" s="752"/>
      <c r="B665" s="55" t="s">
        <v>363</v>
      </c>
      <c r="C665" s="903"/>
      <c r="D665" s="891"/>
      <c r="E665" s="752"/>
      <c r="F665" s="905"/>
      <c r="G665" s="969"/>
      <c r="H665" s="906"/>
      <c r="I665" s="893"/>
      <c r="J665" s="893"/>
      <c r="K665" s="892"/>
      <c r="L665" s="893"/>
      <c r="M665" s="893"/>
      <c r="N665" s="893"/>
      <c r="O665" s="893"/>
      <c r="P665" s="893"/>
      <c r="Q665" s="915"/>
      <c r="R665" s="620"/>
    </row>
    <row r="666" spans="1:18" ht="34.5" customHeight="1" thickBot="1">
      <c r="A666" s="752"/>
      <c r="B666" s="6" t="s">
        <v>364</v>
      </c>
      <c r="C666" s="903"/>
      <c r="D666" s="68"/>
      <c r="E666" s="752"/>
      <c r="F666" s="35" t="s">
        <v>76</v>
      </c>
      <c r="G666" s="415"/>
      <c r="H666" s="44"/>
      <c r="I666" s="42"/>
      <c r="J666" s="42"/>
      <c r="K666" s="42"/>
      <c r="L666" s="42"/>
      <c r="M666" s="42"/>
      <c r="N666" s="42"/>
      <c r="O666" s="42"/>
      <c r="P666" s="42"/>
      <c r="Q666" s="361"/>
      <c r="R666" s="393"/>
    </row>
    <row r="667" spans="1:18" ht="35.1" customHeight="1">
      <c r="A667" s="752"/>
      <c r="B667" s="6" t="s">
        <v>365</v>
      </c>
      <c r="C667" s="903"/>
      <c r="D667" s="69" t="s">
        <v>649</v>
      </c>
      <c r="E667" s="752"/>
      <c r="F667" s="907"/>
      <c r="G667" s="424"/>
      <c r="H667" s="909"/>
      <c r="I667" s="910"/>
      <c r="J667" s="910"/>
      <c r="K667" s="910"/>
      <c r="L667" s="910"/>
      <c r="M667" s="910"/>
      <c r="N667" s="910"/>
      <c r="O667" s="910"/>
      <c r="P667" s="910"/>
      <c r="Q667" s="910"/>
      <c r="R667" s="513"/>
    </row>
    <row r="668" spans="1:18" ht="35.1" customHeight="1">
      <c r="A668" s="752"/>
      <c r="B668" s="6" t="s">
        <v>366</v>
      </c>
      <c r="C668" s="903"/>
      <c r="D668" s="55" t="s">
        <v>650</v>
      </c>
      <c r="E668" s="752"/>
      <c r="F668" s="908"/>
      <c r="G668" s="425"/>
      <c r="H668" s="911"/>
      <c r="I668" s="912"/>
      <c r="J668" s="912"/>
      <c r="K668" s="912"/>
      <c r="L668" s="912"/>
      <c r="M668" s="912"/>
      <c r="N668" s="912"/>
      <c r="O668" s="912"/>
      <c r="P668" s="912"/>
      <c r="Q668" s="912"/>
      <c r="R668" s="525"/>
    </row>
    <row r="669" spans="1:18" ht="35.1" customHeight="1" thickBot="1">
      <c r="A669" s="753"/>
      <c r="B669" s="545" t="s">
        <v>367</v>
      </c>
      <c r="C669" s="904"/>
      <c r="D669" s="70"/>
      <c r="E669" s="753"/>
      <c r="F669" s="908"/>
      <c r="G669" s="425"/>
      <c r="H669" s="913"/>
      <c r="I669" s="914"/>
      <c r="J669" s="914"/>
      <c r="K669" s="914"/>
      <c r="L669" s="914"/>
      <c r="M669" s="914"/>
      <c r="N669" s="914"/>
      <c r="O669" s="914"/>
      <c r="P669" s="914"/>
      <c r="Q669" s="914"/>
      <c r="R669" s="525"/>
    </row>
    <row r="670" spans="1:18" ht="35.1" customHeight="1">
      <c r="A670" s="751">
        <v>100</v>
      </c>
      <c r="B670" s="523" t="s">
        <v>368</v>
      </c>
      <c r="C670" s="902" t="s">
        <v>61</v>
      </c>
      <c r="D670" s="67"/>
      <c r="E670" s="751" t="s">
        <v>451</v>
      </c>
      <c r="F670" s="205" t="s">
        <v>18</v>
      </c>
      <c r="G670" s="456"/>
      <c r="H670" s="43"/>
      <c r="I670" s="209"/>
      <c r="J670" s="209"/>
      <c r="K670" s="209"/>
      <c r="L670" s="209"/>
      <c r="M670" s="209"/>
      <c r="N670" s="209"/>
      <c r="O670" s="209"/>
      <c r="P670" s="209"/>
      <c r="Q670" s="362"/>
      <c r="R670" s="394"/>
    </row>
    <row r="671" spans="1:18" ht="35.1" customHeight="1">
      <c r="A671" s="752"/>
      <c r="B671" s="55" t="s">
        <v>369</v>
      </c>
      <c r="C671" s="903"/>
      <c r="D671" s="891"/>
      <c r="E671" s="752"/>
      <c r="F671" s="927" t="s">
        <v>370</v>
      </c>
      <c r="G671" s="968">
        <f>R671*J5</f>
        <v>0</v>
      </c>
      <c r="H671" s="928"/>
      <c r="I671" s="893"/>
      <c r="J671" s="893"/>
      <c r="K671" s="892">
        <v>0</v>
      </c>
      <c r="L671" s="893"/>
      <c r="M671" s="893"/>
      <c r="N671" s="893"/>
      <c r="O671" s="893"/>
      <c r="P671" s="893"/>
      <c r="Q671" s="915"/>
      <c r="R671" s="620">
        <v>0.2</v>
      </c>
    </row>
    <row r="672" spans="1:18" ht="35.1" customHeight="1">
      <c r="A672" s="752"/>
      <c r="B672" s="55" t="s">
        <v>371</v>
      </c>
      <c r="C672" s="903"/>
      <c r="D672" s="891"/>
      <c r="E672" s="752"/>
      <c r="F672" s="927"/>
      <c r="G672" s="969"/>
      <c r="H672" s="928"/>
      <c r="I672" s="893"/>
      <c r="J672" s="893"/>
      <c r="K672" s="892"/>
      <c r="L672" s="893"/>
      <c r="M672" s="893"/>
      <c r="N672" s="893"/>
      <c r="O672" s="893"/>
      <c r="P672" s="893"/>
      <c r="Q672" s="915"/>
      <c r="R672" s="620"/>
    </row>
    <row r="673" spans="1:18" ht="35.1" customHeight="1">
      <c r="A673" s="752"/>
      <c r="B673" s="55" t="s">
        <v>372</v>
      </c>
      <c r="C673" s="903"/>
      <c r="D673" s="891"/>
      <c r="E673" s="752"/>
      <c r="F673" s="927" t="s">
        <v>76</v>
      </c>
      <c r="G673" s="625"/>
      <c r="H673" s="928"/>
      <c r="I673" s="893"/>
      <c r="J673" s="893"/>
      <c r="K673" s="893"/>
      <c r="L673" s="893"/>
      <c r="M673" s="893"/>
      <c r="N673" s="893"/>
      <c r="O673" s="893"/>
      <c r="P673" s="893"/>
      <c r="Q673" s="915"/>
      <c r="R673" s="620"/>
    </row>
    <row r="674" spans="1:18" ht="33.75" thickBot="1">
      <c r="A674" s="752"/>
      <c r="B674" s="55" t="s">
        <v>373</v>
      </c>
      <c r="C674" s="903"/>
      <c r="D674" s="935"/>
      <c r="E674" s="752"/>
      <c r="F674" s="929"/>
      <c r="G674" s="626"/>
      <c r="H674" s="930"/>
      <c r="I674" s="926"/>
      <c r="J674" s="926"/>
      <c r="K674" s="926"/>
      <c r="L674" s="926"/>
      <c r="M674" s="926"/>
      <c r="N674" s="926"/>
      <c r="O674" s="926"/>
      <c r="P674" s="926"/>
      <c r="Q674" s="942"/>
      <c r="R674" s="621"/>
    </row>
    <row r="675" spans="1:18" ht="35.1" customHeight="1">
      <c r="A675" s="752"/>
      <c r="B675" s="55" t="s">
        <v>374</v>
      </c>
      <c r="C675" s="903"/>
      <c r="D675" s="26" t="s">
        <v>375</v>
      </c>
      <c r="E675" s="752"/>
      <c r="F675" s="936"/>
      <c r="G675" s="426"/>
      <c r="H675" s="938"/>
      <c r="I675" s="637"/>
      <c r="J675" s="637"/>
      <c r="K675" s="637"/>
      <c r="L675" s="637"/>
      <c r="M675" s="637"/>
      <c r="N675" s="637"/>
      <c r="O675" s="637"/>
      <c r="P675" s="637"/>
      <c r="Q675" s="637"/>
      <c r="R675" s="520"/>
    </row>
    <row r="676" spans="1:18" ht="35.1" customHeight="1">
      <c r="A676" s="752"/>
      <c r="B676" s="55" t="s">
        <v>376</v>
      </c>
      <c r="C676" s="903"/>
      <c r="D676" s="55" t="s">
        <v>377</v>
      </c>
      <c r="E676" s="752"/>
      <c r="F676" s="937"/>
      <c r="G676" s="427"/>
      <c r="H676" s="939"/>
      <c r="I676" s="940"/>
      <c r="J676" s="940"/>
      <c r="K676" s="940"/>
      <c r="L676" s="940"/>
      <c r="M676" s="940"/>
      <c r="N676" s="940"/>
      <c r="O676" s="940"/>
      <c r="P676" s="940"/>
      <c r="Q676" s="940"/>
      <c r="R676" s="521"/>
    </row>
    <row r="677" spans="1:18" ht="35.1" customHeight="1" thickBot="1">
      <c r="A677" s="752"/>
      <c r="B677" s="70"/>
      <c r="C677" s="904"/>
      <c r="D677" s="55"/>
      <c r="E677" s="753"/>
      <c r="F677" s="745"/>
      <c r="G677" s="416"/>
      <c r="H677" s="941"/>
      <c r="I677" s="746"/>
      <c r="J677" s="746"/>
      <c r="K677" s="746"/>
      <c r="L677" s="746"/>
      <c r="M677" s="746"/>
      <c r="N677" s="746"/>
      <c r="O677" s="746"/>
      <c r="P677" s="746"/>
      <c r="Q677" s="746"/>
      <c r="R677" s="522"/>
    </row>
    <row r="678" spans="1:18" ht="35.1" customHeight="1">
      <c r="A678" s="751">
        <v>101</v>
      </c>
      <c r="B678" s="523" t="s">
        <v>378</v>
      </c>
      <c r="C678" s="902" t="s">
        <v>379</v>
      </c>
      <c r="D678" s="67"/>
      <c r="E678" s="751" t="s">
        <v>451</v>
      </c>
      <c r="F678" s="205" t="s">
        <v>18</v>
      </c>
      <c r="G678" s="424">
        <f>R678*J5</f>
        <v>0</v>
      </c>
      <c r="H678" s="221">
        <v>0</v>
      </c>
      <c r="I678" s="209"/>
      <c r="J678" s="209"/>
      <c r="K678" s="209"/>
      <c r="L678" s="209"/>
      <c r="M678" s="209"/>
      <c r="N678" s="209"/>
      <c r="O678" s="209"/>
      <c r="P678" s="209"/>
      <c r="Q678" s="362"/>
      <c r="R678" s="403">
        <v>6</v>
      </c>
    </row>
    <row r="679" spans="1:18" ht="35.1" customHeight="1">
      <c r="A679" s="752"/>
      <c r="B679" s="55" t="s">
        <v>380</v>
      </c>
      <c r="C679" s="903"/>
      <c r="D679" s="215"/>
      <c r="E679" s="752"/>
      <c r="F679" s="34" t="s">
        <v>19</v>
      </c>
      <c r="G679" s="418"/>
      <c r="H679" s="21"/>
      <c r="I679" s="45"/>
      <c r="J679" s="210"/>
      <c r="K679" s="210"/>
      <c r="L679" s="45"/>
      <c r="M679" s="210"/>
      <c r="N679" s="210"/>
      <c r="O679" s="45"/>
      <c r="P679" s="210"/>
      <c r="Q679" s="363"/>
      <c r="R679" s="395"/>
    </row>
    <row r="680" spans="1:18" ht="35.1" customHeight="1" thickBot="1">
      <c r="A680" s="752"/>
      <c r="B680" s="55" t="s">
        <v>381</v>
      </c>
      <c r="C680" s="903"/>
      <c r="D680" s="71"/>
      <c r="E680" s="752"/>
      <c r="F680" s="35" t="s">
        <v>20</v>
      </c>
      <c r="G680" s="417"/>
      <c r="H680" s="41"/>
      <c r="I680" s="42"/>
      <c r="J680" s="42"/>
      <c r="K680" s="42"/>
      <c r="L680" s="42"/>
      <c r="M680" s="42"/>
      <c r="N680" s="42"/>
      <c r="O680" s="42"/>
      <c r="P680" s="42"/>
      <c r="Q680" s="361"/>
      <c r="R680" s="393"/>
    </row>
    <row r="681" spans="1:18" ht="35.1" customHeight="1">
      <c r="A681" s="752"/>
      <c r="B681" s="524" t="s">
        <v>382</v>
      </c>
      <c r="C681" s="903"/>
      <c r="D681" s="542" t="s">
        <v>383</v>
      </c>
      <c r="E681" s="752"/>
      <c r="F681" s="931"/>
      <c r="G681" s="428"/>
      <c r="H681" s="909"/>
      <c r="I681" s="910"/>
      <c r="J681" s="910"/>
      <c r="K681" s="910"/>
      <c r="L681" s="910"/>
      <c r="M681" s="910"/>
      <c r="N681" s="910"/>
      <c r="O681" s="910"/>
      <c r="P681" s="910"/>
      <c r="Q681" s="910"/>
      <c r="R681" s="516"/>
    </row>
    <row r="682" spans="1:18" ht="35.1" customHeight="1">
      <c r="A682" s="752"/>
      <c r="B682" s="524" t="s">
        <v>384</v>
      </c>
      <c r="C682" s="903"/>
      <c r="D682" s="542" t="s">
        <v>385</v>
      </c>
      <c r="E682" s="752"/>
      <c r="F682" s="931"/>
      <c r="G682" s="428"/>
      <c r="H682" s="911"/>
      <c r="I682" s="912"/>
      <c r="J682" s="912"/>
      <c r="K682" s="912"/>
      <c r="L682" s="912"/>
      <c r="M682" s="912"/>
      <c r="N682" s="912"/>
      <c r="O682" s="912"/>
      <c r="P682" s="912"/>
      <c r="Q682" s="912"/>
      <c r="R682" s="516"/>
    </row>
    <row r="683" spans="1:18" ht="35.1" customHeight="1">
      <c r="A683" s="752"/>
      <c r="B683" s="524"/>
      <c r="C683" s="903"/>
      <c r="D683" s="542" t="s">
        <v>383</v>
      </c>
      <c r="E683" s="752"/>
      <c r="F683" s="931"/>
      <c r="G683" s="428"/>
      <c r="H683" s="911"/>
      <c r="I683" s="912"/>
      <c r="J683" s="912"/>
      <c r="K683" s="912"/>
      <c r="L683" s="912"/>
      <c r="M683" s="912"/>
      <c r="N683" s="912"/>
      <c r="O683" s="912"/>
      <c r="P683" s="912"/>
      <c r="Q683" s="912"/>
      <c r="R683" s="516"/>
    </row>
    <row r="684" spans="1:18" ht="35.1" customHeight="1" thickBot="1">
      <c r="A684" s="753"/>
      <c r="B684" s="545"/>
      <c r="C684" s="904"/>
      <c r="D684" s="203" t="s">
        <v>386</v>
      </c>
      <c r="E684" s="753"/>
      <c r="F684" s="932"/>
      <c r="G684" s="429"/>
      <c r="H684" s="933"/>
      <c r="I684" s="934"/>
      <c r="J684" s="934"/>
      <c r="K684" s="934"/>
      <c r="L684" s="934"/>
      <c r="M684" s="934"/>
      <c r="N684" s="934"/>
      <c r="O684" s="934"/>
      <c r="P684" s="934"/>
      <c r="Q684" s="934"/>
      <c r="R684" s="517"/>
    </row>
    <row r="685" spans="1:18" ht="35.1" customHeight="1">
      <c r="A685" s="751">
        <v>102</v>
      </c>
      <c r="B685" s="523" t="s">
        <v>387</v>
      </c>
      <c r="C685" s="902" t="s">
        <v>61</v>
      </c>
      <c r="D685" s="541"/>
      <c r="E685" s="751" t="s">
        <v>451</v>
      </c>
      <c r="F685" s="46" t="s">
        <v>18</v>
      </c>
      <c r="G685" s="456"/>
      <c r="H685" s="43"/>
      <c r="I685" s="209"/>
      <c r="J685" s="209"/>
      <c r="K685" s="209"/>
      <c r="L685" s="209"/>
      <c r="M685" s="209"/>
      <c r="N685" s="209"/>
      <c r="O685" s="209"/>
      <c r="P685" s="209"/>
      <c r="Q685" s="362"/>
      <c r="R685" s="394"/>
    </row>
    <row r="686" spans="1:18" ht="35.1" customHeight="1">
      <c r="A686" s="948"/>
      <c r="B686" s="524" t="s">
        <v>388</v>
      </c>
      <c r="C686" s="950"/>
      <c r="D686" s="891"/>
      <c r="E686" s="752"/>
      <c r="F686" s="946" t="s">
        <v>19</v>
      </c>
      <c r="G686" s="968">
        <f>R686*J5</f>
        <v>0</v>
      </c>
      <c r="H686" s="928"/>
      <c r="I686" s="893"/>
      <c r="J686" s="893"/>
      <c r="K686" s="892">
        <v>0</v>
      </c>
      <c r="L686" s="893"/>
      <c r="M686" s="893"/>
      <c r="N686" s="893"/>
      <c r="O686" s="893"/>
      <c r="P686" s="893"/>
      <c r="Q686" s="915"/>
      <c r="R686" s="620">
        <v>0.2</v>
      </c>
    </row>
    <row r="687" spans="1:18" ht="35.1" customHeight="1">
      <c r="A687" s="948"/>
      <c r="B687" s="524" t="s">
        <v>389</v>
      </c>
      <c r="C687" s="950"/>
      <c r="D687" s="891"/>
      <c r="E687" s="752"/>
      <c r="F687" s="947"/>
      <c r="G687" s="969"/>
      <c r="H687" s="928"/>
      <c r="I687" s="893"/>
      <c r="J687" s="893"/>
      <c r="K687" s="892"/>
      <c r="L687" s="893"/>
      <c r="M687" s="893"/>
      <c r="N687" s="893"/>
      <c r="O687" s="893"/>
      <c r="P687" s="893"/>
      <c r="Q687" s="915"/>
      <c r="R687" s="620"/>
    </row>
    <row r="688" spans="1:18" ht="35.1" customHeight="1" thickBot="1">
      <c r="A688" s="948"/>
      <c r="B688" s="524" t="s">
        <v>390</v>
      </c>
      <c r="C688" s="950"/>
      <c r="D688" s="68"/>
      <c r="E688" s="752"/>
      <c r="F688" s="50" t="s">
        <v>76</v>
      </c>
      <c r="G688" s="417"/>
      <c r="H688" s="41"/>
      <c r="I688" s="42"/>
      <c r="J688" s="42"/>
      <c r="K688" s="42"/>
      <c r="L688" s="42"/>
      <c r="M688" s="42"/>
      <c r="N688" s="42"/>
      <c r="O688" s="42"/>
      <c r="P688" s="42"/>
      <c r="Q688" s="361"/>
      <c r="R688" s="393"/>
    </row>
    <row r="689" spans="1:18" ht="35.1" customHeight="1">
      <c r="A689" s="948"/>
      <c r="B689" s="524" t="s">
        <v>391</v>
      </c>
      <c r="C689" s="950"/>
      <c r="D689" s="69" t="s">
        <v>651</v>
      </c>
      <c r="E689" s="752"/>
      <c r="F689" s="907"/>
      <c r="G689" s="424"/>
      <c r="H689" s="909"/>
      <c r="I689" s="910"/>
      <c r="J689" s="910"/>
      <c r="K689" s="910"/>
      <c r="L689" s="910"/>
      <c r="M689" s="910"/>
      <c r="N689" s="910"/>
      <c r="O689" s="910"/>
      <c r="P689" s="910"/>
      <c r="Q689" s="910"/>
      <c r="R689" s="513"/>
    </row>
    <row r="690" spans="1:18" ht="35.1" customHeight="1" thickBot="1">
      <c r="A690" s="949"/>
      <c r="B690" s="545" t="s">
        <v>392</v>
      </c>
      <c r="C690" s="951"/>
      <c r="D690" s="203" t="s">
        <v>652</v>
      </c>
      <c r="E690" s="753"/>
      <c r="F690" s="944"/>
      <c r="G690" s="430"/>
      <c r="H690" s="945"/>
      <c r="I690" s="901"/>
      <c r="J690" s="901"/>
      <c r="K690" s="901"/>
      <c r="L690" s="901"/>
      <c r="M690" s="901"/>
      <c r="N690" s="901"/>
      <c r="O690" s="901"/>
      <c r="P690" s="901"/>
      <c r="Q690" s="901"/>
      <c r="R690" s="514"/>
    </row>
    <row r="691" spans="1:18" ht="35.1" hidden="1" customHeight="1" thickBot="1">
      <c r="A691" s="716" t="s">
        <v>393</v>
      </c>
      <c r="B691" s="717"/>
      <c r="C691" s="717"/>
      <c r="D691" s="717"/>
      <c r="E691" s="843"/>
      <c r="F691" s="205">
        <f>SUM(H691:Q691)</f>
        <v>0</v>
      </c>
      <c r="G691" s="413">
        <f>G663+G670+G678+G685</f>
        <v>0</v>
      </c>
      <c r="H691" s="205">
        <f>H663+H670+H678+H685</f>
        <v>0</v>
      </c>
      <c r="I691" s="205">
        <f t="shared" ref="I691:Q692" si="70">I663+I670+I678+I685</f>
        <v>0</v>
      </c>
      <c r="J691" s="205">
        <f t="shared" si="70"/>
        <v>0</v>
      </c>
      <c r="K691" s="205">
        <f t="shared" si="70"/>
        <v>0</v>
      </c>
      <c r="L691" s="205">
        <f t="shared" si="70"/>
        <v>0</v>
      </c>
      <c r="M691" s="205">
        <f t="shared" si="70"/>
        <v>0</v>
      </c>
      <c r="N691" s="205">
        <f t="shared" si="70"/>
        <v>0</v>
      </c>
      <c r="O691" s="205">
        <f t="shared" si="70"/>
        <v>0</v>
      </c>
      <c r="P691" s="205">
        <f t="shared" si="70"/>
        <v>0</v>
      </c>
      <c r="Q691" s="46">
        <f t="shared" si="70"/>
        <v>0</v>
      </c>
      <c r="R691" s="205">
        <f>R663+R670+R678+R685</f>
        <v>6</v>
      </c>
    </row>
    <row r="692" spans="1:18" ht="35.1" hidden="1" customHeight="1" thickBot="1">
      <c r="A692" s="731" t="s">
        <v>394</v>
      </c>
      <c r="B692" s="732"/>
      <c r="C692" s="732"/>
      <c r="D692" s="732"/>
      <c r="E692" s="820"/>
      <c r="F692" s="205">
        <f>SUM(H692:Q692)</f>
        <v>0</v>
      </c>
      <c r="G692" s="413">
        <f>G664+G671+G679+G686</f>
        <v>0</v>
      </c>
      <c r="H692" s="205">
        <f>H664+H671+H679+H686</f>
        <v>0</v>
      </c>
      <c r="I692" s="205">
        <f t="shared" si="70"/>
        <v>0</v>
      </c>
      <c r="J692" s="205">
        <f t="shared" si="70"/>
        <v>0</v>
      </c>
      <c r="K692" s="205">
        <f t="shared" si="70"/>
        <v>0</v>
      </c>
      <c r="L692" s="205">
        <f t="shared" si="70"/>
        <v>0</v>
      </c>
      <c r="M692" s="205">
        <f t="shared" si="70"/>
        <v>0</v>
      </c>
      <c r="N692" s="205">
        <f t="shared" si="70"/>
        <v>0</v>
      </c>
      <c r="O692" s="205">
        <f t="shared" si="70"/>
        <v>0</v>
      </c>
      <c r="P692" s="205">
        <f t="shared" si="70"/>
        <v>0</v>
      </c>
      <c r="Q692" s="46">
        <f t="shared" si="70"/>
        <v>0</v>
      </c>
      <c r="R692" s="205">
        <f>R664+R671+R679+R686</f>
        <v>1.4</v>
      </c>
    </row>
    <row r="693" spans="1:18" ht="35.1" hidden="1" customHeight="1" thickBot="1">
      <c r="A693" s="728" t="s">
        <v>395</v>
      </c>
      <c r="B693" s="729"/>
      <c r="C693" s="729"/>
      <c r="D693" s="729"/>
      <c r="E693" s="821"/>
      <c r="F693" s="205">
        <f>SUM(H693:Q693)</f>
        <v>0</v>
      </c>
      <c r="G693" s="414">
        <f>G666+G673+G680+G688</f>
        <v>0</v>
      </c>
      <c r="H693" s="49">
        <f>H666+H673+H680+H688</f>
        <v>0</v>
      </c>
      <c r="I693" s="49">
        <f t="shared" ref="I693:Q693" si="71">I666+I673+I680+I688</f>
        <v>0</v>
      </c>
      <c r="J693" s="49">
        <f t="shared" si="71"/>
        <v>0</v>
      </c>
      <c r="K693" s="49">
        <f t="shared" si="71"/>
        <v>0</v>
      </c>
      <c r="L693" s="49">
        <f t="shared" si="71"/>
        <v>0</v>
      </c>
      <c r="M693" s="49">
        <f t="shared" si="71"/>
        <v>0</v>
      </c>
      <c r="N693" s="49">
        <f t="shared" si="71"/>
        <v>0</v>
      </c>
      <c r="O693" s="49">
        <f t="shared" si="71"/>
        <v>0</v>
      </c>
      <c r="P693" s="49">
        <f t="shared" si="71"/>
        <v>0</v>
      </c>
      <c r="Q693" s="226">
        <f t="shared" si="71"/>
        <v>0</v>
      </c>
      <c r="R693" s="49">
        <f>R666+R673+R680+R688</f>
        <v>0</v>
      </c>
    </row>
    <row r="694" spans="1:18" ht="35.1" hidden="1" customHeight="1" thickBot="1">
      <c r="A694" s="719" t="s">
        <v>489</v>
      </c>
      <c r="B694" s="720"/>
      <c r="C694" s="720"/>
      <c r="D694" s="720"/>
      <c r="E694" s="781"/>
      <c r="F694" s="15">
        <f>F691+F692</f>
        <v>0</v>
      </c>
      <c r="G694" s="29">
        <f>G691+G692</f>
        <v>0</v>
      </c>
      <c r="H694" s="15">
        <f>H691+H692</f>
        <v>0</v>
      </c>
      <c r="I694" s="15">
        <f t="shared" ref="I694:Q694" si="72">I691+I692</f>
        <v>0</v>
      </c>
      <c r="J694" s="15">
        <f t="shared" si="72"/>
        <v>0</v>
      </c>
      <c r="K694" s="15">
        <f t="shared" si="72"/>
        <v>0</v>
      </c>
      <c r="L694" s="15">
        <f t="shared" si="72"/>
        <v>0</v>
      </c>
      <c r="M694" s="15">
        <f t="shared" si="72"/>
        <v>0</v>
      </c>
      <c r="N694" s="15">
        <f t="shared" si="72"/>
        <v>0</v>
      </c>
      <c r="O694" s="15">
        <f t="shared" si="72"/>
        <v>0</v>
      </c>
      <c r="P694" s="15">
        <f t="shared" si="72"/>
        <v>0</v>
      </c>
      <c r="Q694" s="357">
        <f t="shared" si="72"/>
        <v>0</v>
      </c>
      <c r="R694" s="15">
        <f>R691+R692</f>
        <v>7.4</v>
      </c>
    </row>
    <row r="695" spans="1:18" ht="49.5" hidden="1" customHeight="1" thickBot="1">
      <c r="A695" s="920" t="s">
        <v>490</v>
      </c>
      <c r="B695" s="921"/>
      <c r="C695" s="921"/>
      <c r="D695" s="921"/>
      <c r="E695" s="922"/>
      <c r="F695" s="5">
        <f>F691+F692+F693</f>
        <v>0</v>
      </c>
      <c r="G695" s="423">
        <f>G691+G692+G693</f>
        <v>0</v>
      </c>
      <c r="H695" s="5">
        <f>H691+H692+H693</f>
        <v>0</v>
      </c>
      <c r="I695" s="5">
        <f t="shared" ref="I695:Q695" si="73">I691+I692+I693</f>
        <v>0</v>
      </c>
      <c r="J695" s="5">
        <f t="shared" si="73"/>
        <v>0</v>
      </c>
      <c r="K695" s="5">
        <f t="shared" si="73"/>
        <v>0</v>
      </c>
      <c r="L695" s="5">
        <f t="shared" si="73"/>
        <v>0</v>
      </c>
      <c r="M695" s="5">
        <f t="shared" si="73"/>
        <v>0</v>
      </c>
      <c r="N695" s="5">
        <f t="shared" si="73"/>
        <v>0</v>
      </c>
      <c r="O695" s="5">
        <f t="shared" si="73"/>
        <v>0</v>
      </c>
      <c r="P695" s="5">
        <f t="shared" si="73"/>
        <v>0</v>
      </c>
      <c r="Q695" s="359">
        <f t="shared" si="73"/>
        <v>0</v>
      </c>
      <c r="R695" s="5">
        <f>R691+R692+R693</f>
        <v>7.4</v>
      </c>
    </row>
    <row r="696" spans="1:18" ht="35.1" customHeight="1" thickBot="1">
      <c r="A696" s="943"/>
      <c r="B696" s="750"/>
      <c r="C696" s="750"/>
      <c r="D696" s="750"/>
      <c r="E696" s="750"/>
      <c r="F696" s="750"/>
      <c r="G696" s="750"/>
      <c r="H696" s="750"/>
      <c r="I696" s="750"/>
      <c r="J696" s="750"/>
      <c r="K696" s="750"/>
      <c r="L696" s="750"/>
      <c r="M696" s="750"/>
      <c r="N696" s="750"/>
      <c r="O696" s="750"/>
      <c r="P696" s="750"/>
      <c r="Q696" s="750"/>
      <c r="R696" s="389"/>
    </row>
    <row r="697" spans="1:18" ht="35.1" customHeight="1" thickBot="1">
      <c r="A697" s="640" t="s">
        <v>396</v>
      </c>
      <c r="B697" s="641"/>
      <c r="C697" s="641"/>
      <c r="D697" s="641"/>
      <c r="E697" s="641"/>
      <c r="F697" s="785"/>
      <c r="G697" s="414">
        <f t="shared" ref="G697:H701" si="74">G691</f>
        <v>0</v>
      </c>
      <c r="H697" s="49">
        <f t="shared" si="74"/>
        <v>0</v>
      </c>
      <c r="I697" s="49">
        <f>I691+H697</f>
        <v>0</v>
      </c>
      <c r="J697" s="49">
        <f t="shared" ref="J697:Q701" si="75">J691+I697</f>
        <v>0</v>
      </c>
      <c r="K697" s="49">
        <f t="shared" si="75"/>
        <v>0</v>
      </c>
      <c r="L697" s="49">
        <f t="shared" si="75"/>
        <v>0</v>
      </c>
      <c r="M697" s="49">
        <f t="shared" si="75"/>
        <v>0</v>
      </c>
      <c r="N697" s="49">
        <f t="shared" si="75"/>
        <v>0</v>
      </c>
      <c r="O697" s="49">
        <f t="shared" si="75"/>
        <v>0</v>
      </c>
      <c r="P697" s="49">
        <f t="shared" si="75"/>
        <v>0</v>
      </c>
      <c r="Q697" s="226">
        <f t="shared" si="75"/>
        <v>0</v>
      </c>
      <c r="R697" s="49">
        <f>R691</f>
        <v>6</v>
      </c>
    </row>
    <row r="698" spans="1:18" ht="35.1" customHeight="1" thickBot="1">
      <c r="A698" s="640" t="s">
        <v>397</v>
      </c>
      <c r="B698" s="641"/>
      <c r="C698" s="641"/>
      <c r="D698" s="641"/>
      <c r="E698" s="641"/>
      <c r="F698" s="952"/>
      <c r="G698" s="100">
        <f t="shared" si="74"/>
        <v>0</v>
      </c>
      <c r="H698" s="77">
        <f t="shared" si="74"/>
        <v>0</v>
      </c>
      <c r="I698" s="77">
        <f>I692+H698</f>
        <v>0</v>
      </c>
      <c r="J698" s="77">
        <f t="shared" si="75"/>
        <v>0</v>
      </c>
      <c r="K698" s="77">
        <f t="shared" si="75"/>
        <v>0</v>
      </c>
      <c r="L698" s="77">
        <f t="shared" si="75"/>
        <v>0</v>
      </c>
      <c r="M698" s="77">
        <f t="shared" si="75"/>
        <v>0</v>
      </c>
      <c r="N698" s="77">
        <f t="shared" si="75"/>
        <v>0</v>
      </c>
      <c r="O698" s="77">
        <f t="shared" si="75"/>
        <v>0</v>
      </c>
      <c r="P698" s="77">
        <f t="shared" si="75"/>
        <v>0</v>
      </c>
      <c r="Q698" s="373">
        <f t="shared" si="75"/>
        <v>0</v>
      </c>
      <c r="R698" s="77">
        <f>R692</f>
        <v>1.4</v>
      </c>
    </row>
    <row r="699" spans="1:18" ht="38.25" customHeight="1" thickBot="1">
      <c r="A699" s="640" t="s">
        <v>398</v>
      </c>
      <c r="B699" s="641"/>
      <c r="C699" s="641"/>
      <c r="D699" s="641"/>
      <c r="E699" s="641"/>
      <c r="F699" s="785"/>
      <c r="G699" s="414">
        <f t="shared" si="74"/>
        <v>0</v>
      </c>
      <c r="H699" s="49">
        <f t="shared" si="74"/>
        <v>0</v>
      </c>
      <c r="I699" s="49">
        <f>I693+H699</f>
        <v>0</v>
      </c>
      <c r="J699" s="49">
        <f t="shared" si="75"/>
        <v>0</v>
      </c>
      <c r="K699" s="49">
        <f t="shared" si="75"/>
        <v>0</v>
      </c>
      <c r="L699" s="49">
        <f t="shared" si="75"/>
        <v>0</v>
      </c>
      <c r="M699" s="49">
        <f t="shared" si="75"/>
        <v>0</v>
      </c>
      <c r="N699" s="49">
        <f t="shared" si="75"/>
        <v>0</v>
      </c>
      <c r="O699" s="49">
        <f t="shared" si="75"/>
        <v>0</v>
      </c>
      <c r="P699" s="49">
        <f t="shared" si="75"/>
        <v>0</v>
      </c>
      <c r="Q699" s="226">
        <f t="shared" si="75"/>
        <v>0</v>
      </c>
      <c r="R699" s="49">
        <f>R693</f>
        <v>0</v>
      </c>
    </row>
    <row r="700" spans="1:18" ht="81.75" customHeight="1" thickBot="1">
      <c r="A700" s="719" t="s">
        <v>491</v>
      </c>
      <c r="B700" s="720"/>
      <c r="C700" s="720"/>
      <c r="D700" s="720"/>
      <c r="E700" s="780"/>
      <c r="F700" s="781"/>
      <c r="G700" s="423">
        <f t="shared" si="74"/>
        <v>0</v>
      </c>
      <c r="H700" s="4">
        <f t="shared" si="74"/>
        <v>0</v>
      </c>
      <c r="I700" s="4">
        <f>I694+H700</f>
        <v>0</v>
      </c>
      <c r="J700" s="4">
        <f t="shared" si="75"/>
        <v>0</v>
      </c>
      <c r="K700" s="4">
        <f t="shared" si="75"/>
        <v>0</v>
      </c>
      <c r="L700" s="4">
        <f t="shared" si="75"/>
        <v>0</v>
      </c>
      <c r="M700" s="4">
        <f t="shared" si="75"/>
        <v>0</v>
      </c>
      <c r="N700" s="4">
        <f t="shared" si="75"/>
        <v>0</v>
      </c>
      <c r="O700" s="4">
        <f t="shared" si="75"/>
        <v>0</v>
      </c>
      <c r="P700" s="4">
        <f t="shared" si="75"/>
        <v>0</v>
      </c>
      <c r="Q700" s="358">
        <f t="shared" si="75"/>
        <v>0</v>
      </c>
      <c r="R700" s="4">
        <f>R694</f>
        <v>7.4</v>
      </c>
    </row>
    <row r="701" spans="1:18" ht="35.1" customHeight="1" thickBot="1">
      <c r="A701" s="747" t="s">
        <v>492</v>
      </c>
      <c r="B701" s="782"/>
      <c r="C701" s="782"/>
      <c r="D701" s="782"/>
      <c r="E701" s="782"/>
      <c r="F701" s="783"/>
      <c r="G701" s="63">
        <f t="shared" si="74"/>
        <v>0</v>
      </c>
      <c r="H701" s="63">
        <f t="shared" si="74"/>
        <v>0</v>
      </c>
      <c r="I701" s="100">
        <f>I695+H701</f>
        <v>0</v>
      </c>
      <c r="J701" s="100">
        <f t="shared" si="75"/>
        <v>0</v>
      </c>
      <c r="K701" s="100">
        <f t="shared" si="75"/>
        <v>0</v>
      </c>
      <c r="L701" s="100">
        <f t="shared" si="75"/>
        <v>0</v>
      </c>
      <c r="M701" s="100">
        <f t="shared" si="75"/>
        <v>0</v>
      </c>
      <c r="N701" s="100">
        <f t="shared" si="75"/>
        <v>0</v>
      </c>
      <c r="O701" s="100">
        <f t="shared" si="75"/>
        <v>0</v>
      </c>
      <c r="P701" s="100">
        <f t="shared" si="75"/>
        <v>0</v>
      </c>
      <c r="Q701" s="374">
        <f t="shared" si="75"/>
        <v>0</v>
      </c>
      <c r="R701" s="100">
        <f>R695</f>
        <v>7.4</v>
      </c>
    </row>
    <row r="702" spans="1:18" ht="35.1" customHeight="1" thickBot="1">
      <c r="A702" s="722" t="s">
        <v>666</v>
      </c>
      <c r="B702" s="723"/>
      <c r="C702" s="784"/>
      <c r="D702" s="784"/>
      <c r="E702" s="723"/>
      <c r="F702" s="784"/>
      <c r="G702" s="784"/>
      <c r="H702" s="784"/>
      <c r="I702" s="784"/>
      <c r="J702" s="784"/>
      <c r="K702" s="784"/>
      <c r="L702" s="784"/>
      <c r="M702" s="784"/>
      <c r="N702" s="784"/>
      <c r="O702" s="784"/>
      <c r="P702" s="784"/>
      <c r="Q702" s="784"/>
      <c r="R702" s="389"/>
    </row>
    <row r="703" spans="1:18" ht="35.1" customHeight="1">
      <c r="A703" s="665">
        <v>103</v>
      </c>
      <c r="B703" s="134" t="s">
        <v>576</v>
      </c>
      <c r="C703" s="504" t="s">
        <v>412</v>
      </c>
      <c r="D703" s="668" t="s">
        <v>67</v>
      </c>
      <c r="E703" s="645" t="s">
        <v>451</v>
      </c>
      <c r="F703" s="102" t="s">
        <v>111</v>
      </c>
      <c r="G703" s="458">
        <f>R703*J5</f>
        <v>0</v>
      </c>
      <c r="H703" s="109">
        <v>0</v>
      </c>
      <c r="I703" s="103"/>
      <c r="J703" s="103"/>
      <c r="K703" s="103"/>
      <c r="L703" s="103"/>
      <c r="M703" s="103"/>
      <c r="N703" s="103"/>
      <c r="O703" s="103"/>
      <c r="P703" s="103"/>
      <c r="Q703" s="156"/>
      <c r="R703" s="376">
        <v>3</v>
      </c>
    </row>
    <row r="704" spans="1:18" ht="35.1" customHeight="1">
      <c r="A704" s="666"/>
      <c r="B704" s="135" t="s">
        <v>68</v>
      </c>
      <c r="C704" s="505" t="s">
        <v>69</v>
      </c>
      <c r="D704" s="669"/>
      <c r="E704" s="691"/>
      <c r="F704" s="557" t="s">
        <v>112</v>
      </c>
      <c r="G704" s="496">
        <f>R704*J5</f>
        <v>0</v>
      </c>
      <c r="H704" s="143"/>
      <c r="I704" s="131"/>
      <c r="J704" s="131"/>
      <c r="K704" s="131">
        <v>0</v>
      </c>
      <c r="L704" s="131"/>
      <c r="M704" s="131"/>
      <c r="N704" s="131"/>
      <c r="O704" s="131"/>
      <c r="P704" s="131"/>
      <c r="Q704" s="356"/>
      <c r="R704" s="382">
        <v>6.9</v>
      </c>
    </row>
    <row r="705" spans="1:18" ht="38.25" customHeight="1" thickBot="1">
      <c r="A705" s="666"/>
      <c r="B705" s="135" t="s">
        <v>70</v>
      </c>
      <c r="C705" s="505" t="s">
        <v>71</v>
      </c>
      <c r="D705" s="669"/>
      <c r="E705" s="691"/>
      <c r="F705" s="107" t="s">
        <v>20</v>
      </c>
      <c r="G705" s="463"/>
      <c r="H705" s="126"/>
      <c r="I705" s="114"/>
      <c r="J705" s="114"/>
      <c r="K705" s="114"/>
      <c r="L705" s="114"/>
      <c r="M705" s="114"/>
      <c r="N705" s="114"/>
      <c r="O705" s="114"/>
      <c r="P705" s="114"/>
      <c r="Q705" s="158"/>
      <c r="R705" s="379"/>
    </row>
    <row r="706" spans="1:18" ht="32.25" customHeight="1">
      <c r="A706" s="666"/>
      <c r="B706" s="122" t="s">
        <v>72</v>
      </c>
      <c r="C706" s="505"/>
      <c r="D706" s="669"/>
      <c r="E706" s="691"/>
      <c r="F706" s="664"/>
      <c r="G706" s="461"/>
      <c r="H706" s="628"/>
      <c r="I706" s="629"/>
      <c r="J706" s="629"/>
      <c r="K706" s="629"/>
      <c r="L706" s="629"/>
      <c r="M706" s="629"/>
      <c r="N706" s="629"/>
      <c r="O706" s="629"/>
      <c r="P706" s="629"/>
      <c r="Q706" s="629"/>
      <c r="R706" s="509"/>
    </row>
    <row r="707" spans="1:18" ht="35.1" customHeight="1">
      <c r="A707" s="666"/>
      <c r="B707" s="122" t="s">
        <v>578</v>
      </c>
      <c r="C707" s="505"/>
      <c r="D707" s="669"/>
      <c r="E707" s="691"/>
      <c r="F707" s="678"/>
      <c r="G707" s="466"/>
      <c r="H707" s="630"/>
      <c r="I707" s="630"/>
      <c r="J707" s="630"/>
      <c r="K707" s="630"/>
      <c r="L707" s="630"/>
      <c r="M707" s="630"/>
      <c r="N707" s="630"/>
      <c r="O707" s="630"/>
      <c r="P707" s="630"/>
      <c r="Q707" s="630"/>
      <c r="R707" s="510"/>
    </row>
    <row r="708" spans="1:18" s="104" customFormat="1" ht="33" customHeight="1">
      <c r="A708" s="666"/>
      <c r="B708" s="122" t="s">
        <v>579</v>
      </c>
      <c r="C708" s="302"/>
      <c r="D708" s="669"/>
      <c r="E708" s="691"/>
      <c r="F708" s="678"/>
      <c r="G708" s="466"/>
      <c r="H708" s="630"/>
      <c r="I708" s="630"/>
      <c r="J708" s="630"/>
      <c r="K708" s="630"/>
      <c r="L708" s="630"/>
      <c r="M708" s="630"/>
      <c r="N708" s="630"/>
      <c r="O708" s="630"/>
      <c r="P708" s="630"/>
      <c r="Q708" s="630"/>
      <c r="R708" s="510"/>
    </row>
    <row r="709" spans="1:18" s="104" customFormat="1" ht="32.25" customHeight="1">
      <c r="A709" s="666"/>
      <c r="B709" s="122" t="s">
        <v>581</v>
      </c>
      <c r="C709" s="526"/>
      <c r="D709" s="669"/>
      <c r="E709" s="691"/>
      <c r="F709" s="678"/>
      <c r="G709" s="466"/>
      <c r="H709" s="630"/>
      <c r="I709" s="630"/>
      <c r="J709" s="630"/>
      <c r="K709" s="630"/>
      <c r="L709" s="630"/>
      <c r="M709" s="630"/>
      <c r="N709" s="630"/>
      <c r="O709" s="630"/>
      <c r="P709" s="630"/>
      <c r="Q709" s="630"/>
      <c r="R709" s="510"/>
    </row>
    <row r="710" spans="1:18" s="104" customFormat="1" ht="42" customHeight="1" thickBot="1">
      <c r="A710" s="667"/>
      <c r="B710" s="136" t="s">
        <v>74</v>
      </c>
      <c r="C710" s="527"/>
      <c r="D710" s="670"/>
      <c r="E710" s="663"/>
      <c r="F710" s="679"/>
      <c r="G710" s="467"/>
      <c r="H710" s="631"/>
      <c r="I710" s="631"/>
      <c r="J710" s="631"/>
      <c r="K710" s="631"/>
      <c r="L710" s="631"/>
      <c r="M710" s="631"/>
      <c r="N710" s="631"/>
      <c r="O710" s="631"/>
      <c r="P710" s="631"/>
      <c r="Q710" s="631"/>
      <c r="R710" s="511"/>
    </row>
    <row r="711" spans="1:18" s="104" customFormat="1" ht="33" hidden="1" customHeight="1" thickBot="1">
      <c r="A711" s="716" t="s">
        <v>667</v>
      </c>
      <c r="B711" s="717"/>
      <c r="C711" s="717"/>
      <c r="D711" s="717"/>
      <c r="E711" s="843"/>
      <c r="F711" s="205">
        <f>SUM(H711:Q711)</f>
        <v>0</v>
      </c>
      <c r="G711" s="413">
        <f t="shared" ref="G711:Q713" si="76">G703</f>
        <v>0</v>
      </c>
      <c r="H711" s="205">
        <f t="shared" si="76"/>
        <v>0</v>
      </c>
      <c r="I711" s="205">
        <f t="shared" si="76"/>
        <v>0</v>
      </c>
      <c r="J711" s="205">
        <f t="shared" si="76"/>
        <v>0</v>
      </c>
      <c r="K711" s="205">
        <f t="shared" si="76"/>
        <v>0</v>
      </c>
      <c r="L711" s="205">
        <f t="shared" si="76"/>
        <v>0</v>
      </c>
      <c r="M711" s="205">
        <f t="shared" si="76"/>
        <v>0</v>
      </c>
      <c r="N711" s="205">
        <f t="shared" si="76"/>
        <v>0</v>
      </c>
      <c r="O711" s="205">
        <f t="shared" si="76"/>
        <v>0</v>
      </c>
      <c r="P711" s="205">
        <f t="shared" si="76"/>
        <v>0</v>
      </c>
      <c r="Q711" s="46">
        <f t="shared" si="76"/>
        <v>0</v>
      </c>
      <c r="R711" s="205">
        <f>R703</f>
        <v>3</v>
      </c>
    </row>
    <row r="712" spans="1:18" s="104" customFormat="1" ht="33" hidden="1" customHeight="1" thickBot="1">
      <c r="A712" s="731" t="s">
        <v>668</v>
      </c>
      <c r="B712" s="732"/>
      <c r="C712" s="732"/>
      <c r="D712" s="732"/>
      <c r="E712" s="820"/>
      <c r="F712" s="205">
        <f>SUM(H712:Q712)</f>
        <v>0</v>
      </c>
      <c r="G712" s="413">
        <f t="shared" si="76"/>
        <v>0</v>
      </c>
      <c r="H712" s="205">
        <f t="shared" si="76"/>
        <v>0</v>
      </c>
      <c r="I712" s="205">
        <f t="shared" si="76"/>
        <v>0</v>
      </c>
      <c r="J712" s="205">
        <f t="shared" si="76"/>
        <v>0</v>
      </c>
      <c r="K712" s="205">
        <f t="shared" si="76"/>
        <v>0</v>
      </c>
      <c r="L712" s="205">
        <f t="shared" si="76"/>
        <v>0</v>
      </c>
      <c r="M712" s="205">
        <f t="shared" si="76"/>
        <v>0</v>
      </c>
      <c r="N712" s="205">
        <f t="shared" si="76"/>
        <v>0</v>
      </c>
      <c r="O712" s="205">
        <f t="shared" si="76"/>
        <v>0</v>
      </c>
      <c r="P712" s="205">
        <f t="shared" si="76"/>
        <v>0</v>
      </c>
      <c r="Q712" s="46">
        <f t="shared" si="76"/>
        <v>0</v>
      </c>
      <c r="R712" s="205">
        <f>R704</f>
        <v>6.9</v>
      </c>
    </row>
    <row r="713" spans="1:18" s="104" customFormat="1" ht="33" hidden="1" customHeight="1" thickBot="1">
      <c r="A713" s="728" t="s">
        <v>669</v>
      </c>
      <c r="B713" s="729"/>
      <c r="C713" s="729"/>
      <c r="D713" s="729"/>
      <c r="E713" s="821"/>
      <c r="F713" s="205">
        <f>SUM(H713:Q713)</f>
        <v>0</v>
      </c>
      <c r="G713" s="414">
        <f t="shared" si="76"/>
        <v>0</v>
      </c>
      <c r="H713" s="49">
        <f t="shared" si="76"/>
        <v>0</v>
      </c>
      <c r="I713" s="49">
        <f t="shared" si="76"/>
        <v>0</v>
      </c>
      <c r="J713" s="49">
        <f t="shared" si="76"/>
        <v>0</v>
      </c>
      <c r="K713" s="49">
        <f t="shared" si="76"/>
        <v>0</v>
      </c>
      <c r="L713" s="49">
        <f t="shared" si="76"/>
        <v>0</v>
      </c>
      <c r="M713" s="49">
        <f t="shared" si="76"/>
        <v>0</v>
      </c>
      <c r="N713" s="49">
        <f t="shared" si="76"/>
        <v>0</v>
      </c>
      <c r="O713" s="49">
        <f t="shared" si="76"/>
        <v>0</v>
      </c>
      <c r="P713" s="49">
        <f t="shared" si="76"/>
        <v>0</v>
      </c>
      <c r="Q713" s="226">
        <f t="shared" si="76"/>
        <v>0</v>
      </c>
      <c r="R713" s="49">
        <f>R705</f>
        <v>0</v>
      </c>
    </row>
    <row r="714" spans="1:18" s="104" customFormat="1" ht="33" hidden="1" customHeight="1" thickBot="1">
      <c r="A714" s="719" t="s">
        <v>670</v>
      </c>
      <c r="B714" s="720"/>
      <c r="C714" s="720"/>
      <c r="D714" s="720"/>
      <c r="E714" s="781"/>
      <c r="F714" s="15">
        <f>F711+F712</f>
        <v>0</v>
      </c>
      <c r="G714" s="29">
        <f>G711+G712</f>
        <v>0</v>
      </c>
      <c r="H714" s="15">
        <f>H711+H712</f>
        <v>0</v>
      </c>
      <c r="I714" s="15">
        <f t="shared" ref="I714:Q714" si="77">I711+I712</f>
        <v>0</v>
      </c>
      <c r="J714" s="15">
        <f t="shared" si="77"/>
        <v>0</v>
      </c>
      <c r="K714" s="15">
        <f t="shared" si="77"/>
        <v>0</v>
      </c>
      <c r="L714" s="15">
        <f t="shared" si="77"/>
        <v>0</v>
      </c>
      <c r="M714" s="15">
        <f t="shared" si="77"/>
        <v>0</v>
      </c>
      <c r="N714" s="15">
        <f t="shared" si="77"/>
        <v>0</v>
      </c>
      <c r="O714" s="15">
        <f t="shared" si="77"/>
        <v>0</v>
      </c>
      <c r="P714" s="15">
        <f t="shared" si="77"/>
        <v>0</v>
      </c>
      <c r="Q714" s="357">
        <f t="shared" si="77"/>
        <v>0</v>
      </c>
      <c r="R714" s="15">
        <f>R711+R712</f>
        <v>9.9</v>
      </c>
    </row>
    <row r="715" spans="1:18" s="104" customFormat="1" ht="33" hidden="1" customHeight="1" thickBot="1">
      <c r="A715" s="920" t="s">
        <v>671</v>
      </c>
      <c r="B715" s="921"/>
      <c r="C715" s="921"/>
      <c r="D715" s="921"/>
      <c r="E715" s="922"/>
      <c r="F715" s="5">
        <f>F711+F712+F713</f>
        <v>0</v>
      </c>
      <c r="G715" s="423">
        <f>G711+G712+G713</f>
        <v>0</v>
      </c>
      <c r="H715" s="5">
        <f>H711+H712+H713</f>
        <v>0</v>
      </c>
      <c r="I715" s="5">
        <f t="shared" ref="I715:Q715" si="78">I711+I712+I713</f>
        <v>0</v>
      </c>
      <c r="J715" s="5">
        <f t="shared" si="78"/>
        <v>0</v>
      </c>
      <c r="K715" s="5">
        <f t="shared" si="78"/>
        <v>0</v>
      </c>
      <c r="L715" s="5">
        <f t="shared" si="78"/>
        <v>0</v>
      </c>
      <c r="M715" s="5">
        <f t="shared" si="78"/>
        <v>0</v>
      </c>
      <c r="N715" s="5">
        <f t="shared" si="78"/>
        <v>0</v>
      </c>
      <c r="O715" s="5">
        <f t="shared" si="78"/>
        <v>0</v>
      </c>
      <c r="P715" s="5">
        <f t="shared" si="78"/>
        <v>0</v>
      </c>
      <c r="Q715" s="359">
        <f t="shared" si="78"/>
        <v>0</v>
      </c>
      <c r="R715" s="5">
        <f>R711+R712+R713</f>
        <v>9.9</v>
      </c>
    </row>
    <row r="716" spans="1:18" ht="35.1" customHeight="1" thickBot="1">
      <c r="A716" s="943"/>
      <c r="B716" s="750"/>
      <c r="C716" s="750"/>
      <c r="D716" s="750"/>
      <c r="E716" s="750"/>
      <c r="F716" s="750"/>
      <c r="G716" s="750"/>
      <c r="H716" s="750"/>
      <c r="I716" s="750"/>
      <c r="J716" s="750"/>
      <c r="K716" s="750"/>
      <c r="L716" s="750"/>
      <c r="M716" s="750"/>
      <c r="N716" s="750"/>
      <c r="O716" s="750"/>
      <c r="P716" s="750"/>
      <c r="Q716" s="750"/>
      <c r="R716" s="389"/>
    </row>
    <row r="717" spans="1:18" ht="35.1" customHeight="1" thickBot="1">
      <c r="A717" s="640" t="s">
        <v>672</v>
      </c>
      <c r="B717" s="641"/>
      <c r="C717" s="641"/>
      <c r="D717" s="641"/>
      <c r="E717" s="641"/>
      <c r="F717" s="785"/>
      <c r="G717" s="414">
        <f t="shared" ref="G717:H721" si="79">G711</f>
        <v>0</v>
      </c>
      <c r="H717" s="49">
        <f t="shared" si="79"/>
        <v>0</v>
      </c>
      <c r="I717" s="49">
        <f t="shared" ref="I717:Q721" si="80">I711+H717</f>
        <v>0</v>
      </c>
      <c r="J717" s="49">
        <f t="shared" si="80"/>
        <v>0</v>
      </c>
      <c r="K717" s="49">
        <f t="shared" si="80"/>
        <v>0</v>
      </c>
      <c r="L717" s="49">
        <f t="shared" si="80"/>
        <v>0</v>
      </c>
      <c r="M717" s="49">
        <f t="shared" si="80"/>
        <v>0</v>
      </c>
      <c r="N717" s="49">
        <f t="shared" si="80"/>
        <v>0</v>
      </c>
      <c r="O717" s="49">
        <f t="shared" si="80"/>
        <v>0</v>
      </c>
      <c r="P717" s="49">
        <f t="shared" si="80"/>
        <v>0</v>
      </c>
      <c r="Q717" s="226">
        <f t="shared" si="80"/>
        <v>0</v>
      </c>
      <c r="R717" s="49">
        <f>R711</f>
        <v>3</v>
      </c>
    </row>
    <row r="718" spans="1:18" ht="35.1" customHeight="1" thickBot="1">
      <c r="A718" s="640" t="s">
        <v>673</v>
      </c>
      <c r="B718" s="641"/>
      <c r="C718" s="641"/>
      <c r="D718" s="641"/>
      <c r="E718" s="641"/>
      <c r="F718" s="952"/>
      <c r="G718" s="100">
        <f t="shared" si="79"/>
        <v>0</v>
      </c>
      <c r="H718" s="77">
        <f t="shared" si="79"/>
        <v>0</v>
      </c>
      <c r="I718" s="77">
        <f t="shared" si="80"/>
        <v>0</v>
      </c>
      <c r="J718" s="77">
        <f t="shared" si="80"/>
        <v>0</v>
      </c>
      <c r="K718" s="77">
        <f t="shared" si="80"/>
        <v>0</v>
      </c>
      <c r="L718" s="77">
        <f t="shared" si="80"/>
        <v>0</v>
      </c>
      <c r="M718" s="77">
        <f t="shared" si="80"/>
        <v>0</v>
      </c>
      <c r="N718" s="77">
        <f t="shared" si="80"/>
        <v>0</v>
      </c>
      <c r="O718" s="77">
        <f t="shared" si="80"/>
        <v>0</v>
      </c>
      <c r="P718" s="77">
        <f t="shared" si="80"/>
        <v>0</v>
      </c>
      <c r="Q718" s="373">
        <f t="shared" si="80"/>
        <v>0</v>
      </c>
      <c r="R718" s="77">
        <f>R712</f>
        <v>6.9</v>
      </c>
    </row>
    <row r="719" spans="1:18" ht="38.25" customHeight="1" thickBot="1">
      <c r="A719" s="640" t="s">
        <v>674</v>
      </c>
      <c r="B719" s="641"/>
      <c r="C719" s="641"/>
      <c r="D719" s="641"/>
      <c r="E719" s="641"/>
      <c r="F719" s="785"/>
      <c r="G719" s="414">
        <f t="shared" si="79"/>
        <v>0</v>
      </c>
      <c r="H719" s="49">
        <f t="shared" si="79"/>
        <v>0</v>
      </c>
      <c r="I719" s="49">
        <f t="shared" si="80"/>
        <v>0</v>
      </c>
      <c r="J719" s="49">
        <f t="shared" si="80"/>
        <v>0</v>
      </c>
      <c r="K719" s="49">
        <f t="shared" si="80"/>
        <v>0</v>
      </c>
      <c r="L719" s="49">
        <f t="shared" si="80"/>
        <v>0</v>
      </c>
      <c r="M719" s="49">
        <f t="shared" si="80"/>
        <v>0</v>
      </c>
      <c r="N719" s="49">
        <f t="shared" si="80"/>
        <v>0</v>
      </c>
      <c r="O719" s="49">
        <f t="shared" si="80"/>
        <v>0</v>
      </c>
      <c r="P719" s="49">
        <f t="shared" si="80"/>
        <v>0</v>
      </c>
      <c r="Q719" s="226">
        <f t="shared" si="80"/>
        <v>0</v>
      </c>
      <c r="R719" s="49">
        <f>R713</f>
        <v>0</v>
      </c>
    </row>
    <row r="720" spans="1:18" ht="48.75" customHeight="1" thickBot="1">
      <c r="A720" s="719" t="s">
        <v>676</v>
      </c>
      <c r="B720" s="720"/>
      <c r="C720" s="720"/>
      <c r="D720" s="720"/>
      <c r="E720" s="780"/>
      <c r="F720" s="781"/>
      <c r="G720" s="423">
        <f t="shared" si="79"/>
        <v>0</v>
      </c>
      <c r="H720" s="4">
        <f t="shared" si="79"/>
        <v>0</v>
      </c>
      <c r="I720" s="4">
        <f t="shared" si="80"/>
        <v>0</v>
      </c>
      <c r="J720" s="4">
        <f t="shared" si="80"/>
        <v>0</v>
      </c>
      <c r="K720" s="4">
        <f t="shared" si="80"/>
        <v>0</v>
      </c>
      <c r="L720" s="4">
        <f t="shared" si="80"/>
        <v>0</v>
      </c>
      <c r="M720" s="4">
        <f t="shared" si="80"/>
        <v>0</v>
      </c>
      <c r="N720" s="4">
        <f t="shared" si="80"/>
        <v>0</v>
      </c>
      <c r="O720" s="4">
        <f t="shared" si="80"/>
        <v>0</v>
      </c>
      <c r="P720" s="4">
        <f t="shared" si="80"/>
        <v>0</v>
      </c>
      <c r="Q720" s="358">
        <f t="shared" si="80"/>
        <v>0</v>
      </c>
      <c r="R720" s="4">
        <f>R714</f>
        <v>9.9</v>
      </c>
    </row>
    <row r="721" spans="1:18" ht="35.1" customHeight="1" thickBot="1">
      <c r="A721" s="747" t="s">
        <v>675</v>
      </c>
      <c r="B721" s="782"/>
      <c r="C721" s="782"/>
      <c r="D721" s="782"/>
      <c r="E721" s="782"/>
      <c r="F721" s="783"/>
      <c r="G721" s="63">
        <f t="shared" si="79"/>
        <v>0</v>
      </c>
      <c r="H721" s="63">
        <f t="shared" si="79"/>
        <v>0</v>
      </c>
      <c r="I721" s="100">
        <f t="shared" si="80"/>
        <v>0</v>
      </c>
      <c r="J721" s="100">
        <f t="shared" si="80"/>
        <v>0</v>
      </c>
      <c r="K721" s="100">
        <f t="shared" si="80"/>
        <v>0</v>
      </c>
      <c r="L721" s="100">
        <f t="shared" si="80"/>
        <v>0</v>
      </c>
      <c r="M721" s="100">
        <f t="shared" si="80"/>
        <v>0</v>
      </c>
      <c r="N721" s="100">
        <f t="shared" si="80"/>
        <v>0</v>
      </c>
      <c r="O721" s="100">
        <f t="shared" si="80"/>
        <v>0</v>
      </c>
      <c r="P721" s="100">
        <f t="shared" si="80"/>
        <v>0</v>
      </c>
      <c r="Q721" s="374">
        <f t="shared" si="80"/>
        <v>0</v>
      </c>
      <c r="R721" s="401">
        <f>R715</f>
        <v>9.9</v>
      </c>
    </row>
    <row r="722" spans="1:18" ht="35.1" customHeight="1" thickBot="1">
      <c r="A722" s="714"/>
      <c r="B722" s="750"/>
      <c r="C722" s="750"/>
      <c r="D722" s="750"/>
      <c r="E722" s="750"/>
      <c r="F722" s="750"/>
      <c r="G722" s="750"/>
      <c r="H722" s="750"/>
      <c r="I722" s="750"/>
      <c r="J722" s="750"/>
      <c r="K722" s="750"/>
      <c r="L722" s="750"/>
      <c r="M722" s="750"/>
      <c r="N722" s="750"/>
      <c r="O722" s="750"/>
      <c r="P722" s="750"/>
      <c r="Q722" s="750"/>
      <c r="R722" s="452"/>
    </row>
    <row r="723" spans="1:18" ht="35.1" hidden="1" customHeight="1" thickBot="1">
      <c r="A723" s="642" t="s">
        <v>432</v>
      </c>
      <c r="B723" s="643"/>
      <c r="C723" s="643"/>
      <c r="D723" s="823"/>
      <c r="E723" s="970"/>
      <c r="F723" s="205">
        <f>SUM(H723:Q723)</f>
        <v>5.6760000000000002</v>
      </c>
      <c r="G723" s="413">
        <f t="shared" ref="G723:R725" si="81">G480+G618+G650+G691+G711</f>
        <v>0</v>
      </c>
      <c r="H723" s="205">
        <f t="shared" si="81"/>
        <v>3.2800000000000002</v>
      </c>
      <c r="I723" s="205">
        <f t="shared" si="81"/>
        <v>2.2040000000000002</v>
      </c>
      <c r="J723" s="205">
        <f t="shared" si="81"/>
        <v>0.192</v>
      </c>
      <c r="K723" s="205">
        <f t="shared" si="81"/>
        <v>0</v>
      </c>
      <c r="L723" s="205">
        <f t="shared" si="81"/>
        <v>0</v>
      </c>
      <c r="M723" s="205">
        <f t="shared" si="81"/>
        <v>0</v>
      </c>
      <c r="N723" s="205">
        <f t="shared" si="81"/>
        <v>0</v>
      </c>
      <c r="O723" s="205">
        <f t="shared" si="81"/>
        <v>0</v>
      </c>
      <c r="P723" s="205">
        <f t="shared" si="81"/>
        <v>0</v>
      </c>
      <c r="Q723" s="46">
        <f t="shared" si="81"/>
        <v>0</v>
      </c>
      <c r="R723" s="205">
        <f t="shared" si="81"/>
        <v>51.31</v>
      </c>
    </row>
    <row r="724" spans="1:18" ht="35.1" hidden="1" customHeight="1" thickBot="1">
      <c r="A724" s="731" t="s">
        <v>433</v>
      </c>
      <c r="B724" s="732"/>
      <c r="C724" s="732"/>
      <c r="D724" s="732"/>
      <c r="E724" s="820"/>
      <c r="F724" s="205">
        <f>SUM(H724:Q724)</f>
        <v>1.0369999999999999</v>
      </c>
      <c r="G724" s="413">
        <f t="shared" si="81"/>
        <v>0</v>
      </c>
      <c r="H724" s="205">
        <f t="shared" si="81"/>
        <v>0</v>
      </c>
      <c r="I724" s="205">
        <f t="shared" si="81"/>
        <v>0</v>
      </c>
      <c r="J724" s="205">
        <f t="shared" si="81"/>
        <v>0</v>
      </c>
      <c r="K724" s="205">
        <f t="shared" si="81"/>
        <v>0</v>
      </c>
      <c r="L724" s="205">
        <f t="shared" si="81"/>
        <v>1.0369999999999999</v>
      </c>
      <c r="M724" s="205">
        <f t="shared" si="81"/>
        <v>0</v>
      </c>
      <c r="N724" s="205">
        <f t="shared" si="81"/>
        <v>0</v>
      </c>
      <c r="O724" s="205">
        <f t="shared" si="81"/>
        <v>0</v>
      </c>
      <c r="P724" s="205">
        <f t="shared" si="81"/>
        <v>0</v>
      </c>
      <c r="Q724" s="46">
        <f t="shared" si="81"/>
        <v>0</v>
      </c>
      <c r="R724" s="205">
        <f t="shared" si="81"/>
        <v>36.65</v>
      </c>
    </row>
    <row r="725" spans="1:18" ht="38.25" hidden="1" customHeight="1" thickBot="1">
      <c r="A725" s="728" t="s">
        <v>434</v>
      </c>
      <c r="B725" s="729"/>
      <c r="C725" s="729"/>
      <c r="D725" s="729"/>
      <c r="E725" s="821"/>
      <c r="F725" s="205">
        <f>SUM(H725:Q725)</f>
        <v>2.8130000000000002</v>
      </c>
      <c r="G725" s="413">
        <f t="shared" si="81"/>
        <v>0</v>
      </c>
      <c r="H725" s="205">
        <f t="shared" si="81"/>
        <v>0</v>
      </c>
      <c r="I725" s="205">
        <f t="shared" si="81"/>
        <v>0</v>
      </c>
      <c r="J725" s="205">
        <f t="shared" si="81"/>
        <v>0</v>
      </c>
      <c r="K725" s="205">
        <f t="shared" si="81"/>
        <v>0</v>
      </c>
      <c r="L725" s="205">
        <f t="shared" si="81"/>
        <v>0</v>
      </c>
      <c r="M725" s="205">
        <f t="shared" si="81"/>
        <v>0</v>
      </c>
      <c r="N725" s="205">
        <f t="shared" si="81"/>
        <v>0</v>
      </c>
      <c r="O725" s="205">
        <f t="shared" si="81"/>
        <v>2.6510000000000002</v>
      </c>
      <c r="P725" s="205">
        <f t="shared" si="81"/>
        <v>0.16200000000000001</v>
      </c>
      <c r="Q725" s="46">
        <f t="shared" si="81"/>
        <v>0</v>
      </c>
      <c r="R725" s="205">
        <f t="shared" si="81"/>
        <v>58.64</v>
      </c>
    </row>
    <row r="726" spans="1:18" ht="47.25" hidden="1" customHeight="1" thickBot="1">
      <c r="A726" s="719" t="s">
        <v>493</v>
      </c>
      <c r="B726" s="720"/>
      <c r="C726" s="720"/>
      <c r="D726" s="720"/>
      <c r="E726" s="781"/>
      <c r="F726" s="15">
        <f>F723+F724</f>
        <v>6.7130000000000001</v>
      </c>
      <c r="G726" s="29">
        <f>G723+G724</f>
        <v>0</v>
      </c>
      <c r="H726" s="15">
        <f>H723+H724</f>
        <v>3.2800000000000002</v>
      </c>
      <c r="I726" s="15">
        <f t="shared" ref="I726:Q726" si="82">I723+I724</f>
        <v>2.2040000000000002</v>
      </c>
      <c r="J726" s="15">
        <f t="shared" si="82"/>
        <v>0.192</v>
      </c>
      <c r="K726" s="15">
        <f t="shared" si="82"/>
        <v>0</v>
      </c>
      <c r="L726" s="15">
        <f t="shared" si="82"/>
        <v>1.0369999999999999</v>
      </c>
      <c r="M726" s="15">
        <f t="shared" si="82"/>
        <v>0</v>
      </c>
      <c r="N726" s="15">
        <f t="shared" si="82"/>
        <v>0</v>
      </c>
      <c r="O726" s="15">
        <f t="shared" si="82"/>
        <v>0</v>
      </c>
      <c r="P726" s="15">
        <f t="shared" si="82"/>
        <v>0</v>
      </c>
      <c r="Q726" s="357">
        <f t="shared" si="82"/>
        <v>0</v>
      </c>
      <c r="R726" s="15">
        <f>R723+R724</f>
        <v>87.960000000000008</v>
      </c>
    </row>
    <row r="727" spans="1:18" ht="35.1" hidden="1" customHeight="1" thickBot="1">
      <c r="A727" s="920" t="s">
        <v>494</v>
      </c>
      <c r="B727" s="921"/>
      <c r="C727" s="921"/>
      <c r="D727" s="921"/>
      <c r="E727" s="922"/>
      <c r="F727" s="23">
        <f>F723+F724+F725</f>
        <v>9.5259999999999998</v>
      </c>
      <c r="G727" s="29">
        <f>G723+G724+G725</f>
        <v>0</v>
      </c>
      <c r="H727" s="29">
        <f>H723+H724+H725</f>
        <v>3.2800000000000002</v>
      </c>
      <c r="I727" s="23">
        <f t="shared" ref="I727:Q727" si="83">I723+I724+I725</f>
        <v>2.2040000000000002</v>
      </c>
      <c r="J727" s="23">
        <f t="shared" si="83"/>
        <v>0.192</v>
      </c>
      <c r="K727" s="23">
        <f t="shared" si="83"/>
        <v>0</v>
      </c>
      <c r="L727" s="23">
        <f t="shared" si="83"/>
        <v>1.0369999999999999</v>
      </c>
      <c r="M727" s="23">
        <f t="shared" si="83"/>
        <v>0</v>
      </c>
      <c r="N727" s="23">
        <f t="shared" si="83"/>
        <v>0</v>
      </c>
      <c r="O727" s="23">
        <f t="shared" si="83"/>
        <v>2.6510000000000002</v>
      </c>
      <c r="P727" s="23">
        <f t="shared" si="83"/>
        <v>0.16200000000000001</v>
      </c>
      <c r="Q727" s="365">
        <f t="shared" si="83"/>
        <v>0</v>
      </c>
      <c r="R727" s="29">
        <f>R723+R724+R725</f>
        <v>146.60000000000002</v>
      </c>
    </row>
    <row r="728" spans="1:18" ht="35.1" hidden="1" customHeight="1" thickBot="1">
      <c r="A728" s="953" t="s">
        <v>497</v>
      </c>
      <c r="B728" s="954"/>
      <c r="C728" s="954"/>
      <c r="D728" s="954"/>
      <c r="E728" s="955"/>
      <c r="F728" s="72"/>
      <c r="G728" s="413">
        <f t="shared" ref="G728:R728" si="84">G166+G170+G174+G178+G182+G186</f>
        <v>0</v>
      </c>
      <c r="H728" s="73">
        <f t="shared" si="84"/>
        <v>0</v>
      </c>
      <c r="I728" s="73">
        <f t="shared" si="84"/>
        <v>0</v>
      </c>
      <c r="J728" s="73">
        <f t="shared" si="84"/>
        <v>0</v>
      </c>
      <c r="K728" s="73">
        <f t="shared" si="84"/>
        <v>0</v>
      </c>
      <c r="L728" s="73">
        <f t="shared" si="84"/>
        <v>0</v>
      </c>
      <c r="M728" s="73">
        <f t="shared" si="84"/>
        <v>0</v>
      </c>
      <c r="N728" s="73">
        <f t="shared" si="84"/>
        <v>0</v>
      </c>
      <c r="O728" s="73">
        <f t="shared" si="84"/>
        <v>0</v>
      </c>
      <c r="P728" s="73">
        <f t="shared" si="84"/>
        <v>0</v>
      </c>
      <c r="Q728" s="375">
        <f t="shared" si="84"/>
        <v>0</v>
      </c>
      <c r="R728" s="73">
        <f t="shared" si="84"/>
        <v>1.7800000000000002</v>
      </c>
    </row>
    <row r="729" spans="1:18" ht="35.1" customHeight="1" thickBot="1">
      <c r="A729" s="841"/>
      <c r="B729" s="842"/>
      <c r="C729" s="842"/>
      <c r="D729" s="842"/>
      <c r="E729" s="842"/>
      <c r="F729" s="842"/>
      <c r="G729" s="842"/>
      <c r="H729" s="842"/>
      <c r="I729" s="842"/>
      <c r="J729" s="842"/>
      <c r="K729" s="842"/>
      <c r="L729" s="842"/>
      <c r="M729" s="842"/>
      <c r="N729" s="842"/>
      <c r="O729" s="842"/>
      <c r="P729" s="842"/>
      <c r="Q729" s="842"/>
      <c r="R729" s="389"/>
    </row>
    <row r="730" spans="1:18" ht="35.1" customHeight="1" thickBot="1">
      <c r="A730" s="956" t="s">
        <v>435</v>
      </c>
      <c r="B730" s="957"/>
      <c r="C730" s="957"/>
      <c r="D730" s="957"/>
      <c r="E730" s="957"/>
      <c r="F730" s="958"/>
      <c r="G730" s="58">
        <f t="shared" ref="G730:H735" si="85">G723</f>
        <v>0</v>
      </c>
      <c r="H730" s="52">
        <f t="shared" si="85"/>
        <v>3.2800000000000002</v>
      </c>
      <c r="I730" s="52">
        <f t="shared" ref="I730:Q735" si="86">I723+H730</f>
        <v>5.484</v>
      </c>
      <c r="J730" s="52">
        <f t="shared" si="86"/>
        <v>5.6760000000000002</v>
      </c>
      <c r="K730" s="53">
        <f t="shared" si="86"/>
        <v>5.6760000000000002</v>
      </c>
      <c r="L730" s="52">
        <f t="shared" si="86"/>
        <v>5.6760000000000002</v>
      </c>
      <c r="M730" s="52">
        <f t="shared" si="86"/>
        <v>5.6760000000000002</v>
      </c>
      <c r="N730" s="52">
        <f t="shared" si="86"/>
        <v>5.6760000000000002</v>
      </c>
      <c r="O730" s="52">
        <f t="shared" si="86"/>
        <v>5.6760000000000002</v>
      </c>
      <c r="P730" s="52">
        <f t="shared" si="86"/>
        <v>5.6760000000000002</v>
      </c>
      <c r="Q730" s="52">
        <f t="shared" si="86"/>
        <v>5.6760000000000002</v>
      </c>
      <c r="R730" s="52">
        <f t="shared" ref="R730:R735" si="87">R723</f>
        <v>51.31</v>
      </c>
    </row>
    <row r="731" spans="1:18" ht="49.5" customHeight="1" thickBot="1">
      <c r="A731" s="956" t="s">
        <v>436</v>
      </c>
      <c r="B731" s="957"/>
      <c r="C731" s="957"/>
      <c r="D731" s="957"/>
      <c r="E731" s="957"/>
      <c r="F731" s="958"/>
      <c r="G731" s="58">
        <f t="shared" si="85"/>
        <v>0</v>
      </c>
      <c r="H731" s="52">
        <f t="shared" si="85"/>
        <v>0</v>
      </c>
      <c r="I731" s="52">
        <f t="shared" si="86"/>
        <v>0</v>
      </c>
      <c r="J731" s="52">
        <f t="shared" si="86"/>
        <v>0</v>
      </c>
      <c r="K731" s="53">
        <f t="shared" si="86"/>
        <v>0</v>
      </c>
      <c r="L731" s="52">
        <f t="shared" si="86"/>
        <v>1.0369999999999999</v>
      </c>
      <c r="M731" s="52">
        <f t="shared" si="86"/>
        <v>1.0369999999999999</v>
      </c>
      <c r="N731" s="52">
        <f t="shared" si="86"/>
        <v>1.0369999999999999</v>
      </c>
      <c r="O731" s="52">
        <f t="shared" si="86"/>
        <v>1.0369999999999999</v>
      </c>
      <c r="P731" s="52">
        <f t="shared" si="86"/>
        <v>1.0369999999999999</v>
      </c>
      <c r="Q731" s="52">
        <f t="shared" si="86"/>
        <v>1.0369999999999999</v>
      </c>
      <c r="R731" s="52">
        <f t="shared" si="87"/>
        <v>36.65</v>
      </c>
    </row>
    <row r="732" spans="1:18" s="56" customFormat="1" ht="45.75" customHeight="1" thickBot="1">
      <c r="A732" s="822" t="s">
        <v>437</v>
      </c>
      <c r="B732" s="823"/>
      <c r="C732" s="823"/>
      <c r="D732" s="823"/>
      <c r="E732" s="823"/>
      <c r="F732" s="823"/>
      <c r="G732" s="414">
        <f t="shared" si="85"/>
        <v>0</v>
      </c>
      <c r="H732" s="49">
        <f t="shared" si="85"/>
        <v>0</v>
      </c>
      <c r="I732" s="49">
        <f t="shared" si="86"/>
        <v>0</v>
      </c>
      <c r="J732" s="49">
        <f t="shared" si="86"/>
        <v>0</v>
      </c>
      <c r="K732" s="49">
        <f t="shared" si="86"/>
        <v>0</v>
      </c>
      <c r="L732" s="51">
        <f t="shared" si="86"/>
        <v>0</v>
      </c>
      <c r="M732" s="544">
        <f t="shared" si="86"/>
        <v>0</v>
      </c>
      <c r="N732" s="544">
        <f t="shared" si="86"/>
        <v>0</v>
      </c>
      <c r="O732" s="544">
        <f t="shared" si="86"/>
        <v>2.6510000000000002</v>
      </c>
      <c r="P732" s="544">
        <f t="shared" si="86"/>
        <v>2.8130000000000002</v>
      </c>
      <c r="Q732" s="574">
        <f t="shared" si="86"/>
        <v>2.8130000000000002</v>
      </c>
      <c r="R732" s="49">
        <f t="shared" si="87"/>
        <v>58.64</v>
      </c>
    </row>
    <row r="733" spans="1:18" s="56" customFormat="1" ht="45.75" customHeight="1" thickBot="1">
      <c r="A733" s="959" t="s">
        <v>495</v>
      </c>
      <c r="B733" s="960"/>
      <c r="C733" s="960"/>
      <c r="D733" s="960"/>
      <c r="E733" s="960"/>
      <c r="F733" s="961"/>
      <c r="G733" s="423">
        <f t="shared" si="85"/>
        <v>0</v>
      </c>
      <c r="H733" s="57">
        <f t="shared" si="85"/>
        <v>3.2800000000000002</v>
      </c>
      <c r="I733" s="4">
        <f t="shared" si="86"/>
        <v>5.484</v>
      </c>
      <c r="J733" s="4">
        <f t="shared" si="86"/>
        <v>5.6760000000000002</v>
      </c>
      <c r="K733" s="4">
        <f t="shared" si="86"/>
        <v>5.6760000000000002</v>
      </c>
      <c r="L733" s="30">
        <f t="shared" si="86"/>
        <v>6.7130000000000001</v>
      </c>
      <c r="M733" s="31">
        <f t="shared" si="86"/>
        <v>6.7130000000000001</v>
      </c>
      <c r="N733" s="31">
        <f t="shared" si="86"/>
        <v>6.7130000000000001</v>
      </c>
      <c r="O733" s="31">
        <f t="shared" si="86"/>
        <v>6.7130000000000001</v>
      </c>
      <c r="P733" s="31">
        <f t="shared" si="86"/>
        <v>6.7130000000000001</v>
      </c>
      <c r="Q733" s="31">
        <f t="shared" si="86"/>
        <v>6.7130000000000001</v>
      </c>
      <c r="R733" s="57">
        <f t="shared" si="87"/>
        <v>87.960000000000008</v>
      </c>
    </row>
    <row r="734" spans="1:18" ht="35.1" customHeight="1" thickBot="1">
      <c r="A734" s="962" t="s">
        <v>496</v>
      </c>
      <c r="B734" s="963"/>
      <c r="C734" s="963"/>
      <c r="D734" s="963"/>
      <c r="E734" s="963"/>
      <c r="F734" s="964"/>
      <c r="G734" s="58">
        <f t="shared" si="85"/>
        <v>0</v>
      </c>
      <c r="H734" s="58">
        <f t="shared" si="85"/>
        <v>3.2800000000000002</v>
      </c>
      <c r="I734" s="58">
        <f t="shared" si="86"/>
        <v>5.484</v>
      </c>
      <c r="J734" s="58">
        <f t="shared" si="86"/>
        <v>5.6760000000000002</v>
      </c>
      <c r="K734" s="59">
        <f t="shared" si="86"/>
        <v>5.6760000000000002</v>
      </c>
      <c r="L734" s="58">
        <f t="shared" si="86"/>
        <v>6.7130000000000001</v>
      </c>
      <c r="M734" s="58">
        <f t="shared" si="86"/>
        <v>6.7130000000000001</v>
      </c>
      <c r="N734" s="58">
        <f t="shared" si="86"/>
        <v>6.7130000000000001</v>
      </c>
      <c r="O734" s="58">
        <f t="shared" si="86"/>
        <v>9.3640000000000008</v>
      </c>
      <c r="P734" s="58">
        <f t="shared" si="86"/>
        <v>9.5260000000000016</v>
      </c>
      <c r="Q734" s="58">
        <f t="shared" si="86"/>
        <v>9.5260000000000016</v>
      </c>
      <c r="R734" s="58">
        <f t="shared" si="87"/>
        <v>146.60000000000002</v>
      </c>
    </row>
    <row r="735" spans="1:18" s="54" customFormat="1" ht="35.1" customHeight="1" thickBot="1">
      <c r="A735" s="959" t="s">
        <v>677</v>
      </c>
      <c r="B735" s="960"/>
      <c r="C735" s="960"/>
      <c r="D735" s="960"/>
      <c r="E735" s="960"/>
      <c r="F735" s="961"/>
      <c r="G735" s="423">
        <f t="shared" si="85"/>
        <v>0</v>
      </c>
      <c r="H735" s="57">
        <f t="shared" si="85"/>
        <v>0</v>
      </c>
      <c r="I735" s="4">
        <f t="shared" si="86"/>
        <v>0</v>
      </c>
      <c r="J735" s="4">
        <f t="shared" si="86"/>
        <v>0</v>
      </c>
      <c r="K735" s="4">
        <f t="shared" si="86"/>
        <v>0</v>
      </c>
      <c r="L735" s="30">
        <f t="shared" si="86"/>
        <v>0</v>
      </c>
      <c r="M735" s="31">
        <f t="shared" si="86"/>
        <v>0</v>
      </c>
      <c r="N735" s="31">
        <f t="shared" si="86"/>
        <v>0</v>
      </c>
      <c r="O735" s="31">
        <f t="shared" si="86"/>
        <v>0</v>
      </c>
      <c r="P735" s="31">
        <f t="shared" si="86"/>
        <v>0</v>
      </c>
      <c r="Q735" s="31">
        <f t="shared" si="86"/>
        <v>0</v>
      </c>
      <c r="R735" s="57">
        <f t="shared" si="87"/>
        <v>1.7800000000000002</v>
      </c>
    </row>
    <row r="736" spans="1:18" s="54" customFormat="1" ht="35.1" customHeight="1" thickBot="1">
      <c r="A736" s="32"/>
      <c r="B736" s="64"/>
      <c r="C736" s="64"/>
      <c r="D736" s="64"/>
      <c r="E736" s="538"/>
      <c r="F736" s="65"/>
      <c r="G736" s="431"/>
      <c r="H736" s="537"/>
      <c r="I736" s="537"/>
      <c r="J736" s="537"/>
      <c r="K736" s="537"/>
      <c r="L736" s="537"/>
      <c r="M736" s="537"/>
      <c r="N736" s="537"/>
      <c r="O736" s="537"/>
      <c r="P736" s="537"/>
      <c r="Q736" s="537"/>
      <c r="R736" s="404"/>
    </row>
    <row r="737" spans="1:18" ht="35.1" customHeight="1">
      <c r="A737" s="965"/>
      <c r="B737" s="966"/>
      <c r="C737" s="966"/>
      <c r="D737" s="966"/>
      <c r="E737" s="966"/>
      <c r="F737" s="966"/>
      <c r="G737" s="966"/>
      <c r="H737" s="966"/>
      <c r="I737" s="966"/>
      <c r="J737" s="966"/>
      <c r="K737" s="966"/>
      <c r="L737" s="967"/>
      <c r="M737" s="967"/>
      <c r="N737" s="967"/>
      <c r="O737" s="967"/>
      <c r="P737" s="967"/>
      <c r="Q737" s="967"/>
      <c r="R737" s="7"/>
    </row>
    <row r="775" spans="1:18" s="99" customFormat="1">
      <c r="A775" s="7"/>
      <c r="B775" s="7"/>
      <c r="C775" s="7"/>
      <c r="D775" s="7"/>
      <c r="E775" s="7"/>
      <c r="F775" s="75"/>
      <c r="G775" s="406"/>
      <c r="H775" s="75"/>
      <c r="I775" s="75"/>
      <c r="J775" s="75"/>
      <c r="K775" s="75"/>
      <c r="L775" s="75"/>
      <c r="M775" s="75"/>
      <c r="N775" s="75"/>
      <c r="O775" s="75"/>
      <c r="P775" s="75"/>
      <c r="Q775" s="75"/>
      <c r="R775" s="75"/>
    </row>
    <row r="776" spans="1:18" s="99" customFormat="1">
      <c r="A776" s="7"/>
      <c r="B776" s="7"/>
      <c r="C776" s="7"/>
      <c r="D776" s="7"/>
      <c r="E776" s="7"/>
      <c r="F776" s="75"/>
      <c r="G776" s="406"/>
      <c r="H776" s="75"/>
      <c r="I776" s="75"/>
      <c r="J776" s="75"/>
      <c r="K776" s="75"/>
      <c r="L776" s="75"/>
      <c r="M776" s="75"/>
      <c r="N776" s="75"/>
      <c r="O776" s="75"/>
      <c r="P776" s="75"/>
      <c r="Q776" s="75"/>
      <c r="R776" s="75"/>
    </row>
    <row r="777" spans="1:18" s="99" customFormat="1">
      <c r="A777" s="7"/>
      <c r="B777" s="7"/>
      <c r="C777" s="7"/>
      <c r="D777" s="7"/>
      <c r="E777" s="7"/>
      <c r="F777" s="75"/>
      <c r="G777" s="406"/>
      <c r="H777" s="75"/>
      <c r="I777" s="75"/>
      <c r="J777" s="75"/>
      <c r="K777" s="75"/>
      <c r="L777" s="75"/>
      <c r="M777" s="75"/>
      <c r="N777" s="75"/>
      <c r="O777" s="75"/>
      <c r="P777" s="75"/>
      <c r="Q777" s="75"/>
      <c r="R777" s="75"/>
    </row>
    <row r="778" spans="1:18" s="99" customFormat="1">
      <c r="A778" s="7"/>
      <c r="B778" s="7"/>
      <c r="C778" s="7"/>
      <c r="D778" s="7"/>
      <c r="E778" s="7"/>
      <c r="F778" s="75"/>
      <c r="G778" s="406"/>
      <c r="H778" s="75"/>
      <c r="I778" s="75"/>
      <c r="J778" s="75"/>
      <c r="K778" s="75"/>
      <c r="L778" s="75"/>
      <c r="M778" s="75"/>
      <c r="N778" s="75"/>
      <c r="O778" s="75"/>
      <c r="P778" s="75"/>
      <c r="Q778" s="75"/>
      <c r="R778" s="75"/>
    </row>
    <row r="779" spans="1:18" s="99" customFormat="1">
      <c r="A779" s="7"/>
      <c r="B779" s="7"/>
      <c r="C779" s="7"/>
      <c r="D779" s="7"/>
      <c r="E779" s="7"/>
      <c r="F779" s="75"/>
      <c r="G779" s="406"/>
      <c r="H779" s="75"/>
      <c r="I779" s="75"/>
      <c r="J779" s="75"/>
      <c r="K779" s="75"/>
      <c r="L779" s="75"/>
      <c r="M779" s="75"/>
      <c r="N779" s="75"/>
      <c r="O779" s="75"/>
      <c r="P779" s="75"/>
      <c r="Q779" s="75"/>
      <c r="R779" s="75"/>
    </row>
    <row r="780" spans="1:18" s="99" customFormat="1">
      <c r="A780" s="7"/>
      <c r="B780" s="7"/>
      <c r="C780" s="7"/>
      <c r="D780" s="7"/>
      <c r="E780" s="7"/>
      <c r="F780" s="75"/>
      <c r="G780" s="406"/>
      <c r="H780" s="75"/>
      <c r="I780" s="75"/>
      <c r="J780" s="75"/>
      <c r="K780" s="75"/>
      <c r="L780" s="75"/>
      <c r="M780" s="75"/>
      <c r="N780" s="75"/>
      <c r="O780" s="75"/>
      <c r="P780" s="75"/>
      <c r="Q780" s="75"/>
      <c r="R780" s="75"/>
    </row>
    <row r="781" spans="1:18" s="99" customFormat="1">
      <c r="A781" s="7"/>
      <c r="B781" s="7"/>
      <c r="C781" s="7"/>
      <c r="D781" s="7"/>
      <c r="E781" s="7"/>
      <c r="F781" s="75"/>
      <c r="G781" s="406"/>
      <c r="H781" s="75"/>
      <c r="I781" s="75"/>
      <c r="J781" s="75"/>
      <c r="K781" s="75"/>
      <c r="L781" s="75"/>
      <c r="M781" s="75"/>
      <c r="N781" s="75"/>
      <c r="O781" s="75"/>
      <c r="P781" s="75"/>
      <c r="Q781" s="75"/>
      <c r="R781" s="75"/>
    </row>
    <row r="782" spans="1:18" s="99" customFormat="1">
      <c r="A782" s="7"/>
      <c r="B782" s="7"/>
      <c r="C782" s="7"/>
      <c r="D782" s="7"/>
      <c r="E782" s="7"/>
      <c r="F782" s="75"/>
      <c r="G782" s="406"/>
      <c r="H782" s="75"/>
      <c r="I782" s="75"/>
      <c r="J782" s="75"/>
      <c r="K782" s="75"/>
      <c r="L782" s="75"/>
      <c r="M782" s="75"/>
      <c r="N782" s="75"/>
      <c r="O782" s="75"/>
      <c r="P782" s="75"/>
      <c r="Q782" s="75"/>
      <c r="R782" s="75"/>
    </row>
    <row r="783" spans="1:18" s="99" customFormat="1">
      <c r="A783" s="7"/>
      <c r="B783" s="7"/>
      <c r="C783" s="7"/>
      <c r="D783" s="7"/>
      <c r="E783" s="7"/>
      <c r="F783" s="75"/>
      <c r="G783" s="406"/>
      <c r="H783" s="75"/>
      <c r="I783" s="75"/>
      <c r="J783" s="75"/>
      <c r="K783" s="75"/>
      <c r="L783" s="75"/>
      <c r="M783" s="75"/>
      <c r="N783" s="75"/>
      <c r="O783" s="75"/>
      <c r="P783" s="75"/>
      <c r="Q783" s="75"/>
      <c r="R783" s="75"/>
    </row>
    <row r="784" spans="1:18" s="99" customFormat="1">
      <c r="A784" s="7"/>
      <c r="B784" s="7"/>
      <c r="C784" s="7"/>
      <c r="D784" s="7"/>
      <c r="E784" s="7"/>
      <c r="F784" s="75"/>
      <c r="G784" s="406"/>
      <c r="H784" s="75"/>
      <c r="I784" s="75"/>
      <c r="J784" s="75"/>
      <c r="K784" s="75"/>
      <c r="L784" s="75"/>
      <c r="M784" s="75"/>
      <c r="N784" s="75"/>
      <c r="O784" s="75"/>
      <c r="P784" s="75"/>
      <c r="Q784" s="75"/>
      <c r="R784" s="75"/>
    </row>
    <row r="785" spans="1:18" s="99" customFormat="1">
      <c r="A785" s="7"/>
      <c r="B785" s="7"/>
      <c r="C785" s="7"/>
      <c r="D785" s="7"/>
      <c r="E785" s="7"/>
      <c r="F785" s="75"/>
      <c r="G785" s="406"/>
      <c r="H785" s="75"/>
      <c r="I785" s="75"/>
      <c r="J785" s="75"/>
      <c r="K785" s="75"/>
      <c r="L785" s="75"/>
      <c r="M785" s="75"/>
      <c r="N785" s="75"/>
      <c r="O785" s="75"/>
      <c r="P785" s="75"/>
      <c r="Q785" s="75"/>
      <c r="R785" s="75"/>
    </row>
    <row r="786" spans="1:18" s="99" customFormat="1">
      <c r="A786" s="7"/>
      <c r="B786" s="7"/>
      <c r="C786" s="7"/>
      <c r="D786" s="7"/>
      <c r="E786" s="7"/>
      <c r="F786" s="75"/>
      <c r="G786" s="406"/>
      <c r="H786" s="75"/>
      <c r="I786" s="75"/>
      <c r="J786" s="75"/>
      <c r="K786" s="75"/>
      <c r="L786" s="75"/>
      <c r="M786" s="75"/>
      <c r="N786" s="75"/>
      <c r="O786" s="75"/>
      <c r="P786" s="75"/>
      <c r="Q786" s="75"/>
      <c r="R786" s="75"/>
    </row>
    <row r="787" spans="1:18" s="99" customFormat="1">
      <c r="A787" s="7"/>
      <c r="B787" s="7"/>
      <c r="C787" s="7"/>
      <c r="D787" s="7"/>
      <c r="E787" s="7"/>
      <c r="F787" s="75"/>
      <c r="G787" s="406"/>
      <c r="H787" s="75"/>
      <c r="I787" s="75"/>
      <c r="J787" s="75"/>
      <c r="K787" s="75"/>
      <c r="L787" s="75"/>
      <c r="M787" s="75"/>
      <c r="N787" s="75"/>
      <c r="O787" s="75"/>
      <c r="P787" s="75"/>
      <c r="Q787" s="75"/>
      <c r="R787" s="75"/>
    </row>
    <row r="788" spans="1:18" s="99" customFormat="1">
      <c r="A788" s="7"/>
      <c r="B788" s="7"/>
      <c r="C788" s="7"/>
      <c r="D788" s="7"/>
      <c r="E788" s="7"/>
      <c r="F788" s="75"/>
      <c r="G788" s="406"/>
      <c r="H788" s="75"/>
      <c r="I788" s="75"/>
      <c r="J788" s="75"/>
      <c r="K788" s="75"/>
      <c r="L788" s="75"/>
      <c r="M788" s="75"/>
      <c r="N788" s="75"/>
      <c r="O788" s="75"/>
      <c r="P788" s="75"/>
      <c r="Q788" s="75"/>
      <c r="R788" s="75"/>
    </row>
    <row r="789" spans="1:18" s="99" customFormat="1">
      <c r="A789" s="7"/>
      <c r="B789" s="7"/>
      <c r="C789" s="7"/>
      <c r="D789" s="7"/>
      <c r="E789" s="7"/>
      <c r="F789" s="75"/>
      <c r="G789" s="406"/>
      <c r="H789" s="75"/>
      <c r="I789" s="75"/>
      <c r="J789" s="75"/>
      <c r="K789" s="75"/>
      <c r="L789" s="75"/>
      <c r="M789" s="75"/>
      <c r="N789" s="75"/>
      <c r="O789" s="75"/>
      <c r="P789" s="75"/>
      <c r="Q789" s="75"/>
      <c r="R789" s="75"/>
    </row>
    <row r="790" spans="1:18" s="99" customFormat="1">
      <c r="A790" s="7"/>
      <c r="B790" s="7"/>
      <c r="C790" s="7"/>
      <c r="D790" s="7"/>
      <c r="E790" s="7"/>
      <c r="F790" s="75"/>
      <c r="G790" s="406"/>
      <c r="H790" s="75"/>
      <c r="I790" s="75"/>
      <c r="J790" s="75"/>
      <c r="K790" s="75"/>
      <c r="L790" s="75"/>
      <c r="M790" s="75"/>
      <c r="N790" s="75"/>
      <c r="O790" s="75"/>
      <c r="P790" s="75"/>
      <c r="Q790" s="75"/>
      <c r="R790" s="75"/>
    </row>
    <row r="798" spans="1:18" s="99" customFormat="1">
      <c r="A798" s="7"/>
      <c r="B798" s="7"/>
      <c r="C798" s="7"/>
      <c r="D798" s="7"/>
      <c r="E798" s="7"/>
      <c r="F798" s="75"/>
      <c r="G798" s="406"/>
      <c r="H798" s="75"/>
      <c r="I798" s="75"/>
      <c r="J798" s="75"/>
      <c r="K798" s="75"/>
      <c r="L798" s="75"/>
      <c r="M798" s="75"/>
      <c r="N798" s="75"/>
      <c r="O798" s="75"/>
      <c r="P798" s="75"/>
      <c r="Q798" s="75"/>
      <c r="R798" s="75"/>
    </row>
    <row r="799" spans="1:18" s="99" customFormat="1">
      <c r="A799" s="7"/>
      <c r="B799" s="7"/>
      <c r="C799" s="7"/>
      <c r="D799" s="7"/>
      <c r="E799" s="7"/>
      <c r="F799" s="75"/>
      <c r="G799" s="406"/>
      <c r="H799" s="75"/>
      <c r="I799" s="75"/>
      <c r="J799" s="75"/>
      <c r="K799" s="75"/>
      <c r="L799" s="75"/>
      <c r="M799" s="75"/>
      <c r="N799" s="75"/>
      <c r="O799" s="75"/>
      <c r="P799" s="75"/>
      <c r="Q799" s="75"/>
      <c r="R799" s="75"/>
    </row>
    <row r="800" spans="1:18" s="99" customFormat="1">
      <c r="A800" s="7"/>
      <c r="B800" s="7"/>
      <c r="C800" s="7"/>
      <c r="D800" s="7"/>
      <c r="E800" s="7"/>
      <c r="F800" s="75"/>
      <c r="G800" s="406"/>
      <c r="H800" s="75"/>
      <c r="I800" s="75"/>
      <c r="J800" s="75"/>
      <c r="K800" s="75"/>
      <c r="L800" s="75"/>
      <c r="M800" s="75"/>
      <c r="N800" s="75"/>
      <c r="O800" s="75"/>
      <c r="P800" s="75"/>
      <c r="Q800" s="75"/>
      <c r="R800" s="75"/>
    </row>
    <row r="801" spans="1:18" s="99" customFormat="1">
      <c r="A801" s="7"/>
      <c r="B801" s="7"/>
      <c r="C801" s="7"/>
      <c r="D801" s="7"/>
      <c r="E801" s="7"/>
      <c r="F801" s="75"/>
      <c r="G801" s="406"/>
      <c r="H801" s="75"/>
      <c r="I801" s="75"/>
      <c r="J801" s="75"/>
      <c r="K801" s="75"/>
      <c r="L801" s="75"/>
      <c r="M801" s="75"/>
      <c r="N801" s="75"/>
      <c r="O801" s="75"/>
      <c r="P801" s="75"/>
      <c r="Q801" s="75"/>
      <c r="R801" s="75"/>
    </row>
    <row r="802" spans="1:18" s="99" customFormat="1">
      <c r="A802" s="7"/>
      <c r="B802" s="7"/>
      <c r="C802" s="7"/>
      <c r="D802" s="7"/>
      <c r="E802" s="7"/>
      <c r="F802" s="75"/>
      <c r="G802" s="406"/>
      <c r="H802" s="75"/>
      <c r="I802" s="75"/>
      <c r="J802" s="75"/>
      <c r="K802" s="75"/>
      <c r="L802" s="75"/>
      <c r="M802" s="75"/>
      <c r="N802" s="75"/>
      <c r="O802" s="75"/>
      <c r="P802" s="75"/>
      <c r="Q802" s="75"/>
      <c r="R802" s="75"/>
    </row>
    <row r="803" spans="1:18" s="99" customFormat="1">
      <c r="A803" s="7"/>
      <c r="B803" s="7"/>
      <c r="C803" s="7"/>
      <c r="D803" s="7"/>
      <c r="E803" s="7"/>
      <c r="F803" s="75"/>
      <c r="G803" s="406"/>
      <c r="H803" s="75"/>
      <c r="I803" s="75"/>
      <c r="J803" s="75"/>
      <c r="K803" s="75"/>
      <c r="L803" s="75"/>
      <c r="M803" s="75"/>
      <c r="N803" s="75"/>
      <c r="O803" s="75"/>
      <c r="P803" s="75"/>
      <c r="Q803" s="75"/>
      <c r="R803" s="75"/>
    </row>
    <row r="805" spans="1:18" s="99" customFormat="1">
      <c r="A805" s="7"/>
      <c r="B805" s="7"/>
      <c r="C805" s="7"/>
      <c r="D805" s="7"/>
      <c r="E805" s="7"/>
      <c r="F805" s="75"/>
      <c r="G805" s="406"/>
      <c r="H805" s="75"/>
      <c r="I805" s="75"/>
      <c r="J805" s="75"/>
      <c r="K805" s="75"/>
      <c r="L805" s="75"/>
      <c r="M805" s="75"/>
      <c r="N805" s="75"/>
      <c r="O805" s="75"/>
      <c r="P805" s="75"/>
      <c r="Q805" s="75"/>
      <c r="R805" s="75"/>
    </row>
    <row r="806" spans="1:18" s="99" customFormat="1">
      <c r="A806" s="7"/>
      <c r="B806" s="7"/>
      <c r="C806" s="7"/>
      <c r="D806" s="7"/>
      <c r="E806" s="7"/>
      <c r="F806" s="75"/>
      <c r="G806" s="406"/>
      <c r="H806" s="75"/>
      <c r="I806" s="75"/>
      <c r="J806" s="75"/>
      <c r="K806" s="75"/>
      <c r="L806" s="75"/>
      <c r="M806" s="75"/>
      <c r="N806" s="75"/>
      <c r="O806" s="75"/>
      <c r="P806" s="75"/>
      <c r="Q806" s="75"/>
      <c r="R806" s="75"/>
    </row>
  </sheetData>
  <mergeCells count="815">
    <mergeCell ref="A737:Q737"/>
    <mergeCell ref="A730:F730"/>
    <mergeCell ref="A731:F731"/>
    <mergeCell ref="A732:F732"/>
    <mergeCell ref="A733:F733"/>
    <mergeCell ref="A734:F734"/>
    <mergeCell ref="A735:F735"/>
    <mergeCell ref="A724:E724"/>
    <mergeCell ref="A725:E725"/>
    <mergeCell ref="A726:E726"/>
    <mergeCell ref="A727:E727"/>
    <mergeCell ref="A728:E728"/>
    <mergeCell ref="A729:Q729"/>
    <mergeCell ref="A718:F718"/>
    <mergeCell ref="A719:F719"/>
    <mergeCell ref="A720:F720"/>
    <mergeCell ref="A721:F721"/>
    <mergeCell ref="A722:Q722"/>
    <mergeCell ref="A723:E723"/>
    <mergeCell ref="A712:E712"/>
    <mergeCell ref="A713:E713"/>
    <mergeCell ref="A714:E714"/>
    <mergeCell ref="A715:E715"/>
    <mergeCell ref="A716:Q716"/>
    <mergeCell ref="A717:F717"/>
    <mergeCell ref="A703:A710"/>
    <mergeCell ref="D703:D710"/>
    <mergeCell ref="E703:E710"/>
    <mergeCell ref="F706:F710"/>
    <mergeCell ref="H706:Q710"/>
    <mergeCell ref="A711:E711"/>
    <mergeCell ref="A697:F697"/>
    <mergeCell ref="A698:F698"/>
    <mergeCell ref="A699:F699"/>
    <mergeCell ref="A700:F700"/>
    <mergeCell ref="A701:F701"/>
    <mergeCell ref="A702:Q702"/>
    <mergeCell ref="A691:E691"/>
    <mergeCell ref="A692:E692"/>
    <mergeCell ref="A693:E693"/>
    <mergeCell ref="A694:E694"/>
    <mergeCell ref="A695:E695"/>
    <mergeCell ref="A696:Q696"/>
    <mergeCell ref="N686:N687"/>
    <mergeCell ref="O686:O687"/>
    <mergeCell ref="P686:P687"/>
    <mergeCell ref="Q686:Q687"/>
    <mergeCell ref="A685:A690"/>
    <mergeCell ref="C685:C690"/>
    <mergeCell ref="E685:E690"/>
    <mergeCell ref="D686:D687"/>
    <mergeCell ref="R686:R687"/>
    <mergeCell ref="F689:F690"/>
    <mergeCell ref="H689:Q690"/>
    <mergeCell ref="H686:H687"/>
    <mergeCell ref="I686:I687"/>
    <mergeCell ref="J686:J687"/>
    <mergeCell ref="K686:K687"/>
    <mergeCell ref="L686:L687"/>
    <mergeCell ref="M686:M687"/>
    <mergeCell ref="F686:F687"/>
    <mergeCell ref="G686:G687"/>
    <mergeCell ref="R664:R665"/>
    <mergeCell ref="R671:R672"/>
    <mergeCell ref="R673:R674"/>
    <mergeCell ref="F675:F677"/>
    <mergeCell ref="H675:Q677"/>
    <mergeCell ref="A678:A684"/>
    <mergeCell ref="C678:C684"/>
    <mergeCell ref="E678:E684"/>
    <mergeCell ref="F681:F684"/>
    <mergeCell ref="H681:Q684"/>
    <mergeCell ref="J673:J674"/>
    <mergeCell ref="K673:K674"/>
    <mergeCell ref="L673:L674"/>
    <mergeCell ref="M673:M674"/>
    <mergeCell ref="N673:N674"/>
    <mergeCell ref="O673:O674"/>
    <mergeCell ref="I673:I674"/>
    <mergeCell ref="N671:N672"/>
    <mergeCell ref="O671:O672"/>
    <mergeCell ref="P671:P672"/>
    <mergeCell ref="Q671:Q672"/>
    <mergeCell ref="D673:D674"/>
    <mergeCell ref="F673:F674"/>
    <mergeCell ref="G673:G674"/>
    <mergeCell ref="H673:H674"/>
    <mergeCell ref="H671:H672"/>
    <mergeCell ref="I671:I672"/>
    <mergeCell ref="J671:J672"/>
    <mergeCell ref="K671:K672"/>
    <mergeCell ref="L671:L672"/>
    <mergeCell ref="M671:M672"/>
    <mergeCell ref="P673:P674"/>
    <mergeCell ref="Q673:Q674"/>
    <mergeCell ref="A670:A677"/>
    <mergeCell ref="C670:C677"/>
    <mergeCell ref="E670:E677"/>
    <mergeCell ref="D671:D672"/>
    <mergeCell ref="F671:F672"/>
    <mergeCell ref="G671:G672"/>
    <mergeCell ref="K664:K665"/>
    <mergeCell ref="L664:L665"/>
    <mergeCell ref="M664:M665"/>
    <mergeCell ref="A662:Q662"/>
    <mergeCell ref="A663:A669"/>
    <mergeCell ref="C663:C669"/>
    <mergeCell ref="E663:E669"/>
    <mergeCell ref="D664:D665"/>
    <mergeCell ref="F664:F665"/>
    <mergeCell ref="G664:G665"/>
    <mergeCell ref="H664:H665"/>
    <mergeCell ref="I664:I665"/>
    <mergeCell ref="J664:J665"/>
    <mergeCell ref="Q664:Q665"/>
    <mergeCell ref="F667:F669"/>
    <mergeCell ref="H667:Q669"/>
    <mergeCell ref="N664:N665"/>
    <mergeCell ref="O664:O665"/>
    <mergeCell ref="P664:P665"/>
    <mergeCell ref="A656:F656"/>
    <mergeCell ref="A657:F657"/>
    <mergeCell ref="A658:F658"/>
    <mergeCell ref="A659:F659"/>
    <mergeCell ref="A660:F660"/>
    <mergeCell ref="A661:Q661"/>
    <mergeCell ref="A650:E650"/>
    <mergeCell ref="A651:E651"/>
    <mergeCell ref="A652:E652"/>
    <mergeCell ref="A653:E653"/>
    <mergeCell ref="A654:E654"/>
    <mergeCell ref="A655:Q655"/>
    <mergeCell ref="A641:A649"/>
    <mergeCell ref="C641:C649"/>
    <mergeCell ref="E641:E649"/>
    <mergeCell ref="D644:D649"/>
    <mergeCell ref="F644:F649"/>
    <mergeCell ref="H644:Q649"/>
    <mergeCell ref="A631:A640"/>
    <mergeCell ref="C631:C640"/>
    <mergeCell ref="E631:E640"/>
    <mergeCell ref="D634:D635"/>
    <mergeCell ref="F634:F640"/>
    <mergeCell ref="H634:Q640"/>
    <mergeCell ref="D637:D638"/>
    <mergeCell ref="A625:F625"/>
    <mergeCell ref="A626:F626"/>
    <mergeCell ref="A627:F627"/>
    <mergeCell ref="A628:F628"/>
    <mergeCell ref="A629:Q629"/>
    <mergeCell ref="A630:Q630"/>
    <mergeCell ref="A619:E619"/>
    <mergeCell ref="A620:E620"/>
    <mergeCell ref="A621:E621"/>
    <mergeCell ref="A622:E622"/>
    <mergeCell ref="A623:Q623"/>
    <mergeCell ref="A624:F624"/>
    <mergeCell ref="A613:F613"/>
    <mergeCell ref="A614:F614"/>
    <mergeCell ref="A615:F615"/>
    <mergeCell ref="A616:F616"/>
    <mergeCell ref="A617:Q617"/>
    <mergeCell ref="A618:E618"/>
    <mergeCell ref="A607:E607"/>
    <mergeCell ref="A608:E608"/>
    <mergeCell ref="A609:E609"/>
    <mergeCell ref="A610:E610"/>
    <mergeCell ref="A611:Q611"/>
    <mergeCell ref="A612:F612"/>
    <mergeCell ref="A601:A605"/>
    <mergeCell ref="C601:C605"/>
    <mergeCell ref="E601:E605"/>
    <mergeCell ref="F604:F605"/>
    <mergeCell ref="H604:Q605"/>
    <mergeCell ref="A606:E606"/>
    <mergeCell ref="A592:Q592"/>
    <mergeCell ref="A593:A596"/>
    <mergeCell ref="C593:C596"/>
    <mergeCell ref="E593:E596"/>
    <mergeCell ref="H596:Q596"/>
    <mergeCell ref="A597:A600"/>
    <mergeCell ref="C597:C600"/>
    <mergeCell ref="E597:E600"/>
    <mergeCell ref="H600:Q600"/>
    <mergeCell ref="A586:F586"/>
    <mergeCell ref="A587:F587"/>
    <mergeCell ref="A588:F588"/>
    <mergeCell ref="A589:F589"/>
    <mergeCell ref="A590:F590"/>
    <mergeCell ref="A591:Q591"/>
    <mergeCell ref="A580:E580"/>
    <mergeCell ref="A581:E581"/>
    <mergeCell ref="A582:E582"/>
    <mergeCell ref="A583:E583"/>
    <mergeCell ref="A584:E584"/>
    <mergeCell ref="A585:Q585"/>
    <mergeCell ref="A571:F571"/>
    <mergeCell ref="A572:F572"/>
    <mergeCell ref="A573:F573"/>
    <mergeCell ref="A574:Q574"/>
    <mergeCell ref="A575:Q575"/>
    <mergeCell ref="A576:A579"/>
    <mergeCell ref="C576:C579"/>
    <mergeCell ref="E576:E579"/>
    <mergeCell ref="H579:Q579"/>
    <mergeCell ref="A565:E565"/>
    <mergeCell ref="A566:E566"/>
    <mergeCell ref="A567:E567"/>
    <mergeCell ref="A568:Q568"/>
    <mergeCell ref="A569:F569"/>
    <mergeCell ref="A570:F570"/>
    <mergeCell ref="A559:A562"/>
    <mergeCell ref="C559:C562"/>
    <mergeCell ref="E559:E562"/>
    <mergeCell ref="H562:Q562"/>
    <mergeCell ref="A563:E563"/>
    <mergeCell ref="A564:E564"/>
    <mergeCell ref="A550:F550"/>
    <mergeCell ref="A551:F551"/>
    <mergeCell ref="A552:F552"/>
    <mergeCell ref="A553:Q553"/>
    <mergeCell ref="A554:Q554"/>
    <mergeCell ref="A555:A558"/>
    <mergeCell ref="C555:C558"/>
    <mergeCell ref="E555:E558"/>
    <mergeCell ref="H558:Q558"/>
    <mergeCell ref="A543:E543"/>
    <mergeCell ref="A544:E544"/>
    <mergeCell ref="A545:E545"/>
    <mergeCell ref="A546:E546"/>
    <mergeCell ref="A548:F548"/>
    <mergeCell ref="A549:F549"/>
    <mergeCell ref="A537:Q537"/>
    <mergeCell ref="A538:A541"/>
    <mergeCell ref="C538:C541"/>
    <mergeCell ref="E538:E541"/>
    <mergeCell ref="H541:Q541"/>
    <mergeCell ref="A542:E542"/>
    <mergeCell ref="A531:F531"/>
    <mergeCell ref="A532:F532"/>
    <mergeCell ref="A533:F533"/>
    <mergeCell ref="A534:F534"/>
    <mergeCell ref="A535:F535"/>
    <mergeCell ref="A536:Q536"/>
    <mergeCell ref="A525:E525"/>
    <mergeCell ref="A526:E526"/>
    <mergeCell ref="A527:E527"/>
    <mergeCell ref="A528:E528"/>
    <mergeCell ref="A529:E529"/>
    <mergeCell ref="A530:Q530"/>
    <mergeCell ref="A517:A520"/>
    <mergeCell ref="C517:C520"/>
    <mergeCell ref="E517:E520"/>
    <mergeCell ref="H520:Q520"/>
    <mergeCell ref="A521:A524"/>
    <mergeCell ref="C521:C524"/>
    <mergeCell ref="E521:E524"/>
    <mergeCell ref="H524:Q524"/>
    <mergeCell ref="A509:A512"/>
    <mergeCell ref="C509:C512"/>
    <mergeCell ref="E509:E512"/>
    <mergeCell ref="H512:Q512"/>
    <mergeCell ref="A513:A516"/>
    <mergeCell ref="C513:C516"/>
    <mergeCell ref="E513:E516"/>
    <mergeCell ref="H516:Q516"/>
    <mergeCell ref="A504:A508"/>
    <mergeCell ref="C504:C508"/>
    <mergeCell ref="E504:E508"/>
    <mergeCell ref="D507:D508"/>
    <mergeCell ref="F507:F508"/>
    <mergeCell ref="H507:Q508"/>
    <mergeCell ref="A498:A503"/>
    <mergeCell ref="C498:C503"/>
    <mergeCell ref="E498:E503"/>
    <mergeCell ref="D501:D503"/>
    <mergeCell ref="F501:F503"/>
    <mergeCell ref="H501:Q503"/>
    <mergeCell ref="A492:Q492"/>
    <mergeCell ref="A493:Q493"/>
    <mergeCell ref="A494:A497"/>
    <mergeCell ref="C494:C497"/>
    <mergeCell ref="E494:E497"/>
    <mergeCell ref="H497:Q497"/>
    <mergeCell ref="A486:F486"/>
    <mergeCell ref="A487:F487"/>
    <mergeCell ref="A488:F488"/>
    <mergeCell ref="A489:F489"/>
    <mergeCell ref="A490:F490"/>
    <mergeCell ref="A491:Q491"/>
    <mergeCell ref="A480:E480"/>
    <mergeCell ref="A481:E481"/>
    <mergeCell ref="A482:E482"/>
    <mergeCell ref="A483:E483"/>
    <mergeCell ref="A484:E484"/>
    <mergeCell ref="A485:Q485"/>
    <mergeCell ref="A474:F474"/>
    <mergeCell ref="A475:F475"/>
    <mergeCell ref="A476:F476"/>
    <mergeCell ref="A477:F477"/>
    <mergeCell ref="A478:F478"/>
    <mergeCell ref="A479:Q479"/>
    <mergeCell ref="A468:E468"/>
    <mergeCell ref="A469:E469"/>
    <mergeCell ref="A470:E470"/>
    <mergeCell ref="A471:E471"/>
    <mergeCell ref="A472:E472"/>
    <mergeCell ref="A473:Q473"/>
    <mergeCell ref="A460:A463"/>
    <mergeCell ref="B460:B463"/>
    <mergeCell ref="C460:C463"/>
    <mergeCell ref="E460:E463"/>
    <mergeCell ref="H463:Q463"/>
    <mergeCell ref="A464:A467"/>
    <mergeCell ref="B464:B467"/>
    <mergeCell ref="C464:C467"/>
    <mergeCell ref="E464:E467"/>
    <mergeCell ref="H467:Q467"/>
    <mergeCell ref="A452:A455"/>
    <mergeCell ref="B452:B455"/>
    <mergeCell ref="C452:C455"/>
    <mergeCell ref="E452:E455"/>
    <mergeCell ref="H455:Q455"/>
    <mergeCell ref="A456:A459"/>
    <mergeCell ref="B456:B459"/>
    <mergeCell ref="C456:C459"/>
    <mergeCell ref="E456:E459"/>
    <mergeCell ref="H459:Q459"/>
    <mergeCell ref="A444:A447"/>
    <mergeCell ref="C444:C447"/>
    <mergeCell ref="E444:E447"/>
    <mergeCell ref="H447:Q447"/>
    <mergeCell ref="A448:A451"/>
    <mergeCell ref="B448:B451"/>
    <mergeCell ref="C448:C451"/>
    <mergeCell ref="E448:E451"/>
    <mergeCell ref="H451:Q451"/>
    <mergeCell ref="A439:A443"/>
    <mergeCell ref="C439:C443"/>
    <mergeCell ref="E439:E443"/>
    <mergeCell ref="D442:D443"/>
    <mergeCell ref="F442:F443"/>
    <mergeCell ref="H442:Q443"/>
    <mergeCell ref="A432:F432"/>
    <mergeCell ref="A433:F433"/>
    <mergeCell ref="A434:F434"/>
    <mergeCell ref="A435:F435"/>
    <mergeCell ref="A436:F436"/>
    <mergeCell ref="A438:Q438"/>
    <mergeCell ref="A426:E426"/>
    <mergeCell ref="A427:E427"/>
    <mergeCell ref="A428:E428"/>
    <mergeCell ref="A429:E429"/>
    <mergeCell ref="A430:E430"/>
    <mergeCell ref="A431:Q431"/>
    <mergeCell ref="A418:A421"/>
    <mergeCell ref="C418:C421"/>
    <mergeCell ref="E418:E421"/>
    <mergeCell ref="H421:Q421"/>
    <mergeCell ref="A422:A425"/>
    <mergeCell ref="C422:C425"/>
    <mergeCell ref="E422:E425"/>
    <mergeCell ref="H425:Q425"/>
    <mergeCell ref="A414:A417"/>
    <mergeCell ref="B414:B415"/>
    <mergeCell ref="C414:C417"/>
    <mergeCell ref="E414:E417"/>
    <mergeCell ref="B416:B417"/>
    <mergeCell ref="H417:Q417"/>
    <mergeCell ref="A408:F408"/>
    <mergeCell ref="A409:F409"/>
    <mergeCell ref="A410:F410"/>
    <mergeCell ref="A411:F411"/>
    <mergeCell ref="A412:Q412"/>
    <mergeCell ref="A413:Q413"/>
    <mergeCell ref="A402:E402"/>
    <mergeCell ref="A403:E403"/>
    <mergeCell ref="A404:E404"/>
    <mergeCell ref="A405:E405"/>
    <mergeCell ref="A406:Q406"/>
    <mergeCell ref="A407:E407"/>
    <mergeCell ref="A397:A400"/>
    <mergeCell ref="B397:B400"/>
    <mergeCell ref="C397:C400"/>
    <mergeCell ref="E397:E400"/>
    <mergeCell ref="H400:Q400"/>
    <mergeCell ref="A401:E401"/>
    <mergeCell ref="A392:A396"/>
    <mergeCell ref="B392:B396"/>
    <mergeCell ref="C392:C396"/>
    <mergeCell ref="E392:E396"/>
    <mergeCell ref="F395:F396"/>
    <mergeCell ref="H395:Q396"/>
    <mergeCell ref="A387:A391"/>
    <mergeCell ref="B387:B391"/>
    <mergeCell ref="C387:C391"/>
    <mergeCell ref="E387:E391"/>
    <mergeCell ref="F390:F391"/>
    <mergeCell ref="H390:Q391"/>
    <mergeCell ref="A382:A386"/>
    <mergeCell ref="B382:B386"/>
    <mergeCell ref="C382:C386"/>
    <mergeCell ref="E382:E386"/>
    <mergeCell ref="F385:F386"/>
    <mergeCell ref="H385:Q386"/>
    <mergeCell ref="A377:A381"/>
    <mergeCell ref="B377:B381"/>
    <mergeCell ref="C377:C381"/>
    <mergeCell ref="E377:E381"/>
    <mergeCell ref="F380:F381"/>
    <mergeCell ref="H380:Q381"/>
    <mergeCell ref="A372:A376"/>
    <mergeCell ref="B372:B376"/>
    <mergeCell ref="C372:C376"/>
    <mergeCell ref="E372:E376"/>
    <mergeCell ref="F375:F376"/>
    <mergeCell ref="H375:Q376"/>
    <mergeCell ref="A367:A371"/>
    <mergeCell ref="B367:B371"/>
    <mergeCell ref="C367:C371"/>
    <mergeCell ref="E367:E371"/>
    <mergeCell ref="F370:F371"/>
    <mergeCell ref="H370:Q371"/>
    <mergeCell ref="A362:A366"/>
    <mergeCell ref="B362:B366"/>
    <mergeCell ref="C362:C366"/>
    <mergeCell ref="E362:E366"/>
    <mergeCell ref="F365:F366"/>
    <mergeCell ref="H365:Q366"/>
    <mergeCell ref="A357:A361"/>
    <mergeCell ref="B357:B361"/>
    <mergeCell ref="C357:C361"/>
    <mergeCell ref="E357:E361"/>
    <mergeCell ref="F360:F361"/>
    <mergeCell ref="H360:Q361"/>
    <mergeCell ref="A352:A356"/>
    <mergeCell ref="B352:B356"/>
    <mergeCell ref="C352:C356"/>
    <mergeCell ref="E352:E356"/>
    <mergeCell ref="F355:F356"/>
    <mergeCell ref="H355:Q356"/>
    <mergeCell ref="A347:A351"/>
    <mergeCell ref="B347:B351"/>
    <mergeCell ref="C347:C351"/>
    <mergeCell ref="E347:E351"/>
    <mergeCell ref="F350:F351"/>
    <mergeCell ref="H350:Q351"/>
    <mergeCell ref="A342:A346"/>
    <mergeCell ref="B342:B346"/>
    <mergeCell ref="C342:C346"/>
    <mergeCell ref="E342:E346"/>
    <mergeCell ref="F345:F346"/>
    <mergeCell ref="H345:Q346"/>
    <mergeCell ref="A337:A341"/>
    <mergeCell ref="B337:B341"/>
    <mergeCell ref="C337:C341"/>
    <mergeCell ref="E337:E341"/>
    <mergeCell ref="F340:F341"/>
    <mergeCell ref="H340:Q341"/>
    <mergeCell ref="A332:A336"/>
    <mergeCell ref="B332:B336"/>
    <mergeCell ref="C332:C336"/>
    <mergeCell ref="E332:E336"/>
    <mergeCell ref="F335:F336"/>
    <mergeCell ref="H335:Q336"/>
    <mergeCell ref="A327:A331"/>
    <mergeCell ref="B327:B331"/>
    <mergeCell ref="C327:C331"/>
    <mergeCell ref="E327:E331"/>
    <mergeCell ref="F330:F331"/>
    <mergeCell ref="H330:Q331"/>
    <mergeCell ref="A322:A326"/>
    <mergeCell ref="B322:B326"/>
    <mergeCell ref="C322:C326"/>
    <mergeCell ref="E322:E326"/>
    <mergeCell ref="F325:F326"/>
    <mergeCell ref="H325:Q326"/>
    <mergeCell ref="A317:A321"/>
    <mergeCell ref="B317:B321"/>
    <mergeCell ref="C317:C321"/>
    <mergeCell ref="E317:E321"/>
    <mergeCell ref="F320:F321"/>
    <mergeCell ref="H320:Q321"/>
    <mergeCell ref="A312:A316"/>
    <mergeCell ref="B312:B316"/>
    <mergeCell ref="C312:C316"/>
    <mergeCell ref="E312:E316"/>
    <mergeCell ref="F315:F316"/>
    <mergeCell ref="H315:Q316"/>
    <mergeCell ref="A307:A311"/>
    <mergeCell ref="B307:B311"/>
    <mergeCell ref="C307:C311"/>
    <mergeCell ref="E307:E311"/>
    <mergeCell ref="F310:F311"/>
    <mergeCell ref="H310:Q311"/>
    <mergeCell ref="A298:A302"/>
    <mergeCell ref="E298:E302"/>
    <mergeCell ref="F301:F302"/>
    <mergeCell ref="H301:Q302"/>
    <mergeCell ref="A303:A306"/>
    <mergeCell ref="E303:E306"/>
    <mergeCell ref="H306:Q306"/>
    <mergeCell ref="A293:A297"/>
    <mergeCell ref="C293:C297"/>
    <mergeCell ref="E293:E297"/>
    <mergeCell ref="D296:D297"/>
    <mergeCell ref="F296:F297"/>
    <mergeCell ref="H296:Q297"/>
    <mergeCell ref="A288:A292"/>
    <mergeCell ref="C288:C292"/>
    <mergeCell ref="E288:E292"/>
    <mergeCell ref="D291:D292"/>
    <mergeCell ref="F291:F292"/>
    <mergeCell ref="H291:Q292"/>
    <mergeCell ref="A283:A287"/>
    <mergeCell ref="C283:C287"/>
    <mergeCell ref="E283:E287"/>
    <mergeCell ref="D286:D287"/>
    <mergeCell ref="F286:F287"/>
    <mergeCell ref="H286:Q287"/>
    <mergeCell ref="H275:Q277"/>
    <mergeCell ref="A278:A282"/>
    <mergeCell ref="C278:C282"/>
    <mergeCell ref="E278:E282"/>
    <mergeCell ref="D281:D282"/>
    <mergeCell ref="F281:F282"/>
    <mergeCell ref="H281:Q282"/>
    <mergeCell ref="A267:A271"/>
    <mergeCell ref="C267:C271"/>
    <mergeCell ref="E267:E271"/>
    <mergeCell ref="F270:F271"/>
    <mergeCell ref="H270:Q271"/>
    <mergeCell ref="A272:A277"/>
    <mergeCell ref="C272:C277"/>
    <mergeCell ref="E272:E277"/>
    <mergeCell ref="D275:D277"/>
    <mergeCell ref="F275:F277"/>
    <mergeCell ref="A262:A266"/>
    <mergeCell ref="C262:C266"/>
    <mergeCell ref="E262:E266"/>
    <mergeCell ref="D265:D266"/>
    <mergeCell ref="F265:F266"/>
    <mergeCell ref="H265:Q266"/>
    <mergeCell ref="A255:Q255"/>
    <mergeCell ref="A256:Q256"/>
    <mergeCell ref="A257:A261"/>
    <mergeCell ref="C257:C261"/>
    <mergeCell ref="E257:E261"/>
    <mergeCell ref="D260:D261"/>
    <mergeCell ref="F260:F261"/>
    <mergeCell ref="H260:Q261"/>
    <mergeCell ref="A249:Q249"/>
    <mergeCell ref="A250:F250"/>
    <mergeCell ref="A251:F251"/>
    <mergeCell ref="A252:F252"/>
    <mergeCell ref="A253:F253"/>
    <mergeCell ref="A254:F254"/>
    <mergeCell ref="M247:M248"/>
    <mergeCell ref="N247:N248"/>
    <mergeCell ref="O247:O248"/>
    <mergeCell ref="P247:P248"/>
    <mergeCell ref="Q247:Q248"/>
    <mergeCell ref="R247:R248"/>
    <mergeCell ref="G247:G248"/>
    <mergeCell ref="H247:H248"/>
    <mergeCell ref="I247:I248"/>
    <mergeCell ref="J247:J248"/>
    <mergeCell ref="K247:K248"/>
    <mergeCell ref="L247:L248"/>
    <mergeCell ref="A243:E243"/>
    <mergeCell ref="A244:E244"/>
    <mergeCell ref="A245:E245"/>
    <mergeCell ref="A246:E246"/>
    <mergeCell ref="A247:E248"/>
    <mergeCell ref="F247:F248"/>
    <mergeCell ref="A238:A241"/>
    <mergeCell ref="B238:B241"/>
    <mergeCell ref="C238:C241"/>
    <mergeCell ref="E238:E241"/>
    <mergeCell ref="H241:Q241"/>
    <mergeCell ref="A242:Q242"/>
    <mergeCell ref="A230:A233"/>
    <mergeCell ref="B230:B233"/>
    <mergeCell ref="C230:C233"/>
    <mergeCell ref="E230:E233"/>
    <mergeCell ref="H233:Q233"/>
    <mergeCell ref="A234:A237"/>
    <mergeCell ref="B234:B237"/>
    <mergeCell ref="C234:C237"/>
    <mergeCell ref="E234:E237"/>
    <mergeCell ref="H237:Q237"/>
    <mergeCell ref="A222:A225"/>
    <mergeCell ref="B222:B225"/>
    <mergeCell ref="C222:C225"/>
    <mergeCell ref="E222:E225"/>
    <mergeCell ref="H225:Q225"/>
    <mergeCell ref="A226:A229"/>
    <mergeCell ref="B226:B229"/>
    <mergeCell ref="C226:C229"/>
    <mergeCell ref="E226:E229"/>
    <mergeCell ref="H229:Q229"/>
    <mergeCell ref="A214:A217"/>
    <mergeCell ref="B214:B217"/>
    <mergeCell ref="C214:C217"/>
    <mergeCell ref="E214:E217"/>
    <mergeCell ref="H217:Q217"/>
    <mergeCell ref="A218:A221"/>
    <mergeCell ref="B218:B221"/>
    <mergeCell ref="C218:C221"/>
    <mergeCell ref="E218:E221"/>
    <mergeCell ref="H221:Q221"/>
    <mergeCell ref="A206:A209"/>
    <mergeCell ref="B206:B209"/>
    <mergeCell ref="C206:C209"/>
    <mergeCell ref="E206:E209"/>
    <mergeCell ref="H209:Q209"/>
    <mergeCell ref="A210:A213"/>
    <mergeCell ref="B210:B213"/>
    <mergeCell ref="C210:C213"/>
    <mergeCell ref="E210:E213"/>
    <mergeCell ref="H213:Q213"/>
    <mergeCell ref="A198:A201"/>
    <mergeCell ref="B198:B201"/>
    <mergeCell ref="C198:C201"/>
    <mergeCell ref="E198:E201"/>
    <mergeCell ref="H201:Q201"/>
    <mergeCell ref="A202:A205"/>
    <mergeCell ref="B202:B205"/>
    <mergeCell ref="C202:C205"/>
    <mergeCell ref="E202:E205"/>
    <mergeCell ref="H205:Q205"/>
    <mergeCell ref="A190:A193"/>
    <mergeCell ref="B190:B193"/>
    <mergeCell ref="C190:C193"/>
    <mergeCell ref="E190:E193"/>
    <mergeCell ref="H193:Q193"/>
    <mergeCell ref="A194:A197"/>
    <mergeCell ref="B194:B197"/>
    <mergeCell ref="C194:C197"/>
    <mergeCell ref="E194:E197"/>
    <mergeCell ref="H197:Q197"/>
    <mergeCell ref="A182:A185"/>
    <mergeCell ref="B182:B185"/>
    <mergeCell ref="C182:C185"/>
    <mergeCell ref="E182:E185"/>
    <mergeCell ref="H185:Q185"/>
    <mergeCell ref="A186:A189"/>
    <mergeCell ref="B186:B189"/>
    <mergeCell ref="C186:C189"/>
    <mergeCell ref="E186:E189"/>
    <mergeCell ref="H189:Q189"/>
    <mergeCell ref="A174:A177"/>
    <mergeCell ref="B174:B177"/>
    <mergeCell ref="C174:C177"/>
    <mergeCell ref="E174:E177"/>
    <mergeCell ref="H177:Q177"/>
    <mergeCell ref="A178:A181"/>
    <mergeCell ref="B178:B181"/>
    <mergeCell ref="C178:C181"/>
    <mergeCell ref="E178:E181"/>
    <mergeCell ref="H181:Q181"/>
    <mergeCell ref="A166:A169"/>
    <mergeCell ref="B166:B169"/>
    <mergeCell ref="C166:C169"/>
    <mergeCell ref="E166:E169"/>
    <mergeCell ref="H169:Q169"/>
    <mergeCell ref="A170:A173"/>
    <mergeCell ref="B170:B173"/>
    <mergeCell ref="C170:C173"/>
    <mergeCell ref="E170:E173"/>
    <mergeCell ref="H173:Q173"/>
    <mergeCell ref="A160:A165"/>
    <mergeCell ref="C160:C165"/>
    <mergeCell ref="E160:E165"/>
    <mergeCell ref="D163:D165"/>
    <mergeCell ref="F163:F165"/>
    <mergeCell ref="H163:Q165"/>
    <mergeCell ref="A155:A159"/>
    <mergeCell ref="C155:C159"/>
    <mergeCell ref="E155:E159"/>
    <mergeCell ref="D158:D159"/>
    <mergeCell ref="F158:F159"/>
    <mergeCell ref="H158:Q159"/>
    <mergeCell ref="A149:A154"/>
    <mergeCell ref="C149:C154"/>
    <mergeCell ref="E149:E154"/>
    <mergeCell ref="D152:D154"/>
    <mergeCell ref="F152:F154"/>
    <mergeCell ref="H152:Q154"/>
    <mergeCell ref="A143:A148"/>
    <mergeCell ref="C143:C148"/>
    <mergeCell ref="E143:E148"/>
    <mergeCell ref="D146:D148"/>
    <mergeCell ref="F146:F148"/>
    <mergeCell ref="H146:Q148"/>
    <mergeCell ref="A136:A142"/>
    <mergeCell ref="C136:C142"/>
    <mergeCell ref="E136:E142"/>
    <mergeCell ref="D139:D142"/>
    <mergeCell ref="F139:F142"/>
    <mergeCell ref="H139:Q142"/>
    <mergeCell ref="H121:Q124"/>
    <mergeCell ref="A125:A131"/>
    <mergeCell ref="E125:E131"/>
    <mergeCell ref="F128:F131"/>
    <mergeCell ref="H128:Q131"/>
    <mergeCell ref="A132:A135"/>
    <mergeCell ref="C132:C135"/>
    <mergeCell ref="E132:E135"/>
    <mergeCell ref="H135:Q135"/>
    <mergeCell ref="A113:A117"/>
    <mergeCell ref="E113:E117"/>
    <mergeCell ref="F116:F117"/>
    <mergeCell ref="H116:Q117"/>
    <mergeCell ref="A118:A124"/>
    <mergeCell ref="C118:C124"/>
    <mergeCell ref="E118:E124"/>
    <mergeCell ref="D121:D124"/>
    <mergeCell ref="F121:F124"/>
    <mergeCell ref="A100:A107"/>
    <mergeCell ref="D100:D107"/>
    <mergeCell ref="E100:E107"/>
    <mergeCell ref="F103:F107"/>
    <mergeCell ref="H103:Q107"/>
    <mergeCell ref="A108:A112"/>
    <mergeCell ref="C108:C112"/>
    <mergeCell ref="E108:E112"/>
    <mergeCell ref="D111:D112"/>
    <mergeCell ref="F111:F112"/>
    <mergeCell ref="H111:Q112"/>
    <mergeCell ref="A88:A91"/>
    <mergeCell ref="E88:E91"/>
    <mergeCell ref="H91:Q91"/>
    <mergeCell ref="A92:A99"/>
    <mergeCell ref="C92:C99"/>
    <mergeCell ref="E92:E99"/>
    <mergeCell ref="D95:D99"/>
    <mergeCell ref="F95:F99"/>
    <mergeCell ref="H95:Q99"/>
    <mergeCell ref="A80:A87"/>
    <mergeCell ref="C80:C87"/>
    <mergeCell ref="E80:E87"/>
    <mergeCell ref="D83:D87"/>
    <mergeCell ref="F83:F87"/>
    <mergeCell ref="H83:Q87"/>
    <mergeCell ref="A74:A79"/>
    <mergeCell ref="C74:C79"/>
    <mergeCell ref="E74:E79"/>
    <mergeCell ref="D77:D79"/>
    <mergeCell ref="F77:F79"/>
    <mergeCell ref="H77:Q79"/>
    <mergeCell ref="A64:A67"/>
    <mergeCell ref="C64:C67"/>
    <mergeCell ref="E64:E67"/>
    <mergeCell ref="H67:Q67"/>
    <mergeCell ref="A68:A73"/>
    <mergeCell ref="C68:C73"/>
    <mergeCell ref="E68:E73"/>
    <mergeCell ref="D71:D73"/>
    <mergeCell ref="F71:F73"/>
    <mergeCell ref="H71:Q73"/>
    <mergeCell ref="A55:A63"/>
    <mergeCell ref="C55:C63"/>
    <mergeCell ref="E55:E63"/>
    <mergeCell ref="D58:D63"/>
    <mergeCell ref="F58:F63"/>
    <mergeCell ref="H58:Q63"/>
    <mergeCell ref="A49:A54"/>
    <mergeCell ref="C49:C54"/>
    <mergeCell ref="E49:E54"/>
    <mergeCell ref="D52:D54"/>
    <mergeCell ref="F52:F54"/>
    <mergeCell ref="H52:Q54"/>
    <mergeCell ref="A41:A48"/>
    <mergeCell ref="C41:C48"/>
    <mergeCell ref="E41:E48"/>
    <mergeCell ref="D44:D48"/>
    <mergeCell ref="F44:F48"/>
    <mergeCell ref="H44:Q48"/>
    <mergeCell ref="A30:A33"/>
    <mergeCell ref="C30:C33"/>
    <mergeCell ref="E30:E33"/>
    <mergeCell ref="H33:Q33"/>
    <mergeCell ref="A34:A40"/>
    <mergeCell ref="C34:C40"/>
    <mergeCell ref="E34:E40"/>
    <mergeCell ref="D37:D40"/>
    <mergeCell ref="F37:F40"/>
    <mergeCell ref="H37:Q40"/>
    <mergeCell ref="A24:A29"/>
    <mergeCell ref="C24:C29"/>
    <mergeCell ref="E24:E29"/>
    <mergeCell ref="D27:D29"/>
    <mergeCell ref="F27:F29"/>
    <mergeCell ref="H27:Q29"/>
    <mergeCell ref="F14:F15"/>
    <mergeCell ref="G14:G15"/>
    <mergeCell ref="H14:Q14"/>
    <mergeCell ref="R14:R15"/>
    <mergeCell ref="A19:A23"/>
    <mergeCell ref="C19:C23"/>
    <mergeCell ref="E19:E23"/>
    <mergeCell ref="D22:D23"/>
    <mergeCell ref="F22:F23"/>
    <mergeCell ref="H22:Q23"/>
    <mergeCell ref="O5:Q5"/>
    <mergeCell ref="A9:Q9"/>
    <mergeCell ref="A10:Q10"/>
    <mergeCell ref="A11:Q11"/>
    <mergeCell ref="A13:Q13"/>
    <mergeCell ref="A14:A15"/>
    <mergeCell ref="B14:B15"/>
    <mergeCell ref="C14:C15"/>
    <mergeCell ref="D14:D15"/>
    <mergeCell ref="E14:E15"/>
  </mergeCells>
  <pageMargins left="0.70866141732283472" right="0.70866141732283472" top="0.74803149606299213" bottom="0.74803149606299213" header="0.31496062992125984" footer="0.31496062992125984"/>
  <pageSetup paperSize="8" scale="23" fitToHeight="120" orientation="landscape" r:id="rId1"/>
  <rowBreaks count="6" manualBreakCount="6">
    <brk id="79" max="16" man="1"/>
    <brk id="165" max="16" man="1"/>
    <brk id="326" max="16" man="1"/>
    <brk id="503" max="16" man="1"/>
    <brk id="605" max="16" man="1"/>
    <brk id="701" max="16" man="1"/>
  </rowBreaks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2"/>
  <dimension ref="A2:R806"/>
  <sheetViews>
    <sheetView view="pageBreakPreview" topLeftCell="C547" zoomScale="30" zoomScaleNormal="25" zoomScaleSheetLayoutView="30" workbookViewId="0">
      <selection activeCell="L599" sqref="L599"/>
    </sheetView>
  </sheetViews>
  <sheetFormatPr defaultColWidth="8.88671875" defaultRowHeight="33"/>
  <cols>
    <col min="1" max="1" width="16" style="7" customWidth="1"/>
    <col min="2" max="2" width="93.77734375" style="7" customWidth="1"/>
    <col min="3" max="3" width="55.77734375" style="7" customWidth="1"/>
    <col min="4" max="4" width="63.77734375" style="7" customWidth="1"/>
    <col min="5" max="5" width="26.21875" style="7" customWidth="1"/>
    <col min="6" max="6" width="40.77734375" style="75" customWidth="1"/>
    <col min="7" max="7" width="38.77734375" style="406" customWidth="1"/>
    <col min="8" max="16" width="38.77734375" style="75" customWidth="1"/>
    <col min="17" max="17" width="35.44140625" style="75" customWidth="1"/>
    <col min="18" max="18" width="38.77734375" style="75" customWidth="1"/>
    <col min="19" max="16384" width="8.88671875" style="7"/>
  </cols>
  <sheetData>
    <row r="2" spans="1:18" ht="69" customHeight="1" thickBot="1">
      <c r="K2" s="350" t="s">
        <v>710</v>
      </c>
    </row>
    <row r="3" spans="1:18" ht="168" customHeight="1" thickBot="1">
      <c r="I3" s="341" t="s">
        <v>703</v>
      </c>
      <c r="J3" s="342">
        <v>733</v>
      </c>
      <c r="K3" s="342"/>
      <c r="L3" s="343" t="s">
        <v>704</v>
      </c>
    </row>
    <row r="4" spans="1:18" s="85" customFormat="1" ht="168" customHeight="1" thickBot="1">
      <c r="B4" s="87"/>
      <c r="C4" s="87"/>
      <c r="D4" s="88"/>
      <c r="E4" s="295"/>
      <c r="F4" s="295"/>
      <c r="G4" s="407"/>
      <c r="H4" s="87"/>
      <c r="I4" s="341" t="s">
        <v>705</v>
      </c>
      <c r="J4" s="344">
        <v>0</v>
      </c>
      <c r="K4" s="345"/>
      <c r="L4" s="346" t="s">
        <v>706</v>
      </c>
      <c r="M4" s="349" t="s">
        <v>709</v>
      </c>
      <c r="N4" s="295"/>
      <c r="O4" s="89"/>
      <c r="P4" s="90"/>
      <c r="Q4" s="90"/>
      <c r="R4" s="87"/>
    </row>
    <row r="5" spans="1:18" s="76" customFormat="1" ht="168" customHeight="1" thickBot="1">
      <c r="C5" s="93"/>
      <c r="D5" s="88"/>
      <c r="E5" s="295"/>
      <c r="F5" s="295"/>
      <c r="G5" s="457"/>
      <c r="H5" s="94"/>
      <c r="I5" s="341" t="s">
        <v>707</v>
      </c>
      <c r="J5" s="347">
        <f>ROUND(J4/J3,2)</f>
        <v>0</v>
      </c>
      <c r="K5" s="347"/>
      <c r="L5" s="343" t="s">
        <v>708</v>
      </c>
      <c r="M5" s="295"/>
      <c r="N5" s="295"/>
      <c r="O5" s="659"/>
      <c r="P5" s="660"/>
      <c r="Q5" s="660"/>
      <c r="R5" s="94"/>
    </row>
    <row r="6" spans="1:18" s="76" customFormat="1" ht="54.75" customHeight="1">
      <c r="B6" s="96"/>
      <c r="C6" s="96"/>
      <c r="D6" s="88"/>
      <c r="E6" s="295"/>
      <c r="F6" s="295"/>
      <c r="G6" s="407"/>
      <c r="H6" s="96"/>
      <c r="I6" s="97"/>
      <c r="J6" s="97"/>
      <c r="K6" s="97"/>
      <c r="L6" s="95"/>
      <c r="M6" s="295"/>
      <c r="N6" s="295"/>
      <c r="O6" s="91"/>
      <c r="P6" s="92"/>
      <c r="Q6" s="92"/>
      <c r="R6" s="96"/>
    </row>
    <row r="7" spans="1:18" s="76" customFormat="1" ht="54.75" customHeight="1">
      <c r="B7" s="81"/>
      <c r="C7" s="81"/>
      <c r="D7" s="84"/>
      <c r="G7" s="408"/>
      <c r="H7" s="86"/>
      <c r="I7" s="86"/>
      <c r="J7" s="86"/>
      <c r="K7" s="86"/>
      <c r="L7" s="82"/>
      <c r="N7" s="83"/>
      <c r="O7" s="91"/>
      <c r="P7" s="92"/>
      <c r="Q7" s="92"/>
      <c r="R7" s="86"/>
    </row>
    <row r="8" spans="1:18" s="76" customFormat="1" ht="54.75" customHeight="1">
      <c r="A8" s="27"/>
      <c r="B8" s="27"/>
      <c r="C8" s="28"/>
      <c r="D8" s="27"/>
      <c r="E8" s="27"/>
      <c r="F8" s="38"/>
      <c r="G8" s="409"/>
      <c r="H8" s="38"/>
      <c r="I8" s="38"/>
      <c r="J8" s="38"/>
      <c r="K8" s="38"/>
      <c r="L8" s="38"/>
      <c r="M8" s="74"/>
      <c r="N8" s="74"/>
      <c r="O8" s="74"/>
      <c r="P8" s="74"/>
      <c r="Q8" s="80"/>
      <c r="R8" s="38"/>
    </row>
    <row r="9" spans="1:18" s="76" customFormat="1" ht="54.75" customHeight="1">
      <c r="A9" s="661" t="s">
        <v>0</v>
      </c>
      <c r="B9" s="661"/>
      <c r="C9" s="661"/>
      <c r="D9" s="661"/>
      <c r="E9" s="661"/>
      <c r="F9" s="661"/>
      <c r="G9" s="661"/>
      <c r="H9" s="661"/>
      <c r="I9" s="661"/>
      <c r="J9" s="661"/>
      <c r="K9" s="661"/>
      <c r="L9" s="661"/>
      <c r="M9" s="661"/>
      <c r="N9" s="661"/>
      <c r="O9" s="661"/>
      <c r="P9" s="661"/>
      <c r="Q9" s="661"/>
    </row>
    <row r="10" spans="1:18" s="76" customFormat="1" ht="54.75" customHeight="1">
      <c r="A10" s="652" t="s">
        <v>504</v>
      </c>
      <c r="B10" s="652"/>
      <c r="C10" s="652"/>
      <c r="D10" s="652"/>
      <c r="E10" s="652"/>
      <c r="F10" s="652"/>
      <c r="G10" s="652"/>
      <c r="H10" s="652"/>
      <c r="I10" s="652"/>
      <c r="J10" s="652"/>
      <c r="K10" s="652"/>
      <c r="L10" s="652"/>
      <c r="M10" s="652"/>
      <c r="N10" s="652"/>
      <c r="O10" s="652"/>
      <c r="P10" s="652"/>
      <c r="Q10" s="652"/>
    </row>
    <row r="11" spans="1:18" s="76" customFormat="1" ht="54.75" customHeight="1">
      <c r="A11" s="652" t="s">
        <v>505</v>
      </c>
      <c r="B11" s="653"/>
      <c r="C11" s="653"/>
      <c r="D11" s="653"/>
      <c r="E11" s="653"/>
      <c r="F11" s="653"/>
      <c r="G11" s="653"/>
      <c r="H11" s="653"/>
      <c r="I11" s="653"/>
      <c r="J11" s="653"/>
      <c r="K11" s="653"/>
      <c r="L11" s="653"/>
      <c r="M11" s="653"/>
      <c r="N11" s="653"/>
      <c r="O11" s="653"/>
      <c r="P11" s="653"/>
      <c r="Q11" s="653"/>
    </row>
    <row r="12" spans="1:18" s="76" customFormat="1" ht="54.75" customHeight="1">
      <c r="A12" s="569"/>
      <c r="B12" s="570"/>
      <c r="C12" s="570"/>
      <c r="D12" s="570"/>
      <c r="E12" s="570"/>
      <c r="F12" s="570"/>
      <c r="G12" s="410"/>
      <c r="H12" s="348" t="s">
        <v>722</v>
      </c>
      <c r="I12" s="570"/>
      <c r="J12" s="570"/>
      <c r="K12" s="570"/>
      <c r="L12" s="570"/>
      <c r="M12" s="570"/>
      <c r="N12" s="570"/>
      <c r="O12" s="570"/>
      <c r="P12" s="570"/>
      <c r="Q12" s="570"/>
      <c r="R12" s="348"/>
    </row>
    <row r="13" spans="1:18" ht="54.75" customHeight="1" thickBot="1">
      <c r="A13" s="654"/>
      <c r="B13" s="654"/>
      <c r="C13" s="654"/>
      <c r="D13" s="654"/>
      <c r="E13" s="654"/>
      <c r="F13" s="654"/>
      <c r="G13" s="654"/>
      <c r="H13" s="654"/>
      <c r="I13" s="654"/>
      <c r="J13" s="654"/>
      <c r="K13" s="654"/>
      <c r="L13" s="654"/>
      <c r="M13" s="654"/>
      <c r="N13" s="654"/>
      <c r="O13" s="654"/>
      <c r="P13" s="654"/>
      <c r="Q13" s="654"/>
      <c r="R13" s="7"/>
    </row>
    <row r="14" spans="1:18" ht="62.25" customHeight="1" thickBot="1">
      <c r="A14" s="655" t="s">
        <v>500</v>
      </c>
      <c r="B14" s="657" t="s">
        <v>1</v>
      </c>
      <c r="C14" s="655" t="s">
        <v>501</v>
      </c>
      <c r="D14" s="655" t="s">
        <v>503</v>
      </c>
      <c r="E14" s="657" t="s">
        <v>2</v>
      </c>
      <c r="F14" s="648" t="s">
        <v>502</v>
      </c>
      <c r="G14" s="622" t="s">
        <v>711</v>
      </c>
      <c r="H14" s="650" t="s">
        <v>3</v>
      </c>
      <c r="I14" s="651"/>
      <c r="J14" s="651"/>
      <c r="K14" s="651"/>
      <c r="L14" s="651"/>
      <c r="M14" s="651"/>
      <c r="N14" s="651"/>
      <c r="O14" s="651"/>
      <c r="P14" s="651"/>
      <c r="Q14" s="651"/>
      <c r="R14" s="622" t="s">
        <v>712</v>
      </c>
    </row>
    <row r="15" spans="1:18" ht="195" customHeight="1" thickBot="1">
      <c r="A15" s="656"/>
      <c r="B15" s="658"/>
      <c r="C15" s="656"/>
      <c r="D15" s="656"/>
      <c r="E15" s="658"/>
      <c r="F15" s="649"/>
      <c r="G15" s="623"/>
      <c r="H15" s="284" t="s">
        <v>4</v>
      </c>
      <c r="I15" s="284" t="s">
        <v>5</v>
      </c>
      <c r="J15" s="284" t="s">
        <v>6</v>
      </c>
      <c r="K15" s="284" t="s">
        <v>7</v>
      </c>
      <c r="L15" s="284" t="s">
        <v>8</v>
      </c>
      <c r="M15" s="284" t="s">
        <v>9</v>
      </c>
      <c r="N15" s="284" t="s">
        <v>10</v>
      </c>
      <c r="O15" s="284" t="s">
        <v>11</v>
      </c>
      <c r="P15" s="284" t="s">
        <v>12</v>
      </c>
      <c r="Q15" s="572" t="s">
        <v>13</v>
      </c>
      <c r="R15" s="623"/>
    </row>
    <row r="16" spans="1:18" s="296" customFormat="1" ht="35.1" customHeight="1" thickBot="1">
      <c r="A16" s="3">
        <v>1</v>
      </c>
      <c r="B16" s="3">
        <v>2</v>
      </c>
      <c r="C16" s="3">
        <v>3</v>
      </c>
      <c r="D16" s="3">
        <v>4</v>
      </c>
      <c r="E16" s="3">
        <v>5</v>
      </c>
      <c r="F16" s="3">
        <v>6</v>
      </c>
      <c r="G16" s="411">
        <v>7</v>
      </c>
      <c r="H16" s="3">
        <v>8</v>
      </c>
      <c r="I16" s="3">
        <v>9</v>
      </c>
      <c r="J16" s="3">
        <v>10</v>
      </c>
      <c r="K16" s="3">
        <v>11</v>
      </c>
      <c r="L16" s="3">
        <v>12</v>
      </c>
      <c r="M16" s="3">
        <v>13</v>
      </c>
      <c r="N16" s="3">
        <v>14</v>
      </c>
      <c r="O16" s="3">
        <v>15</v>
      </c>
      <c r="P16" s="3">
        <v>16</v>
      </c>
      <c r="Q16" s="3">
        <v>17</v>
      </c>
      <c r="R16" s="3">
        <v>18</v>
      </c>
    </row>
    <row r="17" spans="1:18" ht="35.1" customHeight="1" thickBot="1">
      <c r="A17" s="499" t="s">
        <v>506</v>
      </c>
      <c r="B17" s="500"/>
      <c r="C17" s="500"/>
      <c r="D17" s="500"/>
      <c r="E17" s="500"/>
      <c r="F17" s="36"/>
      <c r="G17" s="412"/>
      <c r="H17" s="36"/>
      <c r="I17" s="36"/>
      <c r="J17" s="36"/>
      <c r="K17" s="36"/>
      <c r="L17" s="36"/>
      <c r="M17" s="36"/>
      <c r="N17" s="36"/>
      <c r="O17" s="36"/>
      <c r="P17" s="36"/>
      <c r="Q17" s="36"/>
      <c r="R17" s="49"/>
    </row>
    <row r="18" spans="1:18" ht="35.1" customHeight="1" thickBot="1">
      <c r="A18" s="493" t="s">
        <v>14</v>
      </c>
      <c r="B18" s="501"/>
      <c r="C18" s="501"/>
      <c r="D18" s="501"/>
      <c r="E18" s="501"/>
      <c r="F18" s="494"/>
      <c r="G18" s="495"/>
      <c r="H18" s="494"/>
      <c r="I18" s="494"/>
      <c r="J18" s="494"/>
      <c r="K18" s="494"/>
      <c r="L18" s="494"/>
      <c r="M18" s="494"/>
      <c r="N18" s="494"/>
      <c r="O18" s="494"/>
      <c r="P18" s="494"/>
      <c r="Q18" s="494"/>
      <c r="R18" s="540"/>
    </row>
    <row r="19" spans="1:18" s="104" customFormat="1" ht="32.25" customHeight="1">
      <c r="A19" s="665">
        <v>1</v>
      </c>
      <c r="B19" s="536" t="s">
        <v>531</v>
      </c>
      <c r="C19" s="668" t="s">
        <v>15</v>
      </c>
      <c r="D19" s="561" t="s">
        <v>16</v>
      </c>
      <c r="E19" s="645" t="s">
        <v>607</v>
      </c>
      <c r="F19" s="102" t="s">
        <v>111</v>
      </c>
      <c r="G19" s="458">
        <f>R19*J5</f>
        <v>0</v>
      </c>
      <c r="H19" s="109">
        <v>0</v>
      </c>
      <c r="I19" s="103"/>
      <c r="J19" s="103"/>
      <c r="K19" s="103"/>
      <c r="L19" s="103"/>
      <c r="M19" s="103"/>
      <c r="N19" s="103"/>
      <c r="O19" s="103"/>
      <c r="P19" s="103"/>
      <c r="Q19" s="156"/>
      <c r="R19" s="376">
        <v>0.4</v>
      </c>
    </row>
    <row r="20" spans="1:18" s="104" customFormat="1" ht="32.25" customHeight="1">
      <c r="A20" s="666"/>
      <c r="B20" s="553" t="s">
        <v>532</v>
      </c>
      <c r="C20" s="669"/>
      <c r="D20" s="105"/>
      <c r="E20" s="646"/>
      <c r="F20" s="557" t="s">
        <v>112</v>
      </c>
      <c r="G20" s="497"/>
      <c r="H20" s="112"/>
      <c r="I20" s="106"/>
      <c r="J20" s="106"/>
      <c r="K20" s="106"/>
      <c r="L20" s="106"/>
      <c r="M20" s="106"/>
      <c r="N20" s="106"/>
      <c r="O20" s="106"/>
      <c r="P20" s="106"/>
      <c r="Q20" s="157"/>
      <c r="R20" s="377"/>
    </row>
    <row r="21" spans="1:18" s="104" customFormat="1" ht="33" customHeight="1" thickBot="1">
      <c r="A21" s="666"/>
      <c r="B21" s="559" t="s">
        <v>533</v>
      </c>
      <c r="C21" s="669"/>
      <c r="D21" s="562"/>
      <c r="E21" s="646"/>
      <c r="F21" s="107" t="s">
        <v>20</v>
      </c>
      <c r="G21" s="460"/>
      <c r="H21" s="124"/>
      <c r="I21" s="108"/>
      <c r="J21" s="108"/>
      <c r="K21" s="108"/>
      <c r="L21" s="108"/>
      <c r="M21" s="108"/>
      <c r="N21" s="108"/>
      <c r="O21" s="108"/>
      <c r="P21" s="108"/>
      <c r="Q21" s="354"/>
      <c r="R21" s="378"/>
    </row>
    <row r="22" spans="1:18" s="104" customFormat="1" ht="33" customHeight="1">
      <c r="A22" s="666"/>
      <c r="B22" s="559" t="s">
        <v>21</v>
      </c>
      <c r="C22" s="669"/>
      <c r="D22" s="662" t="s">
        <v>22</v>
      </c>
      <c r="E22" s="646"/>
      <c r="F22" s="664"/>
      <c r="G22" s="461"/>
      <c r="H22" s="628"/>
      <c r="I22" s="633"/>
      <c r="J22" s="633"/>
      <c r="K22" s="633"/>
      <c r="L22" s="633"/>
      <c r="M22" s="633"/>
      <c r="N22" s="633"/>
      <c r="O22" s="633"/>
      <c r="P22" s="633"/>
      <c r="Q22" s="633"/>
      <c r="R22" s="509"/>
    </row>
    <row r="23" spans="1:18" s="104" customFormat="1" ht="39" customHeight="1" thickBot="1">
      <c r="A23" s="667"/>
      <c r="B23" s="560" t="s">
        <v>23</v>
      </c>
      <c r="C23" s="681"/>
      <c r="D23" s="663"/>
      <c r="E23" s="647"/>
      <c r="F23" s="663"/>
      <c r="G23" s="462"/>
      <c r="H23" s="634"/>
      <c r="I23" s="634"/>
      <c r="J23" s="634"/>
      <c r="K23" s="634"/>
      <c r="L23" s="634"/>
      <c r="M23" s="634"/>
      <c r="N23" s="634"/>
      <c r="O23" s="634"/>
      <c r="P23" s="634"/>
      <c r="Q23" s="634"/>
      <c r="R23" s="508"/>
    </row>
    <row r="24" spans="1:18" s="104" customFormat="1" ht="33" customHeight="1">
      <c r="A24" s="665">
        <v>2</v>
      </c>
      <c r="B24" s="536" t="s">
        <v>410</v>
      </c>
      <c r="C24" s="668" t="s">
        <v>15</v>
      </c>
      <c r="D24" s="561" t="s">
        <v>25</v>
      </c>
      <c r="E24" s="645" t="s">
        <v>17</v>
      </c>
      <c r="F24" s="102" t="s">
        <v>111</v>
      </c>
      <c r="G24" s="458">
        <f>R24*J5</f>
        <v>0</v>
      </c>
      <c r="H24" s="109">
        <v>0</v>
      </c>
      <c r="I24" s="103"/>
      <c r="J24" s="103"/>
      <c r="K24" s="110"/>
      <c r="L24" s="103"/>
      <c r="M24" s="103"/>
      <c r="N24" s="103"/>
      <c r="O24" s="103"/>
      <c r="P24" s="103"/>
      <c r="Q24" s="156"/>
      <c r="R24" s="376">
        <v>0.25</v>
      </c>
    </row>
    <row r="25" spans="1:18" s="104" customFormat="1" ht="33" customHeight="1">
      <c r="A25" s="666"/>
      <c r="B25" s="553" t="s">
        <v>411</v>
      </c>
      <c r="C25" s="669"/>
      <c r="D25" s="111"/>
      <c r="E25" s="646"/>
      <c r="F25" s="557" t="s">
        <v>112</v>
      </c>
      <c r="G25" s="497"/>
      <c r="H25" s="112"/>
      <c r="I25" s="106"/>
      <c r="J25" s="106"/>
      <c r="K25" s="113"/>
      <c r="L25" s="106"/>
      <c r="M25" s="106"/>
      <c r="N25" s="106"/>
      <c r="O25" s="106"/>
      <c r="P25" s="106"/>
      <c r="Q25" s="157"/>
      <c r="R25" s="377"/>
    </row>
    <row r="26" spans="1:18" s="104" customFormat="1" ht="33" customHeight="1" thickBot="1">
      <c r="A26" s="666"/>
      <c r="B26" s="559" t="s">
        <v>26</v>
      </c>
      <c r="C26" s="669"/>
      <c r="D26" s="559"/>
      <c r="E26" s="646"/>
      <c r="F26" s="107" t="s">
        <v>20</v>
      </c>
      <c r="G26" s="463"/>
      <c r="H26" s="126"/>
      <c r="I26" s="114"/>
      <c r="J26" s="114"/>
      <c r="K26" s="114"/>
      <c r="L26" s="114"/>
      <c r="M26" s="114"/>
      <c r="N26" s="114"/>
      <c r="O26" s="114"/>
      <c r="P26" s="114"/>
      <c r="Q26" s="158"/>
      <c r="R26" s="379"/>
    </row>
    <row r="27" spans="1:18" s="104" customFormat="1" ht="33" customHeight="1">
      <c r="A27" s="666"/>
      <c r="B27" s="559" t="s">
        <v>534</v>
      </c>
      <c r="C27" s="669"/>
      <c r="D27" s="671" t="s">
        <v>27</v>
      </c>
      <c r="E27" s="646"/>
      <c r="F27" s="664"/>
      <c r="G27" s="461"/>
      <c r="H27" s="628"/>
      <c r="I27" s="628"/>
      <c r="J27" s="628"/>
      <c r="K27" s="628"/>
      <c r="L27" s="628"/>
      <c r="M27" s="628"/>
      <c r="N27" s="628"/>
      <c r="O27" s="628"/>
      <c r="P27" s="628"/>
      <c r="Q27" s="628"/>
      <c r="R27" s="509"/>
    </row>
    <row r="28" spans="1:18" s="104" customFormat="1" ht="33" customHeight="1">
      <c r="A28" s="666"/>
      <c r="B28" s="115" t="s">
        <v>535</v>
      </c>
      <c r="C28" s="669"/>
      <c r="D28" s="672"/>
      <c r="E28" s="646"/>
      <c r="F28" s="674"/>
      <c r="G28" s="464"/>
      <c r="H28" s="675"/>
      <c r="I28" s="675"/>
      <c r="J28" s="675"/>
      <c r="K28" s="675"/>
      <c r="L28" s="675"/>
      <c r="M28" s="675"/>
      <c r="N28" s="675"/>
      <c r="O28" s="675"/>
      <c r="P28" s="675"/>
      <c r="Q28" s="675"/>
      <c r="R28" s="557"/>
    </row>
    <row r="29" spans="1:18" s="104" customFormat="1" ht="51" customHeight="1" thickBot="1">
      <c r="A29" s="667"/>
      <c r="B29" s="116" t="s">
        <v>28</v>
      </c>
      <c r="C29" s="670"/>
      <c r="D29" s="673"/>
      <c r="E29" s="647"/>
      <c r="F29" s="663"/>
      <c r="G29" s="462"/>
      <c r="H29" s="635"/>
      <c r="I29" s="635"/>
      <c r="J29" s="635"/>
      <c r="K29" s="635"/>
      <c r="L29" s="635"/>
      <c r="M29" s="635"/>
      <c r="N29" s="635"/>
      <c r="O29" s="635"/>
      <c r="P29" s="635"/>
      <c r="Q29" s="635"/>
      <c r="R29" s="508"/>
    </row>
    <row r="30" spans="1:18" s="104" customFormat="1" ht="33" customHeight="1">
      <c r="A30" s="665">
        <v>3</v>
      </c>
      <c r="B30" s="536" t="s">
        <v>536</v>
      </c>
      <c r="C30" s="668" t="s">
        <v>15</v>
      </c>
      <c r="D30" s="536" t="s">
        <v>29</v>
      </c>
      <c r="E30" s="645" t="s">
        <v>607</v>
      </c>
      <c r="F30" s="102" t="s">
        <v>111</v>
      </c>
      <c r="G30" s="458">
        <f>R30*J5</f>
        <v>0</v>
      </c>
      <c r="H30" s="109">
        <v>0</v>
      </c>
      <c r="I30" s="103"/>
      <c r="J30" s="103"/>
      <c r="K30" s="103"/>
      <c r="L30" s="103"/>
      <c r="M30" s="103"/>
      <c r="N30" s="103"/>
      <c r="O30" s="103"/>
      <c r="P30" s="103"/>
      <c r="Q30" s="156"/>
      <c r="R30" s="376">
        <v>0.63</v>
      </c>
    </row>
    <row r="31" spans="1:18" s="104" customFormat="1" ht="33" customHeight="1">
      <c r="A31" s="666"/>
      <c r="B31" s="553" t="s">
        <v>537</v>
      </c>
      <c r="C31" s="669"/>
      <c r="D31" s="117"/>
      <c r="E31" s="646"/>
      <c r="F31" s="557" t="s">
        <v>112</v>
      </c>
      <c r="G31" s="497"/>
      <c r="H31" s="112"/>
      <c r="I31" s="106"/>
      <c r="J31" s="106"/>
      <c r="K31" s="106"/>
      <c r="L31" s="106"/>
      <c r="M31" s="113"/>
      <c r="N31" s="113"/>
      <c r="O31" s="106"/>
      <c r="P31" s="106"/>
      <c r="Q31" s="157"/>
      <c r="R31" s="377"/>
    </row>
    <row r="32" spans="1:18" s="104" customFormat="1" ht="33" customHeight="1" thickBot="1">
      <c r="A32" s="666"/>
      <c r="B32" s="559" t="s">
        <v>30</v>
      </c>
      <c r="C32" s="669"/>
      <c r="D32" s="118"/>
      <c r="E32" s="646"/>
      <c r="F32" s="107" t="s">
        <v>20</v>
      </c>
      <c r="G32" s="463"/>
      <c r="H32" s="126"/>
      <c r="I32" s="114"/>
      <c r="J32" s="114"/>
      <c r="K32" s="114"/>
      <c r="L32" s="114"/>
      <c r="M32" s="119"/>
      <c r="N32" s="119"/>
      <c r="O32" s="114"/>
      <c r="P32" s="114"/>
      <c r="Q32" s="158"/>
      <c r="R32" s="379"/>
    </row>
    <row r="33" spans="1:18" s="104" customFormat="1" ht="48" customHeight="1" thickBot="1">
      <c r="A33" s="667"/>
      <c r="B33" s="560" t="s">
        <v>538</v>
      </c>
      <c r="C33" s="670"/>
      <c r="D33" s="120" t="s">
        <v>31</v>
      </c>
      <c r="E33" s="647"/>
      <c r="F33" s="121"/>
      <c r="G33" s="465"/>
      <c r="H33" s="680"/>
      <c r="I33" s="680"/>
      <c r="J33" s="680"/>
      <c r="K33" s="680"/>
      <c r="L33" s="680"/>
      <c r="M33" s="680"/>
      <c r="N33" s="680"/>
      <c r="O33" s="680"/>
      <c r="P33" s="680"/>
      <c r="Q33" s="680"/>
      <c r="R33" s="568"/>
    </row>
    <row r="34" spans="1:18" s="104" customFormat="1" ht="33" customHeight="1">
      <c r="A34" s="665">
        <v>4</v>
      </c>
      <c r="B34" s="536" t="s">
        <v>539</v>
      </c>
      <c r="C34" s="668" t="s">
        <v>15</v>
      </c>
      <c r="D34" s="561" t="s">
        <v>32</v>
      </c>
      <c r="E34" s="645" t="s">
        <v>17</v>
      </c>
      <c r="F34" s="102" t="s">
        <v>111</v>
      </c>
      <c r="G34" s="458">
        <f>R34*J5</f>
        <v>0</v>
      </c>
      <c r="H34" s="109">
        <v>0</v>
      </c>
      <c r="I34" s="109"/>
      <c r="J34" s="103"/>
      <c r="K34" s="103"/>
      <c r="L34" s="103"/>
      <c r="M34" s="103"/>
      <c r="N34" s="103"/>
      <c r="O34" s="103"/>
      <c r="P34" s="103"/>
      <c r="Q34" s="156"/>
      <c r="R34" s="376">
        <v>0.87</v>
      </c>
    </row>
    <row r="35" spans="1:18" s="104" customFormat="1" ht="33" customHeight="1">
      <c r="A35" s="666"/>
      <c r="B35" s="553" t="s">
        <v>540</v>
      </c>
      <c r="C35" s="669"/>
      <c r="D35" s="105"/>
      <c r="E35" s="646"/>
      <c r="F35" s="557" t="s">
        <v>112</v>
      </c>
      <c r="G35" s="497"/>
      <c r="H35" s="112"/>
      <c r="I35" s="112"/>
      <c r="J35" s="106"/>
      <c r="K35" s="106"/>
      <c r="L35" s="106"/>
      <c r="M35" s="106"/>
      <c r="N35" s="106"/>
      <c r="O35" s="106"/>
      <c r="P35" s="106"/>
      <c r="Q35" s="157"/>
      <c r="R35" s="377"/>
    </row>
    <row r="36" spans="1:18" s="104" customFormat="1" ht="33" customHeight="1" thickBot="1">
      <c r="A36" s="666"/>
      <c r="B36" s="559" t="s">
        <v>33</v>
      </c>
      <c r="C36" s="669"/>
      <c r="D36" s="562"/>
      <c r="E36" s="646"/>
      <c r="F36" s="107" t="s">
        <v>20</v>
      </c>
      <c r="G36" s="463"/>
      <c r="H36" s="126"/>
      <c r="I36" s="114"/>
      <c r="J36" s="114"/>
      <c r="K36" s="114"/>
      <c r="L36" s="114"/>
      <c r="M36" s="114"/>
      <c r="N36" s="114"/>
      <c r="O36" s="114"/>
      <c r="P36" s="114"/>
      <c r="Q36" s="158"/>
      <c r="R36" s="379"/>
    </row>
    <row r="37" spans="1:18" s="104" customFormat="1" ht="33" customHeight="1">
      <c r="A37" s="666"/>
      <c r="B37" s="559" t="s">
        <v>541</v>
      </c>
      <c r="C37" s="669"/>
      <c r="D37" s="671" t="s">
        <v>34</v>
      </c>
      <c r="E37" s="646"/>
      <c r="F37" s="664"/>
      <c r="G37" s="461"/>
      <c r="H37" s="628"/>
      <c r="I37" s="629"/>
      <c r="J37" s="629"/>
      <c r="K37" s="629"/>
      <c r="L37" s="629"/>
      <c r="M37" s="629"/>
      <c r="N37" s="629"/>
      <c r="O37" s="629"/>
      <c r="P37" s="629"/>
      <c r="Q37" s="629"/>
      <c r="R37" s="509"/>
    </row>
    <row r="38" spans="1:18" s="104" customFormat="1" ht="33" customHeight="1">
      <c r="A38" s="666"/>
      <c r="B38" s="559" t="s">
        <v>542</v>
      </c>
      <c r="C38" s="669"/>
      <c r="D38" s="676"/>
      <c r="E38" s="646"/>
      <c r="F38" s="678"/>
      <c r="G38" s="466"/>
      <c r="H38" s="630"/>
      <c r="I38" s="630"/>
      <c r="J38" s="630"/>
      <c r="K38" s="630"/>
      <c r="L38" s="630"/>
      <c r="M38" s="630"/>
      <c r="N38" s="630"/>
      <c r="O38" s="630"/>
      <c r="P38" s="630"/>
      <c r="Q38" s="630"/>
      <c r="R38" s="510"/>
    </row>
    <row r="39" spans="1:18" s="104" customFormat="1" ht="33" customHeight="1">
      <c r="A39" s="666"/>
      <c r="B39" s="559" t="s">
        <v>418</v>
      </c>
      <c r="C39" s="669"/>
      <c r="D39" s="676"/>
      <c r="E39" s="646"/>
      <c r="F39" s="678"/>
      <c r="G39" s="466"/>
      <c r="H39" s="630"/>
      <c r="I39" s="630"/>
      <c r="J39" s="630"/>
      <c r="K39" s="630"/>
      <c r="L39" s="630"/>
      <c r="M39" s="630"/>
      <c r="N39" s="630"/>
      <c r="O39" s="630"/>
      <c r="P39" s="630"/>
      <c r="Q39" s="630"/>
      <c r="R39" s="510"/>
    </row>
    <row r="40" spans="1:18" s="104" customFormat="1" ht="45" customHeight="1" thickBot="1">
      <c r="A40" s="667"/>
      <c r="B40" s="560" t="s">
        <v>35</v>
      </c>
      <c r="C40" s="670"/>
      <c r="D40" s="677"/>
      <c r="E40" s="647"/>
      <c r="F40" s="679"/>
      <c r="G40" s="467"/>
      <c r="H40" s="631"/>
      <c r="I40" s="631"/>
      <c r="J40" s="631"/>
      <c r="K40" s="631"/>
      <c r="L40" s="631"/>
      <c r="M40" s="631"/>
      <c r="N40" s="631"/>
      <c r="O40" s="631"/>
      <c r="P40" s="631"/>
      <c r="Q40" s="631"/>
      <c r="R40" s="511"/>
    </row>
    <row r="41" spans="1:18" s="104" customFormat="1" ht="33" customHeight="1">
      <c r="A41" s="665">
        <v>5</v>
      </c>
      <c r="B41" s="536" t="s">
        <v>543</v>
      </c>
      <c r="C41" s="668" t="s">
        <v>15</v>
      </c>
      <c r="D41" s="561" t="s">
        <v>36</v>
      </c>
      <c r="E41" s="645" t="s">
        <v>17</v>
      </c>
      <c r="F41" s="102" t="s">
        <v>111</v>
      </c>
      <c r="G41" s="458">
        <f>R41*J5</f>
        <v>0</v>
      </c>
      <c r="H41" s="109">
        <v>0</v>
      </c>
      <c r="I41" s="103"/>
      <c r="J41" s="103"/>
      <c r="K41" s="109"/>
      <c r="L41" s="109"/>
      <c r="M41" s="109"/>
      <c r="N41" s="103"/>
      <c r="O41" s="103"/>
      <c r="P41" s="103"/>
      <c r="Q41" s="156"/>
      <c r="R41" s="376">
        <v>0.45</v>
      </c>
    </row>
    <row r="42" spans="1:18" s="104" customFormat="1" ht="33" customHeight="1">
      <c r="A42" s="666"/>
      <c r="B42" s="505" t="s">
        <v>544</v>
      </c>
      <c r="C42" s="669"/>
      <c r="D42" s="122"/>
      <c r="E42" s="646"/>
      <c r="F42" s="557" t="s">
        <v>112</v>
      </c>
      <c r="G42" s="497"/>
      <c r="H42" s="112"/>
      <c r="I42" s="106"/>
      <c r="J42" s="106"/>
      <c r="K42" s="106"/>
      <c r="L42" s="112"/>
      <c r="M42" s="106"/>
      <c r="N42" s="106"/>
      <c r="O42" s="106"/>
      <c r="P42" s="106"/>
      <c r="Q42" s="157"/>
      <c r="R42" s="377"/>
    </row>
    <row r="43" spans="1:18" s="104" customFormat="1" ht="33" customHeight="1" thickBot="1">
      <c r="A43" s="666"/>
      <c r="B43" s="505" t="s">
        <v>545</v>
      </c>
      <c r="C43" s="669"/>
      <c r="D43" s="123"/>
      <c r="E43" s="646"/>
      <c r="F43" s="107" t="s">
        <v>20</v>
      </c>
      <c r="G43" s="460"/>
      <c r="H43" s="124"/>
      <c r="I43" s="108"/>
      <c r="J43" s="108"/>
      <c r="K43" s="108"/>
      <c r="L43" s="124"/>
      <c r="M43" s="108"/>
      <c r="N43" s="108"/>
      <c r="O43" s="108"/>
      <c r="P43" s="108"/>
      <c r="Q43" s="354"/>
      <c r="R43" s="378"/>
    </row>
    <row r="44" spans="1:18" s="104" customFormat="1" ht="33" customHeight="1">
      <c r="A44" s="666"/>
      <c r="B44" s="559" t="s">
        <v>37</v>
      </c>
      <c r="C44" s="669"/>
      <c r="D44" s="671" t="s">
        <v>38</v>
      </c>
      <c r="E44" s="646"/>
      <c r="F44" s="664"/>
      <c r="G44" s="461"/>
      <c r="H44" s="628"/>
      <c r="I44" s="628"/>
      <c r="J44" s="628"/>
      <c r="K44" s="628"/>
      <c r="L44" s="628"/>
      <c r="M44" s="628"/>
      <c r="N44" s="628"/>
      <c r="O44" s="628"/>
      <c r="P44" s="628"/>
      <c r="Q44" s="628"/>
      <c r="R44" s="509"/>
    </row>
    <row r="45" spans="1:18" s="104" customFormat="1" ht="33" customHeight="1">
      <c r="A45" s="666"/>
      <c r="B45" s="559" t="s">
        <v>546</v>
      </c>
      <c r="C45" s="669"/>
      <c r="D45" s="676"/>
      <c r="E45" s="646"/>
      <c r="F45" s="674"/>
      <c r="G45" s="464"/>
      <c r="H45" s="675"/>
      <c r="I45" s="675"/>
      <c r="J45" s="675"/>
      <c r="K45" s="675"/>
      <c r="L45" s="675"/>
      <c r="M45" s="675"/>
      <c r="N45" s="675"/>
      <c r="O45" s="675"/>
      <c r="P45" s="675"/>
      <c r="Q45" s="675"/>
      <c r="R45" s="557"/>
    </row>
    <row r="46" spans="1:18" s="104" customFormat="1" ht="33" customHeight="1">
      <c r="A46" s="666"/>
      <c r="B46" s="555" t="s">
        <v>547</v>
      </c>
      <c r="C46" s="669"/>
      <c r="D46" s="672"/>
      <c r="E46" s="646"/>
      <c r="F46" s="678"/>
      <c r="G46" s="466"/>
      <c r="H46" s="675"/>
      <c r="I46" s="675"/>
      <c r="J46" s="675"/>
      <c r="K46" s="675"/>
      <c r="L46" s="675"/>
      <c r="M46" s="675"/>
      <c r="N46" s="675"/>
      <c r="O46" s="675"/>
      <c r="P46" s="675"/>
      <c r="Q46" s="675"/>
      <c r="R46" s="510"/>
    </row>
    <row r="47" spans="1:18" s="104" customFormat="1" ht="33" customHeight="1">
      <c r="A47" s="666"/>
      <c r="B47" s="555" t="s">
        <v>39</v>
      </c>
      <c r="C47" s="669"/>
      <c r="D47" s="672"/>
      <c r="E47" s="646"/>
      <c r="F47" s="678"/>
      <c r="G47" s="466"/>
      <c r="H47" s="675"/>
      <c r="I47" s="675"/>
      <c r="J47" s="675"/>
      <c r="K47" s="675"/>
      <c r="L47" s="675"/>
      <c r="M47" s="675"/>
      <c r="N47" s="675"/>
      <c r="O47" s="675"/>
      <c r="P47" s="675"/>
      <c r="Q47" s="675"/>
      <c r="R47" s="510"/>
    </row>
    <row r="48" spans="1:18" s="104" customFormat="1" ht="54" customHeight="1" thickBot="1">
      <c r="A48" s="667"/>
      <c r="B48" s="560" t="s">
        <v>420</v>
      </c>
      <c r="C48" s="670"/>
      <c r="D48" s="673"/>
      <c r="E48" s="647"/>
      <c r="F48" s="679"/>
      <c r="G48" s="467"/>
      <c r="H48" s="635"/>
      <c r="I48" s="635"/>
      <c r="J48" s="635"/>
      <c r="K48" s="635"/>
      <c r="L48" s="635"/>
      <c r="M48" s="635"/>
      <c r="N48" s="635"/>
      <c r="O48" s="635"/>
      <c r="P48" s="635"/>
      <c r="Q48" s="635"/>
      <c r="R48" s="511"/>
    </row>
    <row r="49" spans="1:18" s="104" customFormat="1" ht="33" customHeight="1">
      <c r="A49" s="682">
        <v>6</v>
      </c>
      <c r="B49" s="536" t="s">
        <v>548</v>
      </c>
      <c r="C49" s="685" t="s">
        <v>15</v>
      </c>
      <c r="D49" s="536" t="s">
        <v>40</v>
      </c>
      <c r="E49" s="645" t="s">
        <v>17</v>
      </c>
      <c r="F49" s="102" t="s">
        <v>111</v>
      </c>
      <c r="G49" s="458">
        <f>R49*J5</f>
        <v>0</v>
      </c>
      <c r="H49" s="109">
        <v>0</v>
      </c>
      <c r="I49" s="103"/>
      <c r="J49" s="103"/>
      <c r="K49" s="103"/>
      <c r="L49" s="103"/>
      <c r="M49" s="103"/>
      <c r="N49" s="103"/>
      <c r="O49" s="103"/>
      <c r="P49" s="103"/>
      <c r="Q49" s="156"/>
      <c r="R49" s="376">
        <v>0.45</v>
      </c>
    </row>
    <row r="50" spans="1:18" s="104" customFormat="1" ht="33" customHeight="1">
      <c r="A50" s="683"/>
      <c r="B50" s="505" t="s">
        <v>549</v>
      </c>
      <c r="C50" s="686"/>
      <c r="D50" s="117"/>
      <c r="E50" s="646"/>
      <c r="F50" s="557" t="s">
        <v>112</v>
      </c>
      <c r="G50" s="497"/>
      <c r="H50" s="112"/>
      <c r="I50" s="106"/>
      <c r="J50" s="106"/>
      <c r="K50" s="106"/>
      <c r="L50" s="106"/>
      <c r="M50" s="106"/>
      <c r="N50" s="106"/>
      <c r="O50" s="106"/>
      <c r="P50" s="106"/>
      <c r="Q50" s="157"/>
      <c r="R50" s="377"/>
    </row>
    <row r="51" spans="1:18" s="104" customFormat="1" ht="33" customHeight="1" thickBot="1">
      <c r="A51" s="683"/>
      <c r="B51" s="559" t="s">
        <v>41</v>
      </c>
      <c r="C51" s="686"/>
      <c r="D51" s="118"/>
      <c r="E51" s="646"/>
      <c r="F51" s="125" t="s">
        <v>20</v>
      </c>
      <c r="G51" s="463"/>
      <c r="H51" s="126"/>
      <c r="I51" s="114"/>
      <c r="J51" s="114"/>
      <c r="K51" s="114"/>
      <c r="L51" s="114"/>
      <c r="M51" s="114"/>
      <c r="N51" s="114"/>
      <c r="O51" s="114"/>
      <c r="P51" s="114"/>
      <c r="Q51" s="158"/>
      <c r="R51" s="379"/>
    </row>
    <row r="52" spans="1:18" s="104" customFormat="1" ht="64.5">
      <c r="A52" s="683"/>
      <c r="B52" s="559" t="s">
        <v>550</v>
      </c>
      <c r="C52" s="686"/>
      <c r="D52" s="671" t="s">
        <v>42</v>
      </c>
      <c r="E52" s="646"/>
      <c r="F52" s="674"/>
      <c r="G52" s="464"/>
      <c r="H52" s="675"/>
      <c r="I52" s="675"/>
      <c r="J52" s="675"/>
      <c r="K52" s="675"/>
      <c r="L52" s="675"/>
      <c r="M52" s="675"/>
      <c r="N52" s="675"/>
      <c r="O52" s="675"/>
      <c r="P52" s="675"/>
      <c r="Q52" s="675"/>
      <c r="R52" s="557"/>
    </row>
    <row r="53" spans="1:18" s="104" customFormat="1" ht="33" customHeight="1">
      <c r="A53" s="683"/>
      <c r="B53" s="559" t="s">
        <v>551</v>
      </c>
      <c r="C53" s="686"/>
      <c r="D53" s="676"/>
      <c r="E53" s="646"/>
      <c r="F53" s="678"/>
      <c r="G53" s="466"/>
      <c r="H53" s="675"/>
      <c r="I53" s="675"/>
      <c r="J53" s="675"/>
      <c r="K53" s="675"/>
      <c r="L53" s="675"/>
      <c r="M53" s="675"/>
      <c r="N53" s="675"/>
      <c r="O53" s="675"/>
      <c r="P53" s="675"/>
      <c r="Q53" s="675"/>
      <c r="R53" s="510"/>
    </row>
    <row r="54" spans="1:18" s="104" customFormat="1" ht="33" customHeight="1" thickBot="1">
      <c r="A54" s="684"/>
      <c r="B54" s="165"/>
      <c r="C54" s="687"/>
      <c r="D54" s="677"/>
      <c r="E54" s="647"/>
      <c r="F54" s="679"/>
      <c r="G54" s="467"/>
      <c r="H54" s="635"/>
      <c r="I54" s="635"/>
      <c r="J54" s="635"/>
      <c r="K54" s="635"/>
      <c r="L54" s="635"/>
      <c r="M54" s="635"/>
      <c r="N54" s="635"/>
      <c r="O54" s="635"/>
      <c r="P54" s="635"/>
      <c r="Q54" s="635"/>
      <c r="R54" s="511"/>
    </row>
    <row r="55" spans="1:18" s="104" customFormat="1" ht="33" customHeight="1">
      <c r="A55" s="665">
        <v>7</v>
      </c>
      <c r="B55" s="549" t="s">
        <v>552</v>
      </c>
      <c r="C55" s="668" t="s">
        <v>15</v>
      </c>
      <c r="D55" s="561" t="s">
        <v>43</v>
      </c>
      <c r="E55" s="645" t="s">
        <v>607</v>
      </c>
      <c r="F55" s="102" t="s">
        <v>111</v>
      </c>
      <c r="G55" s="458">
        <f>R55*J5</f>
        <v>0</v>
      </c>
      <c r="H55" s="109">
        <v>0</v>
      </c>
      <c r="I55" s="103"/>
      <c r="J55" s="103"/>
      <c r="K55" s="103"/>
      <c r="L55" s="103"/>
      <c r="M55" s="103"/>
      <c r="N55" s="103"/>
      <c r="O55" s="103"/>
      <c r="P55" s="103"/>
      <c r="Q55" s="156"/>
      <c r="R55" s="376">
        <v>0.85</v>
      </c>
    </row>
    <row r="56" spans="1:18" s="104" customFormat="1" ht="33" customHeight="1">
      <c r="A56" s="666"/>
      <c r="B56" s="553" t="s">
        <v>399</v>
      </c>
      <c r="C56" s="669"/>
      <c r="D56" s="559"/>
      <c r="E56" s="646"/>
      <c r="F56" s="557" t="s">
        <v>112</v>
      </c>
      <c r="G56" s="497"/>
      <c r="H56" s="112"/>
      <c r="I56" s="112"/>
      <c r="J56" s="106"/>
      <c r="K56" s="106"/>
      <c r="L56" s="106"/>
      <c r="M56" s="106"/>
      <c r="N56" s="106"/>
      <c r="O56" s="106"/>
      <c r="P56" s="106"/>
      <c r="Q56" s="157"/>
      <c r="R56" s="377"/>
    </row>
    <row r="57" spans="1:18" s="104" customFormat="1" ht="33" customHeight="1" thickBot="1">
      <c r="A57" s="666"/>
      <c r="B57" s="550" t="s">
        <v>44</v>
      </c>
      <c r="C57" s="669"/>
      <c r="D57" s="562"/>
      <c r="E57" s="646"/>
      <c r="F57" s="107" t="s">
        <v>20</v>
      </c>
      <c r="G57" s="496"/>
      <c r="H57" s="127"/>
      <c r="I57" s="127"/>
      <c r="J57" s="128"/>
      <c r="K57" s="128"/>
      <c r="L57" s="128"/>
      <c r="M57" s="128"/>
      <c r="N57" s="128"/>
      <c r="O57" s="128"/>
      <c r="P57" s="128"/>
      <c r="Q57" s="355"/>
      <c r="R57" s="380"/>
    </row>
    <row r="58" spans="1:18" s="104" customFormat="1" ht="33" customHeight="1">
      <c r="A58" s="666"/>
      <c r="B58" s="550" t="s">
        <v>553</v>
      </c>
      <c r="C58" s="669"/>
      <c r="D58" s="671" t="s">
        <v>45</v>
      </c>
      <c r="E58" s="646"/>
      <c r="F58" s="664"/>
      <c r="G58" s="461"/>
      <c r="H58" s="628"/>
      <c r="I58" s="628"/>
      <c r="J58" s="628"/>
      <c r="K58" s="628"/>
      <c r="L58" s="628"/>
      <c r="M58" s="628"/>
      <c r="N58" s="628"/>
      <c r="O58" s="628"/>
      <c r="P58" s="628"/>
      <c r="Q58" s="628"/>
      <c r="R58" s="509"/>
    </row>
    <row r="59" spans="1:18" s="104" customFormat="1" ht="33" customHeight="1">
      <c r="A59" s="666"/>
      <c r="B59" s="550" t="s">
        <v>400</v>
      </c>
      <c r="C59" s="669"/>
      <c r="D59" s="676"/>
      <c r="E59" s="646"/>
      <c r="F59" s="674"/>
      <c r="G59" s="464"/>
      <c r="H59" s="675"/>
      <c r="I59" s="675"/>
      <c r="J59" s="675"/>
      <c r="K59" s="675"/>
      <c r="L59" s="675"/>
      <c r="M59" s="675"/>
      <c r="N59" s="675"/>
      <c r="O59" s="675"/>
      <c r="P59" s="675"/>
      <c r="Q59" s="675"/>
      <c r="R59" s="557"/>
    </row>
    <row r="60" spans="1:18" s="104" customFormat="1" ht="33" customHeight="1">
      <c r="A60" s="666"/>
      <c r="B60" s="550" t="s">
        <v>554</v>
      </c>
      <c r="C60" s="669"/>
      <c r="D60" s="676"/>
      <c r="E60" s="646"/>
      <c r="F60" s="678"/>
      <c r="G60" s="466"/>
      <c r="H60" s="675"/>
      <c r="I60" s="675"/>
      <c r="J60" s="675"/>
      <c r="K60" s="675"/>
      <c r="L60" s="675"/>
      <c r="M60" s="675"/>
      <c r="N60" s="675"/>
      <c r="O60" s="675"/>
      <c r="P60" s="675"/>
      <c r="Q60" s="675"/>
      <c r="R60" s="510"/>
    </row>
    <row r="61" spans="1:18" s="104" customFormat="1" ht="33" customHeight="1">
      <c r="A61" s="666"/>
      <c r="B61" s="550" t="s">
        <v>46</v>
      </c>
      <c r="C61" s="669"/>
      <c r="D61" s="676"/>
      <c r="E61" s="646"/>
      <c r="F61" s="678"/>
      <c r="G61" s="466"/>
      <c r="H61" s="675"/>
      <c r="I61" s="675"/>
      <c r="J61" s="675"/>
      <c r="K61" s="675"/>
      <c r="L61" s="675"/>
      <c r="M61" s="675"/>
      <c r="N61" s="675"/>
      <c r="O61" s="675"/>
      <c r="P61" s="675"/>
      <c r="Q61" s="675"/>
      <c r="R61" s="510"/>
    </row>
    <row r="62" spans="1:18" s="104" customFormat="1" ht="33" customHeight="1">
      <c r="A62" s="666"/>
      <c r="B62" s="550" t="s">
        <v>555</v>
      </c>
      <c r="C62" s="669"/>
      <c r="D62" s="676"/>
      <c r="E62" s="646"/>
      <c r="F62" s="678"/>
      <c r="G62" s="466"/>
      <c r="H62" s="675"/>
      <c r="I62" s="675"/>
      <c r="J62" s="675"/>
      <c r="K62" s="675"/>
      <c r="L62" s="675"/>
      <c r="M62" s="675"/>
      <c r="N62" s="675"/>
      <c r="O62" s="675"/>
      <c r="P62" s="675"/>
      <c r="Q62" s="675"/>
      <c r="R62" s="510"/>
    </row>
    <row r="63" spans="1:18" s="104" customFormat="1" ht="42" customHeight="1" thickBot="1">
      <c r="A63" s="667"/>
      <c r="B63" s="551" t="s">
        <v>47</v>
      </c>
      <c r="C63" s="670"/>
      <c r="D63" s="677"/>
      <c r="E63" s="647"/>
      <c r="F63" s="679"/>
      <c r="G63" s="467"/>
      <c r="H63" s="635"/>
      <c r="I63" s="635"/>
      <c r="J63" s="635"/>
      <c r="K63" s="635"/>
      <c r="L63" s="635"/>
      <c r="M63" s="635"/>
      <c r="N63" s="635"/>
      <c r="O63" s="635"/>
      <c r="P63" s="635"/>
      <c r="Q63" s="635"/>
      <c r="R63" s="511"/>
    </row>
    <row r="64" spans="1:18" s="104" customFormat="1" ht="33" customHeight="1">
      <c r="A64" s="665">
        <v>8</v>
      </c>
      <c r="B64" s="549" t="s">
        <v>48</v>
      </c>
      <c r="C64" s="668" t="s">
        <v>15</v>
      </c>
      <c r="D64" s="561"/>
      <c r="E64" s="645" t="s">
        <v>451</v>
      </c>
      <c r="F64" s="102" t="s">
        <v>111</v>
      </c>
      <c r="G64" s="458"/>
      <c r="H64" s="109"/>
      <c r="I64" s="103"/>
      <c r="J64" s="103"/>
      <c r="K64" s="103"/>
      <c r="L64" s="103"/>
      <c r="M64" s="103"/>
      <c r="N64" s="103"/>
      <c r="O64" s="103"/>
      <c r="P64" s="103"/>
      <c r="Q64" s="156"/>
      <c r="R64" s="376"/>
    </row>
    <row r="65" spans="1:18" s="104" customFormat="1" ht="33" customHeight="1">
      <c r="A65" s="666"/>
      <c r="B65" s="550" t="s">
        <v>49</v>
      </c>
      <c r="C65" s="669"/>
      <c r="D65" s="117"/>
      <c r="E65" s="646"/>
      <c r="F65" s="557" t="s">
        <v>112</v>
      </c>
      <c r="G65" s="497">
        <f>R65*J5</f>
        <v>0</v>
      </c>
      <c r="H65" s="112"/>
      <c r="I65" s="112"/>
      <c r="J65" s="106"/>
      <c r="K65" s="106">
        <v>0</v>
      </c>
      <c r="L65" s="106"/>
      <c r="M65" s="106"/>
      <c r="N65" s="106"/>
      <c r="O65" s="106"/>
      <c r="P65" s="106"/>
      <c r="Q65" s="157"/>
      <c r="R65" s="377">
        <v>0.25</v>
      </c>
    </row>
    <row r="66" spans="1:18" s="104" customFormat="1" ht="33" customHeight="1" thickBot="1">
      <c r="A66" s="666"/>
      <c r="B66" s="550" t="s">
        <v>556</v>
      </c>
      <c r="C66" s="669"/>
      <c r="D66" s="562"/>
      <c r="E66" s="646"/>
      <c r="F66" s="125" t="s">
        <v>20</v>
      </c>
      <c r="G66" s="463"/>
      <c r="H66" s="126"/>
      <c r="I66" s="126"/>
      <c r="J66" s="114"/>
      <c r="K66" s="114"/>
      <c r="L66" s="114"/>
      <c r="M66" s="114"/>
      <c r="N66" s="114"/>
      <c r="O66" s="114"/>
      <c r="P66" s="114"/>
      <c r="Q66" s="158"/>
      <c r="R66" s="379"/>
    </row>
    <row r="67" spans="1:18" s="104" customFormat="1" ht="45" customHeight="1" thickBot="1">
      <c r="A67" s="667"/>
      <c r="B67" s="551" t="s">
        <v>223</v>
      </c>
      <c r="C67" s="670"/>
      <c r="D67" s="556" t="s">
        <v>608</v>
      </c>
      <c r="E67" s="647"/>
      <c r="F67" s="511"/>
      <c r="G67" s="467"/>
      <c r="H67" s="627"/>
      <c r="I67" s="627"/>
      <c r="J67" s="627"/>
      <c r="K67" s="627"/>
      <c r="L67" s="627"/>
      <c r="M67" s="627"/>
      <c r="N67" s="627"/>
      <c r="O67" s="627"/>
      <c r="P67" s="627"/>
      <c r="Q67" s="627"/>
      <c r="R67" s="511"/>
    </row>
    <row r="68" spans="1:18" s="104" customFormat="1" ht="33" customHeight="1">
      <c r="A68" s="665">
        <v>9</v>
      </c>
      <c r="B68" s="549" t="s">
        <v>557</v>
      </c>
      <c r="C68" s="668" t="s">
        <v>401</v>
      </c>
      <c r="D68" s="561"/>
      <c r="E68" s="645" t="s">
        <v>451</v>
      </c>
      <c r="F68" s="102" t="s">
        <v>111</v>
      </c>
      <c r="G68" s="456"/>
      <c r="H68" s="109"/>
      <c r="I68" s="103"/>
      <c r="J68" s="103"/>
      <c r="K68" s="103"/>
      <c r="L68" s="103"/>
      <c r="M68" s="103"/>
      <c r="N68" s="103"/>
      <c r="O68" s="103"/>
      <c r="P68" s="103"/>
      <c r="Q68" s="156"/>
      <c r="R68" s="376"/>
    </row>
    <row r="69" spans="1:18" s="104" customFormat="1" ht="33" customHeight="1">
      <c r="A69" s="666"/>
      <c r="B69" s="550" t="s">
        <v>558</v>
      </c>
      <c r="C69" s="669"/>
      <c r="D69" s="117"/>
      <c r="E69" s="691"/>
      <c r="F69" s="557" t="s">
        <v>112</v>
      </c>
      <c r="G69" s="468">
        <f>R69*J5</f>
        <v>0</v>
      </c>
      <c r="H69" s="112"/>
      <c r="I69" s="106"/>
      <c r="J69" s="106"/>
      <c r="K69" s="106">
        <v>0</v>
      </c>
      <c r="L69" s="113"/>
      <c r="M69" s="106"/>
      <c r="N69" s="106"/>
      <c r="O69" s="106"/>
      <c r="P69" s="106"/>
      <c r="Q69" s="157"/>
      <c r="R69" s="377">
        <v>0.5</v>
      </c>
    </row>
    <row r="70" spans="1:18" s="104" customFormat="1" ht="33" customHeight="1" thickBot="1">
      <c r="A70" s="666"/>
      <c r="B70" s="550" t="s">
        <v>559</v>
      </c>
      <c r="C70" s="669"/>
      <c r="D70" s="562"/>
      <c r="E70" s="691"/>
      <c r="F70" s="125" t="s">
        <v>20</v>
      </c>
      <c r="G70" s="469">
        <f>R70*J5</f>
        <v>0</v>
      </c>
      <c r="H70" s="126"/>
      <c r="I70" s="114"/>
      <c r="J70" s="114"/>
      <c r="K70" s="114"/>
      <c r="L70" s="114"/>
      <c r="M70" s="114"/>
      <c r="N70" s="114">
        <v>0</v>
      </c>
      <c r="O70" s="114"/>
      <c r="P70" s="114"/>
      <c r="Q70" s="158"/>
      <c r="R70" s="379">
        <v>1</v>
      </c>
    </row>
    <row r="71" spans="1:18" s="104" customFormat="1" ht="33" customHeight="1">
      <c r="A71" s="666"/>
      <c r="B71" s="550" t="s">
        <v>50</v>
      </c>
      <c r="C71" s="669"/>
      <c r="D71" s="671" t="s">
        <v>51</v>
      </c>
      <c r="E71" s="691"/>
      <c r="F71" s="689"/>
      <c r="G71" s="464"/>
      <c r="H71" s="675"/>
      <c r="I71" s="675"/>
      <c r="J71" s="675"/>
      <c r="K71" s="675"/>
      <c r="L71" s="675"/>
      <c r="M71" s="675"/>
      <c r="N71" s="675"/>
      <c r="O71" s="675"/>
      <c r="P71" s="675"/>
      <c r="Q71" s="675"/>
      <c r="R71" s="557"/>
    </row>
    <row r="72" spans="1:18" s="104" customFormat="1" ht="33" customHeight="1">
      <c r="A72" s="666"/>
      <c r="B72" s="550" t="s">
        <v>560</v>
      </c>
      <c r="C72" s="669"/>
      <c r="D72" s="676"/>
      <c r="E72" s="691"/>
      <c r="F72" s="689"/>
      <c r="G72" s="464"/>
      <c r="H72" s="675"/>
      <c r="I72" s="675"/>
      <c r="J72" s="675"/>
      <c r="K72" s="675"/>
      <c r="L72" s="675"/>
      <c r="M72" s="675"/>
      <c r="N72" s="675"/>
      <c r="O72" s="675"/>
      <c r="P72" s="675"/>
      <c r="Q72" s="675"/>
      <c r="R72" s="557"/>
    </row>
    <row r="73" spans="1:18" s="104" customFormat="1" ht="45" customHeight="1" thickBot="1">
      <c r="A73" s="667"/>
      <c r="B73" s="551" t="s">
        <v>561</v>
      </c>
      <c r="C73" s="670"/>
      <c r="D73" s="677"/>
      <c r="E73" s="663"/>
      <c r="F73" s="690"/>
      <c r="G73" s="470"/>
      <c r="H73" s="635"/>
      <c r="I73" s="635"/>
      <c r="J73" s="635"/>
      <c r="K73" s="635"/>
      <c r="L73" s="635"/>
      <c r="M73" s="635"/>
      <c r="N73" s="635"/>
      <c r="O73" s="635"/>
      <c r="P73" s="635"/>
      <c r="Q73" s="635"/>
      <c r="R73" s="558"/>
    </row>
    <row r="74" spans="1:18" s="104" customFormat="1" ht="33" customHeight="1">
      <c r="A74" s="682">
        <v>10</v>
      </c>
      <c r="B74" s="549" t="s">
        <v>419</v>
      </c>
      <c r="C74" s="685" t="s">
        <v>52</v>
      </c>
      <c r="D74" s="561"/>
      <c r="E74" s="645" t="s">
        <v>451</v>
      </c>
      <c r="F74" s="102" t="s">
        <v>111</v>
      </c>
      <c r="G74" s="458"/>
      <c r="H74" s="109"/>
      <c r="I74" s="103"/>
      <c r="J74" s="103"/>
      <c r="K74" s="103"/>
      <c r="L74" s="103"/>
      <c r="M74" s="103"/>
      <c r="N74" s="103"/>
      <c r="O74" s="103"/>
      <c r="P74" s="103"/>
      <c r="Q74" s="156"/>
      <c r="R74" s="376"/>
    </row>
    <row r="75" spans="1:18" s="104" customFormat="1" ht="33" customHeight="1">
      <c r="A75" s="683"/>
      <c r="B75" s="550" t="s">
        <v>53</v>
      </c>
      <c r="C75" s="686"/>
      <c r="D75" s="117"/>
      <c r="E75" s="646"/>
      <c r="F75" s="557" t="s">
        <v>112</v>
      </c>
      <c r="G75" s="468"/>
      <c r="H75" s="129"/>
      <c r="I75" s="113"/>
      <c r="J75" s="113"/>
      <c r="K75" s="113"/>
      <c r="L75" s="113"/>
      <c r="M75" s="113"/>
      <c r="N75" s="113"/>
      <c r="O75" s="113"/>
      <c r="P75" s="113"/>
      <c r="Q75" s="151"/>
      <c r="R75" s="381"/>
    </row>
    <row r="76" spans="1:18" s="104" customFormat="1" ht="33" customHeight="1" thickBot="1">
      <c r="A76" s="683"/>
      <c r="B76" s="550" t="s">
        <v>54</v>
      </c>
      <c r="C76" s="686"/>
      <c r="D76" s="562" t="s">
        <v>55</v>
      </c>
      <c r="E76" s="646"/>
      <c r="F76" s="107" t="s">
        <v>20</v>
      </c>
      <c r="G76" s="497">
        <f>R76*J5</f>
        <v>0</v>
      </c>
      <c r="H76" s="126"/>
      <c r="I76" s="114"/>
      <c r="J76" s="114"/>
      <c r="K76" s="114"/>
      <c r="L76" s="114"/>
      <c r="M76" s="114"/>
      <c r="N76" s="114">
        <v>0</v>
      </c>
      <c r="O76" s="114"/>
      <c r="P76" s="114"/>
      <c r="Q76" s="158"/>
      <c r="R76" s="379">
        <v>0.7</v>
      </c>
    </row>
    <row r="77" spans="1:18" s="104" customFormat="1" ht="33" customHeight="1">
      <c r="A77" s="683"/>
      <c r="B77" s="550" t="s">
        <v>562</v>
      </c>
      <c r="C77" s="686"/>
      <c r="D77" s="669" t="s">
        <v>42</v>
      </c>
      <c r="E77" s="646"/>
      <c r="F77" s="688"/>
      <c r="G77" s="436"/>
      <c r="H77" s="628"/>
      <c r="I77" s="629"/>
      <c r="J77" s="629"/>
      <c r="K77" s="629"/>
      <c r="L77" s="629"/>
      <c r="M77" s="629"/>
      <c r="N77" s="629"/>
      <c r="O77" s="629"/>
      <c r="P77" s="629"/>
      <c r="Q77" s="629"/>
      <c r="R77" s="563"/>
    </row>
    <row r="78" spans="1:18" s="104" customFormat="1" ht="33" customHeight="1">
      <c r="A78" s="683"/>
      <c r="B78" s="550" t="s">
        <v>56</v>
      </c>
      <c r="C78" s="686"/>
      <c r="D78" s="669"/>
      <c r="E78" s="646"/>
      <c r="F78" s="678"/>
      <c r="G78" s="466"/>
      <c r="H78" s="630"/>
      <c r="I78" s="630"/>
      <c r="J78" s="630"/>
      <c r="K78" s="630"/>
      <c r="L78" s="630"/>
      <c r="M78" s="630"/>
      <c r="N78" s="630"/>
      <c r="O78" s="630"/>
      <c r="P78" s="630"/>
      <c r="Q78" s="630"/>
      <c r="R78" s="510"/>
    </row>
    <row r="79" spans="1:18" s="104" customFormat="1" ht="33" customHeight="1" thickBot="1">
      <c r="A79" s="684"/>
      <c r="B79" s="165"/>
      <c r="C79" s="687"/>
      <c r="D79" s="670"/>
      <c r="E79" s="647"/>
      <c r="F79" s="679"/>
      <c r="G79" s="467"/>
      <c r="H79" s="631"/>
      <c r="I79" s="631"/>
      <c r="J79" s="631"/>
      <c r="K79" s="631"/>
      <c r="L79" s="631"/>
      <c r="M79" s="631"/>
      <c r="N79" s="631"/>
      <c r="O79" s="631"/>
      <c r="P79" s="631"/>
      <c r="Q79" s="631"/>
      <c r="R79" s="511"/>
    </row>
    <row r="80" spans="1:18" s="104" customFormat="1" ht="33" customHeight="1">
      <c r="A80" s="682">
        <v>11</v>
      </c>
      <c r="B80" s="549" t="s">
        <v>563</v>
      </c>
      <c r="C80" s="685" t="s">
        <v>52</v>
      </c>
      <c r="D80" s="561"/>
      <c r="E80" s="645" t="s">
        <v>451</v>
      </c>
      <c r="F80" s="102" t="s">
        <v>111</v>
      </c>
      <c r="G80" s="458"/>
      <c r="H80" s="109"/>
      <c r="I80" s="103"/>
      <c r="J80" s="103"/>
      <c r="K80" s="103"/>
      <c r="L80" s="103"/>
      <c r="M80" s="103"/>
      <c r="N80" s="103"/>
      <c r="O80" s="103"/>
      <c r="P80" s="103"/>
      <c r="Q80" s="156"/>
      <c r="R80" s="376"/>
    </row>
    <row r="81" spans="1:18" s="104" customFormat="1" ht="33" customHeight="1">
      <c r="A81" s="683"/>
      <c r="B81" s="550" t="s">
        <v>57</v>
      </c>
      <c r="C81" s="686"/>
      <c r="D81" s="117" t="s">
        <v>58</v>
      </c>
      <c r="E81" s="646"/>
      <c r="F81" s="557" t="s">
        <v>112</v>
      </c>
      <c r="G81" s="497">
        <f>R81*J5</f>
        <v>0</v>
      </c>
      <c r="H81" s="129"/>
      <c r="I81" s="113"/>
      <c r="J81" s="113"/>
      <c r="K81" s="113">
        <v>0</v>
      </c>
      <c r="L81" s="113"/>
      <c r="M81" s="113"/>
      <c r="N81" s="113"/>
      <c r="O81" s="113"/>
      <c r="P81" s="113"/>
      <c r="Q81" s="151"/>
      <c r="R81" s="381">
        <v>1.75</v>
      </c>
    </row>
    <row r="82" spans="1:18" s="104" customFormat="1" ht="33" customHeight="1" thickBot="1">
      <c r="A82" s="683"/>
      <c r="B82" s="550" t="s">
        <v>59</v>
      </c>
      <c r="C82" s="686"/>
      <c r="D82" s="562"/>
      <c r="E82" s="646"/>
      <c r="F82" s="107" t="s">
        <v>20</v>
      </c>
      <c r="G82" s="463"/>
      <c r="H82" s="126"/>
      <c r="I82" s="114"/>
      <c r="J82" s="114"/>
      <c r="K82" s="114"/>
      <c r="L82" s="114"/>
      <c r="M82" s="114"/>
      <c r="N82" s="114"/>
      <c r="O82" s="114"/>
      <c r="P82" s="114"/>
      <c r="Q82" s="158"/>
      <c r="R82" s="379"/>
    </row>
    <row r="83" spans="1:18" s="104" customFormat="1" ht="33" customHeight="1">
      <c r="A83" s="683"/>
      <c r="B83" s="550" t="s">
        <v>564</v>
      </c>
      <c r="C83" s="686"/>
      <c r="D83" s="668" t="s">
        <v>60</v>
      </c>
      <c r="E83" s="646"/>
      <c r="F83" s="664"/>
      <c r="G83" s="461"/>
      <c r="H83" s="628"/>
      <c r="I83" s="629"/>
      <c r="J83" s="629"/>
      <c r="K83" s="629"/>
      <c r="L83" s="629"/>
      <c r="M83" s="629"/>
      <c r="N83" s="629"/>
      <c r="O83" s="629"/>
      <c r="P83" s="629"/>
      <c r="Q83" s="629"/>
      <c r="R83" s="509"/>
    </row>
    <row r="84" spans="1:18" s="104" customFormat="1" ht="33" customHeight="1">
      <c r="A84" s="683"/>
      <c r="B84" s="550" t="s">
        <v>46</v>
      </c>
      <c r="C84" s="686"/>
      <c r="D84" s="676"/>
      <c r="E84" s="646"/>
      <c r="F84" s="678"/>
      <c r="G84" s="466"/>
      <c r="H84" s="630"/>
      <c r="I84" s="630"/>
      <c r="J84" s="630"/>
      <c r="K84" s="630"/>
      <c r="L84" s="630"/>
      <c r="M84" s="630"/>
      <c r="N84" s="630"/>
      <c r="O84" s="630"/>
      <c r="P84" s="630"/>
      <c r="Q84" s="630"/>
      <c r="R84" s="510"/>
    </row>
    <row r="85" spans="1:18" s="104" customFormat="1" ht="33" customHeight="1">
      <c r="A85" s="683"/>
      <c r="B85" s="550" t="s">
        <v>565</v>
      </c>
      <c r="C85" s="686"/>
      <c r="D85" s="676"/>
      <c r="E85" s="646"/>
      <c r="F85" s="678"/>
      <c r="G85" s="466"/>
      <c r="H85" s="630"/>
      <c r="I85" s="630"/>
      <c r="J85" s="630"/>
      <c r="K85" s="630"/>
      <c r="L85" s="630"/>
      <c r="M85" s="630"/>
      <c r="N85" s="630"/>
      <c r="O85" s="630"/>
      <c r="P85" s="630"/>
      <c r="Q85" s="630"/>
      <c r="R85" s="510"/>
    </row>
    <row r="86" spans="1:18" s="104" customFormat="1" ht="33" customHeight="1">
      <c r="A86" s="683"/>
      <c r="B86" s="550" t="s">
        <v>566</v>
      </c>
      <c r="C86" s="686"/>
      <c r="D86" s="676"/>
      <c r="E86" s="646"/>
      <c r="F86" s="678"/>
      <c r="G86" s="466"/>
      <c r="H86" s="630"/>
      <c r="I86" s="630"/>
      <c r="J86" s="630"/>
      <c r="K86" s="630"/>
      <c r="L86" s="630"/>
      <c r="M86" s="630"/>
      <c r="N86" s="630"/>
      <c r="O86" s="630"/>
      <c r="P86" s="630"/>
      <c r="Q86" s="630"/>
      <c r="R86" s="510"/>
    </row>
    <row r="87" spans="1:18" s="104" customFormat="1" ht="33" customHeight="1" thickBot="1">
      <c r="A87" s="684"/>
      <c r="B87" s="165"/>
      <c r="C87" s="687"/>
      <c r="D87" s="677"/>
      <c r="E87" s="647"/>
      <c r="F87" s="679"/>
      <c r="G87" s="467"/>
      <c r="H87" s="631"/>
      <c r="I87" s="631"/>
      <c r="J87" s="631"/>
      <c r="K87" s="631"/>
      <c r="L87" s="631"/>
      <c r="M87" s="631"/>
      <c r="N87" s="631"/>
      <c r="O87" s="631"/>
      <c r="P87" s="631"/>
      <c r="Q87" s="631"/>
      <c r="R87" s="511"/>
    </row>
    <row r="88" spans="1:18" s="104" customFormat="1" ht="33" customHeight="1">
      <c r="A88" s="665">
        <v>12</v>
      </c>
      <c r="B88" s="536" t="s">
        <v>413</v>
      </c>
      <c r="C88" s="504" t="s">
        <v>567</v>
      </c>
      <c r="D88" s="536"/>
      <c r="E88" s="645" t="s">
        <v>451</v>
      </c>
      <c r="F88" s="102" t="s">
        <v>111</v>
      </c>
      <c r="G88" s="458"/>
      <c r="H88" s="109"/>
      <c r="I88" s="103"/>
      <c r="J88" s="103"/>
      <c r="K88" s="103"/>
      <c r="L88" s="103"/>
      <c r="M88" s="103"/>
      <c r="N88" s="103"/>
      <c r="O88" s="103"/>
      <c r="P88" s="103"/>
      <c r="Q88" s="156"/>
      <c r="R88" s="376"/>
    </row>
    <row r="89" spans="1:18" s="104" customFormat="1" ht="33" customHeight="1">
      <c r="A89" s="666"/>
      <c r="B89" s="553" t="s">
        <v>414</v>
      </c>
      <c r="C89" s="505"/>
      <c r="D89" s="117"/>
      <c r="E89" s="691"/>
      <c r="F89" s="557" t="s">
        <v>112</v>
      </c>
      <c r="G89" s="468"/>
      <c r="H89" s="129"/>
      <c r="I89" s="113"/>
      <c r="J89" s="113"/>
      <c r="K89" s="113"/>
      <c r="L89" s="113"/>
      <c r="M89" s="113"/>
      <c r="N89" s="113"/>
      <c r="O89" s="113"/>
      <c r="P89" s="113"/>
      <c r="Q89" s="151"/>
      <c r="R89" s="381"/>
    </row>
    <row r="90" spans="1:18" s="104" customFormat="1" ht="33" customHeight="1" thickBot="1">
      <c r="A90" s="666"/>
      <c r="B90" s="553" t="s">
        <v>568</v>
      </c>
      <c r="C90" s="505"/>
      <c r="D90" s="130"/>
      <c r="E90" s="691"/>
      <c r="F90" s="107" t="s">
        <v>20</v>
      </c>
      <c r="G90" s="497">
        <f>R90*J5</f>
        <v>0</v>
      </c>
      <c r="H90" s="143"/>
      <c r="I90" s="131"/>
      <c r="J90" s="131"/>
      <c r="K90" s="131"/>
      <c r="L90" s="131"/>
      <c r="M90" s="131"/>
      <c r="N90" s="131">
        <v>0</v>
      </c>
      <c r="O90" s="131"/>
      <c r="P90" s="131"/>
      <c r="Q90" s="356"/>
      <c r="R90" s="382">
        <v>0.85</v>
      </c>
    </row>
    <row r="91" spans="1:18" s="104" customFormat="1" ht="80.25" customHeight="1" thickBot="1">
      <c r="A91" s="667"/>
      <c r="B91" s="560" t="s">
        <v>569</v>
      </c>
      <c r="C91" s="506" t="s">
        <v>61</v>
      </c>
      <c r="D91" s="120" t="s">
        <v>609</v>
      </c>
      <c r="E91" s="663"/>
      <c r="F91" s="132" t="s">
        <v>62</v>
      </c>
      <c r="G91" s="471"/>
      <c r="H91" s="627"/>
      <c r="I91" s="627"/>
      <c r="J91" s="627"/>
      <c r="K91" s="627"/>
      <c r="L91" s="627"/>
      <c r="M91" s="627"/>
      <c r="N91" s="627"/>
      <c r="O91" s="627"/>
      <c r="P91" s="627"/>
      <c r="Q91" s="627"/>
      <c r="R91" s="132"/>
    </row>
    <row r="92" spans="1:18" s="104" customFormat="1" ht="33" customHeight="1">
      <c r="A92" s="665">
        <v>13</v>
      </c>
      <c r="B92" s="536" t="s">
        <v>570</v>
      </c>
      <c r="C92" s="668" t="s">
        <v>571</v>
      </c>
      <c r="D92" s="561"/>
      <c r="E92" s="645" t="s">
        <v>451</v>
      </c>
      <c r="F92" s="102" t="s">
        <v>111</v>
      </c>
      <c r="G92" s="458"/>
      <c r="H92" s="109"/>
      <c r="I92" s="103"/>
      <c r="J92" s="103"/>
      <c r="K92" s="103"/>
      <c r="L92" s="103"/>
      <c r="M92" s="103"/>
      <c r="N92" s="103"/>
      <c r="O92" s="103"/>
      <c r="P92" s="103"/>
      <c r="Q92" s="156"/>
      <c r="R92" s="376"/>
    </row>
    <row r="93" spans="1:18" s="104" customFormat="1" ht="33" customHeight="1">
      <c r="A93" s="666"/>
      <c r="B93" s="553" t="s">
        <v>572</v>
      </c>
      <c r="C93" s="669"/>
      <c r="D93" s="133"/>
      <c r="E93" s="691"/>
      <c r="F93" s="557" t="s">
        <v>112</v>
      </c>
      <c r="G93" s="468"/>
      <c r="H93" s="127"/>
      <c r="I93" s="128"/>
      <c r="J93" s="128"/>
      <c r="K93" s="128"/>
      <c r="L93" s="128"/>
      <c r="M93" s="128"/>
      <c r="N93" s="128"/>
      <c r="O93" s="128"/>
      <c r="P93" s="128"/>
      <c r="Q93" s="355"/>
      <c r="R93" s="380"/>
    </row>
    <row r="94" spans="1:18" s="104" customFormat="1" ht="33" customHeight="1" thickBot="1">
      <c r="A94" s="666"/>
      <c r="B94" s="567" t="s">
        <v>63</v>
      </c>
      <c r="C94" s="669"/>
      <c r="D94" s="562"/>
      <c r="E94" s="691"/>
      <c r="F94" s="107" t="s">
        <v>20</v>
      </c>
      <c r="G94" s="497">
        <f>R94*J5</f>
        <v>0</v>
      </c>
      <c r="H94" s="126"/>
      <c r="I94" s="114"/>
      <c r="J94" s="114"/>
      <c r="K94" s="114"/>
      <c r="L94" s="114"/>
      <c r="M94" s="114"/>
      <c r="N94" s="114">
        <v>0</v>
      </c>
      <c r="O94" s="114"/>
      <c r="P94" s="114"/>
      <c r="Q94" s="158"/>
      <c r="R94" s="379">
        <v>1.7</v>
      </c>
    </row>
    <row r="95" spans="1:18" s="104" customFormat="1" ht="33" customHeight="1">
      <c r="A95" s="666"/>
      <c r="B95" s="567" t="s">
        <v>573</v>
      </c>
      <c r="C95" s="669"/>
      <c r="D95" s="668" t="s">
        <v>64</v>
      </c>
      <c r="E95" s="691"/>
      <c r="F95" s="664"/>
      <c r="G95" s="461"/>
      <c r="H95" s="628"/>
      <c r="I95" s="628"/>
      <c r="J95" s="628"/>
      <c r="K95" s="628"/>
      <c r="L95" s="628"/>
      <c r="M95" s="628"/>
      <c r="N95" s="628"/>
      <c r="O95" s="628"/>
      <c r="P95" s="628"/>
      <c r="Q95" s="628"/>
      <c r="R95" s="509"/>
    </row>
    <row r="96" spans="1:18" s="104" customFormat="1" ht="33" customHeight="1">
      <c r="A96" s="666"/>
      <c r="B96" s="567" t="s">
        <v>65</v>
      </c>
      <c r="C96" s="669"/>
      <c r="D96" s="669"/>
      <c r="E96" s="691"/>
      <c r="F96" s="674"/>
      <c r="G96" s="464"/>
      <c r="H96" s="675"/>
      <c r="I96" s="675"/>
      <c r="J96" s="675"/>
      <c r="K96" s="675"/>
      <c r="L96" s="675"/>
      <c r="M96" s="675"/>
      <c r="N96" s="675"/>
      <c r="O96" s="675"/>
      <c r="P96" s="675"/>
      <c r="Q96" s="675"/>
      <c r="R96" s="557"/>
    </row>
    <row r="97" spans="1:18" s="104" customFormat="1" ht="33" customHeight="1">
      <c r="A97" s="666"/>
      <c r="B97" s="567" t="s">
        <v>574</v>
      </c>
      <c r="C97" s="669"/>
      <c r="D97" s="669"/>
      <c r="E97" s="691"/>
      <c r="F97" s="674"/>
      <c r="G97" s="464"/>
      <c r="H97" s="675"/>
      <c r="I97" s="675"/>
      <c r="J97" s="675"/>
      <c r="K97" s="675"/>
      <c r="L97" s="675"/>
      <c r="M97" s="675"/>
      <c r="N97" s="675"/>
      <c r="O97" s="675"/>
      <c r="P97" s="675"/>
      <c r="Q97" s="675"/>
      <c r="R97" s="557"/>
    </row>
    <row r="98" spans="1:18" s="104" customFormat="1" ht="33" customHeight="1">
      <c r="A98" s="666"/>
      <c r="B98" s="567" t="s">
        <v>66</v>
      </c>
      <c r="C98" s="669"/>
      <c r="D98" s="669"/>
      <c r="E98" s="691"/>
      <c r="F98" s="674"/>
      <c r="G98" s="464"/>
      <c r="H98" s="675"/>
      <c r="I98" s="675"/>
      <c r="J98" s="675"/>
      <c r="K98" s="675"/>
      <c r="L98" s="675"/>
      <c r="M98" s="675"/>
      <c r="N98" s="675"/>
      <c r="O98" s="675"/>
      <c r="P98" s="675"/>
      <c r="Q98" s="675"/>
      <c r="R98" s="557"/>
    </row>
    <row r="99" spans="1:18" s="104" customFormat="1" ht="33" customHeight="1" thickBot="1">
      <c r="A99" s="667"/>
      <c r="B99" s="568" t="s">
        <v>575</v>
      </c>
      <c r="C99" s="670"/>
      <c r="D99" s="670"/>
      <c r="E99" s="663"/>
      <c r="F99" s="693"/>
      <c r="G99" s="470"/>
      <c r="H99" s="635"/>
      <c r="I99" s="635"/>
      <c r="J99" s="635"/>
      <c r="K99" s="635"/>
      <c r="L99" s="635"/>
      <c r="M99" s="635"/>
      <c r="N99" s="635"/>
      <c r="O99" s="635"/>
      <c r="P99" s="635"/>
      <c r="Q99" s="635"/>
      <c r="R99" s="558"/>
    </row>
    <row r="100" spans="1:18" s="104" customFormat="1" ht="33" customHeight="1">
      <c r="A100" s="665">
        <v>14</v>
      </c>
      <c r="B100" s="134" t="s">
        <v>576</v>
      </c>
      <c r="C100" s="504" t="s">
        <v>577</v>
      </c>
      <c r="D100" s="668" t="s">
        <v>67</v>
      </c>
      <c r="E100" s="645" t="s">
        <v>451</v>
      </c>
      <c r="F100" s="281" t="s">
        <v>111</v>
      </c>
      <c r="G100" s="456">
        <f>R100*J5</f>
        <v>0</v>
      </c>
      <c r="H100" s="109">
        <v>0</v>
      </c>
      <c r="I100" s="103"/>
      <c r="J100" s="103"/>
      <c r="K100" s="103"/>
      <c r="L100" s="103"/>
      <c r="M100" s="103"/>
      <c r="N100" s="103"/>
      <c r="O100" s="103"/>
      <c r="P100" s="103"/>
      <c r="Q100" s="156"/>
      <c r="R100" s="376">
        <v>8</v>
      </c>
    </row>
    <row r="101" spans="1:18" s="104" customFormat="1" ht="32.25" customHeight="1">
      <c r="A101" s="666"/>
      <c r="B101" s="135" t="s">
        <v>68</v>
      </c>
      <c r="C101" s="505" t="s">
        <v>580</v>
      </c>
      <c r="D101" s="669"/>
      <c r="E101" s="691"/>
      <c r="F101" s="510" t="s">
        <v>112</v>
      </c>
      <c r="G101" s="468">
        <f>R101*J5</f>
        <v>0</v>
      </c>
      <c r="H101" s="143"/>
      <c r="I101" s="131"/>
      <c r="J101" s="131"/>
      <c r="K101" s="131">
        <v>0</v>
      </c>
      <c r="L101" s="131"/>
      <c r="M101" s="131"/>
      <c r="N101" s="131"/>
      <c r="O101" s="131"/>
      <c r="P101" s="131"/>
      <c r="Q101" s="356"/>
      <c r="R101" s="382">
        <v>10</v>
      </c>
    </row>
    <row r="102" spans="1:18" s="104" customFormat="1" ht="33" customHeight="1" thickBot="1">
      <c r="A102" s="666"/>
      <c r="B102" s="135" t="s">
        <v>70</v>
      </c>
      <c r="C102" s="505"/>
      <c r="D102" s="669"/>
      <c r="E102" s="691"/>
      <c r="F102" s="282" t="s">
        <v>20</v>
      </c>
      <c r="G102" s="497">
        <f>R102*J5</f>
        <v>0</v>
      </c>
      <c r="H102" s="126"/>
      <c r="I102" s="114"/>
      <c r="J102" s="114"/>
      <c r="K102" s="114"/>
      <c r="L102" s="114"/>
      <c r="M102" s="114"/>
      <c r="N102" s="114">
        <v>0</v>
      </c>
      <c r="O102" s="114"/>
      <c r="P102" s="114"/>
      <c r="Q102" s="158"/>
      <c r="R102" s="379">
        <v>6.6</v>
      </c>
    </row>
    <row r="103" spans="1:18" s="104" customFormat="1" ht="33" customHeight="1">
      <c r="A103" s="666"/>
      <c r="B103" s="122" t="s">
        <v>72</v>
      </c>
      <c r="C103" s="505"/>
      <c r="D103" s="669"/>
      <c r="E103" s="691"/>
      <c r="F103" s="688"/>
      <c r="G103" s="436"/>
      <c r="H103" s="628"/>
      <c r="I103" s="629"/>
      <c r="J103" s="629"/>
      <c r="K103" s="629"/>
      <c r="L103" s="629"/>
      <c r="M103" s="629"/>
      <c r="N103" s="629"/>
      <c r="O103" s="629"/>
      <c r="P103" s="629"/>
      <c r="Q103" s="629"/>
      <c r="R103" s="563"/>
    </row>
    <row r="104" spans="1:18" s="104" customFormat="1" ht="33" customHeight="1">
      <c r="A104" s="666"/>
      <c r="B104" s="122" t="s">
        <v>578</v>
      </c>
      <c r="C104" s="505"/>
      <c r="D104" s="669"/>
      <c r="E104" s="691"/>
      <c r="F104" s="678"/>
      <c r="G104" s="466"/>
      <c r="H104" s="630"/>
      <c r="I104" s="630"/>
      <c r="J104" s="630"/>
      <c r="K104" s="630"/>
      <c r="L104" s="630"/>
      <c r="M104" s="630"/>
      <c r="N104" s="630"/>
      <c r="O104" s="630"/>
      <c r="P104" s="630"/>
      <c r="Q104" s="630"/>
      <c r="R104" s="510"/>
    </row>
    <row r="105" spans="1:18" s="104" customFormat="1" ht="33" customHeight="1">
      <c r="A105" s="666"/>
      <c r="B105" s="122" t="s">
        <v>579</v>
      </c>
      <c r="C105" s="505"/>
      <c r="D105" s="669"/>
      <c r="E105" s="691"/>
      <c r="F105" s="678"/>
      <c r="G105" s="466"/>
      <c r="H105" s="630"/>
      <c r="I105" s="630"/>
      <c r="J105" s="630"/>
      <c r="K105" s="630"/>
      <c r="L105" s="630"/>
      <c r="M105" s="630"/>
      <c r="N105" s="630"/>
      <c r="O105" s="630"/>
      <c r="P105" s="630"/>
      <c r="Q105" s="630"/>
      <c r="R105" s="510"/>
    </row>
    <row r="106" spans="1:18" s="104" customFormat="1" ht="33" customHeight="1">
      <c r="A106" s="666"/>
      <c r="B106" s="122" t="s">
        <v>581</v>
      </c>
      <c r="C106" s="526"/>
      <c r="D106" s="669"/>
      <c r="E106" s="691"/>
      <c r="F106" s="678"/>
      <c r="G106" s="466"/>
      <c r="H106" s="630"/>
      <c r="I106" s="630"/>
      <c r="J106" s="630"/>
      <c r="K106" s="630"/>
      <c r="L106" s="630"/>
      <c r="M106" s="630"/>
      <c r="N106" s="630"/>
      <c r="O106" s="630"/>
      <c r="P106" s="630"/>
      <c r="Q106" s="630"/>
      <c r="R106" s="510"/>
    </row>
    <row r="107" spans="1:18" s="104" customFormat="1" ht="48" customHeight="1" thickBot="1">
      <c r="A107" s="667"/>
      <c r="B107" s="136" t="s">
        <v>74</v>
      </c>
      <c r="C107" s="527"/>
      <c r="D107" s="670"/>
      <c r="E107" s="663"/>
      <c r="F107" s="679"/>
      <c r="G107" s="467"/>
      <c r="H107" s="631"/>
      <c r="I107" s="631"/>
      <c r="J107" s="631"/>
      <c r="K107" s="631"/>
      <c r="L107" s="631"/>
      <c r="M107" s="631"/>
      <c r="N107" s="631"/>
      <c r="O107" s="631"/>
      <c r="P107" s="631"/>
      <c r="Q107" s="631"/>
      <c r="R107" s="511"/>
    </row>
    <row r="108" spans="1:18" s="104" customFormat="1" ht="33" customHeight="1">
      <c r="A108" s="665">
        <v>15</v>
      </c>
      <c r="B108" s="536" t="s">
        <v>582</v>
      </c>
      <c r="C108" s="668" t="s">
        <v>75</v>
      </c>
      <c r="D108" s="536"/>
      <c r="E108" s="645" t="s">
        <v>451</v>
      </c>
      <c r="F108" s="281" t="s">
        <v>111</v>
      </c>
      <c r="G108" s="456"/>
      <c r="H108" s="204"/>
      <c r="I108" s="110"/>
      <c r="J108" s="110"/>
      <c r="K108" s="110"/>
      <c r="L108" s="110"/>
      <c r="M108" s="110"/>
      <c r="N108" s="110"/>
      <c r="O108" s="110"/>
      <c r="P108" s="110"/>
      <c r="Q108" s="150"/>
      <c r="R108" s="383"/>
    </row>
    <row r="109" spans="1:18" s="104" customFormat="1" ht="33" customHeight="1">
      <c r="A109" s="666"/>
      <c r="B109" s="559" t="s">
        <v>583</v>
      </c>
      <c r="C109" s="692"/>
      <c r="D109" s="137"/>
      <c r="E109" s="691"/>
      <c r="F109" s="510" t="s">
        <v>112</v>
      </c>
      <c r="G109" s="468">
        <f>R109*J5</f>
        <v>0</v>
      </c>
      <c r="H109" s="127"/>
      <c r="I109" s="128"/>
      <c r="J109" s="128"/>
      <c r="K109" s="128">
        <v>0</v>
      </c>
      <c r="L109" s="128"/>
      <c r="M109" s="128"/>
      <c r="N109" s="128"/>
      <c r="O109" s="128"/>
      <c r="P109" s="128"/>
      <c r="Q109" s="355"/>
      <c r="R109" s="380">
        <v>0.5</v>
      </c>
    </row>
    <row r="110" spans="1:18" s="104" customFormat="1" ht="33" customHeight="1" thickBot="1">
      <c r="A110" s="666"/>
      <c r="B110" s="559" t="s">
        <v>402</v>
      </c>
      <c r="C110" s="692"/>
      <c r="D110" s="133"/>
      <c r="E110" s="691"/>
      <c r="F110" s="282" t="s">
        <v>20</v>
      </c>
      <c r="G110" s="497">
        <f>R110*J5</f>
        <v>0</v>
      </c>
      <c r="H110" s="127"/>
      <c r="I110" s="128"/>
      <c r="J110" s="128"/>
      <c r="K110" s="128"/>
      <c r="L110" s="128"/>
      <c r="M110" s="128"/>
      <c r="N110" s="128">
        <v>0</v>
      </c>
      <c r="O110" s="128"/>
      <c r="P110" s="131"/>
      <c r="Q110" s="355"/>
      <c r="R110" s="380">
        <v>1.4</v>
      </c>
    </row>
    <row r="111" spans="1:18" s="104" customFormat="1" ht="33" customHeight="1">
      <c r="A111" s="666"/>
      <c r="B111" s="505" t="s">
        <v>584</v>
      </c>
      <c r="C111" s="692"/>
      <c r="D111" s="694" t="s">
        <v>610</v>
      </c>
      <c r="E111" s="691"/>
      <c r="F111" s="696"/>
      <c r="G111" s="434"/>
      <c r="H111" s="628"/>
      <c r="I111" s="628"/>
      <c r="J111" s="628"/>
      <c r="K111" s="628"/>
      <c r="L111" s="628"/>
      <c r="M111" s="628"/>
      <c r="N111" s="628"/>
      <c r="O111" s="628"/>
      <c r="P111" s="628"/>
      <c r="Q111" s="628"/>
      <c r="R111" s="535"/>
    </row>
    <row r="112" spans="1:18" s="104" customFormat="1" ht="33" customHeight="1" thickBot="1">
      <c r="A112" s="667"/>
      <c r="B112" s="567" t="s">
        <v>403</v>
      </c>
      <c r="C112" s="681"/>
      <c r="D112" s="695"/>
      <c r="E112" s="663"/>
      <c r="F112" s="697"/>
      <c r="G112" s="435"/>
      <c r="H112" s="635"/>
      <c r="I112" s="635"/>
      <c r="J112" s="635"/>
      <c r="K112" s="635"/>
      <c r="L112" s="635"/>
      <c r="M112" s="635"/>
      <c r="N112" s="635"/>
      <c r="O112" s="635"/>
      <c r="P112" s="635"/>
      <c r="Q112" s="635"/>
      <c r="R112" s="566"/>
    </row>
    <row r="113" spans="1:18" s="104" customFormat="1" ht="33" customHeight="1">
      <c r="A113" s="665">
        <v>16</v>
      </c>
      <c r="B113" s="536" t="s">
        <v>582</v>
      </c>
      <c r="C113" s="504"/>
      <c r="D113" s="536"/>
      <c r="E113" s="645" t="s">
        <v>451</v>
      </c>
      <c r="F113" s="102" t="s">
        <v>111</v>
      </c>
      <c r="G113" s="456"/>
      <c r="H113" s="173"/>
      <c r="I113" s="138"/>
      <c r="J113" s="138"/>
      <c r="K113" s="138"/>
      <c r="L113" s="138"/>
      <c r="M113" s="138"/>
      <c r="N113" s="138"/>
      <c r="O113" s="138"/>
      <c r="P113" s="138"/>
      <c r="Q113" s="168"/>
      <c r="R113" s="384"/>
    </row>
    <row r="114" spans="1:18" s="104" customFormat="1" ht="33" customHeight="1">
      <c r="A114" s="666"/>
      <c r="B114" s="559" t="s">
        <v>402</v>
      </c>
      <c r="C114" s="526"/>
      <c r="D114" s="111"/>
      <c r="E114" s="666"/>
      <c r="F114" s="557" t="s">
        <v>112</v>
      </c>
      <c r="G114" s="468"/>
      <c r="H114" s="169"/>
      <c r="I114" s="139"/>
      <c r="J114" s="139"/>
      <c r="K114" s="139"/>
      <c r="L114" s="139"/>
      <c r="M114" s="139"/>
      <c r="N114" s="139"/>
      <c r="O114" s="139"/>
      <c r="P114" s="139"/>
      <c r="Q114" s="170"/>
      <c r="R114" s="385"/>
    </row>
    <row r="115" spans="1:18" s="104" customFormat="1" ht="33" customHeight="1" thickBot="1">
      <c r="A115" s="666"/>
      <c r="B115" s="505" t="s">
        <v>584</v>
      </c>
      <c r="C115" s="505"/>
      <c r="D115" s="222"/>
      <c r="E115" s="666"/>
      <c r="F115" s="107" t="s">
        <v>20</v>
      </c>
      <c r="G115" s="497">
        <f>R115*J5</f>
        <v>0</v>
      </c>
      <c r="H115" s="178"/>
      <c r="I115" s="140"/>
      <c r="J115" s="140"/>
      <c r="K115" s="140"/>
      <c r="L115" s="140"/>
      <c r="M115" s="140"/>
      <c r="N115" s="140">
        <v>0</v>
      </c>
      <c r="O115" s="140"/>
      <c r="P115" s="141"/>
      <c r="Q115" s="177"/>
      <c r="R115" s="386">
        <v>1.2</v>
      </c>
    </row>
    <row r="116" spans="1:18" s="104" customFormat="1" ht="33" customHeight="1">
      <c r="A116" s="666"/>
      <c r="B116" s="567" t="s">
        <v>403</v>
      </c>
      <c r="C116" s="505" t="s">
        <v>77</v>
      </c>
      <c r="D116" s="223" t="s">
        <v>78</v>
      </c>
      <c r="E116" s="666"/>
      <c r="F116" s="665"/>
      <c r="G116" s="436"/>
      <c r="H116" s="632"/>
      <c r="I116" s="633"/>
      <c r="J116" s="633"/>
      <c r="K116" s="633"/>
      <c r="L116" s="633"/>
      <c r="M116" s="633"/>
      <c r="N116" s="633"/>
      <c r="O116" s="633"/>
      <c r="P116" s="633"/>
      <c r="Q116" s="633"/>
      <c r="R116" s="503"/>
    </row>
    <row r="117" spans="1:18" s="104" customFormat="1" ht="51" customHeight="1" thickBot="1">
      <c r="A117" s="667"/>
      <c r="B117" s="568" t="s">
        <v>404</v>
      </c>
      <c r="C117" s="506" t="s">
        <v>79</v>
      </c>
      <c r="D117" s="560" t="s">
        <v>611</v>
      </c>
      <c r="E117" s="667"/>
      <c r="F117" s="663"/>
      <c r="G117" s="462"/>
      <c r="H117" s="634"/>
      <c r="I117" s="634"/>
      <c r="J117" s="634"/>
      <c r="K117" s="634"/>
      <c r="L117" s="634"/>
      <c r="M117" s="634"/>
      <c r="N117" s="634"/>
      <c r="O117" s="634"/>
      <c r="P117" s="634"/>
      <c r="Q117" s="634"/>
      <c r="R117" s="508"/>
    </row>
    <row r="118" spans="1:18" s="104" customFormat="1" ht="33" customHeight="1">
      <c r="A118" s="665">
        <v>17</v>
      </c>
      <c r="B118" s="536" t="s">
        <v>80</v>
      </c>
      <c r="C118" s="668" t="s">
        <v>79</v>
      </c>
      <c r="D118" s="536"/>
      <c r="E118" s="645" t="s">
        <v>451</v>
      </c>
      <c r="F118" s="102" t="s">
        <v>111</v>
      </c>
      <c r="G118" s="456"/>
      <c r="H118" s="204"/>
      <c r="I118" s="110"/>
      <c r="J118" s="110"/>
      <c r="K118" s="110"/>
      <c r="L118" s="110"/>
      <c r="M118" s="110"/>
      <c r="N118" s="110"/>
      <c r="O118" s="110"/>
      <c r="P118" s="110"/>
      <c r="Q118" s="150"/>
      <c r="R118" s="383"/>
    </row>
    <row r="119" spans="1:18" s="104" customFormat="1" ht="33" customHeight="1">
      <c r="A119" s="666"/>
      <c r="B119" s="559" t="s">
        <v>81</v>
      </c>
      <c r="C119" s="692"/>
      <c r="D119" s="137"/>
      <c r="E119" s="691"/>
      <c r="F119" s="557" t="s">
        <v>112</v>
      </c>
      <c r="G119" s="468"/>
      <c r="H119" s="127"/>
      <c r="I119" s="128"/>
      <c r="J119" s="128"/>
      <c r="K119" s="128"/>
      <c r="L119" s="128"/>
      <c r="M119" s="128"/>
      <c r="N119" s="128"/>
      <c r="O119" s="128"/>
      <c r="P119" s="128"/>
      <c r="Q119" s="355"/>
      <c r="R119" s="380"/>
    </row>
    <row r="120" spans="1:18" s="104" customFormat="1" ht="33" customHeight="1" thickBot="1">
      <c r="A120" s="666"/>
      <c r="B120" s="505" t="s">
        <v>82</v>
      </c>
      <c r="C120" s="692"/>
      <c r="D120" s="133" t="s">
        <v>83</v>
      </c>
      <c r="E120" s="691"/>
      <c r="F120" s="107" t="s">
        <v>20</v>
      </c>
      <c r="G120" s="497">
        <f>R120*J5</f>
        <v>0</v>
      </c>
      <c r="H120" s="127"/>
      <c r="I120" s="128"/>
      <c r="J120" s="128"/>
      <c r="K120" s="128"/>
      <c r="L120" s="128"/>
      <c r="M120" s="128"/>
      <c r="N120" s="128">
        <v>0</v>
      </c>
      <c r="O120" s="128"/>
      <c r="P120" s="131"/>
      <c r="Q120" s="355"/>
      <c r="R120" s="380">
        <v>1.1000000000000001</v>
      </c>
    </row>
    <row r="121" spans="1:18" s="104" customFormat="1" ht="33" customHeight="1">
      <c r="A121" s="666"/>
      <c r="B121" s="567" t="s">
        <v>84</v>
      </c>
      <c r="C121" s="692"/>
      <c r="D121" s="694"/>
      <c r="E121" s="691"/>
      <c r="F121" s="696"/>
      <c r="G121" s="434"/>
      <c r="H121" s="628"/>
      <c r="I121" s="628"/>
      <c r="J121" s="628"/>
      <c r="K121" s="628"/>
      <c r="L121" s="628"/>
      <c r="M121" s="628"/>
      <c r="N121" s="628"/>
      <c r="O121" s="628"/>
      <c r="P121" s="628"/>
      <c r="Q121" s="628"/>
      <c r="R121" s="535"/>
    </row>
    <row r="122" spans="1:18" s="104" customFormat="1" ht="33" customHeight="1">
      <c r="A122" s="666"/>
      <c r="B122" s="567" t="s">
        <v>85</v>
      </c>
      <c r="C122" s="692"/>
      <c r="D122" s="698"/>
      <c r="E122" s="691"/>
      <c r="F122" s="699"/>
      <c r="G122" s="437"/>
      <c r="H122" s="675"/>
      <c r="I122" s="675"/>
      <c r="J122" s="675"/>
      <c r="K122" s="675"/>
      <c r="L122" s="675"/>
      <c r="M122" s="675"/>
      <c r="N122" s="675"/>
      <c r="O122" s="675"/>
      <c r="P122" s="675"/>
      <c r="Q122" s="675"/>
      <c r="R122" s="565"/>
    </row>
    <row r="123" spans="1:18" s="104" customFormat="1" ht="81.75" customHeight="1">
      <c r="A123" s="666"/>
      <c r="B123" s="142" t="s">
        <v>585</v>
      </c>
      <c r="C123" s="692"/>
      <c r="D123" s="698"/>
      <c r="E123" s="691"/>
      <c r="F123" s="699"/>
      <c r="G123" s="437"/>
      <c r="H123" s="675"/>
      <c r="I123" s="675"/>
      <c r="J123" s="675"/>
      <c r="K123" s="675"/>
      <c r="L123" s="675"/>
      <c r="M123" s="675"/>
      <c r="N123" s="675"/>
      <c r="O123" s="675"/>
      <c r="P123" s="675"/>
      <c r="Q123" s="675"/>
      <c r="R123" s="565"/>
    </row>
    <row r="124" spans="1:18" s="104" customFormat="1" ht="51" customHeight="1" thickBot="1">
      <c r="A124" s="667"/>
      <c r="B124" s="560" t="s">
        <v>586</v>
      </c>
      <c r="C124" s="681"/>
      <c r="D124" s="695"/>
      <c r="E124" s="663"/>
      <c r="F124" s="679"/>
      <c r="G124" s="467"/>
      <c r="H124" s="631"/>
      <c r="I124" s="631"/>
      <c r="J124" s="631"/>
      <c r="K124" s="631"/>
      <c r="L124" s="631"/>
      <c r="M124" s="631"/>
      <c r="N124" s="631"/>
      <c r="O124" s="631"/>
      <c r="P124" s="631"/>
      <c r="Q124" s="631"/>
      <c r="R124" s="511"/>
    </row>
    <row r="125" spans="1:18" s="104" customFormat="1" ht="33" customHeight="1">
      <c r="A125" s="665">
        <v>18</v>
      </c>
      <c r="B125" s="536" t="s">
        <v>587</v>
      </c>
      <c r="C125" s="504"/>
      <c r="D125" s="536"/>
      <c r="E125" s="645" t="s">
        <v>451</v>
      </c>
      <c r="F125" s="102" t="s">
        <v>111</v>
      </c>
      <c r="G125" s="456"/>
      <c r="H125" s="204"/>
      <c r="I125" s="103"/>
      <c r="J125" s="110"/>
      <c r="K125" s="110"/>
      <c r="L125" s="110"/>
      <c r="M125" s="110"/>
      <c r="N125" s="110"/>
      <c r="O125" s="110"/>
      <c r="P125" s="110"/>
      <c r="Q125" s="150"/>
      <c r="R125" s="383"/>
    </row>
    <row r="126" spans="1:18" s="104" customFormat="1" ht="33" customHeight="1">
      <c r="A126" s="666"/>
      <c r="B126" s="553" t="s">
        <v>588</v>
      </c>
      <c r="C126" s="505"/>
      <c r="D126" s="133"/>
      <c r="E126" s="691"/>
      <c r="F126" s="557" t="s">
        <v>112</v>
      </c>
      <c r="G126" s="468">
        <f>R126*J5</f>
        <v>0</v>
      </c>
      <c r="H126" s="127"/>
      <c r="I126" s="128"/>
      <c r="J126" s="128"/>
      <c r="K126" s="128">
        <v>0</v>
      </c>
      <c r="L126" s="113"/>
      <c r="M126" s="128"/>
      <c r="N126" s="128"/>
      <c r="O126" s="128"/>
      <c r="P126" s="128"/>
      <c r="Q126" s="355"/>
      <c r="R126" s="380">
        <v>2.1</v>
      </c>
    </row>
    <row r="127" spans="1:18" s="104" customFormat="1" ht="33" customHeight="1" thickBot="1">
      <c r="A127" s="666"/>
      <c r="B127" s="559" t="s">
        <v>86</v>
      </c>
      <c r="C127" s="505"/>
      <c r="D127" s="562"/>
      <c r="E127" s="691"/>
      <c r="F127" s="107" t="s">
        <v>20</v>
      </c>
      <c r="G127" s="497">
        <f>R127*J5</f>
        <v>0</v>
      </c>
      <c r="H127" s="143"/>
      <c r="I127" s="131"/>
      <c r="J127" s="131"/>
      <c r="K127" s="131"/>
      <c r="L127" s="131"/>
      <c r="M127" s="131"/>
      <c r="N127" s="131">
        <v>0</v>
      </c>
      <c r="O127" s="131"/>
      <c r="P127" s="131"/>
      <c r="Q127" s="356"/>
      <c r="R127" s="382">
        <v>3.5</v>
      </c>
    </row>
    <row r="128" spans="1:18" s="104" customFormat="1" ht="34.5" customHeight="1">
      <c r="A128" s="666"/>
      <c r="B128" s="559" t="s">
        <v>589</v>
      </c>
      <c r="C128" s="505" t="s">
        <v>87</v>
      </c>
      <c r="D128" s="559" t="s">
        <v>612</v>
      </c>
      <c r="E128" s="691"/>
      <c r="F128" s="665"/>
      <c r="G128" s="436"/>
      <c r="H128" s="700"/>
      <c r="I128" s="633"/>
      <c r="J128" s="633"/>
      <c r="K128" s="633"/>
      <c r="L128" s="633"/>
      <c r="M128" s="633"/>
      <c r="N128" s="633"/>
      <c r="O128" s="633"/>
      <c r="P128" s="633"/>
      <c r="Q128" s="633"/>
      <c r="R128" s="503"/>
    </row>
    <row r="129" spans="1:18" s="104" customFormat="1" ht="33" customHeight="1">
      <c r="A129" s="666"/>
      <c r="B129" s="559" t="s">
        <v>590</v>
      </c>
      <c r="C129" s="505" t="s">
        <v>79</v>
      </c>
      <c r="D129" s="559" t="s">
        <v>88</v>
      </c>
      <c r="E129" s="691"/>
      <c r="F129" s="691"/>
      <c r="G129" s="472"/>
      <c r="H129" s="701"/>
      <c r="I129" s="701"/>
      <c r="J129" s="701"/>
      <c r="K129" s="701"/>
      <c r="L129" s="701"/>
      <c r="M129" s="701"/>
      <c r="N129" s="701"/>
      <c r="O129" s="701"/>
      <c r="P129" s="701"/>
      <c r="Q129" s="701"/>
      <c r="R129" s="507"/>
    </row>
    <row r="130" spans="1:18" s="104" customFormat="1" ht="33" customHeight="1">
      <c r="A130" s="666"/>
      <c r="B130" s="559" t="s">
        <v>591</v>
      </c>
      <c r="C130" s="505"/>
      <c r="D130" s="559"/>
      <c r="E130" s="691"/>
      <c r="F130" s="691"/>
      <c r="G130" s="472"/>
      <c r="H130" s="701"/>
      <c r="I130" s="701"/>
      <c r="J130" s="701"/>
      <c r="K130" s="701"/>
      <c r="L130" s="701"/>
      <c r="M130" s="701"/>
      <c r="N130" s="701"/>
      <c r="O130" s="701"/>
      <c r="P130" s="701"/>
      <c r="Q130" s="701"/>
      <c r="R130" s="507"/>
    </row>
    <row r="131" spans="1:18" s="104" customFormat="1" ht="45" customHeight="1" thickBot="1">
      <c r="A131" s="666"/>
      <c r="B131" s="560" t="s">
        <v>89</v>
      </c>
      <c r="C131" s="505"/>
      <c r="D131" s="559"/>
      <c r="E131" s="691"/>
      <c r="F131" s="691"/>
      <c r="G131" s="472"/>
      <c r="H131" s="701"/>
      <c r="I131" s="701"/>
      <c r="J131" s="701"/>
      <c r="K131" s="701"/>
      <c r="L131" s="701"/>
      <c r="M131" s="701"/>
      <c r="N131" s="701"/>
      <c r="O131" s="701"/>
      <c r="P131" s="701"/>
      <c r="Q131" s="701"/>
      <c r="R131" s="507"/>
    </row>
    <row r="132" spans="1:18" s="104" customFormat="1" ht="33" customHeight="1">
      <c r="A132" s="665">
        <v>19</v>
      </c>
      <c r="B132" s="536" t="s">
        <v>90</v>
      </c>
      <c r="C132" s="668" t="s">
        <v>91</v>
      </c>
      <c r="D132" s="561"/>
      <c r="E132" s="645" t="s">
        <v>451</v>
      </c>
      <c r="F132" s="102" t="s">
        <v>111</v>
      </c>
      <c r="G132" s="456"/>
      <c r="H132" s="109"/>
      <c r="I132" s="103"/>
      <c r="J132" s="103"/>
      <c r="K132" s="103"/>
      <c r="L132" s="103"/>
      <c r="M132" s="103"/>
      <c r="N132" s="103"/>
      <c r="O132" s="103"/>
      <c r="P132" s="512"/>
      <c r="Q132" s="156"/>
      <c r="R132" s="376"/>
    </row>
    <row r="133" spans="1:18" s="104" customFormat="1" ht="33" customHeight="1">
      <c r="A133" s="666"/>
      <c r="B133" s="559" t="s">
        <v>92</v>
      </c>
      <c r="C133" s="669"/>
      <c r="D133" s="117"/>
      <c r="E133" s="646"/>
      <c r="F133" s="557" t="s">
        <v>112</v>
      </c>
      <c r="G133" s="468"/>
      <c r="H133" s="129"/>
      <c r="I133" s="113"/>
      <c r="J133" s="113"/>
      <c r="K133" s="113"/>
      <c r="L133" s="113"/>
      <c r="M133" s="113"/>
      <c r="N133" s="113"/>
      <c r="O133" s="113"/>
      <c r="P133" s="113"/>
      <c r="Q133" s="151"/>
      <c r="R133" s="381"/>
    </row>
    <row r="134" spans="1:18" s="104" customFormat="1" ht="33" customHeight="1" thickBot="1">
      <c r="A134" s="666"/>
      <c r="B134" s="559" t="s">
        <v>592</v>
      </c>
      <c r="C134" s="669"/>
      <c r="D134" s="560"/>
      <c r="E134" s="646"/>
      <c r="F134" s="107" t="s">
        <v>20</v>
      </c>
      <c r="G134" s="497">
        <f>R134*J5</f>
        <v>0</v>
      </c>
      <c r="H134" s="126"/>
      <c r="I134" s="114"/>
      <c r="J134" s="114"/>
      <c r="K134" s="114"/>
      <c r="L134" s="114"/>
      <c r="M134" s="114"/>
      <c r="N134" s="114">
        <v>0</v>
      </c>
      <c r="O134" s="114"/>
      <c r="P134" s="114"/>
      <c r="Q134" s="158"/>
      <c r="R134" s="379">
        <v>1.3</v>
      </c>
    </row>
    <row r="135" spans="1:18" s="104" customFormat="1" ht="48" customHeight="1" thickBot="1">
      <c r="A135" s="667"/>
      <c r="B135" s="560" t="s">
        <v>593</v>
      </c>
      <c r="C135" s="670"/>
      <c r="D135" s="144" t="s">
        <v>93</v>
      </c>
      <c r="E135" s="647"/>
      <c r="F135" s="132"/>
      <c r="G135" s="470"/>
      <c r="H135" s="635"/>
      <c r="I135" s="635"/>
      <c r="J135" s="635"/>
      <c r="K135" s="635"/>
      <c r="L135" s="635"/>
      <c r="M135" s="635"/>
      <c r="N135" s="635"/>
      <c r="O135" s="635"/>
      <c r="P135" s="635"/>
      <c r="Q135" s="635"/>
      <c r="R135" s="558"/>
    </row>
    <row r="136" spans="1:18" s="104" customFormat="1" ht="33" customHeight="1">
      <c r="A136" s="665">
        <v>20</v>
      </c>
      <c r="B136" s="536" t="s">
        <v>594</v>
      </c>
      <c r="C136" s="668" t="s">
        <v>103</v>
      </c>
      <c r="D136" s="561" t="s">
        <v>94</v>
      </c>
      <c r="E136" s="645" t="s">
        <v>607</v>
      </c>
      <c r="F136" s="102" t="s">
        <v>111</v>
      </c>
      <c r="G136" s="456">
        <f>R136*J5</f>
        <v>0</v>
      </c>
      <c r="H136" s="109"/>
      <c r="I136" s="103"/>
      <c r="J136" s="103">
        <v>0</v>
      </c>
      <c r="K136" s="103"/>
      <c r="L136" s="103"/>
      <c r="M136" s="103"/>
      <c r="N136" s="103"/>
      <c r="O136" s="103"/>
      <c r="P136" s="512"/>
      <c r="Q136" s="156"/>
      <c r="R136" s="376">
        <v>1.6</v>
      </c>
    </row>
    <row r="137" spans="1:18" s="104" customFormat="1" ht="33" customHeight="1">
      <c r="A137" s="666"/>
      <c r="B137" s="553" t="s">
        <v>423</v>
      </c>
      <c r="C137" s="669"/>
      <c r="D137" s="117"/>
      <c r="E137" s="646"/>
      <c r="F137" s="557" t="s">
        <v>112</v>
      </c>
      <c r="G137" s="468"/>
      <c r="H137" s="129"/>
      <c r="I137" s="113"/>
      <c r="J137" s="113"/>
      <c r="K137" s="113"/>
      <c r="L137" s="113"/>
      <c r="M137" s="113"/>
      <c r="N137" s="113"/>
      <c r="O137" s="113"/>
      <c r="P137" s="113"/>
      <c r="Q137" s="151"/>
      <c r="R137" s="381"/>
    </row>
    <row r="138" spans="1:18" s="104" customFormat="1" ht="33" customHeight="1" thickBot="1">
      <c r="A138" s="666"/>
      <c r="B138" s="559" t="s">
        <v>95</v>
      </c>
      <c r="C138" s="669"/>
      <c r="D138" s="560"/>
      <c r="E138" s="646"/>
      <c r="F138" s="107" t="s">
        <v>20</v>
      </c>
      <c r="G138" s="497"/>
      <c r="H138" s="126"/>
      <c r="I138" s="114"/>
      <c r="J138" s="114"/>
      <c r="K138" s="114"/>
      <c r="L138" s="114"/>
      <c r="M138" s="114"/>
      <c r="N138" s="114"/>
      <c r="O138" s="114"/>
      <c r="P138" s="114"/>
      <c r="Q138" s="158"/>
      <c r="R138" s="379"/>
    </row>
    <row r="139" spans="1:18" s="104" customFormat="1" ht="33" customHeight="1">
      <c r="A139" s="666"/>
      <c r="B139" s="559" t="s">
        <v>96</v>
      </c>
      <c r="C139" s="669"/>
      <c r="D139" s="671" t="s">
        <v>31</v>
      </c>
      <c r="E139" s="646"/>
      <c r="F139" s="664"/>
      <c r="G139" s="464"/>
      <c r="H139" s="675"/>
      <c r="I139" s="675"/>
      <c r="J139" s="675"/>
      <c r="K139" s="675"/>
      <c r="L139" s="675"/>
      <c r="M139" s="675"/>
      <c r="N139" s="675"/>
      <c r="O139" s="675"/>
      <c r="P139" s="675"/>
      <c r="Q139" s="675"/>
      <c r="R139" s="557"/>
    </row>
    <row r="140" spans="1:18" s="104" customFormat="1" ht="33" customHeight="1">
      <c r="A140" s="666"/>
      <c r="B140" s="559" t="s">
        <v>595</v>
      </c>
      <c r="C140" s="669"/>
      <c r="D140" s="676"/>
      <c r="E140" s="646"/>
      <c r="F140" s="674"/>
      <c r="G140" s="464"/>
      <c r="H140" s="675"/>
      <c r="I140" s="675"/>
      <c r="J140" s="675"/>
      <c r="K140" s="675"/>
      <c r="L140" s="675"/>
      <c r="M140" s="675"/>
      <c r="N140" s="675"/>
      <c r="O140" s="675"/>
      <c r="P140" s="675"/>
      <c r="Q140" s="675"/>
      <c r="R140" s="557"/>
    </row>
    <row r="141" spans="1:18" s="104" customFormat="1" ht="33" customHeight="1">
      <c r="A141" s="666"/>
      <c r="B141" s="559" t="s">
        <v>46</v>
      </c>
      <c r="C141" s="669"/>
      <c r="D141" s="676"/>
      <c r="E141" s="646"/>
      <c r="F141" s="674"/>
      <c r="G141" s="464"/>
      <c r="H141" s="675"/>
      <c r="I141" s="675"/>
      <c r="J141" s="675"/>
      <c r="K141" s="675"/>
      <c r="L141" s="675"/>
      <c r="M141" s="675"/>
      <c r="N141" s="675"/>
      <c r="O141" s="675"/>
      <c r="P141" s="675"/>
      <c r="Q141" s="675"/>
      <c r="R141" s="557"/>
    </row>
    <row r="142" spans="1:18" s="104" customFormat="1" ht="45" customHeight="1" thickBot="1">
      <c r="A142" s="667"/>
      <c r="B142" s="560" t="s">
        <v>97</v>
      </c>
      <c r="C142" s="670"/>
      <c r="D142" s="677"/>
      <c r="E142" s="647"/>
      <c r="F142" s="679"/>
      <c r="G142" s="467"/>
      <c r="H142" s="635"/>
      <c r="I142" s="635"/>
      <c r="J142" s="635"/>
      <c r="K142" s="635"/>
      <c r="L142" s="635"/>
      <c r="M142" s="635"/>
      <c r="N142" s="635"/>
      <c r="O142" s="635"/>
      <c r="P142" s="635"/>
      <c r="Q142" s="635"/>
      <c r="R142" s="511"/>
    </row>
    <row r="143" spans="1:18" s="104" customFormat="1" ht="33" customHeight="1">
      <c r="A143" s="665">
        <v>21</v>
      </c>
      <c r="B143" s="536" t="s">
        <v>415</v>
      </c>
      <c r="C143" s="668" t="s">
        <v>103</v>
      </c>
      <c r="D143" s="536" t="s">
        <v>98</v>
      </c>
      <c r="E143" s="645" t="s">
        <v>17</v>
      </c>
      <c r="F143" s="102" t="s">
        <v>111</v>
      </c>
      <c r="G143" s="456">
        <f>R143*J5</f>
        <v>0</v>
      </c>
      <c r="H143" s="109"/>
      <c r="I143" s="103"/>
      <c r="J143" s="103">
        <v>0</v>
      </c>
      <c r="K143" s="103"/>
      <c r="L143" s="103"/>
      <c r="M143" s="103"/>
      <c r="N143" s="103"/>
      <c r="O143" s="512"/>
      <c r="P143" s="103"/>
      <c r="Q143" s="156"/>
      <c r="R143" s="376">
        <v>1.8</v>
      </c>
    </row>
    <row r="144" spans="1:18" s="104" customFormat="1" ht="33" customHeight="1">
      <c r="A144" s="666"/>
      <c r="B144" s="553" t="s">
        <v>429</v>
      </c>
      <c r="C144" s="669"/>
      <c r="D144" s="117"/>
      <c r="E144" s="646"/>
      <c r="F144" s="557" t="s">
        <v>112</v>
      </c>
      <c r="G144" s="468"/>
      <c r="H144" s="129"/>
      <c r="I144" s="113"/>
      <c r="J144" s="113"/>
      <c r="K144" s="113"/>
      <c r="L144" s="113"/>
      <c r="M144" s="113"/>
      <c r="N144" s="113"/>
      <c r="O144" s="113"/>
      <c r="P144" s="113"/>
      <c r="Q144" s="151"/>
      <c r="R144" s="381"/>
    </row>
    <row r="145" spans="1:18" s="104" customFormat="1" ht="33" customHeight="1" thickBot="1">
      <c r="A145" s="666"/>
      <c r="B145" s="559" t="s">
        <v>99</v>
      </c>
      <c r="C145" s="669"/>
      <c r="D145" s="560"/>
      <c r="E145" s="646"/>
      <c r="F145" s="107" t="s">
        <v>20</v>
      </c>
      <c r="G145" s="497"/>
      <c r="H145" s="126"/>
      <c r="I145" s="114"/>
      <c r="J145" s="114"/>
      <c r="K145" s="114"/>
      <c r="L145" s="114"/>
      <c r="M145" s="114"/>
      <c r="N145" s="114"/>
      <c r="O145" s="114"/>
      <c r="P145" s="114"/>
      <c r="Q145" s="158"/>
      <c r="R145" s="379"/>
    </row>
    <row r="146" spans="1:18" s="104" customFormat="1" ht="33" customHeight="1">
      <c r="A146" s="666"/>
      <c r="B146" s="559" t="s">
        <v>100</v>
      </c>
      <c r="C146" s="669"/>
      <c r="D146" s="671" t="s">
        <v>613</v>
      </c>
      <c r="E146" s="646"/>
      <c r="F146" s="664"/>
      <c r="G146" s="461"/>
      <c r="H146" s="628"/>
      <c r="I146" s="628"/>
      <c r="J146" s="628"/>
      <c r="K146" s="628"/>
      <c r="L146" s="628"/>
      <c r="M146" s="628"/>
      <c r="N146" s="628"/>
      <c r="O146" s="628"/>
      <c r="P146" s="628"/>
      <c r="Q146" s="628"/>
      <c r="R146" s="509"/>
    </row>
    <row r="147" spans="1:18" s="104" customFormat="1" ht="33" customHeight="1">
      <c r="A147" s="666"/>
      <c r="B147" s="559" t="s">
        <v>596</v>
      </c>
      <c r="C147" s="669"/>
      <c r="D147" s="676"/>
      <c r="E147" s="646"/>
      <c r="F147" s="674"/>
      <c r="G147" s="464"/>
      <c r="H147" s="675"/>
      <c r="I147" s="675"/>
      <c r="J147" s="675"/>
      <c r="K147" s="675"/>
      <c r="L147" s="675"/>
      <c r="M147" s="675"/>
      <c r="N147" s="675"/>
      <c r="O147" s="675"/>
      <c r="P147" s="675"/>
      <c r="Q147" s="675"/>
      <c r="R147" s="557"/>
    </row>
    <row r="148" spans="1:18" s="104" customFormat="1" ht="51" customHeight="1" thickBot="1">
      <c r="A148" s="667"/>
      <c r="B148" s="560" t="s">
        <v>101</v>
      </c>
      <c r="C148" s="670"/>
      <c r="D148" s="677"/>
      <c r="E148" s="647"/>
      <c r="F148" s="693"/>
      <c r="G148" s="470"/>
      <c r="H148" s="635"/>
      <c r="I148" s="635"/>
      <c r="J148" s="635"/>
      <c r="K148" s="635"/>
      <c r="L148" s="635"/>
      <c r="M148" s="635"/>
      <c r="N148" s="635"/>
      <c r="O148" s="635"/>
      <c r="P148" s="635"/>
      <c r="Q148" s="635"/>
      <c r="R148" s="558"/>
    </row>
    <row r="149" spans="1:18" s="104" customFormat="1" ht="33" customHeight="1">
      <c r="A149" s="665">
        <v>22</v>
      </c>
      <c r="B149" s="559" t="s">
        <v>424</v>
      </c>
      <c r="C149" s="668" t="s">
        <v>103</v>
      </c>
      <c r="D149" s="536" t="s">
        <v>431</v>
      </c>
      <c r="E149" s="645" t="s">
        <v>17</v>
      </c>
      <c r="F149" s="102" t="s">
        <v>111</v>
      </c>
      <c r="G149" s="456">
        <f>R149*J5</f>
        <v>0</v>
      </c>
      <c r="H149" s="109"/>
      <c r="I149" s="103"/>
      <c r="J149" s="103">
        <v>0</v>
      </c>
      <c r="K149" s="103"/>
      <c r="L149" s="103"/>
      <c r="M149" s="103"/>
      <c r="N149" s="103"/>
      <c r="O149" s="512"/>
      <c r="P149" s="103"/>
      <c r="Q149" s="156"/>
      <c r="R149" s="376">
        <v>0.5</v>
      </c>
    </row>
    <row r="150" spans="1:18" s="104" customFormat="1" ht="33" customHeight="1">
      <c r="A150" s="666"/>
      <c r="B150" s="559" t="s">
        <v>430</v>
      </c>
      <c r="C150" s="669"/>
      <c r="D150" s="117"/>
      <c r="E150" s="646"/>
      <c r="F150" s="557" t="s">
        <v>112</v>
      </c>
      <c r="G150" s="468"/>
      <c r="H150" s="129"/>
      <c r="I150" s="113"/>
      <c r="J150" s="113"/>
      <c r="K150" s="113"/>
      <c r="L150" s="113"/>
      <c r="M150" s="113"/>
      <c r="N150" s="113"/>
      <c r="O150" s="113"/>
      <c r="P150" s="113"/>
      <c r="Q150" s="151"/>
      <c r="R150" s="381"/>
    </row>
    <row r="151" spans="1:18" s="104" customFormat="1" ht="33" customHeight="1" thickBot="1">
      <c r="A151" s="666"/>
      <c r="B151" s="559" t="s">
        <v>425</v>
      </c>
      <c r="C151" s="669"/>
      <c r="D151" s="560"/>
      <c r="E151" s="646"/>
      <c r="F151" s="107" t="s">
        <v>20</v>
      </c>
      <c r="G151" s="497">
        <f>R151*J5</f>
        <v>0</v>
      </c>
      <c r="H151" s="126"/>
      <c r="I151" s="114"/>
      <c r="J151" s="114"/>
      <c r="K151" s="114"/>
      <c r="L151" s="114"/>
      <c r="M151" s="114"/>
      <c r="N151" s="114"/>
      <c r="O151" s="114"/>
      <c r="P151" s="114"/>
      <c r="Q151" s="158">
        <v>0</v>
      </c>
      <c r="R151" s="379">
        <v>1.5</v>
      </c>
    </row>
    <row r="152" spans="1:18" s="104" customFormat="1" ht="33" customHeight="1">
      <c r="A152" s="666"/>
      <c r="B152" s="559" t="s">
        <v>426</v>
      </c>
      <c r="C152" s="669"/>
      <c r="D152" s="671" t="s">
        <v>409</v>
      </c>
      <c r="E152" s="646"/>
      <c r="F152" s="664"/>
      <c r="G152" s="461"/>
      <c r="H152" s="628"/>
      <c r="I152" s="628"/>
      <c r="J152" s="628"/>
      <c r="K152" s="628"/>
      <c r="L152" s="628"/>
      <c r="M152" s="628"/>
      <c r="N152" s="628"/>
      <c r="O152" s="628"/>
      <c r="P152" s="628"/>
      <c r="Q152" s="628"/>
      <c r="R152" s="509"/>
    </row>
    <row r="153" spans="1:18" s="104" customFormat="1" ht="33" customHeight="1">
      <c r="A153" s="666"/>
      <c r="B153" s="559" t="s">
        <v>427</v>
      </c>
      <c r="C153" s="669"/>
      <c r="D153" s="676"/>
      <c r="E153" s="646"/>
      <c r="F153" s="674"/>
      <c r="G153" s="464"/>
      <c r="H153" s="675"/>
      <c r="I153" s="675"/>
      <c r="J153" s="675"/>
      <c r="K153" s="675"/>
      <c r="L153" s="675"/>
      <c r="M153" s="675"/>
      <c r="N153" s="675"/>
      <c r="O153" s="675"/>
      <c r="P153" s="675"/>
      <c r="Q153" s="675"/>
      <c r="R153" s="557"/>
    </row>
    <row r="154" spans="1:18" s="104" customFormat="1" ht="33" customHeight="1" thickBot="1">
      <c r="A154" s="667"/>
      <c r="B154" s="559" t="s">
        <v>428</v>
      </c>
      <c r="C154" s="670"/>
      <c r="D154" s="677"/>
      <c r="E154" s="647"/>
      <c r="F154" s="693"/>
      <c r="G154" s="470"/>
      <c r="H154" s="635"/>
      <c r="I154" s="635"/>
      <c r="J154" s="635"/>
      <c r="K154" s="635"/>
      <c r="L154" s="635"/>
      <c r="M154" s="635"/>
      <c r="N154" s="635"/>
      <c r="O154" s="635"/>
      <c r="P154" s="635"/>
      <c r="Q154" s="635"/>
      <c r="R154" s="558"/>
    </row>
    <row r="155" spans="1:18" s="104" customFormat="1" ht="33" customHeight="1">
      <c r="A155" s="665">
        <v>23</v>
      </c>
      <c r="B155" s="536" t="s">
        <v>102</v>
      </c>
      <c r="C155" s="668" t="s">
        <v>103</v>
      </c>
      <c r="D155" s="561" t="s">
        <v>453</v>
      </c>
      <c r="E155" s="645" t="s">
        <v>17</v>
      </c>
      <c r="F155" s="102" t="s">
        <v>111</v>
      </c>
      <c r="G155" s="456">
        <f>R155*J5</f>
        <v>0</v>
      </c>
      <c r="H155" s="173"/>
      <c r="I155" s="138"/>
      <c r="J155" s="138">
        <v>0</v>
      </c>
      <c r="K155" s="138"/>
      <c r="L155" s="138"/>
      <c r="M155" s="138"/>
      <c r="N155" s="138"/>
      <c r="O155" s="138"/>
      <c r="P155" s="138"/>
      <c r="Q155" s="168"/>
      <c r="R155" s="384">
        <v>0.7</v>
      </c>
    </row>
    <row r="156" spans="1:18" s="104" customFormat="1" ht="33" customHeight="1">
      <c r="A156" s="666"/>
      <c r="B156" s="505" t="s">
        <v>104</v>
      </c>
      <c r="C156" s="669"/>
      <c r="D156" s="117"/>
      <c r="E156" s="666"/>
      <c r="F156" s="557" t="s">
        <v>112</v>
      </c>
      <c r="G156" s="468"/>
      <c r="H156" s="169"/>
      <c r="I156" s="139"/>
      <c r="J156" s="139"/>
      <c r="K156" s="139"/>
      <c r="L156" s="139"/>
      <c r="M156" s="145"/>
      <c r="N156" s="139"/>
      <c r="O156" s="139"/>
      <c r="P156" s="139"/>
      <c r="Q156" s="170"/>
      <c r="R156" s="385"/>
    </row>
    <row r="157" spans="1:18" s="104" customFormat="1" ht="33" customHeight="1" thickBot="1">
      <c r="A157" s="666"/>
      <c r="B157" s="559" t="s">
        <v>105</v>
      </c>
      <c r="C157" s="669"/>
      <c r="D157" s="559"/>
      <c r="E157" s="666"/>
      <c r="F157" s="107" t="s">
        <v>20</v>
      </c>
      <c r="G157" s="497"/>
      <c r="H157" s="191"/>
      <c r="I157" s="147"/>
      <c r="J157" s="147"/>
      <c r="K157" s="147"/>
      <c r="L157" s="147"/>
      <c r="M157" s="147"/>
      <c r="N157" s="147"/>
      <c r="O157" s="147"/>
      <c r="P157" s="147"/>
      <c r="Q157" s="171"/>
      <c r="R157" s="387"/>
    </row>
    <row r="158" spans="1:18" s="104" customFormat="1" ht="33" customHeight="1">
      <c r="A158" s="666"/>
      <c r="B158" s="559" t="s">
        <v>106</v>
      </c>
      <c r="C158" s="669"/>
      <c r="D158" s="705" t="s">
        <v>614</v>
      </c>
      <c r="E158" s="666"/>
      <c r="F158" s="688"/>
      <c r="G158" s="466"/>
      <c r="H158" s="707"/>
      <c r="I158" s="707"/>
      <c r="J158" s="707"/>
      <c r="K158" s="707"/>
      <c r="L158" s="707"/>
      <c r="M158" s="707"/>
      <c r="N158" s="707"/>
      <c r="O158" s="707"/>
      <c r="P158" s="707"/>
      <c r="Q158" s="707"/>
      <c r="R158" s="510"/>
    </row>
    <row r="159" spans="1:18" s="104" customFormat="1" ht="48" customHeight="1" thickBot="1">
      <c r="A159" s="667"/>
      <c r="B159" s="560" t="s">
        <v>107</v>
      </c>
      <c r="C159" s="670"/>
      <c r="D159" s="706"/>
      <c r="E159" s="667"/>
      <c r="F159" s="679"/>
      <c r="G159" s="467"/>
      <c r="H159" s="708"/>
      <c r="I159" s="708"/>
      <c r="J159" s="708"/>
      <c r="K159" s="708"/>
      <c r="L159" s="708"/>
      <c r="M159" s="708"/>
      <c r="N159" s="708"/>
      <c r="O159" s="708"/>
      <c r="P159" s="708"/>
      <c r="Q159" s="708"/>
      <c r="R159" s="511"/>
    </row>
    <row r="160" spans="1:18" s="104" customFormat="1" ht="33" customHeight="1">
      <c r="A160" s="665">
        <v>24</v>
      </c>
      <c r="B160" s="536" t="s">
        <v>597</v>
      </c>
      <c r="C160" s="668" t="s">
        <v>405</v>
      </c>
      <c r="D160" s="561"/>
      <c r="E160" s="645" t="s">
        <v>451</v>
      </c>
      <c r="F160" s="102" t="s">
        <v>111</v>
      </c>
      <c r="G160" s="456"/>
      <c r="H160" s="109"/>
      <c r="I160" s="103"/>
      <c r="J160" s="103"/>
      <c r="K160" s="103"/>
      <c r="L160" s="103"/>
      <c r="M160" s="103"/>
      <c r="N160" s="103"/>
      <c r="O160" s="103"/>
      <c r="P160" s="103"/>
      <c r="Q160" s="156"/>
      <c r="R160" s="376"/>
    </row>
    <row r="161" spans="1:18" s="104" customFormat="1" ht="33" customHeight="1">
      <c r="A161" s="666"/>
      <c r="B161" s="553" t="s">
        <v>598</v>
      </c>
      <c r="C161" s="669"/>
      <c r="D161" s="133"/>
      <c r="E161" s="666"/>
      <c r="F161" s="557" t="s">
        <v>112</v>
      </c>
      <c r="G161" s="468"/>
      <c r="H161" s="127"/>
      <c r="I161" s="108"/>
      <c r="J161" s="108"/>
      <c r="K161" s="108"/>
      <c r="L161" s="108"/>
      <c r="M161" s="108"/>
      <c r="N161" s="108"/>
      <c r="O161" s="108"/>
      <c r="P161" s="108"/>
      <c r="Q161" s="354"/>
      <c r="R161" s="380"/>
    </row>
    <row r="162" spans="1:18" s="104" customFormat="1" ht="33" customHeight="1" thickBot="1">
      <c r="A162" s="666"/>
      <c r="B162" s="553" t="s">
        <v>108</v>
      </c>
      <c r="C162" s="669"/>
      <c r="D162" s="562"/>
      <c r="E162" s="666"/>
      <c r="F162" s="107" t="s">
        <v>20</v>
      </c>
      <c r="G162" s="497">
        <f>R162*J5</f>
        <v>0</v>
      </c>
      <c r="H162" s="126"/>
      <c r="I162" s="114"/>
      <c r="J162" s="114"/>
      <c r="K162" s="114"/>
      <c r="L162" s="114"/>
      <c r="M162" s="114"/>
      <c r="N162" s="114"/>
      <c r="O162" s="114"/>
      <c r="P162" s="114"/>
      <c r="Q162" s="158">
        <v>0</v>
      </c>
      <c r="R162" s="379">
        <v>1.8</v>
      </c>
    </row>
    <row r="163" spans="1:18" s="104" customFormat="1" ht="33" customHeight="1">
      <c r="A163" s="666"/>
      <c r="B163" s="559" t="s">
        <v>109</v>
      </c>
      <c r="C163" s="669"/>
      <c r="D163" s="698" t="s">
        <v>615</v>
      </c>
      <c r="E163" s="666"/>
      <c r="F163" s="664"/>
      <c r="G163" s="461"/>
      <c r="H163" s="628"/>
      <c r="I163" s="629"/>
      <c r="J163" s="629"/>
      <c r="K163" s="629"/>
      <c r="L163" s="629"/>
      <c r="M163" s="629"/>
      <c r="N163" s="629"/>
      <c r="O163" s="629"/>
      <c r="P163" s="629"/>
      <c r="Q163" s="629"/>
      <c r="R163" s="509"/>
    </row>
    <row r="164" spans="1:18" s="104" customFormat="1" ht="33" customHeight="1">
      <c r="A164" s="666"/>
      <c r="B164" s="559" t="s">
        <v>599</v>
      </c>
      <c r="C164" s="669"/>
      <c r="D164" s="698"/>
      <c r="E164" s="666"/>
      <c r="F164" s="678"/>
      <c r="G164" s="466"/>
      <c r="H164" s="630"/>
      <c r="I164" s="630"/>
      <c r="J164" s="630"/>
      <c r="K164" s="630"/>
      <c r="L164" s="630"/>
      <c r="M164" s="630"/>
      <c r="N164" s="630"/>
      <c r="O164" s="630"/>
      <c r="P164" s="630"/>
      <c r="Q164" s="630"/>
      <c r="R164" s="510"/>
    </row>
    <row r="165" spans="1:18" s="104" customFormat="1" ht="42" customHeight="1" thickBot="1">
      <c r="A165" s="667"/>
      <c r="B165" s="560" t="s">
        <v>600</v>
      </c>
      <c r="C165" s="670"/>
      <c r="D165" s="695"/>
      <c r="E165" s="667"/>
      <c r="F165" s="679"/>
      <c r="G165" s="467"/>
      <c r="H165" s="631"/>
      <c r="I165" s="631"/>
      <c r="J165" s="631"/>
      <c r="K165" s="631"/>
      <c r="L165" s="631"/>
      <c r="M165" s="631"/>
      <c r="N165" s="631"/>
      <c r="O165" s="631"/>
      <c r="P165" s="631"/>
      <c r="Q165" s="631"/>
      <c r="R165" s="511"/>
    </row>
    <row r="166" spans="1:18" s="155" customFormat="1" ht="32.25" customHeight="1">
      <c r="A166" s="665">
        <v>25</v>
      </c>
      <c r="B166" s="702" t="s">
        <v>646</v>
      </c>
      <c r="C166" s="668" t="s">
        <v>422</v>
      </c>
      <c r="D166" s="561" t="s">
        <v>117</v>
      </c>
      <c r="E166" s="665" t="s">
        <v>450</v>
      </c>
      <c r="F166" s="102" t="s">
        <v>111</v>
      </c>
      <c r="G166" s="497">
        <f>R166*J5</f>
        <v>0</v>
      </c>
      <c r="H166" s="204">
        <v>0</v>
      </c>
      <c r="I166" s="110"/>
      <c r="J166" s="110"/>
      <c r="K166" s="110"/>
      <c r="L166" s="110"/>
      <c r="M166" s="110"/>
      <c r="N166" s="110"/>
      <c r="O166" s="110"/>
      <c r="P166" s="110"/>
      <c r="Q166" s="150"/>
      <c r="R166" s="383">
        <v>0.27</v>
      </c>
    </row>
    <row r="167" spans="1:18" s="155" customFormat="1" ht="32.25" customHeight="1">
      <c r="A167" s="666"/>
      <c r="B167" s="703"/>
      <c r="C167" s="669"/>
      <c r="D167" s="113"/>
      <c r="E167" s="666"/>
      <c r="F167" s="557" t="s">
        <v>112</v>
      </c>
      <c r="G167" s="468"/>
      <c r="H167" s="129"/>
      <c r="I167" s="113"/>
      <c r="J167" s="113"/>
      <c r="K167" s="113"/>
      <c r="L167" s="113"/>
      <c r="M167" s="113"/>
      <c r="N167" s="113"/>
      <c r="O167" s="113"/>
      <c r="P167" s="113"/>
      <c r="Q167" s="151"/>
      <c r="R167" s="381"/>
    </row>
    <row r="168" spans="1:18" s="155" customFormat="1" ht="33" customHeight="1" thickBot="1">
      <c r="A168" s="666"/>
      <c r="B168" s="703"/>
      <c r="C168" s="669"/>
      <c r="D168" s="562"/>
      <c r="E168" s="666"/>
      <c r="F168" s="125" t="s">
        <v>20</v>
      </c>
      <c r="G168" s="469"/>
      <c r="H168" s="152"/>
      <c r="I168" s="153"/>
      <c r="J168" s="153"/>
      <c r="K168" s="153"/>
      <c r="L168" s="153"/>
      <c r="M168" s="153"/>
      <c r="N168" s="153"/>
      <c r="O168" s="153"/>
      <c r="P168" s="153"/>
      <c r="Q168" s="154"/>
      <c r="R168" s="388"/>
    </row>
    <row r="169" spans="1:18" s="155" customFormat="1" ht="33" customHeight="1" thickBot="1">
      <c r="A169" s="667"/>
      <c r="B169" s="704"/>
      <c r="C169" s="670"/>
      <c r="D169" s="136"/>
      <c r="E169" s="667"/>
      <c r="F169" s="285"/>
      <c r="G169" s="467"/>
      <c r="H169" s="627"/>
      <c r="I169" s="627"/>
      <c r="J169" s="627"/>
      <c r="K169" s="627"/>
      <c r="L169" s="627"/>
      <c r="M169" s="627"/>
      <c r="N169" s="627"/>
      <c r="O169" s="627"/>
      <c r="P169" s="627"/>
      <c r="Q169" s="627"/>
      <c r="R169" s="511"/>
    </row>
    <row r="170" spans="1:18" s="155" customFormat="1" ht="32.25" customHeight="1">
      <c r="A170" s="665">
        <v>26</v>
      </c>
      <c r="B170" s="702" t="s">
        <v>646</v>
      </c>
      <c r="C170" s="668" t="s">
        <v>422</v>
      </c>
      <c r="D170" s="561" t="s">
        <v>454</v>
      </c>
      <c r="E170" s="665" t="s">
        <v>450</v>
      </c>
      <c r="F170" s="102" t="s">
        <v>111</v>
      </c>
      <c r="G170" s="497">
        <f>R170*J5</f>
        <v>0</v>
      </c>
      <c r="H170" s="204">
        <v>0</v>
      </c>
      <c r="I170" s="110"/>
      <c r="J170" s="110"/>
      <c r="K170" s="110"/>
      <c r="L170" s="110"/>
      <c r="M170" s="110"/>
      <c r="N170" s="110"/>
      <c r="O170" s="110"/>
      <c r="P170" s="110"/>
      <c r="Q170" s="150"/>
      <c r="R170" s="383">
        <v>0.27</v>
      </c>
    </row>
    <row r="171" spans="1:18" s="155" customFormat="1" ht="32.25" customHeight="1">
      <c r="A171" s="666"/>
      <c r="B171" s="703"/>
      <c r="C171" s="669"/>
      <c r="D171" s="113"/>
      <c r="E171" s="666"/>
      <c r="F171" s="557" t="s">
        <v>112</v>
      </c>
      <c r="G171" s="468"/>
      <c r="H171" s="129"/>
      <c r="I171" s="113"/>
      <c r="J171" s="113"/>
      <c r="K171" s="113"/>
      <c r="L171" s="113"/>
      <c r="M171" s="113"/>
      <c r="N171" s="113"/>
      <c r="O171" s="113"/>
      <c r="P171" s="113"/>
      <c r="Q171" s="151"/>
      <c r="R171" s="381"/>
    </row>
    <row r="172" spans="1:18" s="155" customFormat="1" ht="33" customHeight="1" thickBot="1">
      <c r="A172" s="666"/>
      <c r="B172" s="703"/>
      <c r="C172" s="669"/>
      <c r="D172" s="562"/>
      <c r="E172" s="666"/>
      <c r="F172" s="125" t="s">
        <v>20</v>
      </c>
      <c r="G172" s="469"/>
      <c r="H172" s="152"/>
      <c r="I172" s="153"/>
      <c r="J172" s="153"/>
      <c r="K172" s="153"/>
      <c r="L172" s="153"/>
      <c r="M172" s="153"/>
      <c r="N172" s="153"/>
      <c r="O172" s="153"/>
      <c r="P172" s="153"/>
      <c r="Q172" s="154"/>
      <c r="R172" s="388"/>
    </row>
    <row r="173" spans="1:18" s="155" customFormat="1" ht="33" customHeight="1" thickBot="1">
      <c r="A173" s="667"/>
      <c r="B173" s="704"/>
      <c r="C173" s="670"/>
      <c r="D173" s="136"/>
      <c r="E173" s="667"/>
      <c r="F173" s="285"/>
      <c r="G173" s="467"/>
      <c r="H173" s="627"/>
      <c r="I173" s="627"/>
      <c r="J173" s="627"/>
      <c r="K173" s="627"/>
      <c r="L173" s="627"/>
      <c r="M173" s="627"/>
      <c r="N173" s="627"/>
      <c r="O173" s="627"/>
      <c r="P173" s="627"/>
      <c r="Q173" s="627"/>
      <c r="R173" s="511"/>
    </row>
    <row r="174" spans="1:18" s="155" customFormat="1" ht="32.25" customHeight="1">
      <c r="A174" s="665">
        <v>27</v>
      </c>
      <c r="B174" s="702" t="s">
        <v>646</v>
      </c>
      <c r="C174" s="668" t="s">
        <v>422</v>
      </c>
      <c r="D174" s="561" t="s">
        <v>113</v>
      </c>
      <c r="E174" s="665" t="s">
        <v>450</v>
      </c>
      <c r="F174" s="102" t="s">
        <v>111</v>
      </c>
      <c r="G174" s="497">
        <f>R174*J5</f>
        <v>0</v>
      </c>
      <c r="H174" s="204">
        <v>0</v>
      </c>
      <c r="I174" s="110"/>
      <c r="J174" s="110"/>
      <c r="K174" s="110"/>
      <c r="L174" s="110"/>
      <c r="M174" s="110"/>
      <c r="N174" s="110"/>
      <c r="O174" s="110"/>
      <c r="P174" s="110"/>
      <c r="Q174" s="150"/>
      <c r="R174" s="383">
        <v>0.28000000000000003</v>
      </c>
    </row>
    <row r="175" spans="1:18" s="155" customFormat="1" ht="32.25" customHeight="1">
      <c r="A175" s="666"/>
      <c r="B175" s="703"/>
      <c r="C175" s="669"/>
      <c r="D175" s="113"/>
      <c r="E175" s="666"/>
      <c r="F175" s="557" t="s">
        <v>112</v>
      </c>
      <c r="G175" s="468"/>
      <c r="H175" s="129"/>
      <c r="I175" s="113"/>
      <c r="J175" s="113"/>
      <c r="K175" s="113"/>
      <c r="L175" s="113"/>
      <c r="M175" s="113"/>
      <c r="N175" s="113"/>
      <c r="O175" s="113"/>
      <c r="P175" s="113"/>
      <c r="Q175" s="151"/>
      <c r="R175" s="381"/>
    </row>
    <row r="176" spans="1:18" s="155" customFormat="1" ht="33" customHeight="1" thickBot="1">
      <c r="A176" s="666"/>
      <c r="B176" s="703"/>
      <c r="C176" s="669"/>
      <c r="D176" s="562"/>
      <c r="E176" s="666"/>
      <c r="F176" s="125" t="s">
        <v>20</v>
      </c>
      <c r="G176" s="469"/>
      <c r="H176" s="152"/>
      <c r="I176" s="153"/>
      <c r="J176" s="153"/>
      <c r="K176" s="153"/>
      <c r="L176" s="153"/>
      <c r="M176" s="153"/>
      <c r="N176" s="153"/>
      <c r="O176" s="153"/>
      <c r="P176" s="153"/>
      <c r="Q176" s="154"/>
      <c r="R176" s="388"/>
    </row>
    <row r="177" spans="1:18" s="155" customFormat="1" ht="33" customHeight="1" thickBot="1">
      <c r="A177" s="667"/>
      <c r="B177" s="704"/>
      <c r="C177" s="670"/>
      <c r="D177" s="136"/>
      <c r="E177" s="667"/>
      <c r="F177" s="285"/>
      <c r="G177" s="467"/>
      <c r="H177" s="627"/>
      <c r="I177" s="627"/>
      <c r="J177" s="627"/>
      <c r="K177" s="627"/>
      <c r="L177" s="627"/>
      <c r="M177" s="627"/>
      <c r="N177" s="627"/>
      <c r="O177" s="627"/>
      <c r="P177" s="627"/>
      <c r="Q177" s="627"/>
      <c r="R177" s="511"/>
    </row>
    <row r="178" spans="1:18" s="155" customFormat="1" ht="32.25" customHeight="1">
      <c r="A178" s="665">
        <v>28</v>
      </c>
      <c r="B178" s="702" t="s">
        <v>421</v>
      </c>
      <c r="C178" s="668" t="s">
        <v>422</v>
      </c>
      <c r="D178" s="561" t="s">
        <v>98</v>
      </c>
      <c r="E178" s="665" t="s">
        <v>450</v>
      </c>
      <c r="F178" s="102" t="s">
        <v>111</v>
      </c>
      <c r="G178" s="497">
        <f>R178*J5</f>
        <v>0</v>
      </c>
      <c r="H178" s="204">
        <v>0</v>
      </c>
      <c r="I178" s="110"/>
      <c r="J178" s="110"/>
      <c r="K178" s="110"/>
      <c r="L178" s="110"/>
      <c r="M178" s="110"/>
      <c r="N178" s="110"/>
      <c r="O178" s="110"/>
      <c r="P178" s="110"/>
      <c r="Q178" s="150"/>
      <c r="R178" s="383">
        <v>0.28000000000000003</v>
      </c>
    </row>
    <row r="179" spans="1:18" s="155" customFormat="1" ht="32.25" customHeight="1">
      <c r="A179" s="666"/>
      <c r="B179" s="703"/>
      <c r="C179" s="669"/>
      <c r="D179" s="113"/>
      <c r="E179" s="666"/>
      <c r="F179" s="557" t="s">
        <v>112</v>
      </c>
      <c r="G179" s="468"/>
      <c r="H179" s="129"/>
      <c r="I179" s="113"/>
      <c r="J179" s="113"/>
      <c r="K179" s="113"/>
      <c r="L179" s="113"/>
      <c r="M179" s="113"/>
      <c r="N179" s="113"/>
      <c r="O179" s="113"/>
      <c r="P179" s="113"/>
      <c r="Q179" s="151"/>
      <c r="R179" s="381"/>
    </row>
    <row r="180" spans="1:18" s="155" customFormat="1" ht="33" customHeight="1" thickBot="1">
      <c r="A180" s="666"/>
      <c r="B180" s="703"/>
      <c r="C180" s="669"/>
      <c r="D180" s="562"/>
      <c r="E180" s="666"/>
      <c r="F180" s="125" t="s">
        <v>20</v>
      </c>
      <c r="G180" s="469"/>
      <c r="H180" s="152"/>
      <c r="I180" s="153"/>
      <c r="J180" s="153"/>
      <c r="K180" s="153"/>
      <c r="L180" s="153"/>
      <c r="M180" s="153"/>
      <c r="N180" s="153"/>
      <c r="O180" s="153"/>
      <c r="P180" s="153"/>
      <c r="Q180" s="154"/>
      <c r="R180" s="388"/>
    </row>
    <row r="181" spans="1:18" s="155" customFormat="1" ht="33" customHeight="1" thickBot="1">
      <c r="A181" s="667"/>
      <c r="B181" s="704"/>
      <c r="C181" s="670"/>
      <c r="D181" s="136"/>
      <c r="E181" s="667"/>
      <c r="F181" s="285"/>
      <c r="G181" s="467"/>
      <c r="H181" s="627"/>
      <c r="I181" s="627"/>
      <c r="J181" s="627"/>
      <c r="K181" s="627"/>
      <c r="L181" s="627"/>
      <c r="M181" s="627"/>
      <c r="N181" s="627"/>
      <c r="O181" s="627"/>
      <c r="P181" s="627"/>
      <c r="Q181" s="627"/>
      <c r="R181" s="511"/>
    </row>
    <row r="182" spans="1:18" s="155" customFormat="1" ht="32.25" customHeight="1">
      <c r="A182" s="665">
        <v>29</v>
      </c>
      <c r="B182" s="702" t="s">
        <v>646</v>
      </c>
      <c r="C182" s="668" t="s">
        <v>647</v>
      </c>
      <c r="D182" s="561" t="s">
        <v>454</v>
      </c>
      <c r="E182" s="665" t="s">
        <v>450</v>
      </c>
      <c r="F182" s="102" t="s">
        <v>111</v>
      </c>
      <c r="G182" s="497">
        <f>R182*J5</f>
        <v>0</v>
      </c>
      <c r="H182" s="204">
        <v>0</v>
      </c>
      <c r="I182" s="110"/>
      <c r="J182" s="110"/>
      <c r="K182" s="110"/>
      <c r="L182" s="110"/>
      <c r="M182" s="110"/>
      <c r="N182" s="110"/>
      <c r="O182" s="110"/>
      <c r="P182" s="110"/>
      <c r="Q182" s="150"/>
      <c r="R182" s="383">
        <v>0.34</v>
      </c>
    </row>
    <row r="183" spans="1:18" s="155" customFormat="1" ht="32.25" customHeight="1">
      <c r="A183" s="666"/>
      <c r="B183" s="703"/>
      <c r="C183" s="669"/>
      <c r="D183" s="113"/>
      <c r="E183" s="666"/>
      <c r="F183" s="557" t="s">
        <v>112</v>
      </c>
      <c r="G183" s="468"/>
      <c r="H183" s="129"/>
      <c r="I183" s="113"/>
      <c r="J183" s="113"/>
      <c r="K183" s="113"/>
      <c r="L183" s="113"/>
      <c r="M183" s="113"/>
      <c r="N183" s="113"/>
      <c r="O183" s="113"/>
      <c r="P183" s="113"/>
      <c r="Q183" s="151"/>
      <c r="R183" s="381"/>
    </row>
    <row r="184" spans="1:18" s="155" customFormat="1" ht="33" customHeight="1" thickBot="1">
      <c r="A184" s="666"/>
      <c r="B184" s="703"/>
      <c r="C184" s="669"/>
      <c r="D184" s="562"/>
      <c r="E184" s="666"/>
      <c r="F184" s="125" t="s">
        <v>20</v>
      </c>
      <c r="G184" s="469"/>
      <c r="H184" s="152"/>
      <c r="I184" s="153"/>
      <c r="J184" s="153"/>
      <c r="K184" s="153"/>
      <c r="L184" s="153"/>
      <c r="M184" s="153"/>
      <c r="N184" s="153"/>
      <c r="O184" s="153"/>
      <c r="P184" s="153"/>
      <c r="Q184" s="154"/>
      <c r="R184" s="388"/>
    </row>
    <row r="185" spans="1:18" s="155" customFormat="1" ht="33" customHeight="1" thickBot="1">
      <c r="A185" s="667"/>
      <c r="B185" s="704"/>
      <c r="C185" s="670"/>
      <c r="D185" s="136"/>
      <c r="E185" s="667"/>
      <c r="F185" s="285"/>
      <c r="G185" s="467"/>
      <c r="H185" s="627"/>
      <c r="I185" s="627"/>
      <c r="J185" s="627"/>
      <c r="K185" s="627"/>
      <c r="L185" s="627"/>
      <c r="M185" s="627"/>
      <c r="N185" s="627"/>
      <c r="O185" s="627"/>
      <c r="P185" s="627"/>
      <c r="Q185" s="627"/>
      <c r="R185" s="511"/>
    </row>
    <row r="186" spans="1:18" s="155" customFormat="1" ht="32.25" customHeight="1">
      <c r="A186" s="665">
        <v>30</v>
      </c>
      <c r="B186" s="702" t="s">
        <v>646</v>
      </c>
      <c r="C186" s="668" t="s">
        <v>647</v>
      </c>
      <c r="D186" s="561" t="s">
        <v>98</v>
      </c>
      <c r="E186" s="665" t="s">
        <v>450</v>
      </c>
      <c r="F186" s="102" t="s">
        <v>111</v>
      </c>
      <c r="G186" s="456">
        <f>R186*J5</f>
        <v>0</v>
      </c>
      <c r="H186" s="204">
        <v>0</v>
      </c>
      <c r="I186" s="110"/>
      <c r="J186" s="110"/>
      <c r="K186" s="110"/>
      <c r="L186" s="110"/>
      <c r="M186" s="110"/>
      <c r="N186" s="110"/>
      <c r="O186" s="110"/>
      <c r="P186" s="110"/>
      <c r="Q186" s="150"/>
      <c r="R186" s="383">
        <v>0.34</v>
      </c>
    </row>
    <row r="187" spans="1:18" s="155" customFormat="1" ht="32.25" customHeight="1">
      <c r="A187" s="666"/>
      <c r="B187" s="703"/>
      <c r="C187" s="669"/>
      <c r="D187" s="113"/>
      <c r="E187" s="666"/>
      <c r="F187" s="557" t="s">
        <v>112</v>
      </c>
      <c r="G187" s="468"/>
      <c r="H187" s="129"/>
      <c r="I187" s="113"/>
      <c r="J187" s="113"/>
      <c r="K187" s="113"/>
      <c r="L187" s="113"/>
      <c r="M187" s="113"/>
      <c r="N187" s="113"/>
      <c r="O187" s="113"/>
      <c r="P187" s="113"/>
      <c r="Q187" s="151"/>
      <c r="R187" s="381"/>
    </row>
    <row r="188" spans="1:18" s="155" customFormat="1" ht="33" customHeight="1" thickBot="1">
      <c r="A188" s="666"/>
      <c r="B188" s="703"/>
      <c r="C188" s="669"/>
      <c r="D188" s="562"/>
      <c r="E188" s="666"/>
      <c r="F188" s="125" t="s">
        <v>20</v>
      </c>
      <c r="G188" s="469"/>
      <c r="H188" s="152"/>
      <c r="I188" s="153"/>
      <c r="J188" s="153"/>
      <c r="K188" s="153"/>
      <c r="L188" s="153"/>
      <c r="M188" s="153"/>
      <c r="N188" s="153"/>
      <c r="O188" s="153"/>
      <c r="P188" s="153"/>
      <c r="Q188" s="154"/>
      <c r="R188" s="388"/>
    </row>
    <row r="189" spans="1:18" s="155" customFormat="1" ht="33" customHeight="1" thickBot="1">
      <c r="A189" s="667"/>
      <c r="B189" s="704"/>
      <c r="C189" s="670"/>
      <c r="D189" s="136"/>
      <c r="E189" s="667"/>
      <c r="F189" s="285"/>
      <c r="G189" s="467"/>
      <c r="H189" s="627"/>
      <c r="I189" s="627"/>
      <c r="J189" s="627"/>
      <c r="K189" s="627"/>
      <c r="L189" s="627"/>
      <c r="M189" s="627"/>
      <c r="N189" s="627"/>
      <c r="O189" s="627"/>
      <c r="P189" s="627"/>
      <c r="Q189" s="627"/>
      <c r="R189" s="511"/>
    </row>
    <row r="190" spans="1:18" s="104" customFormat="1" ht="33" customHeight="1">
      <c r="A190" s="665">
        <v>31</v>
      </c>
      <c r="B190" s="702" t="s">
        <v>663</v>
      </c>
      <c r="C190" s="668" t="s">
        <v>115</v>
      </c>
      <c r="D190" s="561" t="s">
        <v>117</v>
      </c>
      <c r="E190" s="645" t="s">
        <v>17</v>
      </c>
      <c r="F190" s="102" t="s">
        <v>111</v>
      </c>
      <c r="G190" s="456">
        <f>R190*J5</f>
        <v>0</v>
      </c>
      <c r="H190" s="109"/>
      <c r="I190" s="109"/>
      <c r="J190" s="103">
        <v>0</v>
      </c>
      <c r="K190" s="103"/>
      <c r="L190" s="103"/>
      <c r="M190" s="103"/>
      <c r="N190" s="103"/>
      <c r="O190" s="103"/>
      <c r="P190" s="103"/>
      <c r="Q190" s="156"/>
      <c r="R190" s="376">
        <v>0.16</v>
      </c>
    </row>
    <row r="191" spans="1:18" s="104" customFormat="1" ht="33" customHeight="1">
      <c r="A191" s="666"/>
      <c r="B191" s="703"/>
      <c r="C191" s="669"/>
      <c r="D191" s="105"/>
      <c r="E191" s="646"/>
      <c r="F191" s="557" t="s">
        <v>112</v>
      </c>
      <c r="G191" s="468"/>
      <c r="H191" s="112"/>
      <c r="I191" s="112"/>
      <c r="J191" s="106"/>
      <c r="K191" s="106"/>
      <c r="L191" s="106"/>
      <c r="M191" s="106"/>
      <c r="N191" s="106"/>
      <c r="O191" s="106"/>
      <c r="P191" s="106"/>
      <c r="Q191" s="157"/>
      <c r="R191" s="377"/>
    </row>
    <row r="192" spans="1:18" s="104" customFormat="1" ht="33" customHeight="1" thickBot="1">
      <c r="A192" s="666"/>
      <c r="B192" s="703"/>
      <c r="C192" s="669"/>
      <c r="D192" s="562"/>
      <c r="E192" s="646"/>
      <c r="F192" s="107" t="s">
        <v>20</v>
      </c>
      <c r="G192" s="497"/>
      <c r="H192" s="126"/>
      <c r="I192" s="114"/>
      <c r="J192" s="114"/>
      <c r="K192" s="114"/>
      <c r="L192" s="114"/>
      <c r="M192" s="114"/>
      <c r="N192" s="114"/>
      <c r="O192" s="114"/>
      <c r="P192" s="114"/>
      <c r="Q192" s="158"/>
      <c r="R192" s="379"/>
    </row>
    <row r="193" spans="1:18" s="104" customFormat="1" ht="102.6" customHeight="1" thickBot="1">
      <c r="A193" s="667"/>
      <c r="B193" s="704"/>
      <c r="C193" s="670"/>
      <c r="D193" s="144"/>
      <c r="E193" s="647"/>
      <c r="F193" s="159"/>
      <c r="G193" s="473"/>
      <c r="H193" s="627"/>
      <c r="I193" s="627"/>
      <c r="J193" s="627"/>
      <c r="K193" s="627"/>
      <c r="L193" s="627"/>
      <c r="M193" s="627"/>
      <c r="N193" s="627"/>
      <c r="O193" s="627"/>
      <c r="P193" s="627"/>
      <c r="Q193" s="627"/>
      <c r="R193" s="159"/>
    </row>
    <row r="194" spans="1:18" s="104" customFormat="1" ht="33" customHeight="1">
      <c r="A194" s="665">
        <v>32</v>
      </c>
      <c r="B194" s="702" t="s">
        <v>601</v>
      </c>
      <c r="C194" s="668" t="s">
        <v>115</v>
      </c>
      <c r="D194" s="561" t="s">
        <v>454</v>
      </c>
      <c r="E194" s="645" t="s">
        <v>17</v>
      </c>
      <c r="F194" s="102" t="s">
        <v>111</v>
      </c>
      <c r="G194" s="456">
        <f>R194*J5</f>
        <v>0</v>
      </c>
      <c r="H194" s="109"/>
      <c r="I194" s="109"/>
      <c r="J194" s="103">
        <v>0</v>
      </c>
      <c r="K194" s="103"/>
      <c r="L194" s="103"/>
      <c r="M194" s="103"/>
      <c r="N194" s="103"/>
      <c r="O194" s="103"/>
      <c r="P194" s="103"/>
      <c r="Q194" s="156"/>
      <c r="R194" s="376">
        <v>0.15</v>
      </c>
    </row>
    <row r="195" spans="1:18" s="104" customFormat="1" ht="33" customHeight="1">
      <c r="A195" s="666"/>
      <c r="B195" s="703"/>
      <c r="C195" s="669"/>
      <c r="D195" s="105"/>
      <c r="E195" s="646"/>
      <c r="F195" s="557" t="s">
        <v>112</v>
      </c>
      <c r="G195" s="468"/>
      <c r="H195" s="112"/>
      <c r="I195" s="112"/>
      <c r="J195" s="106"/>
      <c r="K195" s="106"/>
      <c r="L195" s="106"/>
      <c r="M195" s="106"/>
      <c r="N195" s="106"/>
      <c r="O195" s="106"/>
      <c r="P195" s="106"/>
      <c r="Q195" s="157"/>
      <c r="R195" s="377"/>
    </row>
    <row r="196" spans="1:18" s="104" customFormat="1" ht="33" customHeight="1" thickBot="1">
      <c r="A196" s="666"/>
      <c r="B196" s="703"/>
      <c r="C196" s="669"/>
      <c r="D196" s="562"/>
      <c r="E196" s="646"/>
      <c r="F196" s="107" t="s">
        <v>20</v>
      </c>
      <c r="G196" s="497"/>
      <c r="H196" s="126"/>
      <c r="I196" s="114"/>
      <c r="J196" s="114"/>
      <c r="K196" s="114"/>
      <c r="L196" s="114"/>
      <c r="M196" s="114"/>
      <c r="N196" s="114"/>
      <c r="O196" s="114"/>
      <c r="P196" s="114"/>
      <c r="Q196" s="158"/>
      <c r="R196" s="379"/>
    </row>
    <row r="197" spans="1:18" s="104" customFormat="1" ht="141.75" customHeight="1" thickBot="1">
      <c r="A197" s="667"/>
      <c r="B197" s="704"/>
      <c r="C197" s="670"/>
      <c r="D197" s="144"/>
      <c r="E197" s="647"/>
      <c r="F197" s="159"/>
      <c r="G197" s="473"/>
      <c r="H197" s="627"/>
      <c r="I197" s="627"/>
      <c r="J197" s="627"/>
      <c r="K197" s="627"/>
      <c r="L197" s="627"/>
      <c r="M197" s="627"/>
      <c r="N197" s="627"/>
      <c r="O197" s="627"/>
      <c r="P197" s="627"/>
      <c r="Q197" s="627"/>
      <c r="R197" s="159"/>
    </row>
    <row r="198" spans="1:18" s="104" customFormat="1" ht="33" customHeight="1">
      <c r="A198" s="665">
        <v>33</v>
      </c>
      <c r="B198" s="702" t="s">
        <v>664</v>
      </c>
      <c r="C198" s="668" t="s">
        <v>115</v>
      </c>
      <c r="D198" s="561" t="s">
        <v>98</v>
      </c>
      <c r="E198" s="645" t="s">
        <v>17</v>
      </c>
      <c r="F198" s="102" t="s">
        <v>111</v>
      </c>
      <c r="G198" s="456">
        <f>R198*J5</f>
        <v>0</v>
      </c>
      <c r="H198" s="109"/>
      <c r="I198" s="109"/>
      <c r="J198" s="103">
        <v>0</v>
      </c>
      <c r="K198" s="103"/>
      <c r="L198" s="103"/>
      <c r="M198" s="103"/>
      <c r="N198" s="103"/>
      <c r="O198" s="103"/>
      <c r="P198" s="103"/>
      <c r="Q198" s="156"/>
      <c r="R198" s="376">
        <v>0.15</v>
      </c>
    </row>
    <row r="199" spans="1:18" s="104" customFormat="1" ht="33" customHeight="1">
      <c r="A199" s="666"/>
      <c r="B199" s="703"/>
      <c r="C199" s="669"/>
      <c r="D199" s="105"/>
      <c r="E199" s="646"/>
      <c r="F199" s="557" t="s">
        <v>112</v>
      </c>
      <c r="G199" s="468"/>
      <c r="H199" s="112"/>
      <c r="I199" s="112"/>
      <c r="J199" s="106"/>
      <c r="K199" s="106"/>
      <c r="L199" s="106"/>
      <c r="M199" s="106"/>
      <c r="N199" s="106"/>
      <c r="O199" s="106"/>
      <c r="P199" s="106"/>
      <c r="Q199" s="157"/>
      <c r="R199" s="377"/>
    </row>
    <row r="200" spans="1:18" s="104" customFormat="1" ht="33" customHeight="1" thickBot="1">
      <c r="A200" s="666"/>
      <c r="B200" s="703"/>
      <c r="C200" s="669"/>
      <c r="D200" s="562"/>
      <c r="E200" s="646"/>
      <c r="F200" s="107" t="s">
        <v>20</v>
      </c>
      <c r="G200" s="497"/>
      <c r="H200" s="126"/>
      <c r="I200" s="114"/>
      <c r="J200" s="114"/>
      <c r="K200" s="114"/>
      <c r="L200" s="114"/>
      <c r="M200" s="114"/>
      <c r="N200" s="114"/>
      <c r="O200" s="114"/>
      <c r="P200" s="114"/>
      <c r="Q200" s="158"/>
      <c r="R200" s="379"/>
    </row>
    <row r="201" spans="1:18" s="104" customFormat="1" ht="102.6" customHeight="1" thickBot="1">
      <c r="A201" s="667"/>
      <c r="B201" s="704"/>
      <c r="C201" s="670"/>
      <c r="D201" s="144"/>
      <c r="E201" s="647"/>
      <c r="F201" s="159"/>
      <c r="G201" s="473"/>
      <c r="H201" s="627"/>
      <c r="I201" s="627"/>
      <c r="J201" s="627"/>
      <c r="K201" s="627"/>
      <c r="L201" s="627"/>
      <c r="M201" s="627"/>
      <c r="N201" s="627"/>
      <c r="O201" s="627"/>
      <c r="P201" s="627"/>
      <c r="Q201" s="627"/>
      <c r="R201" s="159"/>
    </row>
    <row r="202" spans="1:18" s="104" customFormat="1" ht="33" customHeight="1">
      <c r="A202" s="665">
        <v>34</v>
      </c>
      <c r="B202" s="702" t="s">
        <v>663</v>
      </c>
      <c r="C202" s="668" t="s">
        <v>115</v>
      </c>
      <c r="D202" s="561" t="s">
        <v>407</v>
      </c>
      <c r="E202" s="645" t="s">
        <v>17</v>
      </c>
      <c r="F202" s="102" t="s">
        <v>111</v>
      </c>
      <c r="G202" s="456">
        <f>R202*J5</f>
        <v>0</v>
      </c>
      <c r="H202" s="109"/>
      <c r="I202" s="109"/>
      <c r="J202" s="103">
        <v>0</v>
      </c>
      <c r="K202" s="103"/>
      <c r="L202" s="103"/>
      <c r="M202" s="103"/>
      <c r="N202" s="103"/>
      <c r="O202" s="103"/>
      <c r="P202" s="103"/>
      <c r="Q202" s="156"/>
      <c r="R202" s="376">
        <v>0.3</v>
      </c>
    </row>
    <row r="203" spans="1:18" s="104" customFormat="1" ht="33" customHeight="1">
      <c r="A203" s="666"/>
      <c r="B203" s="703"/>
      <c r="C203" s="669"/>
      <c r="D203" s="105"/>
      <c r="E203" s="646"/>
      <c r="F203" s="557" t="s">
        <v>112</v>
      </c>
      <c r="G203" s="468"/>
      <c r="H203" s="112"/>
      <c r="I203" s="112"/>
      <c r="J203" s="106"/>
      <c r="K203" s="106"/>
      <c r="L203" s="106"/>
      <c r="M203" s="106"/>
      <c r="N203" s="106"/>
      <c r="O203" s="106"/>
      <c r="P203" s="106"/>
      <c r="Q203" s="157"/>
      <c r="R203" s="377"/>
    </row>
    <row r="204" spans="1:18" s="104" customFormat="1" ht="33" customHeight="1" thickBot="1">
      <c r="A204" s="666"/>
      <c r="B204" s="703"/>
      <c r="C204" s="669"/>
      <c r="D204" s="562"/>
      <c r="E204" s="646"/>
      <c r="F204" s="107" t="s">
        <v>20</v>
      </c>
      <c r="G204" s="497"/>
      <c r="H204" s="126"/>
      <c r="I204" s="114"/>
      <c r="J204" s="114"/>
      <c r="K204" s="114"/>
      <c r="L204" s="114"/>
      <c r="M204" s="114"/>
      <c r="N204" s="114"/>
      <c r="O204" s="114"/>
      <c r="P204" s="114"/>
      <c r="Q204" s="158"/>
      <c r="R204" s="379"/>
    </row>
    <row r="205" spans="1:18" s="104" customFormat="1" ht="102.6" customHeight="1" thickBot="1">
      <c r="A205" s="667"/>
      <c r="B205" s="704"/>
      <c r="C205" s="670"/>
      <c r="D205" s="144"/>
      <c r="E205" s="647"/>
      <c r="F205" s="159"/>
      <c r="G205" s="473"/>
      <c r="H205" s="627"/>
      <c r="I205" s="627"/>
      <c r="J205" s="627"/>
      <c r="K205" s="627"/>
      <c r="L205" s="627"/>
      <c r="M205" s="627"/>
      <c r="N205" s="627"/>
      <c r="O205" s="627"/>
      <c r="P205" s="627"/>
      <c r="Q205" s="627"/>
      <c r="R205" s="159"/>
    </row>
    <row r="206" spans="1:18" s="104" customFormat="1" ht="33" customHeight="1">
      <c r="A206" s="665">
        <v>35</v>
      </c>
      <c r="B206" s="709" t="s">
        <v>602</v>
      </c>
      <c r="C206" s="668" t="s">
        <v>116</v>
      </c>
      <c r="D206" s="561" t="s">
        <v>117</v>
      </c>
      <c r="E206" s="645" t="s">
        <v>17</v>
      </c>
      <c r="F206" s="102" t="s">
        <v>111</v>
      </c>
      <c r="G206" s="458">
        <f>R206*J5</f>
        <v>0</v>
      </c>
      <c r="H206" s="109">
        <v>0</v>
      </c>
      <c r="I206" s="103"/>
      <c r="J206" s="103"/>
      <c r="K206" s="103"/>
      <c r="L206" s="103"/>
      <c r="M206" s="103"/>
      <c r="N206" s="103"/>
      <c r="O206" s="103"/>
      <c r="P206" s="103"/>
      <c r="Q206" s="156"/>
      <c r="R206" s="376">
        <v>0.62</v>
      </c>
    </row>
    <row r="207" spans="1:18" s="104" customFormat="1" ht="33" customHeight="1">
      <c r="A207" s="666"/>
      <c r="B207" s="710"/>
      <c r="C207" s="669"/>
      <c r="D207" s="117"/>
      <c r="E207" s="646"/>
      <c r="F207" s="557" t="s">
        <v>112</v>
      </c>
      <c r="G207" s="468"/>
      <c r="H207" s="129"/>
      <c r="I207" s="113"/>
      <c r="J207" s="113"/>
      <c r="K207" s="113"/>
      <c r="L207" s="113"/>
      <c r="M207" s="113"/>
      <c r="N207" s="113"/>
      <c r="O207" s="113"/>
      <c r="P207" s="113"/>
      <c r="Q207" s="151"/>
      <c r="R207" s="381"/>
    </row>
    <row r="208" spans="1:18" s="104" customFormat="1" ht="33" customHeight="1" thickBot="1">
      <c r="A208" s="666"/>
      <c r="B208" s="710"/>
      <c r="C208" s="669"/>
      <c r="D208" s="562"/>
      <c r="E208" s="646"/>
      <c r="F208" s="107" t="s">
        <v>20</v>
      </c>
      <c r="G208" s="463"/>
      <c r="H208" s="126"/>
      <c r="I208" s="114"/>
      <c r="J208" s="114"/>
      <c r="K208" s="114"/>
      <c r="L208" s="114"/>
      <c r="M208" s="114"/>
      <c r="N208" s="114"/>
      <c r="O208" s="114"/>
      <c r="P208" s="114"/>
      <c r="Q208" s="158"/>
      <c r="R208" s="379"/>
    </row>
    <row r="209" spans="1:18" s="104" customFormat="1" ht="33" customHeight="1" thickBot="1">
      <c r="A209" s="667"/>
      <c r="B209" s="711"/>
      <c r="C209" s="670"/>
      <c r="D209" s="144"/>
      <c r="E209" s="647"/>
      <c r="F209" s="160"/>
      <c r="G209" s="474"/>
      <c r="H209" s="627"/>
      <c r="I209" s="627"/>
      <c r="J209" s="627"/>
      <c r="K209" s="627"/>
      <c r="L209" s="627"/>
      <c r="M209" s="627"/>
      <c r="N209" s="627"/>
      <c r="O209" s="627"/>
      <c r="P209" s="627"/>
      <c r="Q209" s="627"/>
      <c r="R209" s="160"/>
    </row>
    <row r="210" spans="1:18" s="104" customFormat="1" ht="33" customHeight="1">
      <c r="A210" s="665">
        <v>36</v>
      </c>
      <c r="B210" s="709" t="s">
        <v>603</v>
      </c>
      <c r="C210" s="668" t="s">
        <v>116</v>
      </c>
      <c r="D210" s="161" t="s">
        <v>408</v>
      </c>
      <c r="E210" s="645" t="s">
        <v>17</v>
      </c>
      <c r="F210" s="102" t="s">
        <v>111</v>
      </c>
      <c r="G210" s="458">
        <f>R210*J5</f>
        <v>0</v>
      </c>
      <c r="H210" s="109">
        <v>0</v>
      </c>
      <c r="I210" s="103"/>
      <c r="J210" s="103"/>
      <c r="K210" s="103"/>
      <c r="L210" s="103"/>
      <c r="M210" s="103"/>
      <c r="N210" s="103"/>
      <c r="O210" s="103"/>
      <c r="P210" s="103"/>
      <c r="Q210" s="156"/>
      <c r="R210" s="376">
        <v>0.3</v>
      </c>
    </row>
    <row r="211" spans="1:18" s="104" customFormat="1" ht="33" customHeight="1">
      <c r="A211" s="666"/>
      <c r="B211" s="710"/>
      <c r="C211" s="669"/>
      <c r="D211" s="162"/>
      <c r="E211" s="646"/>
      <c r="F211" s="557" t="s">
        <v>112</v>
      </c>
      <c r="G211" s="468"/>
      <c r="H211" s="129"/>
      <c r="I211" s="113"/>
      <c r="J211" s="113"/>
      <c r="K211" s="113"/>
      <c r="L211" s="113"/>
      <c r="M211" s="113"/>
      <c r="N211" s="113"/>
      <c r="O211" s="113"/>
      <c r="P211" s="113"/>
      <c r="Q211" s="151"/>
      <c r="R211" s="381"/>
    </row>
    <row r="212" spans="1:18" s="104" customFormat="1" ht="33" customHeight="1" thickBot="1">
      <c r="A212" s="666"/>
      <c r="B212" s="710"/>
      <c r="C212" s="669"/>
      <c r="D212" s="554"/>
      <c r="E212" s="646"/>
      <c r="F212" s="107" t="s">
        <v>20</v>
      </c>
      <c r="G212" s="463"/>
      <c r="H212" s="126"/>
      <c r="I212" s="114"/>
      <c r="J212" s="114"/>
      <c r="K212" s="114"/>
      <c r="L212" s="114"/>
      <c r="M212" s="114"/>
      <c r="N212" s="114"/>
      <c r="O212" s="114"/>
      <c r="P212" s="114"/>
      <c r="Q212" s="158"/>
      <c r="R212" s="379"/>
    </row>
    <row r="213" spans="1:18" s="104" customFormat="1" ht="155.44999999999999" customHeight="1" thickBot="1">
      <c r="A213" s="667"/>
      <c r="B213" s="711"/>
      <c r="C213" s="670"/>
      <c r="D213" s="163"/>
      <c r="E213" s="647"/>
      <c r="F213" s="132"/>
      <c r="G213" s="470"/>
      <c r="H213" s="635"/>
      <c r="I213" s="635"/>
      <c r="J213" s="635"/>
      <c r="K213" s="635"/>
      <c r="L213" s="635"/>
      <c r="M213" s="635"/>
      <c r="N213" s="635"/>
      <c r="O213" s="635"/>
      <c r="P213" s="635"/>
      <c r="Q213" s="635"/>
      <c r="R213" s="558"/>
    </row>
    <row r="214" spans="1:18" s="104" customFormat="1" ht="33" customHeight="1">
      <c r="A214" s="666">
        <v>37</v>
      </c>
      <c r="B214" s="709" t="s">
        <v>604</v>
      </c>
      <c r="C214" s="669" t="s">
        <v>116</v>
      </c>
      <c r="D214" s="161" t="s">
        <v>118</v>
      </c>
      <c r="E214" s="645" t="s">
        <v>17</v>
      </c>
      <c r="F214" s="102" t="s">
        <v>111</v>
      </c>
      <c r="G214" s="458">
        <f>R214*J5</f>
        <v>0</v>
      </c>
      <c r="H214" s="109">
        <v>0</v>
      </c>
      <c r="I214" s="103"/>
      <c r="J214" s="103"/>
      <c r="K214" s="103"/>
      <c r="L214" s="103"/>
      <c r="M214" s="103"/>
      <c r="N214" s="103"/>
      <c r="O214" s="103"/>
      <c r="P214" s="103"/>
      <c r="Q214" s="156"/>
      <c r="R214" s="376">
        <v>0.27</v>
      </c>
    </row>
    <row r="215" spans="1:18" s="104" customFormat="1" ht="33" customHeight="1">
      <c r="A215" s="666"/>
      <c r="B215" s="710"/>
      <c r="C215" s="669"/>
      <c r="D215" s="162"/>
      <c r="E215" s="646"/>
      <c r="F215" s="557" t="s">
        <v>112</v>
      </c>
      <c r="G215" s="468"/>
      <c r="H215" s="129"/>
      <c r="I215" s="113"/>
      <c r="J215" s="113"/>
      <c r="K215" s="113"/>
      <c r="L215" s="113"/>
      <c r="M215" s="113"/>
      <c r="N215" s="113"/>
      <c r="O215" s="113"/>
      <c r="P215" s="113"/>
      <c r="Q215" s="151"/>
      <c r="R215" s="381"/>
    </row>
    <row r="216" spans="1:18" s="104" customFormat="1" ht="33" customHeight="1" thickBot="1">
      <c r="A216" s="666"/>
      <c r="B216" s="710"/>
      <c r="C216" s="669"/>
      <c r="D216" s="554"/>
      <c r="E216" s="646"/>
      <c r="F216" s="107" t="s">
        <v>20</v>
      </c>
      <c r="G216" s="463"/>
      <c r="H216" s="126"/>
      <c r="I216" s="114"/>
      <c r="J216" s="114"/>
      <c r="K216" s="114"/>
      <c r="L216" s="114"/>
      <c r="M216" s="114"/>
      <c r="N216" s="114"/>
      <c r="O216" s="114"/>
      <c r="P216" s="114"/>
      <c r="Q216" s="158"/>
      <c r="R216" s="379"/>
    </row>
    <row r="217" spans="1:18" s="104" customFormat="1" ht="100.9" customHeight="1" thickBot="1">
      <c r="A217" s="667"/>
      <c r="B217" s="711"/>
      <c r="C217" s="670"/>
      <c r="D217" s="163"/>
      <c r="E217" s="647"/>
      <c r="F217" s="132"/>
      <c r="G217" s="470"/>
      <c r="H217" s="635"/>
      <c r="I217" s="635"/>
      <c r="J217" s="635"/>
      <c r="K217" s="635"/>
      <c r="L217" s="635"/>
      <c r="M217" s="635"/>
      <c r="N217" s="635"/>
      <c r="O217" s="635"/>
      <c r="P217" s="635"/>
      <c r="Q217" s="635"/>
      <c r="R217" s="558"/>
    </row>
    <row r="218" spans="1:18" s="104" customFormat="1" ht="33" customHeight="1">
      <c r="A218" s="665">
        <v>38</v>
      </c>
      <c r="B218" s="709" t="s">
        <v>119</v>
      </c>
      <c r="C218" s="668" t="s">
        <v>116</v>
      </c>
      <c r="D218" s="161" t="s">
        <v>120</v>
      </c>
      <c r="E218" s="645" t="s">
        <v>17</v>
      </c>
      <c r="F218" s="102" t="s">
        <v>111</v>
      </c>
      <c r="G218" s="458">
        <f>R218*J5</f>
        <v>0</v>
      </c>
      <c r="H218" s="109">
        <v>0</v>
      </c>
      <c r="I218" s="103"/>
      <c r="J218" s="103"/>
      <c r="K218" s="103"/>
      <c r="L218" s="103"/>
      <c r="M218" s="103"/>
      <c r="N218" s="103"/>
      <c r="O218" s="103"/>
      <c r="P218" s="103"/>
      <c r="Q218" s="156"/>
      <c r="R218" s="376">
        <v>0.05</v>
      </c>
    </row>
    <row r="219" spans="1:18" s="104" customFormat="1" ht="33" customHeight="1">
      <c r="A219" s="666"/>
      <c r="B219" s="710"/>
      <c r="C219" s="669"/>
      <c r="D219" s="162"/>
      <c r="E219" s="646"/>
      <c r="F219" s="557" t="s">
        <v>112</v>
      </c>
      <c r="G219" s="468"/>
      <c r="H219" s="129"/>
      <c r="I219" s="113"/>
      <c r="J219" s="113"/>
      <c r="K219" s="113"/>
      <c r="L219" s="113"/>
      <c r="M219" s="113"/>
      <c r="N219" s="113"/>
      <c r="O219" s="113"/>
      <c r="P219" s="113"/>
      <c r="Q219" s="151"/>
      <c r="R219" s="381"/>
    </row>
    <row r="220" spans="1:18" s="104" customFormat="1" ht="33" customHeight="1" thickBot="1">
      <c r="A220" s="666"/>
      <c r="B220" s="710"/>
      <c r="C220" s="669"/>
      <c r="D220" s="554"/>
      <c r="E220" s="646"/>
      <c r="F220" s="107" t="s">
        <v>20</v>
      </c>
      <c r="G220" s="463"/>
      <c r="H220" s="126"/>
      <c r="I220" s="114"/>
      <c r="J220" s="114"/>
      <c r="K220" s="114"/>
      <c r="L220" s="114"/>
      <c r="M220" s="114"/>
      <c r="N220" s="114"/>
      <c r="O220" s="114"/>
      <c r="P220" s="114"/>
      <c r="Q220" s="158"/>
      <c r="R220" s="379"/>
    </row>
    <row r="221" spans="1:18" s="104" customFormat="1" ht="33" customHeight="1" thickBot="1">
      <c r="A221" s="667"/>
      <c r="B221" s="711"/>
      <c r="C221" s="670"/>
      <c r="D221" s="163"/>
      <c r="E221" s="647"/>
      <c r="F221" s="132"/>
      <c r="G221" s="470"/>
      <c r="H221" s="635"/>
      <c r="I221" s="635"/>
      <c r="J221" s="635"/>
      <c r="K221" s="635"/>
      <c r="L221" s="635"/>
      <c r="M221" s="635"/>
      <c r="N221" s="635"/>
      <c r="O221" s="635"/>
      <c r="P221" s="635"/>
      <c r="Q221" s="635"/>
      <c r="R221" s="558"/>
    </row>
    <row r="222" spans="1:18" s="104" customFormat="1" ht="33" customHeight="1">
      <c r="A222" s="665">
        <v>39</v>
      </c>
      <c r="B222" s="709" t="s">
        <v>665</v>
      </c>
      <c r="C222" s="668" t="s">
        <v>110</v>
      </c>
      <c r="D222" s="161" t="s">
        <v>184</v>
      </c>
      <c r="E222" s="645" t="s">
        <v>17</v>
      </c>
      <c r="F222" s="102" t="s">
        <v>111</v>
      </c>
      <c r="G222" s="456">
        <f>R222*J5</f>
        <v>0</v>
      </c>
      <c r="H222" s="109"/>
      <c r="I222" s="103"/>
      <c r="J222" s="103">
        <v>0</v>
      </c>
      <c r="K222" s="103"/>
      <c r="L222" s="103"/>
      <c r="M222" s="103"/>
      <c r="N222" s="103"/>
      <c r="O222" s="103"/>
      <c r="P222" s="103"/>
      <c r="Q222" s="156"/>
      <c r="R222" s="376">
        <v>0.2</v>
      </c>
    </row>
    <row r="223" spans="1:18" s="104" customFormat="1" ht="33" customHeight="1">
      <c r="A223" s="666"/>
      <c r="B223" s="710"/>
      <c r="C223" s="669"/>
      <c r="D223" s="162"/>
      <c r="E223" s="646"/>
      <c r="F223" s="557" t="s">
        <v>112</v>
      </c>
      <c r="G223" s="468"/>
      <c r="H223" s="129"/>
      <c r="I223" s="113"/>
      <c r="J223" s="113"/>
      <c r="K223" s="113"/>
      <c r="L223" s="113"/>
      <c r="M223" s="113"/>
      <c r="N223" s="113"/>
      <c r="O223" s="113"/>
      <c r="P223" s="113"/>
      <c r="Q223" s="151"/>
      <c r="R223" s="381"/>
    </row>
    <row r="224" spans="1:18" s="104" customFormat="1" ht="33" customHeight="1" thickBot="1">
      <c r="A224" s="666"/>
      <c r="B224" s="710"/>
      <c r="C224" s="669"/>
      <c r="D224" s="554"/>
      <c r="E224" s="646"/>
      <c r="F224" s="107" t="s">
        <v>20</v>
      </c>
      <c r="G224" s="497"/>
      <c r="H224" s="126"/>
      <c r="I224" s="114"/>
      <c r="J224" s="114"/>
      <c r="K224" s="114"/>
      <c r="L224" s="114"/>
      <c r="M224" s="114"/>
      <c r="N224" s="114"/>
      <c r="O224" s="114"/>
      <c r="P224" s="114"/>
      <c r="Q224" s="158"/>
      <c r="R224" s="379"/>
    </row>
    <row r="225" spans="1:18" s="104" customFormat="1" ht="33" customHeight="1" thickBot="1">
      <c r="A225" s="667"/>
      <c r="B225" s="711"/>
      <c r="C225" s="670"/>
      <c r="D225" s="163"/>
      <c r="E225" s="647"/>
      <c r="F225" s="132"/>
      <c r="G225" s="470"/>
      <c r="H225" s="635"/>
      <c r="I225" s="635"/>
      <c r="J225" s="635"/>
      <c r="K225" s="635"/>
      <c r="L225" s="635"/>
      <c r="M225" s="635"/>
      <c r="N225" s="635"/>
      <c r="O225" s="635"/>
      <c r="P225" s="635"/>
      <c r="Q225" s="635"/>
      <c r="R225" s="558"/>
    </row>
    <row r="226" spans="1:18" s="104" customFormat="1" ht="33" customHeight="1">
      <c r="A226" s="665">
        <v>40</v>
      </c>
      <c r="B226" s="709" t="s">
        <v>605</v>
      </c>
      <c r="C226" s="668" t="s">
        <v>110</v>
      </c>
      <c r="D226" s="161" t="s">
        <v>121</v>
      </c>
      <c r="E226" s="645" t="s">
        <v>17</v>
      </c>
      <c r="F226" s="102" t="s">
        <v>111</v>
      </c>
      <c r="G226" s="456">
        <f>R226*J5</f>
        <v>0</v>
      </c>
      <c r="H226" s="109"/>
      <c r="I226" s="103"/>
      <c r="J226" s="103">
        <v>0</v>
      </c>
      <c r="K226" s="103"/>
      <c r="L226" s="103"/>
      <c r="M226" s="103"/>
      <c r="N226" s="103"/>
      <c r="O226" s="103"/>
      <c r="P226" s="103"/>
      <c r="Q226" s="156"/>
      <c r="R226" s="376">
        <v>0.1</v>
      </c>
    </row>
    <row r="227" spans="1:18" s="104" customFormat="1" ht="33" customHeight="1">
      <c r="A227" s="666"/>
      <c r="B227" s="710"/>
      <c r="C227" s="669"/>
      <c r="D227" s="162"/>
      <c r="E227" s="646"/>
      <c r="F227" s="557" t="s">
        <v>112</v>
      </c>
      <c r="G227" s="468"/>
      <c r="H227" s="129"/>
      <c r="I227" s="113"/>
      <c r="J227" s="113"/>
      <c r="K227" s="113"/>
      <c r="L227" s="113"/>
      <c r="M227" s="113"/>
      <c r="N227" s="113"/>
      <c r="O227" s="113"/>
      <c r="P227" s="113"/>
      <c r="Q227" s="151"/>
      <c r="R227" s="381"/>
    </row>
    <row r="228" spans="1:18" s="104" customFormat="1" ht="33" customHeight="1" thickBot="1">
      <c r="A228" s="666"/>
      <c r="B228" s="710"/>
      <c r="C228" s="669"/>
      <c r="D228" s="554"/>
      <c r="E228" s="646"/>
      <c r="F228" s="107" t="s">
        <v>20</v>
      </c>
      <c r="G228" s="497"/>
      <c r="H228" s="126"/>
      <c r="I228" s="114"/>
      <c r="J228" s="114"/>
      <c r="K228" s="114"/>
      <c r="L228" s="114"/>
      <c r="M228" s="114"/>
      <c r="N228" s="114"/>
      <c r="O228" s="114"/>
      <c r="P228" s="114"/>
      <c r="Q228" s="158"/>
      <c r="R228" s="379"/>
    </row>
    <row r="229" spans="1:18" s="104" customFormat="1" ht="45" customHeight="1" thickBot="1">
      <c r="A229" s="667"/>
      <c r="B229" s="711"/>
      <c r="C229" s="670"/>
      <c r="D229" s="163"/>
      <c r="E229" s="647"/>
      <c r="F229" s="132"/>
      <c r="G229" s="470"/>
      <c r="H229" s="635"/>
      <c r="I229" s="635"/>
      <c r="J229" s="635"/>
      <c r="K229" s="635"/>
      <c r="L229" s="635"/>
      <c r="M229" s="635"/>
      <c r="N229" s="635"/>
      <c r="O229" s="635"/>
      <c r="P229" s="635"/>
      <c r="Q229" s="635"/>
      <c r="R229" s="558"/>
    </row>
    <row r="230" spans="1:18" s="104" customFormat="1" ht="33" customHeight="1">
      <c r="A230" s="665">
        <v>41</v>
      </c>
      <c r="B230" s="709" t="s">
        <v>606</v>
      </c>
      <c r="C230" s="668" t="s">
        <v>110</v>
      </c>
      <c r="D230" s="161" t="s">
        <v>118</v>
      </c>
      <c r="E230" s="645" t="s">
        <v>17</v>
      </c>
      <c r="F230" s="102" t="s">
        <v>111</v>
      </c>
      <c r="G230" s="456">
        <f>R230*J5</f>
        <v>0</v>
      </c>
      <c r="H230" s="109"/>
      <c r="I230" s="103"/>
      <c r="J230" s="103">
        <v>0</v>
      </c>
      <c r="K230" s="103"/>
      <c r="L230" s="103"/>
      <c r="M230" s="103"/>
      <c r="N230" s="103"/>
      <c r="O230" s="103"/>
      <c r="P230" s="103"/>
      <c r="Q230" s="156"/>
      <c r="R230" s="376">
        <v>0.15</v>
      </c>
    </row>
    <row r="231" spans="1:18" s="104" customFormat="1" ht="33" customHeight="1">
      <c r="A231" s="666"/>
      <c r="B231" s="710"/>
      <c r="C231" s="669"/>
      <c r="D231" s="162"/>
      <c r="E231" s="646"/>
      <c r="F231" s="557" t="s">
        <v>112</v>
      </c>
      <c r="G231" s="468"/>
      <c r="H231" s="129"/>
      <c r="I231" s="113"/>
      <c r="J231" s="113"/>
      <c r="K231" s="113"/>
      <c r="L231" s="113"/>
      <c r="M231" s="113"/>
      <c r="N231" s="113"/>
      <c r="O231" s="113"/>
      <c r="P231" s="113"/>
      <c r="Q231" s="151"/>
      <c r="R231" s="381"/>
    </row>
    <row r="232" spans="1:18" s="104" customFormat="1" ht="33" customHeight="1" thickBot="1">
      <c r="A232" s="666"/>
      <c r="B232" s="710"/>
      <c r="C232" s="669"/>
      <c r="D232" s="554"/>
      <c r="E232" s="646"/>
      <c r="F232" s="107" t="s">
        <v>20</v>
      </c>
      <c r="G232" s="497"/>
      <c r="H232" s="126"/>
      <c r="I232" s="114"/>
      <c r="J232" s="114"/>
      <c r="K232" s="114"/>
      <c r="L232" s="114"/>
      <c r="M232" s="114"/>
      <c r="N232" s="114"/>
      <c r="O232" s="114"/>
      <c r="P232" s="114"/>
      <c r="Q232" s="158"/>
      <c r="R232" s="379"/>
    </row>
    <row r="233" spans="1:18" s="104" customFormat="1" ht="33" customHeight="1" thickBot="1">
      <c r="A233" s="667"/>
      <c r="B233" s="711"/>
      <c r="C233" s="670"/>
      <c r="D233" s="163"/>
      <c r="E233" s="647"/>
      <c r="F233" s="132"/>
      <c r="G233" s="470"/>
      <c r="H233" s="635"/>
      <c r="I233" s="635"/>
      <c r="J233" s="635"/>
      <c r="K233" s="635"/>
      <c r="L233" s="635"/>
      <c r="M233" s="635"/>
      <c r="N233" s="635"/>
      <c r="O233" s="635"/>
      <c r="P233" s="635"/>
      <c r="Q233" s="635"/>
      <c r="R233" s="558"/>
    </row>
    <row r="234" spans="1:18" s="104" customFormat="1" ht="33" customHeight="1">
      <c r="A234" s="665">
        <v>42</v>
      </c>
      <c r="B234" s="709" t="s">
        <v>663</v>
      </c>
      <c r="C234" s="668" t="s">
        <v>110</v>
      </c>
      <c r="D234" s="161" t="s">
        <v>417</v>
      </c>
      <c r="E234" s="645" t="s">
        <v>17</v>
      </c>
      <c r="F234" s="102" t="s">
        <v>111</v>
      </c>
      <c r="G234" s="456">
        <f>R234*J5</f>
        <v>0</v>
      </c>
      <c r="H234" s="109"/>
      <c r="I234" s="103"/>
      <c r="J234" s="103">
        <v>0</v>
      </c>
      <c r="K234" s="103"/>
      <c r="L234" s="103"/>
      <c r="M234" s="103"/>
      <c r="N234" s="103"/>
      <c r="O234" s="103"/>
      <c r="P234" s="103"/>
      <c r="Q234" s="156"/>
      <c r="R234" s="376">
        <v>0.6</v>
      </c>
    </row>
    <row r="235" spans="1:18" s="104" customFormat="1" ht="33" customHeight="1">
      <c r="A235" s="666"/>
      <c r="B235" s="710"/>
      <c r="C235" s="669"/>
      <c r="D235" s="162"/>
      <c r="E235" s="646"/>
      <c r="F235" s="557" t="s">
        <v>112</v>
      </c>
      <c r="G235" s="468"/>
      <c r="H235" s="129"/>
      <c r="I235" s="113"/>
      <c r="J235" s="113"/>
      <c r="K235" s="113"/>
      <c r="L235" s="113"/>
      <c r="M235" s="113"/>
      <c r="N235" s="113"/>
      <c r="O235" s="113"/>
      <c r="P235" s="113"/>
      <c r="Q235" s="151"/>
      <c r="R235" s="381"/>
    </row>
    <row r="236" spans="1:18" s="104" customFormat="1" ht="33" customHeight="1" thickBot="1">
      <c r="A236" s="666"/>
      <c r="B236" s="710"/>
      <c r="C236" s="669"/>
      <c r="D236" s="554"/>
      <c r="E236" s="646"/>
      <c r="F236" s="107" t="s">
        <v>20</v>
      </c>
      <c r="G236" s="497"/>
      <c r="H236" s="126"/>
      <c r="I236" s="114"/>
      <c r="J236" s="114"/>
      <c r="K236" s="114"/>
      <c r="L236" s="114"/>
      <c r="M236" s="114"/>
      <c r="N236" s="114"/>
      <c r="O236" s="114"/>
      <c r="P236" s="114"/>
      <c r="Q236" s="158"/>
      <c r="R236" s="379"/>
    </row>
    <row r="237" spans="1:18" s="104" customFormat="1" ht="33" customHeight="1" thickBot="1">
      <c r="A237" s="667"/>
      <c r="B237" s="711"/>
      <c r="C237" s="670"/>
      <c r="D237" s="163"/>
      <c r="E237" s="647"/>
      <c r="F237" s="132"/>
      <c r="G237" s="470"/>
      <c r="H237" s="635"/>
      <c r="I237" s="635"/>
      <c r="J237" s="635"/>
      <c r="K237" s="635"/>
      <c r="L237" s="635"/>
      <c r="M237" s="635"/>
      <c r="N237" s="635"/>
      <c r="O237" s="635"/>
      <c r="P237" s="635"/>
      <c r="Q237" s="635"/>
      <c r="R237" s="558"/>
    </row>
    <row r="238" spans="1:18" s="104" customFormat="1" ht="33" customHeight="1">
      <c r="A238" s="665">
        <v>43</v>
      </c>
      <c r="B238" s="709" t="s">
        <v>665</v>
      </c>
      <c r="C238" s="668" t="s">
        <v>110</v>
      </c>
      <c r="D238" s="161" t="s">
        <v>120</v>
      </c>
      <c r="E238" s="645" t="s">
        <v>17</v>
      </c>
      <c r="F238" s="102" t="s">
        <v>111</v>
      </c>
      <c r="G238" s="456">
        <f>R238*J5</f>
        <v>0</v>
      </c>
      <c r="H238" s="109"/>
      <c r="I238" s="103"/>
      <c r="J238" s="103">
        <v>0</v>
      </c>
      <c r="K238" s="103"/>
      <c r="L238" s="103"/>
      <c r="M238" s="103"/>
      <c r="N238" s="103"/>
      <c r="O238" s="103"/>
      <c r="P238" s="103"/>
      <c r="Q238" s="156"/>
      <c r="R238" s="376">
        <v>0.21</v>
      </c>
    </row>
    <row r="239" spans="1:18" s="104" customFormat="1" ht="33" customHeight="1">
      <c r="A239" s="666"/>
      <c r="B239" s="710"/>
      <c r="C239" s="669"/>
      <c r="D239" s="162"/>
      <c r="E239" s="646"/>
      <c r="F239" s="557" t="s">
        <v>112</v>
      </c>
      <c r="G239" s="468"/>
      <c r="H239" s="129"/>
      <c r="I239" s="113"/>
      <c r="J239" s="113"/>
      <c r="K239" s="113"/>
      <c r="L239" s="113"/>
      <c r="M239" s="113"/>
      <c r="N239" s="113"/>
      <c r="O239" s="113"/>
      <c r="P239" s="113"/>
      <c r="Q239" s="151"/>
      <c r="R239" s="381"/>
    </row>
    <row r="240" spans="1:18" s="104" customFormat="1" ht="33" customHeight="1" thickBot="1">
      <c r="A240" s="666"/>
      <c r="B240" s="710"/>
      <c r="C240" s="669"/>
      <c r="D240" s="554"/>
      <c r="E240" s="646"/>
      <c r="F240" s="107" t="s">
        <v>20</v>
      </c>
      <c r="G240" s="497"/>
      <c r="H240" s="126"/>
      <c r="I240" s="114"/>
      <c r="J240" s="114"/>
      <c r="K240" s="114"/>
      <c r="L240" s="114"/>
      <c r="M240" s="114"/>
      <c r="N240" s="114"/>
      <c r="O240" s="114"/>
      <c r="P240" s="114"/>
      <c r="Q240" s="158"/>
      <c r="R240" s="379"/>
    </row>
    <row r="241" spans="1:18" s="104" customFormat="1" ht="33" customHeight="1" thickBot="1">
      <c r="A241" s="667"/>
      <c r="B241" s="711"/>
      <c r="C241" s="670"/>
      <c r="D241" s="163"/>
      <c r="E241" s="647"/>
      <c r="F241" s="132"/>
      <c r="G241" s="470"/>
      <c r="H241" s="635"/>
      <c r="I241" s="635"/>
      <c r="J241" s="635"/>
      <c r="K241" s="635"/>
      <c r="L241" s="635"/>
      <c r="M241" s="635"/>
      <c r="N241" s="635"/>
      <c r="O241" s="635"/>
      <c r="P241" s="635"/>
      <c r="Q241" s="635"/>
      <c r="R241" s="558"/>
    </row>
    <row r="242" spans="1:18" ht="35.1" hidden="1" customHeight="1" thickBot="1">
      <c r="A242" s="722" t="s">
        <v>14</v>
      </c>
      <c r="B242" s="723"/>
      <c r="C242" s="723"/>
      <c r="D242" s="723"/>
      <c r="E242" s="723"/>
      <c r="F242" s="723"/>
      <c r="G242" s="723"/>
      <c r="H242" s="723"/>
      <c r="I242" s="723"/>
      <c r="J242" s="723"/>
      <c r="K242" s="723"/>
      <c r="L242" s="723"/>
      <c r="M242" s="723"/>
      <c r="N242" s="723"/>
      <c r="O242" s="723"/>
      <c r="P242" s="723"/>
      <c r="Q242" s="723"/>
      <c r="R242" s="389"/>
    </row>
    <row r="243" spans="1:18" s="14" customFormat="1" ht="35.1" hidden="1" customHeight="1" thickBot="1">
      <c r="A243" s="640" t="s">
        <v>122</v>
      </c>
      <c r="B243" s="641"/>
      <c r="C243" s="641"/>
      <c r="D243" s="641"/>
      <c r="E243" s="724"/>
      <c r="F243" s="205">
        <f>SUM(H243:Q243)</f>
        <v>0</v>
      </c>
      <c r="G243" s="413">
        <f>G19+G24+G30+G34+G41+G49+G55+G64+G68+G74+G80+G88+G92+G100+G108+G113+G118+G125+G132+G136+G143+G155+G160+G166+G170+G174+G178+G182+G186+G194+G206+G210+G214+G218+G226+G149+G198+G202+G230+G234+G238+G222+G190</f>
        <v>0</v>
      </c>
      <c r="H243" s="205">
        <f>H19+H24+H30+H34+H41+H49+H55+H64+H68+H74+H80+H88+H92+H100+H108+H113+H118+H125+H132+H136+H143+H155+H160+H166+H170+H174+H178+H182+H186+H194+H206+H210+H214+H218+H226+H149+H198+H202+H230+H234+H238+H222+H190</f>
        <v>0</v>
      </c>
      <c r="I243" s="205">
        <f t="shared" ref="I243:Q243" si="0">I19+I24+I30+I34+I41+I49+I55+I64+I68+I74+I80+I88+I92+I100+I108+I113+I118+I125+I132+I136+I143+I155+I160+I166+I170+I174+I178+I182+I186+I194+I206+I210+I214+I218+I226+I149+I198+I202+I230+I234+I238+I222+I190</f>
        <v>0</v>
      </c>
      <c r="J243" s="205">
        <f t="shared" si="0"/>
        <v>0</v>
      </c>
      <c r="K243" s="205">
        <f t="shared" si="0"/>
        <v>0</v>
      </c>
      <c r="L243" s="205">
        <f t="shared" si="0"/>
        <v>0</v>
      </c>
      <c r="M243" s="205">
        <f t="shared" si="0"/>
        <v>0</v>
      </c>
      <c r="N243" s="205">
        <f t="shared" si="0"/>
        <v>0</v>
      </c>
      <c r="O243" s="205">
        <f t="shared" si="0"/>
        <v>0</v>
      </c>
      <c r="P243" s="205">
        <f t="shared" si="0"/>
        <v>0</v>
      </c>
      <c r="Q243" s="46">
        <f t="shared" si="0"/>
        <v>0</v>
      </c>
      <c r="R243" s="205">
        <f>R19+R24+R30+R34+R41+R49+R55+R64+R68+R74+R80+R88+R92+R100+R108+R113+R118+R125+R132+R136+R143+R155+R160+R166+R170+R174+R178+R182+R186+R194+R206+R210+R214+R218+R226+R149+R198+R202+R230+R234+R238+R222+R190</f>
        <v>21.540000000000003</v>
      </c>
    </row>
    <row r="244" spans="1:18" s="14" customFormat="1" ht="35.1" hidden="1" customHeight="1" thickBot="1">
      <c r="A244" s="725" t="s">
        <v>123</v>
      </c>
      <c r="B244" s="726"/>
      <c r="C244" s="726"/>
      <c r="D244" s="726"/>
      <c r="E244" s="727"/>
      <c r="F244" s="205">
        <f>SUM(H244:Q244)</f>
        <v>0</v>
      </c>
      <c r="G244" s="413">
        <f t="shared" ref="G244:R245" si="1">G20+G25+G31+G35+G42+G50+G56+G65+G69+G75+G81+G89+G93+G101+G109+G114+G119+G126+G133+G137+G144+G156+G161+G167+G171+G175+G179+G183+G187+G195+G207+G211+G215+G219+G227+G150+G199+G203+G231+G235+G239+G223+G191</f>
        <v>0</v>
      </c>
      <c r="H244" s="205">
        <f t="shared" si="1"/>
        <v>0</v>
      </c>
      <c r="I244" s="205">
        <f t="shared" si="1"/>
        <v>0</v>
      </c>
      <c r="J244" s="205">
        <f t="shared" si="1"/>
        <v>0</v>
      </c>
      <c r="K244" s="205">
        <f t="shared" si="1"/>
        <v>0</v>
      </c>
      <c r="L244" s="205">
        <f t="shared" si="1"/>
        <v>0</v>
      </c>
      <c r="M244" s="205">
        <f t="shared" si="1"/>
        <v>0</v>
      </c>
      <c r="N244" s="205">
        <f t="shared" si="1"/>
        <v>0</v>
      </c>
      <c r="O244" s="205">
        <f t="shared" si="1"/>
        <v>0</v>
      </c>
      <c r="P244" s="205">
        <f t="shared" si="1"/>
        <v>0</v>
      </c>
      <c r="Q244" s="46">
        <f t="shared" si="1"/>
        <v>0</v>
      </c>
      <c r="R244" s="205">
        <f t="shared" si="1"/>
        <v>15.1</v>
      </c>
    </row>
    <row r="245" spans="1:18" s="14" customFormat="1" ht="35.1" hidden="1" customHeight="1" thickBot="1">
      <c r="A245" s="728" t="s">
        <v>124</v>
      </c>
      <c r="B245" s="729"/>
      <c r="C245" s="729"/>
      <c r="D245" s="729"/>
      <c r="E245" s="730"/>
      <c r="F245" s="205">
        <f>SUM(H245:Q245)</f>
        <v>0</v>
      </c>
      <c r="G245" s="413">
        <f t="shared" si="1"/>
        <v>0</v>
      </c>
      <c r="H245" s="205">
        <f t="shared" si="1"/>
        <v>0</v>
      </c>
      <c r="I245" s="205">
        <f t="shared" si="1"/>
        <v>0</v>
      </c>
      <c r="J245" s="205">
        <f t="shared" si="1"/>
        <v>0</v>
      </c>
      <c r="K245" s="205">
        <f t="shared" si="1"/>
        <v>0</v>
      </c>
      <c r="L245" s="205">
        <f t="shared" si="1"/>
        <v>0</v>
      </c>
      <c r="M245" s="205">
        <f t="shared" si="1"/>
        <v>0</v>
      </c>
      <c r="N245" s="205">
        <f t="shared" si="1"/>
        <v>0</v>
      </c>
      <c r="O245" s="205">
        <f t="shared" si="1"/>
        <v>0</v>
      </c>
      <c r="P245" s="205">
        <f t="shared" si="1"/>
        <v>0</v>
      </c>
      <c r="Q245" s="46">
        <f t="shared" si="1"/>
        <v>0</v>
      </c>
      <c r="R245" s="205">
        <f t="shared" si="1"/>
        <v>22.65</v>
      </c>
    </row>
    <row r="246" spans="1:18" s="14" customFormat="1" ht="35.1" hidden="1" customHeight="1" thickBot="1">
      <c r="A246" s="719" t="s">
        <v>471</v>
      </c>
      <c r="B246" s="720"/>
      <c r="C246" s="720"/>
      <c r="D246" s="720"/>
      <c r="E246" s="721"/>
      <c r="F246" s="15">
        <f>F243+F244</f>
        <v>0</v>
      </c>
      <c r="G246" s="29">
        <f>G243+G244</f>
        <v>0</v>
      </c>
      <c r="H246" s="15">
        <f>H243+H244</f>
        <v>0</v>
      </c>
      <c r="I246" s="15">
        <f t="shared" ref="I246:Q246" si="2">I243+I244</f>
        <v>0</v>
      </c>
      <c r="J246" s="15">
        <f t="shared" si="2"/>
        <v>0</v>
      </c>
      <c r="K246" s="15">
        <f t="shared" si="2"/>
        <v>0</v>
      </c>
      <c r="L246" s="15">
        <f t="shared" si="2"/>
        <v>0</v>
      </c>
      <c r="M246" s="15">
        <f t="shared" si="2"/>
        <v>0</v>
      </c>
      <c r="N246" s="15">
        <f t="shared" si="2"/>
        <v>0</v>
      </c>
      <c r="O246" s="15">
        <f t="shared" si="2"/>
        <v>0</v>
      </c>
      <c r="P246" s="15">
        <f t="shared" si="2"/>
        <v>0</v>
      </c>
      <c r="Q246" s="357">
        <f t="shared" si="2"/>
        <v>0</v>
      </c>
      <c r="R246" s="15">
        <f>R243+R244</f>
        <v>36.64</v>
      </c>
    </row>
    <row r="247" spans="1:18" s="14" customFormat="1" ht="35.1" hidden="1" customHeight="1">
      <c r="A247" s="736" t="s">
        <v>472</v>
      </c>
      <c r="B247" s="737"/>
      <c r="C247" s="737"/>
      <c r="D247" s="737"/>
      <c r="E247" s="738"/>
      <c r="F247" s="618">
        <f>SUM(F243:F245)</f>
        <v>0</v>
      </c>
      <c r="G247" s="622">
        <f>G243+G244+G245</f>
        <v>0</v>
      </c>
      <c r="H247" s="618">
        <f>H243+H244+H245</f>
        <v>0</v>
      </c>
      <c r="I247" s="618">
        <f t="shared" ref="I247:Q247" si="3">I243+I244+I245</f>
        <v>0</v>
      </c>
      <c r="J247" s="618">
        <f t="shared" si="3"/>
        <v>0</v>
      </c>
      <c r="K247" s="618">
        <f t="shared" si="3"/>
        <v>0</v>
      </c>
      <c r="L247" s="618">
        <f t="shared" si="3"/>
        <v>0</v>
      </c>
      <c r="M247" s="618">
        <f t="shared" si="3"/>
        <v>0</v>
      </c>
      <c r="N247" s="618">
        <f t="shared" si="3"/>
        <v>0</v>
      </c>
      <c r="O247" s="618">
        <f t="shared" si="3"/>
        <v>0</v>
      </c>
      <c r="P247" s="618">
        <f t="shared" si="3"/>
        <v>0</v>
      </c>
      <c r="Q247" s="712">
        <f t="shared" si="3"/>
        <v>0</v>
      </c>
      <c r="R247" s="618">
        <f>R243+R244+R245</f>
        <v>59.29</v>
      </c>
    </row>
    <row r="248" spans="1:18" s="14" customFormat="1" ht="13.5" hidden="1" customHeight="1" thickBot="1">
      <c r="A248" s="739"/>
      <c r="B248" s="740"/>
      <c r="C248" s="740"/>
      <c r="D248" s="740"/>
      <c r="E248" s="741"/>
      <c r="F248" s="619"/>
      <c r="G248" s="624"/>
      <c r="H248" s="619"/>
      <c r="I248" s="619"/>
      <c r="J248" s="619"/>
      <c r="K248" s="619"/>
      <c r="L248" s="619"/>
      <c r="M248" s="619"/>
      <c r="N248" s="619"/>
      <c r="O248" s="619"/>
      <c r="P248" s="619"/>
      <c r="Q248" s="713"/>
      <c r="R248" s="619"/>
    </row>
    <row r="249" spans="1:18" s="14" customFormat="1" ht="35.1" customHeight="1" thickBot="1">
      <c r="A249" s="714"/>
      <c r="B249" s="715"/>
      <c r="C249" s="715"/>
      <c r="D249" s="715"/>
      <c r="E249" s="715"/>
      <c r="F249" s="715"/>
      <c r="G249" s="715"/>
      <c r="H249" s="715"/>
      <c r="I249" s="715"/>
      <c r="J249" s="715"/>
      <c r="K249" s="715"/>
      <c r="L249" s="715"/>
      <c r="M249" s="715"/>
      <c r="N249" s="715"/>
      <c r="O249" s="715"/>
      <c r="P249" s="715"/>
      <c r="Q249" s="715"/>
      <c r="R249" s="390"/>
    </row>
    <row r="250" spans="1:18" s="14" customFormat="1" ht="35.1" customHeight="1" thickBot="1">
      <c r="A250" s="716" t="s">
        <v>125</v>
      </c>
      <c r="B250" s="717"/>
      <c r="C250" s="717"/>
      <c r="D250" s="717"/>
      <c r="E250" s="717"/>
      <c r="F250" s="718"/>
      <c r="G250" s="414">
        <f t="shared" ref="G250:H254" si="4">G243</f>
        <v>0</v>
      </c>
      <c r="H250" s="49">
        <f t="shared" si="4"/>
        <v>0</v>
      </c>
      <c r="I250" s="49">
        <f>I243+H250</f>
        <v>0</v>
      </c>
      <c r="J250" s="49">
        <f t="shared" ref="J250:Q252" si="5">J243+I250</f>
        <v>0</v>
      </c>
      <c r="K250" s="49">
        <f t="shared" si="5"/>
        <v>0</v>
      </c>
      <c r="L250" s="49">
        <f t="shared" si="5"/>
        <v>0</v>
      </c>
      <c r="M250" s="49">
        <f t="shared" si="5"/>
        <v>0</v>
      </c>
      <c r="N250" s="49">
        <f t="shared" si="5"/>
        <v>0</v>
      </c>
      <c r="O250" s="49">
        <f t="shared" si="5"/>
        <v>0</v>
      </c>
      <c r="P250" s="49">
        <f t="shared" si="5"/>
        <v>0</v>
      </c>
      <c r="Q250" s="226">
        <f t="shared" si="5"/>
        <v>0</v>
      </c>
      <c r="R250" s="49">
        <f>R243</f>
        <v>21.540000000000003</v>
      </c>
    </row>
    <row r="251" spans="1:18" s="14" customFormat="1" ht="35.1" customHeight="1" thickBot="1">
      <c r="A251" s="731" t="s">
        <v>126</v>
      </c>
      <c r="B251" s="732"/>
      <c r="C251" s="732"/>
      <c r="D251" s="732"/>
      <c r="E251" s="732"/>
      <c r="F251" s="733"/>
      <c r="G251" s="414">
        <f t="shared" si="4"/>
        <v>0</v>
      </c>
      <c r="H251" s="49">
        <f t="shared" si="4"/>
        <v>0</v>
      </c>
      <c r="I251" s="49">
        <f>I244+H251</f>
        <v>0</v>
      </c>
      <c r="J251" s="49">
        <f t="shared" si="5"/>
        <v>0</v>
      </c>
      <c r="K251" s="49">
        <f t="shared" si="5"/>
        <v>0</v>
      </c>
      <c r="L251" s="49">
        <f t="shared" si="5"/>
        <v>0</v>
      </c>
      <c r="M251" s="49">
        <f t="shared" si="5"/>
        <v>0</v>
      </c>
      <c r="N251" s="49">
        <f t="shared" si="5"/>
        <v>0</v>
      </c>
      <c r="O251" s="49">
        <f t="shared" si="5"/>
        <v>0</v>
      </c>
      <c r="P251" s="49">
        <f t="shared" si="5"/>
        <v>0</v>
      </c>
      <c r="Q251" s="226">
        <f t="shared" si="5"/>
        <v>0</v>
      </c>
      <c r="R251" s="49">
        <f>R244</f>
        <v>15.1</v>
      </c>
    </row>
    <row r="252" spans="1:18" s="14" customFormat="1" ht="35.1" customHeight="1" thickBot="1">
      <c r="A252" s="728" t="s">
        <v>127</v>
      </c>
      <c r="B252" s="729"/>
      <c r="C252" s="729"/>
      <c r="D252" s="729"/>
      <c r="E252" s="734"/>
      <c r="F252" s="730"/>
      <c r="G252" s="414">
        <f t="shared" si="4"/>
        <v>0</v>
      </c>
      <c r="H252" s="49">
        <f t="shared" si="4"/>
        <v>0</v>
      </c>
      <c r="I252" s="49">
        <f>I245+H252</f>
        <v>0</v>
      </c>
      <c r="J252" s="49">
        <f t="shared" si="5"/>
        <v>0</v>
      </c>
      <c r="K252" s="49">
        <f t="shared" si="5"/>
        <v>0</v>
      </c>
      <c r="L252" s="49">
        <f t="shared" si="5"/>
        <v>0</v>
      </c>
      <c r="M252" s="49">
        <f t="shared" si="5"/>
        <v>0</v>
      </c>
      <c r="N252" s="49">
        <f t="shared" si="5"/>
        <v>0</v>
      </c>
      <c r="O252" s="49">
        <f t="shared" si="5"/>
        <v>0</v>
      </c>
      <c r="P252" s="49">
        <f t="shared" si="5"/>
        <v>0</v>
      </c>
      <c r="Q252" s="226">
        <f t="shared" si="5"/>
        <v>0</v>
      </c>
      <c r="R252" s="49">
        <f>R245</f>
        <v>22.65</v>
      </c>
    </row>
    <row r="253" spans="1:18" s="14" customFormat="1" ht="45.75" customHeight="1" thickBot="1">
      <c r="A253" s="719" t="s">
        <v>473</v>
      </c>
      <c r="B253" s="720"/>
      <c r="C253" s="720"/>
      <c r="D253" s="720"/>
      <c r="E253" s="735"/>
      <c r="F253" s="721"/>
      <c r="G253" s="29">
        <f t="shared" si="4"/>
        <v>0</v>
      </c>
      <c r="H253" s="15">
        <f t="shared" si="4"/>
        <v>0</v>
      </c>
      <c r="I253" s="4">
        <f t="shared" ref="I253:Q254" si="6">I246+H253</f>
        <v>0</v>
      </c>
      <c r="J253" s="4">
        <f t="shared" si="6"/>
        <v>0</v>
      </c>
      <c r="K253" s="4">
        <f t="shared" si="6"/>
        <v>0</v>
      </c>
      <c r="L253" s="4">
        <f t="shared" si="6"/>
        <v>0</v>
      </c>
      <c r="M253" s="4">
        <f t="shared" si="6"/>
        <v>0</v>
      </c>
      <c r="N253" s="4">
        <f t="shared" si="6"/>
        <v>0</v>
      </c>
      <c r="O253" s="4">
        <f t="shared" si="6"/>
        <v>0</v>
      </c>
      <c r="P253" s="4">
        <f t="shared" si="6"/>
        <v>0</v>
      </c>
      <c r="Q253" s="358">
        <f t="shared" si="6"/>
        <v>0</v>
      </c>
      <c r="R253" s="15">
        <f>R246</f>
        <v>36.64</v>
      </c>
    </row>
    <row r="254" spans="1:18" s="14" customFormat="1" ht="65.25" customHeight="1" thickBot="1">
      <c r="A254" s="747" t="s">
        <v>474</v>
      </c>
      <c r="B254" s="748"/>
      <c r="C254" s="748"/>
      <c r="D254" s="748"/>
      <c r="E254" s="748"/>
      <c r="F254" s="749"/>
      <c r="G254" s="29">
        <f t="shared" si="4"/>
        <v>0</v>
      </c>
      <c r="H254" s="23">
        <f t="shared" si="4"/>
        <v>0</v>
      </c>
      <c r="I254" s="5">
        <f t="shared" si="6"/>
        <v>0</v>
      </c>
      <c r="J254" s="5">
        <f t="shared" si="6"/>
        <v>0</v>
      </c>
      <c r="K254" s="5">
        <f t="shared" si="6"/>
        <v>0</v>
      </c>
      <c r="L254" s="5">
        <f t="shared" si="6"/>
        <v>0</v>
      </c>
      <c r="M254" s="5">
        <f t="shared" si="6"/>
        <v>0</v>
      </c>
      <c r="N254" s="5">
        <f t="shared" si="6"/>
        <v>0</v>
      </c>
      <c r="O254" s="5">
        <f t="shared" si="6"/>
        <v>0</v>
      </c>
      <c r="P254" s="5">
        <f t="shared" si="6"/>
        <v>0</v>
      </c>
      <c r="Q254" s="359">
        <f t="shared" si="6"/>
        <v>0</v>
      </c>
      <c r="R254" s="23">
        <f>R247</f>
        <v>59.29</v>
      </c>
    </row>
    <row r="255" spans="1:18" ht="35.1" customHeight="1" thickBot="1">
      <c r="A255" s="714"/>
      <c r="B255" s="750"/>
      <c r="C255" s="750"/>
      <c r="D255" s="750"/>
      <c r="E255" s="750"/>
      <c r="F255" s="750"/>
      <c r="G255" s="750"/>
      <c r="H255" s="750"/>
      <c r="I255" s="750"/>
      <c r="J255" s="750"/>
      <c r="K255" s="750"/>
      <c r="L255" s="750"/>
      <c r="M255" s="750"/>
      <c r="N255" s="750"/>
      <c r="O255" s="750"/>
      <c r="P255" s="750"/>
      <c r="Q255" s="750"/>
      <c r="R255" s="389"/>
    </row>
    <row r="256" spans="1:18" ht="34.5" customHeight="1" thickBot="1">
      <c r="A256" s="722" t="s">
        <v>128</v>
      </c>
      <c r="B256" s="723"/>
      <c r="C256" s="723"/>
      <c r="D256" s="723"/>
      <c r="E256" s="723"/>
      <c r="F256" s="723"/>
      <c r="G256" s="723"/>
      <c r="H256" s="723"/>
      <c r="I256" s="723"/>
      <c r="J256" s="723"/>
      <c r="K256" s="723"/>
      <c r="L256" s="723"/>
      <c r="M256" s="723"/>
      <c r="N256" s="723"/>
      <c r="O256" s="723"/>
      <c r="P256" s="723"/>
      <c r="Q256" s="723"/>
      <c r="R256" s="389"/>
    </row>
    <row r="257" spans="1:18" ht="35.1" customHeight="1">
      <c r="A257" s="751">
        <v>44</v>
      </c>
      <c r="B257" s="523" t="s">
        <v>129</v>
      </c>
      <c r="C257" s="754" t="s">
        <v>130</v>
      </c>
      <c r="D257" s="523"/>
      <c r="E257" s="757" t="s">
        <v>451</v>
      </c>
      <c r="F257" s="540" t="s">
        <v>18</v>
      </c>
      <c r="G257" s="456"/>
      <c r="H257" s="47"/>
      <c r="I257" s="40"/>
      <c r="J257" s="40"/>
      <c r="K257" s="40"/>
      <c r="L257" s="40"/>
      <c r="M257" s="40"/>
      <c r="N257" s="40"/>
      <c r="O257" s="40"/>
      <c r="P257" s="40"/>
      <c r="Q257" s="360"/>
      <c r="R257" s="391"/>
    </row>
    <row r="258" spans="1:18" ht="35.1" customHeight="1">
      <c r="A258" s="752"/>
      <c r="B258" s="532" t="s">
        <v>131</v>
      </c>
      <c r="C258" s="755"/>
      <c r="D258" s="11"/>
      <c r="E258" s="758"/>
      <c r="F258" s="34" t="s">
        <v>19</v>
      </c>
      <c r="G258" s="468"/>
      <c r="H258" s="16"/>
      <c r="I258" s="10"/>
      <c r="J258" s="10"/>
      <c r="K258" s="16"/>
      <c r="L258" s="10"/>
      <c r="M258" s="16"/>
      <c r="N258" s="17"/>
      <c r="O258" s="10"/>
      <c r="P258" s="10"/>
      <c r="Q258" s="17"/>
      <c r="R258" s="392"/>
    </row>
    <row r="259" spans="1:18" ht="35.1" customHeight="1" thickBot="1">
      <c r="A259" s="752"/>
      <c r="B259" s="524" t="s">
        <v>132</v>
      </c>
      <c r="C259" s="755"/>
      <c r="D259" s="8"/>
      <c r="E259" s="758"/>
      <c r="F259" s="35" t="s">
        <v>20</v>
      </c>
      <c r="G259" s="497">
        <f>R259*J5</f>
        <v>0</v>
      </c>
      <c r="H259" s="44"/>
      <c r="I259" s="42"/>
      <c r="J259" s="42"/>
      <c r="K259" s="42"/>
      <c r="L259" s="42"/>
      <c r="M259" s="42"/>
      <c r="N259" s="42"/>
      <c r="O259" s="42"/>
      <c r="P259" s="42">
        <v>0</v>
      </c>
      <c r="Q259" s="361"/>
      <c r="R259" s="393">
        <v>1</v>
      </c>
    </row>
    <row r="260" spans="1:18" ht="35.1" customHeight="1">
      <c r="A260" s="752"/>
      <c r="B260" s="524" t="s">
        <v>133</v>
      </c>
      <c r="C260" s="755"/>
      <c r="D260" s="742" t="s">
        <v>455</v>
      </c>
      <c r="E260" s="758"/>
      <c r="F260" s="744"/>
      <c r="G260" s="422"/>
      <c r="H260" s="636"/>
      <c r="I260" s="637"/>
      <c r="J260" s="637"/>
      <c r="K260" s="637"/>
      <c r="L260" s="637"/>
      <c r="M260" s="637"/>
      <c r="N260" s="637"/>
      <c r="O260" s="637"/>
      <c r="P260" s="637"/>
      <c r="Q260" s="637"/>
      <c r="R260" s="540"/>
    </row>
    <row r="261" spans="1:18" ht="35.1" customHeight="1" thickBot="1">
      <c r="A261" s="753"/>
      <c r="B261" s="545"/>
      <c r="C261" s="756"/>
      <c r="D261" s="743"/>
      <c r="E261" s="759"/>
      <c r="F261" s="745"/>
      <c r="G261" s="440"/>
      <c r="H261" s="746"/>
      <c r="I261" s="746"/>
      <c r="J261" s="746"/>
      <c r="K261" s="746"/>
      <c r="L261" s="746"/>
      <c r="M261" s="746"/>
      <c r="N261" s="746"/>
      <c r="O261" s="746"/>
      <c r="P261" s="746"/>
      <c r="Q261" s="746"/>
      <c r="R261" s="522"/>
    </row>
    <row r="262" spans="1:18" ht="35.1" customHeight="1">
      <c r="A262" s="751">
        <v>45</v>
      </c>
      <c r="B262" s="523" t="s">
        <v>134</v>
      </c>
      <c r="C262" s="754" t="s">
        <v>130</v>
      </c>
      <c r="D262" s="523"/>
      <c r="E262" s="757" t="s">
        <v>451</v>
      </c>
      <c r="F262" s="540" t="s">
        <v>18</v>
      </c>
      <c r="G262" s="456"/>
      <c r="H262" s="47"/>
      <c r="I262" s="40"/>
      <c r="J262" s="40"/>
      <c r="K262" s="40"/>
      <c r="L262" s="40"/>
      <c r="M262" s="40"/>
      <c r="N262" s="40"/>
      <c r="O262" s="40"/>
      <c r="P262" s="40"/>
      <c r="Q262" s="360"/>
      <c r="R262" s="391"/>
    </row>
    <row r="263" spans="1:18" ht="35.1" customHeight="1">
      <c r="A263" s="752"/>
      <c r="B263" s="532" t="s">
        <v>135</v>
      </c>
      <c r="C263" s="755"/>
      <c r="D263" s="11"/>
      <c r="E263" s="758"/>
      <c r="F263" s="34" t="s">
        <v>19</v>
      </c>
      <c r="G263" s="468"/>
      <c r="H263" s="16"/>
      <c r="I263" s="10"/>
      <c r="J263" s="10"/>
      <c r="K263" s="16"/>
      <c r="L263" s="10"/>
      <c r="M263" s="16"/>
      <c r="N263" s="17"/>
      <c r="O263" s="10"/>
      <c r="P263" s="10"/>
      <c r="Q263" s="17"/>
      <c r="R263" s="392"/>
    </row>
    <row r="264" spans="1:18" ht="35.1" customHeight="1" thickBot="1">
      <c r="A264" s="752"/>
      <c r="B264" s="524" t="s">
        <v>136</v>
      </c>
      <c r="C264" s="755"/>
      <c r="D264" s="8"/>
      <c r="E264" s="758"/>
      <c r="F264" s="35" t="s">
        <v>20</v>
      </c>
      <c r="G264" s="497">
        <f>R264*J5</f>
        <v>0</v>
      </c>
      <c r="H264" s="44"/>
      <c r="I264" s="42"/>
      <c r="J264" s="42"/>
      <c r="K264" s="42"/>
      <c r="L264" s="42"/>
      <c r="M264" s="42"/>
      <c r="N264" s="42"/>
      <c r="O264" s="42"/>
      <c r="P264" s="42">
        <v>0</v>
      </c>
      <c r="Q264" s="361"/>
      <c r="R264" s="393">
        <v>0.45</v>
      </c>
    </row>
    <row r="265" spans="1:18" ht="35.1" customHeight="1">
      <c r="A265" s="752"/>
      <c r="B265" s="524" t="s">
        <v>137</v>
      </c>
      <c r="C265" s="755"/>
      <c r="D265" s="742" t="s">
        <v>456</v>
      </c>
      <c r="E265" s="758"/>
      <c r="F265" s="744"/>
      <c r="G265" s="422"/>
      <c r="H265" s="636"/>
      <c r="I265" s="637"/>
      <c r="J265" s="637"/>
      <c r="K265" s="637"/>
      <c r="L265" s="637"/>
      <c r="M265" s="637"/>
      <c r="N265" s="637"/>
      <c r="O265" s="637"/>
      <c r="P265" s="637"/>
      <c r="Q265" s="637"/>
      <c r="R265" s="540"/>
    </row>
    <row r="266" spans="1:18" ht="35.1" customHeight="1" thickBot="1">
      <c r="A266" s="753"/>
      <c r="B266" s="545"/>
      <c r="C266" s="756"/>
      <c r="D266" s="743"/>
      <c r="E266" s="759"/>
      <c r="F266" s="745"/>
      <c r="G266" s="440"/>
      <c r="H266" s="746"/>
      <c r="I266" s="746"/>
      <c r="J266" s="746"/>
      <c r="K266" s="746"/>
      <c r="L266" s="746"/>
      <c r="M266" s="746"/>
      <c r="N266" s="746"/>
      <c r="O266" s="746"/>
      <c r="P266" s="746"/>
      <c r="Q266" s="746"/>
      <c r="R266" s="522"/>
    </row>
    <row r="267" spans="1:18" ht="35.1" customHeight="1">
      <c r="A267" s="751">
        <v>46</v>
      </c>
      <c r="B267" s="523" t="s">
        <v>138</v>
      </c>
      <c r="C267" s="754" t="s">
        <v>139</v>
      </c>
      <c r="D267" s="523"/>
      <c r="E267" s="757" t="s">
        <v>451</v>
      </c>
      <c r="F267" s="540" t="s">
        <v>18</v>
      </c>
      <c r="G267" s="456"/>
      <c r="H267" s="47"/>
      <c r="I267" s="40"/>
      <c r="J267" s="40"/>
      <c r="K267" s="40"/>
      <c r="L267" s="40"/>
      <c r="M267" s="40"/>
      <c r="N267" s="40"/>
      <c r="O267" s="40"/>
      <c r="P267" s="40"/>
      <c r="Q267" s="360"/>
      <c r="R267" s="391"/>
    </row>
    <row r="268" spans="1:18" ht="35.1" customHeight="1">
      <c r="A268" s="752"/>
      <c r="B268" s="532" t="s">
        <v>140</v>
      </c>
      <c r="C268" s="755"/>
      <c r="D268" s="11"/>
      <c r="E268" s="758"/>
      <c r="F268" s="34" t="s">
        <v>19</v>
      </c>
      <c r="G268" s="468"/>
      <c r="H268" s="16"/>
      <c r="I268" s="10"/>
      <c r="J268" s="10"/>
      <c r="K268" s="16"/>
      <c r="L268" s="10"/>
      <c r="M268" s="16"/>
      <c r="N268" s="17"/>
      <c r="O268" s="10"/>
      <c r="P268" s="10"/>
      <c r="Q268" s="17"/>
      <c r="R268" s="392"/>
    </row>
    <row r="269" spans="1:18" ht="35.1" customHeight="1" thickBot="1">
      <c r="A269" s="752"/>
      <c r="B269" s="524" t="s">
        <v>141</v>
      </c>
      <c r="C269" s="755"/>
      <c r="D269" s="8"/>
      <c r="E269" s="758"/>
      <c r="F269" s="35" t="s">
        <v>20</v>
      </c>
      <c r="G269" s="497">
        <f>R269*J5</f>
        <v>0</v>
      </c>
      <c r="H269" s="44"/>
      <c r="I269" s="42"/>
      <c r="J269" s="42"/>
      <c r="K269" s="42"/>
      <c r="L269" s="42"/>
      <c r="M269" s="42"/>
      <c r="N269" s="42"/>
      <c r="O269" s="518"/>
      <c r="P269" s="42">
        <v>0</v>
      </c>
      <c r="Q269" s="361"/>
      <c r="R269" s="393">
        <v>2</v>
      </c>
    </row>
    <row r="270" spans="1:18" ht="35.1" customHeight="1">
      <c r="A270" s="752"/>
      <c r="B270" s="524" t="s">
        <v>142</v>
      </c>
      <c r="C270" s="755"/>
      <c r="D270" s="11" t="s">
        <v>457</v>
      </c>
      <c r="E270" s="758"/>
      <c r="F270" s="744"/>
      <c r="G270" s="422"/>
      <c r="H270" s="636"/>
      <c r="I270" s="637"/>
      <c r="J270" s="637"/>
      <c r="K270" s="637"/>
      <c r="L270" s="637"/>
      <c r="M270" s="637"/>
      <c r="N270" s="637"/>
      <c r="O270" s="637"/>
      <c r="P270" s="637"/>
      <c r="Q270" s="637"/>
      <c r="R270" s="540"/>
    </row>
    <row r="271" spans="1:18" ht="35.1" customHeight="1" thickBot="1">
      <c r="A271" s="753"/>
      <c r="B271" s="545"/>
      <c r="C271" s="756"/>
      <c r="D271" s="545" t="s">
        <v>458</v>
      </c>
      <c r="E271" s="759"/>
      <c r="F271" s="745"/>
      <c r="G271" s="440"/>
      <c r="H271" s="746"/>
      <c r="I271" s="746"/>
      <c r="J271" s="746"/>
      <c r="K271" s="746"/>
      <c r="L271" s="746"/>
      <c r="M271" s="746"/>
      <c r="N271" s="746"/>
      <c r="O271" s="746"/>
      <c r="P271" s="746"/>
      <c r="Q271" s="746"/>
      <c r="R271" s="522"/>
    </row>
    <row r="272" spans="1:18" ht="35.1" customHeight="1">
      <c r="A272" s="751">
        <v>47</v>
      </c>
      <c r="B272" s="523" t="s">
        <v>520</v>
      </c>
      <c r="C272" s="754" t="s">
        <v>143</v>
      </c>
      <c r="D272" s="212"/>
      <c r="E272" s="751" t="s">
        <v>451</v>
      </c>
      <c r="F272" s="205" t="s">
        <v>18</v>
      </c>
      <c r="G272" s="456"/>
      <c r="H272" s="39"/>
      <c r="I272" s="209"/>
      <c r="J272" s="209"/>
      <c r="K272" s="209"/>
      <c r="L272" s="209"/>
      <c r="M272" s="209"/>
      <c r="N272" s="209"/>
      <c r="O272" s="209"/>
      <c r="P272" s="209"/>
      <c r="Q272" s="362"/>
      <c r="R272" s="394"/>
    </row>
    <row r="273" spans="1:18" ht="35.1" customHeight="1">
      <c r="A273" s="752"/>
      <c r="B273" s="524" t="s">
        <v>521</v>
      </c>
      <c r="C273" s="755"/>
      <c r="D273" s="213"/>
      <c r="E273" s="752"/>
      <c r="F273" s="547" t="s">
        <v>19</v>
      </c>
      <c r="G273" s="468"/>
      <c r="H273" s="45"/>
      <c r="I273" s="210"/>
      <c r="J273" s="530"/>
      <c r="K273" s="210"/>
      <c r="L273" s="519"/>
      <c r="M273" s="210"/>
      <c r="N273" s="210"/>
      <c r="O273" s="210"/>
      <c r="P273" s="210"/>
      <c r="Q273" s="363"/>
      <c r="R273" s="395"/>
    </row>
    <row r="274" spans="1:18" ht="35.1" customHeight="1" thickBot="1">
      <c r="A274" s="752"/>
      <c r="B274" s="524" t="s">
        <v>522</v>
      </c>
      <c r="C274" s="755"/>
      <c r="D274" s="545"/>
      <c r="E274" s="752"/>
      <c r="F274" s="34" t="s">
        <v>20</v>
      </c>
      <c r="G274" s="497">
        <f>R274*J5</f>
        <v>0</v>
      </c>
      <c r="H274" s="44"/>
      <c r="I274" s="42"/>
      <c r="J274" s="42"/>
      <c r="K274" s="42"/>
      <c r="L274" s="42"/>
      <c r="M274" s="42"/>
      <c r="N274" s="42"/>
      <c r="O274" s="42"/>
      <c r="P274" s="42">
        <v>0</v>
      </c>
      <c r="Q274" s="361"/>
      <c r="R274" s="393">
        <v>0.5</v>
      </c>
    </row>
    <row r="275" spans="1:18" ht="35.1" customHeight="1">
      <c r="A275" s="752"/>
      <c r="B275" s="524" t="s">
        <v>144</v>
      </c>
      <c r="C275" s="755"/>
      <c r="D275" s="742" t="s">
        <v>459</v>
      </c>
      <c r="E275" s="752"/>
      <c r="F275" s="744"/>
      <c r="G275" s="442"/>
      <c r="H275" s="766"/>
      <c r="I275" s="766"/>
      <c r="J275" s="766"/>
      <c r="K275" s="766"/>
      <c r="L275" s="766"/>
      <c r="M275" s="766"/>
      <c r="N275" s="766"/>
      <c r="O275" s="766"/>
      <c r="P275" s="766"/>
      <c r="Q275" s="766"/>
      <c r="R275" s="547"/>
    </row>
    <row r="276" spans="1:18" ht="35.1" customHeight="1">
      <c r="A276" s="752"/>
      <c r="B276" s="524"/>
      <c r="C276" s="755"/>
      <c r="D276" s="762"/>
      <c r="E276" s="752"/>
      <c r="F276" s="764"/>
      <c r="G276" s="442"/>
      <c r="H276" s="766"/>
      <c r="I276" s="766"/>
      <c r="J276" s="766"/>
      <c r="K276" s="766"/>
      <c r="L276" s="766"/>
      <c r="M276" s="766"/>
      <c r="N276" s="766"/>
      <c r="O276" s="766"/>
      <c r="P276" s="766"/>
      <c r="Q276" s="766"/>
      <c r="R276" s="547"/>
    </row>
    <row r="277" spans="1:18" ht="53.25" customHeight="1" thickBot="1">
      <c r="A277" s="753"/>
      <c r="B277" s="545"/>
      <c r="C277" s="756"/>
      <c r="D277" s="763"/>
      <c r="E277" s="753"/>
      <c r="F277" s="765"/>
      <c r="G277" s="443"/>
      <c r="H277" s="767"/>
      <c r="I277" s="767"/>
      <c r="J277" s="767"/>
      <c r="K277" s="767"/>
      <c r="L277" s="767"/>
      <c r="M277" s="767"/>
      <c r="N277" s="767"/>
      <c r="O277" s="767"/>
      <c r="P277" s="767"/>
      <c r="Q277" s="767"/>
      <c r="R277" s="546"/>
    </row>
    <row r="278" spans="1:18" ht="35.1" customHeight="1">
      <c r="A278" s="751">
        <v>48</v>
      </c>
      <c r="B278" s="523" t="s">
        <v>145</v>
      </c>
      <c r="C278" s="754" t="s">
        <v>146</v>
      </c>
      <c r="D278" s="212"/>
      <c r="E278" s="751" t="s">
        <v>451</v>
      </c>
      <c r="F278" s="205" t="s">
        <v>18</v>
      </c>
      <c r="G278" s="456"/>
      <c r="H278" s="39"/>
      <c r="I278" s="209"/>
      <c r="J278" s="209"/>
      <c r="K278" s="209"/>
      <c r="L278" s="209"/>
      <c r="M278" s="209"/>
      <c r="N278" s="209"/>
      <c r="O278" s="209"/>
      <c r="P278" s="209"/>
      <c r="Q278" s="362"/>
      <c r="R278" s="394"/>
    </row>
    <row r="279" spans="1:18" ht="35.1" customHeight="1">
      <c r="A279" s="752"/>
      <c r="B279" s="502" t="s">
        <v>147</v>
      </c>
      <c r="C279" s="761"/>
      <c r="D279" s="213"/>
      <c r="E279" s="752"/>
      <c r="F279" s="547" t="s">
        <v>19</v>
      </c>
      <c r="G279" s="468"/>
      <c r="H279" s="45"/>
      <c r="I279" s="210"/>
      <c r="J279" s="530"/>
      <c r="K279" s="210"/>
      <c r="L279" s="210"/>
      <c r="M279" s="210"/>
      <c r="N279" s="210"/>
      <c r="O279" s="210"/>
      <c r="P279" s="210"/>
      <c r="Q279" s="363"/>
      <c r="R279" s="395"/>
    </row>
    <row r="280" spans="1:18" ht="35.1" customHeight="1" thickBot="1">
      <c r="A280" s="752"/>
      <c r="B280" s="524" t="s">
        <v>148</v>
      </c>
      <c r="C280" s="761"/>
      <c r="D280" s="545"/>
      <c r="E280" s="752"/>
      <c r="F280" s="34" t="s">
        <v>20</v>
      </c>
      <c r="G280" s="497">
        <f>R280*J5</f>
        <v>0</v>
      </c>
      <c r="H280" s="44"/>
      <c r="I280" s="42"/>
      <c r="J280" s="42"/>
      <c r="K280" s="42"/>
      <c r="L280" s="42"/>
      <c r="M280" s="42"/>
      <c r="N280" s="42"/>
      <c r="O280" s="42"/>
      <c r="P280" s="42">
        <v>0</v>
      </c>
      <c r="Q280" s="361"/>
      <c r="R280" s="393">
        <v>1</v>
      </c>
    </row>
    <row r="281" spans="1:18" ht="35.1" customHeight="1">
      <c r="A281" s="752"/>
      <c r="B281" s="524" t="s">
        <v>149</v>
      </c>
      <c r="C281" s="761"/>
      <c r="D281" s="742" t="s">
        <v>460</v>
      </c>
      <c r="E281" s="752"/>
      <c r="F281" s="744"/>
      <c r="G281" s="422"/>
      <c r="H281" s="636"/>
      <c r="I281" s="636"/>
      <c r="J281" s="636"/>
      <c r="K281" s="636"/>
      <c r="L281" s="636"/>
      <c r="M281" s="636"/>
      <c r="N281" s="636"/>
      <c r="O281" s="636"/>
      <c r="P281" s="636"/>
      <c r="Q281" s="636"/>
      <c r="R281" s="540"/>
    </row>
    <row r="282" spans="1:18" ht="45.75" customHeight="1" thickBot="1">
      <c r="A282" s="760"/>
      <c r="B282" s="545" t="s">
        <v>150</v>
      </c>
      <c r="C282" s="756"/>
      <c r="D282" s="760"/>
      <c r="E282" s="753"/>
      <c r="F282" s="745"/>
      <c r="G282" s="440"/>
      <c r="H282" s="746"/>
      <c r="I282" s="746"/>
      <c r="J282" s="746"/>
      <c r="K282" s="746"/>
      <c r="L282" s="746"/>
      <c r="M282" s="746"/>
      <c r="N282" s="746"/>
      <c r="O282" s="746"/>
      <c r="P282" s="746"/>
      <c r="Q282" s="746"/>
      <c r="R282" s="522"/>
    </row>
    <row r="283" spans="1:18" ht="35.1" customHeight="1">
      <c r="A283" s="751">
        <v>49</v>
      </c>
      <c r="B283" s="18" t="s">
        <v>151</v>
      </c>
      <c r="C283" s="754" t="s">
        <v>146</v>
      </c>
      <c r="D283" s="212"/>
      <c r="E283" s="751" t="s">
        <v>451</v>
      </c>
      <c r="F283" s="205" t="s">
        <v>18</v>
      </c>
      <c r="G283" s="456"/>
      <c r="H283" s="39"/>
      <c r="I283" s="209"/>
      <c r="J283" s="209"/>
      <c r="K283" s="209"/>
      <c r="L283" s="209"/>
      <c r="M283" s="209"/>
      <c r="N283" s="209"/>
      <c r="O283" s="209"/>
      <c r="P283" s="209"/>
      <c r="Q283" s="362"/>
      <c r="R283" s="394"/>
    </row>
    <row r="284" spans="1:18" ht="35.1" customHeight="1">
      <c r="A284" s="752"/>
      <c r="B284" s="19" t="s">
        <v>152</v>
      </c>
      <c r="C284" s="761"/>
      <c r="D284" s="213"/>
      <c r="E284" s="752"/>
      <c r="F284" s="547" t="s">
        <v>19</v>
      </c>
      <c r="G284" s="468"/>
      <c r="H284" s="45"/>
      <c r="I284" s="210"/>
      <c r="J284" s="530"/>
      <c r="K284" s="210"/>
      <c r="L284" s="210"/>
      <c r="M284" s="210"/>
      <c r="N284" s="210"/>
      <c r="O284" s="210"/>
      <c r="P284" s="210"/>
      <c r="Q284" s="363"/>
      <c r="R284" s="395"/>
    </row>
    <row r="285" spans="1:18" ht="35.1" customHeight="1" thickBot="1">
      <c r="A285" s="752"/>
      <c r="B285" s="20" t="s">
        <v>153</v>
      </c>
      <c r="C285" s="761"/>
      <c r="D285" s="545"/>
      <c r="E285" s="752"/>
      <c r="F285" s="34" t="s">
        <v>20</v>
      </c>
      <c r="G285" s="497">
        <f>R285*J5</f>
        <v>0</v>
      </c>
      <c r="H285" s="44"/>
      <c r="I285" s="42"/>
      <c r="J285" s="42"/>
      <c r="K285" s="42"/>
      <c r="L285" s="42"/>
      <c r="M285" s="42"/>
      <c r="N285" s="42"/>
      <c r="O285" s="519"/>
      <c r="P285" s="42">
        <v>0</v>
      </c>
      <c r="Q285" s="361"/>
      <c r="R285" s="393">
        <v>0.9</v>
      </c>
    </row>
    <row r="286" spans="1:18" ht="35.1" customHeight="1">
      <c r="A286" s="752"/>
      <c r="B286" s="12" t="s">
        <v>154</v>
      </c>
      <c r="C286" s="761"/>
      <c r="D286" s="742" t="s">
        <v>461</v>
      </c>
      <c r="E286" s="752"/>
      <c r="F286" s="744"/>
      <c r="G286" s="422"/>
      <c r="H286" s="636"/>
      <c r="I286" s="636"/>
      <c r="J286" s="636"/>
      <c r="K286" s="636"/>
      <c r="L286" s="636"/>
      <c r="M286" s="636"/>
      <c r="N286" s="636"/>
      <c r="O286" s="636"/>
      <c r="P286" s="636"/>
      <c r="Q286" s="636"/>
      <c r="R286" s="540"/>
    </row>
    <row r="287" spans="1:18" ht="38.25" customHeight="1" thickBot="1">
      <c r="A287" s="760"/>
      <c r="B287" s="545" t="s">
        <v>155</v>
      </c>
      <c r="C287" s="756"/>
      <c r="D287" s="760"/>
      <c r="E287" s="753"/>
      <c r="F287" s="745"/>
      <c r="G287" s="440"/>
      <c r="H287" s="746"/>
      <c r="I287" s="746"/>
      <c r="J287" s="746"/>
      <c r="K287" s="746"/>
      <c r="L287" s="746"/>
      <c r="M287" s="746"/>
      <c r="N287" s="746"/>
      <c r="O287" s="746"/>
      <c r="P287" s="746"/>
      <c r="Q287" s="746"/>
      <c r="R287" s="522"/>
    </row>
    <row r="288" spans="1:18" ht="35.1" customHeight="1">
      <c r="A288" s="751">
        <v>50</v>
      </c>
      <c r="B288" s="523" t="s">
        <v>156</v>
      </c>
      <c r="C288" s="754" t="s">
        <v>157</v>
      </c>
      <c r="D288" s="212"/>
      <c r="E288" s="751" t="s">
        <v>451</v>
      </c>
      <c r="F288" s="205" t="s">
        <v>18</v>
      </c>
      <c r="G288" s="456"/>
      <c r="H288" s="39"/>
      <c r="I288" s="209"/>
      <c r="J288" s="209"/>
      <c r="K288" s="209"/>
      <c r="L288" s="209"/>
      <c r="M288" s="209"/>
      <c r="N288" s="209"/>
      <c r="O288" s="209"/>
      <c r="P288" s="209"/>
      <c r="Q288" s="362"/>
      <c r="R288" s="394"/>
    </row>
    <row r="289" spans="1:18" ht="35.1" customHeight="1">
      <c r="A289" s="752"/>
      <c r="B289" s="524" t="s">
        <v>158</v>
      </c>
      <c r="C289" s="755"/>
      <c r="D289" s="213"/>
      <c r="E289" s="752"/>
      <c r="F289" s="547" t="s">
        <v>19</v>
      </c>
      <c r="G289" s="468"/>
      <c r="H289" s="45"/>
      <c r="I289" s="210"/>
      <c r="J289" s="210"/>
      <c r="K289" s="210"/>
      <c r="L289" s="210"/>
      <c r="M289" s="210"/>
      <c r="N289" s="210"/>
      <c r="O289" s="210"/>
      <c r="P289" s="210"/>
      <c r="Q289" s="363"/>
      <c r="R289" s="395"/>
    </row>
    <row r="290" spans="1:18" ht="35.1" customHeight="1" thickBot="1">
      <c r="A290" s="752"/>
      <c r="B290" s="524" t="s">
        <v>159</v>
      </c>
      <c r="C290" s="755"/>
      <c r="D290" s="545"/>
      <c r="E290" s="752"/>
      <c r="F290" s="34" t="s">
        <v>20</v>
      </c>
      <c r="G290" s="497">
        <f>R290*J5</f>
        <v>0</v>
      </c>
      <c r="H290" s="44"/>
      <c r="I290" s="42"/>
      <c r="J290" s="42"/>
      <c r="K290" s="42"/>
      <c r="L290" s="42"/>
      <c r="M290" s="42"/>
      <c r="N290" s="42"/>
      <c r="O290" s="519"/>
      <c r="P290" s="42">
        <v>0</v>
      </c>
      <c r="Q290" s="361"/>
      <c r="R290" s="393">
        <v>0.55000000000000004</v>
      </c>
    </row>
    <row r="291" spans="1:18" ht="35.1" customHeight="1">
      <c r="A291" s="752"/>
      <c r="B291" s="524" t="s">
        <v>160</v>
      </c>
      <c r="C291" s="755"/>
      <c r="D291" s="742" t="s">
        <v>462</v>
      </c>
      <c r="E291" s="752"/>
      <c r="F291" s="744"/>
      <c r="G291" s="422"/>
      <c r="H291" s="636"/>
      <c r="I291" s="636"/>
      <c r="J291" s="636"/>
      <c r="K291" s="636"/>
      <c r="L291" s="636"/>
      <c r="M291" s="636"/>
      <c r="N291" s="636"/>
      <c r="O291" s="636"/>
      <c r="P291" s="636"/>
      <c r="Q291" s="636"/>
      <c r="R291" s="540"/>
    </row>
    <row r="292" spans="1:18" ht="68.25" customHeight="1" thickBot="1">
      <c r="A292" s="753"/>
      <c r="B292" s="545" t="s">
        <v>161</v>
      </c>
      <c r="C292" s="756"/>
      <c r="D292" s="763"/>
      <c r="E292" s="753"/>
      <c r="F292" s="765"/>
      <c r="G292" s="443"/>
      <c r="H292" s="767"/>
      <c r="I292" s="767"/>
      <c r="J292" s="767"/>
      <c r="K292" s="767"/>
      <c r="L292" s="767"/>
      <c r="M292" s="767"/>
      <c r="N292" s="767"/>
      <c r="O292" s="767"/>
      <c r="P292" s="767"/>
      <c r="Q292" s="767"/>
      <c r="R292" s="546"/>
    </row>
    <row r="293" spans="1:18" ht="35.1" customHeight="1">
      <c r="A293" s="751">
        <v>51</v>
      </c>
      <c r="B293" s="523" t="s">
        <v>162</v>
      </c>
      <c r="C293" s="754" t="s">
        <v>157</v>
      </c>
      <c r="D293" s="523"/>
      <c r="E293" s="757" t="s">
        <v>452</v>
      </c>
      <c r="F293" s="205" t="s">
        <v>18</v>
      </c>
      <c r="G293" s="456"/>
      <c r="H293" s="39"/>
      <c r="I293" s="209"/>
      <c r="J293" s="209"/>
      <c r="K293" s="209"/>
      <c r="L293" s="209"/>
      <c r="M293" s="209"/>
      <c r="N293" s="209"/>
      <c r="O293" s="209"/>
      <c r="P293" s="209"/>
      <c r="Q293" s="362"/>
      <c r="R293" s="394"/>
    </row>
    <row r="294" spans="1:18" ht="35.1" customHeight="1">
      <c r="A294" s="752"/>
      <c r="B294" s="532" t="s">
        <v>163</v>
      </c>
      <c r="C294" s="755"/>
      <c r="D294" s="213"/>
      <c r="E294" s="758"/>
      <c r="F294" s="547" t="s">
        <v>19</v>
      </c>
      <c r="G294" s="468"/>
      <c r="H294" s="45"/>
      <c r="I294" s="210"/>
      <c r="J294" s="210"/>
      <c r="K294" s="210"/>
      <c r="L294" s="210"/>
      <c r="M294" s="210"/>
      <c r="N294" s="210"/>
      <c r="O294" s="210"/>
      <c r="P294" s="210"/>
      <c r="Q294" s="363"/>
      <c r="R294" s="395"/>
    </row>
    <row r="295" spans="1:18" ht="35.1" customHeight="1" thickBot="1">
      <c r="A295" s="752"/>
      <c r="B295" s="524" t="s">
        <v>164</v>
      </c>
      <c r="C295" s="755"/>
      <c r="D295" s="545"/>
      <c r="E295" s="758"/>
      <c r="F295" s="34" t="s">
        <v>20</v>
      </c>
      <c r="G295" s="497">
        <f>R295*J5</f>
        <v>0</v>
      </c>
      <c r="H295" s="44"/>
      <c r="I295" s="42"/>
      <c r="J295" s="42"/>
      <c r="K295" s="42"/>
      <c r="L295" s="42"/>
      <c r="M295" s="42"/>
      <c r="N295" s="42"/>
      <c r="O295" s="42"/>
      <c r="P295" s="42">
        <v>0</v>
      </c>
      <c r="Q295" s="361"/>
      <c r="R295" s="393">
        <v>1.7</v>
      </c>
    </row>
    <row r="296" spans="1:18" ht="35.1" customHeight="1">
      <c r="A296" s="752"/>
      <c r="B296" s="524" t="s">
        <v>165</v>
      </c>
      <c r="C296" s="755"/>
      <c r="D296" s="768" t="s">
        <v>463</v>
      </c>
      <c r="E296" s="758"/>
      <c r="F296" s="744"/>
      <c r="G296" s="442"/>
      <c r="H296" s="766"/>
      <c r="I296" s="766"/>
      <c r="J296" s="766"/>
      <c r="K296" s="766"/>
      <c r="L296" s="766"/>
      <c r="M296" s="766"/>
      <c r="N296" s="766"/>
      <c r="O296" s="766"/>
      <c r="P296" s="766"/>
      <c r="Q296" s="766"/>
      <c r="R296" s="547"/>
    </row>
    <row r="297" spans="1:18" ht="67.5" customHeight="1" thickBot="1">
      <c r="A297" s="753"/>
      <c r="B297" s="545" t="s">
        <v>166</v>
      </c>
      <c r="C297" s="756"/>
      <c r="D297" s="769"/>
      <c r="E297" s="759"/>
      <c r="F297" s="770"/>
      <c r="G297" s="444"/>
      <c r="H297" s="767"/>
      <c r="I297" s="767"/>
      <c r="J297" s="767"/>
      <c r="K297" s="767"/>
      <c r="L297" s="767"/>
      <c r="M297" s="767"/>
      <c r="N297" s="767"/>
      <c r="O297" s="767"/>
      <c r="P297" s="767"/>
      <c r="Q297" s="767"/>
      <c r="R297" s="544"/>
    </row>
    <row r="298" spans="1:18" ht="35.1" customHeight="1">
      <c r="A298" s="751">
        <v>52</v>
      </c>
      <c r="B298" s="523" t="s">
        <v>167</v>
      </c>
      <c r="C298" s="543"/>
      <c r="D298" s="523"/>
      <c r="E298" s="751" t="s">
        <v>451</v>
      </c>
      <c r="F298" s="205" t="s">
        <v>18</v>
      </c>
      <c r="G298" s="456"/>
      <c r="H298" s="39"/>
      <c r="I298" s="209"/>
      <c r="J298" s="209"/>
      <c r="K298" s="209"/>
      <c r="L298" s="209"/>
      <c r="M298" s="209"/>
      <c r="N298" s="209"/>
      <c r="O298" s="209"/>
      <c r="P298" s="209"/>
      <c r="Q298" s="362"/>
      <c r="R298" s="394"/>
    </row>
    <row r="299" spans="1:18" ht="35.1" customHeight="1">
      <c r="A299" s="752"/>
      <c r="B299" s="532" t="s">
        <v>168</v>
      </c>
      <c r="C299" s="297" t="s">
        <v>169</v>
      </c>
      <c r="D299" s="213" t="s">
        <v>464</v>
      </c>
      <c r="E299" s="752"/>
      <c r="F299" s="206" t="s">
        <v>19</v>
      </c>
      <c r="G299" s="468"/>
      <c r="H299" s="45"/>
      <c r="I299" s="210"/>
      <c r="J299" s="210"/>
      <c r="K299" s="210"/>
      <c r="L299" s="210"/>
      <c r="M299" s="210"/>
      <c r="N299" s="210"/>
      <c r="O299" s="210"/>
      <c r="P299" s="210"/>
      <c r="Q299" s="363"/>
      <c r="R299" s="395"/>
    </row>
    <row r="300" spans="1:18" ht="35.1" customHeight="1" thickBot="1">
      <c r="A300" s="752"/>
      <c r="B300" s="524" t="s">
        <v>170</v>
      </c>
      <c r="C300" s="297" t="s">
        <v>171</v>
      </c>
      <c r="D300" s="524"/>
      <c r="E300" s="752"/>
      <c r="F300" s="547" t="s">
        <v>76</v>
      </c>
      <c r="G300" s="497">
        <f>R300*J5</f>
        <v>0</v>
      </c>
      <c r="H300" s="438"/>
      <c r="I300" s="22"/>
      <c r="J300" s="22"/>
      <c r="K300" s="22"/>
      <c r="L300" s="22"/>
      <c r="M300" s="22"/>
      <c r="N300" s="22"/>
      <c r="O300" s="519"/>
      <c r="P300" s="22">
        <v>0</v>
      </c>
      <c r="Q300" s="364"/>
      <c r="R300" s="396">
        <v>1.1000000000000001</v>
      </c>
    </row>
    <row r="301" spans="1:18" ht="35.1" customHeight="1">
      <c r="A301" s="752"/>
      <c r="B301" s="502" t="s">
        <v>172</v>
      </c>
      <c r="C301" s="297"/>
      <c r="D301" s="523" t="s">
        <v>465</v>
      </c>
      <c r="E301" s="752"/>
      <c r="F301" s="744"/>
      <c r="G301" s="422"/>
      <c r="H301" s="636"/>
      <c r="I301" s="637"/>
      <c r="J301" s="637"/>
      <c r="K301" s="637"/>
      <c r="L301" s="637"/>
      <c r="M301" s="637"/>
      <c r="N301" s="637"/>
      <c r="O301" s="637"/>
      <c r="P301" s="637"/>
      <c r="Q301" s="637"/>
      <c r="R301" s="540"/>
    </row>
    <row r="302" spans="1:18" ht="57" customHeight="1" thickBot="1">
      <c r="A302" s="753"/>
      <c r="B302" s="545" t="s">
        <v>173</v>
      </c>
      <c r="C302" s="298"/>
      <c r="D302" s="66" t="s">
        <v>466</v>
      </c>
      <c r="E302" s="753"/>
      <c r="F302" s="745"/>
      <c r="G302" s="440"/>
      <c r="H302" s="746"/>
      <c r="I302" s="746"/>
      <c r="J302" s="746"/>
      <c r="K302" s="746"/>
      <c r="L302" s="746"/>
      <c r="M302" s="746"/>
      <c r="N302" s="746"/>
      <c r="O302" s="746"/>
      <c r="P302" s="746"/>
      <c r="Q302" s="746"/>
      <c r="R302" s="522"/>
    </row>
    <row r="303" spans="1:18" ht="35.1" customHeight="1">
      <c r="A303" s="751">
        <v>53</v>
      </c>
      <c r="B303" s="523" t="s">
        <v>174</v>
      </c>
      <c r="C303" s="543"/>
      <c r="D303" s="523"/>
      <c r="E303" s="751" t="s">
        <v>451</v>
      </c>
      <c r="F303" s="205" t="s">
        <v>18</v>
      </c>
      <c r="G303" s="456"/>
      <c r="H303" s="39"/>
      <c r="I303" s="209"/>
      <c r="J303" s="209"/>
      <c r="K303" s="209"/>
      <c r="L303" s="209"/>
      <c r="M303" s="209"/>
      <c r="N303" s="209"/>
      <c r="O303" s="209"/>
      <c r="P303" s="209"/>
      <c r="Q303" s="362"/>
      <c r="R303" s="394"/>
    </row>
    <row r="304" spans="1:18" ht="35.1" customHeight="1">
      <c r="A304" s="752"/>
      <c r="B304" s="532" t="s">
        <v>175</v>
      </c>
      <c r="C304" s="297" t="s">
        <v>176</v>
      </c>
      <c r="D304" s="213"/>
      <c r="E304" s="752"/>
      <c r="F304" s="206" t="s">
        <v>19</v>
      </c>
      <c r="G304" s="468"/>
      <c r="H304" s="45"/>
      <c r="I304" s="210"/>
      <c r="J304" s="210"/>
      <c r="K304" s="210"/>
      <c r="L304" s="210"/>
      <c r="M304" s="210"/>
      <c r="N304" s="210"/>
      <c r="O304" s="210"/>
      <c r="P304" s="210"/>
      <c r="Q304" s="363"/>
      <c r="R304" s="395"/>
    </row>
    <row r="305" spans="1:18" ht="35.1" customHeight="1" thickBot="1">
      <c r="A305" s="752"/>
      <c r="B305" s="524" t="s">
        <v>177</v>
      </c>
      <c r="C305" s="297" t="s">
        <v>178</v>
      </c>
      <c r="D305" s="524"/>
      <c r="E305" s="752"/>
      <c r="F305" s="547" t="s">
        <v>76</v>
      </c>
      <c r="G305" s="497">
        <f>R305*J5</f>
        <v>0</v>
      </c>
      <c r="H305" s="438"/>
      <c r="I305" s="22"/>
      <c r="J305" s="22"/>
      <c r="K305" s="22"/>
      <c r="L305" s="22"/>
      <c r="M305" s="22"/>
      <c r="N305" s="22"/>
      <c r="O305" s="33"/>
      <c r="P305" s="22">
        <v>0</v>
      </c>
      <c r="Q305" s="364"/>
      <c r="R305" s="396">
        <v>0.9</v>
      </c>
    </row>
    <row r="306" spans="1:18" ht="79.5" customHeight="1" thickBot="1">
      <c r="A306" s="752"/>
      <c r="B306" s="524" t="s">
        <v>179</v>
      </c>
      <c r="C306" s="297" t="s">
        <v>180</v>
      </c>
      <c r="D306" s="523" t="s">
        <v>467</v>
      </c>
      <c r="E306" s="753"/>
      <c r="F306" s="540"/>
      <c r="G306" s="422"/>
      <c r="H306" s="636"/>
      <c r="I306" s="637"/>
      <c r="J306" s="637"/>
      <c r="K306" s="637"/>
      <c r="L306" s="637"/>
      <c r="M306" s="637"/>
      <c r="N306" s="637"/>
      <c r="O306" s="637"/>
      <c r="P306" s="637"/>
      <c r="Q306" s="637"/>
      <c r="R306" s="540"/>
    </row>
    <row r="307" spans="1:18" ht="118.5" customHeight="1">
      <c r="A307" s="751">
        <v>54</v>
      </c>
      <c r="B307" s="742" t="s">
        <v>438</v>
      </c>
      <c r="C307" s="773" t="s">
        <v>181</v>
      </c>
      <c r="D307" s="523" t="s">
        <v>182</v>
      </c>
      <c r="E307" s="751" t="s">
        <v>17</v>
      </c>
      <c r="F307" s="205" t="s">
        <v>18</v>
      </c>
      <c r="G307" s="456">
        <f>R307*J5</f>
        <v>0</v>
      </c>
      <c r="H307" s="39"/>
      <c r="I307" s="209">
        <v>0</v>
      </c>
      <c r="J307" s="209"/>
      <c r="K307" s="209"/>
      <c r="L307" s="209"/>
      <c r="M307" s="209"/>
      <c r="N307" s="209"/>
      <c r="O307" s="209"/>
      <c r="P307" s="209"/>
      <c r="Q307" s="362"/>
      <c r="R307" s="394">
        <v>0.8</v>
      </c>
    </row>
    <row r="308" spans="1:18" ht="35.1" customHeight="1">
      <c r="A308" s="752"/>
      <c r="B308" s="771"/>
      <c r="C308" s="774"/>
      <c r="D308" s="213"/>
      <c r="E308" s="752"/>
      <c r="F308" s="206" t="s">
        <v>19</v>
      </c>
      <c r="G308" s="468"/>
      <c r="H308" s="45"/>
      <c r="I308" s="210"/>
      <c r="J308" s="210"/>
      <c r="K308" s="210"/>
      <c r="L308" s="210"/>
      <c r="M308" s="210"/>
      <c r="N308" s="210"/>
      <c r="O308" s="210"/>
      <c r="P308" s="210"/>
      <c r="Q308" s="363"/>
      <c r="R308" s="395"/>
    </row>
    <row r="309" spans="1:18" ht="35.1" customHeight="1" thickBot="1">
      <c r="A309" s="752"/>
      <c r="B309" s="771"/>
      <c r="C309" s="774"/>
      <c r="D309" s="524"/>
      <c r="E309" s="752"/>
      <c r="F309" s="547" t="s">
        <v>76</v>
      </c>
      <c r="G309" s="497"/>
      <c r="H309" s="438"/>
      <c r="I309" s="22"/>
      <c r="J309" s="22"/>
      <c r="K309" s="22"/>
      <c r="L309" s="22"/>
      <c r="M309" s="22"/>
      <c r="N309" s="22"/>
      <c r="O309" s="22"/>
      <c r="P309" s="22"/>
      <c r="Q309" s="364"/>
      <c r="R309" s="396"/>
    </row>
    <row r="310" spans="1:18" ht="35.1" customHeight="1">
      <c r="A310" s="752"/>
      <c r="B310" s="771"/>
      <c r="C310" s="774"/>
      <c r="D310" s="523"/>
      <c r="E310" s="752"/>
      <c r="F310" s="744"/>
      <c r="G310" s="422"/>
      <c r="H310" s="636"/>
      <c r="I310" s="637"/>
      <c r="J310" s="637"/>
      <c r="K310" s="637"/>
      <c r="L310" s="637"/>
      <c r="M310" s="637"/>
      <c r="N310" s="637"/>
      <c r="O310" s="637"/>
      <c r="P310" s="637"/>
      <c r="Q310" s="637"/>
      <c r="R310" s="540"/>
    </row>
    <row r="311" spans="1:18" ht="53.25" customHeight="1" thickBot="1">
      <c r="A311" s="753"/>
      <c r="B311" s="772"/>
      <c r="C311" s="775"/>
      <c r="D311" s="66"/>
      <c r="E311" s="753"/>
      <c r="F311" s="745"/>
      <c r="G311" s="440"/>
      <c r="H311" s="746"/>
      <c r="I311" s="746"/>
      <c r="J311" s="746"/>
      <c r="K311" s="746"/>
      <c r="L311" s="746"/>
      <c r="M311" s="746"/>
      <c r="N311" s="746"/>
      <c r="O311" s="746"/>
      <c r="P311" s="746"/>
      <c r="Q311" s="746"/>
      <c r="R311" s="522"/>
    </row>
    <row r="312" spans="1:18" ht="100.5" customHeight="1">
      <c r="A312" s="751">
        <v>55</v>
      </c>
      <c r="B312" s="742" t="s">
        <v>523</v>
      </c>
      <c r="C312" s="773" t="s">
        <v>181</v>
      </c>
      <c r="D312" s="523" t="s">
        <v>468</v>
      </c>
      <c r="E312" s="751" t="s">
        <v>17</v>
      </c>
      <c r="F312" s="205" t="s">
        <v>18</v>
      </c>
      <c r="G312" s="456">
        <f>R312*J5</f>
        <v>0</v>
      </c>
      <c r="H312" s="39"/>
      <c r="I312" s="209">
        <v>0</v>
      </c>
      <c r="J312" s="209"/>
      <c r="K312" s="209"/>
      <c r="L312" s="209"/>
      <c r="M312" s="209"/>
      <c r="N312" s="209"/>
      <c r="O312" s="209"/>
      <c r="P312" s="209"/>
      <c r="Q312" s="362"/>
      <c r="R312" s="394">
        <v>0.6</v>
      </c>
    </row>
    <row r="313" spans="1:18" ht="35.1" customHeight="1">
      <c r="A313" s="752"/>
      <c r="B313" s="771"/>
      <c r="C313" s="774"/>
      <c r="D313" s="213"/>
      <c r="E313" s="752"/>
      <c r="F313" s="206" t="s">
        <v>19</v>
      </c>
      <c r="G313" s="468"/>
      <c r="H313" s="45"/>
      <c r="I313" s="210"/>
      <c r="J313" s="210"/>
      <c r="K313" s="210"/>
      <c r="L313" s="210"/>
      <c r="M313" s="210"/>
      <c r="N313" s="210"/>
      <c r="O313" s="210"/>
      <c r="P313" s="210"/>
      <c r="Q313" s="363"/>
      <c r="R313" s="395"/>
    </row>
    <row r="314" spans="1:18" ht="35.1" customHeight="1" thickBot="1">
      <c r="A314" s="752"/>
      <c r="B314" s="771"/>
      <c r="C314" s="774"/>
      <c r="D314" s="524"/>
      <c r="E314" s="752"/>
      <c r="F314" s="547" t="s">
        <v>76</v>
      </c>
      <c r="G314" s="497"/>
      <c r="H314" s="438"/>
      <c r="I314" s="22"/>
      <c r="J314" s="22"/>
      <c r="K314" s="22"/>
      <c r="L314" s="22"/>
      <c r="M314" s="22"/>
      <c r="N314" s="22"/>
      <c r="O314" s="22"/>
      <c r="P314" s="22"/>
      <c r="Q314" s="364"/>
      <c r="R314" s="396"/>
    </row>
    <row r="315" spans="1:18" ht="35.1" customHeight="1">
      <c r="A315" s="752"/>
      <c r="B315" s="771"/>
      <c r="C315" s="774"/>
      <c r="D315" s="523"/>
      <c r="E315" s="752"/>
      <c r="F315" s="744"/>
      <c r="G315" s="422"/>
      <c r="H315" s="636"/>
      <c r="I315" s="637"/>
      <c r="J315" s="637"/>
      <c r="K315" s="637"/>
      <c r="L315" s="637"/>
      <c r="M315" s="637"/>
      <c r="N315" s="637"/>
      <c r="O315" s="637"/>
      <c r="P315" s="637"/>
      <c r="Q315" s="637"/>
      <c r="R315" s="540"/>
    </row>
    <row r="316" spans="1:18" ht="35.1" customHeight="1" thickBot="1">
      <c r="A316" s="753"/>
      <c r="B316" s="772"/>
      <c r="C316" s="775"/>
      <c r="D316" s="66"/>
      <c r="E316" s="753"/>
      <c r="F316" s="745"/>
      <c r="G316" s="440"/>
      <c r="H316" s="746"/>
      <c r="I316" s="746"/>
      <c r="J316" s="746"/>
      <c r="K316" s="746"/>
      <c r="L316" s="746"/>
      <c r="M316" s="746"/>
      <c r="N316" s="746"/>
      <c r="O316" s="746"/>
      <c r="P316" s="746"/>
      <c r="Q316" s="746"/>
      <c r="R316" s="522"/>
    </row>
    <row r="317" spans="1:18" ht="35.1" customHeight="1">
      <c r="A317" s="751">
        <v>56</v>
      </c>
      <c r="B317" s="742" t="s">
        <v>524</v>
      </c>
      <c r="C317" s="773" t="s">
        <v>181</v>
      </c>
      <c r="D317" s="523" t="s">
        <v>184</v>
      </c>
      <c r="E317" s="751" t="s">
        <v>17</v>
      </c>
      <c r="F317" s="205" t="s">
        <v>18</v>
      </c>
      <c r="G317" s="456">
        <f>R317*J5</f>
        <v>0</v>
      </c>
      <c r="H317" s="39"/>
      <c r="I317" s="209">
        <v>0</v>
      </c>
      <c r="J317" s="209"/>
      <c r="K317" s="209"/>
      <c r="L317" s="209"/>
      <c r="M317" s="209"/>
      <c r="N317" s="209"/>
      <c r="O317" s="209"/>
      <c r="P317" s="209"/>
      <c r="Q317" s="362"/>
      <c r="R317" s="394">
        <v>0.15</v>
      </c>
    </row>
    <row r="318" spans="1:18" ht="35.1" customHeight="1">
      <c r="A318" s="752"/>
      <c r="B318" s="771"/>
      <c r="C318" s="774"/>
      <c r="D318" s="213"/>
      <c r="E318" s="752"/>
      <c r="F318" s="206" t="s">
        <v>19</v>
      </c>
      <c r="G318" s="468"/>
      <c r="H318" s="45"/>
      <c r="I318" s="210"/>
      <c r="J318" s="210"/>
      <c r="K318" s="210"/>
      <c r="L318" s="210"/>
      <c r="M318" s="210"/>
      <c r="N318" s="210"/>
      <c r="O318" s="210"/>
      <c r="P318" s="210"/>
      <c r="Q318" s="363"/>
      <c r="R318" s="395"/>
    </row>
    <row r="319" spans="1:18" ht="35.1" customHeight="1" thickBot="1">
      <c r="A319" s="752"/>
      <c r="B319" s="771"/>
      <c r="C319" s="774"/>
      <c r="D319" s="524"/>
      <c r="E319" s="752"/>
      <c r="F319" s="547" t="s">
        <v>76</v>
      </c>
      <c r="G319" s="497"/>
      <c r="H319" s="438"/>
      <c r="I319" s="22"/>
      <c r="J319" s="22"/>
      <c r="K319" s="22"/>
      <c r="L319" s="22"/>
      <c r="M319" s="22"/>
      <c r="N319" s="22"/>
      <c r="O319" s="22"/>
      <c r="P319" s="22"/>
      <c r="Q319" s="364"/>
      <c r="R319" s="396"/>
    </row>
    <row r="320" spans="1:18" ht="35.1" customHeight="1">
      <c r="A320" s="752"/>
      <c r="B320" s="771"/>
      <c r="C320" s="774"/>
      <c r="D320" s="523"/>
      <c r="E320" s="752"/>
      <c r="F320" s="744"/>
      <c r="G320" s="422"/>
      <c r="H320" s="636"/>
      <c r="I320" s="637"/>
      <c r="J320" s="637"/>
      <c r="K320" s="637"/>
      <c r="L320" s="637"/>
      <c r="M320" s="637"/>
      <c r="N320" s="637"/>
      <c r="O320" s="637"/>
      <c r="P320" s="637"/>
      <c r="Q320" s="637"/>
      <c r="R320" s="540"/>
    </row>
    <row r="321" spans="1:18" ht="35.1" customHeight="1" thickBot="1">
      <c r="A321" s="753"/>
      <c r="B321" s="772"/>
      <c r="C321" s="775"/>
      <c r="D321" s="66"/>
      <c r="E321" s="753"/>
      <c r="F321" s="745"/>
      <c r="G321" s="440"/>
      <c r="H321" s="746"/>
      <c r="I321" s="746"/>
      <c r="J321" s="746"/>
      <c r="K321" s="746"/>
      <c r="L321" s="746"/>
      <c r="M321" s="746"/>
      <c r="N321" s="746"/>
      <c r="O321" s="746"/>
      <c r="P321" s="746"/>
      <c r="Q321" s="746"/>
      <c r="R321" s="522"/>
    </row>
    <row r="322" spans="1:18" ht="73.5" customHeight="1">
      <c r="A322" s="751">
        <v>57</v>
      </c>
      <c r="B322" s="742" t="s">
        <v>525</v>
      </c>
      <c r="C322" s="773" t="s">
        <v>181</v>
      </c>
      <c r="D322" s="523" t="s">
        <v>121</v>
      </c>
      <c r="E322" s="751" t="s">
        <v>17</v>
      </c>
      <c r="F322" s="205" t="s">
        <v>18</v>
      </c>
      <c r="G322" s="456">
        <f>R322*J5</f>
        <v>0</v>
      </c>
      <c r="H322" s="39"/>
      <c r="I322" s="209">
        <v>0</v>
      </c>
      <c r="J322" s="209"/>
      <c r="K322" s="209"/>
      <c r="L322" s="209"/>
      <c r="M322" s="209"/>
      <c r="N322" s="209"/>
      <c r="O322" s="209"/>
      <c r="P322" s="209"/>
      <c r="Q322" s="362"/>
      <c r="R322" s="394">
        <v>0.4</v>
      </c>
    </row>
    <row r="323" spans="1:18" ht="35.1" customHeight="1">
      <c r="A323" s="752"/>
      <c r="B323" s="771"/>
      <c r="C323" s="774"/>
      <c r="D323" s="213"/>
      <c r="E323" s="752"/>
      <c r="F323" s="206" t="s">
        <v>19</v>
      </c>
      <c r="G323" s="468"/>
      <c r="H323" s="45"/>
      <c r="I323" s="210"/>
      <c r="J323" s="210"/>
      <c r="K323" s="210"/>
      <c r="L323" s="210"/>
      <c r="M323" s="210"/>
      <c r="N323" s="210"/>
      <c r="O323" s="210"/>
      <c r="P323" s="210"/>
      <c r="Q323" s="363"/>
      <c r="R323" s="395"/>
    </row>
    <row r="324" spans="1:18" ht="35.1" customHeight="1" thickBot="1">
      <c r="A324" s="752"/>
      <c r="B324" s="771"/>
      <c r="C324" s="774"/>
      <c r="D324" s="524"/>
      <c r="E324" s="752"/>
      <c r="F324" s="547" t="s">
        <v>76</v>
      </c>
      <c r="G324" s="497"/>
      <c r="H324" s="438"/>
      <c r="I324" s="22"/>
      <c r="J324" s="22"/>
      <c r="K324" s="22"/>
      <c r="L324" s="22"/>
      <c r="M324" s="22"/>
      <c r="N324" s="22"/>
      <c r="O324" s="22"/>
      <c r="P324" s="22"/>
      <c r="Q324" s="364"/>
      <c r="R324" s="396"/>
    </row>
    <row r="325" spans="1:18" ht="35.1" customHeight="1">
      <c r="A325" s="752"/>
      <c r="B325" s="771"/>
      <c r="C325" s="774"/>
      <c r="D325" s="523"/>
      <c r="E325" s="752"/>
      <c r="F325" s="744"/>
      <c r="G325" s="422"/>
      <c r="H325" s="636"/>
      <c r="I325" s="637"/>
      <c r="J325" s="637"/>
      <c r="K325" s="637"/>
      <c r="L325" s="637"/>
      <c r="M325" s="637"/>
      <c r="N325" s="637"/>
      <c r="O325" s="637"/>
      <c r="P325" s="637"/>
      <c r="Q325" s="637"/>
      <c r="R325" s="540"/>
    </row>
    <row r="326" spans="1:18" ht="94.5" customHeight="1" thickBot="1">
      <c r="A326" s="753"/>
      <c r="B326" s="772"/>
      <c r="C326" s="775"/>
      <c r="D326" s="66"/>
      <c r="E326" s="753"/>
      <c r="F326" s="745"/>
      <c r="G326" s="440"/>
      <c r="H326" s="746"/>
      <c r="I326" s="746"/>
      <c r="J326" s="746"/>
      <c r="K326" s="746"/>
      <c r="L326" s="746"/>
      <c r="M326" s="746"/>
      <c r="N326" s="746"/>
      <c r="O326" s="746"/>
      <c r="P326" s="746"/>
      <c r="Q326" s="746"/>
      <c r="R326" s="522"/>
    </row>
    <row r="327" spans="1:18" ht="35.1" customHeight="1">
      <c r="A327" s="751">
        <v>58</v>
      </c>
      <c r="B327" s="742" t="s">
        <v>526</v>
      </c>
      <c r="C327" s="773" t="s">
        <v>181</v>
      </c>
      <c r="D327" s="523" t="s">
        <v>185</v>
      </c>
      <c r="E327" s="751" t="s">
        <v>17</v>
      </c>
      <c r="F327" s="205" t="s">
        <v>18</v>
      </c>
      <c r="G327" s="456">
        <f>R327*J5</f>
        <v>0</v>
      </c>
      <c r="H327" s="39"/>
      <c r="I327" s="209">
        <v>0</v>
      </c>
      <c r="J327" s="209"/>
      <c r="K327" s="209"/>
      <c r="L327" s="209"/>
      <c r="M327" s="209"/>
      <c r="N327" s="209"/>
      <c r="O327" s="209"/>
      <c r="P327" s="209"/>
      <c r="Q327" s="362"/>
      <c r="R327" s="394">
        <v>0.7</v>
      </c>
    </row>
    <row r="328" spans="1:18" ht="35.1" customHeight="1">
      <c r="A328" s="752"/>
      <c r="B328" s="771"/>
      <c r="C328" s="774"/>
      <c r="D328" s="213"/>
      <c r="E328" s="752"/>
      <c r="F328" s="206" t="s">
        <v>19</v>
      </c>
      <c r="G328" s="468"/>
      <c r="H328" s="45"/>
      <c r="I328" s="210"/>
      <c r="J328" s="210"/>
      <c r="K328" s="210"/>
      <c r="L328" s="210"/>
      <c r="M328" s="210"/>
      <c r="N328" s="210"/>
      <c r="O328" s="210"/>
      <c r="P328" s="210"/>
      <c r="Q328" s="363"/>
      <c r="R328" s="395"/>
    </row>
    <row r="329" spans="1:18" ht="35.1" customHeight="1" thickBot="1">
      <c r="A329" s="752"/>
      <c r="B329" s="771"/>
      <c r="C329" s="774"/>
      <c r="D329" s="524"/>
      <c r="E329" s="752"/>
      <c r="F329" s="547" t="s">
        <v>76</v>
      </c>
      <c r="G329" s="497"/>
      <c r="H329" s="438"/>
      <c r="I329" s="22"/>
      <c r="J329" s="22"/>
      <c r="K329" s="22"/>
      <c r="L329" s="22"/>
      <c r="M329" s="22"/>
      <c r="N329" s="22"/>
      <c r="O329" s="22"/>
      <c r="P329" s="22"/>
      <c r="Q329" s="364"/>
      <c r="R329" s="396"/>
    </row>
    <row r="330" spans="1:18" ht="35.1" customHeight="1">
      <c r="A330" s="752"/>
      <c r="B330" s="771"/>
      <c r="C330" s="774"/>
      <c r="D330" s="523"/>
      <c r="E330" s="752"/>
      <c r="F330" s="744"/>
      <c r="G330" s="422"/>
      <c r="H330" s="636"/>
      <c r="I330" s="637"/>
      <c r="J330" s="637"/>
      <c r="K330" s="637"/>
      <c r="L330" s="637"/>
      <c r="M330" s="637"/>
      <c r="N330" s="637"/>
      <c r="O330" s="637"/>
      <c r="P330" s="637"/>
      <c r="Q330" s="637"/>
      <c r="R330" s="540"/>
    </row>
    <row r="331" spans="1:18" ht="261.75" customHeight="1" thickBot="1">
      <c r="A331" s="753"/>
      <c r="B331" s="772"/>
      <c r="C331" s="775"/>
      <c r="D331" s="66"/>
      <c r="E331" s="753"/>
      <c r="F331" s="745"/>
      <c r="G331" s="440"/>
      <c r="H331" s="746"/>
      <c r="I331" s="746"/>
      <c r="J331" s="746"/>
      <c r="K331" s="746"/>
      <c r="L331" s="746"/>
      <c r="M331" s="746"/>
      <c r="N331" s="746"/>
      <c r="O331" s="746"/>
      <c r="P331" s="746"/>
      <c r="Q331" s="746"/>
      <c r="R331" s="522"/>
    </row>
    <row r="332" spans="1:18" ht="35.1" customHeight="1">
      <c r="A332" s="751">
        <v>59</v>
      </c>
      <c r="B332" s="742" t="s">
        <v>527</v>
      </c>
      <c r="C332" s="773" t="s">
        <v>186</v>
      </c>
      <c r="D332" s="523" t="s">
        <v>187</v>
      </c>
      <c r="E332" s="751" t="s">
        <v>17</v>
      </c>
      <c r="F332" s="205" t="s">
        <v>18</v>
      </c>
      <c r="G332" s="456">
        <f>R332*J5</f>
        <v>0</v>
      </c>
      <c r="H332" s="39"/>
      <c r="I332" s="209">
        <v>0</v>
      </c>
      <c r="J332" s="209"/>
      <c r="K332" s="209"/>
      <c r="L332" s="209"/>
      <c r="M332" s="209"/>
      <c r="N332" s="209"/>
      <c r="O332" s="209"/>
      <c r="P332" s="209"/>
      <c r="Q332" s="362"/>
      <c r="R332" s="394">
        <v>0.4</v>
      </c>
    </row>
    <row r="333" spans="1:18" ht="35.1" customHeight="1">
      <c r="A333" s="752"/>
      <c r="B333" s="771"/>
      <c r="C333" s="774"/>
      <c r="D333" s="213"/>
      <c r="E333" s="752"/>
      <c r="F333" s="206" t="s">
        <v>19</v>
      </c>
      <c r="G333" s="468"/>
      <c r="H333" s="45"/>
      <c r="I333" s="210"/>
      <c r="J333" s="210"/>
      <c r="K333" s="210"/>
      <c r="L333" s="210"/>
      <c r="M333" s="210"/>
      <c r="N333" s="210"/>
      <c r="O333" s="210"/>
      <c r="P333" s="210"/>
      <c r="Q333" s="363"/>
      <c r="R333" s="395"/>
    </row>
    <row r="334" spans="1:18" ht="35.1" customHeight="1" thickBot="1">
      <c r="A334" s="752"/>
      <c r="B334" s="771"/>
      <c r="C334" s="774"/>
      <c r="D334" s="524"/>
      <c r="E334" s="752"/>
      <c r="F334" s="547" t="s">
        <v>76</v>
      </c>
      <c r="G334" s="497"/>
      <c r="H334" s="438"/>
      <c r="I334" s="22"/>
      <c r="J334" s="22"/>
      <c r="K334" s="22"/>
      <c r="L334" s="22"/>
      <c r="M334" s="22"/>
      <c r="N334" s="22"/>
      <c r="O334" s="22"/>
      <c r="P334" s="22"/>
      <c r="Q334" s="364"/>
      <c r="R334" s="396"/>
    </row>
    <row r="335" spans="1:18" ht="35.1" customHeight="1">
      <c r="A335" s="752"/>
      <c r="B335" s="771"/>
      <c r="C335" s="774"/>
      <c r="D335" s="523"/>
      <c r="E335" s="752"/>
      <c r="F335" s="744"/>
      <c r="G335" s="422"/>
      <c r="H335" s="636"/>
      <c r="I335" s="637"/>
      <c r="J335" s="637"/>
      <c r="K335" s="637"/>
      <c r="L335" s="637"/>
      <c r="M335" s="637"/>
      <c r="N335" s="637"/>
      <c r="O335" s="637"/>
      <c r="P335" s="637"/>
      <c r="Q335" s="637"/>
      <c r="R335" s="540"/>
    </row>
    <row r="336" spans="1:18" ht="153" customHeight="1" thickBot="1">
      <c r="A336" s="753"/>
      <c r="B336" s="772"/>
      <c r="C336" s="775"/>
      <c r="D336" s="66"/>
      <c r="E336" s="753"/>
      <c r="F336" s="745"/>
      <c r="G336" s="440"/>
      <c r="H336" s="746"/>
      <c r="I336" s="746"/>
      <c r="J336" s="746"/>
      <c r="K336" s="746"/>
      <c r="L336" s="746"/>
      <c r="M336" s="746"/>
      <c r="N336" s="746"/>
      <c r="O336" s="746"/>
      <c r="P336" s="746"/>
      <c r="Q336" s="746"/>
      <c r="R336" s="522"/>
    </row>
    <row r="337" spans="1:18" ht="35.1" customHeight="1">
      <c r="A337" s="751">
        <v>60</v>
      </c>
      <c r="B337" s="742" t="s">
        <v>188</v>
      </c>
      <c r="C337" s="773" t="s">
        <v>186</v>
      </c>
      <c r="D337" s="523" t="s">
        <v>189</v>
      </c>
      <c r="E337" s="751" t="s">
        <v>17</v>
      </c>
      <c r="F337" s="205" t="s">
        <v>18</v>
      </c>
      <c r="G337" s="456">
        <f>R337*J5</f>
        <v>0</v>
      </c>
      <c r="H337" s="39"/>
      <c r="I337" s="209">
        <v>0</v>
      </c>
      <c r="J337" s="209"/>
      <c r="K337" s="209"/>
      <c r="L337" s="209"/>
      <c r="M337" s="209"/>
      <c r="N337" s="209"/>
      <c r="O337" s="209"/>
      <c r="P337" s="209"/>
      <c r="Q337" s="362"/>
      <c r="R337" s="394">
        <v>0.5</v>
      </c>
    </row>
    <row r="338" spans="1:18" ht="35.1" customHeight="1">
      <c r="A338" s="752"/>
      <c r="B338" s="771"/>
      <c r="C338" s="774"/>
      <c r="D338" s="213"/>
      <c r="E338" s="752"/>
      <c r="F338" s="206" t="s">
        <v>19</v>
      </c>
      <c r="G338" s="468"/>
      <c r="H338" s="45"/>
      <c r="I338" s="210"/>
      <c r="J338" s="210"/>
      <c r="K338" s="210"/>
      <c r="L338" s="210"/>
      <c r="M338" s="210"/>
      <c r="N338" s="210"/>
      <c r="O338" s="210"/>
      <c r="P338" s="210"/>
      <c r="Q338" s="363"/>
      <c r="R338" s="395"/>
    </row>
    <row r="339" spans="1:18" ht="35.1" customHeight="1" thickBot="1">
      <c r="A339" s="752"/>
      <c r="B339" s="771"/>
      <c r="C339" s="774"/>
      <c r="D339" s="524"/>
      <c r="E339" s="752"/>
      <c r="F339" s="547" t="s">
        <v>76</v>
      </c>
      <c r="G339" s="497"/>
      <c r="H339" s="438"/>
      <c r="I339" s="22"/>
      <c r="J339" s="22"/>
      <c r="K339" s="22"/>
      <c r="L339" s="22"/>
      <c r="M339" s="22"/>
      <c r="N339" s="22"/>
      <c r="O339" s="22"/>
      <c r="P339" s="22"/>
      <c r="Q339" s="364"/>
      <c r="R339" s="396"/>
    </row>
    <row r="340" spans="1:18" ht="35.1" customHeight="1">
      <c r="A340" s="752"/>
      <c r="B340" s="771"/>
      <c r="C340" s="774"/>
      <c r="D340" s="523"/>
      <c r="E340" s="752"/>
      <c r="F340" s="744"/>
      <c r="G340" s="422"/>
      <c r="H340" s="636"/>
      <c r="I340" s="637"/>
      <c r="J340" s="637"/>
      <c r="K340" s="637"/>
      <c r="L340" s="637"/>
      <c r="M340" s="637"/>
      <c r="N340" s="637"/>
      <c r="O340" s="637"/>
      <c r="P340" s="637"/>
      <c r="Q340" s="637"/>
      <c r="R340" s="540"/>
    </row>
    <row r="341" spans="1:18" ht="35.1" customHeight="1" thickBot="1">
      <c r="A341" s="753"/>
      <c r="B341" s="772"/>
      <c r="C341" s="775"/>
      <c r="D341" s="66"/>
      <c r="E341" s="753"/>
      <c r="F341" s="745"/>
      <c r="G341" s="440"/>
      <c r="H341" s="746"/>
      <c r="I341" s="746"/>
      <c r="J341" s="746"/>
      <c r="K341" s="746"/>
      <c r="L341" s="746"/>
      <c r="M341" s="746"/>
      <c r="N341" s="746"/>
      <c r="O341" s="746"/>
      <c r="P341" s="746"/>
      <c r="Q341" s="746"/>
      <c r="R341" s="522"/>
    </row>
    <row r="342" spans="1:18" ht="35.1" customHeight="1">
      <c r="A342" s="751">
        <v>61</v>
      </c>
      <c r="B342" s="742" t="s">
        <v>439</v>
      </c>
      <c r="C342" s="773" t="s">
        <v>176</v>
      </c>
      <c r="D342" s="523" t="s">
        <v>118</v>
      </c>
      <c r="E342" s="751" t="s">
        <v>17</v>
      </c>
      <c r="F342" s="205" t="s">
        <v>18</v>
      </c>
      <c r="G342" s="456">
        <f>R342*J5</f>
        <v>0</v>
      </c>
      <c r="H342" s="39"/>
      <c r="I342" s="209">
        <v>0</v>
      </c>
      <c r="J342" s="209"/>
      <c r="K342" s="209"/>
      <c r="L342" s="209"/>
      <c r="M342" s="209"/>
      <c r="N342" s="209"/>
      <c r="O342" s="209"/>
      <c r="P342" s="209"/>
      <c r="Q342" s="362"/>
      <c r="R342" s="394">
        <v>0.3</v>
      </c>
    </row>
    <row r="343" spans="1:18" ht="35.1" customHeight="1">
      <c r="A343" s="752"/>
      <c r="B343" s="771"/>
      <c r="C343" s="774"/>
      <c r="D343" s="213"/>
      <c r="E343" s="752"/>
      <c r="F343" s="206" t="s">
        <v>19</v>
      </c>
      <c r="G343" s="468"/>
      <c r="H343" s="45"/>
      <c r="I343" s="210"/>
      <c r="J343" s="210"/>
      <c r="K343" s="210"/>
      <c r="L343" s="210"/>
      <c r="M343" s="210"/>
      <c r="N343" s="210"/>
      <c r="O343" s="210"/>
      <c r="P343" s="210"/>
      <c r="Q343" s="363"/>
      <c r="R343" s="395"/>
    </row>
    <row r="344" spans="1:18" ht="35.1" customHeight="1" thickBot="1">
      <c r="A344" s="752"/>
      <c r="B344" s="771"/>
      <c r="C344" s="774"/>
      <c r="D344" s="524"/>
      <c r="E344" s="752"/>
      <c r="F344" s="547" t="s">
        <v>76</v>
      </c>
      <c r="G344" s="497"/>
      <c r="H344" s="438"/>
      <c r="I344" s="22"/>
      <c r="J344" s="22"/>
      <c r="K344" s="22"/>
      <c r="L344" s="22"/>
      <c r="M344" s="22"/>
      <c r="N344" s="22"/>
      <c r="O344" s="22"/>
      <c r="P344" s="22"/>
      <c r="Q344" s="364"/>
      <c r="R344" s="396"/>
    </row>
    <row r="345" spans="1:18" ht="35.1" customHeight="1">
      <c r="A345" s="752"/>
      <c r="B345" s="771"/>
      <c r="C345" s="774"/>
      <c r="D345" s="523"/>
      <c r="E345" s="752"/>
      <c r="F345" s="744"/>
      <c r="G345" s="422"/>
      <c r="H345" s="636"/>
      <c r="I345" s="637"/>
      <c r="J345" s="637"/>
      <c r="K345" s="637"/>
      <c r="L345" s="637"/>
      <c r="M345" s="637"/>
      <c r="N345" s="637"/>
      <c r="O345" s="637"/>
      <c r="P345" s="637"/>
      <c r="Q345" s="637"/>
      <c r="R345" s="540"/>
    </row>
    <row r="346" spans="1:18" ht="35.1" customHeight="1" thickBot="1">
      <c r="A346" s="753"/>
      <c r="B346" s="772"/>
      <c r="C346" s="775"/>
      <c r="D346" s="66"/>
      <c r="E346" s="753"/>
      <c r="F346" s="745"/>
      <c r="G346" s="440"/>
      <c r="H346" s="746"/>
      <c r="I346" s="746"/>
      <c r="J346" s="746"/>
      <c r="K346" s="746"/>
      <c r="L346" s="746"/>
      <c r="M346" s="746"/>
      <c r="N346" s="746"/>
      <c r="O346" s="746"/>
      <c r="P346" s="746"/>
      <c r="Q346" s="746"/>
      <c r="R346" s="522"/>
    </row>
    <row r="347" spans="1:18" ht="35.1" customHeight="1">
      <c r="A347" s="751">
        <v>62</v>
      </c>
      <c r="B347" s="742" t="s">
        <v>528</v>
      </c>
      <c r="C347" s="773" t="s">
        <v>176</v>
      </c>
      <c r="D347" s="523" t="s">
        <v>190</v>
      </c>
      <c r="E347" s="751" t="s">
        <v>17</v>
      </c>
      <c r="F347" s="205" t="s">
        <v>18</v>
      </c>
      <c r="G347" s="456">
        <f>R347*J5</f>
        <v>0</v>
      </c>
      <c r="H347" s="39"/>
      <c r="I347" s="209">
        <v>0</v>
      </c>
      <c r="J347" s="209"/>
      <c r="K347" s="209"/>
      <c r="L347" s="209"/>
      <c r="M347" s="209"/>
      <c r="N347" s="209"/>
      <c r="O347" s="209"/>
      <c r="P347" s="209"/>
      <c r="Q347" s="362"/>
      <c r="R347" s="394">
        <v>0.37</v>
      </c>
    </row>
    <row r="348" spans="1:18" ht="35.1" customHeight="1">
      <c r="A348" s="752"/>
      <c r="B348" s="771"/>
      <c r="C348" s="774"/>
      <c r="D348" s="213"/>
      <c r="E348" s="752"/>
      <c r="F348" s="206" t="s">
        <v>19</v>
      </c>
      <c r="G348" s="468"/>
      <c r="H348" s="45"/>
      <c r="I348" s="210"/>
      <c r="J348" s="210"/>
      <c r="K348" s="210"/>
      <c r="L348" s="210"/>
      <c r="M348" s="210"/>
      <c r="N348" s="210"/>
      <c r="O348" s="210"/>
      <c r="P348" s="210"/>
      <c r="Q348" s="363"/>
      <c r="R348" s="395"/>
    </row>
    <row r="349" spans="1:18" ht="35.1" customHeight="1" thickBot="1">
      <c r="A349" s="752"/>
      <c r="B349" s="771"/>
      <c r="C349" s="774"/>
      <c r="D349" s="524"/>
      <c r="E349" s="752"/>
      <c r="F349" s="547" t="s">
        <v>76</v>
      </c>
      <c r="G349" s="497"/>
      <c r="H349" s="438"/>
      <c r="I349" s="22"/>
      <c r="J349" s="22"/>
      <c r="K349" s="22"/>
      <c r="L349" s="22"/>
      <c r="M349" s="22"/>
      <c r="N349" s="22"/>
      <c r="O349" s="22"/>
      <c r="P349" s="22"/>
      <c r="Q349" s="364"/>
      <c r="R349" s="396"/>
    </row>
    <row r="350" spans="1:18" ht="35.1" customHeight="1">
      <c r="A350" s="752"/>
      <c r="B350" s="771"/>
      <c r="C350" s="774"/>
      <c r="D350" s="523"/>
      <c r="E350" s="752"/>
      <c r="F350" s="744"/>
      <c r="G350" s="422"/>
      <c r="H350" s="636"/>
      <c r="I350" s="637"/>
      <c r="J350" s="637"/>
      <c r="K350" s="637"/>
      <c r="L350" s="637"/>
      <c r="M350" s="637"/>
      <c r="N350" s="637"/>
      <c r="O350" s="637"/>
      <c r="P350" s="637"/>
      <c r="Q350" s="637"/>
      <c r="R350" s="540"/>
    </row>
    <row r="351" spans="1:18" ht="66" customHeight="1" thickBot="1">
      <c r="A351" s="753"/>
      <c r="B351" s="772"/>
      <c r="C351" s="775"/>
      <c r="D351" s="66"/>
      <c r="E351" s="753"/>
      <c r="F351" s="745"/>
      <c r="G351" s="440"/>
      <c r="H351" s="746"/>
      <c r="I351" s="746"/>
      <c r="J351" s="746"/>
      <c r="K351" s="746"/>
      <c r="L351" s="746"/>
      <c r="M351" s="746"/>
      <c r="N351" s="746"/>
      <c r="O351" s="746"/>
      <c r="P351" s="746"/>
      <c r="Q351" s="746"/>
      <c r="R351" s="522"/>
    </row>
    <row r="352" spans="1:18" ht="35.1" customHeight="1">
      <c r="A352" s="751">
        <v>63</v>
      </c>
      <c r="B352" s="742" t="s">
        <v>440</v>
      </c>
      <c r="C352" s="773" t="s">
        <v>176</v>
      </c>
      <c r="D352" s="523" t="s">
        <v>469</v>
      </c>
      <c r="E352" s="751" t="s">
        <v>17</v>
      </c>
      <c r="F352" s="205" t="s">
        <v>18</v>
      </c>
      <c r="G352" s="456">
        <f>R352*J5</f>
        <v>0</v>
      </c>
      <c r="H352" s="39"/>
      <c r="I352" s="209">
        <v>0</v>
      </c>
      <c r="J352" s="209"/>
      <c r="K352" s="209"/>
      <c r="L352" s="209"/>
      <c r="M352" s="209"/>
      <c r="N352" s="209"/>
      <c r="O352" s="209"/>
      <c r="P352" s="209"/>
      <c r="Q352" s="362"/>
      <c r="R352" s="394">
        <v>1.7</v>
      </c>
    </row>
    <row r="353" spans="1:18" ht="35.1" customHeight="1">
      <c r="A353" s="752"/>
      <c r="B353" s="771"/>
      <c r="C353" s="774"/>
      <c r="D353" s="213"/>
      <c r="E353" s="752"/>
      <c r="F353" s="206" t="s">
        <v>19</v>
      </c>
      <c r="G353" s="468"/>
      <c r="H353" s="45"/>
      <c r="I353" s="210"/>
      <c r="J353" s="210"/>
      <c r="K353" s="210"/>
      <c r="L353" s="210"/>
      <c r="M353" s="210"/>
      <c r="N353" s="210"/>
      <c r="O353" s="210"/>
      <c r="P353" s="210"/>
      <c r="Q353" s="363"/>
      <c r="R353" s="395"/>
    </row>
    <row r="354" spans="1:18" ht="35.1" customHeight="1" thickBot="1">
      <c r="A354" s="752"/>
      <c r="B354" s="771"/>
      <c r="C354" s="774"/>
      <c r="D354" s="524"/>
      <c r="E354" s="752"/>
      <c r="F354" s="547" t="s">
        <v>76</v>
      </c>
      <c r="G354" s="497"/>
      <c r="H354" s="438"/>
      <c r="I354" s="22"/>
      <c r="J354" s="22"/>
      <c r="K354" s="22"/>
      <c r="L354" s="22"/>
      <c r="M354" s="22"/>
      <c r="N354" s="22"/>
      <c r="O354" s="22"/>
      <c r="P354" s="22"/>
      <c r="Q354" s="364"/>
      <c r="R354" s="396"/>
    </row>
    <row r="355" spans="1:18" ht="35.1" customHeight="1">
      <c r="A355" s="752"/>
      <c r="B355" s="771"/>
      <c r="C355" s="774"/>
      <c r="D355" s="523"/>
      <c r="E355" s="752"/>
      <c r="F355" s="744"/>
      <c r="G355" s="422"/>
      <c r="H355" s="636"/>
      <c r="I355" s="637"/>
      <c r="J355" s="637"/>
      <c r="K355" s="637"/>
      <c r="L355" s="637"/>
      <c r="M355" s="637"/>
      <c r="N355" s="637"/>
      <c r="O355" s="637"/>
      <c r="P355" s="637"/>
      <c r="Q355" s="637"/>
      <c r="R355" s="540"/>
    </row>
    <row r="356" spans="1:18" ht="99" customHeight="1" thickBot="1">
      <c r="A356" s="753"/>
      <c r="B356" s="772"/>
      <c r="C356" s="775"/>
      <c r="D356" s="66"/>
      <c r="E356" s="753"/>
      <c r="F356" s="745"/>
      <c r="G356" s="440"/>
      <c r="H356" s="746"/>
      <c r="I356" s="746"/>
      <c r="J356" s="746"/>
      <c r="K356" s="746"/>
      <c r="L356" s="746"/>
      <c r="M356" s="746"/>
      <c r="N356" s="746"/>
      <c r="O356" s="746"/>
      <c r="P356" s="746"/>
      <c r="Q356" s="746"/>
      <c r="R356" s="522"/>
    </row>
    <row r="357" spans="1:18" ht="35.1" customHeight="1">
      <c r="A357" s="751">
        <v>64</v>
      </c>
      <c r="B357" s="742" t="s">
        <v>441</v>
      </c>
      <c r="C357" s="773" t="s">
        <v>191</v>
      </c>
      <c r="D357" s="523" t="s">
        <v>184</v>
      </c>
      <c r="E357" s="751" t="s">
        <v>17</v>
      </c>
      <c r="F357" s="205" t="s">
        <v>18</v>
      </c>
      <c r="G357" s="456">
        <f>R357*J5</f>
        <v>0</v>
      </c>
      <c r="H357" s="39"/>
      <c r="I357" s="209">
        <v>0</v>
      </c>
      <c r="J357" s="209"/>
      <c r="K357" s="209"/>
      <c r="L357" s="209"/>
      <c r="M357" s="209"/>
      <c r="N357" s="209"/>
      <c r="O357" s="209"/>
      <c r="P357" s="209"/>
      <c r="Q357" s="362"/>
      <c r="R357" s="394">
        <v>0.3</v>
      </c>
    </row>
    <row r="358" spans="1:18" ht="35.1" customHeight="1">
      <c r="A358" s="752"/>
      <c r="B358" s="771"/>
      <c r="C358" s="774"/>
      <c r="D358" s="213"/>
      <c r="E358" s="752"/>
      <c r="F358" s="206" t="s">
        <v>19</v>
      </c>
      <c r="G358" s="468"/>
      <c r="H358" s="45"/>
      <c r="I358" s="210"/>
      <c r="J358" s="210"/>
      <c r="K358" s="210"/>
      <c r="L358" s="210"/>
      <c r="M358" s="210"/>
      <c r="N358" s="210"/>
      <c r="O358" s="210"/>
      <c r="P358" s="210"/>
      <c r="Q358" s="363"/>
      <c r="R358" s="395"/>
    </row>
    <row r="359" spans="1:18" ht="35.1" customHeight="1" thickBot="1">
      <c r="A359" s="752"/>
      <c r="B359" s="771"/>
      <c r="C359" s="774"/>
      <c r="D359" s="524"/>
      <c r="E359" s="752"/>
      <c r="F359" s="547" t="s">
        <v>76</v>
      </c>
      <c r="G359" s="497"/>
      <c r="H359" s="438"/>
      <c r="I359" s="22"/>
      <c r="J359" s="22"/>
      <c r="K359" s="22"/>
      <c r="L359" s="22"/>
      <c r="M359" s="22"/>
      <c r="N359" s="22"/>
      <c r="O359" s="22"/>
      <c r="P359" s="22"/>
      <c r="Q359" s="364"/>
      <c r="R359" s="396"/>
    </row>
    <row r="360" spans="1:18" ht="35.1" customHeight="1">
      <c r="A360" s="752"/>
      <c r="B360" s="771"/>
      <c r="C360" s="774"/>
      <c r="D360" s="523"/>
      <c r="E360" s="752"/>
      <c r="F360" s="744"/>
      <c r="G360" s="422"/>
      <c r="H360" s="636"/>
      <c r="I360" s="637"/>
      <c r="J360" s="637"/>
      <c r="K360" s="637"/>
      <c r="L360" s="637"/>
      <c r="M360" s="637"/>
      <c r="N360" s="637"/>
      <c r="O360" s="637"/>
      <c r="P360" s="637"/>
      <c r="Q360" s="637"/>
      <c r="R360" s="540"/>
    </row>
    <row r="361" spans="1:18" ht="64.5" customHeight="1" thickBot="1">
      <c r="A361" s="753"/>
      <c r="B361" s="772"/>
      <c r="C361" s="775"/>
      <c r="D361" s="66"/>
      <c r="E361" s="753"/>
      <c r="F361" s="745"/>
      <c r="G361" s="440"/>
      <c r="H361" s="746"/>
      <c r="I361" s="746"/>
      <c r="J361" s="746"/>
      <c r="K361" s="746"/>
      <c r="L361" s="746"/>
      <c r="M361" s="746"/>
      <c r="N361" s="746"/>
      <c r="O361" s="746"/>
      <c r="P361" s="746"/>
      <c r="Q361" s="746"/>
      <c r="R361" s="522"/>
    </row>
    <row r="362" spans="1:18" ht="35.1" customHeight="1">
      <c r="A362" s="751">
        <v>65</v>
      </c>
      <c r="B362" s="742" t="s">
        <v>442</v>
      </c>
      <c r="C362" s="773" t="s">
        <v>191</v>
      </c>
      <c r="D362" s="523" t="s">
        <v>185</v>
      </c>
      <c r="E362" s="751" t="s">
        <v>17</v>
      </c>
      <c r="F362" s="205" t="s">
        <v>18</v>
      </c>
      <c r="G362" s="456">
        <f>R362*J5</f>
        <v>0</v>
      </c>
      <c r="H362" s="39"/>
      <c r="I362" s="209">
        <v>0</v>
      </c>
      <c r="J362" s="209"/>
      <c r="K362" s="209"/>
      <c r="L362" s="209"/>
      <c r="M362" s="209"/>
      <c r="N362" s="209"/>
      <c r="O362" s="209"/>
      <c r="P362" s="209"/>
      <c r="Q362" s="362"/>
      <c r="R362" s="394">
        <v>0.3</v>
      </c>
    </row>
    <row r="363" spans="1:18" ht="35.1" customHeight="1">
      <c r="A363" s="752"/>
      <c r="B363" s="771"/>
      <c r="C363" s="774"/>
      <c r="D363" s="213"/>
      <c r="E363" s="752"/>
      <c r="F363" s="206" t="s">
        <v>19</v>
      </c>
      <c r="G363" s="468"/>
      <c r="H363" s="45"/>
      <c r="I363" s="210"/>
      <c r="J363" s="210"/>
      <c r="K363" s="210"/>
      <c r="L363" s="210"/>
      <c r="M363" s="210"/>
      <c r="N363" s="210"/>
      <c r="O363" s="210"/>
      <c r="P363" s="210"/>
      <c r="Q363" s="363"/>
      <c r="R363" s="395"/>
    </row>
    <row r="364" spans="1:18" ht="35.1" customHeight="1" thickBot="1">
      <c r="A364" s="752"/>
      <c r="B364" s="771"/>
      <c r="C364" s="774"/>
      <c r="D364" s="524"/>
      <c r="E364" s="752"/>
      <c r="F364" s="547" t="s">
        <v>76</v>
      </c>
      <c r="G364" s="497"/>
      <c r="H364" s="438"/>
      <c r="I364" s="22"/>
      <c r="J364" s="22"/>
      <c r="K364" s="22"/>
      <c r="L364" s="22"/>
      <c r="M364" s="22"/>
      <c r="N364" s="22"/>
      <c r="O364" s="22"/>
      <c r="P364" s="22"/>
      <c r="Q364" s="364"/>
      <c r="R364" s="396"/>
    </row>
    <row r="365" spans="1:18" ht="35.1" customHeight="1">
      <c r="A365" s="752"/>
      <c r="B365" s="771"/>
      <c r="C365" s="774"/>
      <c r="D365" s="523"/>
      <c r="E365" s="752"/>
      <c r="F365" s="744"/>
      <c r="G365" s="422"/>
      <c r="H365" s="636"/>
      <c r="I365" s="637"/>
      <c r="J365" s="637"/>
      <c r="K365" s="637"/>
      <c r="L365" s="637"/>
      <c r="M365" s="637"/>
      <c r="N365" s="637"/>
      <c r="O365" s="637"/>
      <c r="P365" s="637"/>
      <c r="Q365" s="637"/>
      <c r="R365" s="540"/>
    </row>
    <row r="366" spans="1:18" ht="66.75" customHeight="1" thickBot="1">
      <c r="A366" s="753"/>
      <c r="B366" s="772"/>
      <c r="C366" s="775"/>
      <c r="D366" s="66"/>
      <c r="E366" s="753"/>
      <c r="F366" s="745"/>
      <c r="G366" s="440"/>
      <c r="H366" s="746"/>
      <c r="I366" s="746"/>
      <c r="J366" s="746"/>
      <c r="K366" s="746"/>
      <c r="L366" s="746"/>
      <c r="M366" s="746"/>
      <c r="N366" s="746"/>
      <c r="O366" s="746"/>
      <c r="P366" s="746"/>
      <c r="Q366" s="746"/>
      <c r="R366" s="522"/>
    </row>
    <row r="367" spans="1:18" ht="35.1" customHeight="1">
      <c r="A367" s="751">
        <v>66</v>
      </c>
      <c r="B367" s="742" t="s">
        <v>443</v>
      </c>
      <c r="C367" s="773" t="s">
        <v>191</v>
      </c>
      <c r="D367" s="523" t="s">
        <v>187</v>
      </c>
      <c r="E367" s="751" t="s">
        <v>17</v>
      </c>
      <c r="F367" s="205" t="s">
        <v>18</v>
      </c>
      <c r="G367" s="456">
        <f>R367*J5</f>
        <v>0</v>
      </c>
      <c r="H367" s="39"/>
      <c r="I367" s="209">
        <v>0</v>
      </c>
      <c r="J367" s="209"/>
      <c r="K367" s="209"/>
      <c r="L367" s="209"/>
      <c r="M367" s="209"/>
      <c r="N367" s="209"/>
      <c r="O367" s="209"/>
      <c r="P367" s="209"/>
      <c r="Q367" s="362"/>
      <c r="R367" s="394">
        <v>0.31</v>
      </c>
    </row>
    <row r="368" spans="1:18" ht="35.1" customHeight="1">
      <c r="A368" s="752"/>
      <c r="B368" s="771"/>
      <c r="C368" s="774"/>
      <c r="D368" s="213"/>
      <c r="E368" s="752"/>
      <c r="F368" s="206" t="s">
        <v>19</v>
      </c>
      <c r="G368" s="468"/>
      <c r="H368" s="45"/>
      <c r="I368" s="210"/>
      <c r="J368" s="210"/>
      <c r="K368" s="210"/>
      <c r="L368" s="210"/>
      <c r="M368" s="210"/>
      <c r="N368" s="210"/>
      <c r="O368" s="210"/>
      <c r="P368" s="210"/>
      <c r="Q368" s="363"/>
      <c r="R368" s="395"/>
    </row>
    <row r="369" spans="1:18" ht="35.1" customHeight="1" thickBot="1">
      <c r="A369" s="752"/>
      <c r="B369" s="771"/>
      <c r="C369" s="774"/>
      <c r="D369" s="524"/>
      <c r="E369" s="752"/>
      <c r="F369" s="547" t="s">
        <v>76</v>
      </c>
      <c r="G369" s="497"/>
      <c r="H369" s="438"/>
      <c r="I369" s="22"/>
      <c r="J369" s="22"/>
      <c r="K369" s="22"/>
      <c r="L369" s="22"/>
      <c r="M369" s="22"/>
      <c r="N369" s="22"/>
      <c r="O369" s="22"/>
      <c r="P369" s="22"/>
      <c r="Q369" s="364"/>
      <c r="R369" s="396"/>
    </row>
    <row r="370" spans="1:18" ht="35.1" customHeight="1">
      <c r="A370" s="752"/>
      <c r="B370" s="771"/>
      <c r="C370" s="774"/>
      <c r="D370" s="523"/>
      <c r="E370" s="752"/>
      <c r="F370" s="744"/>
      <c r="G370" s="422"/>
      <c r="H370" s="636"/>
      <c r="I370" s="637"/>
      <c r="J370" s="637"/>
      <c r="K370" s="637"/>
      <c r="L370" s="637"/>
      <c r="M370" s="637"/>
      <c r="N370" s="637"/>
      <c r="O370" s="637"/>
      <c r="P370" s="637"/>
      <c r="Q370" s="637"/>
      <c r="R370" s="540"/>
    </row>
    <row r="371" spans="1:18" ht="85.5" customHeight="1" thickBot="1">
      <c r="A371" s="753"/>
      <c r="B371" s="772"/>
      <c r="C371" s="775"/>
      <c r="D371" s="66"/>
      <c r="E371" s="753"/>
      <c r="F371" s="745"/>
      <c r="G371" s="440"/>
      <c r="H371" s="746"/>
      <c r="I371" s="746"/>
      <c r="J371" s="746"/>
      <c r="K371" s="746"/>
      <c r="L371" s="746"/>
      <c r="M371" s="746"/>
      <c r="N371" s="746"/>
      <c r="O371" s="746"/>
      <c r="P371" s="746"/>
      <c r="Q371" s="746"/>
      <c r="R371" s="522"/>
    </row>
    <row r="372" spans="1:18" ht="35.1" customHeight="1">
      <c r="A372" s="751">
        <v>67</v>
      </c>
      <c r="B372" s="742" t="s">
        <v>529</v>
      </c>
      <c r="C372" s="773" t="s">
        <v>191</v>
      </c>
      <c r="D372" s="523" t="s">
        <v>192</v>
      </c>
      <c r="E372" s="751" t="s">
        <v>17</v>
      </c>
      <c r="F372" s="205" t="s">
        <v>18</v>
      </c>
      <c r="G372" s="456">
        <f>R372*J5</f>
        <v>0</v>
      </c>
      <c r="H372" s="39"/>
      <c r="I372" s="209">
        <v>0</v>
      </c>
      <c r="J372" s="209"/>
      <c r="K372" s="209"/>
      <c r="L372" s="209"/>
      <c r="M372" s="209"/>
      <c r="N372" s="209"/>
      <c r="O372" s="209"/>
      <c r="P372" s="209"/>
      <c r="Q372" s="362"/>
      <c r="R372" s="394">
        <v>0.3</v>
      </c>
    </row>
    <row r="373" spans="1:18" ht="35.1" customHeight="1">
      <c r="A373" s="752"/>
      <c r="B373" s="771"/>
      <c r="C373" s="774"/>
      <c r="D373" s="213"/>
      <c r="E373" s="752"/>
      <c r="F373" s="206" t="s">
        <v>19</v>
      </c>
      <c r="G373" s="468"/>
      <c r="H373" s="45"/>
      <c r="I373" s="210"/>
      <c r="J373" s="210"/>
      <c r="K373" s="210"/>
      <c r="L373" s="210"/>
      <c r="M373" s="210"/>
      <c r="N373" s="210"/>
      <c r="O373" s="210"/>
      <c r="P373" s="210"/>
      <c r="Q373" s="363"/>
      <c r="R373" s="395"/>
    </row>
    <row r="374" spans="1:18" ht="35.1" customHeight="1" thickBot="1">
      <c r="A374" s="752"/>
      <c r="B374" s="771"/>
      <c r="C374" s="774"/>
      <c r="D374" s="524"/>
      <c r="E374" s="752"/>
      <c r="F374" s="547" t="s">
        <v>76</v>
      </c>
      <c r="G374" s="497"/>
      <c r="H374" s="438"/>
      <c r="I374" s="22"/>
      <c r="J374" s="22"/>
      <c r="K374" s="22"/>
      <c r="L374" s="22"/>
      <c r="M374" s="22"/>
      <c r="N374" s="22"/>
      <c r="O374" s="22"/>
      <c r="P374" s="22"/>
      <c r="Q374" s="364"/>
      <c r="R374" s="396"/>
    </row>
    <row r="375" spans="1:18" ht="35.1" customHeight="1">
      <c r="A375" s="752"/>
      <c r="B375" s="771"/>
      <c r="C375" s="774"/>
      <c r="D375" s="523"/>
      <c r="E375" s="752"/>
      <c r="F375" s="744"/>
      <c r="G375" s="422"/>
      <c r="H375" s="636"/>
      <c r="I375" s="637"/>
      <c r="J375" s="637"/>
      <c r="K375" s="637"/>
      <c r="L375" s="637"/>
      <c r="M375" s="637"/>
      <c r="N375" s="637"/>
      <c r="O375" s="637"/>
      <c r="P375" s="637"/>
      <c r="Q375" s="637"/>
      <c r="R375" s="540"/>
    </row>
    <row r="376" spans="1:18" ht="35.1" customHeight="1" thickBot="1">
      <c r="A376" s="753"/>
      <c r="B376" s="772"/>
      <c r="C376" s="775"/>
      <c r="D376" s="66"/>
      <c r="E376" s="753"/>
      <c r="F376" s="745"/>
      <c r="G376" s="440"/>
      <c r="H376" s="746"/>
      <c r="I376" s="746"/>
      <c r="J376" s="746"/>
      <c r="K376" s="746"/>
      <c r="L376" s="746"/>
      <c r="M376" s="746"/>
      <c r="N376" s="746"/>
      <c r="O376" s="746"/>
      <c r="P376" s="746"/>
      <c r="Q376" s="746"/>
      <c r="R376" s="522"/>
    </row>
    <row r="377" spans="1:18" ht="35.1" customHeight="1">
      <c r="A377" s="751">
        <v>68</v>
      </c>
      <c r="B377" s="742" t="s">
        <v>444</v>
      </c>
      <c r="C377" s="773" t="s">
        <v>191</v>
      </c>
      <c r="D377" s="523" t="s">
        <v>193</v>
      </c>
      <c r="E377" s="751" t="s">
        <v>17</v>
      </c>
      <c r="F377" s="205" t="s">
        <v>18</v>
      </c>
      <c r="G377" s="456">
        <f>R377*J5</f>
        <v>0</v>
      </c>
      <c r="H377" s="39"/>
      <c r="I377" s="209">
        <v>0</v>
      </c>
      <c r="J377" s="209"/>
      <c r="K377" s="209"/>
      <c r="L377" s="209"/>
      <c r="M377" s="209"/>
      <c r="N377" s="209"/>
      <c r="O377" s="209"/>
      <c r="P377" s="209"/>
      <c r="Q377" s="362"/>
      <c r="R377" s="394">
        <v>0.4</v>
      </c>
    </row>
    <row r="378" spans="1:18" ht="35.1" customHeight="1">
      <c r="A378" s="752"/>
      <c r="B378" s="771"/>
      <c r="C378" s="774"/>
      <c r="D378" s="213"/>
      <c r="E378" s="752"/>
      <c r="F378" s="206" t="s">
        <v>19</v>
      </c>
      <c r="G378" s="468"/>
      <c r="H378" s="45"/>
      <c r="I378" s="210"/>
      <c r="J378" s="210"/>
      <c r="K378" s="210"/>
      <c r="L378" s="210"/>
      <c r="M378" s="210"/>
      <c r="N378" s="210"/>
      <c r="O378" s="210"/>
      <c r="P378" s="210"/>
      <c r="Q378" s="363"/>
      <c r="R378" s="395"/>
    </row>
    <row r="379" spans="1:18" ht="35.1" customHeight="1" thickBot="1">
      <c r="A379" s="752"/>
      <c r="B379" s="771"/>
      <c r="C379" s="774"/>
      <c r="D379" s="524"/>
      <c r="E379" s="752"/>
      <c r="F379" s="547" t="s">
        <v>76</v>
      </c>
      <c r="G379" s="497"/>
      <c r="H379" s="438"/>
      <c r="I379" s="22"/>
      <c r="J379" s="22"/>
      <c r="K379" s="22"/>
      <c r="L379" s="22"/>
      <c r="M379" s="22"/>
      <c r="N379" s="22"/>
      <c r="O379" s="22"/>
      <c r="P379" s="22"/>
      <c r="Q379" s="364"/>
      <c r="R379" s="396"/>
    </row>
    <row r="380" spans="1:18" ht="35.1" customHeight="1">
      <c r="A380" s="752"/>
      <c r="B380" s="771"/>
      <c r="C380" s="774"/>
      <c r="D380" s="523"/>
      <c r="E380" s="752"/>
      <c r="F380" s="744"/>
      <c r="G380" s="422"/>
      <c r="H380" s="636"/>
      <c r="I380" s="637"/>
      <c r="J380" s="637"/>
      <c r="K380" s="637"/>
      <c r="L380" s="637"/>
      <c r="M380" s="637"/>
      <c r="N380" s="637"/>
      <c r="O380" s="637"/>
      <c r="P380" s="637"/>
      <c r="Q380" s="637"/>
      <c r="R380" s="540"/>
    </row>
    <row r="381" spans="1:18" ht="7.5" customHeight="1" thickBot="1">
      <c r="A381" s="753"/>
      <c r="B381" s="772"/>
      <c r="C381" s="775"/>
      <c r="D381" s="66"/>
      <c r="E381" s="753"/>
      <c r="F381" s="745"/>
      <c r="G381" s="440"/>
      <c r="H381" s="746"/>
      <c r="I381" s="746"/>
      <c r="J381" s="746"/>
      <c r="K381" s="746"/>
      <c r="L381" s="746"/>
      <c r="M381" s="746"/>
      <c r="N381" s="746"/>
      <c r="O381" s="746"/>
      <c r="P381" s="746"/>
      <c r="Q381" s="746"/>
      <c r="R381" s="522"/>
    </row>
    <row r="382" spans="1:18" ht="35.1" customHeight="1">
      <c r="A382" s="751">
        <v>69</v>
      </c>
      <c r="B382" s="742" t="s">
        <v>445</v>
      </c>
      <c r="C382" s="773" t="s">
        <v>191</v>
      </c>
      <c r="D382" s="523" t="s">
        <v>114</v>
      </c>
      <c r="E382" s="751" t="s">
        <v>17</v>
      </c>
      <c r="F382" s="205" t="s">
        <v>18</v>
      </c>
      <c r="G382" s="456">
        <f>R382*J5</f>
        <v>0</v>
      </c>
      <c r="H382" s="39"/>
      <c r="I382" s="209">
        <v>0</v>
      </c>
      <c r="J382" s="209"/>
      <c r="K382" s="209"/>
      <c r="L382" s="209"/>
      <c r="M382" s="209"/>
      <c r="N382" s="209"/>
      <c r="O382" s="209"/>
      <c r="P382" s="209"/>
      <c r="Q382" s="362"/>
      <c r="R382" s="394">
        <v>0.4</v>
      </c>
    </row>
    <row r="383" spans="1:18" ht="35.1" customHeight="1">
      <c r="A383" s="752"/>
      <c r="B383" s="771"/>
      <c r="C383" s="774"/>
      <c r="D383" s="213"/>
      <c r="E383" s="752"/>
      <c r="F383" s="206" t="s">
        <v>19</v>
      </c>
      <c r="G383" s="468"/>
      <c r="H383" s="45"/>
      <c r="I383" s="210"/>
      <c r="J383" s="210"/>
      <c r="K383" s="210"/>
      <c r="L383" s="210"/>
      <c r="M383" s="210"/>
      <c r="N383" s="210"/>
      <c r="O383" s="210"/>
      <c r="P383" s="210"/>
      <c r="Q383" s="363"/>
      <c r="R383" s="395"/>
    </row>
    <row r="384" spans="1:18" ht="35.1" customHeight="1" thickBot="1">
      <c r="A384" s="752"/>
      <c r="B384" s="771"/>
      <c r="C384" s="774"/>
      <c r="D384" s="524"/>
      <c r="E384" s="752"/>
      <c r="F384" s="547" t="s">
        <v>76</v>
      </c>
      <c r="G384" s="497"/>
      <c r="H384" s="438"/>
      <c r="I384" s="22"/>
      <c r="J384" s="22"/>
      <c r="K384" s="22"/>
      <c r="L384" s="22"/>
      <c r="M384" s="22"/>
      <c r="N384" s="22"/>
      <c r="O384" s="22"/>
      <c r="P384" s="22"/>
      <c r="Q384" s="364"/>
      <c r="R384" s="396"/>
    </row>
    <row r="385" spans="1:18" ht="35.1" customHeight="1">
      <c r="A385" s="752"/>
      <c r="B385" s="771"/>
      <c r="C385" s="774"/>
      <c r="D385" s="523"/>
      <c r="E385" s="752"/>
      <c r="F385" s="744"/>
      <c r="G385" s="422"/>
      <c r="H385" s="636"/>
      <c r="I385" s="637"/>
      <c r="J385" s="637"/>
      <c r="K385" s="637"/>
      <c r="L385" s="637"/>
      <c r="M385" s="637"/>
      <c r="N385" s="637"/>
      <c r="O385" s="637"/>
      <c r="P385" s="637"/>
      <c r="Q385" s="637"/>
      <c r="R385" s="540"/>
    </row>
    <row r="386" spans="1:18" ht="31.5" customHeight="1" thickBot="1">
      <c r="A386" s="753"/>
      <c r="B386" s="772"/>
      <c r="C386" s="775"/>
      <c r="D386" s="66"/>
      <c r="E386" s="753"/>
      <c r="F386" s="745"/>
      <c r="G386" s="440"/>
      <c r="H386" s="746"/>
      <c r="I386" s="746"/>
      <c r="J386" s="746"/>
      <c r="K386" s="746"/>
      <c r="L386" s="746"/>
      <c r="M386" s="746"/>
      <c r="N386" s="746"/>
      <c r="O386" s="746"/>
      <c r="P386" s="746"/>
      <c r="Q386" s="746"/>
      <c r="R386" s="522"/>
    </row>
    <row r="387" spans="1:18" ht="35.1" customHeight="1">
      <c r="A387" s="751">
        <v>70</v>
      </c>
      <c r="B387" s="742" t="s">
        <v>530</v>
      </c>
      <c r="C387" s="773" t="s">
        <v>194</v>
      </c>
      <c r="D387" s="523" t="s">
        <v>183</v>
      </c>
      <c r="E387" s="751" t="s">
        <v>17</v>
      </c>
      <c r="F387" s="205" t="s">
        <v>18</v>
      </c>
      <c r="G387" s="456">
        <f>R387*J5</f>
        <v>0</v>
      </c>
      <c r="H387" s="39"/>
      <c r="I387" s="209">
        <v>0</v>
      </c>
      <c r="J387" s="209"/>
      <c r="K387" s="209"/>
      <c r="L387" s="209"/>
      <c r="M387" s="209"/>
      <c r="N387" s="209"/>
      <c r="O387" s="209"/>
      <c r="P387" s="209"/>
      <c r="Q387" s="362"/>
      <c r="R387" s="394">
        <v>0.5</v>
      </c>
    </row>
    <row r="388" spans="1:18" ht="35.1" customHeight="1">
      <c r="A388" s="752"/>
      <c r="B388" s="771"/>
      <c r="C388" s="774"/>
      <c r="D388" s="213"/>
      <c r="E388" s="752"/>
      <c r="F388" s="206" t="s">
        <v>19</v>
      </c>
      <c r="G388" s="468"/>
      <c r="H388" s="45"/>
      <c r="I388" s="210"/>
      <c r="J388" s="210"/>
      <c r="K388" s="210"/>
      <c r="L388" s="210"/>
      <c r="M388" s="210"/>
      <c r="N388" s="210"/>
      <c r="O388" s="210"/>
      <c r="P388" s="210"/>
      <c r="Q388" s="363"/>
      <c r="R388" s="395"/>
    </row>
    <row r="389" spans="1:18" ht="35.1" customHeight="1" thickBot="1">
      <c r="A389" s="752"/>
      <c r="B389" s="771"/>
      <c r="C389" s="774"/>
      <c r="D389" s="524"/>
      <c r="E389" s="752"/>
      <c r="F389" s="547" t="s">
        <v>76</v>
      </c>
      <c r="G389" s="497"/>
      <c r="H389" s="438"/>
      <c r="I389" s="22"/>
      <c r="J389" s="22"/>
      <c r="K389" s="22"/>
      <c r="L389" s="22"/>
      <c r="M389" s="22"/>
      <c r="N389" s="22"/>
      <c r="O389" s="22"/>
      <c r="P389" s="22"/>
      <c r="Q389" s="364"/>
      <c r="R389" s="396"/>
    </row>
    <row r="390" spans="1:18" ht="35.1" customHeight="1">
      <c r="A390" s="752"/>
      <c r="B390" s="771"/>
      <c r="C390" s="774"/>
      <c r="D390" s="523"/>
      <c r="E390" s="752"/>
      <c r="F390" s="744"/>
      <c r="G390" s="422"/>
      <c r="H390" s="636"/>
      <c r="I390" s="637"/>
      <c r="J390" s="637"/>
      <c r="K390" s="637"/>
      <c r="L390" s="637"/>
      <c r="M390" s="637"/>
      <c r="N390" s="637"/>
      <c r="O390" s="637"/>
      <c r="P390" s="637"/>
      <c r="Q390" s="637"/>
      <c r="R390" s="540"/>
    </row>
    <row r="391" spans="1:18" ht="126.75" customHeight="1" thickBot="1">
      <c r="A391" s="753"/>
      <c r="B391" s="772"/>
      <c r="C391" s="775"/>
      <c r="D391" s="66"/>
      <c r="E391" s="753"/>
      <c r="F391" s="745"/>
      <c r="G391" s="440"/>
      <c r="H391" s="746"/>
      <c r="I391" s="746"/>
      <c r="J391" s="746"/>
      <c r="K391" s="746"/>
      <c r="L391" s="746"/>
      <c r="M391" s="746"/>
      <c r="N391" s="746"/>
      <c r="O391" s="746"/>
      <c r="P391" s="746"/>
      <c r="Q391" s="746"/>
      <c r="R391" s="522"/>
    </row>
    <row r="392" spans="1:18" ht="35.1" customHeight="1">
      <c r="A392" s="751">
        <v>71</v>
      </c>
      <c r="B392" s="742" t="s">
        <v>446</v>
      </c>
      <c r="C392" s="773" t="s">
        <v>195</v>
      </c>
      <c r="D392" s="523" t="s">
        <v>193</v>
      </c>
      <c r="E392" s="751" t="s">
        <v>17</v>
      </c>
      <c r="F392" s="205" t="s">
        <v>18</v>
      </c>
      <c r="G392" s="456">
        <f>R392*J5</f>
        <v>0</v>
      </c>
      <c r="H392" s="39"/>
      <c r="I392" s="209">
        <v>0</v>
      </c>
      <c r="J392" s="209"/>
      <c r="K392" s="209"/>
      <c r="L392" s="209"/>
      <c r="M392" s="209"/>
      <c r="N392" s="209"/>
      <c r="O392" s="209"/>
      <c r="P392" s="209"/>
      <c r="Q392" s="362"/>
      <c r="R392" s="394">
        <v>0.4</v>
      </c>
    </row>
    <row r="393" spans="1:18" ht="35.1" customHeight="1">
      <c r="A393" s="752"/>
      <c r="B393" s="771"/>
      <c r="C393" s="774"/>
      <c r="D393" s="213"/>
      <c r="E393" s="752"/>
      <c r="F393" s="206" t="s">
        <v>19</v>
      </c>
      <c r="G393" s="468"/>
      <c r="H393" s="45"/>
      <c r="I393" s="210"/>
      <c r="J393" s="210"/>
      <c r="K393" s="210"/>
      <c r="L393" s="210"/>
      <c r="M393" s="210"/>
      <c r="N393" s="210"/>
      <c r="O393" s="210"/>
      <c r="P393" s="210"/>
      <c r="Q393" s="363"/>
      <c r="R393" s="395"/>
    </row>
    <row r="394" spans="1:18" ht="35.1" customHeight="1" thickBot="1">
      <c r="A394" s="752"/>
      <c r="B394" s="771"/>
      <c r="C394" s="774"/>
      <c r="D394" s="524"/>
      <c r="E394" s="752"/>
      <c r="F394" s="547" t="s">
        <v>76</v>
      </c>
      <c r="G394" s="497"/>
      <c r="H394" s="438"/>
      <c r="I394" s="22"/>
      <c r="J394" s="22"/>
      <c r="K394" s="22"/>
      <c r="L394" s="22"/>
      <c r="M394" s="22"/>
      <c r="N394" s="22"/>
      <c r="O394" s="22"/>
      <c r="P394" s="22"/>
      <c r="Q394" s="364"/>
      <c r="R394" s="396"/>
    </row>
    <row r="395" spans="1:18" ht="35.1" customHeight="1">
      <c r="A395" s="752"/>
      <c r="B395" s="771"/>
      <c r="C395" s="774"/>
      <c r="D395" s="523"/>
      <c r="E395" s="752"/>
      <c r="F395" s="744"/>
      <c r="G395" s="422"/>
      <c r="H395" s="636"/>
      <c r="I395" s="637"/>
      <c r="J395" s="637"/>
      <c r="K395" s="637"/>
      <c r="L395" s="637"/>
      <c r="M395" s="637"/>
      <c r="N395" s="637"/>
      <c r="O395" s="637"/>
      <c r="P395" s="637"/>
      <c r="Q395" s="637"/>
      <c r="R395" s="540"/>
    </row>
    <row r="396" spans="1:18" ht="62.25" customHeight="1" thickBot="1">
      <c r="A396" s="753"/>
      <c r="B396" s="772"/>
      <c r="C396" s="775"/>
      <c r="D396" s="66"/>
      <c r="E396" s="753"/>
      <c r="F396" s="745"/>
      <c r="G396" s="440"/>
      <c r="H396" s="746"/>
      <c r="I396" s="746"/>
      <c r="J396" s="746"/>
      <c r="K396" s="746"/>
      <c r="L396" s="746"/>
      <c r="M396" s="746"/>
      <c r="N396" s="746"/>
      <c r="O396" s="746"/>
      <c r="P396" s="746"/>
      <c r="Q396" s="746"/>
      <c r="R396" s="522"/>
    </row>
    <row r="397" spans="1:18" ht="35.1" customHeight="1">
      <c r="A397" s="751">
        <v>72</v>
      </c>
      <c r="B397" s="742" t="s">
        <v>196</v>
      </c>
      <c r="C397" s="773" t="s">
        <v>195</v>
      </c>
      <c r="D397" s="523" t="s">
        <v>185</v>
      </c>
      <c r="E397" s="751" t="s">
        <v>17</v>
      </c>
      <c r="F397" s="205" t="s">
        <v>18</v>
      </c>
      <c r="G397" s="456">
        <f>R397*J5</f>
        <v>0</v>
      </c>
      <c r="H397" s="39"/>
      <c r="I397" s="209">
        <v>0</v>
      </c>
      <c r="J397" s="209"/>
      <c r="K397" s="209"/>
      <c r="L397" s="209"/>
      <c r="M397" s="209"/>
      <c r="N397" s="209"/>
      <c r="O397" s="209"/>
      <c r="P397" s="209"/>
      <c r="Q397" s="362"/>
      <c r="R397" s="394">
        <v>0.6</v>
      </c>
    </row>
    <row r="398" spans="1:18" ht="35.1" customHeight="1">
      <c r="A398" s="752"/>
      <c r="B398" s="771"/>
      <c r="C398" s="755"/>
      <c r="D398" s="213"/>
      <c r="E398" s="752"/>
      <c r="F398" s="206" t="s">
        <v>19</v>
      </c>
      <c r="G398" s="468"/>
      <c r="H398" s="45"/>
      <c r="I398" s="210"/>
      <c r="J398" s="210"/>
      <c r="K398" s="210"/>
      <c r="L398" s="210"/>
      <c r="M398" s="210"/>
      <c r="N398" s="210"/>
      <c r="O398" s="210"/>
      <c r="P398" s="210"/>
      <c r="Q398" s="363"/>
      <c r="R398" s="395"/>
    </row>
    <row r="399" spans="1:18" ht="35.1" customHeight="1" thickBot="1">
      <c r="A399" s="752"/>
      <c r="B399" s="771"/>
      <c r="C399" s="755"/>
      <c r="D399" s="524"/>
      <c r="E399" s="752"/>
      <c r="F399" s="547" t="s">
        <v>76</v>
      </c>
      <c r="G399" s="497"/>
      <c r="H399" s="438"/>
      <c r="I399" s="22"/>
      <c r="J399" s="22"/>
      <c r="K399" s="22"/>
      <c r="L399" s="22"/>
      <c r="M399" s="22"/>
      <c r="N399" s="22"/>
      <c r="O399" s="22"/>
      <c r="P399" s="22"/>
      <c r="Q399" s="364"/>
      <c r="R399" s="396"/>
    </row>
    <row r="400" spans="1:18" ht="35.1" customHeight="1" thickBot="1">
      <c r="A400" s="753"/>
      <c r="B400" s="772"/>
      <c r="C400" s="756"/>
      <c r="D400" s="9"/>
      <c r="E400" s="753"/>
      <c r="F400" s="49"/>
      <c r="G400" s="414"/>
      <c r="H400" s="776"/>
      <c r="I400" s="776"/>
      <c r="J400" s="776"/>
      <c r="K400" s="776"/>
      <c r="L400" s="776"/>
      <c r="M400" s="776"/>
      <c r="N400" s="776"/>
      <c r="O400" s="776"/>
      <c r="P400" s="776"/>
      <c r="Q400" s="776"/>
      <c r="R400" s="49"/>
    </row>
    <row r="401" spans="1:18" ht="35.1" hidden="1" customHeight="1" thickBot="1">
      <c r="A401" s="642" t="s">
        <v>197</v>
      </c>
      <c r="B401" s="643"/>
      <c r="C401" s="643"/>
      <c r="D401" s="643"/>
      <c r="E401" s="644"/>
      <c r="F401" s="205">
        <f>SUM(H401:Q401)</f>
        <v>0</v>
      </c>
      <c r="G401" s="413">
        <f t="shared" ref="G401:Q403" si="7">G257+G262+G267+G272+G278+G283+G288+G293+G298+G303+G307+G312+G317+G322+G327+G332+G337+G342+G347+G352+G357+G362+G367+G372+G377+G382+G387+G392+G397</f>
        <v>0</v>
      </c>
      <c r="H401" s="205">
        <f t="shared" si="7"/>
        <v>0</v>
      </c>
      <c r="I401" s="205">
        <f t="shared" si="7"/>
        <v>0</v>
      </c>
      <c r="J401" s="205">
        <f t="shared" si="7"/>
        <v>0</v>
      </c>
      <c r="K401" s="205">
        <f t="shared" si="7"/>
        <v>0</v>
      </c>
      <c r="L401" s="205">
        <f t="shared" si="7"/>
        <v>0</v>
      </c>
      <c r="M401" s="205">
        <f t="shared" si="7"/>
        <v>0</v>
      </c>
      <c r="N401" s="205">
        <f t="shared" si="7"/>
        <v>0</v>
      </c>
      <c r="O401" s="205">
        <f t="shared" si="7"/>
        <v>0</v>
      </c>
      <c r="P401" s="205">
        <f t="shared" si="7"/>
        <v>0</v>
      </c>
      <c r="Q401" s="46">
        <f t="shared" si="7"/>
        <v>0</v>
      </c>
      <c r="R401" s="205">
        <f>R257+R262+R267+R272+R278+R283+R288+R293+R298+R303+R307+R312+R317+R322+R327+R332+R337+R342+R347+R352+R357+R362+R367+R372+R377+R382+R387+R392+R397</f>
        <v>9.43</v>
      </c>
    </row>
    <row r="402" spans="1:18" ht="35.1" hidden="1" customHeight="1" thickBot="1">
      <c r="A402" s="777" t="s">
        <v>198</v>
      </c>
      <c r="B402" s="778"/>
      <c r="C402" s="778"/>
      <c r="D402" s="778"/>
      <c r="E402" s="779"/>
      <c r="F402" s="205">
        <f>SUM(H402:Q402)</f>
        <v>0</v>
      </c>
      <c r="G402" s="413">
        <f t="shared" si="7"/>
        <v>0</v>
      </c>
      <c r="H402" s="205">
        <f t="shared" si="7"/>
        <v>0</v>
      </c>
      <c r="I402" s="205">
        <f t="shared" si="7"/>
        <v>0</v>
      </c>
      <c r="J402" s="205">
        <f t="shared" si="7"/>
        <v>0</v>
      </c>
      <c r="K402" s="205">
        <f t="shared" si="7"/>
        <v>0</v>
      </c>
      <c r="L402" s="205">
        <f t="shared" si="7"/>
        <v>0</v>
      </c>
      <c r="M402" s="205">
        <f t="shared" si="7"/>
        <v>0</v>
      </c>
      <c r="N402" s="205">
        <f t="shared" si="7"/>
        <v>0</v>
      </c>
      <c r="O402" s="205">
        <f t="shared" si="7"/>
        <v>0</v>
      </c>
      <c r="P402" s="205">
        <f t="shared" si="7"/>
        <v>0</v>
      </c>
      <c r="Q402" s="46">
        <f t="shared" si="7"/>
        <v>0</v>
      </c>
      <c r="R402" s="205">
        <f>R258+R263+R268+R273+R279+R284+R289+R294+R299+R304+R308+R313+R318+R323+R328+R333+R338+R343+R348+R353+R358+R363+R368+R373+R378+R383+R388+R393+R398</f>
        <v>0</v>
      </c>
    </row>
    <row r="403" spans="1:18" ht="35.1" hidden="1" customHeight="1" thickBot="1">
      <c r="A403" s="640" t="s">
        <v>199</v>
      </c>
      <c r="B403" s="641"/>
      <c r="C403" s="641"/>
      <c r="D403" s="641"/>
      <c r="E403" s="785"/>
      <c r="F403" s="205">
        <f>SUM(H403:Q403)</f>
        <v>0</v>
      </c>
      <c r="G403" s="413">
        <f t="shared" si="7"/>
        <v>0</v>
      </c>
      <c r="H403" s="205">
        <f t="shared" si="7"/>
        <v>0</v>
      </c>
      <c r="I403" s="205">
        <f t="shared" si="7"/>
        <v>0</v>
      </c>
      <c r="J403" s="205">
        <f t="shared" si="7"/>
        <v>0</v>
      </c>
      <c r="K403" s="205">
        <f t="shared" si="7"/>
        <v>0</v>
      </c>
      <c r="L403" s="205">
        <f t="shared" si="7"/>
        <v>0</v>
      </c>
      <c r="M403" s="205">
        <f t="shared" si="7"/>
        <v>0</v>
      </c>
      <c r="N403" s="205">
        <f t="shared" si="7"/>
        <v>0</v>
      </c>
      <c r="O403" s="205">
        <f t="shared" si="7"/>
        <v>0</v>
      </c>
      <c r="P403" s="205">
        <f t="shared" si="7"/>
        <v>0</v>
      </c>
      <c r="Q403" s="46">
        <f t="shared" si="7"/>
        <v>0</v>
      </c>
      <c r="R403" s="205">
        <f>R259+R264+R269+R274+R280+R285+R290+R295+R300+R305+R309+R314+R319+R324+R329+R334+R339+R344+R349+R354+R359+R364+R369+R374+R379+R384+R389+R394+R399</f>
        <v>10.1</v>
      </c>
    </row>
    <row r="404" spans="1:18" ht="42" hidden="1" customHeight="1" thickBot="1">
      <c r="A404" s="719" t="s">
        <v>475</v>
      </c>
      <c r="B404" s="720"/>
      <c r="C404" s="720"/>
      <c r="D404" s="720"/>
      <c r="E404" s="786"/>
      <c r="F404" s="15">
        <f>F401+F402</f>
        <v>0</v>
      </c>
      <c r="G404" s="29">
        <f>G401+G402</f>
        <v>0</v>
      </c>
      <c r="H404" s="15">
        <f>H401+H402</f>
        <v>0</v>
      </c>
      <c r="I404" s="15">
        <f t="shared" ref="I404:Q404" si="8">I401+I402</f>
        <v>0</v>
      </c>
      <c r="J404" s="15">
        <f t="shared" si="8"/>
        <v>0</v>
      </c>
      <c r="K404" s="15">
        <f t="shared" si="8"/>
        <v>0</v>
      </c>
      <c r="L404" s="15">
        <f t="shared" si="8"/>
        <v>0</v>
      </c>
      <c r="M404" s="15">
        <f t="shared" si="8"/>
        <v>0</v>
      </c>
      <c r="N404" s="15">
        <f t="shared" si="8"/>
        <v>0</v>
      </c>
      <c r="O404" s="15">
        <f t="shared" si="8"/>
        <v>0</v>
      </c>
      <c r="P404" s="15">
        <f t="shared" si="8"/>
        <v>0</v>
      </c>
      <c r="Q404" s="357">
        <f t="shared" si="8"/>
        <v>0</v>
      </c>
      <c r="R404" s="15">
        <f>R401+R402</f>
        <v>9.43</v>
      </c>
    </row>
    <row r="405" spans="1:18" ht="44.25" hidden="1" customHeight="1" thickBot="1">
      <c r="A405" s="747" t="s">
        <v>476</v>
      </c>
      <c r="B405" s="787"/>
      <c r="C405" s="787"/>
      <c r="D405" s="787"/>
      <c r="E405" s="788"/>
      <c r="F405" s="23">
        <f>F401+F402+F403</f>
        <v>0</v>
      </c>
      <c r="G405" s="29">
        <f>G401+G402+G403</f>
        <v>0</v>
      </c>
      <c r="H405" s="23">
        <f>H401+H402+H403</f>
        <v>0</v>
      </c>
      <c r="I405" s="23">
        <f t="shared" ref="I405:Q405" si="9">I401+I402+I403</f>
        <v>0</v>
      </c>
      <c r="J405" s="23">
        <f t="shared" si="9"/>
        <v>0</v>
      </c>
      <c r="K405" s="23">
        <f t="shared" si="9"/>
        <v>0</v>
      </c>
      <c r="L405" s="23">
        <f t="shared" si="9"/>
        <v>0</v>
      </c>
      <c r="M405" s="23">
        <f t="shared" si="9"/>
        <v>0</v>
      </c>
      <c r="N405" s="23">
        <f t="shared" si="9"/>
        <v>0</v>
      </c>
      <c r="O405" s="23">
        <f t="shared" si="9"/>
        <v>0</v>
      </c>
      <c r="P405" s="23">
        <f t="shared" si="9"/>
        <v>0</v>
      </c>
      <c r="Q405" s="365">
        <f t="shared" si="9"/>
        <v>0</v>
      </c>
      <c r="R405" s="23">
        <f>R401+R402+R403</f>
        <v>19.53</v>
      </c>
    </row>
    <row r="406" spans="1:18" ht="35.1" customHeight="1" thickBot="1">
      <c r="A406" s="640"/>
      <c r="B406" s="750"/>
      <c r="C406" s="750"/>
      <c r="D406" s="750"/>
      <c r="E406" s="750"/>
      <c r="F406" s="750"/>
      <c r="G406" s="750"/>
      <c r="H406" s="750"/>
      <c r="I406" s="750"/>
      <c r="J406" s="750"/>
      <c r="K406" s="750"/>
      <c r="L406" s="750"/>
      <c r="M406" s="750"/>
      <c r="N406" s="750"/>
      <c r="O406" s="750"/>
      <c r="P406" s="750"/>
      <c r="Q406" s="750"/>
      <c r="R406" s="389"/>
    </row>
    <row r="407" spans="1:18" ht="35.1" customHeight="1" thickBot="1">
      <c r="A407" s="642" t="s">
        <v>200</v>
      </c>
      <c r="B407" s="789"/>
      <c r="C407" s="789"/>
      <c r="D407" s="789"/>
      <c r="E407" s="789"/>
      <c r="F407" s="262"/>
      <c r="G407" s="414">
        <f t="shared" ref="G407:H409" si="10">G401</f>
        <v>0</v>
      </c>
      <c r="H407" s="49">
        <f t="shared" si="10"/>
        <v>0</v>
      </c>
      <c r="I407" s="49">
        <f>I401+H407</f>
        <v>0</v>
      </c>
      <c r="J407" s="49">
        <f t="shared" ref="J407:Q411" si="11">J401+I407</f>
        <v>0</v>
      </c>
      <c r="K407" s="49">
        <f t="shared" si="11"/>
        <v>0</v>
      </c>
      <c r="L407" s="49">
        <f t="shared" si="11"/>
        <v>0</v>
      </c>
      <c r="M407" s="49">
        <f t="shared" si="11"/>
        <v>0</v>
      </c>
      <c r="N407" s="49">
        <f t="shared" si="11"/>
        <v>0</v>
      </c>
      <c r="O407" s="49">
        <f t="shared" si="11"/>
        <v>0</v>
      </c>
      <c r="P407" s="49">
        <f t="shared" si="11"/>
        <v>0</v>
      </c>
      <c r="Q407" s="226">
        <f t="shared" si="11"/>
        <v>0</v>
      </c>
      <c r="R407" s="49">
        <f>R401</f>
        <v>9.43</v>
      </c>
    </row>
    <row r="408" spans="1:18" ht="35.1" customHeight="1" thickBot="1">
      <c r="A408" s="731" t="s">
        <v>201</v>
      </c>
      <c r="B408" s="732"/>
      <c r="C408" s="732"/>
      <c r="D408" s="732"/>
      <c r="E408" s="790"/>
      <c r="F408" s="791"/>
      <c r="G408" s="414">
        <f t="shared" si="10"/>
        <v>0</v>
      </c>
      <c r="H408" s="49">
        <f t="shared" si="10"/>
        <v>0</v>
      </c>
      <c r="I408" s="49">
        <f>I402+H408</f>
        <v>0</v>
      </c>
      <c r="J408" s="49">
        <f t="shared" si="11"/>
        <v>0</v>
      </c>
      <c r="K408" s="49">
        <f t="shared" si="11"/>
        <v>0</v>
      </c>
      <c r="L408" s="49">
        <f t="shared" si="11"/>
        <v>0</v>
      </c>
      <c r="M408" s="49">
        <f t="shared" si="11"/>
        <v>0</v>
      </c>
      <c r="N408" s="49">
        <f t="shared" si="11"/>
        <v>0</v>
      </c>
      <c r="O408" s="49">
        <f t="shared" si="11"/>
        <v>0</v>
      </c>
      <c r="P408" s="49">
        <f t="shared" si="11"/>
        <v>0</v>
      </c>
      <c r="Q408" s="226">
        <f t="shared" si="11"/>
        <v>0</v>
      </c>
      <c r="R408" s="49">
        <f>R402</f>
        <v>0</v>
      </c>
    </row>
    <row r="409" spans="1:18" ht="35.1" customHeight="1" thickBot="1">
      <c r="A409" s="728" t="s">
        <v>202</v>
      </c>
      <c r="B409" s="729"/>
      <c r="C409" s="729"/>
      <c r="D409" s="729"/>
      <c r="E409" s="734"/>
      <c r="F409" s="730"/>
      <c r="G409" s="414">
        <f t="shared" si="10"/>
        <v>0</v>
      </c>
      <c r="H409" s="49">
        <f t="shared" si="10"/>
        <v>0</v>
      </c>
      <c r="I409" s="49">
        <f>I403+H409</f>
        <v>0</v>
      </c>
      <c r="J409" s="49">
        <f t="shared" si="11"/>
        <v>0</v>
      </c>
      <c r="K409" s="49">
        <f t="shared" si="11"/>
        <v>0</v>
      </c>
      <c r="L409" s="49">
        <f t="shared" si="11"/>
        <v>0</v>
      </c>
      <c r="M409" s="49">
        <f t="shared" si="11"/>
        <v>0</v>
      </c>
      <c r="N409" s="49">
        <f t="shared" si="11"/>
        <v>0</v>
      </c>
      <c r="O409" s="49">
        <f t="shared" si="11"/>
        <v>0</v>
      </c>
      <c r="P409" s="49">
        <f t="shared" si="11"/>
        <v>0</v>
      </c>
      <c r="Q409" s="226">
        <f t="shared" si="11"/>
        <v>0</v>
      </c>
      <c r="R409" s="49">
        <f>R403</f>
        <v>10.1</v>
      </c>
    </row>
    <row r="410" spans="1:18" ht="42" customHeight="1" thickBot="1">
      <c r="A410" s="719" t="s">
        <v>477</v>
      </c>
      <c r="B410" s="720"/>
      <c r="C410" s="720"/>
      <c r="D410" s="720"/>
      <c r="E410" s="780"/>
      <c r="F410" s="781"/>
      <c r="G410" s="29">
        <f>G407+G408</f>
        <v>0</v>
      </c>
      <c r="H410" s="15">
        <f>H407+H408</f>
        <v>0</v>
      </c>
      <c r="I410" s="4">
        <f>I404+H410</f>
        <v>0</v>
      </c>
      <c r="J410" s="4">
        <f t="shared" si="11"/>
        <v>0</v>
      </c>
      <c r="K410" s="4">
        <f t="shared" si="11"/>
        <v>0</v>
      </c>
      <c r="L410" s="4">
        <f t="shared" si="11"/>
        <v>0</v>
      </c>
      <c r="M410" s="4">
        <f t="shared" si="11"/>
        <v>0</v>
      </c>
      <c r="N410" s="4">
        <f t="shared" si="11"/>
        <v>0</v>
      </c>
      <c r="O410" s="4">
        <f t="shared" si="11"/>
        <v>0</v>
      </c>
      <c r="P410" s="4">
        <f t="shared" si="11"/>
        <v>0</v>
      </c>
      <c r="Q410" s="358">
        <f t="shared" si="11"/>
        <v>0</v>
      </c>
      <c r="R410" s="15">
        <f>R407+R408</f>
        <v>9.43</v>
      </c>
    </row>
    <row r="411" spans="1:18" ht="42" customHeight="1" thickBot="1">
      <c r="A411" s="747" t="s">
        <v>478</v>
      </c>
      <c r="B411" s="782"/>
      <c r="C411" s="782"/>
      <c r="D411" s="782"/>
      <c r="E411" s="782"/>
      <c r="F411" s="783"/>
      <c r="G411" s="29">
        <f>G407+G408+G409</f>
        <v>0</v>
      </c>
      <c r="H411" s="23">
        <f>H407+H408+H409</f>
        <v>0</v>
      </c>
      <c r="I411" s="5">
        <f>I405+H411</f>
        <v>0</v>
      </c>
      <c r="J411" s="5">
        <f t="shared" si="11"/>
        <v>0</v>
      </c>
      <c r="K411" s="5">
        <f t="shared" si="11"/>
        <v>0</v>
      </c>
      <c r="L411" s="5">
        <f t="shared" si="11"/>
        <v>0</v>
      </c>
      <c r="M411" s="5">
        <f t="shared" si="11"/>
        <v>0</v>
      </c>
      <c r="N411" s="5">
        <f t="shared" si="11"/>
        <v>0</v>
      </c>
      <c r="O411" s="5">
        <f t="shared" si="11"/>
        <v>0</v>
      </c>
      <c r="P411" s="5">
        <f t="shared" si="11"/>
        <v>0</v>
      </c>
      <c r="Q411" s="359">
        <f>Q405+P411</f>
        <v>0</v>
      </c>
      <c r="R411" s="548">
        <f>R407+R408+R409</f>
        <v>19.53</v>
      </c>
    </row>
    <row r="412" spans="1:18" ht="35.1" customHeight="1" thickBot="1">
      <c r="A412" s="714"/>
      <c r="B412" s="750"/>
      <c r="C412" s="750"/>
      <c r="D412" s="750"/>
      <c r="E412" s="750"/>
      <c r="F412" s="750"/>
      <c r="G412" s="750"/>
      <c r="H412" s="750"/>
      <c r="I412" s="750"/>
      <c r="J412" s="750"/>
      <c r="K412" s="750"/>
      <c r="L412" s="750"/>
      <c r="M412" s="750"/>
      <c r="N412" s="750"/>
      <c r="O412" s="750"/>
      <c r="P412" s="750"/>
      <c r="Q412" s="750"/>
      <c r="R412" s="452"/>
    </row>
    <row r="413" spans="1:18" ht="35.1" customHeight="1" thickBot="1">
      <c r="A413" s="722" t="s">
        <v>203</v>
      </c>
      <c r="B413" s="784"/>
      <c r="C413" s="723"/>
      <c r="D413" s="723"/>
      <c r="E413" s="723"/>
      <c r="F413" s="723"/>
      <c r="G413" s="723"/>
      <c r="H413" s="723"/>
      <c r="I413" s="723"/>
      <c r="J413" s="723"/>
      <c r="K413" s="723"/>
      <c r="L413" s="723"/>
      <c r="M413" s="723"/>
      <c r="N413" s="723"/>
      <c r="O413" s="723"/>
      <c r="P413" s="723"/>
      <c r="Q413" s="723"/>
      <c r="R413" s="389"/>
    </row>
    <row r="414" spans="1:18" ht="35.1" customHeight="1">
      <c r="A414" s="803">
        <v>73</v>
      </c>
      <c r="B414" s="806" t="s">
        <v>655</v>
      </c>
      <c r="C414" s="808" t="s">
        <v>204</v>
      </c>
      <c r="D414" s="214" t="s">
        <v>656</v>
      </c>
      <c r="E414" s="757" t="s">
        <v>17</v>
      </c>
      <c r="F414" s="216" t="s">
        <v>18</v>
      </c>
      <c r="G414" s="456">
        <f>R414*J5</f>
        <v>0</v>
      </c>
      <c r="H414" s="207"/>
      <c r="I414" s="207"/>
      <c r="J414" s="209">
        <v>0</v>
      </c>
      <c r="K414" s="207"/>
      <c r="L414" s="207"/>
      <c r="M414" s="207"/>
      <c r="N414" s="207"/>
      <c r="O414" s="207"/>
      <c r="P414" s="207"/>
      <c r="Q414" s="352"/>
      <c r="R414" s="205">
        <v>1.2</v>
      </c>
    </row>
    <row r="415" spans="1:18" ht="27" customHeight="1">
      <c r="A415" s="804"/>
      <c r="B415" s="807"/>
      <c r="C415" s="809"/>
      <c r="D415" s="215"/>
      <c r="E415" s="758"/>
      <c r="F415" s="217" t="s">
        <v>19</v>
      </c>
      <c r="G415" s="468"/>
      <c r="H415" s="208"/>
      <c r="I415" s="208"/>
      <c r="J415" s="218"/>
      <c r="K415" s="208"/>
      <c r="L415" s="208"/>
      <c r="M415" s="208"/>
      <c r="N415" s="208"/>
      <c r="O415" s="208"/>
      <c r="P415" s="208"/>
      <c r="Q415" s="353"/>
      <c r="R415" s="206"/>
    </row>
    <row r="416" spans="1:18" ht="36.75" customHeight="1" thickBot="1">
      <c r="A416" s="804"/>
      <c r="B416" s="801" t="s">
        <v>210</v>
      </c>
      <c r="C416" s="809"/>
      <c r="D416" s="219"/>
      <c r="E416" s="758"/>
      <c r="F416" s="50" t="s">
        <v>20</v>
      </c>
      <c r="G416" s="497"/>
      <c r="H416" s="13"/>
      <c r="I416" s="10"/>
      <c r="J416" s="10"/>
      <c r="K416" s="10"/>
      <c r="L416" s="10"/>
      <c r="M416" s="10"/>
      <c r="N416" s="10"/>
      <c r="O416" s="10"/>
      <c r="P416" s="10"/>
      <c r="Q416" s="17"/>
      <c r="R416" s="392"/>
    </row>
    <row r="417" spans="1:18" ht="33.75" thickBot="1">
      <c r="A417" s="805"/>
      <c r="B417" s="802"/>
      <c r="C417" s="810"/>
      <c r="D417" s="220"/>
      <c r="E417" s="759"/>
      <c r="F417" s="49"/>
      <c r="G417" s="414"/>
      <c r="H417" s="638"/>
      <c r="I417" s="639"/>
      <c r="J417" s="639"/>
      <c r="K417" s="639"/>
      <c r="L417" s="639"/>
      <c r="M417" s="639"/>
      <c r="N417" s="639"/>
      <c r="O417" s="639"/>
      <c r="P417" s="639"/>
      <c r="Q417" s="639"/>
      <c r="R417" s="49"/>
    </row>
    <row r="418" spans="1:18" ht="35.1" customHeight="1">
      <c r="A418" s="751">
        <v>74</v>
      </c>
      <c r="B418" s="524" t="s">
        <v>205</v>
      </c>
      <c r="C418" s="792" t="s">
        <v>206</v>
      </c>
      <c r="D418" s="214" t="s">
        <v>657</v>
      </c>
      <c r="E418" s="795" t="s">
        <v>17</v>
      </c>
      <c r="F418" s="205" t="s">
        <v>18</v>
      </c>
      <c r="G418" s="456">
        <f>R418*J5</f>
        <v>0</v>
      </c>
      <c r="H418" s="207"/>
      <c r="I418" s="207"/>
      <c r="J418" s="209">
        <v>0</v>
      </c>
      <c r="K418" s="207"/>
      <c r="L418" s="207"/>
      <c r="M418" s="207"/>
      <c r="N418" s="207"/>
      <c r="O418" s="207"/>
      <c r="P418" s="207"/>
      <c r="Q418" s="352"/>
      <c r="R418" s="205">
        <v>0.8</v>
      </c>
    </row>
    <row r="419" spans="1:18" ht="35.1" customHeight="1">
      <c r="A419" s="752"/>
      <c r="B419" s="532" t="s">
        <v>207</v>
      </c>
      <c r="C419" s="793"/>
      <c r="D419" s="215"/>
      <c r="E419" s="796"/>
      <c r="F419" s="206" t="s">
        <v>19</v>
      </c>
      <c r="G419" s="468"/>
      <c r="H419" s="208"/>
      <c r="I419" s="208"/>
      <c r="J419" s="210"/>
      <c r="K419" s="208"/>
      <c r="L419" s="208"/>
      <c r="M419" s="208"/>
      <c r="N419" s="208"/>
      <c r="O419" s="208"/>
      <c r="P419" s="208"/>
      <c r="Q419" s="353"/>
      <c r="R419" s="206"/>
    </row>
    <row r="420" spans="1:18" ht="36.75" customHeight="1" thickBot="1">
      <c r="A420" s="752"/>
      <c r="B420" s="524" t="s">
        <v>658</v>
      </c>
      <c r="C420" s="793"/>
      <c r="D420" s="219"/>
      <c r="E420" s="796"/>
      <c r="F420" s="34" t="s">
        <v>20</v>
      </c>
      <c r="G420" s="497"/>
      <c r="H420" s="13"/>
      <c r="I420" s="10"/>
      <c r="J420" s="10"/>
      <c r="K420" s="10"/>
      <c r="L420" s="10"/>
      <c r="M420" s="10"/>
      <c r="N420" s="10"/>
      <c r="O420" s="10"/>
      <c r="P420" s="10"/>
      <c r="Q420" s="17"/>
      <c r="R420" s="392"/>
    </row>
    <row r="421" spans="1:18" ht="51.75" customHeight="1" thickBot="1">
      <c r="A421" s="753"/>
      <c r="B421" s="545" t="s">
        <v>211</v>
      </c>
      <c r="C421" s="794"/>
      <c r="D421" s="220"/>
      <c r="E421" s="797"/>
      <c r="F421" s="49"/>
      <c r="G421" s="414"/>
      <c r="H421" s="638"/>
      <c r="I421" s="639"/>
      <c r="J421" s="639"/>
      <c r="K421" s="639"/>
      <c r="L421" s="639"/>
      <c r="M421" s="639"/>
      <c r="N421" s="639"/>
      <c r="O421" s="639"/>
      <c r="P421" s="639"/>
      <c r="Q421" s="639"/>
      <c r="R421" s="49"/>
    </row>
    <row r="422" spans="1:18" ht="35.1" customHeight="1">
      <c r="A422" s="751">
        <v>75</v>
      </c>
      <c r="B422" s="523" t="s">
        <v>208</v>
      </c>
      <c r="C422" s="792" t="s">
        <v>209</v>
      </c>
      <c r="D422" s="214" t="s">
        <v>659</v>
      </c>
      <c r="E422" s="795" t="s">
        <v>17</v>
      </c>
      <c r="F422" s="211" t="s">
        <v>18</v>
      </c>
      <c r="G422" s="456">
        <f>R422*J5</f>
        <v>0</v>
      </c>
      <c r="H422" s="207"/>
      <c r="I422" s="207"/>
      <c r="J422" s="209">
        <v>0</v>
      </c>
      <c r="K422" s="207"/>
      <c r="L422" s="207"/>
      <c r="M422" s="207"/>
      <c r="N422" s="207"/>
      <c r="O422" s="207"/>
      <c r="P422" s="207"/>
      <c r="Q422" s="352"/>
      <c r="R422" s="205">
        <v>0.25</v>
      </c>
    </row>
    <row r="423" spans="1:18" ht="35.1" customHeight="1">
      <c r="A423" s="752"/>
      <c r="B423" s="532" t="s">
        <v>660</v>
      </c>
      <c r="C423" s="793"/>
      <c r="D423" s="215"/>
      <c r="E423" s="796"/>
      <c r="F423" s="206" t="s">
        <v>19</v>
      </c>
      <c r="G423" s="468"/>
      <c r="H423" s="208"/>
      <c r="I423" s="208"/>
      <c r="J423" s="210"/>
      <c r="K423" s="208"/>
      <c r="L423" s="208"/>
      <c r="M423" s="208"/>
      <c r="N423" s="208"/>
      <c r="O423" s="208"/>
      <c r="P423" s="208"/>
      <c r="Q423" s="353"/>
      <c r="R423" s="206"/>
    </row>
    <row r="424" spans="1:18" ht="49.5" customHeight="1" thickBot="1">
      <c r="A424" s="752"/>
      <c r="B424" s="524"/>
      <c r="C424" s="793"/>
      <c r="D424" s="219"/>
      <c r="E424" s="796"/>
      <c r="F424" s="34" t="s">
        <v>20</v>
      </c>
      <c r="G424" s="497"/>
      <c r="H424" s="13"/>
      <c r="I424" s="10"/>
      <c r="J424" s="10"/>
      <c r="K424" s="10"/>
      <c r="L424" s="10"/>
      <c r="M424" s="10"/>
      <c r="N424" s="10"/>
      <c r="O424" s="10"/>
      <c r="P424" s="10"/>
      <c r="Q424" s="17"/>
      <c r="R424" s="392"/>
    </row>
    <row r="425" spans="1:18" ht="33.75" thickBot="1">
      <c r="A425" s="753"/>
      <c r="B425" s="545"/>
      <c r="C425" s="794"/>
      <c r="D425" s="220"/>
      <c r="E425" s="797"/>
      <c r="F425" s="49"/>
      <c r="G425" s="414"/>
      <c r="H425" s="638"/>
      <c r="I425" s="639"/>
      <c r="J425" s="639"/>
      <c r="K425" s="639"/>
      <c r="L425" s="639"/>
      <c r="M425" s="639"/>
      <c r="N425" s="639"/>
      <c r="O425" s="639"/>
      <c r="P425" s="639"/>
      <c r="Q425" s="639"/>
      <c r="R425" s="49"/>
    </row>
    <row r="426" spans="1:18" ht="35.1" hidden="1" customHeight="1" thickBot="1">
      <c r="A426" s="642" t="s">
        <v>212</v>
      </c>
      <c r="B426" s="643"/>
      <c r="C426" s="643"/>
      <c r="D426" s="643"/>
      <c r="E426" s="644"/>
      <c r="F426" s="205">
        <f>SUM(H426:Q426)</f>
        <v>0</v>
      </c>
      <c r="G426" s="414">
        <f>G414+G418+G422</f>
        <v>0</v>
      </c>
      <c r="H426" s="49">
        <f>H414+H418+H422</f>
        <v>0</v>
      </c>
      <c r="I426" s="49">
        <f t="shared" ref="I426:Q426" si="12">I414+I418+I422</f>
        <v>0</v>
      </c>
      <c r="J426" s="49">
        <f t="shared" si="12"/>
        <v>0</v>
      </c>
      <c r="K426" s="49">
        <f t="shared" si="12"/>
        <v>0</v>
      </c>
      <c r="L426" s="49">
        <f t="shared" si="12"/>
        <v>0</v>
      </c>
      <c r="M426" s="49">
        <f t="shared" si="12"/>
        <v>0</v>
      </c>
      <c r="N426" s="49">
        <f t="shared" si="12"/>
        <v>0</v>
      </c>
      <c r="O426" s="49">
        <f t="shared" si="12"/>
        <v>0</v>
      </c>
      <c r="P426" s="49">
        <f t="shared" si="12"/>
        <v>0</v>
      </c>
      <c r="Q426" s="226">
        <f t="shared" si="12"/>
        <v>0</v>
      </c>
      <c r="R426" s="49">
        <f>R414+R418+R422</f>
        <v>2.25</v>
      </c>
    </row>
    <row r="427" spans="1:18" ht="35.1" hidden="1" customHeight="1" thickBot="1">
      <c r="A427" s="731" t="s">
        <v>213</v>
      </c>
      <c r="B427" s="732"/>
      <c r="C427" s="732"/>
      <c r="D427" s="732"/>
      <c r="E427" s="733"/>
      <c r="F427" s="205">
        <f>SUM(H427:Q427)</f>
        <v>0</v>
      </c>
      <c r="G427" s="414">
        <f t="shared" ref="G427:R428" si="13">G415+G419+G423</f>
        <v>0</v>
      </c>
      <c r="H427" s="49">
        <f t="shared" si="13"/>
        <v>0</v>
      </c>
      <c r="I427" s="49">
        <f t="shared" si="13"/>
        <v>0</v>
      </c>
      <c r="J427" s="49">
        <f t="shared" si="13"/>
        <v>0</v>
      </c>
      <c r="K427" s="49">
        <f t="shared" si="13"/>
        <v>0</v>
      </c>
      <c r="L427" s="49">
        <f t="shared" si="13"/>
        <v>0</v>
      </c>
      <c r="M427" s="49">
        <f t="shared" si="13"/>
        <v>0</v>
      </c>
      <c r="N427" s="49">
        <f t="shared" si="13"/>
        <v>0</v>
      </c>
      <c r="O427" s="49">
        <f t="shared" si="13"/>
        <v>0</v>
      </c>
      <c r="P427" s="49">
        <f t="shared" si="13"/>
        <v>0</v>
      </c>
      <c r="Q427" s="226">
        <f t="shared" si="13"/>
        <v>0</v>
      </c>
      <c r="R427" s="49">
        <f t="shared" si="13"/>
        <v>0</v>
      </c>
    </row>
    <row r="428" spans="1:18" ht="35.1" hidden="1" customHeight="1" thickBot="1">
      <c r="A428" s="798" t="s">
        <v>214</v>
      </c>
      <c r="B428" s="799"/>
      <c r="C428" s="799"/>
      <c r="D428" s="799"/>
      <c r="E428" s="800"/>
      <c r="F428" s="205">
        <f>SUM(H428:Q428)</f>
        <v>0</v>
      </c>
      <c r="G428" s="414">
        <f t="shared" si="13"/>
        <v>0</v>
      </c>
      <c r="H428" s="49">
        <f t="shared" si="13"/>
        <v>0</v>
      </c>
      <c r="I428" s="49">
        <f t="shared" si="13"/>
        <v>0</v>
      </c>
      <c r="J428" s="49">
        <f t="shared" si="13"/>
        <v>0</v>
      </c>
      <c r="K428" s="49">
        <f t="shared" si="13"/>
        <v>0</v>
      </c>
      <c r="L428" s="49">
        <f t="shared" si="13"/>
        <v>0</v>
      </c>
      <c r="M428" s="49">
        <f t="shared" si="13"/>
        <v>0</v>
      </c>
      <c r="N428" s="49">
        <f t="shared" si="13"/>
        <v>0</v>
      </c>
      <c r="O428" s="49">
        <f t="shared" si="13"/>
        <v>0</v>
      </c>
      <c r="P428" s="49">
        <f t="shared" si="13"/>
        <v>0</v>
      </c>
      <c r="Q428" s="226">
        <f t="shared" si="13"/>
        <v>0</v>
      </c>
      <c r="R428" s="49">
        <f t="shared" si="13"/>
        <v>0</v>
      </c>
    </row>
    <row r="429" spans="1:18" ht="45.75" hidden="1" customHeight="1" thickBot="1">
      <c r="A429" s="719" t="s">
        <v>479</v>
      </c>
      <c r="B429" s="720"/>
      <c r="C429" s="720"/>
      <c r="D429" s="720"/>
      <c r="E429" s="786"/>
      <c r="F429" s="15">
        <f>SUM(F426:F427)</f>
        <v>0</v>
      </c>
      <c r="G429" s="29">
        <f>G426+G427</f>
        <v>0</v>
      </c>
      <c r="H429" s="15">
        <f>H426+H427</f>
        <v>0</v>
      </c>
      <c r="I429" s="15">
        <f t="shared" ref="I429:Q429" si="14">I426+I427</f>
        <v>0</v>
      </c>
      <c r="J429" s="15">
        <f t="shared" si="14"/>
        <v>0</v>
      </c>
      <c r="K429" s="15">
        <f t="shared" si="14"/>
        <v>0</v>
      </c>
      <c r="L429" s="15">
        <f t="shared" si="14"/>
        <v>0</v>
      </c>
      <c r="M429" s="15">
        <f t="shared" si="14"/>
        <v>0</v>
      </c>
      <c r="N429" s="15">
        <f t="shared" si="14"/>
        <v>0</v>
      </c>
      <c r="O429" s="15">
        <f t="shared" si="14"/>
        <v>0</v>
      </c>
      <c r="P429" s="15">
        <f t="shared" si="14"/>
        <v>0</v>
      </c>
      <c r="Q429" s="357">
        <f t="shared" si="14"/>
        <v>0</v>
      </c>
      <c r="R429" s="15">
        <f>R426+R427</f>
        <v>2.25</v>
      </c>
    </row>
    <row r="430" spans="1:18" ht="44.25" hidden="1" customHeight="1" thickBot="1">
      <c r="A430" s="747" t="s">
        <v>480</v>
      </c>
      <c r="B430" s="787"/>
      <c r="C430" s="787"/>
      <c r="D430" s="787"/>
      <c r="E430" s="788"/>
      <c r="F430" s="548">
        <f>SUM(F426:F428)</f>
        <v>0</v>
      </c>
      <c r="G430" s="571">
        <f>G426+G427+G428</f>
        <v>0</v>
      </c>
      <c r="H430" s="548">
        <f>H426+H427+H428</f>
        <v>0</v>
      </c>
      <c r="I430" s="548">
        <f t="shared" ref="I430:Q430" si="15">I426+I427+I428</f>
        <v>0</v>
      </c>
      <c r="J430" s="548">
        <f t="shared" si="15"/>
        <v>0</v>
      </c>
      <c r="K430" s="548">
        <f t="shared" si="15"/>
        <v>0</v>
      </c>
      <c r="L430" s="548">
        <f t="shared" si="15"/>
        <v>0</v>
      </c>
      <c r="M430" s="548">
        <f t="shared" si="15"/>
        <v>0</v>
      </c>
      <c r="N430" s="548">
        <f t="shared" si="15"/>
        <v>0</v>
      </c>
      <c r="O430" s="548">
        <f t="shared" si="15"/>
        <v>0</v>
      </c>
      <c r="P430" s="548">
        <f t="shared" si="15"/>
        <v>0</v>
      </c>
      <c r="Q430" s="552">
        <f t="shared" si="15"/>
        <v>0</v>
      </c>
      <c r="R430" s="548">
        <f>R426+R427+R428</f>
        <v>2.25</v>
      </c>
    </row>
    <row r="431" spans="1:18" ht="35.1" customHeight="1" thickBot="1">
      <c r="A431" s="640"/>
      <c r="B431" s="641"/>
      <c r="C431" s="641"/>
      <c r="D431" s="641"/>
      <c r="E431" s="641"/>
      <c r="F431" s="641"/>
      <c r="G431" s="641"/>
      <c r="H431" s="641"/>
      <c r="I431" s="641"/>
      <c r="J431" s="641"/>
      <c r="K431" s="641"/>
      <c r="L431" s="641"/>
      <c r="M431" s="641"/>
      <c r="N431" s="641"/>
      <c r="O431" s="641"/>
      <c r="P431" s="641"/>
      <c r="Q431" s="641"/>
      <c r="R431" s="389"/>
    </row>
    <row r="432" spans="1:18" ht="35.1" customHeight="1" thickBot="1">
      <c r="A432" s="642" t="s">
        <v>215</v>
      </c>
      <c r="B432" s="643"/>
      <c r="C432" s="643"/>
      <c r="D432" s="643"/>
      <c r="E432" s="643"/>
      <c r="F432" s="644"/>
      <c r="G432" s="58">
        <f t="shared" ref="G432:H434" si="16">G426</f>
        <v>0</v>
      </c>
      <c r="H432" s="2">
        <f t="shared" si="16"/>
        <v>0</v>
      </c>
      <c r="I432" s="2">
        <f t="shared" ref="I432:Q436" si="17">SUM(I426,H432)</f>
        <v>0</v>
      </c>
      <c r="J432" s="2">
        <f t="shared" si="17"/>
        <v>0</v>
      </c>
      <c r="K432" s="2">
        <f t="shared" si="17"/>
        <v>0</v>
      </c>
      <c r="L432" s="2">
        <f t="shared" si="17"/>
        <v>0</v>
      </c>
      <c r="M432" s="2">
        <f t="shared" si="17"/>
        <v>0</v>
      </c>
      <c r="N432" s="2">
        <f t="shared" si="17"/>
        <v>0</v>
      </c>
      <c r="O432" s="2">
        <f t="shared" si="17"/>
        <v>0</v>
      </c>
      <c r="P432" s="2">
        <f t="shared" si="17"/>
        <v>0</v>
      </c>
      <c r="Q432" s="367">
        <f t="shared" si="17"/>
        <v>0</v>
      </c>
      <c r="R432" s="2">
        <f>R426</f>
        <v>2.25</v>
      </c>
    </row>
    <row r="433" spans="1:18" ht="35.1" customHeight="1" thickBot="1">
      <c r="A433" s="731" t="s">
        <v>216</v>
      </c>
      <c r="B433" s="732"/>
      <c r="C433" s="732"/>
      <c r="D433" s="732"/>
      <c r="E433" s="732"/>
      <c r="F433" s="733"/>
      <c r="G433" s="58">
        <f t="shared" si="16"/>
        <v>0</v>
      </c>
      <c r="H433" s="2">
        <f t="shared" si="16"/>
        <v>0</v>
      </c>
      <c r="I433" s="2">
        <f t="shared" si="17"/>
        <v>0</v>
      </c>
      <c r="J433" s="2">
        <f t="shared" si="17"/>
        <v>0</v>
      </c>
      <c r="K433" s="2">
        <f t="shared" si="17"/>
        <v>0</v>
      </c>
      <c r="L433" s="2">
        <f t="shared" si="17"/>
        <v>0</v>
      </c>
      <c r="M433" s="2">
        <f t="shared" si="17"/>
        <v>0</v>
      </c>
      <c r="N433" s="2">
        <f t="shared" si="17"/>
        <v>0</v>
      </c>
      <c r="O433" s="2">
        <f t="shared" si="17"/>
        <v>0</v>
      </c>
      <c r="P433" s="2">
        <f t="shared" si="17"/>
        <v>0</v>
      </c>
      <c r="Q433" s="367">
        <f t="shared" si="17"/>
        <v>0</v>
      </c>
      <c r="R433" s="2">
        <f>R427</f>
        <v>0</v>
      </c>
    </row>
    <row r="434" spans="1:18" ht="35.1" customHeight="1" thickBot="1">
      <c r="A434" s="798" t="s">
        <v>217</v>
      </c>
      <c r="B434" s="799"/>
      <c r="C434" s="799"/>
      <c r="D434" s="799"/>
      <c r="E434" s="799"/>
      <c r="F434" s="800"/>
      <c r="G434" s="58">
        <f t="shared" si="16"/>
        <v>0</v>
      </c>
      <c r="H434" s="2">
        <f t="shared" si="16"/>
        <v>0</v>
      </c>
      <c r="I434" s="2">
        <f t="shared" si="17"/>
        <v>0</v>
      </c>
      <c r="J434" s="2">
        <f t="shared" si="17"/>
        <v>0</v>
      </c>
      <c r="K434" s="2">
        <f t="shared" si="17"/>
        <v>0</v>
      </c>
      <c r="L434" s="2">
        <f t="shared" si="17"/>
        <v>0</v>
      </c>
      <c r="M434" s="2">
        <f t="shared" si="17"/>
        <v>0</v>
      </c>
      <c r="N434" s="2">
        <f t="shared" si="17"/>
        <v>0</v>
      </c>
      <c r="O434" s="2">
        <f t="shared" si="17"/>
        <v>0</v>
      </c>
      <c r="P434" s="2">
        <f t="shared" si="17"/>
        <v>0</v>
      </c>
      <c r="Q434" s="367">
        <f t="shared" si="17"/>
        <v>0</v>
      </c>
      <c r="R434" s="2">
        <f>R428</f>
        <v>0</v>
      </c>
    </row>
    <row r="435" spans="1:18" ht="40.5" customHeight="1" thickBot="1">
      <c r="A435" s="719" t="s">
        <v>481</v>
      </c>
      <c r="B435" s="720"/>
      <c r="C435" s="720"/>
      <c r="D435" s="720"/>
      <c r="E435" s="720"/>
      <c r="F435" s="786"/>
      <c r="G435" s="419">
        <f>SUM(G432:G433)</f>
        <v>0</v>
      </c>
      <c r="H435" s="24">
        <f>SUM(H432:H433)</f>
        <v>0</v>
      </c>
      <c r="I435" s="25">
        <f t="shared" si="17"/>
        <v>0</v>
      </c>
      <c r="J435" s="25">
        <f t="shared" si="17"/>
        <v>0</v>
      </c>
      <c r="K435" s="25">
        <f t="shared" si="17"/>
        <v>0</v>
      </c>
      <c r="L435" s="25">
        <f t="shared" si="17"/>
        <v>0</v>
      </c>
      <c r="M435" s="25">
        <f t="shared" si="17"/>
        <v>0</v>
      </c>
      <c r="N435" s="25">
        <f t="shared" si="17"/>
        <v>0</v>
      </c>
      <c r="O435" s="25">
        <f t="shared" si="17"/>
        <v>0</v>
      </c>
      <c r="P435" s="25">
        <f t="shared" si="17"/>
        <v>0</v>
      </c>
      <c r="Q435" s="368">
        <f t="shared" si="17"/>
        <v>0</v>
      </c>
      <c r="R435" s="24">
        <f>SUM(R432:R433)</f>
        <v>2.25</v>
      </c>
    </row>
    <row r="436" spans="1:18" ht="44.25" customHeight="1" thickBot="1">
      <c r="A436" s="747" t="s">
        <v>482</v>
      </c>
      <c r="B436" s="787"/>
      <c r="C436" s="787"/>
      <c r="D436" s="787"/>
      <c r="E436" s="787"/>
      <c r="F436" s="788"/>
      <c r="G436" s="420">
        <f>SUM(G432:G434)</f>
        <v>0</v>
      </c>
      <c r="H436" s="60">
        <f>SUM(H432:H434)</f>
        <v>0</v>
      </c>
      <c r="I436" s="60">
        <f t="shared" si="17"/>
        <v>0</v>
      </c>
      <c r="J436" s="60">
        <f t="shared" si="17"/>
        <v>0</v>
      </c>
      <c r="K436" s="60">
        <f t="shared" si="17"/>
        <v>0</v>
      </c>
      <c r="L436" s="60">
        <f t="shared" si="17"/>
        <v>0</v>
      </c>
      <c r="M436" s="60">
        <f t="shared" si="17"/>
        <v>0</v>
      </c>
      <c r="N436" s="60">
        <f t="shared" si="17"/>
        <v>0</v>
      </c>
      <c r="O436" s="60">
        <f t="shared" si="17"/>
        <v>0</v>
      </c>
      <c r="P436" s="60">
        <f t="shared" si="17"/>
        <v>0</v>
      </c>
      <c r="Q436" s="369">
        <f t="shared" si="17"/>
        <v>0</v>
      </c>
      <c r="R436" s="60">
        <f>SUM(R432:R434)</f>
        <v>2.25</v>
      </c>
    </row>
    <row r="437" spans="1:18" ht="44.25" customHeight="1" thickBot="1">
      <c r="A437" s="498"/>
      <c r="B437" s="539"/>
      <c r="C437" s="539"/>
      <c r="D437" s="539"/>
      <c r="E437" s="539"/>
      <c r="F437" s="539"/>
      <c r="G437" s="421"/>
      <c r="H437" s="166"/>
      <c r="I437" s="166"/>
      <c r="J437" s="166"/>
      <c r="K437" s="166"/>
      <c r="L437" s="166"/>
      <c r="M437" s="166"/>
      <c r="N437" s="166"/>
      <c r="O437" s="166"/>
      <c r="P437" s="166"/>
      <c r="Q437" s="166"/>
      <c r="R437" s="60"/>
    </row>
    <row r="438" spans="1:18" ht="35.1" customHeight="1" thickBot="1">
      <c r="A438" s="722" t="s">
        <v>218</v>
      </c>
      <c r="B438" s="723"/>
      <c r="C438" s="723"/>
      <c r="D438" s="723"/>
      <c r="E438" s="723"/>
      <c r="F438" s="723"/>
      <c r="G438" s="723"/>
      <c r="H438" s="723"/>
      <c r="I438" s="723"/>
      <c r="J438" s="723"/>
      <c r="K438" s="723"/>
      <c r="L438" s="723"/>
      <c r="M438" s="723"/>
      <c r="N438" s="723"/>
      <c r="O438" s="723"/>
      <c r="P438" s="723"/>
      <c r="Q438" s="723"/>
      <c r="R438" s="389"/>
    </row>
    <row r="439" spans="1:18" ht="35.1" customHeight="1">
      <c r="A439" s="803">
        <v>76</v>
      </c>
      <c r="B439" s="523" t="s">
        <v>219</v>
      </c>
      <c r="C439" s="754" t="s">
        <v>220</v>
      </c>
      <c r="D439" s="523"/>
      <c r="E439" s="757" t="s">
        <v>451</v>
      </c>
      <c r="F439" s="205" t="s">
        <v>18</v>
      </c>
      <c r="G439" s="456"/>
      <c r="H439" s="39"/>
      <c r="I439" s="209"/>
      <c r="J439" s="209"/>
      <c r="K439" s="40"/>
      <c r="L439" s="209"/>
      <c r="M439" s="209"/>
      <c r="N439" s="209"/>
      <c r="O439" s="209"/>
      <c r="P439" s="209"/>
      <c r="Q439" s="362"/>
      <c r="R439" s="394"/>
    </row>
    <row r="440" spans="1:18" ht="34.5" customHeight="1">
      <c r="A440" s="804"/>
      <c r="B440" s="532" t="s">
        <v>221</v>
      </c>
      <c r="C440" s="755"/>
      <c r="D440" s="213" t="s">
        <v>679</v>
      </c>
      <c r="E440" s="758"/>
      <c r="F440" s="547" t="s">
        <v>19</v>
      </c>
      <c r="G440" s="468"/>
      <c r="H440" s="45"/>
      <c r="I440" s="210"/>
      <c r="J440" s="283"/>
      <c r="K440" s="515"/>
      <c r="L440" s="45"/>
      <c r="M440" s="210"/>
      <c r="N440" s="210"/>
      <c r="O440" s="210"/>
      <c r="P440" s="210"/>
      <c r="Q440" s="363"/>
      <c r="R440" s="395"/>
    </row>
    <row r="441" spans="1:18" ht="35.1" customHeight="1" thickBot="1">
      <c r="A441" s="804"/>
      <c r="B441" s="524" t="s">
        <v>222</v>
      </c>
      <c r="C441" s="755"/>
      <c r="D441" s="524"/>
      <c r="E441" s="758"/>
      <c r="F441" s="35" t="s">
        <v>20</v>
      </c>
      <c r="G441" s="497">
        <f>R441*J5</f>
        <v>0</v>
      </c>
      <c r="H441" s="44"/>
      <c r="I441" s="42"/>
      <c r="J441" s="42"/>
      <c r="K441" s="48"/>
      <c r="L441" s="42"/>
      <c r="M441" s="42"/>
      <c r="N441" s="42"/>
      <c r="O441" s="42">
        <v>0</v>
      </c>
      <c r="P441" s="42"/>
      <c r="Q441" s="361"/>
      <c r="R441" s="393">
        <v>1.2</v>
      </c>
    </row>
    <row r="442" spans="1:18" ht="35.1" customHeight="1">
      <c r="A442" s="804"/>
      <c r="B442" s="524" t="s">
        <v>223</v>
      </c>
      <c r="C442" s="755"/>
      <c r="D442" s="768" t="s">
        <v>681</v>
      </c>
      <c r="E442" s="758"/>
      <c r="F442" s="744"/>
      <c r="G442" s="422"/>
      <c r="H442" s="636"/>
      <c r="I442" s="637"/>
      <c r="J442" s="637"/>
      <c r="K442" s="637"/>
      <c r="L442" s="637"/>
      <c r="M442" s="637"/>
      <c r="N442" s="637"/>
      <c r="O442" s="637"/>
      <c r="P442" s="637"/>
      <c r="Q442" s="637"/>
      <c r="R442" s="540"/>
    </row>
    <row r="443" spans="1:18" ht="35.1" customHeight="1" thickBot="1">
      <c r="A443" s="805"/>
      <c r="B443" s="545" t="s">
        <v>224</v>
      </c>
      <c r="C443" s="756"/>
      <c r="D443" s="811"/>
      <c r="E443" s="759"/>
      <c r="F443" s="745"/>
      <c r="G443" s="440"/>
      <c r="H443" s="746"/>
      <c r="I443" s="746"/>
      <c r="J443" s="746"/>
      <c r="K443" s="746"/>
      <c r="L443" s="746"/>
      <c r="M443" s="746"/>
      <c r="N443" s="746"/>
      <c r="O443" s="746"/>
      <c r="P443" s="746"/>
      <c r="Q443" s="746"/>
      <c r="R443" s="522"/>
    </row>
    <row r="444" spans="1:18" ht="53.25" customHeight="1">
      <c r="A444" s="751">
        <v>77</v>
      </c>
      <c r="B444" s="523" t="s">
        <v>617</v>
      </c>
      <c r="C444" s="754" t="s">
        <v>225</v>
      </c>
      <c r="D444" s="523"/>
      <c r="E444" s="751" t="s">
        <v>451</v>
      </c>
      <c r="F444" s="205" t="s">
        <v>18</v>
      </c>
      <c r="G444" s="456"/>
      <c r="H444" s="39"/>
      <c r="I444" s="209"/>
      <c r="J444" s="209"/>
      <c r="K444" s="209"/>
      <c r="L444" s="209"/>
      <c r="M444" s="209"/>
      <c r="N444" s="209"/>
      <c r="O444" s="209"/>
      <c r="P444" s="209"/>
      <c r="Q444" s="362"/>
      <c r="R444" s="394"/>
    </row>
    <row r="445" spans="1:18" ht="35.1" customHeight="1">
      <c r="A445" s="752"/>
      <c r="B445" s="532" t="s">
        <v>226</v>
      </c>
      <c r="C445" s="755"/>
      <c r="D445" s="11"/>
      <c r="E445" s="752"/>
      <c r="F445" s="547" t="s">
        <v>19</v>
      </c>
      <c r="G445" s="468"/>
      <c r="H445" s="13"/>
      <c r="I445" s="10"/>
      <c r="J445" s="10"/>
      <c r="K445" s="10"/>
      <c r="L445" s="10"/>
      <c r="M445" s="10"/>
      <c r="N445" s="10"/>
      <c r="O445" s="10"/>
      <c r="P445" s="10"/>
      <c r="Q445" s="17"/>
      <c r="R445" s="392"/>
    </row>
    <row r="446" spans="1:18" ht="35.1" customHeight="1" thickBot="1">
      <c r="A446" s="752"/>
      <c r="B446" s="524" t="s">
        <v>227</v>
      </c>
      <c r="C446" s="755"/>
      <c r="D446" s="8" t="s">
        <v>189</v>
      </c>
      <c r="E446" s="752"/>
      <c r="F446" s="35" t="s">
        <v>20</v>
      </c>
      <c r="G446" s="497">
        <f>R446*J5</f>
        <v>0</v>
      </c>
      <c r="H446" s="44"/>
      <c r="I446" s="42"/>
      <c r="J446" s="42"/>
      <c r="K446" s="42"/>
      <c r="L446" s="42"/>
      <c r="M446" s="42"/>
      <c r="N446" s="42"/>
      <c r="O446" s="42">
        <v>0</v>
      </c>
      <c r="P446" s="42"/>
      <c r="Q446" s="361"/>
      <c r="R446" s="393">
        <v>0.3</v>
      </c>
    </row>
    <row r="447" spans="1:18" ht="35.1" customHeight="1" thickBot="1">
      <c r="A447" s="753"/>
      <c r="B447" s="545"/>
      <c r="C447" s="756"/>
      <c r="D447" s="12"/>
      <c r="E447" s="753"/>
      <c r="F447" s="546"/>
      <c r="G447" s="443"/>
      <c r="H447" s="767"/>
      <c r="I447" s="767"/>
      <c r="J447" s="767"/>
      <c r="K447" s="767"/>
      <c r="L447" s="767"/>
      <c r="M447" s="767"/>
      <c r="N447" s="767"/>
      <c r="O447" s="767"/>
      <c r="P447" s="767"/>
      <c r="Q447" s="767"/>
      <c r="R447" s="546"/>
    </row>
    <row r="448" spans="1:18" ht="35.1" customHeight="1">
      <c r="A448" s="751">
        <v>78</v>
      </c>
      <c r="B448" s="754" t="s">
        <v>661</v>
      </c>
      <c r="C448" s="754" t="s">
        <v>229</v>
      </c>
      <c r="D448" s="212" t="s">
        <v>680</v>
      </c>
      <c r="E448" s="815" t="s">
        <v>678</v>
      </c>
      <c r="F448" s="205" t="s">
        <v>18</v>
      </c>
      <c r="G448" s="456"/>
      <c r="H448" s="39"/>
      <c r="I448" s="209"/>
      <c r="J448" s="209"/>
      <c r="K448" s="209"/>
      <c r="L448" s="209"/>
      <c r="M448" s="209"/>
      <c r="N448" s="209"/>
      <c r="O448" s="209"/>
      <c r="P448" s="209"/>
      <c r="Q448" s="362"/>
      <c r="R448" s="394"/>
    </row>
    <row r="449" spans="1:18" ht="35.1" customHeight="1">
      <c r="A449" s="752"/>
      <c r="B449" s="813"/>
      <c r="C449" s="761"/>
      <c r="D449" s="213"/>
      <c r="E449" s="752"/>
      <c r="F449" s="547" t="s">
        <v>19</v>
      </c>
      <c r="G449" s="468"/>
      <c r="H449" s="445"/>
      <c r="I449" s="218"/>
      <c r="J449" s="218"/>
      <c r="K449" s="218"/>
      <c r="L449" s="218"/>
      <c r="M449" s="218"/>
      <c r="N449" s="218"/>
      <c r="O449" s="218"/>
      <c r="P449" s="218"/>
      <c r="Q449" s="370"/>
      <c r="R449" s="397"/>
    </row>
    <row r="450" spans="1:18" ht="47.25" customHeight="1" thickBot="1">
      <c r="A450" s="752"/>
      <c r="B450" s="813"/>
      <c r="C450" s="755"/>
      <c r="D450" s="8"/>
      <c r="E450" s="752"/>
      <c r="F450" s="35" t="s">
        <v>20</v>
      </c>
      <c r="G450" s="497">
        <f>R450*J5</f>
        <v>0</v>
      </c>
      <c r="H450" s="44"/>
      <c r="I450" s="42"/>
      <c r="J450" s="42"/>
      <c r="K450" s="42"/>
      <c r="L450" s="42"/>
      <c r="M450" s="42"/>
      <c r="N450" s="42"/>
      <c r="O450" s="42">
        <v>0</v>
      </c>
      <c r="P450" s="42"/>
      <c r="Q450" s="361"/>
      <c r="R450" s="393">
        <v>0.8</v>
      </c>
    </row>
    <row r="451" spans="1:18" ht="35.1" customHeight="1" thickBot="1">
      <c r="A451" s="753"/>
      <c r="B451" s="814"/>
      <c r="C451" s="756"/>
      <c r="D451" s="545"/>
      <c r="E451" s="753"/>
      <c r="F451" s="49"/>
      <c r="G451" s="414"/>
      <c r="H451" s="776"/>
      <c r="I451" s="812"/>
      <c r="J451" s="812"/>
      <c r="K451" s="812"/>
      <c r="L451" s="812"/>
      <c r="M451" s="812"/>
      <c r="N451" s="812"/>
      <c r="O451" s="812"/>
      <c r="P451" s="812"/>
      <c r="Q451" s="812"/>
      <c r="R451" s="49"/>
    </row>
    <row r="452" spans="1:18" ht="35.1" customHeight="1">
      <c r="A452" s="751">
        <v>79</v>
      </c>
      <c r="B452" s="754" t="s">
        <v>662</v>
      </c>
      <c r="C452" s="754" t="s">
        <v>229</v>
      </c>
      <c r="D452" s="212" t="s">
        <v>682</v>
      </c>
      <c r="E452" s="815" t="s">
        <v>451</v>
      </c>
      <c r="F452" s="205" t="s">
        <v>18</v>
      </c>
      <c r="G452" s="456"/>
      <c r="H452" s="39"/>
      <c r="I452" s="209"/>
      <c r="J452" s="209"/>
      <c r="K452" s="209"/>
      <c r="L452" s="209"/>
      <c r="M452" s="209"/>
      <c r="N452" s="209"/>
      <c r="O452" s="209"/>
      <c r="P452" s="209"/>
      <c r="Q452" s="362"/>
      <c r="R452" s="394"/>
    </row>
    <row r="453" spans="1:18" ht="35.1" customHeight="1">
      <c r="A453" s="752"/>
      <c r="B453" s="813"/>
      <c r="C453" s="761"/>
      <c r="D453" s="213"/>
      <c r="E453" s="752"/>
      <c r="F453" s="547" t="s">
        <v>19</v>
      </c>
      <c r="G453" s="468"/>
      <c r="H453" s="445"/>
      <c r="I453" s="218"/>
      <c r="J453" s="218"/>
      <c r="K453" s="218"/>
      <c r="L453" s="218"/>
      <c r="M453" s="218"/>
      <c r="N453" s="218"/>
      <c r="O453" s="218"/>
      <c r="P453" s="218"/>
      <c r="Q453" s="370"/>
      <c r="R453" s="397"/>
    </row>
    <row r="454" spans="1:18" ht="47.25" customHeight="1" thickBot="1">
      <c r="A454" s="752"/>
      <c r="B454" s="813"/>
      <c r="C454" s="755"/>
      <c r="D454" s="8"/>
      <c r="E454" s="752"/>
      <c r="F454" s="35" t="s">
        <v>20</v>
      </c>
      <c r="G454" s="497">
        <f>R454*J5</f>
        <v>0</v>
      </c>
      <c r="H454" s="44"/>
      <c r="I454" s="42"/>
      <c r="J454" s="42"/>
      <c r="K454" s="42"/>
      <c r="L454" s="42"/>
      <c r="M454" s="42"/>
      <c r="N454" s="42"/>
      <c r="O454" s="42">
        <v>0</v>
      </c>
      <c r="P454" s="42"/>
      <c r="Q454" s="361"/>
      <c r="R454" s="393">
        <v>0.85</v>
      </c>
    </row>
    <row r="455" spans="1:18" ht="35.1" customHeight="1" thickBot="1">
      <c r="A455" s="753"/>
      <c r="B455" s="814"/>
      <c r="C455" s="756"/>
      <c r="D455" s="545"/>
      <c r="E455" s="753"/>
      <c r="F455" s="49"/>
      <c r="G455" s="414"/>
      <c r="H455" s="776"/>
      <c r="I455" s="812"/>
      <c r="J455" s="812"/>
      <c r="K455" s="812"/>
      <c r="L455" s="812"/>
      <c r="M455" s="812"/>
      <c r="N455" s="812"/>
      <c r="O455" s="812"/>
      <c r="P455" s="812"/>
      <c r="Q455" s="812"/>
      <c r="R455" s="49"/>
    </row>
    <row r="456" spans="1:18" ht="49.5" customHeight="1">
      <c r="A456" s="751">
        <v>80</v>
      </c>
      <c r="B456" s="754" t="s">
        <v>447</v>
      </c>
      <c r="C456" s="754" t="s">
        <v>228</v>
      </c>
      <c r="D456" s="212" t="s">
        <v>187</v>
      </c>
      <c r="E456" s="751" t="s">
        <v>17</v>
      </c>
      <c r="F456" s="205" t="s">
        <v>18</v>
      </c>
      <c r="G456" s="441">
        <f>R456*J5</f>
        <v>0</v>
      </c>
      <c r="H456" s="39">
        <v>0</v>
      </c>
      <c r="I456" s="209"/>
      <c r="J456" s="209"/>
      <c r="K456" s="209"/>
      <c r="L456" s="209"/>
      <c r="M456" s="209"/>
      <c r="N456" s="209"/>
      <c r="O456" s="209"/>
      <c r="P456" s="209"/>
      <c r="Q456" s="362"/>
      <c r="R456" s="394">
        <v>0.38</v>
      </c>
    </row>
    <row r="457" spans="1:18" ht="35.1" customHeight="1">
      <c r="A457" s="752"/>
      <c r="B457" s="813"/>
      <c r="C457" s="761"/>
      <c r="D457" s="213"/>
      <c r="E457" s="752"/>
      <c r="F457" s="547" t="s">
        <v>19</v>
      </c>
      <c r="G457" s="446"/>
      <c r="H457" s="445"/>
      <c r="I457" s="218"/>
      <c r="J457" s="218"/>
      <c r="K457" s="218"/>
      <c r="L457" s="218"/>
      <c r="M457" s="218"/>
      <c r="N457" s="218"/>
      <c r="O457" s="218"/>
      <c r="P457" s="218"/>
      <c r="Q457" s="370"/>
      <c r="R457" s="397"/>
    </row>
    <row r="458" spans="1:18" ht="35.1" customHeight="1" thickBot="1">
      <c r="A458" s="752"/>
      <c r="B458" s="813"/>
      <c r="C458" s="755"/>
      <c r="D458" s="8"/>
      <c r="E458" s="752"/>
      <c r="F458" s="35" t="s">
        <v>20</v>
      </c>
      <c r="G458" s="439"/>
      <c r="H458" s="44"/>
      <c r="I458" s="42"/>
      <c r="J458" s="42"/>
      <c r="K458" s="42"/>
      <c r="L458" s="42"/>
      <c r="M458" s="42"/>
      <c r="N458" s="42"/>
      <c r="O458" s="42"/>
      <c r="P458" s="42"/>
      <c r="Q458" s="361"/>
      <c r="R458" s="393"/>
    </row>
    <row r="459" spans="1:18" ht="51" customHeight="1" thickBot="1">
      <c r="A459" s="752"/>
      <c r="B459" s="814"/>
      <c r="C459" s="755"/>
      <c r="D459" s="225"/>
      <c r="E459" s="753"/>
      <c r="F459" s="540"/>
      <c r="G459" s="422"/>
      <c r="H459" s="636"/>
      <c r="I459" s="637"/>
      <c r="J459" s="637"/>
      <c r="K459" s="637"/>
      <c r="L459" s="637"/>
      <c r="M459" s="637"/>
      <c r="N459" s="637"/>
      <c r="O459" s="637"/>
      <c r="P459" s="637"/>
      <c r="Q459" s="637"/>
      <c r="R459" s="540"/>
    </row>
    <row r="460" spans="1:18" ht="35.1" customHeight="1">
      <c r="A460" s="751">
        <v>81</v>
      </c>
      <c r="B460" s="754" t="s">
        <v>448</v>
      </c>
      <c r="C460" s="754" t="s">
        <v>228</v>
      </c>
      <c r="D460" s="212" t="s">
        <v>185</v>
      </c>
      <c r="E460" s="751" t="s">
        <v>17</v>
      </c>
      <c r="F460" s="205" t="s">
        <v>18</v>
      </c>
      <c r="G460" s="441">
        <f>R460*J5</f>
        <v>0</v>
      </c>
      <c r="H460" s="39">
        <v>0</v>
      </c>
      <c r="I460" s="209"/>
      <c r="J460" s="209"/>
      <c r="K460" s="209"/>
      <c r="L460" s="209"/>
      <c r="M460" s="209"/>
      <c r="N460" s="209"/>
      <c r="O460" s="209"/>
      <c r="P460" s="209"/>
      <c r="Q460" s="362"/>
      <c r="R460" s="394">
        <v>0.67</v>
      </c>
    </row>
    <row r="461" spans="1:18" ht="57" customHeight="1">
      <c r="A461" s="752"/>
      <c r="B461" s="813"/>
      <c r="C461" s="761"/>
      <c r="D461" s="213"/>
      <c r="E461" s="752"/>
      <c r="F461" s="547" t="s">
        <v>19</v>
      </c>
      <c r="G461" s="446"/>
      <c r="H461" s="445"/>
      <c r="I461" s="218"/>
      <c r="J461" s="218"/>
      <c r="K461" s="218"/>
      <c r="L461" s="218"/>
      <c r="M461" s="218"/>
      <c r="N461" s="218"/>
      <c r="O461" s="218"/>
      <c r="P461" s="218"/>
      <c r="Q461" s="370"/>
      <c r="R461" s="397"/>
    </row>
    <row r="462" spans="1:18" ht="51" customHeight="1" thickBot="1">
      <c r="A462" s="752"/>
      <c r="B462" s="813"/>
      <c r="C462" s="755"/>
      <c r="D462" s="8"/>
      <c r="E462" s="752"/>
      <c r="F462" s="35" t="s">
        <v>20</v>
      </c>
      <c r="G462" s="439"/>
      <c r="H462" s="44"/>
      <c r="I462" s="42"/>
      <c r="J462" s="42"/>
      <c r="K462" s="42"/>
      <c r="L462" s="42"/>
      <c r="M462" s="42"/>
      <c r="N462" s="42"/>
      <c r="O462" s="42"/>
      <c r="P462" s="42"/>
      <c r="Q462" s="361"/>
      <c r="R462" s="393"/>
    </row>
    <row r="463" spans="1:18" ht="35.1" customHeight="1" thickBot="1">
      <c r="A463" s="753"/>
      <c r="B463" s="814"/>
      <c r="C463" s="756"/>
      <c r="D463" s="545"/>
      <c r="E463" s="753"/>
      <c r="F463" s="49"/>
      <c r="G463" s="414"/>
      <c r="H463" s="776"/>
      <c r="I463" s="812"/>
      <c r="J463" s="812"/>
      <c r="K463" s="812"/>
      <c r="L463" s="812"/>
      <c r="M463" s="812"/>
      <c r="N463" s="812"/>
      <c r="O463" s="812"/>
      <c r="P463" s="812"/>
      <c r="Q463" s="812"/>
      <c r="R463" s="49"/>
    </row>
    <row r="464" spans="1:18" ht="35.1" customHeight="1">
      <c r="A464" s="751">
        <v>82</v>
      </c>
      <c r="B464" s="754" t="s">
        <v>449</v>
      </c>
      <c r="C464" s="754" t="s">
        <v>228</v>
      </c>
      <c r="D464" s="212" t="s">
        <v>406</v>
      </c>
      <c r="E464" s="751" t="s">
        <v>17</v>
      </c>
      <c r="F464" s="205" t="s">
        <v>18</v>
      </c>
      <c r="G464" s="441">
        <f>R464*J5</f>
        <v>0</v>
      </c>
      <c r="H464" s="39">
        <v>0</v>
      </c>
      <c r="I464" s="209"/>
      <c r="J464" s="209"/>
      <c r="K464" s="209"/>
      <c r="L464" s="209"/>
      <c r="M464" s="209"/>
      <c r="N464" s="209"/>
      <c r="O464" s="209"/>
      <c r="P464" s="209"/>
      <c r="Q464" s="362"/>
      <c r="R464" s="394">
        <v>0.76</v>
      </c>
    </row>
    <row r="465" spans="1:18" ht="35.1" customHeight="1">
      <c r="A465" s="752"/>
      <c r="B465" s="813"/>
      <c r="C465" s="761"/>
      <c r="D465" s="213"/>
      <c r="E465" s="752"/>
      <c r="F465" s="547" t="s">
        <v>19</v>
      </c>
      <c r="G465" s="446"/>
      <c r="H465" s="445"/>
      <c r="I465" s="218"/>
      <c r="J465" s="218"/>
      <c r="K465" s="218"/>
      <c r="L465" s="218"/>
      <c r="M465" s="218"/>
      <c r="N465" s="218"/>
      <c r="O465" s="218"/>
      <c r="P465" s="218"/>
      <c r="Q465" s="370"/>
      <c r="R465" s="397"/>
    </row>
    <row r="466" spans="1:18" ht="47.25" customHeight="1" thickBot="1">
      <c r="A466" s="752"/>
      <c r="B466" s="813"/>
      <c r="C466" s="755"/>
      <c r="D466" s="8"/>
      <c r="E466" s="752"/>
      <c r="F466" s="35" t="s">
        <v>20</v>
      </c>
      <c r="G466" s="439"/>
      <c r="H466" s="44"/>
      <c r="I466" s="42"/>
      <c r="J466" s="42"/>
      <c r="K466" s="42"/>
      <c r="L466" s="42"/>
      <c r="M466" s="42"/>
      <c r="N466" s="42"/>
      <c r="O466" s="42"/>
      <c r="P466" s="42"/>
      <c r="Q466" s="361"/>
      <c r="R466" s="393"/>
    </row>
    <row r="467" spans="1:18" ht="35.1" customHeight="1" thickBot="1">
      <c r="A467" s="753"/>
      <c r="B467" s="814"/>
      <c r="C467" s="756"/>
      <c r="D467" s="545"/>
      <c r="E467" s="753"/>
      <c r="F467" s="49"/>
      <c r="G467" s="414"/>
      <c r="H467" s="776"/>
      <c r="I467" s="812"/>
      <c r="J467" s="812"/>
      <c r="K467" s="812"/>
      <c r="L467" s="812"/>
      <c r="M467" s="812"/>
      <c r="N467" s="812"/>
      <c r="O467" s="812"/>
      <c r="P467" s="812"/>
      <c r="Q467" s="812"/>
      <c r="R467" s="49"/>
    </row>
    <row r="468" spans="1:18" ht="35.1" hidden="1" customHeight="1" thickBot="1">
      <c r="A468" s="822" t="s">
        <v>230</v>
      </c>
      <c r="B468" s="823"/>
      <c r="C468" s="823"/>
      <c r="D468" s="823"/>
      <c r="E468" s="824"/>
      <c r="F468" s="205">
        <f>SUM(H468:Q468)</f>
        <v>0</v>
      </c>
      <c r="G468" s="413">
        <f>G439+G444+G456+G460+G464+G448+G452</f>
        <v>0</v>
      </c>
      <c r="H468" s="205">
        <f>H439+H444+H456+H460+H464+H448+H452</f>
        <v>0</v>
      </c>
      <c r="I468" s="205">
        <f t="shared" ref="I468:Q468" si="18">I439+I444+I456+I460+I464+I448+I452</f>
        <v>0</v>
      </c>
      <c r="J468" s="205">
        <f t="shared" si="18"/>
        <v>0</v>
      </c>
      <c r="K468" s="205">
        <f t="shared" si="18"/>
        <v>0</v>
      </c>
      <c r="L468" s="205">
        <f t="shared" si="18"/>
        <v>0</v>
      </c>
      <c r="M468" s="205">
        <f t="shared" si="18"/>
        <v>0</v>
      </c>
      <c r="N468" s="205">
        <f t="shared" si="18"/>
        <v>0</v>
      </c>
      <c r="O468" s="205">
        <f t="shared" si="18"/>
        <v>0</v>
      </c>
      <c r="P468" s="205">
        <f t="shared" si="18"/>
        <v>0</v>
      </c>
      <c r="Q468" s="46">
        <f t="shared" si="18"/>
        <v>0</v>
      </c>
      <c r="R468" s="205">
        <f>R439+R444+R456+R460+R464+R448+R452</f>
        <v>1.81</v>
      </c>
    </row>
    <row r="469" spans="1:18" ht="33.75" hidden="1" customHeight="1" thickBot="1">
      <c r="A469" s="731" t="s">
        <v>231</v>
      </c>
      <c r="B469" s="732"/>
      <c r="C469" s="732"/>
      <c r="D469" s="732"/>
      <c r="E469" s="820"/>
      <c r="F469" s="205">
        <f>SUM(H469:Q469)</f>
        <v>0</v>
      </c>
      <c r="G469" s="413">
        <f t="shared" ref="G469:R469" si="19">G440+G445+G457+G461+G46+G449+G4380+G453</f>
        <v>0</v>
      </c>
      <c r="H469" s="205">
        <f t="shared" si="19"/>
        <v>0</v>
      </c>
      <c r="I469" s="205">
        <f t="shared" si="19"/>
        <v>0</v>
      </c>
      <c r="J469" s="205">
        <f t="shared" si="19"/>
        <v>0</v>
      </c>
      <c r="K469" s="205">
        <f t="shared" si="19"/>
        <v>0</v>
      </c>
      <c r="L469" s="205">
        <f t="shared" si="19"/>
        <v>0</v>
      </c>
      <c r="M469" s="205">
        <f t="shared" si="19"/>
        <v>0</v>
      </c>
      <c r="N469" s="205">
        <f t="shared" si="19"/>
        <v>0</v>
      </c>
      <c r="O469" s="205">
        <f t="shared" si="19"/>
        <v>0</v>
      </c>
      <c r="P469" s="205">
        <f t="shared" si="19"/>
        <v>0</v>
      </c>
      <c r="Q469" s="46">
        <f t="shared" si="19"/>
        <v>0</v>
      </c>
      <c r="R469" s="205">
        <f t="shared" si="19"/>
        <v>0</v>
      </c>
    </row>
    <row r="470" spans="1:18" ht="35.1" hidden="1" customHeight="1" thickBot="1">
      <c r="A470" s="728" t="s">
        <v>232</v>
      </c>
      <c r="B470" s="729"/>
      <c r="C470" s="729"/>
      <c r="D470" s="729"/>
      <c r="E470" s="821"/>
      <c r="F470" s="205">
        <f>SUM(H470:Q470)</f>
        <v>0</v>
      </c>
      <c r="G470" s="413">
        <f>G441+G446+G458+G462+G466+G450+G454</f>
        <v>0</v>
      </c>
      <c r="H470" s="205">
        <f>H441+H446+H458+H462+H466+H450+H454</f>
        <v>0</v>
      </c>
      <c r="I470" s="205">
        <f t="shared" ref="I470:Q470" si="20">I441+I446+I458+I462+I466+I450+I454</f>
        <v>0</v>
      </c>
      <c r="J470" s="205">
        <f t="shared" si="20"/>
        <v>0</v>
      </c>
      <c r="K470" s="205">
        <f t="shared" si="20"/>
        <v>0</v>
      </c>
      <c r="L470" s="205">
        <f t="shared" si="20"/>
        <v>0</v>
      </c>
      <c r="M470" s="205">
        <f t="shared" si="20"/>
        <v>0</v>
      </c>
      <c r="N470" s="205">
        <f t="shared" si="20"/>
        <v>0</v>
      </c>
      <c r="O470" s="205">
        <f t="shared" si="20"/>
        <v>0</v>
      </c>
      <c r="P470" s="205">
        <f t="shared" si="20"/>
        <v>0</v>
      </c>
      <c r="Q470" s="46">
        <f t="shared" si="20"/>
        <v>0</v>
      </c>
      <c r="R470" s="205">
        <f>R441+R446+R458+R462+R466+R450+R454</f>
        <v>3.15</v>
      </c>
    </row>
    <row r="471" spans="1:18" ht="35.1" hidden="1" customHeight="1" thickBot="1">
      <c r="A471" s="719" t="s">
        <v>483</v>
      </c>
      <c r="B471" s="720"/>
      <c r="C471" s="720"/>
      <c r="D471" s="720"/>
      <c r="E471" s="786"/>
      <c r="F471" s="15">
        <f>F468+F469</f>
        <v>0</v>
      </c>
      <c r="G471" s="29">
        <f>G468+G469</f>
        <v>0</v>
      </c>
      <c r="H471" s="15">
        <f>H468+H469</f>
        <v>0</v>
      </c>
      <c r="I471" s="15">
        <f t="shared" ref="I471:Q471" si="21">I468+I469</f>
        <v>0</v>
      </c>
      <c r="J471" s="15">
        <f t="shared" si="21"/>
        <v>0</v>
      </c>
      <c r="K471" s="15">
        <f t="shared" si="21"/>
        <v>0</v>
      </c>
      <c r="L471" s="15">
        <f t="shared" si="21"/>
        <v>0</v>
      </c>
      <c r="M471" s="15">
        <f t="shared" si="21"/>
        <v>0</v>
      </c>
      <c r="N471" s="15">
        <f t="shared" si="21"/>
        <v>0</v>
      </c>
      <c r="O471" s="15">
        <f t="shared" si="21"/>
        <v>0</v>
      </c>
      <c r="P471" s="15">
        <f t="shared" si="21"/>
        <v>0</v>
      </c>
      <c r="Q471" s="357">
        <f t="shared" si="21"/>
        <v>0</v>
      </c>
      <c r="R471" s="15">
        <f>R468+R469</f>
        <v>1.81</v>
      </c>
    </row>
    <row r="472" spans="1:18" ht="35.1" hidden="1" customHeight="1" thickBot="1">
      <c r="A472" s="736" t="s">
        <v>484</v>
      </c>
      <c r="B472" s="816"/>
      <c r="C472" s="816"/>
      <c r="D472" s="816"/>
      <c r="E472" s="817"/>
      <c r="F472" s="548">
        <f>F468+F469+F470</f>
        <v>0</v>
      </c>
      <c r="G472" s="571">
        <f>G468+G469+G470</f>
        <v>0</v>
      </c>
      <c r="H472" s="548">
        <f>H468+H469+H470</f>
        <v>0</v>
      </c>
      <c r="I472" s="548">
        <f t="shared" ref="I472:Q472" si="22">I468+I469+I470</f>
        <v>0</v>
      </c>
      <c r="J472" s="548">
        <f t="shared" si="22"/>
        <v>0</v>
      </c>
      <c r="K472" s="548">
        <f t="shared" si="22"/>
        <v>0</v>
      </c>
      <c r="L472" s="548">
        <f t="shared" si="22"/>
        <v>0</v>
      </c>
      <c r="M472" s="548">
        <f t="shared" si="22"/>
        <v>0</v>
      </c>
      <c r="N472" s="548">
        <f t="shared" si="22"/>
        <v>0</v>
      </c>
      <c r="O472" s="548">
        <f t="shared" si="22"/>
        <v>0</v>
      </c>
      <c r="P472" s="548">
        <f t="shared" si="22"/>
        <v>0</v>
      </c>
      <c r="Q472" s="552">
        <f t="shared" si="22"/>
        <v>0</v>
      </c>
      <c r="R472" s="548">
        <f>R468+R469+R470</f>
        <v>4.96</v>
      </c>
    </row>
    <row r="473" spans="1:18" ht="35.1" customHeight="1" thickBot="1">
      <c r="A473" s="714"/>
      <c r="B473" s="750"/>
      <c r="C473" s="750"/>
      <c r="D473" s="750"/>
      <c r="E473" s="750"/>
      <c r="F473" s="750"/>
      <c r="G473" s="750"/>
      <c r="H473" s="750"/>
      <c r="I473" s="750"/>
      <c r="J473" s="750"/>
      <c r="K473" s="750"/>
      <c r="L473" s="750"/>
      <c r="M473" s="750"/>
      <c r="N473" s="750"/>
      <c r="O473" s="750"/>
      <c r="P473" s="750"/>
      <c r="Q473" s="750"/>
      <c r="R473" s="452"/>
    </row>
    <row r="474" spans="1:18" ht="35.1" hidden="1" customHeight="1" thickBot="1">
      <c r="A474" s="716" t="s">
        <v>233</v>
      </c>
      <c r="B474" s="717"/>
      <c r="C474" s="717"/>
      <c r="D474" s="717"/>
      <c r="E474" s="818"/>
      <c r="F474" s="819"/>
      <c r="G474" s="414">
        <f t="shared" ref="G474:H478" si="23">G468</f>
        <v>0</v>
      </c>
      <c r="H474" s="49">
        <f t="shared" si="23"/>
        <v>0</v>
      </c>
      <c r="I474" s="49">
        <f>I468+H474</f>
        <v>0</v>
      </c>
      <c r="J474" s="49">
        <f t="shared" ref="J474:Q478" si="24">J468+I474</f>
        <v>0</v>
      </c>
      <c r="K474" s="49">
        <f t="shared" si="24"/>
        <v>0</v>
      </c>
      <c r="L474" s="49">
        <f t="shared" si="24"/>
        <v>0</v>
      </c>
      <c r="M474" s="49">
        <f t="shared" si="24"/>
        <v>0</v>
      </c>
      <c r="N474" s="49">
        <f t="shared" si="24"/>
        <v>0</v>
      </c>
      <c r="O474" s="49">
        <f t="shared" si="24"/>
        <v>0</v>
      </c>
      <c r="P474" s="49">
        <f t="shared" si="24"/>
        <v>0</v>
      </c>
      <c r="Q474" s="226">
        <f t="shared" si="24"/>
        <v>0</v>
      </c>
      <c r="R474" s="49">
        <f>R468</f>
        <v>1.81</v>
      </c>
    </row>
    <row r="475" spans="1:18" ht="35.1" hidden="1" customHeight="1" thickBot="1">
      <c r="A475" s="777" t="s">
        <v>234</v>
      </c>
      <c r="B475" s="778"/>
      <c r="C475" s="778"/>
      <c r="D475" s="778"/>
      <c r="E475" s="825"/>
      <c r="F475" s="826"/>
      <c r="G475" s="422">
        <f t="shared" si="23"/>
        <v>0</v>
      </c>
      <c r="H475" s="540">
        <f t="shared" si="23"/>
        <v>0</v>
      </c>
      <c r="I475" s="540">
        <f>I469+H475</f>
        <v>0</v>
      </c>
      <c r="J475" s="540">
        <f t="shared" si="24"/>
        <v>0</v>
      </c>
      <c r="K475" s="540">
        <f t="shared" si="24"/>
        <v>0</v>
      </c>
      <c r="L475" s="540">
        <f t="shared" si="24"/>
        <v>0</v>
      </c>
      <c r="M475" s="540">
        <f t="shared" si="24"/>
        <v>0</v>
      </c>
      <c r="N475" s="540">
        <f t="shared" si="24"/>
        <v>0</v>
      </c>
      <c r="O475" s="540">
        <f t="shared" si="24"/>
        <v>0</v>
      </c>
      <c r="P475" s="540">
        <f t="shared" si="24"/>
        <v>0</v>
      </c>
      <c r="Q475" s="351">
        <f t="shared" si="24"/>
        <v>0</v>
      </c>
      <c r="R475" s="540">
        <f>R469</f>
        <v>0</v>
      </c>
    </row>
    <row r="476" spans="1:18" ht="40.5" hidden="1" customHeight="1" thickBot="1">
      <c r="A476" s="640" t="s">
        <v>235</v>
      </c>
      <c r="B476" s="641"/>
      <c r="C476" s="641"/>
      <c r="D476" s="641"/>
      <c r="E476" s="715"/>
      <c r="F476" s="724"/>
      <c r="G476" s="414">
        <f t="shared" si="23"/>
        <v>0</v>
      </c>
      <c r="H476" s="49">
        <f t="shared" si="23"/>
        <v>0</v>
      </c>
      <c r="I476" s="49">
        <f>I470+H476</f>
        <v>0</v>
      </c>
      <c r="J476" s="49">
        <f t="shared" si="24"/>
        <v>0</v>
      </c>
      <c r="K476" s="49">
        <f t="shared" si="24"/>
        <v>0</v>
      </c>
      <c r="L476" s="49">
        <f t="shared" si="24"/>
        <v>0</v>
      </c>
      <c r="M476" s="49">
        <f t="shared" si="24"/>
        <v>0</v>
      </c>
      <c r="N476" s="49">
        <f t="shared" si="24"/>
        <v>0</v>
      </c>
      <c r="O476" s="49">
        <f t="shared" si="24"/>
        <v>0</v>
      </c>
      <c r="P476" s="49">
        <f t="shared" si="24"/>
        <v>0</v>
      </c>
      <c r="Q476" s="226">
        <f t="shared" si="24"/>
        <v>0</v>
      </c>
      <c r="R476" s="49">
        <f>R470</f>
        <v>3.15</v>
      </c>
    </row>
    <row r="477" spans="1:18" ht="42" hidden="1" customHeight="1" thickBot="1">
      <c r="A477" s="719" t="s">
        <v>485</v>
      </c>
      <c r="B477" s="720"/>
      <c r="C477" s="720"/>
      <c r="D477" s="720"/>
      <c r="E477" s="780"/>
      <c r="F477" s="781"/>
      <c r="G477" s="423">
        <f t="shared" si="23"/>
        <v>0</v>
      </c>
      <c r="H477" s="4">
        <f t="shared" si="23"/>
        <v>0</v>
      </c>
      <c r="I477" s="4">
        <f>I471+H477</f>
        <v>0</v>
      </c>
      <c r="J477" s="4">
        <f t="shared" si="24"/>
        <v>0</v>
      </c>
      <c r="K477" s="4">
        <f t="shared" si="24"/>
        <v>0</v>
      </c>
      <c r="L477" s="4">
        <f t="shared" si="24"/>
        <v>0</v>
      </c>
      <c r="M477" s="4">
        <f t="shared" si="24"/>
        <v>0</v>
      </c>
      <c r="N477" s="4">
        <f t="shared" si="24"/>
        <v>0</v>
      </c>
      <c r="O477" s="4">
        <f t="shared" si="24"/>
        <v>0</v>
      </c>
      <c r="P477" s="4">
        <f t="shared" si="24"/>
        <v>0</v>
      </c>
      <c r="Q477" s="358">
        <f t="shared" si="24"/>
        <v>0</v>
      </c>
      <c r="R477" s="4">
        <f>R471</f>
        <v>1.81</v>
      </c>
    </row>
    <row r="478" spans="1:18" ht="35.1" hidden="1" customHeight="1" thickBot="1">
      <c r="A478" s="747" t="s">
        <v>486</v>
      </c>
      <c r="B478" s="782"/>
      <c r="C478" s="782"/>
      <c r="D478" s="782"/>
      <c r="E478" s="782"/>
      <c r="F478" s="783"/>
      <c r="G478" s="29">
        <f t="shared" si="23"/>
        <v>0</v>
      </c>
      <c r="H478" s="23">
        <f t="shared" si="23"/>
        <v>0</v>
      </c>
      <c r="I478" s="5">
        <f>I472+H478</f>
        <v>0</v>
      </c>
      <c r="J478" s="5">
        <f t="shared" si="24"/>
        <v>0</v>
      </c>
      <c r="K478" s="5">
        <f t="shared" si="24"/>
        <v>0</v>
      </c>
      <c r="L478" s="5">
        <f t="shared" si="24"/>
        <v>0</v>
      </c>
      <c r="M478" s="5">
        <f t="shared" si="24"/>
        <v>0</v>
      </c>
      <c r="N478" s="5">
        <f t="shared" si="24"/>
        <v>0</v>
      </c>
      <c r="O478" s="5">
        <f t="shared" si="24"/>
        <v>0</v>
      </c>
      <c r="P478" s="5">
        <f t="shared" si="24"/>
        <v>0</v>
      </c>
      <c r="Q478" s="359">
        <f t="shared" si="24"/>
        <v>0</v>
      </c>
      <c r="R478" s="23">
        <f>R472</f>
        <v>4.96</v>
      </c>
    </row>
    <row r="479" spans="1:18" ht="35.1" customHeight="1" thickBot="1">
      <c r="A479" s="841"/>
      <c r="B479" s="842"/>
      <c r="C479" s="842"/>
      <c r="D479" s="842"/>
      <c r="E479" s="842"/>
      <c r="F479" s="750"/>
      <c r="G479" s="750"/>
      <c r="H479" s="750"/>
      <c r="I479" s="750"/>
      <c r="J479" s="750"/>
      <c r="K479" s="750"/>
      <c r="L479" s="750"/>
      <c r="M479" s="750"/>
      <c r="N479" s="750"/>
      <c r="O479" s="750"/>
      <c r="P479" s="750"/>
      <c r="Q479" s="750"/>
      <c r="R479" s="389"/>
    </row>
    <row r="480" spans="1:18" ht="35.1" customHeight="1" thickBot="1">
      <c r="A480" s="716" t="s">
        <v>507</v>
      </c>
      <c r="B480" s="717"/>
      <c r="C480" s="717"/>
      <c r="D480" s="717"/>
      <c r="E480" s="843"/>
      <c r="F480" s="49">
        <f>SUM(H480:Q480)</f>
        <v>0</v>
      </c>
      <c r="G480" s="414">
        <f t="shared" ref="G480:R482" si="25">G243+G401+G426+G468</f>
        <v>0</v>
      </c>
      <c r="H480" s="49">
        <f t="shared" si="25"/>
        <v>0</v>
      </c>
      <c r="I480" s="49">
        <f t="shared" si="25"/>
        <v>0</v>
      </c>
      <c r="J480" s="49">
        <f t="shared" si="25"/>
        <v>0</v>
      </c>
      <c r="K480" s="49">
        <f t="shared" si="25"/>
        <v>0</v>
      </c>
      <c r="L480" s="49">
        <f t="shared" si="25"/>
        <v>0</v>
      </c>
      <c r="M480" s="49">
        <f t="shared" si="25"/>
        <v>0</v>
      </c>
      <c r="N480" s="49">
        <f t="shared" si="25"/>
        <v>0</v>
      </c>
      <c r="O480" s="49">
        <f t="shared" si="25"/>
        <v>0</v>
      </c>
      <c r="P480" s="49">
        <f t="shared" si="25"/>
        <v>0</v>
      </c>
      <c r="Q480" s="226">
        <f t="shared" si="25"/>
        <v>0</v>
      </c>
      <c r="R480" s="49">
        <f t="shared" si="25"/>
        <v>35.03</v>
      </c>
    </row>
    <row r="481" spans="1:18" ht="35.1" customHeight="1" thickBot="1">
      <c r="A481" s="731" t="s">
        <v>508</v>
      </c>
      <c r="B481" s="732"/>
      <c r="C481" s="732"/>
      <c r="D481" s="732"/>
      <c r="E481" s="820"/>
      <c r="F481" s="49">
        <f>SUM(H481:Q481)</f>
        <v>0</v>
      </c>
      <c r="G481" s="414">
        <f t="shared" si="25"/>
        <v>0</v>
      </c>
      <c r="H481" s="49">
        <f t="shared" si="25"/>
        <v>0</v>
      </c>
      <c r="I481" s="49">
        <f t="shared" si="25"/>
        <v>0</v>
      </c>
      <c r="J481" s="49">
        <f t="shared" si="25"/>
        <v>0</v>
      </c>
      <c r="K481" s="49">
        <f t="shared" si="25"/>
        <v>0</v>
      </c>
      <c r="L481" s="49">
        <f t="shared" si="25"/>
        <v>0</v>
      </c>
      <c r="M481" s="49">
        <f t="shared" si="25"/>
        <v>0</v>
      </c>
      <c r="N481" s="49">
        <f t="shared" si="25"/>
        <v>0</v>
      </c>
      <c r="O481" s="49">
        <f t="shared" si="25"/>
        <v>0</v>
      </c>
      <c r="P481" s="49">
        <f t="shared" si="25"/>
        <v>0</v>
      </c>
      <c r="Q481" s="226">
        <f t="shared" si="25"/>
        <v>0</v>
      </c>
      <c r="R481" s="49">
        <f t="shared" si="25"/>
        <v>15.1</v>
      </c>
    </row>
    <row r="482" spans="1:18" ht="45.75" customHeight="1" thickBot="1">
      <c r="A482" s="728" t="s">
        <v>509</v>
      </c>
      <c r="B482" s="729"/>
      <c r="C482" s="729"/>
      <c r="D482" s="729"/>
      <c r="E482" s="821"/>
      <c r="F482" s="49">
        <f>SUM(H482:Q482)</f>
        <v>0</v>
      </c>
      <c r="G482" s="414">
        <f t="shared" si="25"/>
        <v>0</v>
      </c>
      <c r="H482" s="49">
        <f t="shared" si="25"/>
        <v>0</v>
      </c>
      <c r="I482" s="49">
        <f t="shared" si="25"/>
        <v>0</v>
      </c>
      <c r="J482" s="49">
        <f t="shared" si="25"/>
        <v>0</v>
      </c>
      <c r="K482" s="49">
        <f t="shared" si="25"/>
        <v>0</v>
      </c>
      <c r="L482" s="49">
        <f t="shared" si="25"/>
        <v>0</v>
      </c>
      <c r="M482" s="49">
        <f t="shared" si="25"/>
        <v>0</v>
      </c>
      <c r="N482" s="49">
        <f t="shared" si="25"/>
        <v>0</v>
      </c>
      <c r="O482" s="49">
        <f t="shared" si="25"/>
        <v>0</v>
      </c>
      <c r="P482" s="49">
        <f t="shared" si="25"/>
        <v>0</v>
      </c>
      <c r="Q482" s="226">
        <f t="shared" si="25"/>
        <v>0</v>
      </c>
      <c r="R482" s="49">
        <f t="shared" si="25"/>
        <v>35.9</v>
      </c>
    </row>
    <row r="483" spans="1:18" ht="38.25" customHeight="1" thickBot="1">
      <c r="A483" s="719" t="s">
        <v>510</v>
      </c>
      <c r="B483" s="720"/>
      <c r="C483" s="720"/>
      <c r="D483" s="720"/>
      <c r="E483" s="786"/>
      <c r="F483" s="15">
        <f>F480+F481</f>
        <v>0</v>
      </c>
      <c r="G483" s="29">
        <f>G480+G481</f>
        <v>0</v>
      </c>
      <c r="H483" s="15">
        <f>H480+H481</f>
        <v>0</v>
      </c>
      <c r="I483" s="15">
        <f t="shared" ref="I483:Q483" si="26">I480+I481</f>
        <v>0</v>
      </c>
      <c r="J483" s="15">
        <f t="shared" si="26"/>
        <v>0</v>
      </c>
      <c r="K483" s="15">
        <f t="shared" si="26"/>
        <v>0</v>
      </c>
      <c r="L483" s="15">
        <f t="shared" si="26"/>
        <v>0</v>
      </c>
      <c r="M483" s="15">
        <f t="shared" si="26"/>
        <v>0</v>
      </c>
      <c r="N483" s="15">
        <f t="shared" si="26"/>
        <v>0</v>
      </c>
      <c r="O483" s="15">
        <f t="shared" si="26"/>
        <v>0</v>
      </c>
      <c r="P483" s="15">
        <f t="shared" si="26"/>
        <v>0</v>
      </c>
      <c r="Q483" s="357">
        <f t="shared" si="26"/>
        <v>0</v>
      </c>
      <c r="R483" s="15">
        <f>R480+R481</f>
        <v>50.13</v>
      </c>
    </row>
    <row r="484" spans="1:18" ht="35.1" customHeight="1" thickBot="1">
      <c r="A484" s="736" t="s">
        <v>511</v>
      </c>
      <c r="B484" s="816"/>
      <c r="C484" s="816"/>
      <c r="D484" s="816"/>
      <c r="E484" s="817"/>
      <c r="F484" s="548">
        <f>F480+F481+F482</f>
        <v>0</v>
      </c>
      <c r="G484" s="571">
        <f>G480+G481+G482</f>
        <v>0</v>
      </c>
      <c r="H484" s="548">
        <f>H480+H481+H482</f>
        <v>0</v>
      </c>
      <c r="I484" s="548">
        <f t="shared" ref="I484:Q484" si="27">I480+I481+I482</f>
        <v>0</v>
      </c>
      <c r="J484" s="548">
        <f t="shared" si="27"/>
        <v>0</v>
      </c>
      <c r="K484" s="548">
        <f t="shared" si="27"/>
        <v>0</v>
      </c>
      <c r="L484" s="548">
        <f t="shared" si="27"/>
        <v>0</v>
      </c>
      <c r="M484" s="548">
        <f t="shared" si="27"/>
        <v>0</v>
      </c>
      <c r="N484" s="548">
        <f t="shared" si="27"/>
        <v>0</v>
      </c>
      <c r="O484" s="548">
        <f t="shared" si="27"/>
        <v>0</v>
      </c>
      <c r="P484" s="548">
        <f t="shared" si="27"/>
        <v>0</v>
      </c>
      <c r="Q484" s="552">
        <f t="shared" si="27"/>
        <v>0</v>
      </c>
      <c r="R484" s="548">
        <f>R480+R481+R482</f>
        <v>86.03</v>
      </c>
    </row>
    <row r="485" spans="1:18" ht="35.1" customHeight="1" thickBot="1">
      <c r="A485" s="640"/>
      <c r="B485" s="750"/>
      <c r="C485" s="750"/>
      <c r="D485" s="750"/>
      <c r="E485" s="750"/>
      <c r="F485" s="750"/>
      <c r="G485" s="750"/>
      <c r="H485" s="750"/>
      <c r="I485" s="750"/>
      <c r="J485" s="750"/>
      <c r="K485" s="750"/>
      <c r="L485" s="750"/>
      <c r="M485" s="750"/>
      <c r="N485" s="750"/>
      <c r="O485" s="750"/>
      <c r="P485" s="750"/>
      <c r="Q485" s="750"/>
      <c r="R485" s="389"/>
    </row>
    <row r="486" spans="1:18" ht="35.1" customHeight="1" thickBot="1">
      <c r="A486" s="716" t="s">
        <v>512</v>
      </c>
      <c r="B486" s="717"/>
      <c r="C486" s="717"/>
      <c r="D486" s="717"/>
      <c r="E486" s="818"/>
      <c r="F486" s="819"/>
      <c r="G486" s="414">
        <f t="shared" ref="G486:H490" si="28">G480</f>
        <v>0</v>
      </c>
      <c r="H486" s="49">
        <f t="shared" si="28"/>
        <v>0</v>
      </c>
      <c r="I486" s="49">
        <f>I480+H486</f>
        <v>0</v>
      </c>
      <c r="J486" s="49">
        <f t="shared" ref="J486:Q490" si="29">J480+I486</f>
        <v>0</v>
      </c>
      <c r="K486" s="49">
        <f t="shared" si="29"/>
        <v>0</v>
      </c>
      <c r="L486" s="49">
        <f t="shared" si="29"/>
        <v>0</v>
      </c>
      <c r="M486" s="49">
        <f t="shared" si="29"/>
        <v>0</v>
      </c>
      <c r="N486" s="49">
        <f t="shared" si="29"/>
        <v>0</v>
      </c>
      <c r="O486" s="49">
        <f t="shared" si="29"/>
        <v>0</v>
      </c>
      <c r="P486" s="49">
        <f t="shared" si="29"/>
        <v>0</v>
      </c>
      <c r="Q486" s="226">
        <f t="shared" si="29"/>
        <v>0</v>
      </c>
      <c r="R486" s="49">
        <f>R480</f>
        <v>35.03</v>
      </c>
    </row>
    <row r="487" spans="1:18" ht="35.1" customHeight="1" thickBot="1">
      <c r="A487" s="731" t="s">
        <v>513</v>
      </c>
      <c r="B487" s="732"/>
      <c r="C487" s="732"/>
      <c r="D487" s="732"/>
      <c r="E487" s="790"/>
      <c r="F487" s="791"/>
      <c r="G487" s="414">
        <f t="shared" si="28"/>
        <v>0</v>
      </c>
      <c r="H487" s="49">
        <f t="shared" si="28"/>
        <v>0</v>
      </c>
      <c r="I487" s="49">
        <f>I481+H487</f>
        <v>0</v>
      </c>
      <c r="J487" s="49">
        <f t="shared" si="29"/>
        <v>0</v>
      </c>
      <c r="K487" s="49">
        <f t="shared" si="29"/>
        <v>0</v>
      </c>
      <c r="L487" s="49">
        <f t="shared" si="29"/>
        <v>0</v>
      </c>
      <c r="M487" s="49">
        <f t="shared" si="29"/>
        <v>0</v>
      </c>
      <c r="N487" s="49">
        <f t="shared" si="29"/>
        <v>0</v>
      </c>
      <c r="O487" s="49">
        <f t="shared" si="29"/>
        <v>0</v>
      </c>
      <c r="P487" s="49">
        <f t="shared" si="29"/>
        <v>0</v>
      </c>
      <c r="Q487" s="226">
        <f t="shared" si="29"/>
        <v>0</v>
      </c>
      <c r="R487" s="49">
        <f>R481</f>
        <v>15.1</v>
      </c>
    </row>
    <row r="488" spans="1:18" ht="35.1" customHeight="1" thickBot="1">
      <c r="A488" s="728" t="s">
        <v>514</v>
      </c>
      <c r="B488" s="729"/>
      <c r="C488" s="729"/>
      <c r="D488" s="729"/>
      <c r="E488" s="734"/>
      <c r="F488" s="730"/>
      <c r="G488" s="414">
        <f t="shared" si="28"/>
        <v>0</v>
      </c>
      <c r="H488" s="49">
        <f t="shared" si="28"/>
        <v>0</v>
      </c>
      <c r="I488" s="49">
        <f>I482+H488</f>
        <v>0</v>
      </c>
      <c r="J488" s="49">
        <f t="shared" si="29"/>
        <v>0</v>
      </c>
      <c r="K488" s="49">
        <f t="shared" si="29"/>
        <v>0</v>
      </c>
      <c r="L488" s="49">
        <f t="shared" si="29"/>
        <v>0</v>
      </c>
      <c r="M488" s="49">
        <f t="shared" si="29"/>
        <v>0</v>
      </c>
      <c r="N488" s="49">
        <f t="shared" si="29"/>
        <v>0</v>
      </c>
      <c r="O488" s="49">
        <f t="shared" si="29"/>
        <v>0</v>
      </c>
      <c r="P488" s="49">
        <f t="shared" si="29"/>
        <v>0</v>
      </c>
      <c r="Q488" s="226">
        <f t="shared" si="29"/>
        <v>0</v>
      </c>
      <c r="R488" s="49">
        <f>R482</f>
        <v>35.9</v>
      </c>
    </row>
    <row r="489" spans="1:18" ht="35.1" customHeight="1" thickBot="1">
      <c r="A489" s="719" t="s">
        <v>515</v>
      </c>
      <c r="B489" s="720"/>
      <c r="C489" s="720"/>
      <c r="D489" s="720"/>
      <c r="E489" s="780"/>
      <c r="F489" s="781"/>
      <c r="G489" s="29">
        <f t="shared" si="28"/>
        <v>0</v>
      </c>
      <c r="H489" s="15">
        <f t="shared" si="28"/>
        <v>0</v>
      </c>
      <c r="I489" s="4">
        <f>I483+H489</f>
        <v>0</v>
      </c>
      <c r="J489" s="4">
        <f t="shared" si="29"/>
        <v>0</v>
      </c>
      <c r="K489" s="4">
        <f t="shared" si="29"/>
        <v>0</v>
      </c>
      <c r="L489" s="4">
        <f t="shared" si="29"/>
        <v>0</v>
      </c>
      <c r="M489" s="4">
        <f t="shared" si="29"/>
        <v>0</v>
      </c>
      <c r="N489" s="4">
        <f t="shared" si="29"/>
        <v>0</v>
      </c>
      <c r="O489" s="4">
        <f t="shared" si="29"/>
        <v>0</v>
      </c>
      <c r="P489" s="4">
        <f t="shared" si="29"/>
        <v>0</v>
      </c>
      <c r="Q489" s="358">
        <f t="shared" si="29"/>
        <v>0</v>
      </c>
      <c r="R489" s="15">
        <f>R483</f>
        <v>50.13</v>
      </c>
    </row>
    <row r="490" spans="1:18" ht="35.1" customHeight="1" thickBot="1">
      <c r="A490" s="747" t="s">
        <v>516</v>
      </c>
      <c r="B490" s="782"/>
      <c r="C490" s="782"/>
      <c r="D490" s="782"/>
      <c r="E490" s="782"/>
      <c r="F490" s="783"/>
      <c r="G490" s="423">
        <f t="shared" si="28"/>
        <v>0</v>
      </c>
      <c r="H490" s="5">
        <f t="shared" si="28"/>
        <v>0</v>
      </c>
      <c r="I490" s="5">
        <f>I484+H490</f>
        <v>0</v>
      </c>
      <c r="J490" s="5">
        <f t="shared" si="29"/>
        <v>0</v>
      </c>
      <c r="K490" s="5">
        <f t="shared" si="29"/>
        <v>0</v>
      </c>
      <c r="L490" s="5">
        <f t="shared" si="29"/>
        <v>0</v>
      </c>
      <c r="M490" s="5">
        <f t="shared" si="29"/>
        <v>0</v>
      </c>
      <c r="N490" s="5">
        <f t="shared" si="29"/>
        <v>0</v>
      </c>
      <c r="O490" s="5">
        <f t="shared" si="29"/>
        <v>0</v>
      </c>
      <c r="P490" s="5">
        <f t="shared" si="29"/>
        <v>0</v>
      </c>
      <c r="Q490" s="359">
        <f t="shared" si="29"/>
        <v>0</v>
      </c>
      <c r="R490" s="5">
        <f>R484</f>
        <v>86.03</v>
      </c>
    </row>
    <row r="491" spans="1:18" ht="35.1" customHeight="1" thickBot="1">
      <c r="A491" s="640"/>
      <c r="B491" s="750"/>
      <c r="C491" s="750"/>
      <c r="D491" s="750"/>
      <c r="E491" s="750"/>
      <c r="F491" s="750"/>
      <c r="G491" s="750"/>
      <c r="H491" s="750"/>
      <c r="I491" s="750"/>
      <c r="J491" s="750"/>
      <c r="K491" s="750"/>
      <c r="L491" s="750"/>
      <c r="M491" s="750"/>
      <c r="N491" s="750"/>
      <c r="O491" s="750"/>
      <c r="P491" s="750"/>
      <c r="Q491" s="750"/>
      <c r="R491" s="389"/>
    </row>
    <row r="492" spans="1:18" ht="35.1" customHeight="1" thickBot="1">
      <c r="A492" s="722" t="s">
        <v>236</v>
      </c>
      <c r="B492" s="723"/>
      <c r="C492" s="723"/>
      <c r="D492" s="723"/>
      <c r="E492" s="723"/>
      <c r="F492" s="723"/>
      <c r="G492" s="723"/>
      <c r="H492" s="723"/>
      <c r="I492" s="723"/>
      <c r="J492" s="723"/>
      <c r="K492" s="723"/>
      <c r="L492" s="723"/>
      <c r="M492" s="723"/>
      <c r="N492" s="723"/>
      <c r="O492" s="723"/>
      <c r="P492" s="723"/>
      <c r="Q492" s="723"/>
      <c r="R492" s="452"/>
    </row>
    <row r="493" spans="1:18" ht="35.1" customHeight="1" thickBot="1">
      <c r="A493" s="722" t="s">
        <v>237</v>
      </c>
      <c r="B493" s="784"/>
      <c r="C493" s="723"/>
      <c r="D493" s="723"/>
      <c r="E493" s="723"/>
      <c r="F493" s="723"/>
      <c r="G493" s="723"/>
      <c r="H493" s="723"/>
      <c r="I493" s="723"/>
      <c r="J493" s="723"/>
      <c r="K493" s="723"/>
      <c r="L493" s="723"/>
      <c r="M493" s="723"/>
      <c r="N493" s="723"/>
      <c r="O493" s="723"/>
      <c r="P493" s="723"/>
      <c r="Q493" s="723"/>
      <c r="R493" s="389"/>
    </row>
    <row r="494" spans="1:18" s="164" customFormat="1" ht="35.1" customHeight="1">
      <c r="A494" s="665">
        <v>83</v>
      </c>
      <c r="B494" s="536" t="s">
        <v>239</v>
      </c>
      <c r="C494" s="830" t="s">
        <v>15</v>
      </c>
      <c r="D494" s="561" t="s">
        <v>616</v>
      </c>
      <c r="E494" s="665" t="s">
        <v>17</v>
      </c>
      <c r="F494" s="102" t="s">
        <v>18</v>
      </c>
      <c r="G494" s="475">
        <f>R494*J5</f>
        <v>0</v>
      </c>
      <c r="H494" s="173">
        <v>0</v>
      </c>
      <c r="I494" s="138"/>
      <c r="J494" s="138"/>
      <c r="K494" s="138"/>
      <c r="L494" s="167"/>
      <c r="M494" s="138"/>
      <c r="N494" s="138"/>
      <c r="O494" s="138"/>
      <c r="P494" s="138"/>
      <c r="Q494" s="168"/>
      <c r="R494" s="384">
        <v>0.4</v>
      </c>
    </row>
    <row r="495" spans="1:18" s="164" customFormat="1" ht="35.1" customHeight="1">
      <c r="A495" s="666"/>
      <c r="B495" s="505" t="s">
        <v>240</v>
      </c>
      <c r="C495" s="692"/>
      <c r="D495" s="559"/>
      <c r="E495" s="839"/>
      <c r="F495" s="557" t="s">
        <v>19</v>
      </c>
      <c r="G495" s="476"/>
      <c r="H495" s="169"/>
      <c r="I495" s="139"/>
      <c r="J495" s="139"/>
      <c r="K495" s="139"/>
      <c r="L495" s="139"/>
      <c r="M495" s="139"/>
      <c r="N495" s="139"/>
      <c r="O495" s="139"/>
      <c r="P495" s="139"/>
      <c r="Q495" s="170"/>
      <c r="R495" s="385"/>
    </row>
    <row r="496" spans="1:18" s="164" customFormat="1" ht="35.1" customHeight="1" thickBot="1">
      <c r="A496" s="666"/>
      <c r="B496" s="505" t="s">
        <v>618</v>
      </c>
      <c r="C496" s="692"/>
      <c r="D496" s="562"/>
      <c r="E496" s="839"/>
      <c r="F496" s="125" t="s">
        <v>20</v>
      </c>
      <c r="G496" s="477"/>
      <c r="H496" s="191"/>
      <c r="I496" s="147"/>
      <c r="J496" s="147"/>
      <c r="K496" s="147"/>
      <c r="L496" s="147"/>
      <c r="M496" s="147"/>
      <c r="N496" s="147"/>
      <c r="O496" s="147"/>
      <c r="P496" s="147"/>
      <c r="Q496" s="171"/>
      <c r="R496" s="387"/>
    </row>
    <row r="497" spans="1:18" s="164" customFormat="1" ht="35.1" customHeight="1" thickBot="1">
      <c r="A497" s="667"/>
      <c r="B497" s="560" t="s">
        <v>241</v>
      </c>
      <c r="C497" s="681"/>
      <c r="D497" s="172"/>
      <c r="E497" s="840"/>
      <c r="F497" s="558"/>
      <c r="G497" s="470"/>
      <c r="H497" s="837"/>
      <c r="I497" s="838"/>
      <c r="J497" s="838"/>
      <c r="K497" s="838"/>
      <c r="L497" s="838"/>
      <c r="M497" s="838"/>
      <c r="N497" s="838"/>
      <c r="O497" s="838"/>
      <c r="P497" s="838"/>
      <c r="Q497" s="838"/>
      <c r="R497" s="558"/>
    </row>
    <row r="498" spans="1:18" s="164" customFormat="1" ht="34.5" customHeight="1">
      <c r="A498" s="665">
        <v>84</v>
      </c>
      <c r="B498" s="536" t="s">
        <v>239</v>
      </c>
      <c r="C498" s="830" t="s">
        <v>15</v>
      </c>
      <c r="D498" s="536" t="s">
        <v>416</v>
      </c>
      <c r="E498" s="665" t="s">
        <v>17</v>
      </c>
      <c r="F498" s="102" t="s">
        <v>18</v>
      </c>
      <c r="G498" s="475">
        <f>R498*J5</f>
        <v>0</v>
      </c>
      <c r="H498" s="173">
        <v>0.13300000000000001</v>
      </c>
      <c r="I498" s="138"/>
      <c r="J498" s="138"/>
      <c r="K498" s="138"/>
      <c r="L498" s="138"/>
      <c r="M498" s="138"/>
      <c r="N498" s="138"/>
      <c r="O498" s="138"/>
      <c r="P498" s="138"/>
      <c r="Q498" s="168"/>
      <c r="R498" s="384">
        <v>0.65</v>
      </c>
    </row>
    <row r="499" spans="1:18" s="164" customFormat="1" ht="35.1" customHeight="1">
      <c r="A499" s="666"/>
      <c r="B499" s="559" t="s">
        <v>242</v>
      </c>
      <c r="C499" s="692"/>
      <c r="D499" s="117"/>
      <c r="E499" s="839"/>
      <c r="F499" s="557" t="s">
        <v>19</v>
      </c>
      <c r="G499" s="476"/>
      <c r="H499" s="169"/>
      <c r="I499" s="139"/>
      <c r="J499" s="139"/>
      <c r="K499" s="139"/>
      <c r="L499" s="139"/>
      <c r="M499" s="139"/>
      <c r="N499" s="139"/>
      <c r="O499" s="139"/>
      <c r="P499" s="139"/>
      <c r="Q499" s="170"/>
      <c r="R499" s="385"/>
    </row>
    <row r="500" spans="1:18" s="164" customFormat="1" ht="35.1" customHeight="1" thickBot="1">
      <c r="A500" s="666"/>
      <c r="B500" s="505" t="s">
        <v>243</v>
      </c>
      <c r="C500" s="692"/>
      <c r="D500" s="562"/>
      <c r="E500" s="839"/>
      <c r="F500" s="125" t="s">
        <v>20</v>
      </c>
      <c r="G500" s="477"/>
      <c r="H500" s="191"/>
      <c r="I500" s="147"/>
      <c r="J500" s="147"/>
      <c r="K500" s="147"/>
      <c r="L500" s="147"/>
      <c r="M500" s="147"/>
      <c r="N500" s="147"/>
      <c r="O500" s="147"/>
      <c r="P500" s="147"/>
      <c r="Q500" s="171"/>
      <c r="R500" s="387"/>
    </row>
    <row r="501" spans="1:18" s="164" customFormat="1" ht="35.1" customHeight="1">
      <c r="A501" s="666"/>
      <c r="B501" s="505" t="s">
        <v>619</v>
      </c>
      <c r="C501" s="692"/>
      <c r="D501" s="694"/>
      <c r="E501" s="839"/>
      <c r="F501" s="664"/>
      <c r="G501" s="461"/>
      <c r="H501" s="632"/>
      <c r="I501" s="828"/>
      <c r="J501" s="828"/>
      <c r="K501" s="828"/>
      <c r="L501" s="828"/>
      <c r="M501" s="828"/>
      <c r="N501" s="828"/>
      <c r="O501" s="828"/>
      <c r="P501" s="828"/>
      <c r="Q501" s="828"/>
      <c r="R501" s="509"/>
    </row>
    <row r="502" spans="1:18" s="164" customFormat="1" ht="35.1" customHeight="1">
      <c r="A502" s="666"/>
      <c r="B502" s="505" t="s">
        <v>244</v>
      </c>
      <c r="C502" s="692"/>
      <c r="D502" s="835"/>
      <c r="E502" s="839"/>
      <c r="F502" s="835"/>
      <c r="G502" s="478"/>
      <c r="H502" s="836"/>
      <c r="I502" s="836"/>
      <c r="J502" s="836"/>
      <c r="K502" s="836"/>
      <c r="L502" s="836"/>
      <c r="M502" s="836"/>
      <c r="N502" s="836"/>
      <c r="O502" s="836"/>
      <c r="P502" s="836"/>
      <c r="Q502" s="836"/>
      <c r="R502" s="528"/>
    </row>
    <row r="503" spans="1:18" s="164" customFormat="1" ht="35.1" customHeight="1" thickBot="1">
      <c r="A503" s="667"/>
      <c r="B503" s="560" t="s">
        <v>245</v>
      </c>
      <c r="C503" s="681"/>
      <c r="D503" s="827"/>
      <c r="E503" s="840"/>
      <c r="F503" s="827"/>
      <c r="G503" s="479"/>
      <c r="H503" s="829"/>
      <c r="I503" s="829"/>
      <c r="J503" s="829"/>
      <c r="K503" s="829"/>
      <c r="L503" s="829"/>
      <c r="M503" s="829"/>
      <c r="N503" s="829"/>
      <c r="O503" s="829"/>
      <c r="P503" s="829"/>
      <c r="Q503" s="829"/>
      <c r="R503" s="529"/>
    </row>
    <row r="504" spans="1:18" s="164" customFormat="1" ht="32.25" customHeight="1">
      <c r="A504" s="665">
        <v>85</v>
      </c>
      <c r="B504" s="536" t="s">
        <v>246</v>
      </c>
      <c r="C504" s="830" t="s">
        <v>24</v>
      </c>
      <c r="D504" s="561" t="s">
        <v>648</v>
      </c>
      <c r="E504" s="696" t="s">
        <v>17</v>
      </c>
      <c r="F504" s="148" t="s">
        <v>18</v>
      </c>
      <c r="G504" s="475">
        <f>R504*J5</f>
        <v>0</v>
      </c>
      <c r="H504" s="173">
        <v>2.577</v>
      </c>
      <c r="I504" s="173"/>
      <c r="J504" s="138"/>
      <c r="K504" s="138"/>
      <c r="L504" s="138"/>
      <c r="M504" s="138"/>
      <c r="N504" s="138"/>
      <c r="O504" s="138"/>
      <c r="P504" s="138"/>
      <c r="Q504" s="168"/>
      <c r="R504" s="384">
        <v>1.9</v>
      </c>
    </row>
    <row r="505" spans="1:18" s="164" customFormat="1" ht="30.75" customHeight="1">
      <c r="A505" s="666"/>
      <c r="B505" s="505" t="s">
        <v>247</v>
      </c>
      <c r="C505" s="831"/>
      <c r="D505" s="117"/>
      <c r="E505" s="833"/>
      <c r="F505" s="280" t="s">
        <v>19</v>
      </c>
      <c r="G505" s="476"/>
      <c r="H505" s="169"/>
      <c r="I505" s="169"/>
      <c r="J505" s="139"/>
      <c r="K505" s="139"/>
      <c r="L505" s="139"/>
      <c r="M505" s="139"/>
      <c r="N505" s="139"/>
      <c r="O505" s="139"/>
      <c r="P505" s="139"/>
      <c r="Q505" s="170"/>
      <c r="R505" s="385"/>
    </row>
    <row r="506" spans="1:18" s="164" customFormat="1" ht="30.75" customHeight="1" thickBot="1">
      <c r="A506" s="666"/>
      <c r="B506" s="559" t="s">
        <v>248</v>
      </c>
      <c r="C506" s="831"/>
      <c r="D506" s="133"/>
      <c r="E506" s="833"/>
      <c r="F506" s="174" t="s">
        <v>20</v>
      </c>
      <c r="G506" s="477"/>
      <c r="H506" s="191"/>
      <c r="I506" s="175"/>
      <c r="J506" s="176"/>
      <c r="K506" s="564"/>
      <c r="L506" s="140"/>
      <c r="M506" s="140"/>
      <c r="N506" s="140"/>
      <c r="O506" s="140"/>
      <c r="P506" s="140"/>
      <c r="Q506" s="177"/>
      <c r="R506" s="387"/>
    </row>
    <row r="507" spans="1:18" s="164" customFormat="1" ht="30.75" customHeight="1">
      <c r="A507" s="666"/>
      <c r="B507" s="559" t="s">
        <v>249</v>
      </c>
      <c r="C507" s="831"/>
      <c r="D507" s="694"/>
      <c r="E507" s="833"/>
      <c r="F507" s="664"/>
      <c r="G507" s="461"/>
      <c r="H507" s="632"/>
      <c r="I507" s="828"/>
      <c r="J507" s="828"/>
      <c r="K507" s="828"/>
      <c r="L507" s="828"/>
      <c r="M507" s="828"/>
      <c r="N507" s="828"/>
      <c r="O507" s="828"/>
      <c r="P507" s="828"/>
      <c r="Q507" s="828"/>
      <c r="R507" s="509"/>
    </row>
    <row r="508" spans="1:18" s="164" customFormat="1" ht="42" customHeight="1" thickBot="1">
      <c r="A508" s="667"/>
      <c r="B508" s="560" t="s">
        <v>250</v>
      </c>
      <c r="C508" s="832"/>
      <c r="D508" s="827"/>
      <c r="E508" s="834"/>
      <c r="F508" s="827"/>
      <c r="G508" s="479"/>
      <c r="H508" s="829"/>
      <c r="I508" s="829"/>
      <c r="J508" s="829"/>
      <c r="K508" s="829"/>
      <c r="L508" s="829"/>
      <c r="M508" s="829"/>
      <c r="N508" s="829"/>
      <c r="O508" s="829"/>
      <c r="P508" s="829"/>
      <c r="Q508" s="829"/>
      <c r="R508" s="529"/>
    </row>
    <row r="509" spans="1:18" s="164" customFormat="1" ht="32.25" customHeight="1">
      <c r="A509" s="665">
        <v>86</v>
      </c>
      <c r="B509" s="536" t="s">
        <v>251</v>
      </c>
      <c r="C509" s="830" t="s">
        <v>24</v>
      </c>
      <c r="D509" s="561"/>
      <c r="E509" s="696" t="s">
        <v>451</v>
      </c>
      <c r="F509" s="148" t="s">
        <v>18</v>
      </c>
      <c r="G509" s="456"/>
      <c r="H509" s="173"/>
      <c r="I509" s="173"/>
      <c r="J509" s="138"/>
      <c r="K509" s="138"/>
      <c r="L509" s="138"/>
      <c r="M509" s="138"/>
      <c r="N509" s="138"/>
      <c r="O509" s="138"/>
      <c r="P509" s="138"/>
      <c r="Q509" s="168"/>
      <c r="R509" s="384"/>
    </row>
    <row r="510" spans="1:18" s="164" customFormat="1" ht="30.75" customHeight="1">
      <c r="A510" s="666"/>
      <c r="B510" s="505" t="s">
        <v>252</v>
      </c>
      <c r="C510" s="831"/>
      <c r="D510" s="117"/>
      <c r="E510" s="833"/>
      <c r="F510" s="280" t="s">
        <v>19</v>
      </c>
      <c r="G510" s="468"/>
      <c r="H510" s="169"/>
      <c r="I510" s="169"/>
      <c r="J510" s="139"/>
      <c r="K510" s="139"/>
      <c r="L510" s="139"/>
      <c r="M510" s="139"/>
      <c r="N510" s="139"/>
      <c r="O510" s="139"/>
      <c r="P510" s="139"/>
      <c r="Q510" s="170"/>
      <c r="R510" s="385"/>
    </row>
    <row r="511" spans="1:18" s="164" customFormat="1" ht="30.75" customHeight="1" thickBot="1">
      <c r="A511" s="666"/>
      <c r="B511" s="559" t="s">
        <v>253</v>
      </c>
      <c r="C511" s="831"/>
      <c r="D511" s="133" t="s">
        <v>254</v>
      </c>
      <c r="E511" s="833"/>
      <c r="F511" s="174" t="s">
        <v>20</v>
      </c>
      <c r="G511" s="497">
        <f>R511*J5</f>
        <v>0</v>
      </c>
      <c r="H511" s="191"/>
      <c r="I511" s="175"/>
      <c r="J511" s="176"/>
      <c r="K511" s="564"/>
      <c r="L511" s="140"/>
      <c r="M511" s="140"/>
      <c r="N511" s="140"/>
      <c r="O511" s="140">
        <v>1.194</v>
      </c>
      <c r="P511" s="140"/>
      <c r="Q511" s="177"/>
      <c r="R511" s="387">
        <v>1.3</v>
      </c>
    </row>
    <row r="512" spans="1:18" s="164" customFormat="1" ht="30.75" customHeight="1" thickBot="1">
      <c r="A512" s="666"/>
      <c r="B512" s="559"/>
      <c r="C512" s="831"/>
      <c r="D512" s="536"/>
      <c r="E512" s="833"/>
      <c r="F512" s="509"/>
      <c r="G512" s="461"/>
      <c r="H512" s="632"/>
      <c r="I512" s="828"/>
      <c r="J512" s="828"/>
      <c r="K512" s="828"/>
      <c r="L512" s="828"/>
      <c r="M512" s="828"/>
      <c r="N512" s="828"/>
      <c r="O512" s="828"/>
      <c r="P512" s="828"/>
      <c r="Q512" s="828"/>
      <c r="R512" s="509"/>
    </row>
    <row r="513" spans="1:18" s="164" customFormat="1" ht="35.1" customHeight="1">
      <c r="A513" s="665">
        <v>87</v>
      </c>
      <c r="B513" s="299" t="s">
        <v>255</v>
      </c>
      <c r="C513" s="830" t="s">
        <v>73</v>
      </c>
      <c r="D513" s="561"/>
      <c r="E513" s="665" t="s">
        <v>451</v>
      </c>
      <c r="F513" s="148" t="s">
        <v>18</v>
      </c>
      <c r="G513" s="456"/>
      <c r="H513" s="173"/>
      <c r="I513" s="138"/>
      <c r="J513" s="138"/>
      <c r="K513" s="138"/>
      <c r="L513" s="138"/>
      <c r="M513" s="138"/>
      <c r="N513" s="138"/>
      <c r="O513" s="138"/>
      <c r="P513" s="138"/>
      <c r="Q513" s="168"/>
      <c r="R513" s="384"/>
    </row>
    <row r="514" spans="1:18" s="164" customFormat="1" ht="35.1" customHeight="1">
      <c r="A514" s="666"/>
      <c r="B514" s="300" t="s">
        <v>256</v>
      </c>
      <c r="C514" s="844"/>
      <c r="D514" s="559"/>
      <c r="E514" s="666"/>
      <c r="F514" s="280" t="s">
        <v>19</v>
      </c>
      <c r="G514" s="468"/>
      <c r="H514" s="169"/>
      <c r="I514" s="139"/>
      <c r="J514" s="139"/>
      <c r="K514" s="139"/>
      <c r="L514" s="139"/>
      <c r="M514" s="139"/>
      <c r="N514" s="139"/>
      <c r="O514" s="139"/>
      <c r="P514" s="139"/>
      <c r="Q514" s="170"/>
      <c r="R514" s="385"/>
    </row>
    <row r="515" spans="1:18" s="164" customFormat="1" ht="35.1" customHeight="1" thickBot="1">
      <c r="A515" s="666"/>
      <c r="B515" s="300" t="s">
        <v>257</v>
      </c>
      <c r="C515" s="844"/>
      <c r="D515" s="562" t="s">
        <v>55</v>
      </c>
      <c r="E515" s="666"/>
      <c r="F515" s="149" t="s">
        <v>20</v>
      </c>
      <c r="G515" s="469">
        <f>R515*J5</f>
        <v>0</v>
      </c>
      <c r="H515" s="191"/>
      <c r="I515" s="147"/>
      <c r="J515" s="147"/>
      <c r="K515" s="147"/>
      <c r="L515" s="147"/>
      <c r="M515" s="147"/>
      <c r="N515" s="147"/>
      <c r="O515" s="147">
        <v>1.0999999999999999E-2</v>
      </c>
      <c r="P515" s="147"/>
      <c r="Q515" s="171"/>
      <c r="R515" s="387">
        <v>0.4</v>
      </c>
    </row>
    <row r="516" spans="1:18" s="164" customFormat="1" ht="50.25" customHeight="1" thickBot="1">
      <c r="A516" s="667"/>
      <c r="B516" s="172" t="s">
        <v>258</v>
      </c>
      <c r="C516" s="845"/>
      <c r="D516" s="172"/>
      <c r="E516" s="667"/>
      <c r="F516" s="558"/>
      <c r="G516" s="470"/>
      <c r="H516" s="837"/>
      <c r="I516" s="837"/>
      <c r="J516" s="837"/>
      <c r="K516" s="837"/>
      <c r="L516" s="837"/>
      <c r="M516" s="837"/>
      <c r="N516" s="837"/>
      <c r="O516" s="837"/>
      <c r="P516" s="837"/>
      <c r="Q516" s="837"/>
      <c r="R516" s="558"/>
    </row>
    <row r="517" spans="1:18" s="164" customFormat="1" ht="35.1" customHeight="1">
      <c r="A517" s="665">
        <v>88</v>
      </c>
      <c r="B517" s="536" t="s">
        <v>259</v>
      </c>
      <c r="C517" s="830" t="s">
        <v>24</v>
      </c>
      <c r="D517" s="536"/>
      <c r="E517" s="665" t="s">
        <v>451</v>
      </c>
      <c r="F517" s="148" t="s">
        <v>18</v>
      </c>
      <c r="G517" s="456"/>
      <c r="H517" s="173"/>
      <c r="I517" s="138"/>
      <c r="J517" s="138"/>
      <c r="K517" s="138"/>
      <c r="L517" s="138"/>
      <c r="M517" s="138"/>
      <c r="N517" s="138"/>
      <c r="O517" s="138"/>
      <c r="P517" s="138"/>
      <c r="Q517" s="168"/>
      <c r="R517" s="384"/>
    </row>
    <row r="518" spans="1:18" s="164" customFormat="1" ht="35.1" customHeight="1">
      <c r="A518" s="666"/>
      <c r="B518" s="559" t="s">
        <v>260</v>
      </c>
      <c r="C518" s="692"/>
      <c r="D518" s="133"/>
      <c r="E518" s="839"/>
      <c r="F518" s="280" t="s">
        <v>19</v>
      </c>
      <c r="G518" s="468"/>
      <c r="H518" s="169"/>
      <c r="I518" s="139"/>
      <c r="J518" s="139"/>
      <c r="K518" s="139"/>
      <c r="L518" s="139"/>
      <c r="M518" s="139"/>
      <c r="N518" s="139"/>
      <c r="O518" s="139"/>
      <c r="P518" s="139"/>
      <c r="Q518" s="170"/>
      <c r="R518" s="385"/>
    </row>
    <row r="519" spans="1:18" s="164" customFormat="1" ht="35.1" customHeight="1" thickBot="1">
      <c r="A519" s="666"/>
      <c r="B519" s="559" t="s">
        <v>261</v>
      </c>
      <c r="C519" s="692"/>
      <c r="D519" s="562" t="s">
        <v>262</v>
      </c>
      <c r="E519" s="839"/>
      <c r="F519" s="149" t="s">
        <v>20</v>
      </c>
      <c r="G519" s="469">
        <f>R519*J5</f>
        <v>0</v>
      </c>
      <c r="H519" s="447"/>
      <c r="I519" s="147"/>
      <c r="J519" s="147"/>
      <c r="K519" s="147"/>
      <c r="L519" s="147"/>
      <c r="M519" s="147"/>
      <c r="N519" s="147"/>
      <c r="O519" s="147">
        <v>0.95</v>
      </c>
      <c r="P519" s="147"/>
      <c r="Q519" s="171"/>
      <c r="R519" s="147">
        <v>1.4</v>
      </c>
    </row>
    <row r="520" spans="1:18" s="164" customFormat="1" ht="35.1" customHeight="1" thickBot="1">
      <c r="A520" s="667"/>
      <c r="B520" s="560" t="s">
        <v>263</v>
      </c>
      <c r="C520" s="681"/>
      <c r="D520" s="560"/>
      <c r="E520" s="840"/>
      <c r="F520" s="558"/>
      <c r="G520" s="470"/>
      <c r="H520" s="837"/>
      <c r="I520" s="838"/>
      <c r="J520" s="838"/>
      <c r="K520" s="838"/>
      <c r="L520" s="838"/>
      <c r="M520" s="838"/>
      <c r="N520" s="838"/>
      <c r="O520" s="838"/>
      <c r="P520" s="838"/>
      <c r="Q520" s="838"/>
      <c r="R520" s="558"/>
    </row>
    <row r="521" spans="1:18" s="164" customFormat="1" ht="35.1" customHeight="1">
      <c r="A521" s="665">
        <v>89</v>
      </c>
      <c r="B521" s="536" t="s">
        <v>267</v>
      </c>
      <c r="C521" s="830" t="s">
        <v>24</v>
      </c>
      <c r="D521" s="561"/>
      <c r="E521" s="665" t="s">
        <v>451</v>
      </c>
      <c r="F521" s="102" t="s">
        <v>18</v>
      </c>
      <c r="G521" s="456"/>
      <c r="H521" s="173"/>
      <c r="I521" s="138"/>
      <c r="J521" s="138"/>
      <c r="K521" s="138"/>
      <c r="L521" s="138"/>
      <c r="M521" s="138"/>
      <c r="N521" s="138"/>
      <c r="O521" s="138"/>
      <c r="P521" s="138"/>
      <c r="Q521" s="168"/>
      <c r="R521" s="384"/>
    </row>
    <row r="522" spans="1:18" s="164" customFormat="1" ht="35.1" customHeight="1">
      <c r="A522" s="839"/>
      <c r="B522" s="559" t="s">
        <v>264</v>
      </c>
      <c r="C522" s="831"/>
      <c r="D522" s="117"/>
      <c r="E522" s="839"/>
      <c r="F522" s="557" t="s">
        <v>19</v>
      </c>
      <c r="G522" s="468"/>
      <c r="H522" s="169"/>
      <c r="I522" s="139"/>
      <c r="J522" s="139"/>
      <c r="K522" s="139"/>
      <c r="L522" s="139"/>
      <c r="M522" s="139"/>
      <c r="N522" s="139"/>
      <c r="O522" s="139"/>
      <c r="P522" s="139"/>
      <c r="Q522" s="170"/>
      <c r="R522" s="386"/>
    </row>
    <row r="523" spans="1:18" s="164" customFormat="1" ht="35.1" customHeight="1" thickBot="1">
      <c r="A523" s="839"/>
      <c r="B523" s="559" t="s">
        <v>265</v>
      </c>
      <c r="C523" s="831"/>
      <c r="D523" s="562" t="s">
        <v>268</v>
      </c>
      <c r="E523" s="839"/>
      <c r="F523" s="125" t="s">
        <v>20</v>
      </c>
      <c r="G523" s="469">
        <f>R523*J5</f>
        <v>0</v>
      </c>
      <c r="H523" s="447"/>
      <c r="I523" s="147"/>
      <c r="J523" s="147"/>
      <c r="K523" s="191"/>
      <c r="L523" s="147"/>
      <c r="M523" s="147"/>
      <c r="N523" s="147"/>
      <c r="O523" s="147">
        <v>0.45600000000000002</v>
      </c>
      <c r="P523" s="147"/>
      <c r="Q523" s="171"/>
      <c r="R523" s="453">
        <v>0.56000000000000005</v>
      </c>
    </row>
    <row r="524" spans="1:18" s="164" customFormat="1" ht="34.5" customHeight="1" thickBot="1">
      <c r="A524" s="840"/>
      <c r="B524" s="560" t="s">
        <v>266</v>
      </c>
      <c r="C524" s="832"/>
      <c r="D524" s="560"/>
      <c r="E524" s="840"/>
      <c r="F524" s="558"/>
      <c r="G524" s="480"/>
      <c r="H524" s="846"/>
      <c r="I524" s="838"/>
      <c r="J524" s="838"/>
      <c r="K524" s="838"/>
      <c r="L524" s="838"/>
      <c r="M524" s="838"/>
      <c r="N524" s="838"/>
      <c r="O524" s="838"/>
      <c r="P524" s="838"/>
      <c r="Q524" s="838"/>
      <c r="R524" s="132"/>
    </row>
    <row r="525" spans="1:18" s="164" customFormat="1" ht="35.1" hidden="1" customHeight="1" thickBot="1">
      <c r="A525" s="847" t="s">
        <v>269</v>
      </c>
      <c r="B525" s="848"/>
      <c r="C525" s="848"/>
      <c r="D525" s="848"/>
      <c r="E525" s="849"/>
      <c r="F525" s="179">
        <f>SUM(H525:Q525)</f>
        <v>2.71</v>
      </c>
      <c r="G525" s="481">
        <f>G494+G498+G504+G509+G513+G517+G521</f>
        <v>0</v>
      </c>
      <c r="H525" s="179">
        <f>H494+H498+H504+H509+H513+H517+H521</f>
        <v>2.71</v>
      </c>
      <c r="I525" s="179">
        <f t="shared" ref="I525:Q525" si="30">I494+I498+I504+I509+I513+I517+I521</f>
        <v>0</v>
      </c>
      <c r="J525" s="179">
        <f t="shared" si="30"/>
        <v>0</v>
      </c>
      <c r="K525" s="179">
        <f t="shared" si="30"/>
        <v>0</v>
      </c>
      <c r="L525" s="179">
        <f t="shared" si="30"/>
        <v>0</v>
      </c>
      <c r="M525" s="179">
        <f t="shared" si="30"/>
        <v>0</v>
      </c>
      <c r="N525" s="179">
        <f t="shared" si="30"/>
        <v>0</v>
      </c>
      <c r="O525" s="179">
        <f t="shared" si="30"/>
        <v>0</v>
      </c>
      <c r="P525" s="179">
        <f t="shared" si="30"/>
        <v>0</v>
      </c>
      <c r="Q525" s="371">
        <f t="shared" si="30"/>
        <v>0</v>
      </c>
      <c r="R525" s="179">
        <f>R494+R498+R504+R509+R513+R517+R521</f>
        <v>2.95</v>
      </c>
    </row>
    <row r="526" spans="1:18" s="164" customFormat="1" ht="35.1" hidden="1" customHeight="1" thickBot="1">
      <c r="A526" s="850" t="s">
        <v>270</v>
      </c>
      <c r="B526" s="851"/>
      <c r="C526" s="851"/>
      <c r="D526" s="851"/>
      <c r="E526" s="852"/>
      <c r="F526" s="179">
        <f>SUM(H526:Q526)</f>
        <v>0</v>
      </c>
      <c r="G526" s="481">
        <f t="shared" ref="G526:R527" si="31">G495+G499+G505+G510+G514+G518+G522</f>
        <v>0</v>
      </c>
      <c r="H526" s="179">
        <f t="shared" si="31"/>
        <v>0</v>
      </c>
      <c r="I526" s="179">
        <f t="shared" si="31"/>
        <v>0</v>
      </c>
      <c r="J526" s="179">
        <f t="shared" si="31"/>
        <v>0</v>
      </c>
      <c r="K526" s="179">
        <f t="shared" si="31"/>
        <v>0</v>
      </c>
      <c r="L526" s="179">
        <f t="shared" si="31"/>
        <v>0</v>
      </c>
      <c r="M526" s="179">
        <f t="shared" si="31"/>
        <v>0</v>
      </c>
      <c r="N526" s="179">
        <f t="shared" si="31"/>
        <v>0</v>
      </c>
      <c r="O526" s="179">
        <f t="shared" si="31"/>
        <v>0</v>
      </c>
      <c r="P526" s="179">
        <f t="shared" si="31"/>
        <v>0</v>
      </c>
      <c r="Q526" s="371">
        <f t="shared" si="31"/>
        <v>0</v>
      </c>
      <c r="R526" s="179">
        <f t="shared" si="31"/>
        <v>0</v>
      </c>
    </row>
    <row r="527" spans="1:18" s="164" customFormat="1" ht="35.1" hidden="1" customHeight="1" thickBot="1">
      <c r="A527" s="863" t="s">
        <v>271</v>
      </c>
      <c r="B527" s="864"/>
      <c r="C527" s="864"/>
      <c r="D527" s="864"/>
      <c r="E527" s="865"/>
      <c r="F527" s="181">
        <f>SUM(H527:Q527)</f>
        <v>2.6109999999999998</v>
      </c>
      <c r="G527" s="481">
        <f t="shared" si="31"/>
        <v>0</v>
      </c>
      <c r="H527" s="179">
        <f t="shared" si="31"/>
        <v>0</v>
      </c>
      <c r="I527" s="179">
        <f t="shared" si="31"/>
        <v>0</v>
      </c>
      <c r="J527" s="179">
        <f t="shared" si="31"/>
        <v>0</v>
      </c>
      <c r="K527" s="179">
        <f t="shared" si="31"/>
        <v>0</v>
      </c>
      <c r="L527" s="179">
        <f t="shared" si="31"/>
        <v>0</v>
      </c>
      <c r="M527" s="179">
        <f t="shared" si="31"/>
        <v>0</v>
      </c>
      <c r="N527" s="179">
        <f t="shared" si="31"/>
        <v>0</v>
      </c>
      <c r="O527" s="179">
        <f t="shared" si="31"/>
        <v>2.6109999999999998</v>
      </c>
      <c r="P527" s="179">
        <f t="shared" si="31"/>
        <v>0</v>
      </c>
      <c r="Q527" s="371">
        <f t="shared" si="31"/>
        <v>0</v>
      </c>
      <c r="R527" s="179">
        <f t="shared" si="31"/>
        <v>3.66</v>
      </c>
    </row>
    <row r="528" spans="1:18" s="224" customFormat="1" ht="50.25" hidden="1" customHeight="1" thickBot="1">
      <c r="A528" s="859" t="s">
        <v>620</v>
      </c>
      <c r="B528" s="860"/>
      <c r="C528" s="860"/>
      <c r="D528" s="860"/>
      <c r="E528" s="862"/>
      <c r="F528" s="182">
        <f>SUM(F525:F526)</f>
        <v>2.71</v>
      </c>
      <c r="G528" s="189">
        <f>SUM(G525:G526)</f>
        <v>0</v>
      </c>
      <c r="H528" s="182">
        <f>SUM(H525:H526)</f>
        <v>2.71</v>
      </c>
      <c r="I528" s="182">
        <f>SUM(I525:I526)</f>
        <v>0</v>
      </c>
      <c r="J528" s="182">
        <f>SUM(J525:J526)</f>
        <v>0</v>
      </c>
      <c r="K528" s="182">
        <f t="shared" ref="K528:Q528" si="32">SUM(K525:K526)</f>
        <v>0</v>
      </c>
      <c r="L528" s="182">
        <f t="shared" si="32"/>
        <v>0</v>
      </c>
      <c r="M528" s="182">
        <f t="shared" si="32"/>
        <v>0</v>
      </c>
      <c r="N528" s="182">
        <f t="shared" si="32"/>
        <v>0</v>
      </c>
      <c r="O528" s="182">
        <f t="shared" si="32"/>
        <v>0</v>
      </c>
      <c r="P528" s="182">
        <f t="shared" si="32"/>
        <v>0</v>
      </c>
      <c r="Q528" s="183">
        <f t="shared" si="32"/>
        <v>0</v>
      </c>
      <c r="R528" s="182">
        <f>SUM(R525:R526)</f>
        <v>2.95</v>
      </c>
    </row>
    <row r="529" spans="1:18" s="224" customFormat="1" ht="54.75" hidden="1" customHeight="1" thickBot="1">
      <c r="A529" s="866" t="s">
        <v>621</v>
      </c>
      <c r="B529" s="867"/>
      <c r="C529" s="867"/>
      <c r="D529" s="867"/>
      <c r="E529" s="868"/>
      <c r="F529" s="184">
        <f>SUM(F525:F527)</f>
        <v>5.3209999999999997</v>
      </c>
      <c r="G529" s="184">
        <f t="shared" ref="G529:R529" si="33">SUM(G525:G527)</f>
        <v>0</v>
      </c>
      <c r="H529" s="184">
        <f t="shared" si="33"/>
        <v>2.71</v>
      </c>
      <c r="I529" s="184">
        <f>SUM(I525:I527)</f>
        <v>0</v>
      </c>
      <c r="J529" s="184">
        <f>SUM(J525:J527)</f>
        <v>0</v>
      </c>
      <c r="K529" s="184">
        <f t="shared" si="33"/>
        <v>0</v>
      </c>
      <c r="L529" s="184">
        <f t="shared" si="33"/>
        <v>0</v>
      </c>
      <c r="M529" s="184">
        <f t="shared" si="33"/>
        <v>0</v>
      </c>
      <c r="N529" s="184">
        <f t="shared" si="33"/>
        <v>0</v>
      </c>
      <c r="O529" s="184">
        <f t="shared" si="33"/>
        <v>2.6109999999999998</v>
      </c>
      <c r="P529" s="184">
        <f t="shared" si="33"/>
        <v>0</v>
      </c>
      <c r="Q529" s="185">
        <f t="shared" si="33"/>
        <v>0</v>
      </c>
      <c r="R529" s="184">
        <f t="shared" si="33"/>
        <v>6.61</v>
      </c>
    </row>
    <row r="530" spans="1:18" s="164" customFormat="1" ht="35.1" hidden="1" customHeight="1" thickBot="1">
      <c r="A530" s="869"/>
      <c r="B530" s="870"/>
      <c r="C530" s="870"/>
      <c r="D530" s="870"/>
      <c r="E530" s="870"/>
      <c r="F530" s="870"/>
      <c r="G530" s="870"/>
      <c r="H530" s="870"/>
      <c r="I530" s="870"/>
      <c r="J530" s="870"/>
      <c r="K530" s="870"/>
      <c r="L530" s="870"/>
      <c r="M530" s="870"/>
      <c r="N530" s="870"/>
      <c r="O530" s="870"/>
      <c r="P530" s="870"/>
      <c r="Q530" s="870"/>
      <c r="R530" s="398"/>
    </row>
    <row r="531" spans="1:18" s="164" customFormat="1" ht="35.1" customHeight="1" thickBot="1">
      <c r="A531" s="847" t="s">
        <v>272</v>
      </c>
      <c r="B531" s="848"/>
      <c r="C531" s="848"/>
      <c r="D531" s="848"/>
      <c r="E531" s="848"/>
      <c r="F531" s="856"/>
      <c r="G531" s="482">
        <f t="shared" ref="G531:G533" si="34">G525</f>
        <v>0</v>
      </c>
      <c r="H531" s="181">
        <f>H525</f>
        <v>2.71</v>
      </c>
      <c r="I531" s="181">
        <f t="shared" ref="I531:Q535" si="35">SUM(I525,H531)</f>
        <v>2.71</v>
      </c>
      <c r="J531" s="181">
        <f t="shared" si="35"/>
        <v>2.71</v>
      </c>
      <c r="K531" s="181">
        <f t="shared" si="35"/>
        <v>2.71</v>
      </c>
      <c r="L531" s="181">
        <f t="shared" si="35"/>
        <v>2.71</v>
      </c>
      <c r="M531" s="181">
        <f t="shared" si="35"/>
        <v>2.71</v>
      </c>
      <c r="N531" s="181">
        <f t="shared" si="35"/>
        <v>2.71</v>
      </c>
      <c r="O531" s="181">
        <f t="shared" si="35"/>
        <v>2.71</v>
      </c>
      <c r="P531" s="181">
        <f t="shared" si="35"/>
        <v>2.71</v>
      </c>
      <c r="Q531" s="181">
        <f t="shared" si="35"/>
        <v>2.71</v>
      </c>
      <c r="R531" s="181">
        <f>R525</f>
        <v>2.95</v>
      </c>
    </row>
    <row r="532" spans="1:18" s="164" customFormat="1" ht="35.1" customHeight="1" thickBot="1">
      <c r="A532" s="850" t="s">
        <v>273</v>
      </c>
      <c r="B532" s="851"/>
      <c r="C532" s="851"/>
      <c r="D532" s="851"/>
      <c r="E532" s="851"/>
      <c r="F532" s="857"/>
      <c r="G532" s="482">
        <f t="shared" si="34"/>
        <v>0</v>
      </c>
      <c r="H532" s="181">
        <f>H526</f>
        <v>0</v>
      </c>
      <c r="I532" s="181">
        <f t="shared" si="35"/>
        <v>0</v>
      </c>
      <c r="J532" s="181">
        <f t="shared" si="35"/>
        <v>0</v>
      </c>
      <c r="K532" s="181">
        <f t="shared" si="35"/>
        <v>0</v>
      </c>
      <c r="L532" s="181">
        <f t="shared" si="35"/>
        <v>0</v>
      </c>
      <c r="M532" s="181">
        <f t="shared" si="35"/>
        <v>0</v>
      </c>
      <c r="N532" s="181">
        <f t="shared" si="35"/>
        <v>0</v>
      </c>
      <c r="O532" s="181">
        <f t="shared" si="35"/>
        <v>0</v>
      </c>
      <c r="P532" s="181">
        <f t="shared" si="35"/>
        <v>0</v>
      </c>
      <c r="Q532" s="181">
        <f t="shared" si="35"/>
        <v>0</v>
      </c>
      <c r="R532" s="181">
        <f>R526</f>
        <v>0</v>
      </c>
    </row>
    <row r="533" spans="1:18" s="164" customFormat="1" ht="35.1" customHeight="1" thickBot="1">
      <c r="A533" s="853" t="s">
        <v>274</v>
      </c>
      <c r="B533" s="854"/>
      <c r="C533" s="854"/>
      <c r="D533" s="854"/>
      <c r="E533" s="854"/>
      <c r="F533" s="858"/>
      <c r="G533" s="482">
        <f t="shared" si="34"/>
        <v>0</v>
      </c>
      <c r="H533" s="181">
        <f>H527</f>
        <v>0</v>
      </c>
      <c r="I533" s="181">
        <f t="shared" si="35"/>
        <v>0</v>
      </c>
      <c r="J533" s="181">
        <f t="shared" si="35"/>
        <v>0</v>
      </c>
      <c r="K533" s="181">
        <f t="shared" si="35"/>
        <v>0</v>
      </c>
      <c r="L533" s="181">
        <f t="shared" si="35"/>
        <v>0</v>
      </c>
      <c r="M533" s="181">
        <f t="shared" si="35"/>
        <v>0</v>
      </c>
      <c r="N533" s="181">
        <f t="shared" si="35"/>
        <v>0</v>
      </c>
      <c r="O533" s="181">
        <f t="shared" si="35"/>
        <v>2.6109999999999998</v>
      </c>
      <c r="P533" s="181">
        <f t="shared" si="35"/>
        <v>2.6109999999999998</v>
      </c>
      <c r="Q533" s="181">
        <f t="shared" si="35"/>
        <v>2.6109999999999998</v>
      </c>
      <c r="R533" s="181">
        <f>R527</f>
        <v>3.66</v>
      </c>
    </row>
    <row r="534" spans="1:18" s="224" customFormat="1" ht="57.75" customHeight="1" thickBot="1">
      <c r="A534" s="859" t="s">
        <v>622</v>
      </c>
      <c r="B534" s="860"/>
      <c r="C534" s="860"/>
      <c r="D534" s="860"/>
      <c r="E534" s="861"/>
      <c r="F534" s="862"/>
      <c r="G534" s="189">
        <f>SUM(G531:G532)</f>
        <v>0</v>
      </c>
      <c r="H534" s="182">
        <f>SUM(H531:H532)</f>
        <v>2.71</v>
      </c>
      <c r="I534" s="187">
        <f t="shared" si="35"/>
        <v>2.71</v>
      </c>
      <c r="J534" s="187">
        <f t="shared" si="35"/>
        <v>2.71</v>
      </c>
      <c r="K534" s="187">
        <f t="shared" si="35"/>
        <v>2.71</v>
      </c>
      <c r="L534" s="187">
        <f t="shared" si="35"/>
        <v>2.71</v>
      </c>
      <c r="M534" s="187">
        <f t="shared" si="35"/>
        <v>2.71</v>
      </c>
      <c r="N534" s="187">
        <f t="shared" si="35"/>
        <v>2.71</v>
      </c>
      <c r="O534" s="187">
        <f t="shared" si="35"/>
        <v>2.71</v>
      </c>
      <c r="P534" s="187">
        <f t="shared" si="35"/>
        <v>2.71</v>
      </c>
      <c r="Q534" s="188">
        <f t="shared" si="35"/>
        <v>2.71</v>
      </c>
      <c r="R534" s="182">
        <f>SUM(R531:R532)</f>
        <v>2.95</v>
      </c>
    </row>
    <row r="535" spans="1:18" s="224" customFormat="1" ht="77.25" customHeight="1" thickBot="1">
      <c r="A535" s="871" t="s">
        <v>623</v>
      </c>
      <c r="B535" s="872"/>
      <c r="C535" s="872"/>
      <c r="D535" s="872"/>
      <c r="E535" s="872"/>
      <c r="F535" s="873"/>
      <c r="G535" s="184">
        <f>SUM(G531:G533)</f>
        <v>0</v>
      </c>
      <c r="H535" s="189">
        <f>SUM(H531:H533)</f>
        <v>2.71</v>
      </c>
      <c r="I535" s="184">
        <f t="shared" si="35"/>
        <v>2.71</v>
      </c>
      <c r="J535" s="184">
        <f t="shared" si="35"/>
        <v>2.71</v>
      </c>
      <c r="K535" s="184">
        <f t="shared" si="35"/>
        <v>2.71</v>
      </c>
      <c r="L535" s="184">
        <f>SUM(L529,K535)</f>
        <v>2.71</v>
      </c>
      <c r="M535" s="184">
        <f>SUM(M529,L535)</f>
        <v>2.71</v>
      </c>
      <c r="N535" s="184">
        <f>SUM(N529,M535)</f>
        <v>2.71</v>
      </c>
      <c r="O535" s="184">
        <f t="shared" si="35"/>
        <v>5.3209999999999997</v>
      </c>
      <c r="P535" s="184">
        <f t="shared" si="35"/>
        <v>5.3209999999999997</v>
      </c>
      <c r="Q535" s="185">
        <f t="shared" si="35"/>
        <v>5.3209999999999997</v>
      </c>
      <c r="R535" s="184">
        <f>SUM(R531:R533)</f>
        <v>6.61</v>
      </c>
    </row>
    <row r="536" spans="1:18" s="164" customFormat="1" thickBot="1">
      <c r="A536" s="874"/>
      <c r="B536" s="875"/>
      <c r="C536" s="875"/>
      <c r="D536" s="875"/>
      <c r="E536" s="875"/>
      <c r="F536" s="875"/>
      <c r="G536" s="870"/>
      <c r="H536" s="870"/>
      <c r="I536" s="870"/>
      <c r="J536" s="870"/>
      <c r="K536" s="870"/>
      <c r="L536" s="870"/>
      <c r="M536" s="870"/>
      <c r="N536" s="870"/>
      <c r="O536" s="870"/>
      <c r="P536" s="870"/>
      <c r="Q536" s="870"/>
      <c r="R536" s="398"/>
    </row>
    <row r="537" spans="1:18" s="164" customFormat="1" ht="42.75" customHeight="1" thickBot="1">
      <c r="A537" s="876" t="s">
        <v>275</v>
      </c>
      <c r="B537" s="877"/>
      <c r="C537" s="877"/>
      <c r="D537" s="877"/>
      <c r="E537" s="877"/>
      <c r="F537" s="877"/>
      <c r="G537" s="877"/>
      <c r="H537" s="877"/>
      <c r="I537" s="877"/>
      <c r="J537" s="877"/>
      <c r="K537" s="877"/>
      <c r="L537" s="877"/>
      <c r="M537" s="877"/>
      <c r="N537" s="877"/>
      <c r="O537" s="877"/>
      <c r="P537" s="877"/>
      <c r="Q537" s="877"/>
      <c r="R537" s="454"/>
    </row>
    <row r="538" spans="1:18" s="164" customFormat="1" ht="35.1" customHeight="1">
      <c r="A538" s="665">
        <v>90</v>
      </c>
      <c r="B538" s="536" t="s">
        <v>277</v>
      </c>
      <c r="C538" s="830" t="s">
        <v>276</v>
      </c>
      <c r="D538" s="536" t="s">
        <v>120</v>
      </c>
      <c r="E538" s="665" t="s">
        <v>17</v>
      </c>
      <c r="F538" s="102" t="s">
        <v>18</v>
      </c>
      <c r="G538" s="456">
        <f>R538*J5</f>
        <v>0</v>
      </c>
      <c r="H538" s="173"/>
      <c r="I538" s="138"/>
      <c r="J538" s="138">
        <v>0.17699999999999999</v>
      </c>
      <c r="K538" s="138"/>
      <c r="L538" s="138"/>
      <c r="M538" s="138"/>
      <c r="N538" s="138"/>
      <c r="O538" s="138"/>
      <c r="P538" s="138"/>
      <c r="Q538" s="168"/>
      <c r="R538" s="384">
        <v>0.5</v>
      </c>
    </row>
    <row r="539" spans="1:18" s="164" customFormat="1" ht="35.1" customHeight="1">
      <c r="A539" s="666"/>
      <c r="B539" s="567" t="s">
        <v>278</v>
      </c>
      <c r="C539" s="692"/>
      <c r="D539" s="117"/>
      <c r="E539" s="839"/>
      <c r="F539" s="107" t="s">
        <v>19</v>
      </c>
      <c r="G539" s="468"/>
      <c r="H539" s="169"/>
      <c r="I539" s="139"/>
      <c r="J539" s="139"/>
      <c r="K539" s="139"/>
      <c r="L539" s="139"/>
      <c r="M539" s="139"/>
      <c r="N539" s="139"/>
      <c r="O539" s="139"/>
      <c r="P539" s="139"/>
      <c r="Q539" s="170"/>
      <c r="R539" s="385"/>
    </row>
    <row r="540" spans="1:18" s="164" customFormat="1" ht="33" customHeight="1" thickBot="1">
      <c r="A540" s="666"/>
      <c r="B540" s="505" t="s">
        <v>279</v>
      </c>
      <c r="C540" s="692"/>
      <c r="D540" s="562"/>
      <c r="E540" s="839"/>
      <c r="F540" s="125" t="s">
        <v>20</v>
      </c>
      <c r="G540" s="497"/>
      <c r="H540" s="191"/>
      <c r="I540" s="147"/>
      <c r="J540" s="147"/>
      <c r="K540" s="139"/>
      <c r="L540" s="139"/>
      <c r="M540" s="139"/>
      <c r="N540" s="139"/>
      <c r="O540" s="139"/>
      <c r="P540" s="139"/>
      <c r="Q540" s="170"/>
      <c r="R540" s="387"/>
    </row>
    <row r="541" spans="1:18" s="164" customFormat="1" ht="35.1" customHeight="1" thickBot="1">
      <c r="A541" s="667"/>
      <c r="B541" s="560"/>
      <c r="C541" s="681"/>
      <c r="D541" s="560"/>
      <c r="E541" s="840"/>
      <c r="F541" s="558"/>
      <c r="G541" s="470"/>
      <c r="H541" s="837"/>
      <c r="I541" s="838"/>
      <c r="J541" s="838"/>
      <c r="K541" s="838"/>
      <c r="L541" s="838"/>
      <c r="M541" s="838"/>
      <c r="N541" s="838"/>
      <c r="O541" s="838"/>
      <c r="P541" s="838"/>
      <c r="Q541" s="838"/>
      <c r="R541" s="558"/>
    </row>
    <row r="542" spans="1:18" s="164" customFormat="1" ht="35.1" hidden="1" customHeight="1" thickBot="1">
      <c r="A542" s="847" t="s">
        <v>280</v>
      </c>
      <c r="B542" s="848"/>
      <c r="C542" s="848"/>
      <c r="D542" s="848"/>
      <c r="E542" s="849"/>
      <c r="F542" s="179">
        <f>SUM(H542:Q542)</f>
        <v>0.17699999999999999</v>
      </c>
      <c r="G542" s="481">
        <f>G538</f>
        <v>0</v>
      </c>
      <c r="H542" s="179">
        <f>H538</f>
        <v>0</v>
      </c>
      <c r="I542" s="179">
        <f t="shared" ref="I542:Q542" si="36">I538</f>
        <v>0</v>
      </c>
      <c r="J542" s="179">
        <f t="shared" si="36"/>
        <v>0.17699999999999999</v>
      </c>
      <c r="K542" s="179">
        <f t="shared" si="36"/>
        <v>0</v>
      </c>
      <c r="L542" s="179">
        <f t="shared" si="36"/>
        <v>0</v>
      </c>
      <c r="M542" s="179">
        <f t="shared" si="36"/>
        <v>0</v>
      </c>
      <c r="N542" s="179">
        <f t="shared" si="36"/>
        <v>0</v>
      </c>
      <c r="O542" s="179">
        <f t="shared" si="36"/>
        <v>0</v>
      </c>
      <c r="P542" s="179">
        <f t="shared" si="36"/>
        <v>0</v>
      </c>
      <c r="Q542" s="371">
        <f t="shared" si="36"/>
        <v>0</v>
      </c>
      <c r="R542" s="179">
        <f>R538</f>
        <v>0.5</v>
      </c>
    </row>
    <row r="543" spans="1:18" s="164" customFormat="1" ht="35.1" hidden="1" customHeight="1" thickBot="1">
      <c r="A543" s="850" t="s">
        <v>281</v>
      </c>
      <c r="B543" s="851"/>
      <c r="C543" s="851"/>
      <c r="D543" s="851"/>
      <c r="E543" s="852"/>
      <c r="F543" s="179">
        <f>SUM(H543:Q543)</f>
        <v>0</v>
      </c>
      <c r="G543" s="481">
        <f t="shared" ref="G543:R544" si="37">G539</f>
        <v>0</v>
      </c>
      <c r="H543" s="179">
        <f t="shared" si="37"/>
        <v>0</v>
      </c>
      <c r="I543" s="179">
        <f t="shared" si="37"/>
        <v>0</v>
      </c>
      <c r="J543" s="179">
        <f t="shared" si="37"/>
        <v>0</v>
      </c>
      <c r="K543" s="179">
        <f t="shared" si="37"/>
        <v>0</v>
      </c>
      <c r="L543" s="179">
        <f t="shared" si="37"/>
        <v>0</v>
      </c>
      <c r="M543" s="179">
        <f t="shared" si="37"/>
        <v>0</v>
      </c>
      <c r="N543" s="179">
        <f t="shared" si="37"/>
        <v>0</v>
      </c>
      <c r="O543" s="179">
        <f t="shared" si="37"/>
        <v>0</v>
      </c>
      <c r="P543" s="179">
        <f t="shared" si="37"/>
        <v>0</v>
      </c>
      <c r="Q543" s="371">
        <f t="shared" si="37"/>
        <v>0</v>
      </c>
      <c r="R543" s="179">
        <f t="shared" si="37"/>
        <v>0</v>
      </c>
    </row>
    <row r="544" spans="1:18" s="164" customFormat="1" ht="35.1" hidden="1" customHeight="1" thickBot="1">
      <c r="A544" s="853" t="s">
        <v>282</v>
      </c>
      <c r="B544" s="854"/>
      <c r="C544" s="854"/>
      <c r="D544" s="854"/>
      <c r="E544" s="855"/>
      <c r="F544" s="181">
        <f>SUM(H544:Q544)</f>
        <v>0</v>
      </c>
      <c r="G544" s="481">
        <f t="shared" si="37"/>
        <v>0</v>
      </c>
      <c r="H544" s="179">
        <f t="shared" si="37"/>
        <v>0</v>
      </c>
      <c r="I544" s="179">
        <f t="shared" si="37"/>
        <v>0</v>
      </c>
      <c r="J544" s="179">
        <f t="shared" si="37"/>
        <v>0</v>
      </c>
      <c r="K544" s="179">
        <f t="shared" si="37"/>
        <v>0</v>
      </c>
      <c r="L544" s="179">
        <f t="shared" si="37"/>
        <v>0</v>
      </c>
      <c r="M544" s="179">
        <f t="shared" si="37"/>
        <v>0</v>
      </c>
      <c r="N544" s="179">
        <f t="shared" si="37"/>
        <v>0</v>
      </c>
      <c r="O544" s="179">
        <f t="shared" si="37"/>
        <v>0</v>
      </c>
      <c r="P544" s="179">
        <f t="shared" si="37"/>
        <v>0</v>
      </c>
      <c r="Q544" s="371">
        <f t="shared" si="37"/>
        <v>0</v>
      </c>
      <c r="R544" s="179">
        <f t="shared" si="37"/>
        <v>0</v>
      </c>
    </row>
    <row r="545" spans="1:18" s="224" customFormat="1" ht="42" hidden="1" customHeight="1" thickBot="1">
      <c r="A545" s="859" t="s">
        <v>624</v>
      </c>
      <c r="B545" s="860"/>
      <c r="C545" s="860"/>
      <c r="D545" s="860"/>
      <c r="E545" s="862"/>
      <c r="F545" s="182">
        <f>SUM(F542:F543)</f>
        <v>0.17699999999999999</v>
      </c>
      <c r="G545" s="189">
        <f>SUM(G542:G543)</f>
        <v>0</v>
      </c>
      <c r="H545" s="182">
        <f>SUM(H542:H543)</f>
        <v>0</v>
      </c>
      <c r="I545" s="182">
        <f>SUM(I542:I543)</f>
        <v>0</v>
      </c>
      <c r="J545" s="182">
        <f>SUM(J542:J543)</f>
        <v>0.17699999999999999</v>
      </c>
      <c r="K545" s="182">
        <f t="shared" ref="K545:Q545" si="38">SUM(K542:K543)</f>
        <v>0</v>
      </c>
      <c r="L545" s="182">
        <f t="shared" si="38"/>
        <v>0</v>
      </c>
      <c r="M545" s="182">
        <f t="shared" si="38"/>
        <v>0</v>
      </c>
      <c r="N545" s="182">
        <f t="shared" si="38"/>
        <v>0</v>
      </c>
      <c r="O545" s="182">
        <f t="shared" si="38"/>
        <v>0</v>
      </c>
      <c r="P545" s="182">
        <f t="shared" si="38"/>
        <v>0</v>
      </c>
      <c r="Q545" s="183">
        <f t="shared" si="38"/>
        <v>0</v>
      </c>
      <c r="R545" s="182">
        <f>SUM(R542:R543)</f>
        <v>0.5</v>
      </c>
    </row>
    <row r="546" spans="1:18" s="224" customFormat="1" ht="52.5" hidden="1" customHeight="1" thickBot="1">
      <c r="A546" s="866" t="s">
        <v>625</v>
      </c>
      <c r="B546" s="867"/>
      <c r="C546" s="867"/>
      <c r="D546" s="867"/>
      <c r="E546" s="868"/>
      <c r="F546" s="184">
        <f>SUM(F542:F544)</f>
        <v>0.17699999999999999</v>
      </c>
      <c r="G546" s="184">
        <f t="shared" ref="G546:R546" si="39">SUM(G542:G544)</f>
        <v>0</v>
      </c>
      <c r="H546" s="184">
        <f t="shared" si="39"/>
        <v>0</v>
      </c>
      <c r="I546" s="184">
        <f t="shared" si="39"/>
        <v>0</v>
      </c>
      <c r="J546" s="184">
        <f t="shared" si="39"/>
        <v>0.17699999999999999</v>
      </c>
      <c r="K546" s="184">
        <f t="shared" si="39"/>
        <v>0</v>
      </c>
      <c r="L546" s="184">
        <f t="shared" si="39"/>
        <v>0</v>
      </c>
      <c r="M546" s="184">
        <f t="shared" si="39"/>
        <v>0</v>
      </c>
      <c r="N546" s="184">
        <f t="shared" si="39"/>
        <v>0</v>
      </c>
      <c r="O546" s="184">
        <f t="shared" si="39"/>
        <v>0</v>
      </c>
      <c r="P546" s="184">
        <f t="shared" si="39"/>
        <v>0</v>
      </c>
      <c r="Q546" s="185">
        <f t="shared" si="39"/>
        <v>0</v>
      </c>
      <c r="R546" s="184">
        <f t="shared" si="39"/>
        <v>0.5</v>
      </c>
    </row>
    <row r="547" spans="1:18" s="164" customFormat="1" ht="35.1" customHeight="1" thickBot="1">
      <c r="A547" s="533"/>
      <c r="B547" s="534"/>
      <c r="C547" s="190"/>
      <c r="D547" s="534"/>
      <c r="E547" s="534"/>
      <c r="F547" s="534"/>
      <c r="G547" s="483"/>
      <c r="H547" s="534"/>
      <c r="I547" s="534"/>
      <c r="J547" s="534"/>
      <c r="K547" s="534"/>
      <c r="L547" s="534"/>
      <c r="M547" s="534"/>
      <c r="N547" s="534"/>
      <c r="O547" s="534"/>
      <c r="P547" s="534"/>
      <c r="Q547" s="534"/>
      <c r="R547" s="337"/>
    </row>
    <row r="548" spans="1:18" s="164" customFormat="1" ht="35.1" customHeight="1" thickBot="1">
      <c r="A548" s="847" t="s">
        <v>283</v>
      </c>
      <c r="B548" s="848"/>
      <c r="C548" s="848"/>
      <c r="D548" s="848"/>
      <c r="E548" s="848"/>
      <c r="F548" s="856"/>
      <c r="G548" s="482">
        <f t="shared" ref="G548:H550" si="40">G542</f>
        <v>0</v>
      </c>
      <c r="H548" s="181">
        <f t="shared" si="40"/>
        <v>0</v>
      </c>
      <c r="I548" s="181">
        <f t="shared" ref="I548:Q552" si="41">SUM(I542,H548)</f>
        <v>0</v>
      </c>
      <c r="J548" s="181">
        <f t="shared" si="41"/>
        <v>0.17699999999999999</v>
      </c>
      <c r="K548" s="181">
        <f t="shared" si="41"/>
        <v>0.17699999999999999</v>
      </c>
      <c r="L548" s="181">
        <f t="shared" si="41"/>
        <v>0.17699999999999999</v>
      </c>
      <c r="M548" s="181">
        <f t="shared" si="41"/>
        <v>0.17699999999999999</v>
      </c>
      <c r="N548" s="181">
        <f t="shared" si="41"/>
        <v>0.17699999999999999</v>
      </c>
      <c r="O548" s="181">
        <f t="shared" si="41"/>
        <v>0.17699999999999999</v>
      </c>
      <c r="P548" s="181">
        <f t="shared" si="41"/>
        <v>0.17699999999999999</v>
      </c>
      <c r="Q548" s="186">
        <f t="shared" si="41"/>
        <v>0.17699999999999999</v>
      </c>
      <c r="R548" s="181">
        <f>R542</f>
        <v>0.5</v>
      </c>
    </row>
    <row r="549" spans="1:18" s="164" customFormat="1" ht="35.1" customHeight="1" thickBot="1">
      <c r="A549" s="850" t="s">
        <v>284</v>
      </c>
      <c r="B549" s="851"/>
      <c r="C549" s="851"/>
      <c r="D549" s="851"/>
      <c r="E549" s="851"/>
      <c r="F549" s="857"/>
      <c r="G549" s="482">
        <f t="shared" si="40"/>
        <v>0</v>
      </c>
      <c r="H549" s="181">
        <f t="shared" si="40"/>
        <v>0</v>
      </c>
      <c r="I549" s="181">
        <f t="shared" si="41"/>
        <v>0</v>
      </c>
      <c r="J549" s="181">
        <f t="shared" si="41"/>
        <v>0</v>
      </c>
      <c r="K549" s="181">
        <f t="shared" si="41"/>
        <v>0</v>
      </c>
      <c r="L549" s="181">
        <f t="shared" si="41"/>
        <v>0</v>
      </c>
      <c r="M549" s="181">
        <f t="shared" si="41"/>
        <v>0</v>
      </c>
      <c r="N549" s="181">
        <f t="shared" si="41"/>
        <v>0</v>
      </c>
      <c r="O549" s="181">
        <f t="shared" si="41"/>
        <v>0</v>
      </c>
      <c r="P549" s="181">
        <f t="shared" si="41"/>
        <v>0</v>
      </c>
      <c r="Q549" s="186">
        <f t="shared" si="41"/>
        <v>0</v>
      </c>
      <c r="R549" s="181">
        <f>R543</f>
        <v>0</v>
      </c>
    </row>
    <row r="550" spans="1:18" s="164" customFormat="1" ht="35.1" customHeight="1" thickBot="1">
      <c r="A550" s="853" t="s">
        <v>285</v>
      </c>
      <c r="B550" s="854"/>
      <c r="C550" s="854"/>
      <c r="D550" s="854"/>
      <c r="E550" s="854"/>
      <c r="F550" s="858"/>
      <c r="G550" s="482">
        <f t="shared" si="40"/>
        <v>0</v>
      </c>
      <c r="H550" s="181">
        <f t="shared" si="40"/>
        <v>0</v>
      </c>
      <c r="I550" s="181">
        <f t="shared" si="41"/>
        <v>0</v>
      </c>
      <c r="J550" s="181">
        <f t="shared" si="41"/>
        <v>0</v>
      </c>
      <c r="K550" s="181">
        <f t="shared" si="41"/>
        <v>0</v>
      </c>
      <c r="L550" s="181">
        <f t="shared" si="41"/>
        <v>0</v>
      </c>
      <c r="M550" s="181">
        <f t="shared" si="41"/>
        <v>0</v>
      </c>
      <c r="N550" s="181">
        <f t="shared" si="41"/>
        <v>0</v>
      </c>
      <c r="O550" s="181">
        <f t="shared" si="41"/>
        <v>0</v>
      </c>
      <c r="P550" s="181">
        <f t="shared" si="41"/>
        <v>0</v>
      </c>
      <c r="Q550" s="186">
        <f t="shared" si="41"/>
        <v>0</v>
      </c>
      <c r="R550" s="181">
        <f>R544</f>
        <v>0</v>
      </c>
    </row>
    <row r="551" spans="1:18" s="224" customFormat="1" ht="72" customHeight="1" thickBot="1">
      <c r="A551" s="859" t="s">
        <v>626</v>
      </c>
      <c r="B551" s="860"/>
      <c r="C551" s="860"/>
      <c r="D551" s="860"/>
      <c r="E551" s="861"/>
      <c r="F551" s="862"/>
      <c r="G551" s="189">
        <f>SUM(G548:G549)</f>
        <v>0</v>
      </c>
      <c r="H551" s="182">
        <f>SUM(H548:H549)</f>
        <v>0</v>
      </c>
      <c r="I551" s="187">
        <f t="shared" si="41"/>
        <v>0</v>
      </c>
      <c r="J551" s="187">
        <f t="shared" si="41"/>
        <v>0.17699999999999999</v>
      </c>
      <c r="K551" s="187">
        <f t="shared" si="41"/>
        <v>0.17699999999999999</v>
      </c>
      <c r="L551" s="187">
        <f t="shared" si="41"/>
        <v>0.17699999999999999</v>
      </c>
      <c r="M551" s="187">
        <f t="shared" si="41"/>
        <v>0.17699999999999999</v>
      </c>
      <c r="N551" s="187">
        <f t="shared" si="41"/>
        <v>0.17699999999999999</v>
      </c>
      <c r="O551" s="187">
        <f t="shared" si="41"/>
        <v>0.17699999999999999</v>
      </c>
      <c r="P551" s="187">
        <f t="shared" si="41"/>
        <v>0.17699999999999999</v>
      </c>
      <c r="Q551" s="188">
        <f t="shared" si="41"/>
        <v>0.17699999999999999</v>
      </c>
      <c r="R551" s="182">
        <f>SUM(R548:R549)</f>
        <v>0.5</v>
      </c>
    </row>
    <row r="552" spans="1:18" s="224" customFormat="1" ht="74.25" customHeight="1" thickBot="1">
      <c r="A552" s="871" t="s">
        <v>627</v>
      </c>
      <c r="B552" s="872"/>
      <c r="C552" s="872"/>
      <c r="D552" s="872"/>
      <c r="E552" s="872"/>
      <c r="F552" s="873"/>
      <c r="G552" s="184">
        <f>SUM(G548:G550)</f>
        <v>0</v>
      </c>
      <c r="H552" s="184">
        <f>SUM(H548:H550)</f>
        <v>0</v>
      </c>
      <c r="I552" s="184">
        <f t="shared" si="41"/>
        <v>0</v>
      </c>
      <c r="J552" s="184">
        <f t="shared" si="41"/>
        <v>0.17699999999999999</v>
      </c>
      <c r="K552" s="184">
        <f t="shared" si="41"/>
        <v>0.17699999999999999</v>
      </c>
      <c r="L552" s="184">
        <f t="shared" si="41"/>
        <v>0.17699999999999999</v>
      </c>
      <c r="M552" s="184">
        <f t="shared" si="41"/>
        <v>0.17699999999999999</v>
      </c>
      <c r="N552" s="184">
        <f t="shared" si="41"/>
        <v>0.17699999999999999</v>
      </c>
      <c r="O552" s="184">
        <f t="shared" si="41"/>
        <v>0.17699999999999999</v>
      </c>
      <c r="P552" s="184">
        <f t="shared" si="41"/>
        <v>0.17699999999999999</v>
      </c>
      <c r="Q552" s="185">
        <f t="shared" si="41"/>
        <v>0.17699999999999999</v>
      </c>
      <c r="R552" s="184">
        <f>SUM(R548:R550)</f>
        <v>0.5</v>
      </c>
    </row>
    <row r="553" spans="1:18" s="164" customFormat="1" thickBot="1">
      <c r="A553" s="874"/>
      <c r="B553" s="875"/>
      <c r="C553" s="875"/>
      <c r="D553" s="875"/>
      <c r="E553" s="875"/>
      <c r="F553" s="875"/>
      <c r="G553" s="875"/>
      <c r="H553" s="875"/>
      <c r="I553" s="875"/>
      <c r="J553" s="875"/>
      <c r="K553" s="875"/>
      <c r="L553" s="875"/>
      <c r="M553" s="875"/>
      <c r="N553" s="875"/>
      <c r="O553" s="875"/>
      <c r="P553" s="875"/>
      <c r="Q553" s="875"/>
      <c r="R553" s="398"/>
    </row>
    <row r="554" spans="1:18" s="164" customFormat="1" ht="35.1" customHeight="1" thickBot="1">
      <c r="A554" s="876" t="s">
        <v>286</v>
      </c>
      <c r="B554" s="877"/>
      <c r="C554" s="877"/>
      <c r="D554" s="877"/>
      <c r="E554" s="877"/>
      <c r="F554" s="877"/>
      <c r="G554" s="877"/>
      <c r="H554" s="877"/>
      <c r="I554" s="877"/>
      <c r="J554" s="877"/>
      <c r="K554" s="877"/>
      <c r="L554" s="877"/>
      <c r="M554" s="877"/>
      <c r="N554" s="877"/>
      <c r="O554" s="877"/>
      <c r="P554" s="877"/>
      <c r="Q554" s="877"/>
      <c r="R554" s="454"/>
    </row>
    <row r="555" spans="1:18" s="164" customFormat="1" ht="35.1" customHeight="1">
      <c r="A555" s="665">
        <v>91</v>
      </c>
      <c r="B555" s="536" t="s">
        <v>288</v>
      </c>
      <c r="C555" s="830" t="s">
        <v>287</v>
      </c>
      <c r="D555" s="536" t="s">
        <v>193</v>
      </c>
      <c r="E555" s="665" t="s">
        <v>17</v>
      </c>
      <c r="F555" s="102" t="s">
        <v>18</v>
      </c>
      <c r="G555" s="456">
        <f>R555*J5</f>
        <v>0</v>
      </c>
      <c r="H555" s="173"/>
      <c r="I555" s="173">
        <v>1.5680000000000001</v>
      </c>
      <c r="J555" s="138"/>
      <c r="K555" s="138"/>
      <c r="L555" s="138"/>
      <c r="M555" s="138"/>
      <c r="N555" s="138"/>
      <c r="O555" s="138"/>
      <c r="P555" s="138"/>
      <c r="Q555" s="168"/>
      <c r="R555" s="384">
        <v>2.4</v>
      </c>
    </row>
    <row r="556" spans="1:18" s="164" customFormat="1" ht="35.1" customHeight="1">
      <c r="A556" s="666"/>
      <c r="B556" s="505" t="s">
        <v>289</v>
      </c>
      <c r="C556" s="692"/>
      <c r="D556" s="133"/>
      <c r="E556" s="839"/>
      <c r="F556" s="107" t="s">
        <v>19</v>
      </c>
      <c r="G556" s="468"/>
      <c r="H556" s="448"/>
      <c r="I556" s="169"/>
      <c r="J556" s="139"/>
      <c r="K556" s="139"/>
      <c r="L556" s="139"/>
      <c r="M556" s="139"/>
      <c r="N556" s="139"/>
      <c r="O556" s="139"/>
      <c r="P556" s="139"/>
      <c r="Q556" s="170"/>
      <c r="R556" s="399"/>
    </row>
    <row r="557" spans="1:18" s="164" customFormat="1" ht="35.1" customHeight="1" thickBot="1">
      <c r="A557" s="666"/>
      <c r="B557" s="559" t="s">
        <v>290</v>
      </c>
      <c r="C557" s="692"/>
      <c r="D557" s="562"/>
      <c r="E557" s="839"/>
      <c r="F557" s="125" t="s">
        <v>20</v>
      </c>
      <c r="G557" s="497"/>
      <c r="H557" s="449"/>
      <c r="I557" s="191"/>
      <c r="J557" s="147"/>
      <c r="K557" s="147"/>
      <c r="L557" s="147"/>
      <c r="M557" s="147"/>
      <c r="N557" s="147"/>
      <c r="O557" s="147"/>
      <c r="P557" s="147"/>
      <c r="Q557" s="171"/>
      <c r="R557" s="400"/>
    </row>
    <row r="558" spans="1:18" s="164" customFormat="1" ht="35.1" customHeight="1" thickBot="1">
      <c r="A558" s="667"/>
      <c r="B558" s="560" t="s">
        <v>291</v>
      </c>
      <c r="C558" s="681"/>
      <c r="D558" s="560"/>
      <c r="E558" s="840"/>
      <c r="F558" s="192"/>
      <c r="G558" s="484"/>
      <c r="H558" s="878"/>
      <c r="I558" s="631"/>
      <c r="J558" s="631"/>
      <c r="K558" s="631"/>
      <c r="L558" s="631"/>
      <c r="M558" s="631"/>
      <c r="N558" s="631"/>
      <c r="O558" s="631"/>
      <c r="P558" s="631"/>
      <c r="Q558" s="631"/>
      <c r="R558" s="192"/>
    </row>
    <row r="559" spans="1:18" s="164" customFormat="1" ht="35.1" customHeight="1">
      <c r="A559" s="665">
        <v>92</v>
      </c>
      <c r="B559" s="536" t="s">
        <v>292</v>
      </c>
      <c r="C559" s="830" t="s">
        <v>287</v>
      </c>
      <c r="D559" s="536" t="s">
        <v>293</v>
      </c>
      <c r="E559" s="665" t="s">
        <v>17</v>
      </c>
      <c r="F559" s="102" t="s">
        <v>18</v>
      </c>
      <c r="G559" s="456">
        <f>R559*J5</f>
        <v>0</v>
      </c>
      <c r="H559" s="173"/>
      <c r="I559" s="173">
        <v>0.48199999999999998</v>
      </c>
      <c r="J559" s="138"/>
      <c r="K559" s="138"/>
      <c r="L559" s="138"/>
      <c r="M559" s="138"/>
      <c r="N559" s="138"/>
      <c r="O559" s="138"/>
      <c r="P559" s="138"/>
      <c r="Q559" s="168"/>
      <c r="R559" s="384">
        <v>0.5</v>
      </c>
    </row>
    <row r="560" spans="1:18" s="164" customFormat="1" ht="35.1" customHeight="1">
      <c r="A560" s="666"/>
      <c r="B560" s="505" t="s">
        <v>294</v>
      </c>
      <c r="C560" s="692"/>
      <c r="D560" s="133"/>
      <c r="E560" s="839"/>
      <c r="F560" s="107" t="s">
        <v>19</v>
      </c>
      <c r="G560" s="468"/>
      <c r="H560" s="448"/>
      <c r="I560" s="169"/>
      <c r="J560" s="139"/>
      <c r="K560" s="139"/>
      <c r="L560" s="139"/>
      <c r="M560" s="139"/>
      <c r="N560" s="139"/>
      <c r="O560" s="139"/>
      <c r="P560" s="139"/>
      <c r="Q560" s="170"/>
      <c r="R560" s="399"/>
    </row>
    <row r="561" spans="1:18" s="164" customFormat="1" ht="35.1" customHeight="1" thickBot="1">
      <c r="A561" s="666"/>
      <c r="B561" s="559" t="s">
        <v>295</v>
      </c>
      <c r="C561" s="692"/>
      <c r="D561" s="562"/>
      <c r="E561" s="839"/>
      <c r="F561" s="125" t="s">
        <v>20</v>
      </c>
      <c r="G561" s="497"/>
      <c r="H561" s="449"/>
      <c r="I561" s="191"/>
      <c r="J561" s="147"/>
      <c r="K561" s="147"/>
      <c r="L561" s="147"/>
      <c r="M561" s="147"/>
      <c r="N561" s="147"/>
      <c r="O561" s="147"/>
      <c r="P561" s="147"/>
      <c r="Q561" s="171"/>
      <c r="R561" s="400"/>
    </row>
    <row r="562" spans="1:18" s="164" customFormat="1" ht="35.1" customHeight="1" thickBot="1">
      <c r="A562" s="667"/>
      <c r="B562" s="560"/>
      <c r="C562" s="681"/>
      <c r="D562" s="560"/>
      <c r="E562" s="840"/>
      <c r="F562" s="192"/>
      <c r="G562" s="484"/>
      <c r="H562" s="878"/>
      <c r="I562" s="631"/>
      <c r="J562" s="631"/>
      <c r="K562" s="631"/>
      <c r="L562" s="631"/>
      <c r="M562" s="631"/>
      <c r="N562" s="631"/>
      <c r="O562" s="631"/>
      <c r="P562" s="631"/>
      <c r="Q562" s="631"/>
      <c r="R562" s="192"/>
    </row>
    <row r="563" spans="1:18" s="164" customFormat="1" ht="35.1" hidden="1" customHeight="1" thickBot="1">
      <c r="A563" s="847" t="s">
        <v>296</v>
      </c>
      <c r="B563" s="848"/>
      <c r="C563" s="848"/>
      <c r="D563" s="848"/>
      <c r="E563" s="849"/>
      <c r="F563" s="179">
        <f>SUM(H563:Q563)</f>
        <v>2.0499999999999998</v>
      </c>
      <c r="G563" s="481">
        <f t="shared" ref="G563:Q565" si="42">G555+G559</f>
        <v>0</v>
      </c>
      <c r="H563" s="179">
        <f t="shared" si="42"/>
        <v>0</v>
      </c>
      <c r="I563" s="179">
        <f t="shared" si="42"/>
        <v>2.0499999999999998</v>
      </c>
      <c r="J563" s="179">
        <f t="shared" si="42"/>
        <v>0</v>
      </c>
      <c r="K563" s="179">
        <f t="shared" si="42"/>
        <v>0</v>
      </c>
      <c r="L563" s="179">
        <f t="shared" si="42"/>
        <v>0</v>
      </c>
      <c r="M563" s="179">
        <f t="shared" si="42"/>
        <v>0</v>
      </c>
      <c r="N563" s="179">
        <f t="shared" si="42"/>
        <v>0</v>
      </c>
      <c r="O563" s="179">
        <f t="shared" si="42"/>
        <v>0</v>
      </c>
      <c r="P563" s="179">
        <f t="shared" si="42"/>
        <v>0</v>
      </c>
      <c r="Q563" s="371">
        <f t="shared" si="42"/>
        <v>0</v>
      </c>
      <c r="R563" s="179">
        <f>R555+R559</f>
        <v>2.9</v>
      </c>
    </row>
    <row r="564" spans="1:18" s="164" customFormat="1" ht="35.1" hidden="1" customHeight="1" thickBot="1">
      <c r="A564" s="850" t="s">
        <v>297</v>
      </c>
      <c r="B564" s="851"/>
      <c r="C564" s="851"/>
      <c r="D564" s="851"/>
      <c r="E564" s="852"/>
      <c r="F564" s="180">
        <f>SUM(H564:Q564)</f>
        <v>0</v>
      </c>
      <c r="G564" s="481">
        <f t="shared" si="42"/>
        <v>0</v>
      </c>
      <c r="H564" s="179">
        <f t="shared" si="42"/>
        <v>0</v>
      </c>
      <c r="I564" s="179">
        <f t="shared" si="42"/>
        <v>0</v>
      </c>
      <c r="J564" s="179">
        <f t="shared" si="42"/>
        <v>0</v>
      </c>
      <c r="K564" s="179">
        <f t="shared" si="42"/>
        <v>0</v>
      </c>
      <c r="L564" s="179">
        <f t="shared" si="42"/>
        <v>0</v>
      </c>
      <c r="M564" s="179">
        <f t="shared" si="42"/>
        <v>0</v>
      </c>
      <c r="N564" s="179">
        <f t="shared" si="42"/>
        <v>0</v>
      </c>
      <c r="O564" s="179">
        <f t="shared" si="42"/>
        <v>0</v>
      </c>
      <c r="P564" s="179">
        <f t="shared" si="42"/>
        <v>0</v>
      </c>
      <c r="Q564" s="371">
        <f t="shared" si="42"/>
        <v>0</v>
      </c>
      <c r="R564" s="179">
        <f>R556+R560</f>
        <v>0</v>
      </c>
    </row>
    <row r="565" spans="1:18" s="164" customFormat="1" ht="35.1" hidden="1" customHeight="1" thickBot="1">
      <c r="A565" s="853" t="s">
        <v>298</v>
      </c>
      <c r="B565" s="854"/>
      <c r="C565" s="854"/>
      <c r="D565" s="854"/>
      <c r="E565" s="855"/>
      <c r="F565" s="181">
        <f>SUM(H565:Q565)</f>
        <v>0</v>
      </c>
      <c r="G565" s="481">
        <f t="shared" si="42"/>
        <v>0</v>
      </c>
      <c r="H565" s="179">
        <f t="shared" si="42"/>
        <v>0</v>
      </c>
      <c r="I565" s="179">
        <f t="shared" si="42"/>
        <v>0</v>
      </c>
      <c r="J565" s="179">
        <f t="shared" si="42"/>
        <v>0</v>
      </c>
      <c r="K565" s="179">
        <f t="shared" si="42"/>
        <v>0</v>
      </c>
      <c r="L565" s="179">
        <f t="shared" si="42"/>
        <v>0</v>
      </c>
      <c r="M565" s="179">
        <f t="shared" si="42"/>
        <v>0</v>
      </c>
      <c r="N565" s="179">
        <f t="shared" si="42"/>
        <v>0</v>
      </c>
      <c r="O565" s="179">
        <f t="shared" si="42"/>
        <v>0</v>
      </c>
      <c r="P565" s="179">
        <f t="shared" si="42"/>
        <v>0</v>
      </c>
      <c r="Q565" s="371">
        <f t="shared" si="42"/>
        <v>0</v>
      </c>
      <c r="R565" s="179">
        <f>R557+R561</f>
        <v>0</v>
      </c>
    </row>
    <row r="566" spans="1:18" s="224" customFormat="1" ht="57" hidden="1" customHeight="1" thickBot="1">
      <c r="A566" s="859" t="s">
        <v>628</v>
      </c>
      <c r="B566" s="860"/>
      <c r="C566" s="860"/>
      <c r="D566" s="860"/>
      <c r="E566" s="862"/>
      <c r="F566" s="182">
        <f>SUM(F563:F564)</f>
        <v>2.0499999999999998</v>
      </c>
      <c r="G566" s="189">
        <f>SUM(G563:G564)</f>
        <v>0</v>
      </c>
      <c r="H566" s="182">
        <f>SUM(H563:H564)</f>
        <v>0</v>
      </c>
      <c r="I566" s="182">
        <f>SUM(I563:I564)</f>
        <v>2.0499999999999998</v>
      </c>
      <c r="J566" s="182">
        <f>SUM(J563:J564)</f>
        <v>0</v>
      </c>
      <c r="K566" s="182">
        <f t="shared" ref="K566:Q566" si="43">SUM(K563:K564)</f>
        <v>0</v>
      </c>
      <c r="L566" s="182">
        <f t="shared" si="43"/>
        <v>0</v>
      </c>
      <c r="M566" s="182">
        <f t="shared" si="43"/>
        <v>0</v>
      </c>
      <c r="N566" s="182">
        <f t="shared" si="43"/>
        <v>0</v>
      </c>
      <c r="O566" s="182">
        <f t="shared" si="43"/>
        <v>0</v>
      </c>
      <c r="P566" s="182">
        <f t="shared" si="43"/>
        <v>0</v>
      </c>
      <c r="Q566" s="183">
        <f t="shared" si="43"/>
        <v>0</v>
      </c>
      <c r="R566" s="182">
        <f>SUM(R563:R564)</f>
        <v>2.9</v>
      </c>
    </row>
    <row r="567" spans="1:18" s="224" customFormat="1" ht="54.75" hidden="1" customHeight="1" thickBot="1">
      <c r="A567" s="866" t="s">
        <v>629</v>
      </c>
      <c r="B567" s="867"/>
      <c r="C567" s="867"/>
      <c r="D567" s="867"/>
      <c r="E567" s="868"/>
      <c r="F567" s="189">
        <f>SUM(F563:F565)</f>
        <v>2.0499999999999998</v>
      </c>
      <c r="G567" s="189">
        <f t="shared" ref="G567:R567" si="44">SUM(G563:G565)</f>
        <v>0</v>
      </c>
      <c r="H567" s="189">
        <f t="shared" si="44"/>
        <v>0</v>
      </c>
      <c r="I567" s="189">
        <f t="shared" si="44"/>
        <v>2.0499999999999998</v>
      </c>
      <c r="J567" s="189">
        <f t="shared" si="44"/>
        <v>0</v>
      </c>
      <c r="K567" s="189">
        <f t="shared" si="44"/>
        <v>0</v>
      </c>
      <c r="L567" s="189">
        <f t="shared" si="44"/>
        <v>0</v>
      </c>
      <c r="M567" s="189">
        <f t="shared" si="44"/>
        <v>0</v>
      </c>
      <c r="N567" s="189">
        <f t="shared" si="44"/>
        <v>0</v>
      </c>
      <c r="O567" s="189">
        <f t="shared" si="44"/>
        <v>0</v>
      </c>
      <c r="P567" s="189">
        <f t="shared" si="44"/>
        <v>0</v>
      </c>
      <c r="Q567" s="193">
        <f t="shared" si="44"/>
        <v>0</v>
      </c>
      <c r="R567" s="189">
        <f t="shared" si="44"/>
        <v>2.9</v>
      </c>
    </row>
    <row r="568" spans="1:18" s="164" customFormat="1" ht="35.1" customHeight="1" thickBot="1">
      <c r="A568" s="874"/>
      <c r="B568" s="875"/>
      <c r="C568" s="875"/>
      <c r="D568" s="875"/>
      <c r="E568" s="875"/>
      <c r="F568" s="875"/>
      <c r="G568" s="875"/>
      <c r="H568" s="875"/>
      <c r="I568" s="875"/>
      <c r="J568" s="875"/>
      <c r="K568" s="875"/>
      <c r="L568" s="875"/>
      <c r="M568" s="875"/>
      <c r="N568" s="875"/>
      <c r="O568" s="875"/>
      <c r="P568" s="875"/>
      <c r="Q568" s="875"/>
      <c r="R568" s="398"/>
    </row>
    <row r="569" spans="1:18" s="164" customFormat="1" ht="35.1" customHeight="1" thickBot="1">
      <c r="A569" s="847" t="s">
        <v>299</v>
      </c>
      <c r="B569" s="848"/>
      <c r="C569" s="848"/>
      <c r="D569" s="848"/>
      <c r="E569" s="848"/>
      <c r="F569" s="856"/>
      <c r="G569" s="482">
        <f t="shared" ref="G569:H571" si="45">G563</f>
        <v>0</v>
      </c>
      <c r="H569" s="181">
        <f t="shared" si="45"/>
        <v>0</v>
      </c>
      <c r="I569" s="181">
        <f t="shared" ref="I569:Q573" si="46">SUM(I563,H569)</f>
        <v>2.0499999999999998</v>
      </c>
      <c r="J569" s="181">
        <f t="shared" si="46"/>
        <v>2.0499999999999998</v>
      </c>
      <c r="K569" s="181">
        <f t="shared" si="46"/>
        <v>2.0499999999999998</v>
      </c>
      <c r="L569" s="181">
        <f t="shared" si="46"/>
        <v>2.0499999999999998</v>
      </c>
      <c r="M569" s="181">
        <f t="shared" si="46"/>
        <v>2.0499999999999998</v>
      </c>
      <c r="N569" s="181">
        <f t="shared" si="46"/>
        <v>2.0499999999999998</v>
      </c>
      <c r="O569" s="181">
        <f t="shared" si="46"/>
        <v>2.0499999999999998</v>
      </c>
      <c r="P569" s="181">
        <f t="shared" si="46"/>
        <v>2.0499999999999998</v>
      </c>
      <c r="Q569" s="186">
        <f t="shared" si="46"/>
        <v>2.0499999999999998</v>
      </c>
      <c r="R569" s="181">
        <f>R563</f>
        <v>2.9</v>
      </c>
    </row>
    <row r="570" spans="1:18" s="164" customFormat="1" ht="35.1" customHeight="1" thickBot="1">
      <c r="A570" s="850" t="s">
        <v>300</v>
      </c>
      <c r="B570" s="851"/>
      <c r="C570" s="851"/>
      <c r="D570" s="851"/>
      <c r="E570" s="851"/>
      <c r="F570" s="857"/>
      <c r="G570" s="482">
        <f t="shared" si="45"/>
        <v>0</v>
      </c>
      <c r="H570" s="181">
        <f t="shared" si="45"/>
        <v>0</v>
      </c>
      <c r="I570" s="181">
        <f t="shared" si="46"/>
        <v>0</v>
      </c>
      <c r="J570" s="181">
        <f t="shared" si="46"/>
        <v>0</v>
      </c>
      <c r="K570" s="181">
        <f t="shared" si="46"/>
        <v>0</v>
      </c>
      <c r="L570" s="181">
        <f t="shared" si="46"/>
        <v>0</v>
      </c>
      <c r="M570" s="181">
        <f t="shared" si="46"/>
        <v>0</v>
      </c>
      <c r="N570" s="181">
        <f t="shared" si="46"/>
        <v>0</v>
      </c>
      <c r="O570" s="181">
        <f t="shared" si="46"/>
        <v>0</v>
      </c>
      <c r="P570" s="181">
        <f t="shared" si="46"/>
        <v>0</v>
      </c>
      <c r="Q570" s="186">
        <f t="shared" si="46"/>
        <v>0</v>
      </c>
      <c r="R570" s="181">
        <f>R564</f>
        <v>0</v>
      </c>
    </row>
    <row r="571" spans="1:18" s="164" customFormat="1" ht="35.1" customHeight="1" thickBot="1">
      <c r="A571" s="853" t="s">
        <v>301</v>
      </c>
      <c r="B571" s="854"/>
      <c r="C571" s="854"/>
      <c r="D571" s="854"/>
      <c r="E571" s="854"/>
      <c r="F571" s="858"/>
      <c r="G571" s="482">
        <f t="shared" si="45"/>
        <v>0</v>
      </c>
      <c r="H571" s="181">
        <f t="shared" si="45"/>
        <v>0</v>
      </c>
      <c r="I571" s="181">
        <f t="shared" si="46"/>
        <v>0</v>
      </c>
      <c r="J571" s="181">
        <f t="shared" si="46"/>
        <v>0</v>
      </c>
      <c r="K571" s="181">
        <f t="shared" si="46"/>
        <v>0</v>
      </c>
      <c r="L571" s="181">
        <f t="shared" si="46"/>
        <v>0</v>
      </c>
      <c r="M571" s="181">
        <f t="shared" si="46"/>
        <v>0</v>
      </c>
      <c r="N571" s="181">
        <f t="shared" si="46"/>
        <v>0</v>
      </c>
      <c r="O571" s="181">
        <f t="shared" si="46"/>
        <v>0</v>
      </c>
      <c r="P571" s="181">
        <f t="shared" si="46"/>
        <v>0</v>
      </c>
      <c r="Q571" s="186">
        <f t="shared" si="46"/>
        <v>0</v>
      </c>
      <c r="R571" s="181">
        <f>R565</f>
        <v>0</v>
      </c>
    </row>
    <row r="572" spans="1:18" s="224" customFormat="1" ht="64.5" customHeight="1" thickBot="1">
      <c r="A572" s="859" t="s">
        <v>630</v>
      </c>
      <c r="B572" s="860"/>
      <c r="C572" s="860"/>
      <c r="D572" s="860"/>
      <c r="E572" s="861"/>
      <c r="F572" s="862"/>
      <c r="G572" s="189">
        <f>SUM(G569:G570)</f>
        <v>0</v>
      </c>
      <c r="H572" s="182">
        <f>SUM(H569:H570)</f>
        <v>0</v>
      </c>
      <c r="I572" s="187">
        <f t="shared" si="46"/>
        <v>2.0499999999999998</v>
      </c>
      <c r="J572" s="187">
        <f t="shared" si="46"/>
        <v>2.0499999999999998</v>
      </c>
      <c r="K572" s="187">
        <f t="shared" si="46"/>
        <v>2.0499999999999998</v>
      </c>
      <c r="L572" s="187">
        <f t="shared" si="46"/>
        <v>2.0499999999999998</v>
      </c>
      <c r="M572" s="187">
        <f t="shared" si="46"/>
        <v>2.0499999999999998</v>
      </c>
      <c r="N572" s="187">
        <f t="shared" si="46"/>
        <v>2.0499999999999998</v>
      </c>
      <c r="O572" s="187">
        <f t="shared" si="46"/>
        <v>2.0499999999999998</v>
      </c>
      <c r="P572" s="187">
        <f t="shared" si="46"/>
        <v>2.0499999999999998</v>
      </c>
      <c r="Q572" s="188">
        <f t="shared" si="46"/>
        <v>2.0499999999999998</v>
      </c>
      <c r="R572" s="182">
        <f>SUM(R569:R570)</f>
        <v>2.9</v>
      </c>
    </row>
    <row r="573" spans="1:18" s="224" customFormat="1" ht="62.25" customHeight="1" thickBot="1">
      <c r="A573" s="871" t="s">
        <v>631</v>
      </c>
      <c r="B573" s="872"/>
      <c r="C573" s="872"/>
      <c r="D573" s="872"/>
      <c r="E573" s="872"/>
      <c r="F573" s="873"/>
      <c r="G573" s="189">
        <f>SUM(G569:G571)</f>
        <v>0</v>
      </c>
      <c r="H573" s="189">
        <f>SUM(H569:H571)</f>
        <v>0</v>
      </c>
      <c r="I573" s="184">
        <f t="shared" si="46"/>
        <v>2.0499999999999998</v>
      </c>
      <c r="J573" s="184">
        <f t="shared" si="46"/>
        <v>2.0499999999999998</v>
      </c>
      <c r="K573" s="184">
        <f t="shared" si="46"/>
        <v>2.0499999999999998</v>
      </c>
      <c r="L573" s="184">
        <f t="shared" si="46"/>
        <v>2.0499999999999998</v>
      </c>
      <c r="M573" s="184">
        <f t="shared" si="46"/>
        <v>2.0499999999999998</v>
      </c>
      <c r="N573" s="184">
        <f t="shared" si="46"/>
        <v>2.0499999999999998</v>
      </c>
      <c r="O573" s="184">
        <f t="shared" si="46"/>
        <v>2.0499999999999998</v>
      </c>
      <c r="P573" s="184">
        <f t="shared" si="46"/>
        <v>2.0499999999999998</v>
      </c>
      <c r="Q573" s="185">
        <f t="shared" si="46"/>
        <v>2.0499999999999998</v>
      </c>
      <c r="R573" s="189">
        <f>SUM(R569:R571)</f>
        <v>2.9</v>
      </c>
    </row>
    <row r="574" spans="1:18" s="164" customFormat="1" thickBot="1">
      <c r="A574" s="874"/>
      <c r="B574" s="875"/>
      <c r="C574" s="875"/>
      <c r="D574" s="875"/>
      <c r="E574" s="875"/>
      <c r="F574" s="875"/>
      <c r="G574" s="875"/>
      <c r="H574" s="875"/>
      <c r="I574" s="875"/>
      <c r="J574" s="875"/>
      <c r="K574" s="875"/>
      <c r="L574" s="875"/>
      <c r="M574" s="875"/>
      <c r="N574" s="875"/>
      <c r="O574" s="875"/>
      <c r="P574" s="875"/>
      <c r="Q574" s="875"/>
      <c r="R574" s="398"/>
    </row>
    <row r="575" spans="1:18" s="164" customFormat="1" ht="35.1" customHeight="1" thickBot="1">
      <c r="A575" s="876" t="s">
        <v>302</v>
      </c>
      <c r="B575" s="877"/>
      <c r="C575" s="877"/>
      <c r="D575" s="877"/>
      <c r="E575" s="877"/>
      <c r="F575" s="877"/>
      <c r="G575" s="877"/>
      <c r="H575" s="877"/>
      <c r="I575" s="877"/>
      <c r="J575" s="877"/>
      <c r="K575" s="877"/>
      <c r="L575" s="877"/>
      <c r="M575" s="877"/>
      <c r="N575" s="877"/>
      <c r="O575" s="877"/>
      <c r="P575" s="877"/>
      <c r="Q575" s="877"/>
      <c r="R575" s="454"/>
    </row>
    <row r="576" spans="1:18" s="164" customFormat="1" ht="35.1" customHeight="1">
      <c r="A576" s="665">
        <v>93</v>
      </c>
      <c r="B576" s="536" t="s">
        <v>239</v>
      </c>
      <c r="C576" s="830" t="s">
        <v>228</v>
      </c>
      <c r="D576" s="536" t="s">
        <v>417</v>
      </c>
      <c r="E576" s="665" t="s">
        <v>17</v>
      </c>
      <c r="F576" s="102" t="s">
        <v>18</v>
      </c>
      <c r="G576" s="485">
        <f>R576*J5</f>
        <v>0</v>
      </c>
      <c r="H576" s="173">
        <v>0.69</v>
      </c>
      <c r="I576" s="138"/>
      <c r="J576" s="138"/>
      <c r="K576" s="138"/>
      <c r="L576" s="138"/>
      <c r="M576" s="138"/>
      <c r="N576" s="138"/>
      <c r="O576" s="138"/>
      <c r="P576" s="138"/>
      <c r="Q576" s="168"/>
      <c r="R576" s="384">
        <v>0.93</v>
      </c>
    </row>
    <row r="577" spans="1:18" s="164" customFormat="1" ht="35.1" customHeight="1">
      <c r="A577" s="666"/>
      <c r="B577" s="505" t="s">
        <v>303</v>
      </c>
      <c r="C577" s="692"/>
      <c r="D577" s="117"/>
      <c r="E577" s="880"/>
      <c r="F577" s="107" t="s">
        <v>19</v>
      </c>
      <c r="G577" s="486"/>
      <c r="H577" s="169"/>
      <c r="I577" s="139"/>
      <c r="J577" s="139"/>
      <c r="K577" s="139"/>
      <c r="L577" s="139"/>
      <c r="M577" s="139"/>
      <c r="N577" s="139"/>
      <c r="O577" s="139"/>
      <c r="P577" s="139"/>
      <c r="Q577" s="170"/>
      <c r="R577" s="385"/>
    </row>
    <row r="578" spans="1:18" s="164" customFormat="1" ht="35.1" customHeight="1" thickBot="1">
      <c r="A578" s="666"/>
      <c r="B578" s="559" t="s">
        <v>304</v>
      </c>
      <c r="C578" s="692"/>
      <c r="D578" s="562"/>
      <c r="E578" s="880"/>
      <c r="F578" s="125" t="s">
        <v>20</v>
      </c>
      <c r="G578" s="487"/>
      <c r="H578" s="146"/>
      <c r="I578" s="147"/>
      <c r="J578" s="147"/>
      <c r="K578" s="147"/>
      <c r="L578" s="147"/>
      <c r="M578" s="147"/>
      <c r="N578" s="147"/>
      <c r="O578" s="147"/>
      <c r="P578" s="147"/>
      <c r="Q578" s="171"/>
      <c r="R578" s="387"/>
    </row>
    <row r="579" spans="1:18" s="164" customFormat="1" ht="35.1" customHeight="1" thickBot="1">
      <c r="A579" s="667"/>
      <c r="B579" s="560"/>
      <c r="C579" s="681"/>
      <c r="D579" s="560"/>
      <c r="E579" s="881"/>
      <c r="F579" s="558"/>
      <c r="G579" s="480"/>
      <c r="H579" s="882"/>
      <c r="I579" s="708"/>
      <c r="J579" s="708"/>
      <c r="K579" s="708"/>
      <c r="L579" s="708"/>
      <c r="M579" s="708"/>
      <c r="N579" s="708"/>
      <c r="O579" s="708"/>
      <c r="P579" s="708"/>
      <c r="Q579" s="708"/>
      <c r="R579" s="558"/>
    </row>
    <row r="580" spans="1:18" s="164" customFormat="1" ht="39.950000000000003" hidden="1" customHeight="1" thickBot="1">
      <c r="A580" s="847" t="s">
        <v>305</v>
      </c>
      <c r="B580" s="848"/>
      <c r="C580" s="848"/>
      <c r="D580" s="848"/>
      <c r="E580" s="849"/>
      <c r="F580" s="179">
        <f>SUM(H580:Q580)</f>
        <v>0.69</v>
      </c>
      <c r="G580" s="481">
        <f t="shared" ref="G580:Q582" si="47">G576</f>
        <v>0</v>
      </c>
      <c r="H580" s="179">
        <f t="shared" si="47"/>
        <v>0.69</v>
      </c>
      <c r="I580" s="179">
        <f t="shared" si="47"/>
        <v>0</v>
      </c>
      <c r="J580" s="179">
        <f t="shared" si="47"/>
        <v>0</v>
      </c>
      <c r="K580" s="179">
        <f t="shared" si="47"/>
        <v>0</v>
      </c>
      <c r="L580" s="179">
        <f t="shared" si="47"/>
        <v>0</v>
      </c>
      <c r="M580" s="179">
        <f t="shared" si="47"/>
        <v>0</v>
      </c>
      <c r="N580" s="179">
        <f t="shared" si="47"/>
        <v>0</v>
      </c>
      <c r="O580" s="179">
        <f t="shared" si="47"/>
        <v>0</v>
      </c>
      <c r="P580" s="179">
        <f t="shared" si="47"/>
        <v>0</v>
      </c>
      <c r="Q580" s="371">
        <f t="shared" si="47"/>
        <v>0</v>
      </c>
      <c r="R580" s="179">
        <f>R576</f>
        <v>0.93</v>
      </c>
    </row>
    <row r="581" spans="1:18" s="164" customFormat="1" ht="39.950000000000003" hidden="1" customHeight="1" thickBot="1">
      <c r="A581" s="850" t="s">
        <v>306</v>
      </c>
      <c r="B581" s="851"/>
      <c r="C581" s="851"/>
      <c r="D581" s="851"/>
      <c r="E581" s="852"/>
      <c r="F581" s="179">
        <f>SUM(H581:Q581)</f>
        <v>0</v>
      </c>
      <c r="G581" s="481">
        <f t="shared" si="47"/>
        <v>0</v>
      </c>
      <c r="H581" s="179">
        <f t="shared" si="47"/>
        <v>0</v>
      </c>
      <c r="I581" s="179">
        <f t="shared" si="47"/>
        <v>0</v>
      </c>
      <c r="J581" s="179">
        <f t="shared" si="47"/>
        <v>0</v>
      </c>
      <c r="K581" s="179">
        <f t="shared" si="47"/>
        <v>0</v>
      </c>
      <c r="L581" s="179">
        <f t="shared" si="47"/>
        <v>0</v>
      </c>
      <c r="M581" s="179">
        <f t="shared" si="47"/>
        <v>0</v>
      </c>
      <c r="N581" s="179">
        <f t="shared" si="47"/>
        <v>0</v>
      </c>
      <c r="O581" s="179">
        <f t="shared" si="47"/>
        <v>0</v>
      </c>
      <c r="P581" s="179">
        <f t="shared" si="47"/>
        <v>0</v>
      </c>
      <c r="Q581" s="371">
        <f t="shared" si="47"/>
        <v>0</v>
      </c>
      <c r="R581" s="179">
        <f>R577</f>
        <v>0</v>
      </c>
    </row>
    <row r="582" spans="1:18" s="164" customFormat="1" ht="39.950000000000003" hidden="1" customHeight="1" thickBot="1">
      <c r="A582" s="853" t="s">
        <v>307</v>
      </c>
      <c r="B582" s="854"/>
      <c r="C582" s="854"/>
      <c r="D582" s="854"/>
      <c r="E582" s="855"/>
      <c r="F582" s="181">
        <f>SUM(H582:Q582)</f>
        <v>0</v>
      </c>
      <c r="G582" s="481">
        <f t="shared" si="47"/>
        <v>0</v>
      </c>
      <c r="H582" s="179">
        <f t="shared" si="47"/>
        <v>0</v>
      </c>
      <c r="I582" s="179">
        <f t="shared" si="47"/>
        <v>0</v>
      </c>
      <c r="J582" s="179">
        <f t="shared" si="47"/>
        <v>0</v>
      </c>
      <c r="K582" s="179">
        <f t="shared" si="47"/>
        <v>0</v>
      </c>
      <c r="L582" s="179">
        <f t="shared" si="47"/>
        <v>0</v>
      </c>
      <c r="M582" s="179">
        <f t="shared" si="47"/>
        <v>0</v>
      </c>
      <c r="N582" s="179">
        <f t="shared" si="47"/>
        <v>0</v>
      </c>
      <c r="O582" s="179">
        <f t="shared" si="47"/>
        <v>0</v>
      </c>
      <c r="P582" s="179">
        <f t="shared" si="47"/>
        <v>0</v>
      </c>
      <c r="Q582" s="371">
        <f t="shared" si="47"/>
        <v>0</v>
      </c>
      <c r="R582" s="179">
        <f>R578</f>
        <v>0</v>
      </c>
    </row>
    <row r="583" spans="1:18" s="224" customFormat="1" ht="54.75" hidden="1" customHeight="1" thickBot="1">
      <c r="A583" s="859" t="s">
        <v>632</v>
      </c>
      <c r="B583" s="860"/>
      <c r="C583" s="860"/>
      <c r="D583" s="860"/>
      <c r="E583" s="862"/>
      <c r="F583" s="182">
        <f>SUM(F580:F581)</f>
        <v>0.69</v>
      </c>
      <c r="G583" s="189">
        <f>SUM(G580:G581)</f>
        <v>0</v>
      </c>
      <c r="H583" s="182">
        <f>SUM(H580:H581)</f>
        <v>0.69</v>
      </c>
      <c r="I583" s="182">
        <f>SUM(I580:I581)</f>
        <v>0</v>
      </c>
      <c r="J583" s="182">
        <f>SUM(J580:J581)</f>
        <v>0</v>
      </c>
      <c r="K583" s="182">
        <f t="shared" ref="K583:Q583" si="48">SUM(K580:K581)</f>
        <v>0</v>
      </c>
      <c r="L583" s="182">
        <f t="shared" si="48"/>
        <v>0</v>
      </c>
      <c r="M583" s="182">
        <f t="shared" si="48"/>
        <v>0</v>
      </c>
      <c r="N583" s="182">
        <f t="shared" si="48"/>
        <v>0</v>
      </c>
      <c r="O583" s="182">
        <f t="shared" si="48"/>
        <v>0</v>
      </c>
      <c r="P583" s="182">
        <f t="shared" si="48"/>
        <v>0</v>
      </c>
      <c r="Q583" s="183">
        <f t="shared" si="48"/>
        <v>0</v>
      </c>
      <c r="R583" s="182">
        <f>SUM(R580:R581)</f>
        <v>0.93</v>
      </c>
    </row>
    <row r="584" spans="1:18" s="224" customFormat="1" ht="51.75" hidden="1" customHeight="1" thickBot="1">
      <c r="A584" s="866" t="s">
        <v>633</v>
      </c>
      <c r="B584" s="867"/>
      <c r="C584" s="867"/>
      <c r="D584" s="867"/>
      <c r="E584" s="868"/>
      <c r="F584" s="184">
        <f>SUM(F580:F582)</f>
        <v>0.69</v>
      </c>
      <c r="G584" s="184">
        <f t="shared" ref="G584:R584" si="49">SUM(G580:G582)</f>
        <v>0</v>
      </c>
      <c r="H584" s="184">
        <f t="shared" si="49"/>
        <v>0.69</v>
      </c>
      <c r="I584" s="184">
        <f t="shared" si="49"/>
        <v>0</v>
      </c>
      <c r="J584" s="184">
        <f t="shared" si="49"/>
        <v>0</v>
      </c>
      <c r="K584" s="184">
        <f t="shared" si="49"/>
        <v>0</v>
      </c>
      <c r="L584" s="184">
        <f t="shared" si="49"/>
        <v>0</v>
      </c>
      <c r="M584" s="184">
        <f t="shared" si="49"/>
        <v>0</v>
      </c>
      <c r="N584" s="184">
        <f t="shared" si="49"/>
        <v>0</v>
      </c>
      <c r="O584" s="184">
        <f t="shared" si="49"/>
        <v>0</v>
      </c>
      <c r="P584" s="184">
        <f t="shared" si="49"/>
        <v>0</v>
      </c>
      <c r="Q584" s="185">
        <f t="shared" si="49"/>
        <v>0</v>
      </c>
      <c r="R584" s="184">
        <f t="shared" si="49"/>
        <v>0.93</v>
      </c>
    </row>
    <row r="585" spans="1:18" s="164" customFormat="1" ht="39.950000000000003" customHeight="1" thickBot="1">
      <c r="A585" s="879"/>
      <c r="B585" s="870"/>
      <c r="C585" s="870"/>
      <c r="D585" s="870"/>
      <c r="E585" s="870"/>
      <c r="F585" s="870"/>
      <c r="G585" s="870"/>
      <c r="H585" s="870"/>
      <c r="I585" s="870"/>
      <c r="J585" s="870"/>
      <c r="K585" s="870"/>
      <c r="L585" s="870"/>
      <c r="M585" s="870"/>
      <c r="N585" s="870"/>
      <c r="O585" s="870"/>
      <c r="P585" s="870"/>
      <c r="Q585" s="870"/>
      <c r="R585" s="398"/>
    </row>
    <row r="586" spans="1:18" s="164" customFormat="1" ht="39.950000000000003" customHeight="1" thickBot="1">
      <c r="A586" s="847" t="s">
        <v>308</v>
      </c>
      <c r="B586" s="848"/>
      <c r="C586" s="848"/>
      <c r="D586" s="848"/>
      <c r="E586" s="848"/>
      <c r="F586" s="856"/>
      <c r="G586" s="482">
        <f t="shared" ref="G586:H588" si="50">G580</f>
        <v>0</v>
      </c>
      <c r="H586" s="181">
        <f t="shared" si="50"/>
        <v>0.69</v>
      </c>
      <c r="I586" s="181">
        <f t="shared" ref="I586:Q590" si="51">SUM(I580,H586)</f>
        <v>0.69</v>
      </c>
      <c r="J586" s="181">
        <f t="shared" si="51"/>
        <v>0.69</v>
      </c>
      <c r="K586" s="181">
        <f t="shared" si="51"/>
        <v>0.69</v>
      </c>
      <c r="L586" s="181">
        <f t="shared" si="51"/>
        <v>0.69</v>
      </c>
      <c r="M586" s="181">
        <f t="shared" si="51"/>
        <v>0.69</v>
      </c>
      <c r="N586" s="181">
        <f t="shared" si="51"/>
        <v>0.69</v>
      </c>
      <c r="O586" s="181">
        <f t="shared" si="51"/>
        <v>0.69</v>
      </c>
      <c r="P586" s="181">
        <f t="shared" si="51"/>
        <v>0.69</v>
      </c>
      <c r="Q586" s="186">
        <f t="shared" si="51"/>
        <v>0.69</v>
      </c>
      <c r="R586" s="181">
        <f>R580</f>
        <v>0.93</v>
      </c>
    </row>
    <row r="587" spans="1:18" s="164" customFormat="1" ht="39.950000000000003" customHeight="1" thickBot="1">
      <c r="A587" s="850" t="s">
        <v>309</v>
      </c>
      <c r="B587" s="851"/>
      <c r="C587" s="851"/>
      <c r="D587" s="851"/>
      <c r="E587" s="851"/>
      <c r="F587" s="857"/>
      <c r="G587" s="482">
        <f t="shared" si="50"/>
        <v>0</v>
      </c>
      <c r="H587" s="181">
        <f t="shared" si="50"/>
        <v>0</v>
      </c>
      <c r="I587" s="181">
        <f t="shared" si="51"/>
        <v>0</v>
      </c>
      <c r="J587" s="181">
        <f t="shared" si="51"/>
        <v>0</v>
      </c>
      <c r="K587" s="181">
        <f t="shared" si="51"/>
        <v>0</v>
      </c>
      <c r="L587" s="181">
        <f t="shared" si="51"/>
        <v>0</v>
      </c>
      <c r="M587" s="181">
        <f t="shared" si="51"/>
        <v>0</v>
      </c>
      <c r="N587" s="181">
        <f t="shared" si="51"/>
        <v>0</v>
      </c>
      <c r="O587" s="181">
        <f t="shared" si="51"/>
        <v>0</v>
      </c>
      <c r="P587" s="181">
        <f t="shared" si="51"/>
        <v>0</v>
      </c>
      <c r="Q587" s="186">
        <f t="shared" si="51"/>
        <v>0</v>
      </c>
      <c r="R587" s="181">
        <f>R581</f>
        <v>0</v>
      </c>
    </row>
    <row r="588" spans="1:18" s="164" customFormat="1" ht="39.950000000000003" customHeight="1" thickBot="1">
      <c r="A588" s="853" t="s">
        <v>310</v>
      </c>
      <c r="B588" s="854"/>
      <c r="C588" s="854"/>
      <c r="D588" s="854"/>
      <c r="E588" s="854"/>
      <c r="F588" s="858"/>
      <c r="G588" s="482">
        <f t="shared" si="50"/>
        <v>0</v>
      </c>
      <c r="H588" s="181">
        <f t="shared" si="50"/>
        <v>0</v>
      </c>
      <c r="I588" s="181">
        <f t="shared" si="51"/>
        <v>0</v>
      </c>
      <c r="J588" s="181">
        <f t="shared" si="51"/>
        <v>0</v>
      </c>
      <c r="K588" s="181">
        <f t="shared" si="51"/>
        <v>0</v>
      </c>
      <c r="L588" s="181">
        <f t="shared" si="51"/>
        <v>0</v>
      </c>
      <c r="M588" s="181">
        <f t="shared" si="51"/>
        <v>0</v>
      </c>
      <c r="N588" s="181">
        <f t="shared" si="51"/>
        <v>0</v>
      </c>
      <c r="O588" s="181">
        <f t="shared" si="51"/>
        <v>0</v>
      </c>
      <c r="P588" s="181">
        <f t="shared" si="51"/>
        <v>0</v>
      </c>
      <c r="Q588" s="186">
        <f t="shared" si="51"/>
        <v>0</v>
      </c>
      <c r="R588" s="181">
        <f>R582</f>
        <v>0</v>
      </c>
    </row>
    <row r="589" spans="1:18" s="224" customFormat="1" ht="65.25" customHeight="1" thickBot="1">
      <c r="A589" s="859" t="s">
        <v>634</v>
      </c>
      <c r="B589" s="860"/>
      <c r="C589" s="860"/>
      <c r="D589" s="860"/>
      <c r="E589" s="861"/>
      <c r="F589" s="862"/>
      <c r="G589" s="189">
        <f>SUM(G586:G587)</f>
        <v>0</v>
      </c>
      <c r="H589" s="182">
        <f>SUM(H586:H587)</f>
        <v>0.69</v>
      </c>
      <c r="I589" s="187">
        <f t="shared" si="51"/>
        <v>0.69</v>
      </c>
      <c r="J589" s="187">
        <f t="shared" si="51"/>
        <v>0.69</v>
      </c>
      <c r="K589" s="187">
        <f t="shared" si="51"/>
        <v>0.69</v>
      </c>
      <c r="L589" s="187">
        <f t="shared" si="51"/>
        <v>0.69</v>
      </c>
      <c r="M589" s="187">
        <f t="shared" si="51"/>
        <v>0.69</v>
      </c>
      <c r="N589" s="187">
        <f t="shared" si="51"/>
        <v>0.69</v>
      </c>
      <c r="O589" s="187">
        <f t="shared" si="51"/>
        <v>0.69</v>
      </c>
      <c r="P589" s="187">
        <f t="shared" si="51"/>
        <v>0.69</v>
      </c>
      <c r="Q589" s="188">
        <f t="shared" si="51"/>
        <v>0.69</v>
      </c>
      <c r="R589" s="182">
        <f>SUM(R586:R587)</f>
        <v>0.93</v>
      </c>
    </row>
    <row r="590" spans="1:18" s="224" customFormat="1" ht="82.5" customHeight="1" thickBot="1">
      <c r="A590" s="871" t="s">
        <v>635</v>
      </c>
      <c r="B590" s="872"/>
      <c r="C590" s="872"/>
      <c r="D590" s="872"/>
      <c r="E590" s="872"/>
      <c r="F590" s="873"/>
      <c r="G590" s="189">
        <f>SUM(G586:G588)</f>
        <v>0</v>
      </c>
      <c r="H590" s="189">
        <f>SUM(H586:H588)</f>
        <v>0.69</v>
      </c>
      <c r="I590" s="184">
        <f t="shared" si="51"/>
        <v>0.69</v>
      </c>
      <c r="J590" s="184">
        <f t="shared" si="51"/>
        <v>0.69</v>
      </c>
      <c r="K590" s="184">
        <f t="shared" si="51"/>
        <v>0.69</v>
      </c>
      <c r="L590" s="184">
        <f t="shared" si="51"/>
        <v>0.69</v>
      </c>
      <c r="M590" s="184">
        <f t="shared" si="51"/>
        <v>0.69</v>
      </c>
      <c r="N590" s="184">
        <f t="shared" si="51"/>
        <v>0.69</v>
      </c>
      <c r="O590" s="184">
        <f t="shared" si="51"/>
        <v>0.69</v>
      </c>
      <c r="P590" s="184">
        <f t="shared" si="51"/>
        <v>0.69</v>
      </c>
      <c r="Q590" s="185">
        <f t="shared" si="51"/>
        <v>0.69</v>
      </c>
      <c r="R590" s="189">
        <f>SUM(R586:R588)</f>
        <v>0.93</v>
      </c>
    </row>
    <row r="591" spans="1:18" s="164" customFormat="1" ht="39.950000000000003" customHeight="1" thickBot="1">
      <c r="A591" s="874"/>
      <c r="B591" s="875"/>
      <c r="C591" s="875"/>
      <c r="D591" s="875"/>
      <c r="E591" s="875"/>
      <c r="F591" s="875"/>
      <c r="G591" s="875"/>
      <c r="H591" s="875"/>
      <c r="I591" s="875"/>
      <c r="J591" s="875"/>
      <c r="K591" s="875"/>
      <c r="L591" s="875"/>
      <c r="M591" s="875"/>
      <c r="N591" s="875"/>
      <c r="O591" s="875"/>
      <c r="P591" s="875"/>
      <c r="Q591" s="875"/>
      <c r="R591" s="398"/>
    </row>
    <row r="592" spans="1:18" s="164" customFormat="1" ht="35.1" customHeight="1" thickBot="1">
      <c r="A592" s="876" t="s">
        <v>311</v>
      </c>
      <c r="B592" s="883"/>
      <c r="C592" s="877"/>
      <c r="D592" s="877"/>
      <c r="E592" s="877"/>
      <c r="F592" s="877"/>
      <c r="G592" s="877"/>
      <c r="H592" s="877"/>
      <c r="I592" s="877"/>
      <c r="J592" s="877"/>
      <c r="K592" s="877"/>
      <c r="L592" s="877"/>
      <c r="M592" s="877"/>
      <c r="N592" s="877"/>
      <c r="O592" s="877"/>
      <c r="P592" s="877"/>
      <c r="Q592" s="877"/>
      <c r="R592" s="454"/>
    </row>
    <row r="593" spans="1:18" s="164" customFormat="1" ht="34.5" customHeight="1">
      <c r="A593" s="682">
        <v>94</v>
      </c>
      <c r="B593" s="536" t="s">
        <v>313</v>
      </c>
      <c r="C593" s="884" t="s">
        <v>176</v>
      </c>
      <c r="D593" s="536" t="s">
        <v>94</v>
      </c>
      <c r="E593" s="665" t="s">
        <v>451</v>
      </c>
      <c r="F593" s="102" t="s">
        <v>18</v>
      </c>
      <c r="G593" s="456"/>
      <c r="H593" s="173"/>
      <c r="I593" s="98"/>
      <c r="J593" s="138"/>
      <c r="K593" s="138"/>
      <c r="L593" s="138"/>
      <c r="M593" s="138"/>
      <c r="N593" s="138"/>
      <c r="O593" s="138"/>
      <c r="P593" s="138"/>
      <c r="Q593" s="168"/>
      <c r="R593" s="384"/>
    </row>
    <row r="594" spans="1:18" s="164" customFormat="1" ht="35.1" customHeight="1">
      <c r="A594" s="683"/>
      <c r="B594" s="505" t="s">
        <v>312</v>
      </c>
      <c r="C594" s="885"/>
      <c r="D594" s="117"/>
      <c r="E594" s="835"/>
      <c r="F594" s="107" t="s">
        <v>19</v>
      </c>
      <c r="G594" s="468"/>
      <c r="H594" s="169"/>
      <c r="I594" s="140"/>
      <c r="J594" s="139"/>
      <c r="K594" s="139"/>
      <c r="L594" s="139"/>
      <c r="M594" s="139"/>
      <c r="N594" s="139"/>
      <c r="O594" s="139"/>
      <c r="P594" s="139"/>
      <c r="Q594" s="170"/>
      <c r="R594" s="385"/>
    </row>
    <row r="595" spans="1:18" s="164" customFormat="1" ht="35.1" customHeight="1" thickBot="1">
      <c r="A595" s="683"/>
      <c r="B595" s="559" t="s">
        <v>636</v>
      </c>
      <c r="C595" s="885"/>
      <c r="D595" s="560"/>
      <c r="E595" s="835"/>
      <c r="F595" s="125" t="s">
        <v>20</v>
      </c>
      <c r="G595" s="497">
        <f>R595*J5</f>
        <v>0</v>
      </c>
      <c r="H595" s="191"/>
      <c r="I595" s="147"/>
      <c r="J595" s="147"/>
      <c r="K595" s="147"/>
      <c r="L595" s="147"/>
      <c r="M595" s="147"/>
      <c r="N595" s="147"/>
      <c r="O595" s="147"/>
      <c r="P595" s="147">
        <v>0.129</v>
      </c>
      <c r="Q595" s="171"/>
      <c r="R595" s="387">
        <v>1</v>
      </c>
    </row>
    <row r="596" spans="1:18" s="164" customFormat="1" ht="35.1" customHeight="1" thickBot="1">
      <c r="A596" s="683"/>
      <c r="B596" s="559" t="s">
        <v>637</v>
      </c>
      <c r="C596" s="885"/>
      <c r="D596" s="536"/>
      <c r="E596" s="835"/>
      <c r="F596" s="509"/>
      <c r="G596" s="461"/>
      <c r="H596" s="632"/>
      <c r="I596" s="632"/>
      <c r="J596" s="632"/>
      <c r="K596" s="632"/>
      <c r="L596" s="632"/>
      <c r="M596" s="632"/>
      <c r="N596" s="632"/>
      <c r="O596" s="632"/>
      <c r="P596" s="632"/>
      <c r="Q596" s="632"/>
      <c r="R596" s="509"/>
    </row>
    <row r="597" spans="1:18" s="164" customFormat="1" ht="34.5" customHeight="1">
      <c r="A597" s="682">
        <v>95</v>
      </c>
      <c r="B597" s="536" t="s">
        <v>313</v>
      </c>
      <c r="C597" s="886" t="s">
        <v>180</v>
      </c>
      <c r="D597" s="536" t="s">
        <v>187</v>
      </c>
      <c r="E597" s="665" t="s">
        <v>17</v>
      </c>
      <c r="F597" s="102" t="s">
        <v>18</v>
      </c>
      <c r="G597" s="456"/>
      <c r="H597" s="173"/>
      <c r="I597" s="138"/>
      <c r="J597" s="138"/>
      <c r="K597" s="138"/>
      <c r="L597" s="138"/>
      <c r="M597" s="138"/>
      <c r="N597" s="138"/>
      <c r="O597" s="138"/>
      <c r="P597" s="138"/>
      <c r="Q597" s="168"/>
      <c r="R597" s="384"/>
    </row>
    <row r="598" spans="1:18" s="164" customFormat="1" ht="35.1" customHeight="1">
      <c r="A598" s="683"/>
      <c r="B598" s="505" t="s">
        <v>314</v>
      </c>
      <c r="C598" s="669"/>
      <c r="D598" s="117"/>
      <c r="E598" s="835"/>
      <c r="F598" s="107" t="s">
        <v>19</v>
      </c>
      <c r="G598" s="468">
        <f>R598*J5</f>
        <v>0</v>
      </c>
      <c r="H598" s="169"/>
      <c r="I598" s="139"/>
      <c r="J598" s="139"/>
      <c r="K598" s="139"/>
      <c r="L598" s="139">
        <v>1.0580000000000001</v>
      </c>
      <c r="M598" s="139"/>
      <c r="N598" s="139"/>
      <c r="O598" s="139"/>
      <c r="P598" s="139"/>
      <c r="Q598" s="170"/>
      <c r="R598" s="385">
        <v>1.25</v>
      </c>
    </row>
    <row r="599" spans="1:18" s="164" customFormat="1" ht="35.1" customHeight="1" thickBot="1">
      <c r="A599" s="683"/>
      <c r="B599" s="559" t="s">
        <v>315</v>
      </c>
      <c r="C599" s="669"/>
      <c r="D599" s="560"/>
      <c r="E599" s="835"/>
      <c r="F599" s="125" t="s">
        <v>20</v>
      </c>
      <c r="G599" s="497"/>
      <c r="H599" s="191"/>
      <c r="I599" s="147"/>
      <c r="J599" s="147"/>
      <c r="K599" s="147"/>
      <c r="L599" s="147"/>
      <c r="M599" s="147"/>
      <c r="N599" s="147"/>
      <c r="O599" s="147"/>
      <c r="P599" s="147"/>
      <c r="Q599" s="171"/>
      <c r="R599" s="387"/>
    </row>
    <row r="600" spans="1:18" s="164" customFormat="1" ht="35.1" customHeight="1" thickBot="1">
      <c r="A600" s="684"/>
      <c r="B600" s="560" t="s">
        <v>316</v>
      </c>
      <c r="C600" s="670"/>
      <c r="D600" s="120"/>
      <c r="E600" s="827"/>
      <c r="F600" s="132"/>
      <c r="G600" s="471"/>
      <c r="H600" s="837"/>
      <c r="I600" s="837"/>
      <c r="J600" s="837"/>
      <c r="K600" s="837"/>
      <c r="L600" s="837"/>
      <c r="M600" s="837"/>
      <c r="N600" s="837"/>
      <c r="O600" s="837"/>
      <c r="P600" s="837"/>
      <c r="Q600" s="837"/>
      <c r="R600" s="132"/>
    </row>
    <row r="601" spans="1:18" s="164" customFormat="1" ht="35.1" customHeight="1">
      <c r="A601" s="665">
        <v>96</v>
      </c>
      <c r="B601" s="536" t="s">
        <v>317</v>
      </c>
      <c r="C601" s="668" t="s">
        <v>318</v>
      </c>
      <c r="D601" s="536"/>
      <c r="E601" s="665" t="s">
        <v>451</v>
      </c>
      <c r="F601" s="102" t="s">
        <v>18</v>
      </c>
      <c r="G601" s="456"/>
      <c r="H601" s="173"/>
      <c r="I601" s="138"/>
      <c r="J601" s="138"/>
      <c r="K601" s="138"/>
      <c r="L601" s="138"/>
      <c r="M601" s="138"/>
      <c r="N601" s="138"/>
      <c r="O601" s="138"/>
      <c r="P601" s="138"/>
      <c r="Q601" s="168"/>
      <c r="R601" s="384"/>
    </row>
    <row r="602" spans="1:18" s="164" customFormat="1" ht="35.1" customHeight="1">
      <c r="A602" s="666"/>
      <c r="B602" s="559" t="s">
        <v>319</v>
      </c>
      <c r="C602" s="692"/>
      <c r="D602" s="133"/>
      <c r="E602" s="835"/>
      <c r="F602" s="107" t="s">
        <v>19</v>
      </c>
      <c r="G602" s="468"/>
      <c r="H602" s="178"/>
      <c r="I602" s="140"/>
      <c r="J602" s="140"/>
      <c r="K602" s="140"/>
      <c r="L602" s="140"/>
      <c r="M602" s="140"/>
      <c r="N602" s="140"/>
      <c r="O602" s="140"/>
      <c r="P602" s="140"/>
      <c r="Q602" s="177"/>
      <c r="R602" s="386"/>
    </row>
    <row r="603" spans="1:18" s="164" customFormat="1" ht="35.1" customHeight="1" thickBot="1">
      <c r="A603" s="666"/>
      <c r="B603" s="505" t="s">
        <v>320</v>
      </c>
      <c r="C603" s="692"/>
      <c r="D603" s="562" t="s">
        <v>238</v>
      </c>
      <c r="E603" s="835"/>
      <c r="F603" s="125" t="s">
        <v>20</v>
      </c>
      <c r="G603" s="497">
        <f>R603*J5</f>
        <v>0</v>
      </c>
      <c r="H603" s="191"/>
      <c r="I603" s="147"/>
      <c r="J603" s="147"/>
      <c r="K603" s="147"/>
      <c r="L603" s="147"/>
      <c r="M603" s="147"/>
      <c r="N603" s="147"/>
      <c r="O603" s="147"/>
      <c r="P603" s="147">
        <v>0</v>
      </c>
      <c r="Q603" s="171"/>
      <c r="R603" s="387">
        <v>0.48</v>
      </c>
    </row>
    <row r="604" spans="1:18" s="164" customFormat="1" ht="35.1" customHeight="1">
      <c r="A604" s="666"/>
      <c r="B604" s="559" t="s">
        <v>321</v>
      </c>
      <c r="C604" s="692"/>
      <c r="D604" s="122"/>
      <c r="E604" s="835"/>
      <c r="F604" s="664"/>
      <c r="G604" s="461"/>
      <c r="H604" s="632"/>
      <c r="I604" s="888"/>
      <c r="J604" s="888"/>
      <c r="K604" s="888"/>
      <c r="L604" s="888"/>
      <c r="M604" s="888"/>
      <c r="N604" s="888"/>
      <c r="O604" s="888"/>
      <c r="P604" s="888"/>
      <c r="Q604" s="888"/>
      <c r="R604" s="509"/>
    </row>
    <row r="605" spans="1:18" s="164" customFormat="1" ht="35.1" customHeight="1" thickBot="1">
      <c r="A605" s="667"/>
      <c r="B605" s="560" t="s">
        <v>322</v>
      </c>
      <c r="C605" s="681"/>
      <c r="D605" s="136"/>
      <c r="E605" s="827"/>
      <c r="F605" s="887"/>
      <c r="G605" s="488"/>
      <c r="H605" s="889"/>
      <c r="I605" s="889"/>
      <c r="J605" s="889"/>
      <c r="K605" s="889"/>
      <c r="L605" s="889"/>
      <c r="M605" s="889"/>
      <c r="N605" s="889"/>
      <c r="O605" s="889"/>
      <c r="P605" s="889"/>
      <c r="Q605" s="889"/>
      <c r="R605" s="531"/>
    </row>
    <row r="606" spans="1:18" s="164" customFormat="1" ht="35.1" hidden="1" customHeight="1" thickBot="1">
      <c r="A606" s="847" t="s">
        <v>323</v>
      </c>
      <c r="B606" s="848"/>
      <c r="C606" s="848"/>
      <c r="D606" s="848"/>
      <c r="E606" s="849"/>
      <c r="F606" s="179">
        <f>SUM(H606:Q606)</f>
        <v>0</v>
      </c>
      <c r="G606" s="481">
        <f>G593+G597+G601</f>
        <v>0</v>
      </c>
      <c r="H606" s="179">
        <f>H593+H597+H601</f>
        <v>0</v>
      </c>
      <c r="I606" s="179">
        <f t="shared" ref="I606:Q606" si="52">I593+I597+I601</f>
        <v>0</v>
      </c>
      <c r="J606" s="179">
        <f t="shared" si="52"/>
        <v>0</v>
      </c>
      <c r="K606" s="179">
        <f t="shared" si="52"/>
        <v>0</v>
      </c>
      <c r="L606" s="179">
        <f t="shared" si="52"/>
        <v>0</v>
      </c>
      <c r="M606" s="179">
        <f t="shared" si="52"/>
        <v>0</v>
      </c>
      <c r="N606" s="179">
        <f t="shared" si="52"/>
        <v>0</v>
      </c>
      <c r="O606" s="179">
        <f t="shared" si="52"/>
        <v>0</v>
      </c>
      <c r="P606" s="179">
        <f t="shared" si="52"/>
        <v>0</v>
      </c>
      <c r="Q606" s="371">
        <f t="shared" si="52"/>
        <v>0</v>
      </c>
      <c r="R606" s="179">
        <f>R593+R597+R601</f>
        <v>0</v>
      </c>
    </row>
    <row r="607" spans="1:18" s="164" customFormat="1" ht="35.1" hidden="1" customHeight="1" thickBot="1">
      <c r="A607" s="850" t="s">
        <v>324</v>
      </c>
      <c r="B607" s="851"/>
      <c r="C607" s="851"/>
      <c r="D607" s="851"/>
      <c r="E607" s="852"/>
      <c r="F607" s="179">
        <f>SUM(H607:Q607)</f>
        <v>1.0580000000000001</v>
      </c>
      <c r="G607" s="481">
        <f t="shared" ref="G607:R608" si="53">G594+G598+G602</f>
        <v>0</v>
      </c>
      <c r="H607" s="179">
        <f t="shared" si="53"/>
        <v>0</v>
      </c>
      <c r="I607" s="179">
        <f t="shared" si="53"/>
        <v>0</v>
      </c>
      <c r="J607" s="179">
        <f t="shared" si="53"/>
        <v>0</v>
      </c>
      <c r="K607" s="179">
        <f t="shared" si="53"/>
        <v>0</v>
      </c>
      <c r="L607" s="179">
        <f t="shared" si="53"/>
        <v>1.0580000000000001</v>
      </c>
      <c r="M607" s="179">
        <f t="shared" si="53"/>
        <v>0</v>
      </c>
      <c r="N607" s="179">
        <f t="shared" si="53"/>
        <v>0</v>
      </c>
      <c r="O607" s="179">
        <f t="shared" si="53"/>
        <v>0</v>
      </c>
      <c r="P607" s="179">
        <f t="shared" si="53"/>
        <v>0</v>
      </c>
      <c r="Q607" s="371">
        <f t="shared" si="53"/>
        <v>0</v>
      </c>
      <c r="R607" s="179">
        <f t="shared" si="53"/>
        <v>1.25</v>
      </c>
    </row>
    <row r="608" spans="1:18" s="164" customFormat="1" ht="35.1" hidden="1" customHeight="1" thickBot="1">
      <c r="A608" s="853" t="s">
        <v>325</v>
      </c>
      <c r="B608" s="854"/>
      <c r="C608" s="854"/>
      <c r="D608" s="854"/>
      <c r="E608" s="855"/>
      <c r="F608" s="181">
        <f>SUM(H608:Q608)</f>
        <v>0.129</v>
      </c>
      <c r="G608" s="481">
        <f t="shared" si="53"/>
        <v>0</v>
      </c>
      <c r="H608" s="179">
        <f t="shared" si="53"/>
        <v>0</v>
      </c>
      <c r="I608" s="179">
        <f t="shared" si="53"/>
        <v>0</v>
      </c>
      <c r="J608" s="179">
        <f t="shared" si="53"/>
        <v>0</v>
      </c>
      <c r="K608" s="179">
        <f t="shared" si="53"/>
        <v>0</v>
      </c>
      <c r="L608" s="179">
        <f t="shared" si="53"/>
        <v>0</v>
      </c>
      <c r="M608" s="179">
        <f t="shared" si="53"/>
        <v>0</v>
      </c>
      <c r="N608" s="179">
        <f t="shared" si="53"/>
        <v>0</v>
      </c>
      <c r="O608" s="179">
        <f t="shared" si="53"/>
        <v>0</v>
      </c>
      <c r="P608" s="179">
        <f t="shared" si="53"/>
        <v>0.129</v>
      </c>
      <c r="Q608" s="371">
        <f t="shared" si="53"/>
        <v>0</v>
      </c>
      <c r="R608" s="179">
        <f t="shared" si="53"/>
        <v>1.48</v>
      </c>
    </row>
    <row r="609" spans="1:18" s="224" customFormat="1" ht="51.75" hidden="1" customHeight="1" thickBot="1">
      <c r="A609" s="859" t="s">
        <v>638</v>
      </c>
      <c r="B609" s="860"/>
      <c r="C609" s="860"/>
      <c r="D609" s="860"/>
      <c r="E609" s="862"/>
      <c r="F609" s="182">
        <f>SUM(F606:F607)</f>
        <v>1.0580000000000001</v>
      </c>
      <c r="G609" s="189">
        <f>SUM(G606:G607)</f>
        <v>0</v>
      </c>
      <c r="H609" s="182">
        <f>SUM(H606:H607)</f>
        <v>0</v>
      </c>
      <c r="I609" s="182">
        <f>SUM(I606:I607)</f>
        <v>0</v>
      </c>
      <c r="J609" s="182">
        <f>SUM(J606:J607)</f>
        <v>0</v>
      </c>
      <c r="K609" s="182">
        <f t="shared" ref="K609:Q609" si="54">SUM(K606:K607)</f>
        <v>0</v>
      </c>
      <c r="L609" s="182">
        <f t="shared" si="54"/>
        <v>1.0580000000000001</v>
      </c>
      <c r="M609" s="182">
        <f t="shared" si="54"/>
        <v>0</v>
      </c>
      <c r="N609" s="182">
        <f t="shared" si="54"/>
        <v>0</v>
      </c>
      <c r="O609" s="182">
        <f t="shared" si="54"/>
        <v>0</v>
      </c>
      <c r="P609" s="182">
        <f t="shared" si="54"/>
        <v>0</v>
      </c>
      <c r="Q609" s="183">
        <f t="shared" si="54"/>
        <v>0</v>
      </c>
      <c r="R609" s="182">
        <f>SUM(R606:R607)</f>
        <v>1.25</v>
      </c>
    </row>
    <row r="610" spans="1:18" s="224" customFormat="1" ht="51.75" hidden="1" customHeight="1" thickBot="1">
      <c r="A610" s="866" t="s">
        <v>639</v>
      </c>
      <c r="B610" s="867"/>
      <c r="C610" s="867"/>
      <c r="D610" s="867"/>
      <c r="E610" s="868"/>
      <c r="F610" s="184">
        <f>SUM(F606:F608)</f>
        <v>1.1870000000000001</v>
      </c>
      <c r="G610" s="184">
        <f t="shared" ref="G610:R610" si="55">SUM(G606:G608)</f>
        <v>0</v>
      </c>
      <c r="H610" s="184">
        <f t="shared" si="55"/>
        <v>0</v>
      </c>
      <c r="I610" s="184">
        <f t="shared" si="55"/>
        <v>0</v>
      </c>
      <c r="J610" s="184">
        <f t="shared" si="55"/>
        <v>0</v>
      </c>
      <c r="K610" s="184">
        <f t="shared" si="55"/>
        <v>0</v>
      </c>
      <c r="L610" s="184">
        <f t="shared" si="55"/>
        <v>1.0580000000000001</v>
      </c>
      <c r="M610" s="184">
        <f t="shared" si="55"/>
        <v>0</v>
      </c>
      <c r="N610" s="184">
        <f t="shared" si="55"/>
        <v>0</v>
      </c>
      <c r="O610" s="184">
        <f t="shared" si="55"/>
        <v>0</v>
      </c>
      <c r="P610" s="184">
        <f t="shared" si="55"/>
        <v>0.129</v>
      </c>
      <c r="Q610" s="185">
        <f t="shared" si="55"/>
        <v>0</v>
      </c>
      <c r="R610" s="184">
        <f t="shared" si="55"/>
        <v>2.73</v>
      </c>
    </row>
    <row r="611" spans="1:18" s="164" customFormat="1" ht="35.1" hidden="1" customHeight="1" thickBot="1">
      <c r="A611" s="874"/>
      <c r="B611" s="875"/>
      <c r="C611" s="875"/>
      <c r="D611" s="875"/>
      <c r="E611" s="875"/>
      <c r="F611" s="875"/>
      <c r="G611" s="875"/>
      <c r="H611" s="875"/>
      <c r="I611" s="875"/>
      <c r="J611" s="875"/>
      <c r="K611" s="875"/>
      <c r="L611" s="875"/>
      <c r="M611" s="875"/>
      <c r="N611" s="875"/>
      <c r="O611" s="875"/>
      <c r="P611" s="875"/>
      <c r="Q611" s="875"/>
      <c r="R611" s="398"/>
    </row>
    <row r="612" spans="1:18" s="164" customFormat="1" ht="35.1" customHeight="1" thickBot="1">
      <c r="A612" s="847" t="s">
        <v>326</v>
      </c>
      <c r="B612" s="848"/>
      <c r="C612" s="848"/>
      <c r="D612" s="848"/>
      <c r="E612" s="848"/>
      <c r="F612" s="856"/>
      <c r="G612" s="482">
        <f t="shared" ref="G612:G614" si="56">G606</f>
        <v>0</v>
      </c>
      <c r="H612" s="181">
        <f>H606</f>
        <v>0</v>
      </c>
      <c r="I612" s="181">
        <f>I606+H612</f>
        <v>0</v>
      </c>
      <c r="J612" s="181">
        <f t="shared" ref="J612:Q614" si="57">J606+I612</f>
        <v>0</v>
      </c>
      <c r="K612" s="181">
        <f t="shared" si="57"/>
        <v>0</v>
      </c>
      <c r="L612" s="181">
        <f t="shared" si="57"/>
        <v>0</v>
      </c>
      <c r="M612" s="181">
        <f t="shared" si="57"/>
        <v>0</v>
      </c>
      <c r="N612" s="181">
        <f t="shared" si="57"/>
        <v>0</v>
      </c>
      <c r="O612" s="181">
        <f t="shared" si="57"/>
        <v>0</v>
      </c>
      <c r="P612" s="181">
        <f t="shared" si="57"/>
        <v>0</v>
      </c>
      <c r="Q612" s="181">
        <f t="shared" si="57"/>
        <v>0</v>
      </c>
      <c r="R612" s="181">
        <f>R606</f>
        <v>0</v>
      </c>
    </row>
    <row r="613" spans="1:18" s="164" customFormat="1" ht="35.1" customHeight="1" thickBot="1">
      <c r="A613" s="850" t="s">
        <v>327</v>
      </c>
      <c r="B613" s="851"/>
      <c r="C613" s="851"/>
      <c r="D613" s="851"/>
      <c r="E613" s="851"/>
      <c r="F613" s="857"/>
      <c r="G613" s="482">
        <f t="shared" si="56"/>
        <v>0</v>
      </c>
      <c r="H613" s="181">
        <f>H607</f>
        <v>0</v>
      </c>
      <c r="I613" s="181">
        <f>I607+H613</f>
        <v>0</v>
      </c>
      <c r="J613" s="181">
        <f t="shared" si="57"/>
        <v>0</v>
      </c>
      <c r="K613" s="181">
        <f t="shared" si="57"/>
        <v>0</v>
      </c>
      <c r="L613" s="181">
        <f t="shared" si="57"/>
        <v>1.0580000000000001</v>
      </c>
      <c r="M613" s="181">
        <f t="shared" si="57"/>
        <v>1.0580000000000001</v>
      </c>
      <c r="N613" s="181">
        <f t="shared" si="57"/>
        <v>1.0580000000000001</v>
      </c>
      <c r="O613" s="181">
        <f t="shared" si="57"/>
        <v>1.0580000000000001</v>
      </c>
      <c r="P613" s="181">
        <f t="shared" si="57"/>
        <v>1.0580000000000001</v>
      </c>
      <c r="Q613" s="181">
        <f t="shared" si="57"/>
        <v>1.0580000000000001</v>
      </c>
      <c r="R613" s="181">
        <f>R607</f>
        <v>1.25</v>
      </c>
    </row>
    <row r="614" spans="1:18" s="164" customFormat="1" ht="35.1" customHeight="1" thickBot="1">
      <c r="A614" s="853" t="s">
        <v>328</v>
      </c>
      <c r="B614" s="854"/>
      <c r="C614" s="854"/>
      <c r="D614" s="854"/>
      <c r="E614" s="854"/>
      <c r="F614" s="858"/>
      <c r="G614" s="482">
        <f t="shared" si="56"/>
        <v>0</v>
      </c>
      <c r="H614" s="181">
        <f>H608</f>
        <v>0</v>
      </c>
      <c r="I614" s="181">
        <f>I608+H614</f>
        <v>0</v>
      </c>
      <c r="J614" s="181">
        <f t="shared" si="57"/>
        <v>0</v>
      </c>
      <c r="K614" s="181">
        <f t="shared" si="57"/>
        <v>0</v>
      </c>
      <c r="L614" s="181">
        <f t="shared" si="57"/>
        <v>0</v>
      </c>
      <c r="M614" s="181">
        <f t="shared" si="57"/>
        <v>0</v>
      </c>
      <c r="N614" s="181">
        <f t="shared" si="57"/>
        <v>0</v>
      </c>
      <c r="O614" s="181">
        <f t="shared" si="57"/>
        <v>0</v>
      </c>
      <c r="P614" s="181">
        <f t="shared" si="57"/>
        <v>0.129</v>
      </c>
      <c r="Q614" s="181">
        <f t="shared" si="57"/>
        <v>0.129</v>
      </c>
      <c r="R614" s="181">
        <f>R608</f>
        <v>1.48</v>
      </c>
    </row>
    <row r="615" spans="1:18" s="224" customFormat="1" ht="67.5" customHeight="1" thickBot="1">
      <c r="A615" s="859" t="s">
        <v>640</v>
      </c>
      <c r="B615" s="860"/>
      <c r="C615" s="860"/>
      <c r="D615" s="860"/>
      <c r="E615" s="861"/>
      <c r="F615" s="862"/>
      <c r="G615" s="189">
        <f>SUM(G612:G613)</f>
        <v>0</v>
      </c>
      <c r="H615" s="182">
        <f>SUM(H612:H613)</f>
        <v>0</v>
      </c>
      <c r="I615" s="187">
        <f t="shared" ref="I615:Q616" si="58">SUM(I609,H615)</f>
        <v>0</v>
      </c>
      <c r="J615" s="187">
        <f t="shared" si="58"/>
        <v>0</v>
      </c>
      <c r="K615" s="187">
        <f t="shared" si="58"/>
        <v>0</v>
      </c>
      <c r="L615" s="187">
        <f t="shared" si="58"/>
        <v>1.0580000000000001</v>
      </c>
      <c r="M615" s="187">
        <f t="shared" si="58"/>
        <v>1.0580000000000001</v>
      </c>
      <c r="N615" s="187">
        <f t="shared" si="58"/>
        <v>1.0580000000000001</v>
      </c>
      <c r="O615" s="187">
        <f t="shared" si="58"/>
        <v>1.0580000000000001</v>
      </c>
      <c r="P615" s="187">
        <f t="shared" si="58"/>
        <v>1.0580000000000001</v>
      </c>
      <c r="Q615" s="188">
        <f t="shared" si="58"/>
        <v>1.0580000000000001</v>
      </c>
      <c r="R615" s="182">
        <f>SUM(R612:R613)</f>
        <v>1.25</v>
      </c>
    </row>
    <row r="616" spans="1:18" s="224" customFormat="1" ht="90" customHeight="1" thickBot="1">
      <c r="A616" s="871" t="s">
        <v>641</v>
      </c>
      <c r="B616" s="872"/>
      <c r="C616" s="872"/>
      <c r="D616" s="872"/>
      <c r="E616" s="872"/>
      <c r="F616" s="873"/>
      <c r="G616" s="189">
        <f>SUM(G612:G614)</f>
        <v>0</v>
      </c>
      <c r="H616" s="189">
        <f>SUM(H612:H614)</f>
        <v>0</v>
      </c>
      <c r="I616" s="184">
        <f t="shared" si="58"/>
        <v>0</v>
      </c>
      <c r="J616" s="184">
        <f t="shared" si="58"/>
        <v>0</v>
      </c>
      <c r="K616" s="184">
        <f t="shared" si="58"/>
        <v>0</v>
      </c>
      <c r="L616" s="184">
        <f t="shared" si="58"/>
        <v>1.0580000000000001</v>
      </c>
      <c r="M616" s="184">
        <f t="shared" si="58"/>
        <v>1.0580000000000001</v>
      </c>
      <c r="N616" s="184">
        <f t="shared" si="58"/>
        <v>1.0580000000000001</v>
      </c>
      <c r="O616" s="184">
        <f t="shared" si="58"/>
        <v>1.0580000000000001</v>
      </c>
      <c r="P616" s="184">
        <f t="shared" si="58"/>
        <v>1.1870000000000001</v>
      </c>
      <c r="Q616" s="185">
        <f t="shared" si="58"/>
        <v>1.1870000000000001</v>
      </c>
      <c r="R616" s="189">
        <f>SUM(R612:R614)</f>
        <v>2.73</v>
      </c>
    </row>
    <row r="617" spans="1:18" s="164" customFormat="1" hidden="1" thickBot="1">
      <c r="A617" s="874"/>
      <c r="B617" s="875"/>
      <c r="C617" s="875"/>
      <c r="D617" s="875"/>
      <c r="E617" s="875"/>
      <c r="F617" s="875"/>
      <c r="G617" s="875"/>
      <c r="H617" s="875"/>
      <c r="I617" s="875"/>
      <c r="J617" s="875"/>
      <c r="K617" s="875"/>
      <c r="L617" s="875"/>
      <c r="M617" s="875"/>
      <c r="N617" s="875"/>
      <c r="O617" s="875"/>
      <c r="P617" s="875"/>
      <c r="Q617" s="875"/>
      <c r="R617" s="398"/>
    </row>
    <row r="618" spans="1:18" s="164" customFormat="1" ht="40.5" hidden="1" customHeight="1" thickBot="1">
      <c r="A618" s="847" t="s">
        <v>329</v>
      </c>
      <c r="B618" s="848"/>
      <c r="C618" s="848"/>
      <c r="D618" s="848"/>
      <c r="E618" s="849"/>
      <c r="F618" s="179">
        <f>SUM(H618:Q618)</f>
        <v>5.6269999999999989</v>
      </c>
      <c r="G618" s="489">
        <f>SUM(G525,G542,G563,G580,G606)</f>
        <v>0</v>
      </c>
      <c r="H618" s="194">
        <f>SUM(H525,H542,H563,H580,H606)</f>
        <v>3.4</v>
      </c>
      <c r="I618" s="194">
        <f t="shared" ref="I618:Q618" si="59">SUM(I525,I542,I563,I580,I606)</f>
        <v>2.0499999999999998</v>
      </c>
      <c r="J618" s="194">
        <f t="shared" si="59"/>
        <v>0.17699999999999999</v>
      </c>
      <c r="K618" s="194">
        <f t="shared" si="59"/>
        <v>0</v>
      </c>
      <c r="L618" s="194">
        <f t="shared" si="59"/>
        <v>0</v>
      </c>
      <c r="M618" s="194">
        <f t="shared" si="59"/>
        <v>0</v>
      </c>
      <c r="N618" s="194">
        <f t="shared" si="59"/>
        <v>0</v>
      </c>
      <c r="O618" s="194">
        <f t="shared" si="59"/>
        <v>0</v>
      </c>
      <c r="P618" s="194">
        <f t="shared" si="59"/>
        <v>0</v>
      </c>
      <c r="Q618" s="372">
        <f t="shared" si="59"/>
        <v>0</v>
      </c>
      <c r="R618" s="194">
        <f>SUM(R525,R542,R563,R580,R606)</f>
        <v>7.2799999999999994</v>
      </c>
    </row>
    <row r="619" spans="1:18" s="164" customFormat="1" ht="36.75" hidden="1" customHeight="1" thickBot="1">
      <c r="A619" s="850" t="s">
        <v>330</v>
      </c>
      <c r="B619" s="851"/>
      <c r="C619" s="851"/>
      <c r="D619" s="851"/>
      <c r="E619" s="852"/>
      <c r="F619" s="179">
        <f>SUM(H619:Q619)</f>
        <v>1.0580000000000001</v>
      </c>
      <c r="G619" s="489">
        <f t="shared" ref="G619:R620" si="60">SUM(G526,G543,G564,G581,G607)</f>
        <v>0</v>
      </c>
      <c r="H619" s="194">
        <f t="shared" si="60"/>
        <v>0</v>
      </c>
      <c r="I619" s="194">
        <f t="shared" si="60"/>
        <v>0</v>
      </c>
      <c r="J619" s="194">
        <f t="shared" si="60"/>
        <v>0</v>
      </c>
      <c r="K619" s="194">
        <f t="shared" si="60"/>
        <v>0</v>
      </c>
      <c r="L619" s="194">
        <f t="shared" si="60"/>
        <v>1.0580000000000001</v>
      </c>
      <c r="M619" s="194">
        <f t="shared" si="60"/>
        <v>0</v>
      </c>
      <c r="N619" s="194">
        <f t="shared" si="60"/>
        <v>0</v>
      </c>
      <c r="O619" s="194">
        <f t="shared" si="60"/>
        <v>0</v>
      </c>
      <c r="P619" s="194">
        <f t="shared" si="60"/>
        <v>0</v>
      </c>
      <c r="Q619" s="372">
        <f t="shared" si="60"/>
        <v>0</v>
      </c>
      <c r="R619" s="194">
        <f t="shared" si="60"/>
        <v>1.25</v>
      </c>
    </row>
    <row r="620" spans="1:18" s="164" customFormat="1" ht="40.5" hidden="1" customHeight="1" thickBot="1">
      <c r="A620" s="894" t="s">
        <v>331</v>
      </c>
      <c r="B620" s="895"/>
      <c r="C620" s="895"/>
      <c r="D620" s="895"/>
      <c r="E620" s="896"/>
      <c r="F620" s="180">
        <f>SUM(H620:Q620)</f>
        <v>2.7399999999999998</v>
      </c>
      <c r="G620" s="489">
        <f t="shared" si="60"/>
        <v>0</v>
      </c>
      <c r="H620" s="194">
        <f t="shared" si="60"/>
        <v>0</v>
      </c>
      <c r="I620" s="194">
        <f t="shared" si="60"/>
        <v>0</v>
      </c>
      <c r="J620" s="194">
        <f t="shared" si="60"/>
        <v>0</v>
      </c>
      <c r="K620" s="194">
        <f t="shared" si="60"/>
        <v>0</v>
      </c>
      <c r="L620" s="194">
        <f t="shared" si="60"/>
        <v>0</v>
      </c>
      <c r="M620" s="194">
        <f t="shared" si="60"/>
        <v>0</v>
      </c>
      <c r="N620" s="194">
        <f t="shared" si="60"/>
        <v>0</v>
      </c>
      <c r="O620" s="194">
        <f t="shared" si="60"/>
        <v>2.6109999999999998</v>
      </c>
      <c r="P620" s="194">
        <f t="shared" si="60"/>
        <v>0.129</v>
      </c>
      <c r="Q620" s="372">
        <f t="shared" si="60"/>
        <v>0</v>
      </c>
      <c r="R620" s="194">
        <f t="shared" si="60"/>
        <v>5.1400000000000006</v>
      </c>
    </row>
    <row r="621" spans="1:18" s="224" customFormat="1" ht="55.5" hidden="1" customHeight="1" thickBot="1">
      <c r="A621" s="859" t="s">
        <v>642</v>
      </c>
      <c r="B621" s="860"/>
      <c r="C621" s="860"/>
      <c r="D621" s="860"/>
      <c r="E621" s="862"/>
      <c r="F621" s="182">
        <f>SUM(F618:F619)</f>
        <v>6.6849999999999987</v>
      </c>
      <c r="G621" s="197">
        <f>SUM(G618:G619)</f>
        <v>0</v>
      </c>
      <c r="H621" s="195">
        <f>SUM(H618:H619)</f>
        <v>3.4</v>
      </c>
      <c r="I621" s="195">
        <f>SUM(I618:I619)</f>
        <v>2.0499999999999998</v>
      </c>
      <c r="J621" s="195">
        <f>SUM(J618:J619)</f>
        <v>0.17699999999999999</v>
      </c>
      <c r="K621" s="195">
        <f t="shared" ref="K621:Q621" si="61">SUM(K618:K619)</f>
        <v>0</v>
      </c>
      <c r="L621" s="195">
        <f t="shared" si="61"/>
        <v>1.0580000000000001</v>
      </c>
      <c r="M621" s="195">
        <f t="shared" si="61"/>
        <v>0</v>
      </c>
      <c r="N621" s="195">
        <f t="shared" si="61"/>
        <v>0</v>
      </c>
      <c r="O621" s="195">
        <f t="shared" si="61"/>
        <v>0</v>
      </c>
      <c r="P621" s="195">
        <f t="shared" si="61"/>
        <v>0</v>
      </c>
      <c r="Q621" s="196">
        <f t="shared" si="61"/>
        <v>0</v>
      </c>
      <c r="R621" s="195">
        <f>SUM(R618:R619)</f>
        <v>8.5299999999999994</v>
      </c>
    </row>
    <row r="622" spans="1:18" s="224" customFormat="1" ht="60.75" hidden="1" customHeight="1" thickBot="1">
      <c r="A622" s="866" t="s">
        <v>643</v>
      </c>
      <c r="B622" s="867"/>
      <c r="C622" s="867"/>
      <c r="D622" s="867"/>
      <c r="E622" s="868"/>
      <c r="F622" s="189">
        <f>SUM(F618:F620)</f>
        <v>9.4249999999999989</v>
      </c>
      <c r="G622" s="197">
        <f t="shared" ref="G622:R622" si="62">SUM(G618:G620)</f>
        <v>0</v>
      </c>
      <c r="H622" s="197">
        <f t="shared" si="62"/>
        <v>3.4</v>
      </c>
      <c r="I622" s="197">
        <f t="shared" si="62"/>
        <v>2.0499999999999998</v>
      </c>
      <c r="J622" s="197">
        <f t="shared" si="62"/>
        <v>0.17699999999999999</v>
      </c>
      <c r="K622" s="197">
        <f t="shared" si="62"/>
        <v>0</v>
      </c>
      <c r="L622" s="197">
        <f t="shared" si="62"/>
        <v>1.0580000000000001</v>
      </c>
      <c r="M622" s="197">
        <f t="shared" si="62"/>
        <v>0</v>
      </c>
      <c r="N622" s="197">
        <f t="shared" si="62"/>
        <v>0</v>
      </c>
      <c r="O622" s="197">
        <f t="shared" si="62"/>
        <v>2.6109999999999998</v>
      </c>
      <c r="P622" s="197">
        <f t="shared" si="62"/>
        <v>0.129</v>
      </c>
      <c r="Q622" s="198">
        <f t="shared" si="62"/>
        <v>0</v>
      </c>
      <c r="R622" s="455">
        <f t="shared" si="62"/>
        <v>13.67</v>
      </c>
    </row>
    <row r="623" spans="1:18" s="164" customFormat="1" ht="35.1" customHeight="1" thickBot="1">
      <c r="A623" s="874"/>
      <c r="B623" s="875"/>
      <c r="C623" s="875"/>
      <c r="D623" s="875"/>
      <c r="E623" s="875"/>
      <c r="F623" s="875"/>
      <c r="G623" s="875"/>
      <c r="H623" s="875"/>
      <c r="I623" s="875"/>
      <c r="J623" s="875"/>
      <c r="K623" s="875"/>
      <c r="L623" s="875"/>
      <c r="M623" s="875"/>
      <c r="N623" s="875"/>
      <c r="O623" s="875"/>
      <c r="P623" s="875"/>
      <c r="Q623" s="875"/>
      <c r="R623" s="454"/>
    </row>
    <row r="624" spans="1:18" s="164" customFormat="1" ht="42" customHeight="1" thickBot="1">
      <c r="A624" s="847" t="s">
        <v>332</v>
      </c>
      <c r="B624" s="848"/>
      <c r="C624" s="848"/>
      <c r="D624" s="848"/>
      <c r="E624" s="848"/>
      <c r="F624" s="856"/>
      <c r="G624" s="490">
        <f t="shared" ref="G624:G626" si="63">G618</f>
        <v>0</v>
      </c>
      <c r="H624" s="199">
        <f>H618</f>
        <v>3.4</v>
      </c>
      <c r="I624" s="199">
        <f t="shared" ref="I624:Q628" si="64">SUM(I618,H624)</f>
        <v>5.4499999999999993</v>
      </c>
      <c r="J624" s="199">
        <f t="shared" si="64"/>
        <v>5.6269999999999989</v>
      </c>
      <c r="K624" s="199">
        <f t="shared" si="64"/>
        <v>5.6269999999999989</v>
      </c>
      <c r="L624" s="199">
        <f t="shared" si="64"/>
        <v>5.6269999999999989</v>
      </c>
      <c r="M624" s="199">
        <f t="shared" si="64"/>
        <v>5.6269999999999989</v>
      </c>
      <c r="N624" s="199">
        <f t="shared" si="64"/>
        <v>5.6269999999999989</v>
      </c>
      <c r="O624" s="199">
        <f t="shared" si="64"/>
        <v>5.6269999999999989</v>
      </c>
      <c r="P624" s="199">
        <f t="shared" si="64"/>
        <v>5.6269999999999989</v>
      </c>
      <c r="Q624" s="200">
        <f t="shared" si="64"/>
        <v>5.6269999999999989</v>
      </c>
      <c r="R624" s="199">
        <f>R618</f>
        <v>7.2799999999999994</v>
      </c>
    </row>
    <row r="625" spans="1:18" s="164" customFormat="1" ht="36.75" customHeight="1" thickBot="1">
      <c r="A625" s="850" t="s">
        <v>333</v>
      </c>
      <c r="B625" s="851"/>
      <c r="C625" s="851"/>
      <c r="D625" s="851"/>
      <c r="E625" s="851"/>
      <c r="F625" s="857"/>
      <c r="G625" s="490">
        <f t="shared" si="63"/>
        <v>0</v>
      </c>
      <c r="H625" s="199">
        <f>H619</f>
        <v>0</v>
      </c>
      <c r="I625" s="199">
        <f t="shared" si="64"/>
        <v>0</v>
      </c>
      <c r="J625" s="199">
        <f t="shared" si="64"/>
        <v>0</v>
      </c>
      <c r="K625" s="199">
        <f t="shared" si="64"/>
        <v>0</v>
      </c>
      <c r="L625" s="199">
        <f t="shared" si="64"/>
        <v>1.0580000000000001</v>
      </c>
      <c r="M625" s="199">
        <f t="shared" si="64"/>
        <v>1.0580000000000001</v>
      </c>
      <c r="N625" s="199">
        <f t="shared" si="64"/>
        <v>1.0580000000000001</v>
      </c>
      <c r="O625" s="199">
        <f t="shared" si="64"/>
        <v>1.0580000000000001</v>
      </c>
      <c r="P625" s="199">
        <f t="shared" si="64"/>
        <v>1.0580000000000001</v>
      </c>
      <c r="Q625" s="200">
        <f t="shared" si="64"/>
        <v>1.0580000000000001</v>
      </c>
      <c r="R625" s="199">
        <f>R619</f>
        <v>1.25</v>
      </c>
    </row>
    <row r="626" spans="1:18" s="164" customFormat="1" ht="42" customHeight="1" thickBot="1">
      <c r="A626" s="853" t="s">
        <v>334</v>
      </c>
      <c r="B626" s="854"/>
      <c r="C626" s="854"/>
      <c r="D626" s="854"/>
      <c r="E626" s="854"/>
      <c r="F626" s="858"/>
      <c r="G626" s="490">
        <f t="shared" si="63"/>
        <v>0</v>
      </c>
      <c r="H626" s="199">
        <f>H620</f>
        <v>0</v>
      </c>
      <c r="I626" s="199">
        <f t="shared" si="64"/>
        <v>0</v>
      </c>
      <c r="J626" s="199">
        <f t="shared" si="64"/>
        <v>0</v>
      </c>
      <c r="K626" s="199">
        <f t="shared" si="64"/>
        <v>0</v>
      </c>
      <c r="L626" s="199">
        <f t="shared" si="64"/>
        <v>0</v>
      </c>
      <c r="M626" s="199">
        <f t="shared" si="64"/>
        <v>0</v>
      </c>
      <c r="N626" s="199">
        <f t="shared" si="64"/>
        <v>0</v>
      </c>
      <c r="O626" s="199">
        <f t="shared" si="64"/>
        <v>2.6109999999999998</v>
      </c>
      <c r="P626" s="199">
        <f t="shared" si="64"/>
        <v>2.7399999999999998</v>
      </c>
      <c r="Q626" s="200">
        <f t="shared" si="64"/>
        <v>2.7399999999999998</v>
      </c>
      <c r="R626" s="199">
        <f>R620</f>
        <v>5.1400000000000006</v>
      </c>
    </row>
    <row r="627" spans="1:18" s="224" customFormat="1" ht="43.5" customHeight="1" thickBot="1">
      <c r="A627" s="859" t="s">
        <v>644</v>
      </c>
      <c r="B627" s="860"/>
      <c r="C627" s="860"/>
      <c r="D627" s="860"/>
      <c r="E627" s="861"/>
      <c r="F627" s="862"/>
      <c r="G627" s="197">
        <f>SUM(G624:G625)</f>
        <v>0</v>
      </c>
      <c r="H627" s="195">
        <f>SUM(H624:H625)</f>
        <v>3.4</v>
      </c>
      <c r="I627" s="201">
        <f t="shared" si="64"/>
        <v>5.4499999999999993</v>
      </c>
      <c r="J627" s="201">
        <f t="shared" si="64"/>
        <v>5.6269999999999989</v>
      </c>
      <c r="K627" s="201">
        <f t="shared" si="64"/>
        <v>5.6269999999999989</v>
      </c>
      <c r="L627" s="201">
        <f t="shared" si="64"/>
        <v>6.6849999999999987</v>
      </c>
      <c r="M627" s="201">
        <f t="shared" si="64"/>
        <v>6.6849999999999987</v>
      </c>
      <c r="N627" s="201">
        <f t="shared" si="64"/>
        <v>6.6849999999999987</v>
      </c>
      <c r="O627" s="201">
        <f t="shared" si="64"/>
        <v>6.6849999999999987</v>
      </c>
      <c r="P627" s="201">
        <f t="shared" si="64"/>
        <v>6.6849999999999987</v>
      </c>
      <c r="Q627" s="202">
        <f t="shared" si="64"/>
        <v>6.6849999999999987</v>
      </c>
      <c r="R627" s="195">
        <f>SUM(R624:R625)</f>
        <v>8.5299999999999994</v>
      </c>
    </row>
    <row r="628" spans="1:18" s="224" customFormat="1" ht="54" customHeight="1" thickBot="1">
      <c r="A628" s="871" t="s">
        <v>645</v>
      </c>
      <c r="B628" s="872"/>
      <c r="C628" s="872"/>
      <c r="D628" s="872"/>
      <c r="E628" s="872"/>
      <c r="F628" s="873"/>
      <c r="G628" s="197">
        <f>SUM(G624:G626)</f>
        <v>0</v>
      </c>
      <c r="H628" s="197">
        <f>SUM(H624:H626)</f>
        <v>3.4</v>
      </c>
      <c r="I628" s="197">
        <f t="shared" si="64"/>
        <v>5.4499999999999993</v>
      </c>
      <c r="J628" s="197">
        <f t="shared" si="64"/>
        <v>5.6269999999999989</v>
      </c>
      <c r="K628" s="197">
        <f t="shared" si="64"/>
        <v>5.6269999999999989</v>
      </c>
      <c r="L628" s="197">
        <f t="shared" si="64"/>
        <v>6.6849999999999987</v>
      </c>
      <c r="M628" s="197">
        <f t="shared" si="64"/>
        <v>6.6849999999999987</v>
      </c>
      <c r="N628" s="197">
        <f t="shared" si="64"/>
        <v>6.6849999999999987</v>
      </c>
      <c r="O628" s="197">
        <f t="shared" si="64"/>
        <v>9.2959999999999994</v>
      </c>
      <c r="P628" s="197">
        <f t="shared" si="64"/>
        <v>9.4249999999999989</v>
      </c>
      <c r="Q628" s="197">
        <f t="shared" si="64"/>
        <v>9.4249999999999989</v>
      </c>
      <c r="R628" s="197">
        <f>SUM(R624:R626)</f>
        <v>13.67</v>
      </c>
    </row>
    <row r="629" spans="1:18" ht="35.1" customHeight="1" thickBot="1">
      <c r="A629" s="897"/>
      <c r="B629" s="898"/>
      <c r="C629" s="898"/>
      <c r="D629" s="898"/>
      <c r="E629" s="898"/>
      <c r="F629" s="898"/>
      <c r="G629" s="898"/>
      <c r="H629" s="898"/>
      <c r="I629" s="898"/>
      <c r="J629" s="898"/>
      <c r="K629" s="898"/>
      <c r="L629" s="898"/>
      <c r="M629" s="898"/>
      <c r="N629" s="898"/>
      <c r="O629" s="898"/>
      <c r="P629" s="898"/>
      <c r="Q629" s="898"/>
      <c r="R629" s="389"/>
    </row>
    <row r="630" spans="1:18" ht="35.1" customHeight="1" thickBot="1">
      <c r="A630" s="722" t="s">
        <v>335</v>
      </c>
      <c r="B630" s="723"/>
      <c r="C630" s="723"/>
      <c r="D630" s="723"/>
      <c r="E630" s="723"/>
      <c r="F630" s="723"/>
      <c r="G630" s="723"/>
      <c r="H630" s="723"/>
      <c r="I630" s="723"/>
      <c r="J630" s="723"/>
      <c r="K630" s="723"/>
      <c r="L630" s="723"/>
      <c r="M630" s="723"/>
      <c r="N630" s="723"/>
      <c r="O630" s="723"/>
      <c r="P630" s="723"/>
      <c r="Q630" s="723"/>
      <c r="R630" s="389"/>
    </row>
    <row r="631" spans="1:18" ht="35.1" customHeight="1">
      <c r="A631" s="751">
        <v>97</v>
      </c>
      <c r="B631" s="523" t="s">
        <v>336</v>
      </c>
      <c r="C631" s="754" t="s">
        <v>337</v>
      </c>
      <c r="D631" s="212"/>
      <c r="E631" s="751" t="s">
        <v>451</v>
      </c>
      <c r="F631" s="46" t="s">
        <v>18</v>
      </c>
      <c r="G631" s="456"/>
      <c r="H631" s="39"/>
      <c r="I631" s="209"/>
      <c r="J631" s="209"/>
      <c r="K631" s="209"/>
      <c r="L631" s="209"/>
      <c r="M631" s="209"/>
      <c r="N631" s="209"/>
      <c r="O631" s="209"/>
      <c r="P631" s="209"/>
      <c r="Q631" s="362"/>
      <c r="R631" s="394"/>
    </row>
    <row r="632" spans="1:18" ht="44.25" customHeight="1">
      <c r="A632" s="752"/>
      <c r="B632" s="524" t="s">
        <v>338</v>
      </c>
      <c r="C632" s="761"/>
      <c r="D632" s="11"/>
      <c r="E632" s="752"/>
      <c r="F632" s="450" t="s">
        <v>19</v>
      </c>
      <c r="G632" s="468">
        <f>R632*J5</f>
        <v>0</v>
      </c>
      <c r="H632" s="13"/>
      <c r="I632" s="10"/>
      <c r="J632" s="10"/>
      <c r="K632" s="10"/>
      <c r="L632" s="301">
        <v>0</v>
      </c>
      <c r="M632" s="10"/>
      <c r="N632" s="10"/>
      <c r="O632" s="10"/>
      <c r="P632" s="10"/>
      <c r="Q632" s="17"/>
      <c r="R632" s="392">
        <v>6</v>
      </c>
    </row>
    <row r="633" spans="1:18" s="61" customFormat="1" ht="42" customHeight="1" thickBot="1">
      <c r="A633" s="752"/>
      <c r="B633" s="524" t="s">
        <v>339</v>
      </c>
      <c r="C633" s="761"/>
      <c r="D633" s="8"/>
      <c r="E633" s="752"/>
      <c r="F633" s="50" t="s">
        <v>20</v>
      </c>
      <c r="G633" s="497">
        <f>R633*J5</f>
        <v>0</v>
      </c>
      <c r="H633" s="44"/>
      <c r="I633" s="42"/>
      <c r="J633" s="42"/>
      <c r="K633" s="42"/>
      <c r="L633" s="42"/>
      <c r="M633" s="42"/>
      <c r="N633" s="42"/>
      <c r="O633" s="42"/>
      <c r="P633" s="42">
        <v>0</v>
      </c>
      <c r="Q633" s="361"/>
      <c r="R633" s="393">
        <v>8.5</v>
      </c>
    </row>
    <row r="634" spans="1:18" ht="35.1" customHeight="1">
      <c r="A634" s="752"/>
      <c r="B634" s="532" t="s">
        <v>340</v>
      </c>
      <c r="C634" s="761"/>
      <c r="D634" s="742" t="s">
        <v>653</v>
      </c>
      <c r="E634" s="752"/>
      <c r="F634" s="900"/>
      <c r="G634" s="442"/>
      <c r="H634" s="766"/>
      <c r="I634" s="766"/>
      <c r="J634" s="766"/>
      <c r="K634" s="766"/>
      <c r="L634" s="766"/>
      <c r="M634" s="766"/>
      <c r="N634" s="766"/>
      <c r="O634" s="766"/>
      <c r="P634" s="766"/>
      <c r="Q634" s="766"/>
      <c r="R634" s="547"/>
    </row>
    <row r="635" spans="1:18" ht="35.1" customHeight="1">
      <c r="A635" s="752"/>
      <c r="B635" s="524" t="s">
        <v>341</v>
      </c>
      <c r="C635" s="761"/>
      <c r="D635" s="899"/>
      <c r="E635" s="752"/>
      <c r="F635" s="900"/>
      <c r="G635" s="442"/>
      <c r="H635" s="766"/>
      <c r="I635" s="766"/>
      <c r="J635" s="766"/>
      <c r="K635" s="766"/>
      <c r="L635" s="766"/>
      <c r="M635" s="766"/>
      <c r="N635" s="766"/>
      <c r="O635" s="766"/>
      <c r="P635" s="766"/>
      <c r="Q635" s="766"/>
      <c r="R635" s="547"/>
    </row>
    <row r="636" spans="1:18" ht="35.1" customHeight="1">
      <c r="A636" s="752"/>
      <c r="B636" s="524" t="s">
        <v>342</v>
      </c>
      <c r="C636" s="761"/>
      <c r="D636" s="524"/>
      <c r="E636" s="752"/>
      <c r="F636" s="900"/>
      <c r="G636" s="442"/>
      <c r="H636" s="766"/>
      <c r="I636" s="766"/>
      <c r="J636" s="766"/>
      <c r="K636" s="766"/>
      <c r="L636" s="766"/>
      <c r="M636" s="766"/>
      <c r="N636" s="766"/>
      <c r="O636" s="766"/>
      <c r="P636" s="766"/>
      <c r="Q636" s="766"/>
      <c r="R636" s="547"/>
    </row>
    <row r="637" spans="1:18" ht="35.1" customHeight="1">
      <c r="A637" s="752"/>
      <c r="B637" s="524" t="s">
        <v>343</v>
      </c>
      <c r="C637" s="761"/>
      <c r="D637" s="762" t="s">
        <v>654</v>
      </c>
      <c r="E637" s="752"/>
      <c r="F637" s="900"/>
      <c r="G637" s="442"/>
      <c r="H637" s="766"/>
      <c r="I637" s="766"/>
      <c r="J637" s="766"/>
      <c r="K637" s="766"/>
      <c r="L637" s="766"/>
      <c r="M637" s="766"/>
      <c r="N637" s="766"/>
      <c r="O637" s="766"/>
      <c r="P637" s="766"/>
      <c r="Q637" s="766"/>
      <c r="R637" s="547"/>
    </row>
    <row r="638" spans="1:18" ht="35.1" customHeight="1">
      <c r="A638" s="752"/>
      <c r="B638" s="524" t="s">
        <v>344</v>
      </c>
      <c r="C638" s="761"/>
      <c r="D638" s="899"/>
      <c r="E638" s="752"/>
      <c r="F638" s="900"/>
      <c r="G638" s="442"/>
      <c r="H638" s="766"/>
      <c r="I638" s="766"/>
      <c r="J638" s="766"/>
      <c r="K638" s="766"/>
      <c r="L638" s="766"/>
      <c r="M638" s="766"/>
      <c r="N638" s="766"/>
      <c r="O638" s="766"/>
      <c r="P638" s="766"/>
      <c r="Q638" s="766"/>
      <c r="R638" s="547"/>
    </row>
    <row r="639" spans="1:18" ht="35.1" customHeight="1">
      <c r="A639" s="752"/>
      <c r="B639" s="524" t="s">
        <v>345</v>
      </c>
      <c r="C639" s="761"/>
      <c r="D639" s="524"/>
      <c r="E639" s="752"/>
      <c r="F639" s="900"/>
      <c r="G639" s="442"/>
      <c r="H639" s="766"/>
      <c r="I639" s="766"/>
      <c r="J639" s="766"/>
      <c r="K639" s="766"/>
      <c r="L639" s="766"/>
      <c r="M639" s="766"/>
      <c r="N639" s="766"/>
      <c r="O639" s="766"/>
      <c r="P639" s="766"/>
      <c r="Q639" s="766"/>
      <c r="R639" s="547"/>
    </row>
    <row r="640" spans="1:18" ht="35.1" customHeight="1" thickBot="1">
      <c r="A640" s="753"/>
      <c r="B640" s="545" t="s">
        <v>346</v>
      </c>
      <c r="C640" s="890"/>
      <c r="D640" s="66"/>
      <c r="E640" s="753"/>
      <c r="F640" s="901"/>
      <c r="G640" s="451"/>
      <c r="H640" s="767"/>
      <c r="I640" s="767"/>
      <c r="J640" s="767"/>
      <c r="K640" s="767"/>
      <c r="L640" s="767"/>
      <c r="M640" s="767"/>
      <c r="N640" s="767"/>
      <c r="O640" s="767"/>
      <c r="P640" s="767"/>
      <c r="Q640" s="767"/>
      <c r="R640" s="514"/>
    </row>
    <row r="641" spans="1:18" ht="35.1" customHeight="1">
      <c r="A641" s="751">
        <v>98</v>
      </c>
      <c r="B641" s="523" t="s">
        <v>336</v>
      </c>
      <c r="C641" s="754" t="s">
        <v>347</v>
      </c>
      <c r="D641" s="523"/>
      <c r="E641" s="751" t="s">
        <v>451</v>
      </c>
      <c r="F641" s="46" t="s">
        <v>18</v>
      </c>
      <c r="G641" s="456"/>
      <c r="H641" s="39"/>
      <c r="I641" s="209"/>
      <c r="J641" s="209"/>
      <c r="K641" s="209"/>
      <c r="L641" s="209"/>
      <c r="M641" s="209"/>
      <c r="N641" s="209"/>
      <c r="O641" s="209"/>
      <c r="P641" s="209"/>
      <c r="Q641" s="362"/>
      <c r="R641" s="394"/>
    </row>
    <row r="642" spans="1:18" ht="35.1" customHeight="1">
      <c r="A642" s="752"/>
      <c r="B642" s="524" t="s">
        <v>348</v>
      </c>
      <c r="C642" s="774"/>
      <c r="D642" s="213"/>
      <c r="E642" s="752"/>
      <c r="F642" s="450" t="s">
        <v>19</v>
      </c>
      <c r="G642" s="468">
        <f>R642*J5</f>
        <v>0</v>
      </c>
      <c r="H642" s="45"/>
      <c r="I642" s="210"/>
      <c r="J642" s="210"/>
      <c r="K642" s="210"/>
      <c r="L642" s="301">
        <v>0</v>
      </c>
      <c r="M642" s="210"/>
      <c r="N642" s="210"/>
      <c r="O642" s="210"/>
      <c r="P642" s="210"/>
      <c r="Q642" s="363"/>
      <c r="R642" s="395">
        <v>6</v>
      </c>
    </row>
    <row r="643" spans="1:18" ht="35.1" customHeight="1" thickBot="1">
      <c r="A643" s="752"/>
      <c r="B643" s="524" t="s">
        <v>349</v>
      </c>
      <c r="C643" s="774"/>
      <c r="D643" s="8"/>
      <c r="E643" s="752"/>
      <c r="F643" s="50" t="s">
        <v>20</v>
      </c>
      <c r="G643" s="497">
        <f>R643*J5</f>
        <v>0</v>
      </c>
      <c r="H643" s="44"/>
      <c r="I643" s="42"/>
      <c r="J643" s="42"/>
      <c r="K643" s="42"/>
      <c r="L643" s="42"/>
      <c r="M643" s="42"/>
      <c r="N643" s="42"/>
      <c r="O643" s="42"/>
      <c r="P643" s="42">
        <v>0</v>
      </c>
      <c r="Q643" s="361"/>
      <c r="R643" s="393">
        <v>9.1</v>
      </c>
    </row>
    <row r="644" spans="1:18" ht="35.1" customHeight="1">
      <c r="A644" s="752"/>
      <c r="B644" s="532" t="s">
        <v>350</v>
      </c>
      <c r="C644" s="774"/>
      <c r="D644" s="917" t="s">
        <v>470</v>
      </c>
      <c r="E644" s="752"/>
      <c r="F644" s="900"/>
      <c r="G644" s="442"/>
      <c r="H644" s="766"/>
      <c r="I644" s="766"/>
      <c r="J644" s="766"/>
      <c r="K644" s="766"/>
      <c r="L644" s="766"/>
      <c r="M644" s="766"/>
      <c r="N644" s="766"/>
      <c r="O644" s="766"/>
      <c r="P644" s="766"/>
      <c r="Q644" s="766"/>
      <c r="R644" s="547"/>
    </row>
    <row r="645" spans="1:18" ht="64.5" customHeight="1">
      <c r="A645" s="752"/>
      <c r="B645" s="524" t="s">
        <v>351</v>
      </c>
      <c r="C645" s="774"/>
      <c r="D645" s="918"/>
      <c r="E645" s="752"/>
      <c r="F645" s="900"/>
      <c r="G645" s="442"/>
      <c r="H645" s="766"/>
      <c r="I645" s="766"/>
      <c r="J645" s="766"/>
      <c r="K645" s="766"/>
      <c r="L645" s="766"/>
      <c r="M645" s="766"/>
      <c r="N645" s="766"/>
      <c r="O645" s="766"/>
      <c r="P645" s="766"/>
      <c r="Q645" s="766"/>
      <c r="R645" s="547"/>
    </row>
    <row r="646" spans="1:18" ht="35.1" customHeight="1">
      <c r="A646" s="752"/>
      <c r="B646" s="524" t="s">
        <v>343</v>
      </c>
      <c r="C646" s="774"/>
      <c r="D646" s="918"/>
      <c r="E646" s="752"/>
      <c r="F646" s="900"/>
      <c r="G646" s="442"/>
      <c r="H646" s="766"/>
      <c r="I646" s="766"/>
      <c r="J646" s="766"/>
      <c r="K646" s="766"/>
      <c r="L646" s="766"/>
      <c r="M646" s="766"/>
      <c r="N646" s="766"/>
      <c r="O646" s="766"/>
      <c r="P646" s="766"/>
      <c r="Q646" s="766"/>
      <c r="R646" s="547"/>
    </row>
    <row r="647" spans="1:18" ht="35.1" customHeight="1">
      <c r="A647" s="752"/>
      <c r="B647" s="524" t="s">
        <v>344</v>
      </c>
      <c r="C647" s="774"/>
      <c r="D647" s="918"/>
      <c r="E647" s="752"/>
      <c r="F647" s="900"/>
      <c r="G647" s="442"/>
      <c r="H647" s="766"/>
      <c r="I647" s="766"/>
      <c r="J647" s="766"/>
      <c r="K647" s="766"/>
      <c r="L647" s="766"/>
      <c r="M647" s="766"/>
      <c r="N647" s="766"/>
      <c r="O647" s="766"/>
      <c r="P647" s="766"/>
      <c r="Q647" s="766"/>
      <c r="R647" s="547"/>
    </row>
    <row r="648" spans="1:18" ht="35.1" customHeight="1">
      <c r="A648" s="752"/>
      <c r="B648" s="524" t="s">
        <v>345</v>
      </c>
      <c r="C648" s="774"/>
      <c r="D648" s="918"/>
      <c r="E648" s="752"/>
      <c r="F648" s="900"/>
      <c r="G648" s="442"/>
      <c r="H648" s="766"/>
      <c r="I648" s="766"/>
      <c r="J648" s="766"/>
      <c r="K648" s="766"/>
      <c r="L648" s="766"/>
      <c r="M648" s="766"/>
      <c r="N648" s="766"/>
      <c r="O648" s="766"/>
      <c r="P648" s="766"/>
      <c r="Q648" s="766"/>
      <c r="R648" s="547"/>
    </row>
    <row r="649" spans="1:18" ht="35.1" customHeight="1" thickBot="1">
      <c r="A649" s="753"/>
      <c r="B649" s="545" t="s">
        <v>352</v>
      </c>
      <c r="C649" s="775"/>
      <c r="D649" s="919"/>
      <c r="E649" s="753"/>
      <c r="F649" s="912"/>
      <c r="G649" s="451"/>
      <c r="H649" s="767"/>
      <c r="I649" s="767"/>
      <c r="J649" s="767"/>
      <c r="K649" s="767"/>
      <c r="L649" s="767"/>
      <c r="M649" s="767"/>
      <c r="N649" s="767"/>
      <c r="O649" s="767"/>
      <c r="P649" s="767"/>
      <c r="Q649" s="767"/>
      <c r="R649" s="525"/>
    </row>
    <row r="650" spans="1:18" ht="35.1" hidden="1" customHeight="1" thickBot="1">
      <c r="A650" s="716" t="s">
        <v>353</v>
      </c>
      <c r="B650" s="717"/>
      <c r="C650" s="717"/>
      <c r="D650" s="717"/>
      <c r="E650" s="843"/>
      <c r="F650" s="205">
        <f>SUM(H650:Q650)</f>
        <v>0</v>
      </c>
      <c r="G650" s="413">
        <f t="shared" ref="G650:Q652" si="65">G631+G641</f>
        <v>0</v>
      </c>
      <c r="H650" s="205">
        <f t="shared" si="65"/>
        <v>0</v>
      </c>
      <c r="I650" s="205">
        <f t="shared" si="65"/>
        <v>0</v>
      </c>
      <c r="J650" s="205">
        <f t="shared" si="65"/>
        <v>0</v>
      </c>
      <c r="K650" s="205">
        <f t="shared" si="65"/>
        <v>0</v>
      </c>
      <c r="L650" s="205">
        <f t="shared" si="65"/>
        <v>0</v>
      </c>
      <c r="M650" s="205">
        <f t="shared" si="65"/>
        <v>0</v>
      </c>
      <c r="N650" s="205">
        <f t="shared" si="65"/>
        <v>0</v>
      </c>
      <c r="O650" s="205">
        <f t="shared" si="65"/>
        <v>0</v>
      </c>
      <c r="P650" s="205">
        <f t="shared" si="65"/>
        <v>0</v>
      </c>
      <c r="Q650" s="46">
        <f t="shared" si="65"/>
        <v>0</v>
      </c>
      <c r="R650" s="205">
        <f>R631+R641</f>
        <v>0</v>
      </c>
    </row>
    <row r="651" spans="1:18" ht="35.1" hidden="1" customHeight="1" thickBot="1">
      <c r="A651" s="731" t="s">
        <v>354</v>
      </c>
      <c r="B651" s="732"/>
      <c r="C651" s="732"/>
      <c r="D651" s="732"/>
      <c r="E651" s="820"/>
      <c r="F651" s="205">
        <f>SUM(H651:Q651)</f>
        <v>0</v>
      </c>
      <c r="G651" s="413">
        <f t="shared" si="65"/>
        <v>0</v>
      </c>
      <c r="H651" s="205">
        <f t="shared" si="65"/>
        <v>0</v>
      </c>
      <c r="I651" s="205">
        <f t="shared" si="65"/>
        <v>0</v>
      </c>
      <c r="J651" s="205">
        <f t="shared" si="65"/>
        <v>0</v>
      </c>
      <c r="K651" s="205">
        <f t="shared" si="65"/>
        <v>0</v>
      </c>
      <c r="L651" s="205">
        <f t="shared" si="65"/>
        <v>0</v>
      </c>
      <c r="M651" s="205">
        <f t="shared" si="65"/>
        <v>0</v>
      </c>
      <c r="N651" s="205">
        <f t="shared" si="65"/>
        <v>0</v>
      </c>
      <c r="O651" s="205">
        <f t="shared" si="65"/>
        <v>0</v>
      </c>
      <c r="P651" s="205">
        <f t="shared" si="65"/>
        <v>0</v>
      </c>
      <c r="Q651" s="46">
        <f t="shared" si="65"/>
        <v>0</v>
      </c>
      <c r="R651" s="205">
        <f>R632+R642</f>
        <v>12</v>
      </c>
    </row>
    <row r="652" spans="1:18" ht="35.1" hidden="1" customHeight="1" thickBot="1">
      <c r="A652" s="728" t="s">
        <v>355</v>
      </c>
      <c r="B652" s="729"/>
      <c r="C652" s="729"/>
      <c r="D652" s="729"/>
      <c r="E652" s="821"/>
      <c r="F652" s="205">
        <f>SUM(H652:Q652)</f>
        <v>0</v>
      </c>
      <c r="G652" s="413">
        <f t="shared" si="65"/>
        <v>0</v>
      </c>
      <c r="H652" s="205">
        <f t="shared" si="65"/>
        <v>0</v>
      </c>
      <c r="I652" s="205">
        <f t="shared" si="65"/>
        <v>0</v>
      </c>
      <c r="J652" s="205">
        <f t="shared" si="65"/>
        <v>0</v>
      </c>
      <c r="K652" s="205">
        <f t="shared" si="65"/>
        <v>0</v>
      </c>
      <c r="L652" s="205">
        <f t="shared" si="65"/>
        <v>0</v>
      </c>
      <c r="M652" s="205">
        <f t="shared" si="65"/>
        <v>0</v>
      </c>
      <c r="N652" s="205">
        <f t="shared" si="65"/>
        <v>0</v>
      </c>
      <c r="O652" s="205">
        <f t="shared" si="65"/>
        <v>0</v>
      </c>
      <c r="P652" s="205">
        <f t="shared" si="65"/>
        <v>0</v>
      </c>
      <c r="Q652" s="46">
        <f t="shared" si="65"/>
        <v>0</v>
      </c>
      <c r="R652" s="205">
        <f>R633+R643</f>
        <v>17.600000000000001</v>
      </c>
    </row>
    <row r="653" spans="1:18" ht="35.1" hidden="1" customHeight="1" thickBot="1">
      <c r="A653" s="719" t="s">
        <v>498</v>
      </c>
      <c r="B653" s="720"/>
      <c r="C653" s="720"/>
      <c r="D653" s="720"/>
      <c r="E653" s="781"/>
      <c r="F653" s="15">
        <f>F650+F651</f>
        <v>0</v>
      </c>
      <c r="G653" s="29">
        <f>G650+G651</f>
        <v>0</v>
      </c>
      <c r="H653" s="15">
        <f>H650+H651</f>
        <v>0</v>
      </c>
      <c r="I653" s="15">
        <f t="shared" ref="I653:Q653" si="66">I650+I651</f>
        <v>0</v>
      </c>
      <c r="J653" s="15">
        <f t="shared" si="66"/>
        <v>0</v>
      </c>
      <c r="K653" s="15">
        <f t="shared" si="66"/>
        <v>0</v>
      </c>
      <c r="L653" s="15">
        <f t="shared" si="66"/>
        <v>0</v>
      </c>
      <c r="M653" s="15">
        <f t="shared" si="66"/>
        <v>0</v>
      </c>
      <c r="N653" s="15">
        <f t="shared" si="66"/>
        <v>0</v>
      </c>
      <c r="O653" s="15">
        <f t="shared" si="66"/>
        <v>0</v>
      </c>
      <c r="P653" s="15">
        <f t="shared" si="66"/>
        <v>0</v>
      </c>
      <c r="Q653" s="357">
        <f t="shared" si="66"/>
        <v>0</v>
      </c>
      <c r="R653" s="15">
        <f>R650+R651</f>
        <v>12</v>
      </c>
    </row>
    <row r="654" spans="1:18" ht="72" hidden="1" customHeight="1" thickBot="1">
      <c r="A654" s="920" t="s">
        <v>499</v>
      </c>
      <c r="B654" s="921"/>
      <c r="C654" s="921"/>
      <c r="D654" s="921"/>
      <c r="E654" s="922"/>
      <c r="F654" s="5">
        <f>F650+F651+F652</f>
        <v>0</v>
      </c>
      <c r="G654" s="423">
        <f>G650+G651+G652</f>
        <v>0</v>
      </c>
      <c r="H654" s="5">
        <f>H650+H651+H652</f>
        <v>0</v>
      </c>
      <c r="I654" s="5">
        <f t="shared" ref="I654:Q654" si="67">I650+I651+I652</f>
        <v>0</v>
      </c>
      <c r="J654" s="5">
        <f t="shared" si="67"/>
        <v>0</v>
      </c>
      <c r="K654" s="5">
        <f t="shared" si="67"/>
        <v>0</v>
      </c>
      <c r="L654" s="5">
        <f t="shared" si="67"/>
        <v>0</v>
      </c>
      <c r="M654" s="5">
        <f t="shared" si="67"/>
        <v>0</v>
      </c>
      <c r="N654" s="5">
        <f t="shared" si="67"/>
        <v>0</v>
      </c>
      <c r="O654" s="5">
        <f t="shared" si="67"/>
        <v>0</v>
      </c>
      <c r="P654" s="5">
        <f t="shared" si="67"/>
        <v>0</v>
      </c>
      <c r="Q654" s="359">
        <f t="shared" si="67"/>
        <v>0</v>
      </c>
      <c r="R654" s="5">
        <f>R650+R651+R652</f>
        <v>29.6</v>
      </c>
    </row>
    <row r="655" spans="1:18" ht="35.1" customHeight="1" thickBot="1">
      <c r="A655" s="714"/>
      <c r="B655" s="750"/>
      <c r="C655" s="750"/>
      <c r="D655" s="750"/>
      <c r="E655" s="750"/>
      <c r="F655" s="750"/>
      <c r="G655" s="750"/>
      <c r="H655" s="750"/>
      <c r="I655" s="750"/>
      <c r="J655" s="750"/>
      <c r="K655" s="750"/>
      <c r="L655" s="750"/>
      <c r="M655" s="750"/>
      <c r="N655" s="750"/>
      <c r="O655" s="750"/>
      <c r="P655" s="750"/>
      <c r="Q655" s="750"/>
      <c r="R655" s="389"/>
    </row>
    <row r="656" spans="1:18" ht="35.1" customHeight="1" thickBot="1">
      <c r="A656" s="640" t="s">
        <v>356</v>
      </c>
      <c r="B656" s="641"/>
      <c r="C656" s="641"/>
      <c r="D656" s="641"/>
      <c r="E656" s="641"/>
      <c r="F656" s="785"/>
      <c r="G656" s="414">
        <f t="shared" ref="G656:H660" si="68">G650</f>
        <v>0</v>
      </c>
      <c r="H656" s="49">
        <f t="shared" si="68"/>
        <v>0</v>
      </c>
      <c r="I656" s="49">
        <f>I650+H656</f>
        <v>0</v>
      </c>
      <c r="J656" s="49">
        <f t="shared" ref="J656:Q660" si="69">J650+I656</f>
        <v>0</v>
      </c>
      <c r="K656" s="49">
        <f t="shared" si="69"/>
        <v>0</v>
      </c>
      <c r="L656" s="49">
        <f t="shared" si="69"/>
        <v>0</v>
      </c>
      <c r="M656" s="226">
        <f t="shared" si="69"/>
        <v>0</v>
      </c>
      <c r="N656" s="49">
        <f t="shared" si="69"/>
        <v>0</v>
      </c>
      <c r="O656" s="37">
        <f t="shared" si="69"/>
        <v>0</v>
      </c>
      <c r="P656" s="49">
        <f t="shared" si="69"/>
        <v>0</v>
      </c>
      <c r="Q656" s="226">
        <f t="shared" si="69"/>
        <v>0</v>
      </c>
      <c r="R656" s="49">
        <f>R650</f>
        <v>0</v>
      </c>
    </row>
    <row r="657" spans="1:18" ht="35.1" customHeight="1" thickBot="1">
      <c r="A657" s="640" t="s">
        <v>357</v>
      </c>
      <c r="B657" s="641"/>
      <c r="C657" s="641"/>
      <c r="D657" s="641"/>
      <c r="E657" s="641"/>
      <c r="F657" s="916"/>
      <c r="G657" s="100">
        <f t="shared" si="68"/>
        <v>0</v>
      </c>
      <c r="H657" s="77">
        <f t="shared" si="68"/>
        <v>0</v>
      </c>
      <c r="I657" s="77">
        <f>I651+H657</f>
        <v>0</v>
      </c>
      <c r="J657" s="77">
        <f t="shared" si="69"/>
        <v>0</v>
      </c>
      <c r="K657" s="77">
        <f t="shared" si="69"/>
        <v>0</v>
      </c>
      <c r="L657" s="77">
        <f t="shared" si="69"/>
        <v>0</v>
      </c>
      <c r="M657" s="77">
        <f t="shared" si="69"/>
        <v>0</v>
      </c>
      <c r="N657" s="78">
        <f t="shared" si="69"/>
        <v>0</v>
      </c>
      <c r="O657" s="77">
        <f t="shared" si="69"/>
        <v>0</v>
      </c>
      <c r="P657" s="77">
        <f t="shared" si="69"/>
        <v>0</v>
      </c>
      <c r="Q657" s="373">
        <f t="shared" si="69"/>
        <v>0</v>
      </c>
      <c r="R657" s="77">
        <f>R651</f>
        <v>12</v>
      </c>
    </row>
    <row r="658" spans="1:18" ht="48.75" customHeight="1" thickBot="1">
      <c r="A658" s="640" t="s">
        <v>358</v>
      </c>
      <c r="B658" s="641"/>
      <c r="C658" s="641"/>
      <c r="D658" s="641"/>
      <c r="E658" s="641"/>
      <c r="F658" s="785"/>
      <c r="G658" s="414">
        <f t="shared" si="68"/>
        <v>0</v>
      </c>
      <c r="H658" s="49">
        <f t="shared" si="68"/>
        <v>0</v>
      </c>
      <c r="I658" s="49">
        <f>I652+H658</f>
        <v>0</v>
      </c>
      <c r="J658" s="49">
        <f t="shared" si="69"/>
        <v>0</v>
      </c>
      <c r="K658" s="49">
        <f t="shared" si="69"/>
        <v>0</v>
      </c>
      <c r="L658" s="49">
        <f t="shared" si="69"/>
        <v>0</v>
      </c>
      <c r="M658" s="49">
        <f t="shared" si="69"/>
        <v>0</v>
      </c>
      <c r="N658" s="49">
        <f t="shared" si="69"/>
        <v>0</v>
      </c>
      <c r="O658" s="49">
        <f t="shared" si="69"/>
        <v>0</v>
      </c>
      <c r="P658" s="49">
        <f t="shared" si="69"/>
        <v>0</v>
      </c>
      <c r="Q658" s="226">
        <f t="shared" si="69"/>
        <v>0</v>
      </c>
      <c r="R658" s="49">
        <f>R652</f>
        <v>17.600000000000001</v>
      </c>
    </row>
    <row r="659" spans="1:18" ht="73.5" customHeight="1" thickBot="1">
      <c r="A659" s="719" t="s">
        <v>487</v>
      </c>
      <c r="B659" s="720"/>
      <c r="C659" s="720"/>
      <c r="D659" s="720"/>
      <c r="E659" s="780"/>
      <c r="F659" s="781"/>
      <c r="G659" s="423">
        <f t="shared" si="68"/>
        <v>0</v>
      </c>
      <c r="H659" s="4">
        <f t="shared" si="68"/>
        <v>0</v>
      </c>
      <c r="I659" s="4">
        <f>I653+H659</f>
        <v>0</v>
      </c>
      <c r="J659" s="4">
        <f t="shared" si="69"/>
        <v>0</v>
      </c>
      <c r="K659" s="4">
        <f t="shared" si="69"/>
        <v>0</v>
      </c>
      <c r="L659" s="4">
        <f t="shared" si="69"/>
        <v>0</v>
      </c>
      <c r="M659" s="4">
        <f t="shared" si="69"/>
        <v>0</v>
      </c>
      <c r="N659" s="4">
        <f t="shared" si="69"/>
        <v>0</v>
      </c>
      <c r="O659" s="4">
        <f t="shared" si="69"/>
        <v>0</v>
      </c>
      <c r="P659" s="4">
        <f t="shared" si="69"/>
        <v>0</v>
      </c>
      <c r="Q659" s="358">
        <f t="shared" si="69"/>
        <v>0</v>
      </c>
      <c r="R659" s="4">
        <f>R653</f>
        <v>12</v>
      </c>
    </row>
    <row r="660" spans="1:18" ht="35.1" customHeight="1" thickBot="1">
      <c r="A660" s="923" t="s">
        <v>488</v>
      </c>
      <c r="B660" s="924"/>
      <c r="C660" s="924"/>
      <c r="D660" s="924"/>
      <c r="E660" s="924"/>
      <c r="F660" s="925"/>
      <c r="G660" s="63">
        <f t="shared" si="68"/>
        <v>0</v>
      </c>
      <c r="H660" s="63">
        <f t="shared" si="68"/>
        <v>0</v>
      </c>
      <c r="I660" s="100">
        <f>I654+H660</f>
        <v>0</v>
      </c>
      <c r="J660" s="100">
        <f t="shared" si="69"/>
        <v>0</v>
      </c>
      <c r="K660" s="100">
        <f t="shared" si="69"/>
        <v>0</v>
      </c>
      <c r="L660" s="100">
        <f t="shared" si="69"/>
        <v>0</v>
      </c>
      <c r="M660" s="100">
        <f t="shared" si="69"/>
        <v>0</v>
      </c>
      <c r="N660" s="100">
        <f t="shared" si="69"/>
        <v>0</v>
      </c>
      <c r="O660" s="100">
        <f t="shared" si="69"/>
        <v>0</v>
      </c>
      <c r="P660" s="100">
        <f t="shared" si="69"/>
        <v>0</v>
      </c>
      <c r="Q660" s="374">
        <f t="shared" si="69"/>
        <v>0</v>
      </c>
      <c r="R660" s="401">
        <f>R654</f>
        <v>29.6</v>
      </c>
    </row>
    <row r="661" spans="1:18" ht="35.1" customHeight="1" thickBot="1">
      <c r="A661" s="714"/>
      <c r="B661" s="750"/>
      <c r="C661" s="750"/>
      <c r="D661" s="750"/>
      <c r="E661" s="750"/>
      <c r="F661" s="750"/>
      <c r="G661" s="750"/>
      <c r="H661" s="750"/>
      <c r="I661" s="750"/>
      <c r="J661" s="750"/>
      <c r="K661" s="750"/>
      <c r="L661" s="750"/>
      <c r="M661" s="750"/>
      <c r="N661" s="750"/>
      <c r="O661" s="750"/>
      <c r="P661" s="750"/>
      <c r="Q661" s="750"/>
      <c r="R661" s="389"/>
    </row>
    <row r="662" spans="1:18" s="79" customFormat="1" ht="35.1" customHeight="1" thickBot="1">
      <c r="A662" s="722" t="s">
        <v>359</v>
      </c>
      <c r="B662" s="723"/>
      <c r="C662" s="784"/>
      <c r="D662" s="784"/>
      <c r="E662" s="723"/>
      <c r="F662" s="784"/>
      <c r="G662" s="784"/>
      <c r="H662" s="784"/>
      <c r="I662" s="784"/>
      <c r="J662" s="784"/>
      <c r="K662" s="784"/>
      <c r="L662" s="784"/>
      <c r="M662" s="784"/>
      <c r="N662" s="784"/>
      <c r="O662" s="784"/>
      <c r="P662" s="784"/>
      <c r="Q662" s="784"/>
      <c r="R662" s="402"/>
    </row>
    <row r="663" spans="1:18" ht="35.1" customHeight="1">
      <c r="A663" s="751">
        <v>99</v>
      </c>
      <c r="B663" s="523" t="s">
        <v>360</v>
      </c>
      <c r="C663" s="902" t="s">
        <v>61</v>
      </c>
      <c r="D663" s="67"/>
      <c r="E663" s="751" t="s">
        <v>451</v>
      </c>
      <c r="F663" s="205" t="s">
        <v>18</v>
      </c>
      <c r="G663" s="456"/>
      <c r="H663" s="39"/>
      <c r="I663" s="209"/>
      <c r="J663" s="209"/>
      <c r="K663" s="209"/>
      <c r="L663" s="209"/>
      <c r="M663" s="209"/>
      <c r="N663" s="209"/>
      <c r="O663" s="209"/>
      <c r="P663" s="209"/>
      <c r="Q663" s="362"/>
      <c r="R663" s="394"/>
    </row>
    <row r="664" spans="1:18">
      <c r="A664" s="752"/>
      <c r="B664" s="55" t="s">
        <v>361</v>
      </c>
      <c r="C664" s="903"/>
      <c r="D664" s="891" t="s">
        <v>362</v>
      </c>
      <c r="E664" s="752"/>
      <c r="F664" s="905" t="s">
        <v>19</v>
      </c>
      <c r="G664" s="968">
        <f>R664*J5</f>
        <v>0</v>
      </c>
      <c r="H664" s="906"/>
      <c r="I664" s="893"/>
      <c r="J664" s="893"/>
      <c r="K664" s="892">
        <v>0</v>
      </c>
      <c r="L664" s="893"/>
      <c r="M664" s="893"/>
      <c r="N664" s="893"/>
      <c r="O664" s="893"/>
      <c r="P664" s="893"/>
      <c r="Q664" s="915"/>
      <c r="R664" s="620">
        <v>1</v>
      </c>
    </row>
    <row r="665" spans="1:18" s="62" customFormat="1">
      <c r="A665" s="752"/>
      <c r="B665" s="55" t="s">
        <v>363</v>
      </c>
      <c r="C665" s="903"/>
      <c r="D665" s="891"/>
      <c r="E665" s="752"/>
      <c r="F665" s="905"/>
      <c r="G665" s="969"/>
      <c r="H665" s="906"/>
      <c r="I665" s="893"/>
      <c r="J665" s="893"/>
      <c r="K665" s="892"/>
      <c r="L665" s="893"/>
      <c r="M665" s="893"/>
      <c r="N665" s="893"/>
      <c r="O665" s="893"/>
      <c r="P665" s="893"/>
      <c r="Q665" s="915"/>
      <c r="R665" s="620"/>
    </row>
    <row r="666" spans="1:18" ht="34.5" customHeight="1" thickBot="1">
      <c r="A666" s="752"/>
      <c r="B666" s="6" t="s">
        <v>364</v>
      </c>
      <c r="C666" s="903"/>
      <c r="D666" s="68"/>
      <c r="E666" s="752"/>
      <c r="F666" s="35" t="s">
        <v>76</v>
      </c>
      <c r="G666" s="415"/>
      <c r="H666" s="44"/>
      <c r="I666" s="42"/>
      <c r="J666" s="42"/>
      <c r="K666" s="42"/>
      <c r="L666" s="42"/>
      <c r="M666" s="42"/>
      <c r="N666" s="42"/>
      <c r="O666" s="42"/>
      <c r="P666" s="42"/>
      <c r="Q666" s="361"/>
      <c r="R666" s="393"/>
    </row>
    <row r="667" spans="1:18" ht="35.1" customHeight="1">
      <c r="A667" s="752"/>
      <c r="B667" s="6" t="s">
        <v>365</v>
      </c>
      <c r="C667" s="903"/>
      <c r="D667" s="69" t="s">
        <v>649</v>
      </c>
      <c r="E667" s="752"/>
      <c r="F667" s="907"/>
      <c r="G667" s="424"/>
      <c r="H667" s="909"/>
      <c r="I667" s="910"/>
      <c r="J667" s="910"/>
      <c r="K667" s="910"/>
      <c r="L667" s="910"/>
      <c r="M667" s="910"/>
      <c r="N667" s="910"/>
      <c r="O667" s="910"/>
      <c r="P667" s="910"/>
      <c r="Q667" s="910"/>
      <c r="R667" s="513"/>
    </row>
    <row r="668" spans="1:18" ht="35.1" customHeight="1">
      <c r="A668" s="752"/>
      <c r="B668" s="6" t="s">
        <v>366</v>
      </c>
      <c r="C668" s="903"/>
      <c r="D668" s="55" t="s">
        <v>650</v>
      </c>
      <c r="E668" s="752"/>
      <c r="F668" s="908"/>
      <c r="G668" s="425"/>
      <c r="H668" s="911"/>
      <c r="I668" s="912"/>
      <c r="J668" s="912"/>
      <c r="K668" s="912"/>
      <c r="L668" s="912"/>
      <c r="M668" s="912"/>
      <c r="N668" s="912"/>
      <c r="O668" s="912"/>
      <c r="P668" s="912"/>
      <c r="Q668" s="912"/>
      <c r="R668" s="525"/>
    </row>
    <row r="669" spans="1:18" ht="35.1" customHeight="1" thickBot="1">
      <c r="A669" s="753"/>
      <c r="B669" s="545" t="s">
        <v>367</v>
      </c>
      <c r="C669" s="904"/>
      <c r="D669" s="70"/>
      <c r="E669" s="753"/>
      <c r="F669" s="908"/>
      <c r="G669" s="425"/>
      <c r="H669" s="913"/>
      <c r="I669" s="914"/>
      <c r="J669" s="914"/>
      <c r="K669" s="914"/>
      <c r="L669" s="914"/>
      <c r="M669" s="914"/>
      <c r="N669" s="914"/>
      <c r="O669" s="914"/>
      <c r="P669" s="914"/>
      <c r="Q669" s="914"/>
      <c r="R669" s="525"/>
    </row>
    <row r="670" spans="1:18" ht="35.1" customHeight="1">
      <c r="A670" s="751">
        <v>100</v>
      </c>
      <c r="B670" s="523" t="s">
        <v>368</v>
      </c>
      <c r="C670" s="902" t="s">
        <v>61</v>
      </c>
      <c r="D670" s="67"/>
      <c r="E670" s="751" t="s">
        <v>451</v>
      </c>
      <c r="F670" s="205" t="s">
        <v>18</v>
      </c>
      <c r="G670" s="456"/>
      <c r="H670" s="43"/>
      <c r="I670" s="209"/>
      <c r="J670" s="209"/>
      <c r="K670" s="209"/>
      <c r="L670" s="209"/>
      <c r="M670" s="209"/>
      <c r="N670" s="209"/>
      <c r="O670" s="209"/>
      <c r="P670" s="209"/>
      <c r="Q670" s="362"/>
      <c r="R670" s="394"/>
    </row>
    <row r="671" spans="1:18" ht="35.1" customHeight="1">
      <c r="A671" s="752"/>
      <c r="B671" s="55" t="s">
        <v>369</v>
      </c>
      <c r="C671" s="903"/>
      <c r="D671" s="891"/>
      <c r="E671" s="752"/>
      <c r="F671" s="927" t="s">
        <v>370</v>
      </c>
      <c r="G671" s="968">
        <f>R671*J5</f>
        <v>0</v>
      </c>
      <c r="H671" s="928"/>
      <c r="I671" s="893"/>
      <c r="J671" s="893"/>
      <c r="K671" s="892">
        <v>0</v>
      </c>
      <c r="L671" s="893"/>
      <c r="M671" s="893"/>
      <c r="N671" s="893"/>
      <c r="O671" s="893"/>
      <c r="P671" s="893"/>
      <c r="Q671" s="915"/>
      <c r="R671" s="620">
        <v>0.2</v>
      </c>
    </row>
    <row r="672" spans="1:18" ht="35.1" customHeight="1">
      <c r="A672" s="752"/>
      <c r="B672" s="55" t="s">
        <v>371</v>
      </c>
      <c r="C672" s="903"/>
      <c r="D672" s="891"/>
      <c r="E672" s="752"/>
      <c r="F672" s="927"/>
      <c r="G672" s="969"/>
      <c r="H672" s="928"/>
      <c r="I672" s="893"/>
      <c r="J672" s="893"/>
      <c r="K672" s="892"/>
      <c r="L672" s="893"/>
      <c r="M672" s="893"/>
      <c r="N672" s="893"/>
      <c r="O672" s="893"/>
      <c r="P672" s="893"/>
      <c r="Q672" s="915"/>
      <c r="R672" s="620"/>
    </row>
    <row r="673" spans="1:18" ht="35.1" customHeight="1">
      <c r="A673" s="752"/>
      <c r="B673" s="55" t="s">
        <v>372</v>
      </c>
      <c r="C673" s="903"/>
      <c r="D673" s="891"/>
      <c r="E673" s="752"/>
      <c r="F673" s="927" t="s">
        <v>76</v>
      </c>
      <c r="G673" s="625"/>
      <c r="H673" s="928"/>
      <c r="I673" s="893"/>
      <c r="J673" s="893"/>
      <c r="K673" s="893"/>
      <c r="L673" s="893"/>
      <c r="M673" s="893"/>
      <c r="N673" s="893"/>
      <c r="O673" s="893"/>
      <c r="P673" s="893"/>
      <c r="Q673" s="915"/>
      <c r="R673" s="620"/>
    </row>
    <row r="674" spans="1:18" ht="33.75" thickBot="1">
      <c r="A674" s="752"/>
      <c r="B674" s="55" t="s">
        <v>373</v>
      </c>
      <c r="C674" s="903"/>
      <c r="D674" s="935"/>
      <c r="E674" s="752"/>
      <c r="F674" s="929"/>
      <c r="G674" s="626"/>
      <c r="H674" s="930"/>
      <c r="I674" s="926"/>
      <c r="J674" s="926"/>
      <c r="K674" s="926"/>
      <c r="L674" s="926"/>
      <c r="M674" s="926"/>
      <c r="N674" s="926"/>
      <c r="O674" s="926"/>
      <c r="P674" s="926"/>
      <c r="Q674" s="942"/>
      <c r="R674" s="621"/>
    </row>
    <row r="675" spans="1:18" ht="35.1" customHeight="1">
      <c r="A675" s="752"/>
      <c r="B675" s="55" t="s">
        <v>374</v>
      </c>
      <c r="C675" s="903"/>
      <c r="D675" s="26" t="s">
        <v>375</v>
      </c>
      <c r="E675" s="752"/>
      <c r="F675" s="936"/>
      <c r="G675" s="426"/>
      <c r="H675" s="938"/>
      <c r="I675" s="637"/>
      <c r="J675" s="637"/>
      <c r="K675" s="637"/>
      <c r="L675" s="637"/>
      <c r="M675" s="637"/>
      <c r="N675" s="637"/>
      <c r="O675" s="637"/>
      <c r="P675" s="637"/>
      <c r="Q675" s="637"/>
      <c r="R675" s="520"/>
    </row>
    <row r="676" spans="1:18" ht="35.1" customHeight="1">
      <c r="A676" s="752"/>
      <c r="B676" s="55" t="s">
        <v>376</v>
      </c>
      <c r="C676" s="903"/>
      <c r="D676" s="55" t="s">
        <v>377</v>
      </c>
      <c r="E676" s="752"/>
      <c r="F676" s="937"/>
      <c r="G676" s="427"/>
      <c r="H676" s="939"/>
      <c r="I676" s="940"/>
      <c r="J676" s="940"/>
      <c r="K676" s="940"/>
      <c r="L676" s="940"/>
      <c r="M676" s="940"/>
      <c r="N676" s="940"/>
      <c r="O676" s="940"/>
      <c r="P676" s="940"/>
      <c r="Q676" s="940"/>
      <c r="R676" s="521"/>
    </row>
    <row r="677" spans="1:18" ht="35.1" customHeight="1" thickBot="1">
      <c r="A677" s="752"/>
      <c r="B677" s="70"/>
      <c r="C677" s="904"/>
      <c r="D677" s="55"/>
      <c r="E677" s="753"/>
      <c r="F677" s="745"/>
      <c r="G677" s="416"/>
      <c r="H677" s="941"/>
      <c r="I677" s="746"/>
      <c r="J677" s="746"/>
      <c r="K677" s="746"/>
      <c r="L677" s="746"/>
      <c r="M677" s="746"/>
      <c r="N677" s="746"/>
      <c r="O677" s="746"/>
      <c r="P677" s="746"/>
      <c r="Q677" s="746"/>
      <c r="R677" s="522"/>
    </row>
    <row r="678" spans="1:18" ht="35.1" customHeight="1">
      <c r="A678" s="751">
        <v>101</v>
      </c>
      <c r="B678" s="523" t="s">
        <v>378</v>
      </c>
      <c r="C678" s="902" t="s">
        <v>379</v>
      </c>
      <c r="D678" s="67"/>
      <c r="E678" s="751" t="s">
        <v>451</v>
      </c>
      <c r="F678" s="205" t="s">
        <v>18</v>
      </c>
      <c r="G678" s="424">
        <f>R678*J5</f>
        <v>0</v>
      </c>
      <c r="H678" s="221">
        <v>0</v>
      </c>
      <c r="I678" s="209"/>
      <c r="J678" s="209"/>
      <c r="K678" s="209"/>
      <c r="L678" s="209"/>
      <c r="M678" s="209"/>
      <c r="N678" s="209"/>
      <c r="O678" s="209"/>
      <c r="P678" s="209"/>
      <c r="Q678" s="362"/>
      <c r="R678" s="403">
        <v>6</v>
      </c>
    </row>
    <row r="679" spans="1:18" ht="35.1" customHeight="1">
      <c r="A679" s="752"/>
      <c r="B679" s="55" t="s">
        <v>380</v>
      </c>
      <c r="C679" s="903"/>
      <c r="D679" s="215"/>
      <c r="E679" s="752"/>
      <c r="F679" s="34" t="s">
        <v>19</v>
      </c>
      <c r="G679" s="418"/>
      <c r="H679" s="21"/>
      <c r="I679" s="45"/>
      <c r="J679" s="210"/>
      <c r="K679" s="210"/>
      <c r="L679" s="45"/>
      <c r="M679" s="210"/>
      <c r="N679" s="210"/>
      <c r="O679" s="45"/>
      <c r="P679" s="210"/>
      <c r="Q679" s="363"/>
      <c r="R679" s="395"/>
    </row>
    <row r="680" spans="1:18" ht="35.1" customHeight="1" thickBot="1">
      <c r="A680" s="752"/>
      <c r="B680" s="55" t="s">
        <v>381</v>
      </c>
      <c r="C680" s="903"/>
      <c r="D680" s="71"/>
      <c r="E680" s="752"/>
      <c r="F680" s="35" t="s">
        <v>20</v>
      </c>
      <c r="G680" s="417"/>
      <c r="H680" s="41"/>
      <c r="I680" s="42"/>
      <c r="J680" s="42"/>
      <c r="K680" s="42"/>
      <c r="L680" s="42"/>
      <c r="M680" s="42"/>
      <c r="N680" s="42"/>
      <c r="O680" s="42"/>
      <c r="P680" s="42"/>
      <c r="Q680" s="361"/>
      <c r="R680" s="393"/>
    </row>
    <row r="681" spans="1:18" ht="35.1" customHeight="1">
      <c r="A681" s="752"/>
      <c r="B681" s="524" t="s">
        <v>382</v>
      </c>
      <c r="C681" s="903"/>
      <c r="D681" s="542" t="s">
        <v>383</v>
      </c>
      <c r="E681" s="752"/>
      <c r="F681" s="931"/>
      <c r="G681" s="428"/>
      <c r="H681" s="909"/>
      <c r="I681" s="910"/>
      <c r="J681" s="910"/>
      <c r="K681" s="910"/>
      <c r="L681" s="910"/>
      <c r="M681" s="910"/>
      <c r="N681" s="910"/>
      <c r="O681" s="910"/>
      <c r="P681" s="910"/>
      <c r="Q681" s="910"/>
      <c r="R681" s="516"/>
    </row>
    <row r="682" spans="1:18" ht="35.1" customHeight="1">
      <c r="A682" s="752"/>
      <c r="B682" s="524" t="s">
        <v>384</v>
      </c>
      <c r="C682" s="903"/>
      <c r="D682" s="542" t="s">
        <v>385</v>
      </c>
      <c r="E682" s="752"/>
      <c r="F682" s="931"/>
      <c r="G682" s="428"/>
      <c r="H682" s="911"/>
      <c r="I682" s="912"/>
      <c r="J682" s="912"/>
      <c r="K682" s="912"/>
      <c r="L682" s="912"/>
      <c r="M682" s="912"/>
      <c r="N682" s="912"/>
      <c r="O682" s="912"/>
      <c r="P682" s="912"/>
      <c r="Q682" s="912"/>
      <c r="R682" s="516"/>
    </row>
    <row r="683" spans="1:18" ht="35.1" customHeight="1">
      <c r="A683" s="752"/>
      <c r="B683" s="524"/>
      <c r="C683" s="903"/>
      <c r="D683" s="542" t="s">
        <v>383</v>
      </c>
      <c r="E683" s="752"/>
      <c r="F683" s="931"/>
      <c r="G683" s="428"/>
      <c r="H683" s="911"/>
      <c r="I683" s="912"/>
      <c r="J683" s="912"/>
      <c r="K683" s="912"/>
      <c r="L683" s="912"/>
      <c r="M683" s="912"/>
      <c r="N683" s="912"/>
      <c r="O683" s="912"/>
      <c r="P683" s="912"/>
      <c r="Q683" s="912"/>
      <c r="R683" s="516"/>
    </row>
    <row r="684" spans="1:18" ht="35.1" customHeight="1" thickBot="1">
      <c r="A684" s="753"/>
      <c r="B684" s="545"/>
      <c r="C684" s="904"/>
      <c r="D684" s="203" t="s">
        <v>386</v>
      </c>
      <c r="E684" s="753"/>
      <c r="F684" s="932"/>
      <c r="G684" s="429"/>
      <c r="H684" s="933"/>
      <c r="I684" s="934"/>
      <c r="J684" s="934"/>
      <c r="K684" s="934"/>
      <c r="L684" s="934"/>
      <c r="M684" s="934"/>
      <c r="N684" s="934"/>
      <c r="O684" s="934"/>
      <c r="P684" s="934"/>
      <c r="Q684" s="934"/>
      <c r="R684" s="517"/>
    </row>
    <row r="685" spans="1:18" ht="35.1" customHeight="1">
      <c r="A685" s="751">
        <v>102</v>
      </c>
      <c r="B685" s="523" t="s">
        <v>387</v>
      </c>
      <c r="C685" s="902" t="s">
        <v>61</v>
      </c>
      <c r="D685" s="541"/>
      <c r="E685" s="751" t="s">
        <v>451</v>
      </c>
      <c r="F685" s="46" t="s">
        <v>18</v>
      </c>
      <c r="G685" s="456"/>
      <c r="H685" s="43"/>
      <c r="I685" s="209"/>
      <c r="J685" s="209"/>
      <c r="K685" s="209"/>
      <c r="L685" s="209"/>
      <c r="M685" s="209"/>
      <c r="N685" s="209"/>
      <c r="O685" s="209"/>
      <c r="P685" s="209"/>
      <c r="Q685" s="362"/>
      <c r="R685" s="394"/>
    </row>
    <row r="686" spans="1:18" ht="35.1" customHeight="1">
      <c r="A686" s="948"/>
      <c r="B686" s="524" t="s">
        <v>388</v>
      </c>
      <c r="C686" s="950"/>
      <c r="D686" s="891"/>
      <c r="E686" s="752"/>
      <c r="F686" s="946" t="s">
        <v>19</v>
      </c>
      <c r="G686" s="968">
        <f>R686*J5</f>
        <v>0</v>
      </c>
      <c r="H686" s="928"/>
      <c r="I686" s="893"/>
      <c r="J686" s="893"/>
      <c r="K686" s="892">
        <v>0</v>
      </c>
      <c r="L686" s="893"/>
      <c r="M686" s="893"/>
      <c r="N686" s="893"/>
      <c r="O686" s="893"/>
      <c r="P686" s="893"/>
      <c r="Q686" s="915"/>
      <c r="R686" s="620">
        <v>0.2</v>
      </c>
    </row>
    <row r="687" spans="1:18" ht="35.1" customHeight="1">
      <c r="A687" s="948"/>
      <c r="B687" s="524" t="s">
        <v>389</v>
      </c>
      <c r="C687" s="950"/>
      <c r="D687" s="891"/>
      <c r="E687" s="752"/>
      <c r="F687" s="947"/>
      <c r="G687" s="969"/>
      <c r="H687" s="928"/>
      <c r="I687" s="893"/>
      <c r="J687" s="893"/>
      <c r="K687" s="892"/>
      <c r="L687" s="893"/>
      <c r="M687" s="893"/>
      <c r="N687" s="893"/>
      <c r="O687" s="893"/>
      <c r="P687" s="893"/>
      <c r="Q687" s="915"/>
      <c r="R687" s="620"/>
    </row>
    <row r="688" spans="1:18" ht="35.1" customHeight="1" thickBot="1">
      <c r="A688" s="948"/>
      <c r="B688" s="524" t="s">
        <v>390</v>
      </c>
      <c r="C688" s="950"/>
      <c r="D688" s="68"/>
      <c r="E688" s="752"/>
      <c r="F688" s="50" t="s">
        <v>76</v>
      </c>
      <c r="G688" s="417"/>
      <c r="H688" s="41"/>
      <c r="I688" s="42"/>
      <c r="J688" s="42"/>
      <c r="K688" s="42"/>
      <c r="L688" s="42"/>
      <c r="M688" s="42"/>
      <c r="N688" s="42"/>
      <c r="O688" s="42"/>
      <c r="P688" s="42"/>
      <c r="Q688" s="361"/>
      <c r="R688" s="393"/>
    </row>
    <row r="689" spans="1:18" ht="35.1" customHeight="1">
      <c r="A689" s="948"/>
      <c r="B689" s="524" t="s">
        <v>391</v>
      </c>
      <c r="C689" s="950"/>
      <c r="D689" s="69" t="s">
        <v>651</v>
      </c>
      <c r="E689" s="752"/>
      <c r="F689" s="907"/>
      <c r="G689" s="424"/>
      <c r="H689" s="909"/>
      <c r="I689" s="910"/>
      <c r="J689" s="910"/>
      <c r="K689" s="910"/>
      <c r="L689" s="910"/>
      <c r="M689" s="910"/>
      <c r="N689" s="910"/>
      <c r="O689" s="910"/>
      <c r="P689" s="910"/>
      <c r="Q689" s="910"/>
      <c r="R689" s="513"/>
    </row>
    <row r="690" spans="1:18" ht="35.1" customHeight="1" thickBot="1">
      <c r="A690" s="949"/>
      <c r="B690" s="545" t="s">
        <v>392</v>
      </c>
      <c r="C690" s="951"/>
      <c r="D690" s="203" t="s">
        <v>652</v>
      </c>
      <c r="E690" s="753"/>
      <c r="F690" s="944"/>
      <c r="G690" s="430"/>
      <c r="H690" s="945"/>
      <c r="I690" s="901"/>
      <c r="J690" s="901"/>
      <c r="K690" s="901"/>
      <c r="L690" s="901"/>
      <c r="M690" s="901"/>
      <c r="N690" s="901"/>
      <c r="O690" s="901"/>
      <c r="P690" s="901"/>
      <c r="Q690" s="901"/>
      <c r="R690" s="514"/>
    </row>
    <row r="691" spans="1:18" ht="35.1" hidden="1" customHeight="1" thickBot="1">
      <c r="A691" s="716" t="s">
        <v>393</v>
      </c>
      <c r="B691" s="717"/>
      <c r="C691" s="717"/>
      <c r="D691" s="717"/>
      <c r="E691" s="843"/>
      <c r="F691" s="205">
        <f>SUM(H691:Q691)</f>
        <v>0</v>
      </c>
      <c r="G691" s="413">
        <f>G663+G670+G678+G685</f>
        <v>0</v>
      </c>
      <c r="H691" s="205">
        <f>H663+H670+H678+H685</f>
        <v>0</v>
      </c>
      <c r="I691" s="205">
        <f t="shared" ref="I691:Q692" si="70">I663+I670+I678+I685</f>
        <v>0</v>
      </c>
      <c r="J691" s="205">
        <f t="shared" si="70"/>
        <v>0</v>
      </c>
      <c r="K691" s="205">
        <f t="shared" si="70"/>
        <v>0</v>
      </c>
      <c r="L691" s="205">
        <f t="shared" si="70"/>
        <v>0</v>
      </c>
      <c r="M691" s="205">
        <f t="shared" si="70"/>
        <v>0</v>
      </c>
      <c r="N691" s="205">
        <f t="shared" si="70"/>
        <v>0</v>
      </c>
      <c r="O691" s="205">
        <f t="shared" si="70"/>
        <v>0</v>
      </c>
      <c r="P691" s="205">
        <f t="shared" si="70"/>
        <v>0</v>
      </c>
      <c r="Q691" s="46">
        <f t="shared" si="70"/>
        <v>0</v>
      </c>
      <c r="R691" s="205">
        <f>R663+R670+R678+R685</f>
        <v>6</v>
      </c>
    </row>
    <row r="692" spans="1:18" ht="35.1" hidden="1" customHeight="1" thickBot="1">
      <c r="A692" s="731" t="s">
        <v>394</v>
      </c>
      <c r="B692" s="732"/>
      <c r="C692" s="732"/>
      <c r="D692" s="732"/>
      <c r="E692" s="820"/>
      <c r="F692" s="205">
        <f>SUM(H692:Q692)</f>
        <v>0</v>
      </c>
      <c r="G692" s="413">
        <f>G664+G671+G679+G686</f>
        <v>0</v>
      </c>
      <c r="H692" s="205">
        <f>H664+H671+H679+H686</f>
        <v>0</v>
      </c>
      <c r="I692" s="205">
        <f t="shared" si="70"/>
        <v>0</v>
      </c>
      <c r="J692" s="205">
        <f t="shared" si="70"/>
        <v>0</v>
      </c>
      <c r="K692" s="205">
        <f t="shared" si="70"/>
        <v>0</v>
      </c>
      <c r="L692" s="205">
        <f t="shared" si="70"/>
        <v>0</v>
      </c>
      <c r="M692" s="205">
        <f t="shared" si="70"/>
        <v>0</v>
      </c>
      <c r="N692" s="205">
        <f t="shared" si="70"/>
        <v>0</v>
      </c>
      <c r="O692" s="205">
        <f t="shared" si="70"/>
        <v>0</v>
      </c>
      <c r="P692" s="205">
        <f t="shared" si="70"/>
        <v>0</v>
      </c>
      <c r="Q692" s="46">
        <f t="shared" si="70"/>
        <v>0</v>
      </c>
      <c r="R692" s="205">
        <f>R664+R671+R679+R686</f>
        <v>1.4</v>
      </c>
    </row>
    <row r="693" spans="1:18" ht="35.1" hidden="1" customHeight="1" thickBot="1">
      <c r="A693" s="728" t="s">
        <v>395</v>
      </c>
      <c r="B693" s="729"/>
      <c r="C693" s="729"/>
      <c r="D693" s="729"/>
      <c r="E693" s="821"/>
      <c r="F693" s="205">
        <f>SUM(H693:Q693)</f>
        <v>0</v>
      </c>
      <c r="G693" s="414">
        <f>G666+G673+G680+G688</f>
        <v>0</v>
      </c>
      <c r="H693" s="49">
        <f>H666+H673+H680+H688</f>
        <v>0</v>
      </c>
      <c r="I693" s="49">
        <f t="shared" ref="I693:Q693" si="71">I666+I673+I680+I688</f>
        <v>0</v>
      </c>
      <c r="J693" s="49">
        <f t="shared" si="71"/>
        <v>0</v>
      </c>
      <c r="K693" s="49">
        <f t="shared" si="71"/>
        <v>0</v>
      </c>
      <c r="L693" s="49">
        <f t="shared" si="71"/>
        <v>0</v>
      </c>
      <c r="M693" s="49">
        <f t="shared" si="71"/>
        <v>0</v>
      </c>
      <c r="N693" s="49">
        <f t="shared" si="71"/>
        <v>0</v>
      </c>
      <c r="O693" s="49">
        <f t="shared" si="71"/>
        <v>0</v>
      </c>
      <c r="P693" s="49">
        <f t="shared" si="71"/>
        <v>0</v>
      </c>
      <c r="Q693" s="226">
        <f t="shared" si="71"/>
        <v>0</v>
      </c>
      <c r="R693" s="49">
        <f>R666+R673+R680+R688</f>
        <v>0</v>
      </c>
    </row>
    <row r="694" spans="1:18" ht="35.1" hidden="1" customHeight="1" thickBot="1">
      <c r="A694" s="719" t="s">
        <v>489</v>
      </c>
      <c r="B694" s="720"/>
      <c r="C694" s="720"/>
      <c r="D694" s="720"/>
      <c r="E694" s="781"/>
      <c r="F694" s="15">
        <f>F691+F692</f>
        <v>0</v>
      </c>
      <c r="G694" s="29">
        <f>G691+G692</f>
        <v>0</v>
      </c>
      <c r="H694" s="15">
        <f>H691+H692</f>
        <v>0</v>
      </c>
      <c r="I694" s="15">
        <f t="shared" ref="I694:Q694" si="72">I691+I692</f>
        <v>0</v>
      </c>
      <c r="J694" s="15">
        <f t="shared" si="72"/>
        <v>0</v>
      </c>
      <c r="K694" s="15">
        <f t="shared" si="72"/>
        <v>0</v>
      </c>
      <c r="L694" s="15">
        <f t="shared" si="72"/>
        <v>0</v>
      </c>
      <c r="M694" s="15">
        <f t="shared" si="72"/>
        <v>0</v>
      </c>
      <c r="N694" s="15">
        <f t="shared" si="72"/>
        <v>0</v>
      </c>
      <c r="O694" s="15">
        <f t="shared" si="72"/>
        <v>0</v>
      </c>
      <c r="P694" s="15">
        <f t="shared" si="72"/>
        <v>0</v>
      </c>
      <c r="Q694" s="357">
        <f t="shared" si="72"/>
        <v>0</v>
      </c>
      <c r="R694" s="15">
        <f>R691+R692</f>
        <v>7.4</v>
      </c>
    </row>
    <row r="695" spans="1:18" ht="49.5" hidden="1" customHeight="1" thickBot="1">
      <c r="A695" s="920" t="s">
        <v>490</v>
      </c>
      <c r="B695" s="921"/>
      <c r="C695" s="921"/>
      <c r="D695" s="921"/>
      <c r="E695" s="922"/>
      <c r="F695" s="5">
        <f>F691+F692+F693</f>
        <v>0</v>
      </c>
      <c r="G695" s="423">
        <f>G691+G692+G693</f>
        <v>0</v>
      </c>
      <c r="H695" s="5">
        <f>H691+H692+H693</f>
        <v>0</v>
      </c>
      <c r="I695" s="5">
        <f t="shared" ref="I695:Q695" si="73">I691+I692+I693</f>
        <v>0</v>
      </c>
      <c r="J695" s="5">
        <f t="shared" si="73"/>
        <v>0</v>
      </c>
      <c r="K695" s="5">
        <f t="shared" si="73"/>
        <v>0</v>
      </c>
      <c r="L695" s="5">
        <f t="shared" si="73"/>
        <v>0</v>
      </c>
      <c r="M695" s="5">
        <f t="shared" si="73"/>
        <v>0</v>
      </c>
      <c r="N695" s="5">
        <f t="shared" si="73"/>
        <v>0</v>
      </c>
      <c r="O695" s="5">
        <f t="shared" si="73"/>
        <v>0</v>
      </c>
      <c r="P695" s="5">
        <f t="shared" si="73"/>
        <v>0</v>
      </c>
      <c r="Q695" s="359">
        <f t="shared" si="73"/>
        <v>0</v>
      </c>
      <c r="R695" s="5">
        <f>R691+R692+R693</f>
        <v>7.4</v>
      </c>
    </row>
    <row r="696" spans="1:18" ht="35.1" customHeight="1" thickBot="1">
      <c r="A696" s="943"/>
      <c r="B696" s="750"/>
      <c r="C696" s="750"/>
      <c r="D696" s="750"/>
      <c r="E696" s="750"/>
      <c r="F696" s="750"/>
      <c r="G696" s="750"/>
      <c r="H696" s="750"/>
      <c r="I696" s="750"/>
      <c r="J696" s="750"/>
      <c r="K696" s="750"/>
      <c r="L696" s="750"/>
      <c r="M696" s="750"/>
      <c r="N696" s="750"/>
      <c r="O696" s="750"/>
      <c r="P696" s="750"/>
      <c r="Q696" s="750"/>
      <c r="R696" s="389"/>
    </row>
    <row r="697" spans="1:18" ht="35.1" customHeight="1" thickBot="1">
      <c r="A697" s="640" t="s">
        <v>396</v>
      </c>
      <c r="B697" s="641"/>
      <c r="C697" s="641"/>
      <c r="D697" s="641"/>
      <c r="E697" s="641"/>
      <c r="F697" s="785"/>
      <c r="G697" s="414">
        <f t="shared" ref="G697:H701" si="74">G691</f>
        <v>0</v>
      </c>
      <c r="H697" s="49">
        <f t="shared" si="74"/>
        <v>0</v>
      </c>
      <c r="I697" s="49">
        <f>I691+H697</f>
        <v>0</v>
      </c>
      <c r="J697" s="49">
        <f t="shared" ref="J697:Q701" si="75">J691+I697</f>
        <v>0</v>
      </c>
      <c r="K697" s="49">
        <f t="shared" si="75"/>
        <v>0</v>
      </c>
      <c r="L697" s="49">
        <f t="shared" si="75"/>
        <v>0</v>
      </c>
      <c r="M697" s="49">
        <f t="shared" si="75"/>
        <v>0</v>
      </c>
      <c r="N697" s="49">
        <f t="shared" si="75"/>
        <v>0</v>
      </c>
      <c r="O697" s="49">
        <f t="shared" si="75"/>
        <v>0</v>
      </c>
      <c r="P697" s="49">
        <f t="shared" si="75"/>
        <v>0</v>
      </c>
      <c r="Q697" s="226">
        <f t="shared" si="75"/>
        <v>0</v>
      </c>
      <c r="R697" s="49">
        <f>R691</f>
        <v>6</v>
      </c>
    </row>
    <row r="698" spans="1:18" ht="35.1" customHeight="1" thickBot="1">
      <c r="A698" s="640" t="s">
        <v>397</v>
      </c>
      <c r="B698" s="641"/>
      <c r="C698" s="641"/>
      <c r="D698" s="641"/>
      <c r="E698" s="641"/>
      <c r="F698" s="952"/>
      <c r="G698" s="100">
        <f t="shared" si="74"/>
        <v>0</v>
      </c>
      <c r="H698" s="77">
        <f t="shared" si="74"/>
        <v>0</v>
      </c>
      <c r="I698" s="77">
        <f>I692+H698</f>
        <v>0</v>
      </c>
      <c r="J698" s="77">
        <f t="shared" si="75"/>
        <v>0</v>
      </c>
      <c r="K698" s="77">
        <f t="shared" si="75"/>
        <v>0</v>
      </c>
      <c r="L698" s="77">
        <f t="shared" si="75"/>
        <v>0</v>
      </c>
      <c r="M698" s="77">
        <f t="shared" si="75"/>
        <v>0</v>
      </c>
      <c r="N698" s="77">
        <f t="shared" si="75"/>
        <v>0</v>
      </c>
      <c r="O698" s="77">
        <f t="shared" si="75"/>
        <v>0</v>
      </c>
      <c r="P698" s="77">
        <f t="shared" si="75"/>
        <v>0</v>
      </c>
      <c r="Q698" s="373">
        <f t="shared" si="75"/>
        <v>0</v>
      </c>
      <c r="R698" s="77">
        <f>R692</f>
        <v>1.4</v>
      </c>
    </row>
    <row r="699" spans="1:18" ht="38.25" customHeight="1" thickBot="1">
      <c r="A699" s="640" t="s">
        <v>398</v>
      </c>
      <c r="B699" s="641"/>
      <c r="C699" s="641"/>
      <c r="D699" s="641"/>
      <c r="E699" s="641"/>
      <c r="F699" s="785"/>
      <c r="G699" s="414">
        <f t="shared" si="74"/>
        <v>0</v>
      </c>
      <c r="H699" s="49">
        <f t="shared" si="74"/>
        <v>0</v>
      </c>
      <c r="I699" s="49">
        <f>I693+H699</f>
        <v>0</v>
      </c>
      <c r="J699" s="49">
        <f t="shared" si="75"/>
        <v>0</v>
      </c>
      <c r="K699" s="49">
        <f t="shared" si="75"/>
        <v>0</v>
      </c>
      <c r="L699" s="49">
        <f t="shared" si="75"/>
        <v>0</v>
      </c>
      <c r="M699" s="49">
        <f t="shared" si="75"/>
        <v>0</v>
      </c>
      <c r="N699" s="49">
        <f t="shared" si="75"/>
        <v>0</v>
      </c>
      <c r="O699" s="49">
        <f t="shared" si="75"/>
        <v>0</v>
      </c>
      <c r="P699" s="49">
        <f t="shared" si="75"/>
        <v>0</v>
      </c>
      <c r="Q699" s="226">
        <f t="shared" si="75"/>
        <v>0</v>
      </c>
      <c r="R699" s="49">
        <f>R693</f>
        <v>0</v>
      </c>
    </row>
    <row r="700" spans="1:18" ht="81.75" customHeight="1" thickBot="1">
      <c r="A700" s="719" t="s">
        <v>491</v>
      </c>
      <c r="B700" s="720"/>
      <c r="C700" s="720"/>
      <c r="D700" s="720"/>
      <c r="E700" s="780"/>
      <c r="F700" s="781"/>
      <c r="G700" s="423">
        <f t="shared" si="74"/>
        <v>0</v>
      </c>
      <c r="H700" s="4">
        <f t="shared" si="74"/>
        <v>0</v>
      </c>
      <c r="I700" s="4">
        <f>I694+H700</f>
        <v>0</v>
      </c>
      <c r="J700" s="4">
        <f t="shared" si="75"/>
        <v>0</v>
      </c>
      <c r="K700" s="4">
        <f t="shared" si="75"/>
        <v>0</v>
      </c>
      <c r="L700" s="4">
        <f t="shared" si="75"/>
        <v>0</v>
      </c>
      <c r="M700" s="4">
        <f t="shared" si="75"/>
        <v>0</v>
      </c>
      <c r="N700" s="4">
        <f t="shared" si="75"/>
        <v>0</v>
      </c>
      <c r="O700" s="4">
        <f t="shared" si="75"/>
        <v>0</v>
      </c>
      <c r="P700" s="4">
        <f t="shared" si="75"/>
        <v>0</v>
      </c>
      <c r="Q700" s="358">
        <f t="shared" si="75"/>
        <v>0</v>
      </c>
      <c r="R700" s="4">
        <f>R694</f>
        <v>7.4</v>
      </c>
    </row>
    <row r="701" spans="1:18" ht="35.1" customHeight="1" thickBot="1">
      <c r="A701" s="747" t="s">
        <v>492</v>
      </c>
      <c r="B701" s="782"/>
      <c r="C701" s="782"/>
      <c r="D701" s="782"/>
      <c r="E701" s="782"/>
      <c r="F701" s="783"/>
      <c r="G701" s="63">
        <f t="shared" si="74"/>
        <v>0</v>
      </c>
      <c r="H701" s="63">
        <f t="shared" si="74"/>
        <v>0</v>
      </c>
      <c r="I701" s="100">
        <f>I695+H701</f>
        <v>0</v>
      </c>
      <c r="J701" s="100">
        <f t="shared" si="75"/>
        <v>0</v>
      </c>
      <c r="K701" s="100">
        <f t="shared" si="75"/>
        <v>0</v>
      </c>
      <c r="L701" s="100">
        <f t="shared" si="75"/>
        <v>0</v>
      </c>
      <c r="M701" s="100">
        <f t="shared" si="75"/>
        <v>0</v>
      </c>
      <c r="N701" s="100">
        <f t="shared" si="75"/>
        <v>0</v>
      </c>
      <c r="O701" s="100">
        <f t="shared" si="75"/>
        <v>0</v>
      </c>
      <c r="P701" s="100">
        <f t="shared" si="75"/>
        <v>0</v>
      </c>
      <c r="Q701" s="374">
        <f t="shared" si="75"/>
        <v>0</v>
      </c>
      <c r="R701" s="100">
        <f>R695</f>
        <v>7.4</v>
      </c>
    </row>
    <row r="702" spans="1:18" ht="35.1" customHeight="1" thickBot="1">
      <c r="A702" s="722" t="s">
        <v>666</v>
      </c>
      <c r="B702" s="723"/>
      <c r="C702" s="784"/>
      <c r="D702" s="784"/>
      <c r="E702" s="723"/>
      <c r="F702" s="784"/>
      <c r="G702" s="784"/>
      <c r="H702" s="784"/>
      <c r="I702" s="784"/>
      <c r="J702" s="784"/>
      <c r="K702" s="784"/>
      <c r="L702" s="784"/>
      <c r="M702" s="784"/>
      <c r="N702" s="784"/>
      <c r="O702" s="784"/>
      <c r="P702" s="784"/>
      <c r="Q702" s="784"/>
      <c r="R702" s="389"/>
    </row>
    <row r="703" spans="1:18" ht="35.1" customHeight="1">
      <c r="A703" s="665">
        <v>103</v>
      </c>
      <c r="B703" s="134" t="s">
        <v>576</v>
      </c>
      <c r="C703" s="504" t="s">
        <v>412</v>
      </c>
      <c r="D703" s="668" t="s">
        <v>67</v>
      </c>
      <c r="E703" s="645" t="s">
        <v>451</v>
      </c>
      <c r="F703" s="102" t="s">
        <v>111</v>
      </c>
      <c r="G703" s="458">
        <f>R703*J5</f>
        <v>0</v>
      </c>
      <c r="H703" s="109">
        <v>0</v>
      </c>
      <c r="I703" s="103"/>
      <c r="J703" s="103"/>
      <c r="K703" s="103"/>
      <c r="L703" s="103"/>
      <c r="M703" s="103"/>
      <c r="N703" s="103"/>
      <c r="O703" s="103"/>
      <c r="P703" s="103"/>
      <c r="Q703" s="156"/>
      <c r="R703" s="376">
        <v>3</v>
      </c>
    </row>
    <row r="704" spans="1:18" ht="35.1" customHeight="1">
      <c r="A704" s="666"/>
      <c r="B704" s="135" t="s">
        <v>68</v>
      </c>
      <c r="C704" s="505" t="s">
        <v>69</v>
      </c>
      <c r="D704" s="669"/>
      <c r="E704" s="691"/>
      <c r="F704" s="557" t="s">
        <v>112</v>
      </c>
      <c r="G704" s="496">
        <f>R704*J5</f>
        <v>0</v>
      </c>
      <c r="H704" s="143"/>
      <c r="I704" s="131"/>
      <c r="J704" s="131"/>
      <c r="K704" s="131">
        <v>0</v>
      </c>
      <c r="L704" s="131"/>
      <c r="M704" s="131"/>
      <c r="N704" s="131"/>
      <c r="O704" s="131"/>
      <c r="P704" s="131"/>
      <c r="Q704" s="356"/>
      <c r="R704" s="382">
        <v>6.9</v>
      </c>
    </row>
    <row r="705" spans="1:18" ht="38.25" customHeight="1" thickBot="1">
      <c r="A705" s="666"/>
      <c r="B705" s="135" t="s">
        <v>70</v>
      </c>
      <c r="C705" s="505" t="s">
        <v>71</v>
      </c>
      <c r="D705" s="669"/>
      <c r="E705" s="691"/>
      <c r="F705" s="107" t="s">
        <v>20</v>
      </c>
      <c r="G705" s="463"/>
      <c r="H705" s="126"/>
      <c r="I705" s="114"/>
      <c r="J705" s="114"/>
      <c r="K705" s="114"/>
      <c r="L705" s="114"/>
      <c r="M705" s="114"/>
      <c r="N705" s="114"/>
      <c r="O705" s="114"/>
      <c r="P705" s="114"/>
      <c r="Q705" s="158"/>
      <c r="R705" s="379"/>
    </row>
    <row r="706" spans="1:18" ht="32.25" customHeight="1">
      <c r="A706" s="666"/>
      <c r="B706" s="122" t="s">
        <v>72</v>
      </c>
      <c r="C706" s="505"/>
      <c r="D706" s="669"/>
      <c r="E706" s="691"/>
      <c r="F706" s="664"/>
      <c r="G706" s="461"/>
      <c r="H706" s="628"/>
      <c r="I706" s="629"/>
      <c r="J706" s="629"/>
      <c r="K706" s="629"/>
      <c r="L706" s="629"/>
      <c r="M706" s="629"/>
      <c r="N706" s="629"/>
      <c r="O706" s="629"/>
      <c r="P706" s="629"/>
      <c r="Q706" s="629"/>
      <c r="R706" s="509"/>
    </row>
    <row r="707" spans="1:18" ht="35.1" customHeight="1">
      <c r="A707" s="666"/>
      <c r="B707" s="122" t="s">
        <v>578</v>
      </c>
      <c r="C707" s="505"/>
      <c r="D707" s="669"/>
      <c r="E707" s="691"/>
      <c r="F707" s="678"/>
      <c r="G707" s="466"/>
      <c r="H707" s="630"/>
      <c r="I707" s="630"/>
      <c r="J707" s="630"/>
      <c r="K707" s="630"/>
      <c r="L707" s="630"/>
      <c r="M707" s="630"/>
      <c r="N707" s="630"/>
      <c r="O707" s="630"/>
      <c r="P707" s="630"/>
      <c r="Q707" s="630"/>
      <c r="R707" s="510"/>
    </row>
    <row r="708" spans="1:18" s="104" customFormat="1" ht="33" customHeight="1">
      <c r="A708" s="666"/>
      <c r="B708" s="122" t="s">
        <v>579</v>
      </c>
      <c r="C708" s="302"/>
      <c r="D708" s="669"/>
      <c r="E708" s="691"/>
      <c r="F708" s="678"/>
      <c r="G708" s="466"/>
      <c r="H708" s="630"/>
      <c r="I708" s="630"/>
      <c r="J708" s="630"/>
      <c r="K708" s="630"/>
      <c r="L708" s="630"/>
      <c r="M708" s="630"/>
      <c r="N708" s="630"/>
      <c r="O708" s="630"/>
      <c r="P708" s="630"/>
      <c r="Q708" s="630"/>
      <c r="R708" s="510"/>
    </row>
    <row r="709" spans="1:18" s="104" customFormat="1" ht="32.25" customHeight="1">
      <c r="A709" s="666"/>
      <c r="B709" s="122" t="s">
        <v>581</v>
      </c>
      <c r="C709" s="526"/>
      <c r="D709" s="669"/>
      <c r="E709" s="691"/>
      <c r="F709" s="678"/>
      <c r="G709" s="466"/>
      <c r="H709" s="630"/>
      <c r="I709" s="630"/>
      <c r="J709" s="630"/>
      <c r="K709" s="630"/>
      <c r="L709" s="630"/>
      <c r="M709" s="630"/>
      <c r="N709" s="630"/>
      <c r="O709" s="630"/>
      <c r="P709" s="630"/>
      <c r="Q709" s="630"/>
      <c r="R709" s="510"/>
    </row>
    <row r="710" spans="1:18" s="104" customFormat="1" ht="42" customHeight="1" thickBot="1">
      <c r="A710" s="667"/>
      <c r="B710" s="136" t="s">
        <v>74</v>
      </c>
      <c r="C710" s="527"/>
      <c r="D710" s="670"/>
      <c r="E710" s="663"/>
      <c r="F710" s="679"/>
      <c r="G710" s="467"/>
      <c r="H710" s="631"/>
      <c r="I710" s="631"/>
      <c r="J710" s="631"/>
      <c r="K710" s="631"/>
      <c r="L710" s="631"/>
      <c r="M710" s="631"/>
      <c r="N710" s="631"/>
      <c r="O710" s="631"/>
      <c r="P710" s="631"/>
      <c r="Q710" s="631"/>
      <c r="R710" s="511"/>
    </row>
    <row r="711" spans="1:18" s="104" customFormat="1" ht="33" hidden="1" customHeight="1" thickBot="1">
      <c r="A711" s="716" t="s">
        <v>667</v>
      </c>
      <c r="B711" s="717"/>
      <c r="C711" s="717"/>
      <c r="D711" s="717"/>
      <c r="E711" s="843"/>
      <c r="F711" s="205">
        <f>SUM(H711:Q711)</f>
        <v>0</v>
      </c>
      <c r="G711" s="413">
        <f t="shared" ref="G711:Q713" si="76">G703</f>
        <v>0</v>
      </c>
      <c r="H711" s="205">
        <f t="shared" si="76"/>
        <v>0</v>
      </c>
      <c r="I711" s="205">
        <f t="shared" si="76"/>
        <v>0</v>
      </c>
      <c r="J711" s="205">
        <f t="shared" si="76"/>
        <v>0</v>
      </c>
      <c r="K711" s="205">
        <f t="shared" si="76"/>
        <v>0</v>
      </c>
      <c r="L711" s="205">
        <f t="shared" si="76"/>
        <v>0</v>
      </c>
      <c r="M711" s="205">
        <f t="shared" si="76"/>
        <v>0</v>
      </c>
      <c r="N711" s="205">
        <f t="shared" si="76"/>
        <v>0</v>
      </c>
      <c r="O711" s="205">
        <f t="shared" si="76"/>
        <v>0</v>
      </c>
      <c r="P711" s="205">
        <f t="shared" si="76"/>
        <v>0</v>
      </c>
      <c r="Q711" s="46">
        <f t="shared" si="76"/>
        <v>0</v>
      </c>
      <c r="R711" s="205">
        <f>R703</f>
        <v>3</v>
      </c>
    </row>
    <row r="712" spans="1:18" s="104" customFormat="1" ht="33" hidden="1" customHeight="1" thickBot="1">
      <c r="A712" s="731" t="s">
        <v>668</v>
      </c>
      <c r="B712" s="732"/>
      <c r="C712" s="732"/>
      <c r="D712" s="732"/>
      <c r="E712" s="820"/>
      <c r="F712" s="205">
        <f>SUM(H712:Q712)</f>
        <v>0</v>
      </c>
      <c r="G712" s="413">
        <f t="shared" si="76"/>
        <v>0</v>
      </c>
      <c r="H712" s="205">
        <f t="shared" si="76"/>
        <v>0</v>
      </c>
      <c r="I712" s="205">
        <f t="shared" si="76"/>
        <v>0</v>
      </c>
      <c r="J712" s="205">
        <f t="shared" si="76"/>
        <v>0</v>
      </c>
      <c r="K712" s="205">
        <f t="shared" si="76"/>
        <v>0</v>
      </c>
      <c r="L712" s="205">
        <f t="shared" si="76"/>
        <v>0</v>
      </c>
      <c r="M712" s="205">
        <f t="shared" si="76"/>
        <v>0</v>
      </c>
      <c r="N712" s="205">
        <f t="shared" si="76"/>
        <v>0</v>
      </c>
      <c r="O712" s="205">
        <f t="shared" si="76"/>
        <v>0</v>
      </c>
      <c r="P712" s="205">
        <f t="shared" si="76"/>
        <v>0</v>
      </c>
      <c r="Q712" s="46">
        <f t="shared" si="76"/>
        <v>0</v>
      </c>
      <c r="R712" s="205">
        <f>R704</f>
        <v>6.9</v>
      </c>
    </row>
    <row r="713" spans="1:18" s="104" customFormat="1" ht="33" hidden="1" customHeight="1" thickBot="1">
      <c r="A713" s="728" t="s">
        <v>669</v>
      </c>
      <c r="B713" s="729"/>
      <c r="C713" s="729"/>
      <c r="D713" s="729"/>
      <c r="E713" s="821"/>
      <c r="F713" s="205">
        <f>SUM(H713:Q713)</f>
        <v>0</v>
      </c>
      <c r="G713" s="414">
        <f t="shared" si="76"/>
        <v>0</v>
      </c>
      <c r="H713" s="49">
        <f t="shared" si="76"/>
        <v>0</v>
      </c>
      <c r="I713" s="49">
        <f t="shared" si="76"/>
        <v>0</v>
      </c>
      <c r="J713" s="49">
        <f t="shared" si="76"/>
        <v>0</v>
      </c>
      <c r="K713" s="49">
        <f t="shared" si="76"/>
        <v>0</v>
      </c>
      <c r="L713" s="49">
        <f t="shared" si="76"/>
        <v>0</v>
      </c>
      <c r="M713" s="49">
        <f t="shared" si="76"/>
        <v>0</v>
      </c>
      <c r="N713" s="49">
        <f t="shared" si="76"/>
        <v>0</v>
      </c>
      <c r="O713" s="49">
        <f t="shared" si="76"/>
        <v>0</v>
      </c>
      <c r="P713" s="49">
        <f t="shared" si="76"/>
        <v>0</v>
      </c>
      <c r="Q713" s="226">
        <f t="shared" si="76"/>
        <v>0</v>
      </c>
      <c r="R713" s="49">
        <f>R705</f>
        <v>0</v>
      </c>
    </row>
    <row r="714" spans="1:18" s="104" customFormat="1" ht="33" hidden="1" customHeight="1" thickBot="1">
      <c r="A714" s="719" t="s">
        <v>670</v>
      </c>
      <c r="B714" s="720"/>
      <c r="C714" s="720"/>
      <c r="D714" s="720"/>
      <c r="E714" s="781"/>
      <c r="F714" s="15">
        <f>F711+F712</f>
        <v>0</v>
      </c>
      <c r="G714" s="29">
        <f>G711+G712</f>
        <v>0</v>
      </c>
      <c r="H714" s="15">
        <f>H711+H712</f>
        <v>0</v>
      </c>
      <c r="I714" s="15">
        <f t="shared" ref="I714:Q714" si="77">I711+I712</f>
        <v>0</v>
      </c>
      <c r="J714" s="15">
        <f t="shared" si="77"/>
        <v>0</v>
      </c>
      <c r="K714" s="15">
        <f t="shared" si="77"/>
        <v>0</v>
      </c>
      <c r="L714" s="15">
        <f t="shared" si="77"/>
        <v>0</v>
      </c>
      <c r="M714" s="15">
        <f t="shared" si="77"/>
        <v>0</v>
      </c>
      <c r="N714" s="15">
        <f t="shared" si="77"/>
        <v>0</v>
      </c>
      <c r="O714" s="15">
        <f t="shared" si="77"/>
        <v>0</v>
      </c>
      <c r="P714" s="15">
        <f t="shared" si="77"/>
        <v>0</v>
      </c>
      <c r="Q714" s="357">
        <f t="shared" si="77"/>
        <v>0</v>
      </c>
      <c r="R714" s="15">
        <f>R711+R712</f>
        <v>9.9</v>
      </c>
    </row>
    <row r="715" spans="1:18" s="104" customFormat="1" ht="33" hidden="1" customHeight="1" thickBot="1">
      <c r="A715" s="920" t="s">
        <v>671</v>
      </c>
      <c r="B715" s="921"/>
      <c r="C715" s="921"/>
      <c r="D715" s="921"/>
      <c r="E715" s="922"/>
      <c r="F715" s="5">
        <f>F711+F712+F713</f>
        <v>0</v>
      </c>
      <c r="G715" s="423">
        <f>G711+G712+G713</f>
        <v>0</v>
      </c>
      <c r="H715" s="5">
        <f>H711+H712+H713</f>
        <v>0</v>
      </c>
      <c r="I715" s="5">
        <f t="shared" ref="I715:Q715" si="78">I711+I712+I713</f>
        <v>0</v>
      </c>
      <c r="J715" s="5">
        <f t="shared" si="78"/>
        <v>0</v>
      </c>
      <c r="K715" s="5">
        <f t="shared" si="78"/>
        <v>0</v>
      </c>
      <c r="L715" s="5">
        <f t="shared" si="78"/>
        <v>0</v>
      </c>
      <c r="M715" s="5">
        <f t="shared" si="78"/>
        <v>0</v>
      </c>
      <c r="N715" s="5">
        <f t="shared" si="78"/>
        <v>0</v>
      </c>
      <c r="O715" s="5">
        <f t="shared" si="78"/>
        <v>0</v>
      </c>
      <c r="P715" s="5">
        <f t="shared" si="78"/>
        <v>0</v>
      </c>
      <c r="Q715" s="359">
        <f t="shared" si="78"/>
        <v>0</v>
      </c>
      <c r="R715" s="5">
        <f>R711+R712+R713</f>
        <v>9.9</v>
      </c>
    </row>
    <row r="716" spans="1:18" ht="35.1" customHeight="1" thickBot="1">
      <c r="A716" s="943"/>
      <c r="B716" s="750"/>
      <c r="C716" s="750"/>
      <c r="D716" s="750"/>
      <c r="E716" s="750"/>
      <c r="F716" s="750"/>
      <c r="G716" s="750"/>
      <c r="H716" s="750"/>
      <c r="I716" s="750"/>
      <c r="J716" s="750"/>
      <c r="K716" s="750"/>
      <c r="L716" s="750"/>
      <c r="M716" s="750"/>
      <c r="N716" s="750"/>
      <c r="O716" s="750"/>
      <c r="P716" s="750"/>
      <c r="Q716" s="750"/>
      <c r="R716" s="389"/>
    </row>
    <row r="717" spans="1:18" ht="35.1" customHeight="1" thickBot="1">
      <c r="A717" s="640" t="s">
        <v>672</v>
      </c>
      <c r="B717" s="641"/>
      <c r="C717" s="641"/>
      <c r="D717" s="641"/>
      <c r="E717" s="641"/>
      <c r="F717" s="785"/>
      <c r="G717" s="414">
        <f t="shared" ref="G717:H721" si="79">G711</f>
        <v>0</v>
      </c>
      <c r="H717" s="49">
        <f t="shared" si="79"/>
        <v>0</v>
      </c>
      <c r="I717" s="49">
        <f t="shared" ref="I717:Q721" si="80">I711+H717</f>
        <v>0</v>
      </c>
      <c r="J717" s="49">
        <f t="shared" si="80"/>
        <v>0</v>
      </c>
      <c r="K717" s="49">
        <f t="shared" si="80"/>
        <v>0</v>
      </c>
      <c r="L717" s="49">
        <f t="shared" si="80"/>
        <v>0</v>
      </c>
      <c r="M717" s="49">
        <f t="shared" si="80"/>
        <v>0</v>
      </c>
      <c r="N717" s="49">
        <f t="shared" si="80"/>
        <v>0</v>
      </c>
      <c r="O717" s="49">
        <f t="shared" si="80"/>
        <v>0</v>
      </c>
      <c r="P717" s="49">
        <f t="shared" si="80"/>
        <v>0</v>
      </c>
      <c r="Q717" s="226">
        <f t="shared" si="80"/>
        <v>0</v>
      </c>
      <c r="R717" s="49">
        <f>R711</f>
        <v>3</v>
      </c>
    </row>
    <row r="718" spans="1:18" ht="35.1" customHeight="1" thickBot="1">
      <c r="A718" s="640" t="s">
        <v>673</v>
      </c>
      <c r="B718" s="641"/>
      <c r="C718" s="641"/>
      <c r="D718" s="641"/>
      <c r="E718" s="641"/>
      <c r="F718" s="952"/>
      <c r="G718" s="100">
        <f t="shared" si="79"/>
        <v>0</v>
      </c>
      <c r="H718" s="77">
        <f t="shared" si="79"/>
        <v>0</v>
      </c>
      <c r="I718" s="77">
        <f t="shared" si="80"/>
        <v>0</v>
      </c>
      <c r="J718" s="77">
        <f t="shared" si="80"/>
        <v>0</v>
      </c>
      <c r="K718" s="77">
        <f t="shared" si="80"/>
        <v>0</v>
      </c>
      <c r="L718" s="77">
        <f t="shared" si="80"/>
        <v>0</v>
      </c>
      <c r="M718" s="77">
        <f t="shared" si="80"/>
        <v>0</v>
      </c>
      <c r="N718" s="77">
        <f t="shared" si="80"/>
        <v>0</v>
      </c>
      <c r="O718" s="77">
        <f t="shared" si="80"/>
        <v>0</v>
      </c>
      <c r="P718" s="77">
        <f t="shared" si="80"/>
        <v>0</v>
      </c>
      <c r="Q718" s="373">
        <f t="shared" si="80"/>
        <v>0</v>
      </c>
      <c r="R718" s="77">
        <f>R712</f>
        <v>6.9</v>
      </c>
    </row>
    <row r="719" spans="1:18" ht="38.25" customHeight="1" thickBot="1">
      <c r="A719" s="640" t="s">
        <v>674</v>
      </c>
      <c r="B719" s="641"/>
      <c r="C719" s="641"/>
      <c r="D719" s="641"/>
      <c r="E719" s="641"/>
      <c r="F719" s="785"/>
      <c r="G719" s="414">
        <f t="shared" si="79"/>
        <v>0</v>
      </c>
      <c r="H719" s="49">
        <f t="shared" si="79"/>
        <v>0</v>
      </c>
      <c r="I719" s="49">
        <f t="shared" si="80"/>
        <v>0</v>
      </c>
      <c r="J719" s="49">
        <f t="shared" si="80"/>
        <v>0</v>
      </c>
      <c r="K719" s="49">
        <f t="shared" si="80"/>
        <v>0</v>
      </c>
      <c r="L719" s="49">
        <f t="shared" si="80"/>
        <v>0</v>
      </c>
      <c r="M719" s="49">
        <f t="shared" si="80"/>
        <v>0</v>
      </c>
      <c r="N719" s="49">
        <f t="shared" si="80"/>
        <v>0</v>
      </c>
      <c r="O719" s="49">
        <f t="shared" si="80"/>
        <v>0</v>
      </c>
      <c r="P719" s="49">
        <f t="shared" si="80"/>
        <v>0</v>
      </c>
      <c r="Q719" s="226">
        <f t="shared" si="80"/>
        <v>0</v>
      </c>
      <c r="R719" s="49">
        <f>R713</f>
        <v>0</v>
      </c>
    </row>
    <row r="720" spans="1:18" ht="48.75" customHeight="1" thickBot="1">
      <c r="A720" s="719" t="s">
        <v>676</v>
      </c>
      <c r="B720" s="720"/>
      <c r="C720" s="720"/>
      <c r="D720" s="720"/>
      <c r="E720" s="780"/>
      <c r="F720" s="781"/>
      <c r="G720" s="423">
        <f t="shared" si="79"/>
        <v>0</v>
      </c>
      <c r="H720" s="4">
        <f t="shared" si="79"/>
        <v>0</v>
      </c>
      <c r="I720" s="4">
        <f t="shared" si="80"/>
        <v>0</v>
      </c>
      <c r="J720" s="4">
        <f t="shared" si="80"/>
        <v>0</v>
      </c>
      <c r="K720" s="4">
        <f t="shared" si="80"/>
        <v>0</v>
      </c>
      <c r="L720" s="4">
        <f t="shared" si="80"/>
        <v>0</v>
      </c>
      <c r="M720" s="4">
        <f t="shared" si="80"/>
        <v>0</v>
      </c>
      <c r="N720" s="4">
        <f t="shared" si="80"/>
        <v>0</v>
      </c>
      <c r="O720" s="4">
        <f t="shared" si="80"/>
        <v>0</v>
      </c>
      <c r="P720" s="4">
        <f t="shared" si="80"/>
        <v>0</v>
      </c>
      <c r="Q720" s="358">
        <f t="shared" si="80"/>
        <v>0</v>
      </c>
      <c r="R720" s="4">
        <f>R714</f>
        <v>9.9</v>
      </c>
    </row>
    <row r="721" spans="1:18" ht="35.1" customHeight="1" thickBot="1">
      <c r="A721" s="747" t="s">
        <v>675</v>
      </c>
      <c r="B721" s="782"/>
      <c r="C721" s="782"/>
      <c r="D721" s="782"/>
      <c r="E721" s="782"/>
      <c r="F721" s="783"/>
      <c r="G721" s="63">
        <f t="shared" si="79"/>
        <v>0</v>
      </c>
      <c r="H721" s="63">
        <f t="shared" si="79"/>
        <v>0</v>
      </c>
      <c r="I721" s="100">
        <f t="shared" si="80"/>
        <v>0</v>
      </c>
      <c r="J721" s="100">
        <f t="shared" si="80"/>
        <v>0</v>
      </c>
      <c r="K721" s="100">
        <f t="shared" si="80"/>
        <v>0</v>
      </c>
      <c r="L721" s="100">
        <f t="shared" si="80"/>
        <v>0</v>
      </c>
      <c r="M721" s="100">
        <f t="shared" si="80"/>
        <v>0</v>
      </c>
      <c r="N721" s="100">
        <f t="shared" si="80"/>
        <v>0</v>
      </c>
      <c r="O721" s="100">
        <f t="shared" si="80"/>
        <v>0</v>
      </c>
      <c r="P721" s="100">
        <f t="shared" si="80"/>
        <v>0</v>
      </c>
      <c r="Q721" s="374">
        <f t="shared" si="80"/>
        <v>0</v>
      </c>
      <c r="R721" s="401">
        <f>R715</f>
        <v>9.9</v>
      </c>
    </row>
    <row r="722" spans="1:18" ht="35.1" customHeight="1" thickBot="1">
      <c r="A722" s="714"/>
      <c r="B722" s="750"/>
      <c r="C722" s="750"/>
      <c r="D722" s="750"/>
      <c r="E722" s="750"/>
      <c r="F722" s="750"/>
      <c r="G722" s="750"/>
      <c r="H722" s="750"/>
      <c r="I722" s="750"/>
      <c r="J722" s="750"/>
      <c r="K722" s="750"/>
      <c r="L722" s="750"/>
      <c r="M722" s="750"/>
      <c r="N722" s="750"/>
      <c r="O722" s="750"/>
      <c r="P722" s="750"/>
      <c r="Q722" s="750"/>
      <c r="R722" s="452"/>
    </row>
    <row r="723" spans="1:18" ht="35.1" hidden="1" customHeight="1" thickBot="1">
      <c r="A723" s="642" t="s">
        <v>432</v>
      </c>
      <c r="B723" s="643"/>
      <c r="C723" s="643"/>
      <c r="D723" s="823"/>
      <c r="E723" s="970"/>
      <c r="F723" s="205">
        <f>SUM(H723:Q723)</f>
        <v>5.6269999999999989</v>
      </c>
      <c r="G723" s="413">
        <f t="shared" ref="G723:R725" si="81">G480+G618+G650+G691+G711</f>
        <v>0</v>
      </c>
      <c r="H723" s="205">
        <f t="shared" si="81"/>
        <v>3.4</v>
      </c>
      <c r="I723" s="205">
        <f t="shared" si="81"/>
        <v>2.0499999999999998</v>
      </c>
      <c r="J723" s="205">
        <f t="shared" si="81"/>
        <v>0.17699999999999999</v>
      </c>
      <c r="K723" s="205">
        <f t="shared" si="81"/>
        <v>0</v>
      </c>
      <c r="L723" s="205">
        <f t="shared" si="81"/>
        <v>0</v>
      </c>
      <c r="M723" s="205">
        <f t="shared" si="81"/>
        <v>0</v>
      </c>
      <c r="N723" s="205">
        <f t="shared" si="81"/>
        <v>0</v>
      </c>
      <c r="O723" s="205">
        <f t="shared" si="81"/>
        <v>0</v>
      </c>
      <c r="P723" s="205">
        <f t="shared" si="81"/>
        <v>0</v>
      </c>
      <c r="Q723" s="46">
        <f t="shared" si="81"/>
        <v>0</v>
      </c>
      <c r="R723" s="205">
        <f t="shared" si="81"/>
        <v>51.31</v>
      </c>
    </row>
    <row r="724" spans="1:18" ht="35.1" hidden="1" customHeight="1" thickBot="1">
      <c r="A724" s="731" t="s">
        <v>433</v>
      </c>
      <c r="B724" s="732"/>
      <c r="C724" s="732"/>
      <c r="D724" s="732"/>
      <c r="E724" s="820"/>
      <c r="F724" s="205">
        <f>SUM(H724:Q724)</f>
        <v>1.0580000000000001</v>
      </c>
      <c r="G724" s="413">
        <f t="shared" si="81"/>
        <v>0</v>
      </c>
      <c r="H724" s="205">
        <f t="shared" si="81"/>
        <v>0</v>
      </c>
      <c r="I724" s="205">
        <f t="shared" si="81"/>
        <v>0</v>
      </c>
      <c r="J724" s="205">
        <f t="shared" si="81"/>
        <v>0</v>
      </c>
      <c r="K724" s="205">
        <f t="shared" si="81"/>
        <v>0</v>
      </c>
      <c r="L724" s="205">
        <f t="shared" si="81"/>
        <v>1.0580000000000001</v>
      </c>
      <c r="M724" s="205">
        <f t="shared" si="81"/>
        <v>0</v>
      </c>
      <c r="N724" s="205">
        <f t="shared" si="81"/>
        <v>0</v>
      </c>
      <c r="O724" s="205">
        <f t="shared" si="81"/>
        <v>0</v>
      </c>
      <c r="P724" s="205">
        <f t="shared" si="81"/>
        <v>0</v>
      </c>
      <c r="Q724" s="46">
        <f t="shared" si="81"/>
        <v>0</v>
      </c>
      <c r="R724" s="205">
        <f t="shared" si="81"/>
        <v>36.65</v>
      </c>
    </row>
    <row r="725" spans="1:18" ht="38.25" hidden="1" customHeight="1" thickBot="1">
      <c r="A725" s="728" t="s">
        <v>434</v>
      </c>
      <c r="B725" s="729"/>
      <c r="C725" s="729"/>
      <c r="D725" s="729"/>
      <c r="E725" s="821"/>
      <c r="F725" s="205">
        <f>SUM(H725:Q725)</f>
        <v>2.7399999999999998</v>
      </c>
      <c r="G725" s="413">
        <f t="shared" si="81"/>
        <v>0</v>
      </c>
      <c r="H725" s="205">
        <f t="shared" si="81"/>
        <v>0</v>
      </c>
      <c r="I725" s="205">
        <f t="shared" si="81"/>
        <v>0</v>
      </c>
      <c r="J725" s="205">
        <f t="shared" si="81"/>
        <v>0</v>
      </c>
      <c r="K725" s="205">
        <f t="shared" si="81"/>
        <v>0</v>
      </c>
      <c r="L725" s="205">
        <f t="shared" si="81"/>
        <v>0</v>
      </c>
      <c r="M725" s="205">
        <f t="shared" si="81"/>
        <v>0</v>
      </c>
      <c r="N725" s="205">
        <f t="shared" si="81"/>
        <v>0</v>
      </c>
      <c r="O725" s="205">
        <f t="shared" si="81"/>
        <v>2.6109999999999998</v>
      </c>
      <c r="P725" s="205">
        <f t="shared" si="81"/>
        <v>0.129</v>
      </c>
      <c r="Q725" s="46">
        <f t="shared" si="81"/>
        <v>0</v>
      </c>
      <c r="R725" s="205">
        <f t="shared" si="81"/>
        <v>58.64</v>
      </c>
    </row>
    <row r="726" spans="1:18" ht="47.25" hidden="1" customHeight="1" thickBot="1">
      <c r="A726" s="719" t="s">
        <v>493</v>
      </c>
      <c r="B726" s="720"/>
      <c r="C726" s="720"/>
      <c r="D726" s="720"/>
      <c r="E726" s="781"/>
      <c r="F726" s="15">
        <f>F723+F724</f>
        <v>6.6849999999999987</v>
      </c>
      <c r="G726" s="29">
        <f>G723+G724</f>
        <v>0</v>
      </c>
      <c r="H726" s="15">
        <f>H723+H724</f>
        <v>3.4</v>
      </c>
      <c r="I726" s="15">
        <f t="shared" ref="I726:Q726" si="82">I723+I724</f>
        <v>2.0499999999999998</v>
      </c>
      <c r="J726" s="15">
        <f t="shared" si="82"/>
        <v>0.17699999999999999</v>
      </c>
      <c r="K726" s="15">
        <f t="shared" si="82"/>
        <v>0</v>
      </c>
      <c r="L726" s="15">
        <f t="shared" si="82"/>
        <v>1.0580000000000001</v>
      </c>
      <c r="M726" s="15">
        <f t="shared" si="82"/>
        <v>0</v>
      </c>
      <c r="N726" s="15">
        <f t="shared" si="82"/>
        <v>0</v>
      </c>
      <c r="O726" s="15">
        <f t="shared" si="82"/>
        <v>0</v>
      </c>
      <c r="P726" s="15">
        <f t="shared" si="82"/>
        <v>0</v>
      </c>
      <c r="Q726" s="357">
        <f t="shared" si="82"/>
        <v>0</v>
      </c>
      <c r="R726" s="15">
        <f>R723+R724</f>
        <v>87.960000000000008</v>
      </c>
    </row>
    <row r="727" spans="1:18" ht="35.1" hidden="1" customHeight="1" thickBot="1">
      <c r="A727" s="920" t="s">
        <v>494</v>
      </c>
      <c r="B727" s="921"/>
      <c r="C727" s="921"/>
      <c r="D727" s="921"/>
      <c r="E727" s="922"/>
      <c r="F727" s="23">
        <f>F723+F724+F725</f>
        <v>9.4249999999999989</v>
      </c>
      <c r="G727" s="29">
        <f>G723+G724+G725</f>
        <v>0</v>
      </c>
      <c r="H727" s="29">
        <f>H723+H724+H725</f>
        <v>3.4</v>
      </c>
      <c r="I727" s="23">
        <f t="shared" ref="I727:Q727" si="83">I723+I724+I725</f>
        <v>2.0499999999999998</v>
      </c>
      <c r="J727" s="23">
        <f t="shared" si="83"/>
        <v>0.17699999999999999</v>
      </c>
      <c r="K727" s="23">
        <f t="shared" si="83"/>
        <v>0</v>
      </c>
      <c r="L727" s="23">
        <f t="shared" si="83"/>
        <v>1.0580000000000001</v>
      </c>
      <c r="M727" s="23">
        <f t="shared" si="83"/>
        <v>0</v>
      </c>
      <c r="N727" s="23">
        <f t="shared" si="83"/>
        <v>0</v>
      </c>
      <c r="O727" s="23">
        <f t="shared" si="83"/>
        <v>2.6109999999999998</v>
      </c>
      <c r="P727" s="23">
        <f t="shared" si="83"/>
        <v>0.129</v>
      </c>
      <c r="Q727" s="365">
        <f t="shared" si="83"/>
        <v>0</v>
      </c>
      <c r="R727" s="29">
        <f>R723+R724+R725</f>
        <v>146.60000000000002</v>
      </c>
    </row>
    <row r="728" spans="1:18" ht="35.1" hidden="1" customHeight="1" thickBot="1">
      <c r="A728" s="953" t="s">
        <v>497</v>
      </c>
      <c r="B728" s="954"/>
      <c r="C728" s="954"/>
      <c r="D728" s="954"/>
      <c r="E728" s="955"/>
      <c r="F728" s="72"/>
      <c r="G728" s="413">
        <f t="shared" ref="G728:R728" si="84">G166+G170+G174+G178+G182+G186</f>
        <v>0</v>
      </c>
      <c r="H728" s="73">
        <f t="shared" si="84"/>
        <v>0</v>
      </c>
      <c r="I728" s="73">
        <f t="shared" si="84"/>
        <v>0</v>
      </c>
      <c r="J728" s="73">
        <f t="shared" si="84"/>
        <v>0</v>
      </c>
      <c r="K728" s="73">
        <f t="shared" si="84"/>
        <v>0</v>
      </c>
      <c r="L728" s="73">
        <f t="shared" si="84"/>
        <v>0</v>
      </c>
      <c r="M728" s="73">
        <f t="shared" si="84"/>
        <v>0</v>
      </c>
      <c r="N728" s="73">
        <f t="shared" si="84"/>
        <v>0</v>
      </c>
      <c r="O728" s="73">
        <f t="shared" si="84"/>
        <v>0</v>
      </c>
      <c r="P728" s="73">
        <f t="shared" si="84"/>
        <v>0</v>
      </c>
      <c r="Q728" s="375">
        <f t="shared" si="84"/>
        <v>0</v>
      </c>
      <c r="R728" s="73">
        <f t="shared" si="84"/>
        <v>1.7800000000000002</v>
      </c>
    </row>
    <row r="729" spans="1:18" ht="35.1" customHeight="1" thickBot="1">
      <c r="A729" s="841"/>
      <c r="B729" s="842"/>
      <c r="C729" s="842"/>
      <c r="D729" s="842"/>
      <c r="E729" s="842"/>
      <c r="F729" s="842"/>
      <c r="G729" s="842"/>
      <c r="H729" s="842"/>
      <c r="I729" s="842"/>
      <c r="J729" s="842"/>
      <c r="K729" s="842"/>
      <c r="L729" s="842"/>
      <c r="M729" s="842"/>
      <c r="N729" s="842"/>
      <c r="O729" s="842"/>
      <c r="P729" s="842"/>
      <c r="Q729" s="842"/>
      <c r="R729" s="389"/>
    </row>
    <row r="730" spans="1:18" ht="35.1" customHeight="1" thickBot="1">
      <c r="A730" s="956" t="s">
        <v>435</v>
      </c>
      <c r="B730" s="957"/>
      <c r="C730" s="957"/>
      <c r="D730" s="957"/>
      <c r="E730" s="957"/>
      <c r="F730" s="958"/>
      <c r="G730" s="58">
        <f t="shared" ref="G730:H735" si="85">G723</f>
        <v>0</v>
      </c>
      <c r="H730" s="52">
        <f t="shared" si="85"/>
        <v>3.4</v>
      </c>
      <c r="I730" s="52">
        <f t="shared" ref="I730:Q735" si="86">I723+H730</f>
        <v>5.4499999999999993</v>
      </c>
      <c r="J730" s="52">
        <f t="shared" si="86"/>
        <v>5.6269999999999989</v>
      </c>
      <c r="K730" s="53">
        <f t="shared" si="86"/>
        <v>5.6269999999999989</v>
      </c>
      <c r="L730" s="52">
        <f t="shared" si="86"/>
        <v>5.6269999999999989</v>
      </c>
      <c r="M730" s="52">
        <f t="shared" si="86"/>
        <v>5.6269999999999989</v>
      </c>
      <c r="N730" s="52">
        <f t="shared" si="86"/>
        <v>5.6269999999999989</v>
      </c>
      <c r="O730" s="52">
        <f t="shared" si="86"/>
        <v>5.6269999999999989</v>
      </c>
      <c r="P730" s="52">
        <f t="shared" si="86"/>
        <v>5.6269999999999989</v>
      </c>
      <c r="Q730" s="52">
        <f t="shared" si="86"/>
        <v>5.6269999999999989</v>
      </c>
      <c r="R730" s="52">
        <f t="shared" ref="R730:R735" si="87">R723</f>
        <v>51.31</v>
      </c>
    </row>
    <row r="731" spans="1:18" ht="49.5" customHeight="1" thickBot="1">
      <c r="A731" s="956" t="s">
        <v>436</v>
      </c>
      <c r="B731" s="957"/>
      <c r="C731" s="957"/>
      <c r="D731" s="957"/>
      <c r="E731" s="957"/>
      <c r="F731" s="958"/>
      <c r="G731" s="58">
        <f t="shared" si="85"/>
        <v>0</v>
      </c>
      <c r="H731" s="52">
        <f t="shared" si="85"/>
        <v>0</v>
      </c>
      <c r="I731" s="52">
        <f t="shared" si="86"/>
        <v>0</v>
      </c>
      <c r="J731" s="52">
        <f t="shared" si="86"/>
        <v>0</v>
      </c>
      <c r="K731" s="53">
        <f t="shared" si="86"/>
        <v>0</v>
      </c>
      <c r="L731" s="52">
        <f t="shared" si="86"/>
        <v>1.0580000000000001</v>
      </c>
      <c r="M731" s="52">
        <f t="shared" si="86"/>
        <v>1.0580000000000001</v>
      </c>
      <c r="N731" s="52">
        <f t="shared" si="86"/>
        <v>1.0580000000000001</v>
      </c>
      <c r="O731" s="52">
        <f t="shared" si="86"/>
        <v>1.0580000000000001</v>
      </c>
      <c r="P731" s="52">
        <f t="shared" si="86"/>
        <v>1.0580000000000001</v>
      </c>
      <c r="Q731" s="52">
        <f t="shared" si="86"/>
        <v>1.0580000000000001</v>
      </c>
      <c r="R731" s="52">
        <f t="shared" si="87"/>
        <v>36.65</v>
      </c>
    </row>
    <row r="732" spans="1:18" s="56" customFormat="1" ht="45.75" customHeight="1" thickBot="1">
      <c r="A732" s="822" t="s">
        <v>437</v>
      </c>
      <c r="B732" s="823"/>
      <c r="C732" s="823"/>
      <c r="D732" s="823"/>
      <c r="E732" s="823"/>
      <c r="F732" s="823"/>
      <c r="G732" s="414">
        <f t="shared" si="85"/>
        <v>0</v>
      </c>
      <c r="H732" s="49">
        <f t="shared" si="85"/>
        <v>0</v>
      </c>
      <c r="I732" s="49">
        <f t="shared" si="86"/>
        <v>0</v>
      </c>
      <c r="J732" s="49">
        <f t="shared" si="86"/>
        <v>0</v>
      </c>
      <c r="K732" s="49">
        <f t="shared" si="86"/>
        <v>0</v>
      </c>
      <c r="L732" s="51">
        <f t="shared" si="86"/>
        <v>0</v>
      </c>
      <c r="M732" s="544">
        <f t="shared" si="86"/>
        <v>0</v>
      </c>
      <c r="N732" s="544">
        <f t="shared" si="86"/>
        <v>0</v>
      </c>
      <c r="O732" s="544">
        <f t="shared" si="86"/>
        <v>2.6109999999999998</v>
      </c>
      <c r="P732" s="544">
        <f t="shared" si="86"/>
        <v>2.7399999999999998</v>
      </c>
      <c r="Q732" s="574">
        <f t="shared" si="86"/>
        <v>2.7399999999999998</v>
      </c>
      <c r="R732" s="49">
        <f t="shared" si="87"/>
        <v>58.64</v>
      </c>
    </row>
    <row r="733" spans="1:18" s="56" customFormat="1" ht="45.75" customHeight="1" thickBot="1">
      <c r="A733" s="959" t="s">
        <v>495</v>
      </c>
      <c r="B733" s="960"/>
      <c r="C733" s="960"/>
      <c r="D733" s="960"/>
      <c r="E733" s="960"/>
      <c r="F733" s="961"/>
      <c r="G733" s="423">
        <f t="shared" si="85"/>
        <v>0</v>
      </c>
      <c r="H733" s="57">
        <f t="shared" si="85"/>
        <v>3.4</v>
      </c>
      <c r="I733" s="4">
        <f t="shared" si="86"/>
        <v>5.4499999999999993</v>
      </c>
      <c r="J733" s="4">
        <f t="shared" si="86"/>
        <v>5.6269999999999989</v>
      </c>
      <c r="K733" s="4">
        <f t="shared" si="86"/>
        <v>5.6269999999999989</v>
      </c>
      <c r="L733" s="30">
        <f t="shared" si="86"/>
        <v>6.6849999999999987</v>
      </c>
      <c r="M733" s="31">
        <f t="shared" si="86"/>
        <v>6.6849999999999987</v>
      </c>
      <c r="N733" s="31">
        <f t="shared" si="86"/>
        <v>6.6849999999999987</v>
      </c>
      <c r="O733" s="31">
        <f t="shared" si="86"/>
        <v>6.6849999999999987</v>
      </c>
      <c r="P733" s="31">
        <f t="shared" si="86"/>
        <v>6.6849999999999987</v>
      </c>
      <c r="Q733" s="31">
        <f t="shared" si="86"/>
        <v>6.6849999999999987</v>
      </c>
      <c r="R733" s="57">
        <f t="shared" si="87"/>
        <v>87.960000000000008</v>
      </c>
    </row>
    <row r="734" spans="1:18" ht="35.1" customHeight="1" thickBot="1">
      <c r="A734" s="962" t="s">
        <v>496</v>
      </c>
      <c r="B734" s="963"/>
      <c r="C734" s="963"/>
      <c r="D734" s="963"/>
      <c r="E734" s="963"/>
      <c r="F734" s="964"/>
      <c r="G734" s="58">
        <f t="shared" si="85"/>
        <v>0</v>
      </c>
      <c r="H734" s="58">
        <f t="shared" si="85"/>
        <v>3.4</v>
      </c>
      <c r="I734" s="58">
        <f t="shared" si="86"/>
        <v>5.4499999999999993</v>
      </c>
      <c r="J734" s="58">
        <f t="shared" si="86"/>
        <v>5.6269999999999989</v>
      </c>
      <c r="K734" s="59">
        <f t="shared" si="86"/>
        <v>5.6269999999999989</v>
      </c>
      <c r="L734" s="58">
        <f t="shared" si="86"/>
        <v>6.6849999999999987</v>
      </c>
      <c r="M734" s="58">
        <f t="shared" si="86"/>
        <v>6.6849999999999987</v>
      </c>
      <c r="N734" s="58">
        <f t="shared" si="86"/>
        <v>6.6849999999999987</v>
      </c>
      <c r="O734" s="58">
        <f t="shared" si="86"/>
        <v>9.2959999999999994</v>
      </c>
      <c r="P734" s="58">
        <f t="shared" si="86"/>
        <v>9.4249999999999989</v>
      </c>
      <c r="Q734" s="58">
        <f t="shared" si="86"/>
        <v>9.4249999999999989</v>
      </c>
      <c r="R734" s="58">
        <f t="shared" si="87"/>
        <v>146.60000000000002</v>
      </c>
    </row>
    <row r="735" spans="1:18" s="54" customFormat="1" ht="35.1" customHeight="1" thickBot="1">
      <c r="A735" s="959" t="s">
        <v>677</v>
      </c>
      <c r="B735" s="960"/>
      <c r="C735" s="960"/>
      <c r="D735" s="960"/>
      <c r="E735" s="960"/>
      <c r="F735" s="961"/>
      <c r="G735" s="423">
        <f t="shared" si="85"/>
        <v>0</v>
      </c>
      <c r="H735" s="57">
        <f t="shared" si="85"/>
        <v>0</v>
      </c>
      <c r="I735" s="4">
        <f t="shared" si="86"/>
        <v>0</v>
      </c>
      <c r="J735" s="4">
        <f t="shared" si="86"/>
        <v>0</v>
      </c>
      <c r="K735" s="4">
        <f t="shared" si="86"/>
        <v>0</v>
      </c>
      <c r="L735" s="30">
        <f t="shared" si="86"/>
        <v>0</v>
      </c>
      <c r="M735" s="31">
        <f t="shared" si="86"/>
        <v>0</v>
      </c>
      <c r="N735" s="31">
        <f t="shared" si="86"/>
        <v>0</v>
      </c>
      <c r="O735" s="31">
        <f t="shared" si="86"/>
        <v>0</v>
      </c>
      <c r="P735" s="31">
        <f t="shared" si="86"/>
        <v>0</v>
      </c>
      <c r="Q735" s="31">
        <f t="shared" si="86"/>
        <v>0</v>
      </c>
      <c r="R735" s="57">
        <f t="shared" si="87"/>
        <v>1.7800000000000002</v>
      </c>
    </row>
    <row r="736" spans="1:18" s="54" customFormat="1" ht="35.1" customHeight="1" thickBot="1">
      <c r="A736" s="32"/>
      <c r="B736" s="64"/>
      <c r="C736" s="64"/>
      <c r="D736" s="64"/>
      <c r="E736" s="538"/>
      <c r="F736" s="65"/>
      <c r="G736" s="431"/>
      <c r="H736" s="537"/>
      <c r="I736" s="537"/>
      <c r="J736" s="537"/>
      <c r="K736" s="537"/>
      <c r="L736" s="537"/>
      <c r="M736" s="537"/>
      <c r="N736" s="537"/>
      <c r="O736" s="537"/>
      <c r="P736" s="537"/>
      <c r="Q736" s="537"/>
      <c r="R736" s="404"/>
    </row>
    <row r="737" spans="1:18" ht="35.1" customHeight="1">
      <c r="A737" s="965"/>
      <c r="B737" s="966"/>
      <c r="C737" s="966"/>
      <c r="D737" s="966"/>
      <c r="E737" s="966"/>
      <c r="F737" s="966"/>
      <c r="G737" s="966"/>
      <c r="H737" s="966"/>
      <c r="I737" s="966"/>
      <c r="J737" s="966"/>
      <c r="K737" s="966"/>
      <c r="L737" s="967"/>
      <c r="M737" s="967"/>
      <c r="N737" s="967"/>
      <c r="O737" s="967"/>
      <c r="P737" s="967"/>
      <c r="Q737" s="967"/>
      <c r="R737" s="7"/>
    </row>
    <row r="775" spans="1:18" s="99" customFormat="1">
      <c r="A775" s="7"/>
      <c r="B775" s="7"/>
      <c r="C775" s="7"/>
      <c r="D775" s="7"/>
      <c r="E775" s="7"/>
      <c r="F775" s="75"/>
      <c r="G775" s="406"/>
      <c r="H775" s="75"/>
      <c r="I775" s="75"/>
      <c r="J775" s="75"/>
      <c r="K775" s="75"/>
      <c r="L775" s="75"/>
      <c r="M775" s="75"/>
      <c r="N775" s="75"/>
      <c r="O775" s="75"/>
      <c r="P775" s="75"/>
      <c r="Q775" s="75"/>
      <c r="R775" s="75"/>
    </row>
    <row r="776" spans="1:18" s="99" customFormat="1">
      <c r="A776" s="7"/>
      <c r="B776" s="7"/>
      <c r="C776" s="7"/>
      <c r="D776" s="7"/>
      <c r="E776" s="7"/>
      <c r="F776" s="75"/>
      <c r="G776" s="406"/>
      <c r="H776" s="75"/>
      <c r="I776" s="75"/>
      <c r="J776" s="75"/>
      <c r="K776" s="75"/>
      <c r="L776" s="75"/>
      <c r="M776" s="75"/>
      <c r="N776" s="75"/>
      <c r="O776" s="75"/>
      <c r="P776" s="75"/>
      <c r="Q776" s="75"/>
      <c r="R776" s="75"/>
    </row>
    <row r="777" spans="1:18" s="99" customFormat="1">
      <c r="A777" s="7"/>
      <c r="B777" s="7"/>
      <c r="C777" s="7"/>
      <c r="D777" s="7"/>
      <c r="E777" s="7"/>
      <c r="F777" s="75"/>
      <c r="G777" s="406"/>
      <c r="H777" s="75"/>
      <c r="I777" s="75"/>
      <c r="J777" s="75"/>
      <c r="K777" s="75"/>
      <c r="L777" s="75"/>
      <c r="M777" s="75"/>
      <c r="N777" s="75"/>
      <c r="O777" s="75"/>
      <c r="P777" s="75"/>
      <c r="Q777" s="75"/>
      <c r="R777" s="75"/>
    </row>
    <row r="778" spans="1:18" s="99" customFormat="1">
      <c r="A778" s="7"/>
      <c r="B778" s="7"/>
      <c r="C778" s="7"/>
      <c r="D778" s="7"/>
      <c r="E778" s="7"/>
      <c r="F778" s="75"/>
      <c r="G778" s="406"/>
      <c r="H778" s="75"/>
      <c r="I778" s="75"/>
      <c r="J778" s="75"/>
      <c r="K778" s="75"/>
      <c r="L778" s="75"/>
      <c r="M778" s="75"/>
      <c r="N778" s="75"/>
      <c r="O778" s="75"/>
      <c r="P778" s="75"/>
      <c r="Q778" s="75"/>
      <c r="R778" s="75"/>
    </row>
    <row r="779" spans="1:18" s="99" customFormat="1">
      <c r="A779" s="7"/>
      <c r="B779" s="7"/>
      <c r="C779" s="7"/>
      <c r="D779" s="7"/>
      <c r="E779" s="7"/>
      <c r="F779" s="75"/>
      <c r="G779" s="406"/>
      <c r="H779" s="75"/>
      <c r="I779" s="75"/>
      <c r="J779" s="75"/>
      <c r="K779" s="75"/>
      <c r="L779" s="75"/>
      <c r="M779" s="75"/>
      <c r="N779" s="75"/>
      <c r="O779" s="75"/>
      <c r="P779" s="75"/>
      <c r="Q779" s="75"/>
      <c r="R779" s="75"/>
    </row>
    <row r="780" spans="1:18" s="99" customFormat="1">
      <c r="A780" s="7"/>
      <c r="B780" s="7"/>
      <c r="C780" s="7"/>
      <c r="D780" s="7"/>
      <c r="E780" s="7"/>
      <c r="F780" s="75"/>
      <c r="G780" s="406"/>
      <c r="H780" s="75"/>
      <c r="I780" s="75"/>
      <c r="J780" s="75"/>
      <c r="K780" s="75"/>
      <c r="L780" s="75"/>
      <c r="M780" s="75"/>
      <c r="N780" s="75"/>
      <c r="O780" s="75"/>
      <c r="P780" s="75"/>
      <c r="Q780" s="75"/>
      <c r="R780" s="75"/>
    </row>
    <row r="781" spans="1:18" s="99" customFormat="1">
      <c r="A781" s="7"/>
      <c r="B781" s="7"/>
      <c r="C781" s="7"/>
      <c r="D781" s="7"/>
      <c r="E781" s="7"/>
      <c r="F781" s="75"/>
      <c r="G781" s="406"/>
      <c r="H781" s="75"/>
      <c r="I781" s="75"/>
      <c r="J781" s="75"/>
      <c r="K781" s="75"/>
      <c r="L781" s="75"/>
      <c r="M781" s="75"/>
      <c r="N781" s="75"/>
      <c r="O781" s="75"/>
      <c r="P781" s="75"/>
      <c r="Q781" s="75"/>
      <c r="R781" s="75"/>
    </row>
    <row r="782" spans="1:18" s="99" customFormat="1">
      <c r="A782" s="7"/>
      <c r="B782" s="7"/>
      <c r="C782" s="7"/>
      <c r="D782" s="7"/>
      <c r="E782" s="7"/>
      <c r="F782" s="75"/>
      <c r="G782" s="406"/>
      <c r="H782" s="75"/>
      <c r="I782" s="75"/>
      <c r="J782" s="75"/>
      <c r="K782" s="75"/>
      <c r="L782" s="75"/>
      <c r="M782" s="75"/>
      <c r="N782" s="75"/>
      <c r="O782" s="75"/>
      <c r="P782" s="75"/>
      <c r="Q782" s="75"/>
      <c r="R782" s="75"/>
    </row>
    <row r="783" spans="1:18" s="99" customFormat="1">
      <c r="A783" s="7"/>
      <c r="B783" s="7"/>
      <c r="C783" s="7"/>
      <c r="D783" s="7"/>
      <c r="E783" s="7"/>
      <c r="F783" s="75"/>
      <c r="G783" s="406"/>
      <c r="H783" s="75"/>
      <c r="I783" s="75"/>
      <c r="J783" s="75"/>
      <c r="K783" s="75"/>
      <c r="L783" s="75"/>
      <c r="M783" s="75"/>
      <c r="N783" s="75"/>
      <c r="O783" s="75"/>
      <c r="P783" s="75"/>
      <c r="Q783" s="75"/>
      <c r="R783" s="75"/>
    </row>
    <row r="784" spans="1:18" s="99" customFormat="1">
      <c r="A784" s="7"/>
      <c r="B784" s="7"/>
      <c r="C784" s="7"/>
      <c r="D784" s="7"/>
      <c r="E784" s="7"/>
      <c r="F784" s="75"/>
      <c r="G784" s="406"/>
      <c r="H784" s="75"/>
      <c r="I784" s="75"/>
      <c r="J784" s="75"/>
      <c r="K784" s="75"/>
      <c r="L784" s="75"/>
      <c r="M784" s="75"/>
      <c r="N784" s="75"/>
      <c r="O784" s="75"/>
      <c r="P784" s="75"/>
      <c r="Q784" s="75"/>
      <c r="R784" s="75"/>
    </row>
    <row r="785" spans="1:18" s="99" customFormat="1">
      <c r="A785" s="7"/>
      <c r="B785" s="7"/>
      <c r="C785" s="7"/>
      <c r="D785" s="7"/>
      <c r="E785" s="7"/>
      <c r="F785" s="75"/>
      <c r="G785" s="406"/>
      <c r="H785" s="75"/>
      <c r="I785" s="75"/>
      <c r="J785" s="75"/>
      <c r="K785" s="75"/>
      <c r="L785" s="75"/>
      <c r="M785" s="75"/>
      <c r="N785" s="75"/>
      <c r="O785" s="75"/>
      <c r="P785" s="75"/>
      <c r="Q785" s="75"/>
      <c r="R785" s="75"/>
    </row>
    <row r="786" spans="1:18" s="99" customFormat="1">
      <c r="A786" s="7"/>
      <c r="B786" s="7"/>
      <c r="C786" s="7"/>
      <c r="D786" s="7"/>
      <c r="E786" s="7"/>
      <c r="F786" s="75"/>
      <c r="G786" s="406"/>
      <c r="H786" s="75"/>
      <c r="I786" s="75"/>
      <c r="J786" s="75"/>
      <c r="K786" s="75"/>
      <c r="L786" s="75"/>
      <c r="M786" s="75"/>
      <c r="N786" s="75"/>
      <c r="O786" s="75"/>
      <c r="P786" s="75"/>
      <c r="Q786" s="75"/>
      <c r="R786" s="75"/>
    </row>
    <row r="787" spans="1:18" s="99" customFormat="1">
      <c r="A787" s="7"/>
      <c r="B787" s="7"/>
      <c r="C787" s="7"/>
      <c r="D787" s="7"/>
      <c r="E787" s="7"/>
      <c r="F787" s="75"/>
      <c r="G787" s="406"/>
      <c r="H787" s="75"/>
      <c r="I787" s="75"/>
      <c r="J787" s="75"/>
      <c r="K787" s="75"/>
      <c r="L787" s="75"/>
      <c r="M787" s="75"/>
      <c r="N787" s="75"/>
      <c r="O787" s="75"/>
      <c r="P787" s="75"/>
      <c r="Q787" s="75"/>
      <c r="R787" s="75"/>
    </row>
    <row r="788" spans="1:18" s="99" customFormat="1">
      <c r="A788" s="7"/>
      <c r="B788" s="7"/>
      <c r="C788" s="7"/>
      <c r="D788" s="7"/>
      <c r="E788" s="7"/>
      <c r="F788" s="75"/>
      <c r="G788" s="406"/>
      <c r="H788" s="75"/>
      <c r="I788" s="75"/>
      <c r="J788" s="75"/>
      <c r="K788" s="75"/>
      <c r="L788" s="75"/>
      <c r="M788" s="75"/>
      <c r="N788" s="75"/>
      <c r="O788" s="75"/>
      <c r="P788" s="75"/>
      <c r="Q788" s="75"/>
      <c r="R788" s="75"/>
    </row>
    <row r="789" spans="1:18" s="99" customFormat="1">
      <c r="A789" s="7"/>
      <c r="B789" s="7"/>
      <c r="C789" s="7"/>
      <c r="D789" s="7"/>
      <c r="E789" s="7"/>
      <c r="F789" s="75"/>
      <c r="G789" s="406"/>
      <c r="H789" s="75"/>
      <c r="I789" s="75"/>
      <c r="J789" s="75"/>
      <c r="K789" s="75"/>
      <c r="L789" s="75"/>
      <c r="M789" s="75"/>
      <c r="N789" s="75"/>
      <c r="O789" s="75"/>
      <c r="P789" s="75"/>
      <c r="Q789" s="75"/>
      <c r="R789" s="75"/>
    </row>
    <row r="790" spans="1:18" s="99" customFormat="1">
      <c r="A790" s="7"/>
      <c r="B790" s="7"/>
      <c r="C790" s="7"/>
      <c r="D790" s="7"/>
      <c r="E790" s="7"/>
      <c r="F790" s="75"/>
      <c r="G790" s="406"/>
      <c r="H790" s="75"/>
      <c r="I790" s="75"/>
      <c r="J790" s="75"/>
      <c r="K790" s="75"/>
      <c r="L790" s="75"/>
      <c r="M790" s="75"/>
      <c r="N790" s="75"/>
      <c r="O790" s="75"/>
      <c r="P790" s="75"/>
      <c r="Q790" s="75"/>
      <c r="R790" s="75"/>
    </row>
    <row r="798" spans="1:18" s="99" customFormat="1">
      <c r="A798" s="7"/>
      <c r="B798" s="7"/>
      <c r="C798" s="7"/>
      <c r="D798" s="7"/>
      <c r="E798" s="7"/>
      <c r="F798" s="75"/>
      <c r="G798" s="406"/>
      <c r="H798" s="75"/>
      <c r="I798" s="75"/>
      <c r="J798" s="75"/>
      <c r="K798" s="75"/>
      <c r="L798" s="75"/>
      <c r="M798" s="75"/>
      <c r="N798" s="75"/>
      <c r="O798" s="75"/>
      <c r="P798" s="75"/>
      <c r="Q798" s="75"/>
      <c r="R798" s="75"/>
    </row>
    <row r="799" spans="1:18" s="99" customFormat="1">
      <c r="A799" s="7"/>
      <c r="B799" s="7"/>
      <c r="C799" s="7"/>
      <c r="D799" s="7"/>
      <c r="E799" s="7"/>
      <c r="F799" s="75"/>
      <c r="G799" s="406"/>
      <c r="H799" s="75"/>
      <c r="I799" s="75"/>
      <c r="J799" s="75"/>
      <c r="K799" s="75"/>
      <c r="L799" s="75"/>
      <c r="M799" s="75"/>
      <c r="N799" s="75"/>
      <c r="O799" s="75"/>
      <c r="P799" s="75"/>
      <c r="Q799" s="75"/>
      <c r="R799" s="75"/>
    </row>
    <row r="800" spans="1:18" s="99" customFormat="1">
      <c r="A800" s="7"/>
      <c r="B800" s="7"/>
      <c r="C800" s="7"/>
      <c r="D800" s="7"/>
      <c r="E800" s="7"/>
      <c r="F800" s="75"/>
      <c r="G800" s="406"/>
      <c r="H800" s="75"/>
      <c r="I800" s="75"/>
      <c r="J800" s="75"/>
      <c r="K800" s="75"/>
      <c r="L800" s="75"/>
      <c r="M800" s="75"/>
      <c r="N800" s="75"/>
      <c r="O800" s="75"/>
      <c r="P800" s="75"/>
      <c r="Q800" s="75"/>
      <c r="R800" s="75"/>
    </row>
    <row r="801" spans="1:18" s="99" customFormat="1">
      <c r="A801" s="7"/>
      <c r="B801" s="7"/>
      <c r="C801" s="7"/>
      <c r="D801" s="7"/>
      <c r="E801" s="7"/>
      <c r="F801" s="75"/>
      <c r="G801" s="406"/>
      <c r="H801" s="75"/>
      <c r="I801" s="75"/>
      <c r="J801" s="75"/>
      <c r="K801" s="75"/>
      <c r="L801" s="75"/>
      <c r="M801" s="75"/>
      <c r="N801" s="75"/>
      <c r="O801" s="75"/>
      <c r="P801" s="75"/>
      <c r="Q801" s="75"/>
      <c r="R801" s="75"/>
    </row>
    <row r="802" spans="1:18" s="99" customFormat="1">
      <c r="A802" s="7"/>
      <c r="B802" s="7"/>
      <c r="C802" s="7"/>
      <c r="D802" s="7"/>
      <c r="E802" s="7"/>
      <c r="F802" s="75"/>
      <c r="G802" s="406"/>
      <c r="H802" s="75"/>
      <c r="I802" s="75"/>
      <c r="J802" s="75"/>
      <c r="K802" s="75"/>
      <c r="L802" s="75"/>
      <c r="M802" s="75"/>
      <c r="N802" s="75"/>
      <c r="O802" s="75"/>
      <c r="P802" s="75"/>
      <c r="Q802" s="75"/>
      <c r="R802" s="75"/>
    </row>
    <row r="803" spans="1:18" s="99" customFormat="1">
      <c r="A803" s="7"/>
      <c r="B803" s="7"/>
      <c r="C803" s="7"/>
      <c r="D803" s="7"/>
      <c r="E803" s="7"/>
      <c r="F803" s="75"/>
      <c r="G803" s="406"/>
      <c r="H803" s="75"/>
      <c r="I803" s="75"/>
      <c r="J803" s="75"/>
      <c r="K803" s="75"/>
      <c r="L803" s="75"/>
      <c r="M803" s="75"/>
      <c r="N803" s="75"/>
      <c r="O803" s="75"/>
      <c r="P803" s="75"/>
      <c r="Q803" s="75"/>
      <c r="R803" s="75"/>
    </row>
    <row r="805" spans="1:18" s="99" customFormat="1">
      <c r="A805" s="7"/>
      <c r="B805" s="7"/>
      <c r="C805" s="7"/>
      <c r="D805" s="7"/>
      <c r="E805" s="7"/>
      <c r="F805" s="75"/>
      <c r="G805" s="406"/>
      <c r="H805" s="75"/>
      <c r="I805" s="75"/>
      <c r="J805" s="75"/>
      <c r="K805" s="75"/>
      <c r="L805" s="75"/>
      <c r="M805" s="75"/>
      <c r="N805" s="75"/>
      <c r="O805" s="75"/>
      <c r="P805" s="75"/>
      <c r="Q805" s="75"/>
      <c r="R805" s="75"/>
    </row>
    <row r="806" spans="1:18" s="99" customFormat="1">
      <c r="A806" s="7"/>
      <c r="B806" s="7"/>
      <c r="C806" s="7"/>
      <c r="D806" s="7"/>
      <c r="E806" s="7"/>
      <c r="F806" s="75"/>
      <c r="G806" s="406"/>
      <c r="H806" s="75"/>
      <c r="I806" s="75"/>
      <c r="J806" s="75"/>
      <c r="K806" s="75"/>
      <c r="L806" s="75"/>
      <c r="M806" s="75"/>
      <c r="N806" s="75"/>
      <c r="O806" s="75"/>
      <c r="P806" s="75"/>
      <c r="Q806" s="75"/>
      <c r="R806" s="75"/>
    </row>
  </sheetData>
  <mergeCells count="815">
    <mergeCell ref="A737:Q737"/>
    <mergeCell ref="A730:F730"/>
    <mergeCell ref="A731:F731"/>
    <mergeCell ref="A732:F732"/>
    <mergeCell ref="A733:F733"/>
    <mergeCell ref="A734:F734"/>
    <mergeCell ref="A735:F735"/>
    <mergeCell ref="A724:E724"/>
    <mergeCell ref="A725:E725"/>
    <mergeCell ref="A726:E726"/>
    <mergeCell ref="A727:E727"/>
    <mergeCell ref="A728:E728"/>
    <mergeCell ref="A729:Q729"/>
    <mergeCell ref="A718:F718"/>
    <mergeCell ref="A719:F719"/>
    <mergeCell ref="A720:F720"/>
    <mergeCell ref="A721:F721"/>
    <mergeCell ref="A722:Q722"/>
    <mergeCell ref="A723:E723"/>
    <mergeCell ref="A712:E712"/>
    <mergeCell ref="A713:E713"/>
    <mergeCell ref="A714:E714"/>
    <mergeCell ref="A715:E715"/>
    <mergeCell ref="A716:Q716"/>
    <mergeCell ref="A717:F717"/>
    <mergeCell ref="A703:A710"/>
    <mergeCell ref="D703:D710"/>
    <mergeCell ref="E703:E710"/>
    <mergeCell ref="F706:F710"/>
    <mergeCell ref="H706:Q710"/>
    <mergeCell ref="A711:E711"/>
    <mergeCell ref="A697:F697"/>
    <mergeCell ref="A698:F698"/>
    <mergeCell ref="A699:F699"/>
    <mergeCell ref="A700:F700"/>
    <mergeCell ref="A701:F701"/>
    <mergeCell ref="A702:Q702"/>
    <mergeCell ref="A691:E691"/>
    <mergeCell ref="A692:E692"/>
    <mergeCell ref="A693:E693"/>
    <mergeCell ref="A694:E694"/>
    <mergeCell ref="A695:E695"/>
    <mergeCell ref="A696:Q696"/>
    <mergeCell ref="N686:N687"/>
    <mergeCell ref="O686:O687"/>
    <mergeCell ref="P686:P687"/>
    <mergeCell ref="Q686:Q687"/>
    <mergeCell ref="A685:A690"/>
    <mergeCell ref="C685:C690"/>
    <mergeCell ref="E685:E690"/>
    <mergeCell ref="D686:D687"/>
    <mergeCell ref="R686:R687"/>
    <mergeCell ref="F689:F690"/>
    <mergeCell ref="H689:Q690"/>
    <mergeCell ref="H686:H687"/>
    <mergeCell ref="I686:I687"/>
    <mergeCell ref="J686:J687"/>
    <mergeCell ref="K686:K687"/>
    <mergeCell ref="L686:L687"/>
    <mergeCell ref="M686:M687"/>
    <mergeCell ref="F686:F687"/>
    <mergeCell ref="G686:G687"/>
    <mergeCell ref="R664:R665"/>
    <mergeCell ref="R671:R672"/>
    <mergeCell ref="R673:R674"/>
    <mergeCell ref="F675:F677"/>
    <mergeCell ref="H675:Q677"/>
    <mergeCell ref="A678:A684"/>
    <mergeCell ref="C678:C684"/>
    <mergeCell ref="E678:E684"/>
    <mergeCell ref="F681:F684"/>
    <mergeCell ref="H681:Q684"/>
    <mergeCell ref="J673:J674"/>
    <mergeCell ref="K673:K674"/>
    <mergeCell ref="L673:L674"/>
    <mergeCell ref="M673:M674"/>
    <mergeCell ref="N673:N674"/>
    <mergeCell ref="O673:O674"/>
    <mergeCell ref="I673:I674"/>
    <mergeCell ref="N671:N672"/>
    <mergeCell ref="O671:O672"/>
    <mergeCell ref="P671:P672"/>
    <mergeCell ref="Q671:Q672"/>
    <mergeCell ref="D673:D674"/>
    <mergeCell ref="F673:F674"/>
    <mergeCell ref="G673:G674"/>
    <mergeCell ref="H673:H674"/>
    <mergeCell ref="H671:H672"/>
    <mergeCell ref="I671:I672"/>
    <mergeCell ref="J671:J672"/>
    <mergeCell ref="K671:K672"/>
    <mergeCell ref="L671:L672"/>
    <mergeCell ref="M671:M672"/>
    <mergeCell ref="P673:P674"/>
    <mergeCell ref="Q673:Q674"/>
    <mergeCell ref="A670:A677"/>
    <mergeCell ref="C670:C677"/>
    <mergeCell ref="E670:E677"/>
    <mergeCell ref="D671:D672"/>
    <mergeCell ref="F671:F672"/>
    <mergeCell ref="G671:G672"/>
    <mergeCell ref="K664:K665"/>
    <mergeCell ref="L664:L665"/>
    <mergeCell ref="M664:M665"/>
    <mergeCell ref="A662:Q662"/>
    <mergeCell ref="A663:A669"/>
    <mergeCell ref="C663:C669"/>
    <mergeCell ref="E663:E669"/>
    <mergeCell ref="D664:D665"/>
    <mergeCell ref="F664:F665"/>
    <mergeCell ref="G664:G665"/>
    <mergeCell ref="H664:H665"/>
    <mergeCell ref="I664:I665"/>
    <mergeCell ref="J664:J665"/>
    <mergeCell ref="Q664:Q665"/>
    <mergeCell ref="F667:F669"/>
    <mergeCell ref="H667:Q669"/>
    <mergeCell ref="N664:N665"/>
    <mergeCell ref="O664:O665"/>
    <mergeCell ref="P664:P665"/>
    <mergeCell ref="A656:F656"/>
    <mergeCell ref="A657:F657"/>
    <mergeCell ref="A658:F658"/>
    <mergeCell ref="A659:F659"/>
    <mergeCell ref="A660:F660"/>
    <mergeCell ref="A661:Q661"/>
    <mergeCell ref="A650:E650"/>
    <mergeCell ref="A651:E651"/>
    <mergeCell ref="A652:E652"/>
    <mergeCell ref="A653:E653"/>
    <mergeCell ref="A654:E654"/>
    <mergeCell ref="A655:Q655"/>
    <mergeCell ref="A641:A649"/>
    <mergeCell ref="C641:C649"/>
    <mergeCell ref="E641:E649"/>
    <mergeCell ref="D644:D649"/>
    <mergeCell ref="F644:F649"/>
    <mergeCell ref="H644:Q649"/>
    <mergeCell ref="A631:A640"/>
    <mergeCell ref="C631:C640"/>
    <mergeCell ref="E631:E640"/>
    <mergeCell ref="D634:D635"/>
    <mergeCell ref="F634:F640"/>
    <mergeCell ref="H634:Q640"/>
    <mergeCell ref="D637:D638"/>
    <mergeCell ref="A625:F625"/>
    <mergeCell ref="A626:F626"/>
    <mergeCell ref="A627:F627"/>
    <mergeCell ref="A628:F628"/>
    <mergeCell ref="A629:Q629"/>
    <mergeCell ref="A630:Q630"/>
    <mergeCell ref="A619:E619"/>
    <mergeCell ref="A620:E620"/>
    <mergeCell ref="A621:E621"/>
    <mergeCell ref="A622:E622"/>
    <mergeCell ref="A623:Q623"/>
    <mergeCell ref="A624:F624"/>
    <mergeCell ref="A613:F613"/>
    <mergeCell ref="A614:F614"/>
    <mergeCell ref="A615:F615"/>
    <mergeCell ref="A616:F616"/>
    <mergeCell ref="A617:Q617"/>
    <mergeCell ref="A618:E618"/>
    <mergeCell ref="A607:E607"/>
    <mergeCell ref="A608:E608"/>
    <mergeCell ref="A609:E609"/>
    <mergeCell ref="A610:E610"/>
    <mergeCell ref="A611:Q611"/>
    <mergeCell ref="A612:F612"/>
    <mergeCell ref="A601:A605"/>
    <mergeCell ref="C601:C605"/>
    <mergeCell ref="E601:E605"/>
    <mergeCell ref="F604:F605"/>
    <mergeCell ref="H604:Q605"/>
    <mergeCell ref="A606:E606"/>
    <mergeCell ref="A592:Q592"/>
    <mergeCell ref="A593:A596"/>
    <mergeCell ref="C593:C596"/>
    <mergeCell ref="E593:E596"/>
    <mergeCell ref="H596:Q596"/>
    <mergeCell ref="A597:A600"/>
    <mergeCell ref="C597:C600"/>
    <mergeCell ref="E597:E600"/>
    <mergeCell ref="H600:Q600"/>
    <mergeCell ref="A586:F586"/>
    <mergeCell ref="A587:F587"/>
    <mergeCell ref="A588:F588"/>
    <mergeCell ref="A589:F589"/>
    <mergeCell ref="A590:F590"/>
    <mergeCell ref="A591:Q591"/>
    <mergeCell ref="A580:E580"/>
    <mergeCell ref="A581:E581"/>
    <mergeCell ref="A582:E582"/>
    <mergeCell ref="A583:E583"/>
    <mergeCell ref="A584:E584"/>
    <mergeCell ref="A585:Q585"/>
    <mergeCell ref="A571:F571"/>
    <mergeCell ref="A572:F572"/>
    <mergeCell ref="A573:F573"/>
    <mergeCell ref="A574:Q574"/>
    <mergeCell ref="A575:Q575"/>
    <mergeCell ref="A576:A579"/>
    <mergeCell ref="C576:C579"/>
    <mergeCell ref="E576:E579"/>
    <mergeCell ref="H579:Q579"/>
    <mergeCell ref="A565:E565"/>
    <mergeCell ref="A566:E566"/>
    <mergeCell ref="A567:E567"/>
    <mergeCell ref="A568:Q568"/>
    <mergeCell ref="A569:F569"/>
    <mergeCell ref="A570:F570"/>
    <mergeCell ref="A559:A562"/>
    <mergeCell ref="C559:C562"/>
    <mergeCell ref="E559:E562"/>
    <mergeCell ref="H562:Q562"/>
    <mergeCell ref="A563:E563"/>
    <mergeCell ref="A564:E564"/>
    <mergeCell ref="A550:F550"/>
    <mergeCell ref="A551:F551"/>
    <mergeCell ref="A552:F552"/>
    <mergeCell ref="A553:Q553"/>
    <mergeCell ref="A554:Q554"/>
    <mergeCell ref="A555:A558"/>
    <mergeCell ref="C555:C558"/>
    <mergeCell ref="E555:E558"/>
    <mergeCell ref="H558:Q558"/>
    <mergeCell ref="A543:E543"/>
    <mergeCell ref="A544:E544"/>
    <mergeCell ref="A545:E545"/>
    <mergeCell ref="A546:E546"/>
    <mergeCell ref="A548:F548"/>
    <mergeCell ref="A549:F549"/>
    <mergeCell ref="A537:Q537"/>
    <mergeCell ref="A538:A541"/>
    <mergeCell ref="C538:C541"/>
    <mergeCell ref="E538:E541"/>
    <mergeCell ref="H541:Q541"/>
    <mergeCell ref="A542:E542"/>
    <mergeCell ref="A531:F531"/>
    <mergeCell ref="A532:F532"/>
    <mergeCell ref="A533:F533"/>
    <mergeCell ref="A534:F534"/>
    <mergeCell ref="A535:F535"/>
    <mergeCell ref="A536:Q536"/>
    <mergeCell ref="A525:E525"/>
    <mergeCell ref="A526:E526"/>
    <mergeCell ref="A527:E527"/>
    <mergeCell ref="A528:E528"/>
    <mergeCell ref="A529:E529"/>
    <mergeCell ref="A530:Q530"/>
    <mergeCell ref="A517:A520"/>
    <mergeCell ref="C517:C520"/>
    <mergeCell ref="E517:E520"/>
    <mergeCell ref="H520:Q520"/>
    <mergeCell ref="A521:A524"/>
    <mergeCell ref="C521:C524"/>
    <mergeCell ref="E521:E524"/>
    <mergeCell ref="H524:Q524"/>
    <mergeCell ref="A509:A512"/>
    <mergeCell ref="C509:C512"/>
    <mergeCell ref="E509:E512"/>
    <mergeCell ref="H512:Q512"/>
    <mergeCell ref="A513:A516"/>
    <mergeCell ref="C513:C516"/>
    <mergeCell ref="E513:E516"/>
    <mergeCell ref="H516:Q516"/>
    <mergeCell ref="A504:A508"/>
    <mergeCell ref="C504:C508"/>
    <mergeCell ref="E504:E508"/>
    <mergeCell ref="D507:D508"/>
    <mergeCell ref="F507:F508"/>
    <mergeCell ref="H507:Q508"/>
    <mergeCell ref="A498:A503"/>
    <mergeCell ref="C498:C503"/>
    <mergeCell ref="E498:E503"/>
    <mergeCell ref="D501:D503"/>
    <mergeCell ref="F501:F503"/>
    <mergeCell ref="H501:Q503"/>
    <mergeCell ref="A492:Q492"/>
    <mergeCell ref="A493:Q493"/>
    <mergeCell ref="A494:A497"/>
    <mergeCell ref="C494:C497"/>
    <mergeCell ref="E494:E497"/>
    <mergeCell ref="H497:Q497"/>
    <mergeCell ref="A486:F486"/>
    <mergeCell ref="A487:F487"/>
    <mergeCell ref="A488:F488"/>
    <mergeCell ref="A489:F489"/>
    <mergeCell ref="A490:F490"/>
    <mergeCell ref="A491:Q491"/>
    <mergeCell ref="A480:E480"/>
    <mergeCell ref="A481:E481"/>
    <mergeCell ref="A482:E482"/>
    <mergeCell ref="A483:E483"/>
    <mergeCell ref="A484:E484"/>
    <mergeCell ref="A485:Q485"/>
    <mergeCell ref="A474:F474"/>
    <mergeCell ref="A475:F475"/>
    <mergeCell ref="A476:F476"/>
    <mergeCell ref="A477:F477"/>
    <mergeCell ref="A478:F478"/>
    <mergeCell ref="A479:Q479"/>
    <mergeCell ref="A468:E468"/>
    <mergeCell ref="A469:E469"/>
    <mergeCell ref="A470:E470"/>
    <mergeCell ref="A471:E471"/>
    <mergeCell ref="A472:E472"/>
    <mergeCell ref="A473:Q473"/>
    <mergeCell ref="A460:A463"/>
    <mergeCell ref="B460:B463"/>
    <mergeCell ref="C460:C463"/>
    <mergeCell ref="E460:E463"/>
    <mergeCell ref="H463:Q463"/>
    <mergeCell ref="A464:A467"/>
    <mergeCell ref="B464:B467"/>
    <mergeCell ref="C464:C467"/>
    <mergeCell ref="E464:E467"/>
    <mergeCell ref="H467:Q467"/>
    <mergeCell ref="A452:A455"/>
    <mergeCell ref="B452:B455"/>
    <mergeCell ref="C452:C455"/>
    <mergeCell ref="E452:E455"/>
    <mergeCell ref="H455:Q455"/>
    <mergeCell ref="A456:A459"/>
    <mergeCell ref="B456:B459"/>
    <mergeCell ref="C456:C459"/>
    <mergeCell ref="E456:E459"/>
    <mergeCell ref="H459:Q459"/>
    <mergeCell ref="A444:A447"/>
    <mergeCell ref="C444:C447"/>
    <mergeCell ref="E444:E447"/>
    <mergeCell ref="H447:Q447"/>
    <mergeCell ref="A448:A451"/>
    <mergeCell ref="B448:B451"/>
    <mergeCell ref="C448:C451"/>
    <mergeCell ref="E448:E451"/>
    <mergeCell ref="H451:Q451"/>
    <mergeCell ref="A439:A443"/>
    <mergeCell ref="C439:C443"/>
    <mergeCell ref="E439:E443"/>
    <mergeCell ref="D442:D443"/>
    <mergeCell ref="F442:F443"/>
    <mergeCell ref="H442:Q443"/>
    <mergeCell ref="A432:F432"/>
    <mergeCell ref="A433:F433"/>
    <mergeCell ref="A434:F434"/>
    <mergeCell ref="A435:F435"/>
    <mergeCell ref="A436:F436"/>
    <mergeCell ref="A438:Q438"/>
    <mergeCell ref="A426:E426"/>
    <mergeCell ref="A427:E427"/>
    <mergeCell ref="A428:E428"/>
    <mergeCell ref="A429:E429"/>
    <mergeCell ref="A430:E430"/>
    <mergeCell ref="A431:Q431"/>
    <mergeCell ref="A418:A421"/>
    <mergeCell ref="C418:C421"/>
    <mergeCell ref="E418:E421"/>
    <mergeCell ref="H421:Q421"/>
    <mergeCell ref="A422:A425"/>
    <mergeCell ref="C422:C425"/>
    <mergeCell ref="E422:E425"/>
    <mergeCell ref="H425:Q425"/>
    <mergeCell ref="A414:A417"/>
    <mergeCell ref="B414:B415"/>
    <mergeCell ref="C414:C417"/>
    <mergeCell ref="E414:E417"/>
    <mergeCell ref="B416:B417"/>
    <mergeCell ref="H417:Q417"/>
    <mergeCell ref="A408:F408"/>
    <mergeCell ref="A409:F409"/>
    <mergeCell ref="A410:F410"/>
    <mergeCell ref="A411:F411"/>
    <mergeCell ref="A412:Q412"/>
    <mergeCell ref="A413:Q413"/>
    <mergeCell ref="A402:E402"/>
    <mergeCell ref="A403:E403"/>
    <mergeCell ref="A404:E404"/>
    <mergeCell ref="A405:E405"/>
    <mergeCell ref="A406:Q406"/>
    <mergeCell ref="A407:E407"/>
    <mergeCell ref="A397:A400"/>
    <mergeCell ref="B397:B400"/>
    <mergeCell ref="C397:C400"/>
    <mergeCell ref="E397:E400"/>
    <mergeCell ref="H400:Q400"/>
    <mergeCell ref="A401:E401"/>
    <mergeCell ref="A392:A396"/>
    <mergeCell ref="B392:B396"/>
    <mergeCell ref="C392:C396"/>
    <mergeCell ref="E392:E396"/>
    <mergeCell ref="F395:F396"/>
    <mergeCell ref="H395:Q396"/>
    <mergeCell ref="A387:A391"/>
    <mergeCell ref="B387:B391"/>
    <mergeCell ref="C387:C391"/>
    <mergeCell ref="E387:E391"/>
    <mergeCell ref="F390:F391"/>
    <mergeCell ref="H390:Q391"/>
    <mergeCell ref="A382:A386"/>
    <mergeCell ref="B382:B386"/>
    <mergeCell ref="C382:C386"/>
    <mergeCell ref="E382:E386"/>
    <mergeCell ref="F385:F386"/>
    <mergeCell ref="H385:Q386"/>
    <mergeCell ref="A377:A381"/>
    <mergeCell ref="B377:B381"/>
    <mergeCell ref="C377:C381"/>
    <mergeCell ref="E377:E381"/>
    <mergeCell ref="F380:F381"/>
    <mergeCell ref="H380:Q381"/>
    <mergeCell ref="A372:A376"/>
    <mergeCell ref="B372:B376"/>
    <mergeCell ref="C372:C376"/>
    <mergeCell ref="E372:E376"/>
    <mergeCell ref="F375:F376"/>
    <mergeCell ref="H375:Q376"/>
    <mergeCell ref="A367:A371"/>
    <mergeCell ref="B367:B371"/>
    <mergeCell ref="C367:C371"/>
    <mergeCell ref="E367:E371"/>
    <mergeCell ref="F370:F371"/>
    <mergeCell ref="H370:Q371"/>
    <mergeCell ref="A362:A366"/>
    <mergeCell ref="B362:B366"/>
    <mergeCell ref="C362:C366"/>
    <mergeCell ref="E362:E366"/>
    <mergeCell ref="F365:F366"/>
    <mergeCell ref="H365:Q366"/>
    <mergeCell ref="A357:A361"/>
    <mergeCell ref="B357:B361"/>
    <mergeCell ref="C357:C361"/>
    <mergeCell ref="E357:E361"/>
    <mergeCell ref="F360:F361"/>
    <mergeCell ref="H360:Q361"/>
    <mergeCell ref="A352:A356"/>
    <mergeCell ref="B352:B356"/>
    <mergeCell ref="C352:C356"/>
    <mergeCell ref="E352:E356"/>
    <mergeCell ref="F355:F356"/>
    <mergeCell ref="H355:Q356"/>
    <mergeCell ref="A347:A351"/>
    <mergeCell ref="B347:B351"/>
    <mergeCell ref="C347:C351"/>
    <mergeCell ref="E347:E351"/>
    <mergeCell ref="F350:F351"/>
    <mergeCell ref="H350:Q351"/>
    <mergeCell ref="A342:A346"/>
    <mergeCell ref="B342:B346"/>
    <mergeCell ref="C342:C346"/>
    <mergeCell ref="E342:E346"/>
    <mergeCell ref="F345:F346"/>
    <mergeCell ref="H345:Q346"/>
    <mergeCell ref="A337:A341"/>
    <mergeCell ref="B337:B341"/>
    <mergeCell ref="C337:C341"/>
    <mergeCell ref="E337:E341"/>
    <mergeCell ref="F340:F341"/>
    <mergeCell ref="H340:Q341"/>
    <mergeCell ref="A332:A336"/>
    <mergeCell ref="B332:B336"/>
    <mergeCell ref="C332:C336"/>
    <mergeCell ref="E332:E336"/>
    <mergeCell ref="F335:F336"/>
    <mergeCell ref="H335:Q336"/>
    <mergeCell ref="A327:A331"/>
    <mergeCell ref="B327:B331"/>
    <mergeCell ref="C327:C331"/>
    <mergeCell ref="E327:E331"/>
    <mergeCell ref="F330:F331"/>
    <mergeCell ref="H330:Q331"/>
    <mergeCell ref="A322:A326"/>
    <mergeCell ref="B322:B326"/>
    <mergeCell ref="C322:C326"/>
    <mergeCell ref="E322:E326"/>
    <mergeCell ref="F325:F326"/>
    <mergeCell ref="H325:Q326"/>
    <mergeCell ref="A317:A321"/>
    <mergeCell ref="B317:B321"/>
    <mergeCell ref="C317:C321"/>
    <mergeCell ref="E317:E321"/>
    <mergeCell ref="F320:F321"/>
    <mergeCell ref="H320:Q321"/>
    <mergeCell ref="A312:A316"/>
    <mergeCell ref="B312:B316"/>
    <mergeCell ref="C312:C316"/>
    <mergeCell ref="E312:E316"/>
    <mergeCell ref="F315:F316"/>
    <mergeCell ref="H315:Q316"/>
    <mergeCell ref="A307:A311"/>
    <mergeCell ref="B307:B311"/>
    <mergeCell ref="C307:C311"/>
    <mergeCell ref="E307:E311"/>
    <mergeCell ref="F310:F311"/>
    <mergeCell ref="H310:Q311"/>
    <mergeCell ref="A298:A302"/>
    <mergeCell ref="E298:E302"/>
    <mergeCell ref="F301:F302"/>
    <mergeCell ref="H301:Q302"/>
    <mergeCell ref="A303:A306"/>
    <mergeCell ref="E303:E306"/>
    <mergeCell ref="H306:Q306"/>
    <mergeCell ref="A293:A297"/>
    <mergeCell ref="C293:C297"/>
    <mergeCell ref="E293:E297"/>
    <mergeCell ref="D296:D297"/>
    <mergeCell ref="F296:F297"/>
    <mergeCell ref="H296:Q297"/>
    <mergeCell ref="A288:A292"/>
    <mergeCell ref="C288:C292"/>
    <mergeCell ref="E288:E292"/>
    <mergeCell ref="D291:D292"/>
    <mergeCell ref="F291:F292"/>
    <mergeCell ref="H291:Q292"/>
    <mergeCell ref="A283:A287"/>
    <mergeCell ref="C283:C287"/>
    <mergeCell ref="E283:E287"/>
    <mergeCell ref="D286:D287"/>
    <mergeCell ref="F286:F287"/>
    <mergeCell ref="H286:Q287"/>
    <mergeCell ref="H275:Q277"/>
    <mergeCell ref="A278:A282"/>
    <mergeCell ref="C278:C282"/>
    <mergeCell ref="E278:E282"/>
    <mergeCell ref="D281:D282"/>
    <mergeCell ref="F281:F282"/>
    <mergeCell ref="H281:Q282"/>
    <mergeCell ref="A267:A271"/>
    <mergeCell ref="C267:C271"/>
    <mergeCell ref="E267:E271"/>
    <mergeCell ref="F270:F271"/>
    <mergeCell ref="H270:Q271"/>
    <mergeCell ref="A272:A277"/>
    <mergeCell ref="C272:C277"/>
    <mergeCell ref="E272:E277"/>
    <mergeCell ref="D275:D277"/>
    <mergeCell ref="F275:F277"/>
    <mergeCell ref="A262:A266"/>
    <mergeCell ref="C262:C266"/>
    <mergeCell ref="E262:E266"/>
    <mergeCell ref="D265:D266"/>
    <mergeCell ref="F265:F266"/>
    <mergeCell ref="H265:Q266"/>
    <mergeCell ref="A255:Q255"/>
    <mergeCell ref="A256:Q256"/>
    <mergeCell ref="A257:A261"/>
    <mergeCell ref="C257:C261"/>
    <mergeCell ref="E257:E261"/>
    <mergeCell ref="D260:D261"/>
    <mergeCell ref="F260:F261"/>
    <mergeCell ref="H260:Q261"/>
    <mergeCell ref="A249:Q249"/>
    <mergeCell ref="A250:F250"/>
    <mergeCell ref="A251:F251"/>
    <mergeCell ref="A252:F252"/>
    <mergeCell ref="A253:F253"/>
    <mergeCell ref="A254:F254"/>
    <mergeCell ref="M247:M248"/>
    <mergeCell ref="N247:N248"/>
    <mergeCell ref="O247:O248"/>
    <mergeCell ref="P247:P248"/>
    <mergeCell ref="Q247:Q248"/>
    <mergeCell ref="R247:R248"/>
    <mergeCell ref="G247:G248"/>
    <mergeCell ref="H247:H248"/>
    <mergeCell ref="I247:I248"/>
    <mergeCell ref="J247:J248"/>
    <mergeCell ref="K247:K248"/>
    <mergeCell ref="L247:L248"/>
    <mergeCell ref="A243:E243"/>
    <mergeCell ref="A244:E244"/>
    <mergeCell ref="A245:E245"/>
    <mergeCell ref="A246:E246"/>
    <mergeCell ref="A247:E248"/>
    <mergeCell ref="F247:F248"/>
    <mergeCell ref="A238:A241"/>
    <mergeCell ref="B238:B241"/>
    <mergeCell ref="C238:C241"/>
    <mergeCell ref="E238:E241"/>
    <mergeCell ref="H241:Q241"/>
    <mergeCell ref="A242:Q242"/>
    <mergeCell ref="A230:A233"/>
    <mergeCell ref="B230:B233"/>
    <mergeCell ref="C230:C233"/>
    <mergeCell ref="E230:E233"/>
    <mergeCell ref="H233:Q233"/>
    <mergeCell ref="A234:A237"/>
    <mergeCell ref="B234:B237"/>
    <mergeCell ref="C234:C237"/>
    <mergeCell ref="E234:E237"/>
    <mergeCell ref="H237:Q237"/>
    <mergeCell ref="A222:A225"/>
    <mergeCell ref="B222:B225"/>
    <mergeCell ref="C222:C225"/>
    <mergeCell ref="E222:E225"/>
    <mergeCell ref="H225:Q225"/>
    <mergeCell ref="A226:A229"/>
    <mergeCell ref="B226:B229"/>
    <mergeCell ref="C226:C229"/>
    <mergeCell ref="E226:E229"/>
    <mergeCell ref="H229:Q229"/>
    <mergeCell ref="A214:A217"/>
    <mergeCell ref="B214:B217"/>
    <mergeCell ref="C214:C217"/>
    <mergeCell ref="E214:E217"/>
    <mergeCell ref="H217:Q217"/>
    <mergeCell ref="A218:A221"/>
    <mergeCell ref="B218:B221"/>
    <mergeCell ref="C218:C221"/>
    <mergeCell ref="E218:E221"/>
    <mergeCell ref="H221:Q221"/>
    <mergeCell ref="A206:A209"/>
    <mergeCell ref="B206:B209"/>
    <mergeCell ref="C206:C209"/>
    <mergeCell ref="E206:E209"/>
    <mergeCell ref="H209:Q209"/>
    <mergeCell ref="A210:A213"/>
    <mergeCell ref="B210:B213"/>
    <mergeCell ref="C210:C213"/>
    <mergeCell ref="E210:E213"/>
    <mergeCell ref="H213:Q213"/>
    <mergeCell ref="A198:A201"/>
    <mergeCell ref="B198:B201"/>
    <mergeCell ref="C198:C201"/>
    <mergeCell ref="E198:E201"/>
    <mergeCell ref="H201:Q201"/>
    <mergeCell ref="A202:A205"/>
    <mergeCell ref="B202:B205"/>
    <mergeCell ref="C202:C205"/>
    <mergeCell ref="E202:E205"/>
    <mergeCell ref="H205:Q205"/>
    <mergeCell ref="A190:A193"/>
    <mergeCell ref="B190:B193"/>
    <mergeCell ref="C190:C193"/>
    <mergeCell ref="E190:E193"/>
    <mergeCell ref="H193:Q193"/>
    <mergeCell ref="A194:A197"/>
    <mergeCell ref="B194:B197"/>
    <mergeCell ref="C194:C197"/>
    <mergeCell ref="E194:E197"/>
    <mergeCell ref="H197:Q197"/>
    <mergeCell ref="A182:A185"/>
    <mergeCell ref="B182:B185"/>
    <mergeCell ref="C182:C185"/>
    <mergeCell ref="E182:E185"/>
    <mergeCell ref="H185:Q185"/>
    <mergeCell ref="A186:A189"/>
    <mergeCell ref="B186:B189"/>
    <mergeCell ref="C186:C189"/>
    <mergeCell ref="E186:E189"/>
    <mergeCell ref="H189:Q189"/>
    <mergeCell ref="A174:A177"/>
    <mergeCell ref="B174:B177"/>
    <mergeCell ref="C174:C177"/>
    <mergeCell ref="E174:E177"/>
    <mergeCell ref="H177:Q177"/>
    <mergeCell ref="A178:A181"/>
    <mergeCell ref="B178:B181"/>
    <mergeCell ref="C178:C181"/>
    <mergeCell ref="E178:E181"/>
    <mergeCell ref="H181:Q181"/>
    <mergeCell ref="A166:A169"/>
    <mergeCell ref="B166:B169"/>
    <mergeCell ref="C166:C169"/>
    <mergeCell ref="E166:E169"/>
    <mergeCell ref="H169:Q169"/>
    <mergeCell ref="A170:A173"/>
    <mergeCell ref="B170:B173"/>
    <mergeCell ref="C170:C173"/>
    <mergeCell ref="E170:E173"/>
    <mergeCell ref="H173:Q173"/>
    <mergeCell ref="A160:A165"/>
    <mergeCell ref="C160:C165"/>
    <mergeCell ref="E160:E165"/>
    <mergeCell ref="D163:D165"/>
    <mergeCell ref="F163:F165"/>
    <mergeCell ref="H163:Q165"/>
    <mergeCell ref="A155:A159"/>
    <mergeCell ref="C155:C159"/>
    <mergeCell ref="E155:E159"/>
    <mergeCell ref="D158:D159"/>
    <mergeCell ref="F158:F159"/>
    <mergeCell ref="H158:Q159"/>
    <mergeCell ref="A149:A154"/>
    <mergeCell ref="C149:C154"/>
    <mergeCell ref="E149:E154"/>
    <mergeCell ref="D152:D154"/>
    <mergeCell ref="F152:F154"/>
    <mergeCell ref="H152:Q154"/>
    <mergeCell ref="A143:A148"/>
    <mergeCell ref="C143:C148"/>
    <mergeCell ref="E143:E148"/>
    <mergeCell ref="D146:D148"/>
    <mergeCell ref="F146:F148"/>
    <mergeCell ref="H146:Q148"/>
    <mergeCell ref="A136:A142"/>
    <mergeCell ref="C136:C142"/>
    <mergeCell ref="E136:E142"/>
    <mergeCell ref="D139:D142"/>
    <mergeCell ref="F139:F142"/>
    <mergeCell ref="H139:Q142"/>
    <mergeCell ref="H121:Q124"/>
    <mergeCell ref="A125:A131"/>
    <mergeCell ref="E125:E131"/>
    <mergeCell ref="F128:F131"/>
    <mergeCell ref="H128:Q131"/>
    <mergeCell ref="A132:A135"/>
    <mergeCell ref="C132:C135"/>
    <mergeCell ref="E132:E135"/>
    <mergeCell ref="H135:Q135"/>
    <mergeCell ref="A113:A117"/>
    <mergeCell ref="E113:E117"/>
    <mergeCell ref="F116:F117"/>
    <mergeCell ref="H116:Q117"/>
    <mergeCell ref="A118:A124"/>
    <mergeCell ref="C118:C124"/>
    <mergeCell ref="E118:E124"/>
    <mergeCell ref="D121:D124"/>
    <mergeCell ref="F121:F124"/>
    <mergeCell ref="A100:A107"/>
    <mergeCell ref="D100:D107"/>
    <mergeCell ref="E100:E107"/>
    <mergeCell ref="F103:F107"/>
    <mergeCell ref="H103:Q107"/>
    <mergeCell ref="A108:A112"/>
    <mergeCell ref="C108:C112"/>
    <mergeCell ref="E108:E112"/>
    <mergeCell ref="D111:D112"/>
    <mergeCell ref="F111:F112"/>
    <mergeCell ref="H111:Q112"/>
    <mergeCell ref="A88:A91"/>
    <mergeCell ref="E88:E91"/>
    <mergeCell ref="H91:Q91"/>
    <mergeCell ref="A92:A99"/>
    <mergeCell ref="C92:C99"/>
    <mergeCell ref="E92:E99"/>
    <mergeCell ref="D95:D99"/>
    <mergeCell ref="F95:F99"/>
    <mergeCell ref="H95:Q99"/>
    <mergeCell ref="A80:A87"/>
    <mergeCell ref="C80:C87"/>
    <mergeCell ref="E80:E87"/>
    <mergeCell ref="D83:D87"/>
    <mergeCell ref="F83:F87"/>
    <mergeCell ref="H83:Q87"/>
    <mergeCell ref="A74:A79"/>
    <mergeCell ref="C74:C79"/>
    <mergeCell ref="E74:E79"/>
    <mergeCell ref="D77:D79"/>
    <mergeCell ref="F77:F79"/>
    <mergeCell ref="H77:Q79"/>
    <mergeCell ref="A64:A67"/>
    <mergeCell ref="C64:C67"/>
    <mergeCell ref="E64:E67"/>
    <mergeCell ref="H67:Q67"/>
    <mergeCell ref="A68:A73"/>
    <mergeCell ref="C68:C73"/>
    <mergeCell ref="E68:E73"/>
    <mergeCell ref="D71:D73"/>
    <mergeCell ref="F71:F73"/>
    <mergeCell ref="H71:Q73"/>
    <mergeCell ref="A55:A63"/>
    <mergeCell ref="C55:C63"/>
    <mergeCell ref="E55:E63"/>
    <mergeCell ref="D58:D63"/>
    <mergeCell ref="F58:F63"/>
    <mergeCell ref="H58:Q63"/>
    <mergeCell ref="A49:A54"/>
    <mergeCell ref="C49:C54"/>
    <mergeCell ref="E49:E54"/>
    <mergeCell ref="D52:D54"/>
    <mergeCell ref="F52:F54"/>
    <mergeCell ref="H52:Q54"/>
    <mergeCell ref="A41:A48"/>
    <mergeCell ref="C41:C48"/>
    <mergeCell ref="E41:E48"/>
    <mergeCell ref="D44:D48"/>
    <mergeCell ref="F44:F48"/>
    <mergeCell ref="H44:Q48"/>
    <mergeCell ref="A30:A33"/>
    <mergeCell ref="C30:C33"/>
    <mergeCell ref="E30:E33"/>
    <mergeCell ref="H33:Q33"/>
    <mergeCell ref="A34:A40"/>
    <mergeCell ref="C34:C40"/>
    <mergeCell ref="E34:E40"/>
    <mergeCell ref="D37:D40"/>
    <mergeCell ref="F37:F40"/>
    <mergeCell ref="H37:Q40"/>
    <mergeCell ref="A24:A29"/>
    <mergeCell ref="C24:C29"/>
    <mergeCell ref="E24:E29"/>
    <mergeCell ref="D27:D29"/>
    <mergeCell ref="F27:F29"/>
    <mergeCell ref="H27:Q29"/>
    <mergeCell ref="F14:F15"/>
    <mergeCell ref="G14:G15"/>
    <mergeCell ref="H14:Q14"/>
    <mergeCell ref="R14:R15"/>
    <mergeCell ref="A19:A23"/>
    <mergeCell ref="C19:C23"/>
    <mergeCell ref="E19:E23"/>
    <mergeCell ref="D22:D23"/>
    <mergeCell ref="F22:F23"/>
    <mergeCell ref="H22:Q23"/>
    <mergeCell ref="O5:Q5"/>
    <mergeCell ref="A9:Q9"/>
    <mergeCell ref="A10:Q10"/>
    <mergeCell ref="A11:Q11"/>
    <mergeCell ref="A13:Q13"/>
    <mergeCell ref="A14:A15"/>
    <mergeCell ref="B14:B15"/>
    <mergeCell ref="C14:C15"/>
    <mergeCell ref="D14:D15"/>
    <mergeCell ref="E14:E15"/>
  </mergeCells>
  <pageMargins left="0.70866141732283472" right="0.70866141732283472" top="0.74803149606299213" bottom="0.74803149606299213" header="0.31496062992125984" footer="0.31496062992125984"/>
  <pageSetup paperSize="8" scale="23" fitToHeight="120" orientation="landscape" r:id="rId1"/>
  <rowBreaks count="6" manualBreakCount="6">
    <brk id="79" max="16" man="1"/>
    <brk id="165" max="16" man="1"/>
    <brk id="326" max="16" man="1"/>
    <brk id="503" max="16" man="1"/>
    <brk id="605" max="16" man="1"/>
    <brk id="701" max="16" man="1"/>
  </rowBreaks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3"/>
  <dimension ref="A2:R806"/>
  <sheetViews>
    <sheetView view="pageBreakPreview" topLeftCell="C482" zoomScale="30" zoomScaleNormal="25" zoomScaleSheetLayoutView="30" workbookViewId="0">
      <selection activeCell="L599" sqref="L599"/>
    </sheetView>
  </sheetViews>
  <sheetFormatPr defaultColWidth="8.88671875" defaultRowHeight="33"/>
  <cols>
    <col min="1" max="1" width="16" style="7" customWidth="1"/>
    <col min="2" max="2" width="93.77734375" style="7" customWidth="1"/>
    <col min="3" max="3" width="55.77734375" style="7" customWidth="1"/>
    <col min="4" max="4" width="63.77734375" style="7" customWidth="1"/>
    <col min="5" max="5" width="26.21875" style="7" customWidth="1"/>
    <col min="6" max="6" width="40.77734375" style="75" customWidth="1"/>
    <col min="7" max="7" width="38.77734375" style="406" customWidth="1"/>
    <col min="8" max="16" width="38.77734375" style="75" customWidth="1"/>
    <col min="17" max="17" width="35.44140625" style="75" customWidth="1"/>
    <col min="18" max="18" width="38.77734375" style="75" customWidth="1"/>
    <col min="19" max="16384" width="8.88671875" style="7"/>
  </cols>
  <sheetData>
    <row r="2" spans="1:18" ht="69" customHeight="1" thickBot="1">
      <c r="K2" s="350" t="s">
        <v>710</v>
      </c>
    </row>
    <row r="3" spans="1:18" ht="168" customHeight="1" thickBot="1">
      <c r="I3" s="341" t="s">
        <v>703</v>
      </c>
      <c r="J3" s="342">
        <v>733</v>
      </c>
      <c r="K3" s="342"/>
      <c r="L3" s="343" t="s">
        <v>704</v>
      </c>
    </row>
    <row r="4" spans="1:18" s="85" customFormat="1" ht="168" customHeight="1" thickBot="1">
      <c r="B4" s="87"/>
      <c r="C4" s="87"/>
      <c r="D4" s="88"/>
      <c r="E4" s="295"/>
      <c r="F4" s="295"/>
      <c r="G4" s="407"/>
      <c r="H4" s="87"/>
      <c r="I4" s="341" t="s">
        <v>705</v>
      </c>
      <c r="J4" s="344">
        <v>0</v>
      </c>
      <c r="K4" s="345"/>
      <c r="L4" s="346" t="s">
        <v>706</v>
      </c>
      <c r="M4" s="349" t="s">
        <v>709</v>
      </c>
      <c r="N4" s="295"/>
      <c r="O4" s="89"/>
      <c r="P4" s="90"/>
      <c r="Q4" s="90"/>
      <c r="R4" s="87"/>
    </row>
    <row r="5" spans="1:18" s="76" customFormat="1" ht="168" customHeight="1" thickBot="1">
      <c r="C5" s="93"/>
      <c r="D5" s="88"/>
      <c r="E5" s="295"/>
      <c r="F5" s="295"/>
      <c r="G5" s="457"/>
      <c r="H5" s="94"/>
      <c r="I5" s="341" t="s">
        <v>707</v>
      </c>
      <c r="J5" s="347">
        <f>ROUND(J4/J3,2)</f>
        <v>0</v>
      </c>
      <c r="K5" s="347"/>
      <c r="L5" s="343" t="s">
        <v>708</v>
      </c>
      <c r="M5" s="295"/>
      <c r="N5" s="295"/>
      <c r="O5" s="659"/>
      <c r="P5" s="660"/>
      <c r="Q5" s="660"/>
      <c r="R5" s="94"/>
    </row>
    <row r="6" spans="1:18" s="76" customFormat="1" ht="54.75" customHeight="1">
      <c r="B6" s="96"/>
      <c r="C6" s="96"/>
      <c r="D6" s="88"/>
      <c r="E6" s="295"/>
      <c r="F6" s="295"/>
      <c r="G6" s="407"/>
      <c r="H6" s="96"/>
      <c r="I6" s="97"/>
      <c r="J6" s="97"/>
      <c r="K6" s="97"/>
      <c r="L6" s="95"/>
      <c r="M6" s="295"/>
      <c r="N6" s="295"/>
      <c r="O6" s="91"/>
      <c r="P6" s="92"/>
      <c r="Q6" s="92"/>
      <c r="R6" s="96"/>
    </row>
    <row r="7" spans="1:18" s="76" customFormat="1" ht="54.75" customHeight="1">
      <c r="B7" s="81"/>
      <c r="C7" s="81"/>
      <c r="D7" s="84"/>
      <c r="G7" s="408"/>
      <c r="H7" s="86"/>
      <c r="I7" s="86"/>
      <c r="J7" s="86"/>
      <c r="K7" s="86"/>
      <c r="L7" s="82"/>
      <c r="N7" s="83"/>
      <c r="O7" s="91"/>
      <c r="P7" s="92"/>
      <c r="Q7" s="92"/>
      <c r="R7" s="86"/>
    </row>
    <row r="8" spans="1:18" s="76" customFormat="1" ht="54.75" customHeight="1">
      <c r="A8" s="27"/>
      <c r="B8" s="27"/>
      <c r="C8" s="28"/>
      <c r="D8" s="27"/>
      <c r="E8" s="27"/>
      <c r="F8" s="38"/>
      <c r="G8" s="409"/>
      <c r="H8" s="38"/>
      <c r="I8" s="38"/>
      <c r="J8" s="38"/>
      <c r="K8" s="38"/>
      <c r="L8" s="38"/>
      <c r="M8" s="74"/>
      <c r="N8" s="74"/>
      <c r="O8" s="74"/>
      <c r="P8" s="74"/>
      <c r="Q8" s="80"/>
      <c r="R8" s="38"/>
    </row>
    <row r="9" spans="1:18" s="76" customFormat="1" ht="54.75" customHeight="1">
      <c r="A9" s="661" t="s">
        <v>0</v>
      </c>
      <c r="B9" s="661"/>
      <c r="C9" s="661"/>
      <c r="D9" s="661"/>
      <c r="E9" s="661"/>
      <c r="F9" s="661"/>
      <c r="G9" s="661"/>
      <c r="H9" s="661"/>
      <c r="I9" s="661"/>
      <c r="J9" s="661"/>
      <c r="K9" s="661"/>
      <c r="L9" s="661"/>
      <c r="M9" s="661"/>
      <c r="N9" s="661"/>
      <c r="O9" s="661"/>
      <c r="P9" s="661"/>
      <c r="Q9" s="661"/>
    </row>
    <row r="10" spans="1:18" s="76" customFormat="1" ht="54.75" customHeight="1">
      <c r="A10" s="652" t="s">
        <v>504</v>
      </c>
      <c r="B10" s="652"/>
      <c r="C10" s="652"/>
      <c r="D10" s="652"/>
      <c r="E10" s="652"/>
      <c r="F10" s="652"/>
      <c r="G10" s="652"/>
      <c r="H10" s="652"/>
      <c r="I10" s="652"/>
      <c r="J10" s="652"/>
      <c r="K10" s="652"/>
      <c r="L10" s="652"/>
      <c r="M10" s="652"/>
      <c r="N10" s="652"/>
      <c r="O10" s="652"/>
      <c r="P10" s="652"/>
      <c r="Q10" s="652"/>
    </row>
    <row r="11" spans="1:18" s="76" customFormat="1" ht="54.75" customHeight="1">
      <c r="A11" s="652" t="s">
        <v>505</v>
      </c>
      <c r="B11" s="653"/>
      <c r="C11" s="653"/>
      <c r="D11" s="653"/>
      <c r="E11" s="653"/>
      <c r="F11" s="653"/>
      <c r="G11" s="653"/>
      <c r="H11" s="653"/>
      <c r="I11" s="653"/>
      <c r="J11" s="653"/>
      <c r="K11" s="653"/>
      <c r="L11" s="653"/>
      <c r="M11" s="653"/>
      <c r="N11" s="653"/>
      <c r="O11" s="653"/>
      <c r="P11" s="653"/>
      <c r="Q11" s="653"/>
    </row>
    <row r="12" spans="1:18" s="76" customFormat="1" ht="54.75" customHeight="1">
      <c r="A12" s="569"/>
      <c r="B12" s="570"/>
      <c r="C12" s="570"/>
      <c r="D12" s="570"/>
      <c r="E12" s="570"/>
      <c r="F12" s="570"/>
      <c r="G12" s="410"/>
      <c r="H12" s="348" t="s">
        <v>723</v>
      </c>
      <c r="I12" s="570"/>
      <c r="J12" s="570"/>
      <c r="K12" s="570"/>
      <c r="L12" s="570"/>
      <c r="M12" s="570"/>
      <c r="N12" s="570"/>
      <c r="O12" s="570"/>
      <c r="P12" s="570"/>
      <c r="Q12" s="570"/>
      <c r="R12" s="348"/>
    </row>
    <row r="13" spans="1:18" ht="54.75" customHeight="1" thickBot="1">
      <c r="A13" s="654"/>
      <c r="B13" s="654"/>
      <c r="C13" s="654"/>
      <c r="D13" s="654"/>
      <c r="E13" s="654"/>
      <c r="F13" s="654"/>
      <c r="G13" s="654"/>
      <c r="H13" s="654"/>
      <c r="I13" s="654"/>
      <c r="J13" s="654"/>
      <c r="K13" s="654"/>
      <c r="L13" s="654"/>
      <c r="M13" s="654"/>
      <c r="N13" s="654"/>
      <c r="O13" s="654"/>
      <c r="P13" s="654"/>
      <c r="Q13" s="654"/>
      <c r="R13" s="7"/>
    </row>
    <row r="14" spans="1:18" ht="62.25" customHeight="1" thickBot="1">
      <c r="A14" s="655" t="s">
        <v>500</v>
      </c>
      <c r="B14" s="657" t="s">
        <v>1</v>
      </c>
      <c r="C14" s="655" t="s">
        <v>501</v>
      </c>
      <c r="D14" s="655" t="s">
        <v>503</v>
      </c>
      <c r="E14" s="657" t="s">
        <v>2</v>
      </c>
      <c r="F14" s="648" t="s">
        <v>502</v>
      </c>
      <c r="G14" s="622" t="s">
        <v>711</v>
      </c>
      <c r="H14" s="650" t="s">
        <v>3</v>
      </c>
      <c r="I14" s="651"/>
      <c r="J14" s="651"/>
      <c r="K14" s="651"/>
      <c r="L14" s="651"/>
      <c r="M14" s="651"/>
      <c r="N14" s="651"/>
      <c r="O14" s="651"/>
      <c r="P14" s="651"/>
      <c r="Q14" s="651"/>
      <c r="R14" s="622" t="s">
        <v>712</v>
      </c>
    </row>
    <row r="15" spans="1:18" ht="195" customHeight="1" thickBot="1">
      <c r="A15" s="656"/>
      <c r="B15" s="658"/>
      <c r="C15" s="656"/>
      <c r="D15" s="656"/>
      <c r="E15" s="658"/>
      <c r="F15" s="649"/>
      <c r="G15" s="623"/>
      <c r="H15" s="284" t="s">
        <v>4</v>
      </c>
      <c r="I15" s="284" t="s">
        <v>5</v>
      </c>
      <c r="J15" s="284" t="s">
        <v>6</v>
      </c>
      <c r="K15" s="284" t="s">
        <v>7</v>
      </c>
      <c r="L15" s="284" t="s">
        <v>8</v>
      </c>
      <c r="M15" s="284" t="s">
        <v>9</v>
      </c>
      <c r="N15" s="284" t="s">
        <v>10</v>
      </c>
      <c r="O15" s="284" t="s">
        <v>11</v>
      </c>
      <c r="P15" s="284" t="s">
        <v>12</v>
      </c>
      <c r="Q15" s="572" t="s">
        <v>13</v>
      </c>
      <c r="R15" s="623"/>
    </row>
    <row r="16" spans="1:18" s="296" customFormat="1" ht="35.1" customHeight="1" thickBot="1">
      <c r="A16" s="3">
        <v>1</v>
      </c>
      <c r="B16" s="3">
        <v>2</v>
      </c>
      <c r="C16" s="3">
        <v>3</v>
      </c>
      <c r="D16" s="3">
        <v>4</v>
      </c>
      <c r="E16" s="3">
        <v>5</v>
      </c>
      <c r="F16" s="3">
        <v>6</v>
      </c>
      <c r="G16" s="411">
        <v>7</v>
      </c>
      <c r="H16" s="3">
        <v>8</v>
      </c>
      <c r="I16" s="3">
        <v>9</v>
      </c>
      <c r="J16" s="3">
        <v>10</v>
      </c>
      <c r="K16" s="3">
        <v>11</v>
      </c>
      <c r="L16" s="3">
        <v>12</v>
      </c>
      <c r="M16" s="3">
        <v>13</v>
      </c>
      <c r="N16" s="3">
        <v>14</v>
      </c>
      <c r="O16" s="3">
        <v>15</v>
      </c>
      <c r="P16" s="3">
        <v>16</v>
      </c>
      <c r="Q16" s="3">
        <v>17</v>
      </c>
      <c r="R16" s="3">
        <v>18</v>
      </c>
    </row>
    <row r="17" spans="1:18" ht="35.1" customHeight="1" thickBot="1">
      <c r="A17" s="499" t="s">
        <v>506</v>
      </c>
      <c r="B17" s="500"/>
      <c r="C17" s="500"/>
      <c r="D17" s="500"/>
      <c r="E17" s="500"/>
      <c r="F17" s="36"/>
      <c r="G17" s="412"/>
      <c r="H17" s="36"/>
      <c r="I17" s="36"/>
      <c r="J17" s="36"/>
      <c r="K17" s="36"/>
      <c r="L17" s="36"/>
      <c r="M17" s="36"/>
      <c r="N17" s="36"/>
      <c r="O17" s="36"/>
      <c r="P17" s="36"/>
      <c r="Q17" s="36"/>
      <c r="R17" s="49"/>
    </row>
    <row r="18" spans="1:18" ht="35.1" customHeight="1" thickBot="1">
      <c r="A18" s="493" t="s">
        <v>14</v>
      </c>
      <c r="B18" s="501"/>
      <c r="C18" s="501"/>
      <c r="D18" s="501"/>
      <c r="E18" s="501"/>
      <c r="F18" s="494"/>
      <c r="G18" s="495"/>
      <c r="H18" s="494"/>
      <c r="I18" s="494"/>
      <c r="J18" s="494"/>
      <c r="K18" s="494"/>
      <c r="L18" s="494"/>
      <c r="M18" s="494"/>
      <c r="N18" s="494"/>
      <c r="O18" s="494"/>
      <c r="P18" s="494"/>
      <c r="Q18" s="494"/>
      <c r="R18" s="540"/>
    </row>
    <row r="19" spans="1:18" s="104" customFormat="1" ht="32.25" customHeight="1">
      <c r="A19" s="665">
        <v>1</v>
      </c>
      <c r="B19" s="536" t="s">
        <v>531</v>
      </c>
      <c r="C19" s="668" t="s">
        <v>15</v>
      </c>
      <c r="D19" s="561" t="s">
        <v>16</v>
      </c>
      <c r="E19" s="645" t="s">
        <v>607</v>
      </c>
      <c r="F19" s="102" t="s">
        <v>111</v>
      </c>
      <c r="G19" s="458">
        <f>R19*J5</f>
        <v>0</v>
      </c>
      <c r="H19" s="109">
        <v>0</v>
      </c>
      <c r="I19" s="103"/>
      <c r="J19" s="103"/>
      <c r="K19" s="103"/>
      <c r="L19" s="103"/>
      <c r="M19" s="103"/>
      <c r="N19" s="103"/>
      <c r="O19" s="103"/>
      <c r="P19" s="103"/>
      <c r="Q19" s="156"/>
      <c r="R19" s="376">
        <v>0.4</v>
      </c>
    </row>
    <row r="20" spans="1:18" s="104" customFormat="1" ht="32.25" customHeight="1">
      <c r="A20" s="666"/>
      <c r="B20" s="553" t="s">
        <v>532</v>
      </c>
      <c r="C20" s="669"/>
      <c r="D20" s="105"/>
      <c r="E20" s="646"/>
      <c r="F20" s="557" t="s">
        <v>112</v>
      </c>
      <c r="G20" s="497"/>
      <c r="H20" s="112"/>
      <c r="I20" s="106"/>
      <c r="J20" s="106"/>
      <c r="K20" s="106"/>
      <c r="L20" s="106"/>
      <c r="M20" s="106"/>
      <c r="N20" s="106"/>
      <c r="O20" s="106"/>
      <c r="P20" s="106"/>
      <c r="Q20" s="157"/>
      <c r="R20" s="377"/>
    </row>
    <row r="21" spans="1:18" s="104" customFormat="1" ht="33" customHeight="1" thickBot="1">
      <c r="A21" s="666"/>
      <c r="B21" s="559" t="s">
        <v>533</v>
      </c>
      <c r="C21" s="669"/>
      <c r="D21" s="562"/>
      <c r="E21" s="646"/>
      <c r="F21" s="107" t="s">
        <v>20</v>
      </c>
      <c r="G21" s="460"/>
      <c r="H21" s="124"/>
      <c r="I21" s="108"/>
      <c r="J21" s="108"/>
      <c r="K21" s="108"/>
      <c r="L21" s="108"/>
      <c r="M21" s="108"/>
      <c r="N21" s="108"/>
      <c r="O21" s="108"/>
      <c r="P21" s="108"/>
      <c r="Q21" s="354"/>
      <c r="R21" s="378"/>
    </row>
    <row r="22" spans="1:18" s="104" customFormat="1" ht="33" customHeight="1">
      <c r="A22" s="666"/>
      <c r="B22" s="559" t="s">
        <v>21</v>
      </c>
      <c r="C22" s="669"/>
      <c r="D22" s="662" t="s">
        <v>22</v>
      </c>
      <c r="E22" s="646"/>
      <c r="F22" s="664"/>
      <c r="G22" s="461"/>
      <c r="H22" s="628"/>
      <c r="I22" s="633"/>
      <c r="J22" s="633"/>
      <c r="K22" s="633"/>
      <c r="L22" s="633"/>
      <c r="M22" s="633"/>
      <c r="N22" s="633"/>
      <c r="O22" s="633"/>
      <c r="P22" s="633"/>
      <c r="Q22" s="633"/>
      <c r="R22" s="509"/>
    </row>
    <row r="23" spans="1:18" s="104" customFormat="1" ht="39" customHeight="1" thickBot="1">
      <c r="A23" s="667"/>
      <c r="B23" s="560" t="s">
        <v>23</v>
      </c>
      <c r="C23" s="681"/>
      <c r="D23" s="663"/>
      <c r="E23" s="647"/>
      <c r="F23" s="663"/>
      <c r="G23" s="462"/>
      <c r="H23" s="634"/>
      <c r="I23" s="634"/>
      <c r="J23" s="634"/>
      <c r="K23" s="634"/>
      <c r="L23" s="634"/>
      <c r="M23" s="634"/>
      <c r="N23" s="634"/>
      <c r="O23" s="634"/>
      <c r="P23" s="634"/>
      <c r="Q23" s="634"/>
      <c r="R23" s="508"/>
    </row>
    <row r="24" spans="1:18" s="104" customFormat="1" ht="33" customHeight="1">
      <c r="A24" s="665">
        <v>2</v>
      </c>
      <c r="B24" s="536" t="s">
        <v>410</v>
      </c>
      <c r="C24" s="668" t="s">
        <v>15</v>
      </c>
      <c r="D24" s="561" t="s">
        <v>25</v>
      </c>
      <c r="E24" s="645" t="s">
        <v>17</v>
      </c>
      <c r="F24" s="102" t="s">
        <v>111</v>
      </c>
      <c r="G24" s="458">
        <f>R24*J5</f>
        <v>0</v>
      </c>
      <c r="H24" s="109">
        <v>0</v>
      </c>
      <c r="I24" s="103"/>
      <c r="J24" s="103"/>
      <c r="K24" s="110"/>
      <c r="L24" s="103"/>
      <c r="M24" s="103"/>
      <c r="N24" s="103"/>
      <c r="O24" s="103"/>
      <c r="P24" s="103"/>
      <c r="Q24" s="156"/>
      <c r="R24" s="376">
        <v>0.25</v>
      </c>
    </row>
    <row r="25" spans="1:18" s="104" customFormat="1" ht="33" customHeight="1">
      <c r="A25" s="666"/>
      <c r="B25" s="553" t="s">
        <v>411</v>
      </c>
      <c r="C25" s="669"/>
      <c r="D25" s="111"/>
      <c r="E25" s="646"/>
      <c r="F25" s="557" t="s">
        <v>112</v>
      </c>
      <c r="G25" s="497"/>
      <c r="H25" s="112"/>
      <c r="I25" s="106"/>
      <c r="J25" s="106"/>
      <c r="K25" s="113"/>
      <c r="L25" s="106"/>
      <c r="M25" s="106"/>
      <c r="N25" s="106"/>
      <c r="O25" s="106"/>
      <c r="P25" s="106"/>
      <c r="Q25" s="157"/>
      <c r="R25" s="377"/>
    </row>
    <row r="26" spans="1:18" s="104" customFormat="1" ht="33" customHeight="1" thickBot="1">
      <c r="A26" s="666"/>
      <c r="B26" s="559" t="s">
        <v>26</v>
      </c>
      <c r="C26" s="669"/>
      <c r="D26" s="559"/>
      <c r="E26" s="646"/>
      <c r="F26" s="107" t="s">
        <v>20</v>
      </c>
      <c r="G26" s="463"/>
      <c r="H26" s="126"/>
      <c r="I26" s="114"/>
      <c r="J26" s="114"/>
      <c r="K26" s="114"/>
      <c r="L26" s="114"/>
      <c r="M26" s="114"/>
      <c r="N26" s="114"/>
      <c r="O26" s="114"/>
      <c r="P26" s="114"/>
      <c r="Q26" s="158"/>
      <c r="R26" s="379"/>
    </row>
    <row r="27" spans="1:18" s="104" customFormat="1" ht="33" customHeight="1">
      <c r="A27" s="666"/>
      <c r="B27" s="559" t="s">
        <v>534</v>
      </c>
      <c r="C27" s="669"/>
      <c r="D27" s="671" t="s">
        <v>27</v>
      </c>
      <c r="E27" s="646"/>
      <c r="F27" s="664"/>
      <c r="G27" s="461"/>
      <c r="H27" s="628"/>
      <c r="I27" s="628"/>
      <c r="J27" s="628"/>
      <c r="K27" s="628"/>
      <c r="L27" s="628"/>
      <c r="M27" s="628"/>
      <c r="N27" s="628"/>
      <c r="O27" s="628"/>
      <c r="P27" s="628"/>
      <c r="Q27" s="628"/>
      <c r="R27" s="509"/>
    </row>
    <row r="28" spans="1:18" s="104" customFormat="1" ht="33" customHeight="1">
      <c r="A28" s="666"/>
      <c r="B28" s="115" t="s">
        <v>535</v>
      </c>
      <c r="C28" s="669"/>
      <c r="D28" s="672"/>
      <c r="E28" s="646"/>
      <c r="F28" s="674"/>
      <c r="G28" s="464"/>
      <c r="H28" s="675"/>
      <c r="I28" s="675"/>
      <c r="J28" s="675"/>
      <c r="K28" s="675"/>
      <c r="L28" s="675"/>
      <c r="M28" s="675"/>
      <c r="N28" s="675"/>
      <c r="O28" s="675"/>
      <c r="P28" s="675"/>
      <c r="Q28" s="675"/>
      <c r="R28" s="557"/>
    </row>
    <row r="29" spans="1:18" s="104" customFormat="1" ht="51" customHeight="1" thickBot="1">
      <c r="A29" s="667"/>
      <c r="B29" s="116" t="s">
        <v>28</v>
      </c>
      <c r="C29" s="670"/>
      <c r="D29" s="673"/>
      <c r="E29" s="647"/>
      <c r="F29" s="663"/>
      <c r="G29" s="462"/>
      <c r="H29" s="635"/>
      <c r="I29" s="635"/>
      <c r="J29" s="635"/>
      <c r="K29" s="635"/>
      <c r="L29" s="635"/>
      <c r="M29" s="635"/>
      <c r="N29" s="635"/>
      <c r="O29" s="635"/>
      <c r="P29" s="635"/>
      <c r="Q29" s="635"/>
      <c r="R29" s="508"/>
    </row>
    <row r="30" spans="1:18" s="104" customFormat="1" ht="33" customHeight="1">
      <c r="A30" s="665">
        <v>3</v>
      </c>
      <c r="B30" s="536" t="s">
        <v>536</v>
      </c>
      <c r="C30" s="668" t="s">
        <v>15</v>
      </c>
      <c r="D30" s="536" t="s">
        <v>29</v>
      </c>
      <c r="E30" s="645" t="s">
        <v>607</v>
      </c>
      <c r="F30" s="102" t="s">
        <v>111</v>
      </c>
      <c r="G30" s="458">
        <f>R30*J5</f>
        <v>0</v>
      </c>
      <c r="H30" s="109">
        <v>0</v>
      </c>
      <c r="I30" s="103"/>
      <c r="J30" s="103"/>
      <c r="K30" s="103"/>
      <c r="L30" s="103"/>
      <c r="M30" s="103"/>
      <c r="N30" s="103"/>
      <c r="O30" s="103"/>
      <c r="P30" s="103"/>
      <c r="Q30" s="156"/>
      <c r="R30" s="376">
        <v>0.63</v>
      </c>
    </row>
    <row r="31" spans="1:18" s="104" customFormat="1" ht="33" customHeight="1">
      <c r="A31" s="666"/>
      <c r="B31" s="553" t="s">
        <v>537</v>
      </c>
      <c r="C31" s="669"/>
      <c r="D31" s="117"/>
      <c r="E31" s="646"/>
      <c r="F31" s="557" t="s">
        <v>112</v>
      </c>
      <c r="G31" s="497"/>
      <c r="H31" s="112"/>
      <c r="I31" s="106"/>
      <c r="J31" s="106"/>
      <c r="K31" s="106"/>
      <c r="L31" s="106"/>
      <c r="M31" s="113"/>
      <c r="N31" s="113"/>
      <c r="O31" s="106"/>
      <c r="P31" s="106"/>
      <c r="Q31" s="157"/>
      <c r="R31" s="377"/>
    </row>
    <row r="32" spans="1:18" s="104" customFormat="1" ht="33" customHeight="1" thickBot="1">
      <c r="A32" s="666"/>
      <c r="B32" s="559" t="s">
        <v>30</v>
      </c>
      <c r="C32" s="669"/>
      <c r="D32" s="118"/>
      <c r="E32" s="646"/>
      <c r="F32" s="107" t="s">
        <v>20</v>
      </c>
      <c r="G32" s="463"/>
      <c r="H32" s="126"/>
      <c r="I32" s="114"/>
      <c r="J32" s="114"/>
      <c r="K32" s="114"/>
      <c r="L32" s="114"/>
      <c r="M32" s="119"/>
      <c r="N32" s="119"/>
      <c r="O32" s="114"/>
      <c r="P32" s="114"/>
      <c r="Q32" s="158"/>
      <c r="R32" s="379"/>
    </row>
    <row r="33" spans="1:18" s="104" customFormat="1" ht="48" customHeight="1" thickBot="1">
      <c r="A33" s="667"/>
      <c r="B33" s="560" t="s">
        <v>538</v>
      </c>
      <c r="C33" s="670"/>
      <c r="D33" s="120" t="s">
        <v>31</v>
      </c>
      <c r="E33" s="647"/>
      <c r="F33" s="121"/>
      <c r="G33" s="465"/>
      <c r="H33" s="680"/>
      <c r="I33" s="680"/>
      <c r="J33" s="680"/>
      <c r="K33" s="680"/>
      <c r="L33" s="680"/>
      <c r="M33" s="680"/>
      <c r="N33" s="680"/>
      <c r="O33" s="680"/>
      <c r="P33" s="680"/>
      <c r="Q33" s="680"/>
      <c r="R33" s="568"/>
    </row>
    <row r="34" spans="1:18" s="104" customFormat="1" ht="33" customHeight="1">
      <c r="A34" s="665">
        <v>4</v>
      </c>
      <c r="B34" s="536" t="s">
        <v>539</v>
      </c>
      <c r="C34" s="668" t="s">
        <v>15</v>
      </c>
      <c r="D34" s="561" t="s">
        <v>32</v>
      </c>
      <c r="E34" s="645" t="s">
        <v>17</v>
      </c>
      <c r="F34" s="102" t="s">
        <v>111</v>
      </c>
      <c r="G34" s="458">
        <f>R34*J5</f>
        <v>0</v>
      </c>
      <c r="H34" s="109">
        <v>0</v>
      </c>
      <c r="I34" s="109"/>
      <c r="J34" s="103"/>
      <c r="K34" s="103"/>
      <c r="L34" s="103"/>
      <c r="M34" s="103"/>
      <c r="N34" s="103"/>
      <c r="O34" s="103"/>
      <c r="P34" s="103"/>
      <c r="Q34" s="156"/>
      <c r="R34" s="376">
        <v>0.87</v>
      </c>
    </row>
    <row r="35" spans="1:18" s="104" customFormat="1" ht="33" customHeight="1">
      <c r="A35" s="666"/>
      <c r="B35" s="553" t="s">
        <v>540</v>
      </c>
      <c r="C35" s="669"/>
      <c r="D35" s="105"/>
      <c r="E35" s="646"/>
      <c r="F35" s="557" t="s">
        <v>112</v>
      </c>
      <c r="G35" s="497"/>
      <c r="H35" s="112"/>
      <c r="I35" s="112"/>
      <c r="J35" s="106"/>
      <c r="K35" s="106"/>
      <c r="L35" s="106"/>
      <c r="M35" s="106"/>
      <c r="N35" s="106"/>
      <c r="O35" s="106"/>
      <c r="P35" s="106"/>
      <c r="Q35" s="157"/>
      <c r="R35" s="377"/>
    </row>
    <row r="36" spans="1:18" s="104" customFormat="1" ht="33" customHeight="1" thickBot="1">
      <c r="A36" s="666"/>
      <c r="B36" s="559" t="s">
        <v>33</v>
      </c>
      <c r="C36" s="669"/>
      <c r="D36" s="562"/>
      <c r="E36" s="646"/>
      <c r="F36" s="107" t="s">
        <v>20</v>
      </c>
      <c r="G36" s="463"/>
      <c r="H36" s="126"/>
      <c r="I36" s="114"/>
      <c r="J36" s="114"/>
      <c r="K36" s="114"/>
      <c r="L36" s="114"/>
      <c r="M36" s="114"/>
      <c r="N36" s="114"/>
      <c r="O36" s="114"/>
      <c r="P36" s="114"/>
      <c r="Q36" s="158"/>
      <c r="R36" s="379"/>
    </row>
    <row r="37" spans="1:18" s="104" customFormat="1" ht="33" customHeight="1">
      <c r="A37" s="666"/>
      <c r="B37" s="559" t="s">
        <v>541</v>
      </c>
      <c r="C37" s="669"/>
      <c r="D37" s="671" t="s">
        <v>34</v>
      </c>
      <c r="E37" s="646"/>
      <c r="F37" s="664"/>
      <c r="G37" s="461"/>
      <c r="H37" s="628"/>
      <c r="I37" s="629"/>
      <c r="J37" s="629"/>
      <c r="K37" s="629"/>
      <c r="L37" s="629"/>
      <c r="M37" s="629"/>
      <c r="N37" s="629"/>
      <c r="O37" s="629"/>
      <c r="P37" s="629"/>
      <c r="Q37" s="629"/>
      <c r="R37" s="509"/>
    </row>
    <row r="38" spans="1:18" s="104" customFormat="1" ht="33" customHeight="1">
      <c r="A38" s="666"/>
      <c r="B38" s="559" t="s">
        <v>542</v>
      </c>
      <c r="C38" s="669"/>
      <c r="D38" s="676"/>
      <c r="E38" s="646"/>
      <c r="F38" s="678"/>
      <c r="G38" s="466"/>
      <c r="H38" s="630"/>
      <c r="I38" s="630"/>
      <c r="J38" s="630"/>
      <c r="K38" s="630"/>
      <c r="L38" s="630"/>
      <c r="M38" s="630"/>
      <c r="N38" s="630"/>
      <c r="O38" s="630"/>
      <c r="P38" s="630"/>
      <c r="Q38" s="630"/>
      <c r="R38" s="510"/>
    </row>
    <row r="39" spans="1:18" s="104" customFormat="1" ht="33" customHeight="1">
      <c r="A39" s="666"/>
      <c r="B39" s="559" t="s">
        <v>418</v>
      </c>
      <c r="C39" s="669"/>
      <c r="D39" s="676"/>
      <c r="E39" s="646"/>
      <c r="F39" s="678"/>
      <c r="G39" s="466"/>
      <c r="H39" s="630"/>
      <c r="I39" s="630"/>
      <c r="J39" s="630"/>
      <c r="K39" s="630"/>
      <c r="L39" s="630"/>
      <c r="M39" s="630"/>
      <c r="N39" s="630"/>
      <c r="O39" s="630"/>
      <c r="P39" s="630"/>
      <c r="Q39" s="630"/>
      <c r="R39" s="510"/>
    </row>
    <row r="40" spans="1:18" s="104" customFormat="1" ht="45" customHeight="1" thickBot="1">
      <c r="A40" s="667"/>
      <c r="B40" s="560" t="s">
        <v>35</v>
      </c>
      <c r="C40" s="670"/>
      <c r="D40" s="677"/>
      <c r="E40" s="647"/>
      <c r="F40" s="679"/>
      <c r="G40" s="467"/>
      <c r="H40" s="631"/>
      <c r="I40" s="631"/>
      <c r="J40" s="631"/>
      <c r="K40" s="631"/>
      <c r="L40" s="631"/>
      <c r="M40" s="631"/>
      <c r="N40" s="631"/>
      <c r="O40" s="631"/>
      <c r="P40" s="631"/>
      <c r="Q40" s="631"/>
      <c r="R40" s="511"/>
    </row>
    <row r="41" spans="1:18" s="104" customFormat="1" ht="33" customHeight="1">
      <c r="A41" s="665">
        <v>5</v>
      </c>
      <c r="B41" s="536" t="s">
        <v>543</v>
      </c>
      <c r="C41" s="668" t="s">
        <v>15</v>
      </c>
      <c r="D41" s="561" t="s">
        <v>36</v>
      </c>
      <c r="E41" s="645" t="s">
        <v>17</v>
      </c>
      <c r="F41" s="102" t="s">
        <v>111</v>
      </c>
      <c r="G41" s="458">
        <f>R41*J5</f>
        <v>0</v>
      </c>
      <c r="H41" s="109">
        <v>0</v>
      </c>
      <c r="I41" s="103"/>
      <c r="J41" s="103"/>
      <c r="K41" s="109"/>
      <c r="L41" s="109"/>
      <c r="M41" s="109"/>
      <c r="N41" s="103"/>
      <c r="O41" s="103"/>
      <c r="P41" s="103"/>
      <c r="Q41" s="156"/>
      <c r="R41" s="376">
        <v>0.45</v>
      </c>
    </row>
    <row r="42" spans="1:18" s="104" customFormat="1" ht="33" customHeight="1">
      <c r="A42" s="666"/>
      <c r="B42" s="505" t="s">
        <v>544</v>
      </c>
      <c r="C42" s="669"/>
      <c r="D42" s="122"/>
      <c r="E42" s="646"/>
      <c r="F42" s="557" t="s">
        <v>112</v>
      </c>
      <c r="G42" s="497"/>
      <c r="H42" s="112"/>
      <c r="I42" s="106"/>
      <c r="J42" s="106"/>
      <c r="K42" s="106"/>
      <c r="L42" s="112"/>
      <c r="M42" s="106"/>
      <c r="N42" s="106"/>
      <c r="O42" s="106"/>
      <c r="P42" s="106"/>
      <c r="Q42" s="157"/>
      <c r="R42" s="377"/>
    </row>
    <row r="43" spans="1:18" s="104" customFormat="1" ht="33" customHeight="1" thickBot="1">
      <c r="A43" s="666"/>
      <c r="B43" s="505" t="s">
        <v>545</v>
      </c>
      <c r="C43" s="669"/>
      <c r="D43" s="123"/>
      <c r="E43" s="646"/>
      <c r="F43" s="107" t="s">
        <v>20</v>
      </c>
      <c r="G43" s="460"/>
      <c r="H43" s="124"/>
      <c r="I43" s="108"/>
      <c r="J43" s="108"/>
      <c r="K43" s="108"/>
      <c r="L43" s="124"/>
      <c r="M43" s="108"/>
      <c r="N43" s="108"/>
      <c r="O43" s="108"/>
      <c r="P43" s="108"/>
      <c r="Q43" s="354"/>
      <c r="R43" s="378"/>
    </row>
    <row r="44" spans="1:18" s="104" customFormat="1" ht="33" customHeight="1">
      <c r="A44" s="666"/>
      <c r="B44" s="559" t="s">
        <v>37</v>
      </c>
      <c r="C44" s="669"/>
      <c r="D44" s="671" t="s">
        <v>38</v>
      </c>
      <c r="E44" s="646"/>
      <c r="F44" s="664"/>
      <c r="G44" s="461"/>
      <c r="H44" s="628"/>
      <c r="I44" s="628"/>
      <c r="J44" s="628"/>
      <c r="K44" s="628"/>
      <c r="L44" s="628"/>
      <c r="M44" s="628"/>
      <c r="N44" s="628"/>
      <c r="O44" s="628"/>
      <c r="P44" s="628"/>
      <c r="Q44" s="628"/>
      <c r="R44" s="509"/>
    </row>
    <row r="45" spans="1:18" s="104" customFormat="1" ht="33" customHeight="1">
      <c r="A45" s="666"/>
      <c r="B45" s="559" t="s">
        <v>546</v>
      </c>
      <c r="C45" s="669"/>
      <c r="D45" s="676"/>
      <c r="E45" s="646"/>
      <c r="F45" s="674"/>
      <c r="G45" s="464"/>
      <c r="H45" s="675"/>
      <c r="I45" s="675"/>
      <c r="J45" s="675"/>
      <c r="K45" s="675"/>
      <c r="L45" s="675"/>
      <c r="M45" s="675"/>
      <c r="N45" s="675"/>
      <c r="O45" s="675"/>
      <c r="P45" s="675"/>
      <c r="Q45" s="675"/>
      <c r="R45" s="557"/>
    </row>
    <row r="46" spans="1:18" s="104" customFormat="1" ht="33" customHeight="1">
      <c r="A46" s="666"/>
      <c r="B46" s="555" t="s">
        <v>547</v>
      </c>
      <c r="C46" s="669"/>
      <c r="D46" s="672"/>
      <c r="E46" s="646"/>
      <c r="F46" s="678"/>
      <c r="G46" s="466"/>
      <c r="H46" s="675"/>
      <c r="I46" s="675"/>
      <c r="J46" s="675"/>
      <c r="K46" s="675"/>
      <c r="L46" s="675"/>
      <c r="M46" s="675"/>
      <c r="N46" s="675"/>
      <c r="O46" s="675"/>
      <c r="P46" s="675"/>
      <c r="Q46" s="675"/>
      <c r="R46" s="510"/>
    </row>
    <row r="47" spans="1:18" s="104" customFormat="1" ht="33" customHeight="1">
      <c r="A47" s="666"/>
      <c r="B47" s="555" t="s">
        <v>39</v>
      </c>
      <c r="C47" s="669"/>
      <c r="D47" s="672"/>
      <c r="E47" s="646"/>
      <c r="F47" s="678"/>
      <c r="G47" s="466"/>
      <c r="H47" s="675"/>
      <c r="I47" s="675"/>
      <c r="J47" s="675"/>
      <c r="K47" s="675"/>
      <c r="L47" s="675"/>
      <c r="M47" s="675"/>
      <c r="N47" s="675"/>
      <c r="O47" s="675"/>
      <c r="P47" s="675"/>
      <c r="Q47" s="675"/>
      <c r="R47" s="510"/>
    </row>
    <row r="48" spans="1:18" s="104" customFormat="1" ht="54" customHeight="1" thickBot="1">
      <c r="A48" s="667"/>
      <c r="B48" s="560" t="s">
        <v>420</v>
      </c>
      <c r="C48" s="670"/>
      <c r="D48" s="673"/>
      <c r="E48" s="647"/>
      <c r="F48" s="679"/>
      <c r="G48" s="467"/>
      <c r="H48" s="635"/>
      <c r="I48" s="635"/>
      <c r="J48" s="635"/>
      <c r="K48" s="635"/>
      <c r="L48" s="635"/>
      <c r="M48" s="635"/>
      <c r="N48" s="635"/>
      <c r="O48" s="635"/>
      <c r="P48" s="635"/>
      <c r="Q48" s="635"/>
      <c r="R48" s="511"/>
    </row>
    <row r="49" spans="1:18" s="104" customFormat="1" ht="33" customHeight="1">
      <c r="A49" s="682">
        <v>6</v>
      </c>
      <c r="B49" s="536" t="s">
        <v>548</v>
      </c>
      <c r="C49" s="685" t="s">
        <v>15</v>
      </c>
      <c r="D49" s="536" t="s">
        <v>40</v>
      </c>
      <c r="E49" s="645" t="s">
        <v>17</v>
      </c>
      <c r="F49" s="102" t="s">
        <v>111</v>
      </c>
      <c r="G49" s="458">
        <f>R49*J5</f>
        <v>0</v>
      </c>
      <c r="H49" s="109">
        <v>0</v>
      </c>
      <c r="I49" s="103"/>
      <c r="J49" s="103"/>
      <c r="K49" s="103"/>
      <c r="L49" s="103"/>
      <c r="M49" s="103"/>
      <c r="N49" s="103"/>
      <c r="O49" s="103"/>
      <c r="P49" s="103"/>
      <c r="Q49" s="156"/>
      <c r="R49" s="376">
        <v>0.45</v>
      </c>
    </row>
    <row r="50" spans="1:18" s="104" customFormat="1" ht="33" customHeight="1">
      <c r="A50" s="683"/>
      <c r="B50" s="505" t="s">
        <v>549</v>
      </c>
      <c r="C50" s="686"/>
      <c r="D50" s="117"/>
      <c r="E50" s="646"/>
      <c r="F50" s="557" t="s">
        <v>112</v>
      </c>
      <c r="G50" s="497"/>
      <c r="H50" s="112"/>
      <c r="I50" s="106"/>
      <c r="J50" s="106"/>
      <c r="K50" s="106"/>
      <c r="L50" s="106"/>
      <c r="M50" s="106"/>
      <c r="N50" s="106"/>
      <c r="O50" s="106"/>
      <c r="P50" s="106"/>
      <c r="Q50" s="157"/>
      <c r="R50" s="377"/>
    </row>
    <row r="51" spans="1:18" s="104" customFormat="1" ht="33" customHeight="1" thickBot="1">
      <c r="A51" s="683"/>
      <c r="B51" s="559" t="s">
        <v>41</v>
      </c>
      <c r="C51" s="686"/>
      <c r="D51" s="118"/>
      <c r="E51" s="646"/>
      <c r="F51" s="125" t="s">
        <v>20</v>
      </c>
      <c r="G51" s="463"/>
      <c r="H51" s="126"/>
      <c r="I51" s="114"/>
      <c r="J51" s="114"/>
      <c r="K51" s="114"/>
      <c r="L51" s="114"/>
      <c r="M51" s="114"/>
      <c r="N51" s="114"/>
      <c r="O51" s="114"/>
      <c r="P51" s="114"/>
      <c r="Q51" s="158"/>
      <c r="R51" s="379"/>
    </row>
    <row r="52" spans="1:18" s="104" customFormat="1" ht="64.5">
      <c r="A52" s="683"/>
      <c r="B52" s="559" t="s">
        <v>550</v>
      </c>
      <c r="C52" s="686"/>
      <c r="D52" s="671" t="s">
        <v>42</v>
      </c>
      <c r="E52" s="646"/>
      <c r="F52" s="674"/>
      <c r="G52" s="464"/>
      <c r="H52" s="675"/>
      <c r="I52" s="675"/>
      <c r="J52" s="675"/>
      <c r="K52" s="675"/>
      <c r="L52" s="675"/>
      <c r="M52" s="675"/>
      <c r="N52" s="675"/>
      <c r="O52" s="675"/>
      <c r="P52" s="675"/>
      <c r="Q52" s="675"/>
      <c r="R52" s="557"/>
    </row>
    <row r="53" spans="1:18" s="104" customFormat="1" ht="33" customHeight="1">
      <c r="A53" s="683"/>
      <c r="B53" s="559" t="s">
        <v>551</v>
      </c>
      <c r="C53" s="686"/>
      <c r="D53" s="676"/>
      <c r="E53" s="646"/>
      <c r="F53" s="678"/>
      <c r="G53" s="466"/>
      <c r="H53" s="675"/>
      <c r="I53" s="675"/>
      <c r="J53" s="675"/>
      <c r="K53" s="675"/>
      <c r="L53" s="675"/>
      <c r="M53" s="675"/>
      <c r="N53" s="675"/>
      <c r="O53" s="675"/>
      <c r="P53" s="675"/>
      <c r="Q53" s="675"/>
      <c r="R53" s="510"/>
    </row>
    <row r="54" spans="1:18" s="104" customFormat="1" ht="33" customHeight="1" thickBot="1">
      <c r="A54" s="684"/>
      <c r="B54" s="165"/>
      <c r="C54" s="687"/>
      <c r="D54" s="677"/>
      <c r="E54" s="647"/>
      <c r="F54" s="679"/>
      <c r="G54" s="467"/>
      <c r="H54" s="635"/>
      <c r="I54" s="635"/>
      <c r="J54" s="635"/>
      <c r="K54" s="635"/>
      <c r="L54" s="635"/>
      <c r="M54" s="635"/>
      <c r="N54" s="635"/>
      <c r="O54" s="635"/>
      <c r="P54" s="635"/>
      <c r="Q54" s="635"/>
      <c r="R54" s="511"/>
    </row>
    <row r="55" spans="1:18" s="104" customFormat="1" ht="33" customHeight="1">
      <c r="A55" s="665">
        <v>7</v>
      </c>
      <c r="B55" s="549" t="s">
        <v>552</v>
      </c>
      <c r="C55" s="668" t="s">
        <v>15</v>
      </c>
      <c r="D55" s="561" t="s">
        <v>43</v>
      </c>
      <c r="E55" s="645" t="s">
        <v>607</v>
      </c>
      <c r="F55" s="102" t="s">
        <v>111</v>
      </c>
      <c r="G55" s="458">
        <f>R55*J5</f>
        <v>0</v>
      </c>
      <c r="H55" s="109">
        <v>0</v>
      </c>
      <c r="I55" s="103"/>
      <c r="J55" s="103"/>
      <c r="K55" s="103"/>
      <c r="L55" s="103"/>
      <c r="M55" s="103"/>
      <c r="N55" s="103"/>
      <c r="O55" s="103"/>
      <c r="P55" s="103"/>
      <c r="Q55" s="156"/>
      <c r="R55" s="376">
        <v>0.85</v>
      </c>
    </row>
    <row r="56" spans="1:18" s="104" customFormat="1" ht="33" customHeight="1">
      <c r="A56" s="666"/>
      <c r="B56" s="553" t="s">
        <v>399</v>
      </c>
      <c r="C56" s="669"/>
      <c r="D56" s="559"/>
      <c r="E56" s="646"/>
      <c r="F56" s="557" t="s">
        <v>112</v>
      </c>
      <c r="G56" s="497"/>
      <c r="H56" s="112"/>
      <c r="I56" s="112"/>
      <c r="J56" s="106"/>
      <c r="K56" s="106"/>
      <c r="L56" s="106"/>
      <c r="M56" s="106"/>
      <c r="N56" s="106"/>
      <c r="O56" s="106"/>
      <c r="P56" s="106"/>
      <c r="Q56" s="157"/>
      <c r="R56" s="377"/>
    </row>
    <row r="57" spans="1:18" s="104" customFormat="1" ht="33" customHeight="1" thickBot="1">
      <c r="A57" s="666"/>
      <c r="B57" s="550" t="s">
        <v>44</v>
      </c>
      <c r="C57" s="669"/>
      <c r="D57" s="562"/>
      <c r="E57" s="646"/>
      <c r="F57" s="107" t="s">
        <v>20</v>
      </c>
      <c r="G57" s="496"/>
      <c r="H57" s="127"/>
      <c r="I57" s="127"/>
      <c r="J57" s="128"/>
      <c r="K57" s="128"/>
      <c r="L57" s="128"/>
      <c r="M57" s="128"/>
      <c r="N57" s="128"/>
      <c r="O57" s="128"/>
      <c r="P57" s="128"/>
      <c r="Q57" s="355"/>
      <c r="R57" s="380"/>
    </row>
    <row r="58" spans="1:18" s="104" customFormat="1" ht="33" customHeight="1">
      <c r="A58" s="666"/>
      <c r="B58" s="550" t="s">
        <v>553</v>
      </c>
      <c r="C58" s="669"/>
      <c r="D58" s="671" t="s">
        <v>45</v>
      </c>
      <c r="E58" s="646"/>
      <c r="F58" s="664"/>
      <c r="G58" s="461"/>
      <c r="H58" s="628"/>
      <c r="I58" s="628"/>
      <c r="J58" s="628"/>
      <c r="K58" s="628"/>
      <c r="L58" s="628"/>
      <c r="M58" s="628"/>
      <c r="N58" s="628"/>
      <c r="O58" s="628"/>
      <c r="P58" s="628"/>
      <c r="Q58" s="628"/>
      <c r="R58" s="509"/>
    </row>
    <row r="59" spans="1:18" s="104" customFormat="1" ht="33" customHeight="1">
      <c r="A59" s="666"/>
      <c r="B59" s="550" t="s">
        <v>400</v>
      </c>
      <c r="C59" s="669"/>
      <c r="D59" s="676"/>
      <c r="E59" s="646"/>
      <c r="F59" s="674"/>
      <c r="G59" s="464"/>
      <c r="H59" s="675"/>
      <c r="I59" s="675"/>
      <c r="J59" s="675"/>
      <c r="K59" s="675"/>
      <c r="L59" s="675"/>
      <c r="M59" s="675"/>
      <c r="N59" s="675"/>
      <c r="O59" s="675"/>
      <c r="P59" s="675"/>
      <c r="Q59" s="675"/>
      <c r="R59" s="557"/>
    </row>
    <row r="60" spans="1:18" s="104" customFormat="1" ht="33" customHeight="1">
      <c r="A60" s="666"/>
      <c r="B60" s="550" t="s">
        <v>554</v>
      </c>
      <c r="C60" s="669"/>
      <c r="D60" s="676"/>
      <c r="E60" s="646"/>
      <c r="F60" s="678"/>
      <c r="G60" s="466"/>
      <c r="H60" s="675"/>
      <c r="I60" s="675"/>
      <c r="J60" s="675"/>
      <c r="K60" s="675"/>
      <c r="L60" s="675"/>
      <c r="M60" s="675"/>
      <c r="N60" s="675"/>
      <c r="O60" s="675"/>
      <c r="P60" s="675"/>
      <c r="Q60" s="675"/>
      <c r="R60" s="510"/>
    </row>
    <row r="61" spans="1:18" s="104" customFormat="1" ht="33" customHeight="1">
      <c r="A61" s="666"/>
      <c r="B61" s="550" t="s">
        <v>46</v>
      </c>
      <c r="C61" s="669"/>
      <c r="D61" s="676"/>
      <c r="E61" s="646"/>
      <c r="F61" s="678"/>
      <c r="G61" s="466"/>
      <c r="H61" s="675"/>
      <c r="I61" s="675"/>
      <c r="J61" s="675"/>
      <c r="K61" s="675"/>
      <c r="L61" s="675"/>
      <c r="M61" s="675"/>
      <c r="N61" s="675"/>
      <c r="O61" s="675"/>
      <c r="P61" s="675"/>
      <c r="Q61" s="675"/>
      <c r="R61" s="510"/>
    </row>
    <row r="62" spans="1:18" s="104" customFormat="1" ht="33" customHeight="1">
      <c r="A62" s="666"/>
      <c r="B62" s="550" t="s">
        <v>555</v>
      </c>
      <c r="C62" s="669"/>
      <c r="D62" s="676"/>
      <c r="E62" s="646"/>
      <c r="F62" s="678"/>
      <c r="G62" s="466"/>
      <c r="H62" s="675"/>
      <c r="I62" s="675"/>
      <c r="J62" s="675"/>
      <c r="K62" s="675"/>
      <c r="L62" s="675"/>
      <c r="M62" s="675"/>
      <c r="N62" s="675"/>
      <c r="O62" s="675"/>
      <c r="P62" s="675"/>
      <c r="Q62" s="675"/>
      <c r="R62" s="510"/>
    </row>
    <row r="63" spans="1:18" s="104" customFormat="1" ht="42" customHeight="1" thickBot="1">
      <c r="A63" s="667"/>
      <c r="B63" s="551" t="s">
        <v>47</v>
      </c>
      <c r="C63" s="670"/>
      <c r="D63" s="677"/>
      <c r="E63" s="647"/>
      <c r="F63" s="679"/>
      <c r="G63" s="467"/>
      <c r="H63" s="635"/>
      <c r="I63" s="635"/>
      <c r="J63" s="635"/>
      <c r="K63" s="635"/>
      <c r="L63" s="635"/>
      <c r="M63" s="635"/>
      <c r="N63" s="635"/>
      <c r="O63" s="635"/>
      <c r="P63" s="635"/>
      <c r="Q63" s="635"/>
      <c r="R63" s="511"/>
    </row>
    <row r="64" spans="1:18" s="104" customFormat="1" ht="33" customHeight="1">
      <c r="A64" s="665">
        <v>8</v>
      </c>
      <c r="B64" s="549" t="s">
        <v>48</v>
      </c>
      <c r="C64" s="668" t="s">
        <v>15</v>
      </c>
      <c r="D64" s="561"/>
      <c r="E64" s="645" t="s">
        <v>451</v>
      </c>
      <c r="F64" s="102" t="s">
        <v>111</v>
      </c>
      <c r="G64" s="458"/>
      <c r="H64" s="109"/>
      <c r="I64" s="103"/>
      <c r="J64" s="103"/>
      <c r="K64" s="103"/>
      <c r="L64" s="103"/>
      <c r="M64" s="103"/>
      <c r="N64" s="103"/>
      <c r="O64" s="103"/>
      <c r="P64" s="103"/>
      <c r="Q64" s="156"/>
      <c r="R64" s="376"/>
    </row>
    <row r="65" spans="1:18" s="104" customFormat="1" ht="33" customHeight="1">
      <c r="A65" s="666"/>
      <c r="B65" s="550" t="s">
        <v>49</v>
      </c>
      <c r="C65" s="669"/>
      <c r="D65" s="117"/>
      <c r="E65" s="646"/>
      <c r="F65" s="557" t="s">
        <v>112</v>
      </c>
      <c r="G65" s="497">
        <f>R65*J5</f>
        <v>0</v>
      </c>
      <c r="H65" s="112"/>
      <c r="I65" s="112"/>
      <c r="J65" s="106"/>
      <c r="K65" s="106">
        <v>0</v>
      </c>
      <c r="L65" s="106"/>
      <c r="M65" s="106"/>
      <c r="N65" s="106"/>
      <c r="O65" s="106"/>
      <c r="P65" s="106"/>
      <c r="Q65" s="157"/>
      <c r="R65" s="377">
        <v>0.25</v>
      </c>
    </row>
    <row r="66" spans="1:18" s="104" customFormat="1" ht="33" customHeight="1" thickBot="1">
      <c r="A66" s="666"/>
      <c r="B66" s="550" t="s">
        <v>556</v>
      </c>
      <c r="C66" s="669"/>
      <c r="D66" s="562"/>
      <c r="E66" s="646"/>
      <c r="F66" s="125" t="s">
        <v>20</v>
      </c>
      <c r="G66" s="463"/>
      <c r="H66" s="126"/>
      <c r="I66" s="126"/>
      <c r="J66" s="114"/>
      <c r="K66" s="114"/>
      <c r="L66" s="114"/>
      <c r="M66" s="114"/>
      <c r="N66" s="114"/>
      <c r="O66" s="114"/>
      <c r="P66" s="114"/>
      <c r="Q66" s="158"/>
      <c r="R66" s="379"/>
    </row>
    <row r="67" spans="1:18" s="104" customFormat="1" ht="45" customHeight="1" thickBot="1">
      <c r="A67" s="667"/>
      <c r="B67" s="551" t="s">
        <v>223</v>
      </c>
      <c r="C67" s="670"/>
      <c r="D67" s="556" t="s">
        <v>608</v>
      </c>
      <c r="E67" s="647"/>
      <c r="F67" s="511"/>
      <c r="G67" s="467"/>
      <c r="H67" s="627"/>
      <c r="I67" s="627"/>
      <c r="J67" s="627"/>
      <c r="K67" s="627"/>
      <c r="L67" s="627"/>
      <c r="M67" s="627"/>
      <c r="N67" s="627"/>
      <c r="O67" s="627"/>
      <c r="P67" s="627"/>
      <c r="Q67" s="627"/>
      <c r="R67" s="511"/>
    </row>
    <row r="68" spans="1:18" s="104" customFormat="1" ht="33" customHeight="1">
      <c r="A68" s="665">
        <v>9</v>
      </c>
      <c r="B68" s="549" t="s">
        <v>557</v>
      </c>
      <c r="C68" s="668" t="s">
        <v>401</v>
      </c>
      <c r="D68" s="561"/>
      <c r="E68" s="645" t="s">
        <v>451</v>
      </c>
      <c r="F68" s="102" t="s">
        <v>111</v>
      </c>
      <c r="G68" s="456"/>
      <c r="H68" s="109"/>
      <c r="I68" s="103"/>
      <c r="J68" s="103"/>
      <c r="K68" s="103"/>
      <c r="L68" s="103"/>
      <c r="M68" s="103"/>
      <c r="N68" s="103"/>
      <c r="O68" s="103"/>
      <c r="P68" s="103"/>
      <c r="Q68" s="156"/>
      <c r="R68" s="376"/>
    </row>
    <row r="69" spans="1:18" s="104" customFormat="1" ht="33" customHeight="1">
      <c r="A69" s="666"/>
      <c r="B69" s="550" t="s">
        <v>558</v>
      </c>
      <c r="C69" s="669"/>
      <c r="D69" s="117"/>
      <c r="E69" s="691"/>
      <c r="F69" s="557" t="s">
        <v>112</v>
      </c>
      <c r="G69" s="468">
        <f>R69*J5</f>
        <v>0</v>
      </c>
      <c r="H69" s="112"/>
      <c r="I69" s="106"/>
      <c r="J69" s="106"/>
      <c r="K69" s="106">
        <v>0</v>
      </c>
      <c r="L69" s="113"/>
      <c r="M69" s="106"/>
      <c r="N69" s="106"/>
      <c r="O69" s="106"/>
      <c r="P69" s="106"/>
      <c r="Q69" s="157"/>
      <c r="R69" s="377">
        <v>0.5</v>
      </c>
    </row>
    <row r="70" spans="1:18" s="104" customFormat="1" ht="33" customHeight="1" thickBot="1">
      <c r="A70" s="666"/>
      <c r="B70" s="550" t="s">
        <v>559</v>
      </c>
      <c r="C70" s="669"/>
      <c r="D70" s="562"/>
      <c r="E70" s="691"/>
      <c r="F70" s="125" t="s">
        <v>20</v>
      </c>
      <c r="G70" s="469">
        <f>R70*J5</f>
        <v>0</v>
      </c>
      <c r="H70" s="126"/>
      <c r="I70" s="114"/>
      <c r="J70" s="114"/>
      <c r="K70" s="114"/>
      <c r="L70" s="114"/>
      <c r="M70" s="114"/>
      <c r="N70" s="114">
        <v>0</v>
      </c>
      <c r="O70" s="114"/>
      <c r="P70" s="114"/>
      <c r="Q70" s="158"/>
      <c r="R70" s="379">
        <v>1</v>
      </c>
    </row>
    <row r="71" spans="1:18" s="104" customFormat="1" ht="33" customHeight="1">
      <c r="A71" s="666"/>
      <c r="B71" s="550" t="s">
        <v>50</v>
      </c>
      <c r="C71" s="669"/>
      <c r="D71" s="671" t="s">
        <v>51</v>
      </c>
      <c r="E71" s="691"/>
      <c r="F71" s="689"/>
      <c r="G71" s="464"/>
      <c r="H71" s="675"/>
      <c r="I71" s="675"/>
      <c r="J71" s="675"/>
      <c r="K71" s="675"/>
      <c r="L71" s="675"/>
      <c r="M71" s="675"/>
      <c r="N71" s="675"/>
      <c r="O71" s="675"/>
      <c r="P71" s="675"/>
      <c r="Q71" s="675"/>
      <c r="R71" s="557"/>
    </row>
    <row r="72" spans="1:18" s="104" customFormat="1" ht="33" customHeight="1">
      <c r="A72" s="666"/>
      <c r="B72" s="550" t="s">
        <v>560</v>
      </c>
      <c r="C72" s="669"/>
      <c r="D72" s="676"/>
      <c r="E72" s="691"/>
      <c r="F72" s="689"/>
      <c r="G72" s="464"/>
      <c r="H72" s="675"/>
      <c r="I72" s="675"/>
      <c r="J72" s="675"/>
      <c r="K72" s="675"/>
      <c r="L72" s="675"/>
      <c r="M72" s="675"/>
      <c r="N72" s="675"/>
      <c r="O72" s="675"/>
      <c r="P72" s="675"/>
      <c r="Q72" s="675"/>
      <c r="R72" s="557"/>
    </row>
    <row r="73" spans="1:18" s="104" customFormat="1" ht="45" customHeight="1" thickBot="1">
      <c r="A73" s="667"/>
      <c r="B73" s="551" t="s">
        <v>561</v>
      </c>
      <c r="C73" s="670"/>
      <c r="D73" s="677"/>
      <c r="E73" s="663"/>
      <c r="F73" s="690"/>
      <c r="G73" s="470"/>
      <c r="H73" s="635"/>
      <c r="I73" s="635"/>
      <c r="J73" s="635"/>
      <c r="K73" s="635"/>
      <c r="L73" s="635"/>
      <c r="M73" s="635"/>
      <c r="N73" s="635"/>
      <c r="O73" s="635"/>
      <c r="P73" s="635"/>
      <c r="Q73" s="635"/>
      <c r="R73" s="558"/>
    </row>
    <row r="74" spans="1:18" s="104" customFormat="1" ht="33" customHeight="1">
      <c r="A74" s="682">
        <v>10</v>
      </c>
      <c r="B74" s="549" t="s">
        <v>419</v>
      </c>
      <c r="C74" s="685" t="s">
        <v>52</v>
      </c>
      <c r="D74" s="561"/>
      <c r="E74" s="645" t="s">
        <v>451</v>
      </c>
      <c r="F74" s="102" t="s">
        <v>111</v>
      </c>
      <c r="G74" s="458"/>
      <c r="H74" s="109"/>
      <c r="I74" s="103"/>
      <c r="J74" s="103"/>
      <c r="K74" s="103"/>
      <c r="L74" s="103"/>
      <c r="M74" s="103"/>
      <c r="N74" s="103"/>
      <c r="O74" s="103"/>
      <c r="P74" s="103"/>
      <c r="Q74" s="156"/>
      <c r="R74" s="376"/>
    </row>
    <row r="75" spans="1:18" s="104" customFormat="1" ht="33" customHeight="1">
      <c r="A75" s="683"/>
      <c r="B75" s="550" t="s">
        <v>53</v>
      </c>
      <c r="C75" s="686"/>
      <c r="D75" s="117"/>
      <c r="E75" s="646"/>
      <c r="F75" s="557" t="s">
        <v>112</v>
      </c>
      <c r="G75" s="468"/>
      <c r="H75" s="129"/>
      <c r="I75" s="113"/>
      <c r="J75" s="113"/>
      <c r="K75" s="113"/>
      <c r="L75" s="113"/>
      <c r="M75" s="113"/>
      <c r="N75" s="113"/>
      <c r="O75" s="113"/>
      <c r="P75" s="113"/>
      <c r="Q75" s="151"/>
      <c r="R75" s="381"/>
    </row>
    <row r="76" spans="1:18" s="104" customFormat="1" ht="33" customHeight="1" thickBot="1">
      <c r="A76" s="683"/>
      <c r="B76" s="550" t="s">
        <v>54</v>
      </c>
      <c r="C76" s="686"/>
      <c r="D76" s="562" t="s">
        <v>55</v>
      </c>
      <c r="E76" s="646"/>
      <c r="F76" s="107" t="s">
        <v>20</v>
      </c>
      <c r="G76" s="497">
        <f>R76*J5</f>
        <v>0</v>
      </c>
      <c r="H76" s="126"/>
      <c r="I76" s="114"/>
      <c r="J76" s="114"/>
      <c r="K76" s="114"/>
      <c r="L76" s="114"/>
      <c r="M76" s="114"/>
      <c r="N76" s="114">
        <v>0</v>
      </c>
      <c r="O76" s="114"/>
      <c r="P76" s="114"/>
      <c r="Q76" s="158"/>
      <c r="R76" s="379">
        <v>0.7</v>
      </c>
    </row>
    <row r="77" spans="1:18" s="104" customFormat="1" ht="33" customHeight="1">
      <c r="A77" s="683"/>
      <c r="B77" s="550" t="s">
        <v>562</v>
      </c>
      <c r="C77" s="686"/>
      <c r="D77" s="669" t="s">
        <v>42</v>
      </c>
      <c r="E77" s="646"/>
      <c r="F77" s="688"/>
      <c r="G77" s="436"/>
      <c r="H77" s="628"/>
      <c r="I77" s="629"/>
      <c r="J77" s="629"/>
      <c r="K77" s="629"/>
      <c r="L77" s="629"/>
      <c r="M77" s="629"/>
      <c r="N77" s="629"/>
      <c r="O77" s="629"/>
      <c r="P77" s="629"/>
      <c r="Q77" s="629"/>
      <c r="R77" s="563"/>
    </row>
    <row r="78" spans="1:18" s="104" customFormat="1" ht="33" customHeight="1">
      <c r="A78" s="683"/>
      <c r="B78" s="550" t="s">
        <v>56</v>
      </c>
      <c r="C78" s="686"/>
      <c r="D78" s="669"/>
      <c r="E78" s="646"/>
      <c r="F78" s="678"/>
      <c r="G78" s="466"/>
      <c r="H78" s="630"/>
      <c r="I78" s="630"/>
      <c r="J78" s="630"/>
      <c r="K78" s="630"/>
      <c r="L78" s="630"/>
      <c r="M78" s="630"/>
      <c r="N78" s="630"/>
      <c r="O78" s="630"/>
      <c r="P78" s="630"/>
      <c r="Q78" s="630"/>
      <c r="R78" s="510"/>
    </row>
    <row r="79" spans="1:18" s="104" customFormat="1" ht="33" customHeight="1" thickBot="1">
      <c r="A79" s="684"/>
      <c r="B79" s="165"/>
      <c r="C79" s="687"/>
      <c r="D79" s="670"/>
      <c r="E79" s="647"/>
      <c r="F79" s="679"/>
      <c r="G79" s="467"/>
      <c r="H79" s="631"/>
      <c r="I79" s="631"/>
      <c r="J79" s="631"/>
      <c r="K79" s="631"/>
      <c r="L79" s="631"/>
      <c r="M79" s="631"/>
      <c r="N79" s="631"/>
      <c r="O79" s="631"/>
      <c r="P79" s="631"/>
      <c r="Q79" s="631"/>
      <c r="R79" s="511"/>
    </row>
    <row r="80" spans="1:18" s="104" customFormat="1" ht="33" customHeight="1">
      <c r="A80" s="682">
        <v>11</v>
      </c>
      <c r="B80" s="549" t="s">
        <v>563</v>
      </c>
      <c r="C80" s="685" t="s">
        <v>52</v>
      </c>
      <c r="D80" s="561"/>
      <c r="E80" s="645" t="s">
        <v>451</v>
      </c>
      <c r="F80" s="102" t="s">
        <v>111</v>
      </c>
      <c r="G80" s="458"/>
      <c r="H80" s="109"/>
      <c r="I80" s="103"/>
      <c r="J80" s="103"/>
      <c r="K80" s="103"/>
      <c r="L80" s="103"/>
      <c r="M80" s="103"/>
      <c r="N80" s="103"/>
      <c r="O80" s="103"/>
      <c r="P80" s="103"/>
      <c r="Q80" s="156"/>
      <c r="R80" s="376"/>
    </row>
    <row r="81" spans="1:18" s="104" customFormat="1" ht="33" customHeight="1">
      <c r="A81" s="683"/>
      <c r="B81" s="550" t="s">
        <v>57</v>
      </c>
      <c r="C81" s="686"/>
      <c r="D81" s="117" t="s">
        <v>58</v>
      </c>
      <c r="E81" s="646"/>
      <c r="F81" s="557" t="s">
        <v>112</v>
      </c>
      <c r="G81" s="497">
        <f>R81*J5</f>
        <v>0</v>
      </c>
      <c r="H81" s="129"/>
      <c r="I81" s="113"/>
      <c r="J81" s="113"/>
      <c r="K81" s="113">
        <v>0</v>
      </c>
      <c r="L81" s="113"/>
      <c r="M81" s="113"/>
      <c r="N81" s="113"/>
      <c r="O81" s="113"/>
      <c r="P81" s="113"/>
      <c r="Q81" s="151"/>
      <c r="R81" s="381">
        <v>1.75</v>
      </c>
    </row>
    <row r="82" spans="1:18" s="104" customFormat="1" ht="33" customHeight="1" thickBot="1">
      <c r="A82" s="683"/>
      <c r="B82" s="550" t="s">
        <v>59</v>
      </c>
      <c r="C82" s="686"/>
      <c r="D82" s="562"/>
      <c r="E82" s="646"/>
      <c r="F82" s="107" t="s">
        <v>20</v>
      </c>
      <c r="G82" s="463"/>
      <c r="H82" s="126"/>
      <c r="I82" s="114"/>
      <c r="J82" s="114"/>
      <c r="K82" s="114"/>
      <c r="L82" s="114"/>
      <c r="M82" s="114"/>
      <c r="N82" s="114"/>
      <c r="O82" s="114"/>
      <c r="P82" s="114"/>
      <c r="Q82" s="158"/>
      <c r="R82" s="379"/>
    </row>
    <row r="83" spans="1:18" s="104" customFormat="1" ht="33" customHeight="1">
      <c r="A83" s="683"/>
      <c r="B83" s="550" t="s">
        <v>564</v>
      </c>
      <c r="C83" s="686"/>
      <c r="D83" s="668" t="s">
        <v>60</v>
      </c>
      <c r="E83" s="646"/>
      <c r="F83" s="664"/>
      <c r="G83" s="461"/>
      <c r="H83" s="628"/>
      <c r="I83" s="629"/>
      <c r="J83" s="629"/>
      <c r="K83" s="629"/>
      <c r="L83" s="629"/>
      <c r="M83" s="629"/>
      <c r="N83" s="629"/>
      <c r="O83" s="629"/>
      <c r="P83" s="629"/>
      <c r="Q83" s="629"/>
      <c r="R83" s="509"/>
    </row>
    <row r="84" spans="1:18" s="104" customFormat="1" ht="33" customHeight="1">
      <c r="A84" s="683"/>
      <c r="B84" s="550" t="s">
        <v>46</v>
      </c>
      <c r="C84" s="686"/>
      <c r="D84" s="676"/>
      <c r="E84" s="646"/>
      <c r="F84" s="678"/>
      <c r="G84" s="466"/>
      <c r="H84" s="630"/>
      <c r="I84" s="630"/>
      <c r="J84" s="630"/>
      <c r="K84" s="630"/>
      <c r="L84" s="630"/>
      <c r="M84" s="630"/>
      <c r="N84" s="630"/>
      <c r="O84" s="630"/>
      <c r="P84" s="630"/>
      <c r="Q84" s="630"/>
      <c r="R84" s="510"/>
    </row>
    <row r="85" spans="1:18" s="104" customFormat="1" ht="33" customHeight="1">
      <c r="A85" s="683"/>
      <c r="B85" s="550" t="s">
        <v>565</v>
      </c>
      <c r="C85" s="686"/>
      <c r="D85" s="676"/>
      <c r="E85" s="646"/>
      <c r="F85" s="678"/>
      <c r="G85" s="466"/>
      <c r="H85" s="630"/>
      <c r="I85" s="630"/>
      <c r="J85" s="630"/>
      <c r="K85" s="630"/>
      <c r="L85" s="630"/>
      <c r="M85" s="630"/>
      <c r="N85" s="630"/>
      <c r="O85" s="630"/>
      <c r="P85" s="630"/>
      <c r="Q85" s="630"/>
      <c r="R85" s="510"/>
    </row>
    <row r="86" spans="1:18" s="104" customFormat="1" ht="33" customHeight="1">
      <c r="A86" s="683"/>
      <c r="B86" s="550" t="s">
        <v>566</v>
      </c>
      <c r="C86" s="686"/>
      <c r="D86" s="676"/>
      <c r="E86" s="646"/>
      <c r="F86" s="678"/>
      <c r="G86" s="466"/>
      <c r="H86" s="630"/>
      <c r="I86" s="630"/>
      <c r="J86" s="630"/>
      <c r="K86" s="630"/>
      <c r="L86" s="630"/>
      <c r="M86" s="630"/>
      <c r="N86" s="630"/>
      <c r="O86" s="630"/>
      <c r="P86" s="630"/>
      <c r="Q86" s="630"/>
      <c r="R86" s="510"/>
    </row>
    <row r="87" spans="1:18" s="104" customFormat="1" ht="33" customHeight="1" thickBot="1">
      <c r="A87" s="684"/>
      <c r="B87" s="165"/>
      <c r="C87" s="687"/>
      <c r="D87" s="677"/>
      <c r="E87" s="647"/>
      <c r="F87" s="679"/>
      <c r="G87" s="467"/>
      <c r="H87" s="631"/>
      <c r="I87" s="631"/>
      <c r="J87" s="631"/>
      <c r="K87" s="631"/>
      <c r="L87" s="631"/>
      <c r="M87" s="631"/>
      <c r="N87" s="631"/>
      <c r="O87" s="631"/>
      <c r="P87" s="631"/>
      <c r="Q87" s="631"/>
      <c r="R87" s="511"/>
    </row>
    <row r="88" spans="1:18" s="104" customFormat="1" ht="33" customHeight="1">
      <c r="A88" s="665">
        <v>12</v>
      </c>
      <c r="B88" s="536" t="s">
        <v>413</v>
      </c>
      <c r="C88" s="504" t="s">
        <v>567</v>
      </c>
      <c r="D88" s="536"/>
      <c r="E88" s="645" t="s">
        <v>451</v>
      </c>
      <c r="F88" s="102" t="s">
        <v>111</v>
      </c>
      <c r="G88" s="458"/>
      <c r="H88" s="109"/>
      <c r="I88" s="103"/>
      <c r="J88" s="103"/>
      <c r="K88" s="103"/>
      <c r="L88" s="103"/>
      <c r="M88" s="103"/>
      <c r="N88" s="103"/>
      <c r="O88" s="103"/>
      <c r="P88" s="103"/>
      <c r="Q88" s="156"/>
      <c r="R88" s="376"/>
    </row>
    <row r="89" spans="1:18" s="104" customFormat="1" ht="33" customHeight="1">
      <c r="A89" s="666"/>
      <c r="B89" s="553" t="s">
        <v>414</v>
      </c>
      <c r="C89" s="505"/>
      <c r="D89" s="117"/>
      <c r="E89" s="691"/>
      <c r="F89" s="557" t="s">
        <v>112</v>
      </c>
      <c r="G89" s="468"/>
      <c r="H89" s="129"/>
      <c r="I89" s="113"/>
      <c r="J89" s="113"/>
      <c r="K89" s="113"/>
      <c r="L89" s="113"/>
      <c r="M89" s="113"/>
      <c r="N89" s="113"/>
      <c r="O89" s="113"/>
      <c r="P89" s="113"/>
      <c r="Q89" s="151"/>
      <c r="R89" s="381"/>
    </row>
    <row r="90" spans="1:18" s="104" customFormat="1" ht="33" customHeight="1" thickBot="1">
      <c r="A90" s="666"/>
      <c r="B90" s="553" t="s">
        <v>568</v>
      </c>
      <c r="C90" s="505"/>
      <c r="D90" s="130"/>
      <c r="E90" s="691"/>
      <c r="F90" s="107" t="s">
        <v>20</v>
      </c>
      <c r="G90" s="497">
        <f>R90*J5</f>
        <v>0</v>
      </c>
      <c r="H90" s="143"/>
      <c r="I90" s="131"/>
      <c r="J90" s="131"/>
      <c r="K90" s="131"/>
      <c r="L90" s="131"/>
      <c r="M90" s="131"/>
      <c r="N90" s="131">
        <v>0</v>
      </c>
      <c r="O90" s="131"/>
      <c r="P90" s="131"/>
      <c r="Q90" s="356"/>
      <c r="R90" s="382">
        <v>0.85</v>
      </c>
    </row>
    <row r="91" spans="1:18" s="104" customFormat="1" ht="80.25" customHeight="1" thickBot="1">
      <c r="A91" s="667"/>
      <c r="B91" s="560" t="s">
        <v>569</v>
      </c>
      <c r="C91" s="506" t="s">
        <v>61</v>
      </c>
      <c r="D91" s="120" t="s">
        <v>609</v>
      </c>
      <c r="E91" s="663"/>
      <c r="F91" s="132" t="s">
        <v>62</v>
      </c>
      <c r="G91" s="471"/>
      <c r="H91" s="627"/>
      <c r="I91" s="627"/>
      <c r="J91" s="627"/>
      <c r="K91" s="627"/>
      <c r="L91" s="627"/>
      <c r="M91" s="627"/>
      <c r="N91" s="627"/>
      <c r="O91" s="627"/>
      <c r="P91" s="627"/>
      <c r="Q91" s="627"/>
      <c r="R91" s="132"/>
    </row>
    <row r="92" spans="1:18" s="104" customFormat="1" ht="33" customHeight="1">
      <c r="A92" s="665">
        <v>13</v>
      </c>
      <c r="B92" s="536" t="s">
        <v>570</v>
      </c>
      <c r="C92" s="668" t="s">
        <v>571</v>
      </c>
      <c r="D92" s="561"/>
      <c r="E92" s="645" t="s">
        <v>451</v>
      </c>
      <c r="F92" s="102" t="s">
        <v>111</v>
      </c>
      <c r="G92" s="458"/>
      <c r="H92" s="109"/>
      <c r="I92" s="103"/>
      <c r="J92" s="103"/>
      <c r="K92" s="103"/>
      <c r="L92" s="103"/>
      <c r="M92" s="103"/>
      <c r="N92" s="103"/>
      <c r="O92" s="103"/>
      <c r="P92" s="103"/>
      <c r="Q92" s="156"/>
      <c r="R92" s="376"/>
    </row>
    <row r="93" spans="1:18" s="104" customFormat="1" ht="33" customHeight="1">
      <c r="A93" s="666"/>
      <c r="B93" s="553" t="s">
        <v>572</v>
      </c>
      <c r="C93" s="669"/>
      <c r="D93" s="133"/>
      <c r="E93" s="691"/>
      <c r="F93" s="557" t="s">
        <v>112</v>
      </c>
      <c r="G93" s="468"/>
      <c r="H93" s="127"/>
      <c r="I93" s="128"/>
      <c r="J93" s="128"/>
      <c r="K93" s="128"/>
      <c r="L93" s="128"/>
      <c r="M93" s="128"/>
      <c r="N93" s="128"/>
      <c r="O93" s="128"/>
      <c r="P93" s="128"/>
      <c r="Q93" s="355"/>
      <c r="R93" s="380"/>
    </row>
    <row r="94" spans="1:18" s="104" customFormat="1" ht="33" customHeight="1" thickBot="1">
      <c r="A94" s="666"/>
      <c r="B94" s="567" t="s">
        <v>63</v>
      </c>
      <c r="C94" s="669"/>
      <c r="D94" s="562"/>
      <c r="E94" s="691"/>
      <c r="F94" s="107" t="s">
        <v>20</v>
      </c>
      <c r="G94" s="497">
        <f>R94*J5</f>
        <v>0</v>
      </c>
      <c r="H94" s="126"/>
      <c r="I94" s="114"/>
      <c r="J94" s="114"/>
      <c r="K94" s="114"/>
      <c r="L94" s="114"/>
      <c r="M94" s="114"/>
      <c r="N94" s="114">
        <v>0</v>
      </c>
      <c r="O94" s="114"/>
      <c r="P94" s="114"/>
      <c r="Q94" s="158"/>
      <c r="R94" s="379">
        <v>1.7</v>
      </c>
    </row>
    <row r="95" spans="1:18" s="104" customFormat="1" ht="33" customHeight="1">
      <c r="A95" s="666"/>
      <c r="B95" s="567" t="s">
        <v>573</v>
      </c>
      <c r="C95" s="669"/>
      <c r="D95" s="668" t="s">
        <v>64</v>
      </c>
      <c r="E95" s="691"/>
      <c r="F95" s="664"/>
      <c r="G95" s="461"/>
      <c r="H95" s="628"/>
      <c r="I95" s="628"/>
      <c r="J95" s="628"/>
      <c r="K95" s="628"/>
      <c r="L95" s="628"/>
      <c r="M95" s="628"/>
      <c r="N95" s="628"/>
      <c r="O95" s="628"/>
      <c r="P95" s="628"/>
      <c r="Q95" s="628"/>
      <c r="R95" s="509"/>
    </row>
    <row r="96" spans="1:18" s="104" customFormat="1" ht="33" customHeight="1">
      <c r="A96" s="666"/>
      <c r="B96" s="567" t="s">
        <v>65</v>
      </c>
      <c r="C96" s="669"/>
      <c r="D96" s="669"/>
      <c r="E96" s="691"/>
      <c r="F96" s="674"/>
      <c r="G96" s="464"/>
      <c r="H96" s="675"/>
      <c r="I96" s="675"/>
      <c r="J96" s="675"/>
      <c r="K96" s="675"/>
      <c r="L96" s="675"/>
      <c r="M96" s="675"/>
      <c r="N96" s="675"/>
      <c r="O96" s="675"/>
      <c r="P96" s="675"/>
      <c r="Q96" s="675"/>
      <c r="R96" s="557"/>
    </row>
    <row r="97" spans="1:18" s="104" customFormat="1" ht="33" customHeight="1">
      <c r="A97" s="666"/>
      <c r="B97" s="567" t="s">
        <v>574</v>
      </c>
      <c r="C97" s="669"/>
      <c r="D97" s="669"/>
      <c r="E97" s="691"/>
      <c r="F97" s="674"/>
      <c r="G97" s="464"/>
      <c r="H97" s="675"/>
      <c r="I97" s="675"/>
      <c r="J97" s="675"/>
      <c r="K97" s="675"/>
      <c r="L97" s="675"/>
      <c r="M97" s="675"/>
      <c r="N97" s="675"/>
      <c r="O97" s="675"/>
      <c r="P97" s="675"/>
      <c r="Q97" s="675"/>
      <c r="R97" s="557"/>
    </row>
    <row r="98" spans="1:18" s="104" customFormat="1" ht="33" customHeight="1">
      <c r="A98" s="666"/>
      <c r="B98" s="567" t="s">
        <v>66</v>
      </c>
      <c r="C98" s="669"/>
      <c r="D98" s="669"/>
      <c r="E98" s="691"/>
      <c r="F98" s="674"/>
      <c r="G98" s="464"/>
      <c r="H98" s="675"/>
      <c r="I98" s="675"/>
      <c r="J98" s="675"/>
      <c r="K98" s="675"/>
      <c r="L98" s="675"/>
      <c r="M98" s="675"/>
      <c r="N98" s="675"/>
      <c r="O98" s="675"/>
      <c r="P98" s="675"/>
      <c r="Q98" s="675"/>
      <c r="R98" s="557"/>
    </row>
    <row r="99" spans="1:18" s="104" customFormat="1" ht="33" customHeight="1" thickBot="1">
      <c r="A99" s="667"/>
      <c r="B99" s="568" t="s">
        <v>575</v>
      </c>
      <c r="C99" s="670"/>
      <c r="D99" s="670"/>
      <c r="E99" s="663"/>
      <c r="F99" s="693"/>
      <c r="G99" s="470"/>
      <c r="H99" s="635"/>
      <c r="I99" s="635"/>
      <c r="J99" s="635"/>
      <c r="K99" s="635"/>
      <c r="L99" s="635"/>
      <c r="M99" s="635"/>
      <c r="N99" s="635"/>
      <c r="O99" s="635"/>
      <c r="P99" s="635"/>
      <c r="Q99" s="635"/>
      <c r="R99" s="558"/>
    </row>
    <row r="100" spans="1:18" s="104" customFormat="1" ht="33" customHeight="1">
      <c r="A100" s="665">
        <v>14</v>
      </c>
      <c r="B100" s="134" t="s">
        <v>576</v>
      </c>
      <c r="C100" s="504" t="s">
        <v>577</v>
      </c>
      <c r="D100" s="668" t="s">
        <v>67</v>
      </c>
      <c r="E100" s="645" t="s">
        <v>451</v>
      </c>
      <c r="F100" s="281" t="s">
        <v>111</v>
      </c>
      <c r="G100" s="456">
        <f>R100*J5</f>
        <v>0</v>
      </c>
      <c r="H100" s="109">
        <v>0</v>
      </c>
      <c r="I100" s="103"/>
      <c r="J100" s="103"/>
      <c r="K100" s="103"/>
      <c r="L100" s="103"/>
      <c r="M100" s="103"/>
      <c r="N100" s="103"/>
      <c r="O100" s="103"/>
      <c r="P100" s="103"/>
      <c r="Q100" s="156"/>
      <c r="R100" s="376">
        <v>8</v>
      </c>
    </row>
    <row r="101" spans="1:18" s="104" customFormat="1" ht="32.25" customHeight="1">
      <c r="A101" s="666"/>
      <c r="B101" s="135" t="s">
        <v>68</v>
      </c>
      <c r="C101" s="505" t="s">
        <v>580</v>
      </c>
      <c r="D101" s="669"/>
      <c r="E101" s="691"/>
      <c r="F101" s="510" t="s">
        <v>112</v>
      </c>
      <c r="G101" s="468">
        <f>R101*J5</f>
        <v>0</v>
      </c>
      <c r="H101" s="143"/>
      <c r="I101" s="131"/>
      <c r="J101" s="131"/>
      <c r="K101" s="131">
        <v>0</v>
      </c>
      <c r="L101" s="131"/>
      <c r="M101" s="131"/>
      <c r="N101" s="131"/>
      <c r="O101" s="131"/>
      <c r="P101" s="131"/>
      <c r="Q101" s="356"/>
      <c r="R101" s="382">
        <v>10</v>
      </c>
    </row>
    <row r="102" spans="1:18" s="104" customFormat="1" ht="33" customHeight="1" thickBot="1">
      <c r="A102" s="666"/>
      <c r="B102" s="135" t="s">
        <v>70</v>
      </c>
      <c r="C102" s="505"/>
      <c r="D102" s="669"/>
      <c r="E102" s="691"/>
      <c r="F102" s="282" t="s">
        <v>20</v>
      </c>
      <c r="G102" s="497">
        <f>R102*J5</f>
        <v>0</v>
      </c>
      <c r="H102" s="126"/>
      <c r="I102" s="114"/>
      <c r="J102" s="114"/>
      <c r="K102" s="114"/>
      <c r="L102" s="114"/>
      <c r="M102" s="114"/>
      <c r="N102" s="114">
        <v>0</v>
      </c>
      <c r="O102" s="114"/>
      <c r="P102" s="114"/>
      <c r="Q102" s="158"/>
      <c r="R102" s="379">
        <v>6.6</v>
      </c>
    </row>
    <row r="103" spans="1:18" s="104" customFormat="1" ht="33" customHeight="1">
      <c r="A103" s="666"/>
      <c r="B103" s="122" t="s">
        <v>72</v>
      </c>
      <c r="C103" s="505"/>
      <c r="D103" s="669"/>
      <c r="E103" s="691"/>
      <c r="F103" s="688"/>
      <c r="G103" s="436"/>
      <c r="H103" s="628"/>
      <c r="I103" s="629"/>
      <c r="J103" s="629"/>
      <c r="K103" s="629"/>
      <c r="L103" s="629"/>
      <c r="M103" s="629"/>
      <c r="N103" s="629"/>
      <c r="O103" s="629"/>
      <c r="P103" s="629"/>
      <c r="Q103" s="629"/>
      <c r="R103" s="563"/>
    </row>
    <row r="104" spans="1:18" s="104" customFormat="1" ht="33" customHeight="1">
      <c r="A104" s="666"/>
      <c r="B104" s="122" t="s">
        <v>578</v>
      </c>
      <c r="C104" s="505"/>
      <c r="D104" s="669"/>
      <c r="E104" s="691"/>
      <c r="F104" s="678"/>
      <c r="G104" s="466"/>
      <c r="H104" s="630"/>
      <c r="I104" s="630"/>
      <c r="J104" s="630"/>
      <c r="K104" s="630"/>
      <c r="L104" s="630"/>
      <c r="M104" s="630"/>
      <c r="N104" s="630"/>
      <c r="O104" s="630"/>
      <c r="P104" s="630"/>
      <c r="Q104" s="630"/>
      <c r="R104" s="510"/>
    </row>
    <row r="105" spans="1:18" s="104" customFormat="1" ht="33" customHeight="1">
      <c r="A105" s="666"/>
      <c r="B105" s="122" t="s">
        <v>579</v>
      </c>
      <c r="C105" s="505"/>
      <c r="D105" s="669"/>
      <c r="E105" s="691"/>
      <c r="F105" s="678"/>
      <c r="G105" s="466"/>
      <c r="H105" s="630"/>
      <c r="I105" s="630"/>
      <c r="J105" s="630"/>
      <c r="K105" s="630"/>
      <c r="L105" s="630"/>
      <c r="M105" s="630"/>
      <c r="N105" s="630"/>
      <c r="O105" s="630"/>
      <c r="P105" s="630"/>
      <c r="Q105" s="630"/>
      <c r="R105" s="510"/>
    </row>
    <row r="106" spans="1:18" s="104" customFormat="1" ht="33" customHeight="1">
      <c r="A106" s="666"/>
      <c r="B106" s="122" t="s">
        <v>581</v>
      </c>
      <c r="C106" s="526"/>
      <c r="D106" s="669"/>
      <c r="E106" s="691"/>
      <c r="F106" s="678"/>
      <c r="G106" s="466"/>
      <c r="H106" s="630"/>
      <c r="I106" s="630"/>
      <c r="J106" s="630"/>
      <c r="K106" s="630"/>
      <c r="L106" s="630"/>
      <c r="M106" s="630"/>
      <c r="N106" s="630"/>
      <c r="O106" s="630"/>
      <c r="P106" s="630"/>
      <c r="Q106" s="630"/>
      <c r="R106" s="510"/>
    </row>
    <row r="107" spans="1:18" s="104" customFormat="1" ht="48" customHeight="1" thickBot="1">
      <c r="A107" s="667"/>
      <c r="B107" s="136" t="s">
        <v>74</v>
      </c>
      <c r="C107" s="527"/>
      <c r="D107" s="670"/>
      <c r="E107" s="663"/>
      <c r="F107" s="679"/>
      <c r="G107" s="467"/>
      <c r="H107" s="631"/>
      <c r="I107" s="631"/>
      <c r="J107" s="631"/>
      <c r="K107" s="631"/>
      <c r="L107" s="631"/>
      <c r="M107" s="631"/>
      <c r="N107" s="631"/>
      <c r="O107" s="631"/>
      <c r="P107" s="631"/>
      <c r="Q107" s="631"/>
      <c r="R107" s="511"/>
    </row>
    <row r="108" spans="1:18" s="104" customFormat="1" ht="33" customHeight="1">
      <c r="A108" s="665">
        <v>15</v>
      </c>
      <c r="B108" s="536" t="s">
        <v>582</v>
      </c>
      <c r="C108" s="668" t="s">
        <v>75</v>
      </c>
      <c r="D108" s="536"/>
      <c r="E108" s="645" t="s">
        <v>451</v>
      </c>
      <c r="F108" s="281" t="s">
        <v>111</v>
      </c>
      <c r="G108" s="456"/>
      <c r="H108" s="204"/>
      <c r="I108" s="110"/>
      <c r="J108" s="110"/>
      <c r="K108" s="110"/>
      <c r="L108" s="110"/>
      <c r="M108" s="110"/>
      <c r="N108" s="110"/>
      <c r="O108" s="110"/>
      <c r="P108" s="110"/>
      <c r="Q108" s="150"/>
      <c r="R108" s="383"/>
    </row>
    <row r="109" spans="1:18" s="104" customFormat="1" ht="33" customHeight="1">
      <c r="A109" s="666"/>
      <c r="B109" s="559" t="s">
        <v>583</v>
      </c>
      <c r="C109" s="692"/>
      <c r="D109" s="137"/>
      <c r="E109" s="691"/>
      <c r="F109" s="510" t="s">
        <v>112</v>
      </c>
      <c r="G109" s="468">
        <f>R109*J5</f>
        <v>0</v>
      </c>
      <c r="H109" s="127"/>
      <c r="I109" s="128"/>
      <c r="J109" s="128"/>
      <c r="K109" s="128">
        <v>0</v>
      </c>
      <c r="L109" s="128"/>
      <c r="M109" s="128"/>
      <c r="N109" s="128"/>
      <c r="O109" s="128"/>
      <c r="P109" s="128"/>
      <c r="Q109" s="355"/>
      <c r="R109" s="380">
        <v>0.5</v>
      </c>
    </row>
    <row r="110" spans="1:18" s="104" customFormat="1" ht="33" customHeight="1" thickBot="1">
      <c r="A110" s="666"/>
      <c r="B110" s="559" t="s">
        <v>402</v>
      </c>
      <c r="C110" s="692"/>
      <c r="D110" s="133"/>
      <c r="E110" s="691"/>
      <c r="F110" s="282" t="s">
        <v>20</v>
      </c>
      <c r="G110" s="497">
        <f>R110*J5</f>
        <v>0</v>
      </c>
      <c r="H110" s="127"/>
      <c r="I110" s="128"/>
      <c r="J110" s="128"/>
      <c r="K110" s="128"/>
      <c r="L110" s="128"/>
      <c r="M110" s="128"/>
      <c r="N110" s="128">
        <v>0</v>
      </c>
      <c r="O110" s="128"/>
      <c r="P110" s="131"/>
      <c r="Q110" s="355"/>
      <c r="R110" s="380">
        <v>1.4</v>
      </c>
    </row>
    <row r="111" spans="1:18" s="104" customFormat="1" ht="33" customHeight="1">
      <c r="A111" s="666"/>
      <c r="B111" s="505" t="s">
        <v>584</v>
      </c>
      <c r="C111" s="692"/>
      <c r="D111" s="694" t="s">
        <v>610</v>
      </c>
      <c r="E111" s="691"/>
      <c r="F111" s="696"/>
      <c r="G111" s="434"/>
      <c r="H111" s="628"/>
      <c r="I111" s="628"/>
      <c r="J111" s="628"/>
      <c r="K111" s="628"/>
      <c r="L111" s="628"/>
      <c r="M111" s="628"/>
      <c r="N111" s="628"/>
      <c r="O111" s="628"/>
      <c r="P111" s="628"/>
      <c r="Q111" s="628"/>
      <c r="R111" s="535"/>
    </row>
    <row r="112" spans="1:18" s="104" customFormat="1" ht="33" customHeight="1" thickBot="1">
      <c r="A112" s="667"/>
      <c r="B112" s="567" t="s">
        <v>403</v>
      </c>
      <c r="C112" s="681"/>
      <c r="D112" s="695"/>
      <c r="E112" s="663"/>
      <c r="F112" s="697"/>
      <c r="G112" s="435"/>
      <c r="H112" s="635"/>
      <c r="I112" s="635"/>
      <c r="J112" s="635"/>
      <c r="K112" s="635"/>
      <c r="L112" s="635"/>
      <c r="M112" s="635"/>
      <c r="N112" s="635"/>
      <c r="O112" s="635"/>
      <c r="P112" s="635"/>
      <c r="Q112" s="635"/>
      <c r="R112" s="566"/>
    </row>
    <row r="113" spans="1:18" s="104" customFormat="1" ht="33" customHeight="1">
      <c r="A113" s="665">
        <v>16</v>
      </c>
      <c r="B113" s="536" t="s">
        <v>582</v>
      </c>
      <c r="C113" s="504"/>
      <c r="D113" s="536"/>
      <c r="E113" s="645" t="s">
        <v>451</v>
      </c>
      <c r="F113" s="102" t="s">
        <v>111</v>
      </c>
      <c r="G113" s="456"/>
      <c r="H113" s="173"/>
      <c r="I113" s="138"/>
      <c r="J113" s="138"/>
      <c r="K113" s="138"/>
      <c r="L113" s="138"/>
      <c r="M113" s="138"/>
      <c r="N113" s="138"/>
      <c r="O113" s="138"/>
      <c r="P113" s="138"/>
      <c r="Q113" s="168"/>
      <c r="R113" s="384"/>
    </row>
    <row r="114" spans="1:18" s="104" customFormat="1" ht="33" customHeight="1">
      <c r="A114" s="666"/>
      <c r="B114" s="559" t="s">
        <v>402</v>
      </c>
      <c r="C114" s="526"/>
      <c r="D114" s="111"/>
      <c r="E114" s="666"/>
      <c r="F114" s="557" t="s">
        <v>112</v>
      </c>
      <c r="G114" s="468"/>
      <c r="H114" s="169"/>
      <c r="I114" s="139"/>
      <c r="J114" s="139"/>
      <c r="K114" s="139"/>
      <c r="L114" s="139"/>
      <c r="M114" s="139"/>
      <c r="N114" s="139"/>
      <c r="O114" s="139"/>
      <c r="P114" s="139"/>
      <c r="Q114" s="170"/>
      <c r="R114" s="385"/>
    </row>
    <row r="115" spans="1:18" s="104" customFormat="1" ht="33" customHeight="1" thickBot="1">
      <c r="A115" s="666"/>
      <c r="B115" s="505" t="s">
        <v>584</v>
      </c>
      <c r="C115" s="505"/>
      <c r="D115" s="222"/>
      <c r="E115" s="666"/>
      <c r="F115" s="107" t="s">
        <v>20</v>
      </c>
      <c r="G115" s="497">
        <f>R115*J5</f>
        <v>0</v>
      </c>
      <c r="H115" s="178"/>
      <c r="I115" s="140"/>
      <c r="J115" s="140"/>
      <c r="K115" s="140"/>
      <c r="L115" s="140"/>
      <c r="M115" s="140"/>
      <c r="N115" s="140">
        <v>0</v>
      </c>
      <c r="O115" s="140"/>
      <c r="P115" s="141"/>
      <c r="Q115" s="177"/>
      <c r="R115" s="386">
        <v>1.2</v>
      </c>
    </row>
    <row r="116" spans="1:18" s="104" customFormat="1" ht="33" customHeight="1">
      <c r="A116" s="666"/>
      <c r="B116" s="567" t="s">
        <v>403</v>
      </c>
      <c r="C116" s="505" t="s">
        <v>77</v>
      </c>
      <c r="D116" s="223" t="s">
        <v>78</v>
      </c>
      <c r="E116" s="666"/>
      <c r="F116" s="665"/>
      <c r="G116" s="436"/>
      <c r="H116" s="632"/>
      <c r="I116" s="633"/>
      <c r="J116" s="633"/>
      <c r="K116" s="633"/>
      <c r="L116" s="633"/>
      <c r="M116" s="633"/>
      <c r="N116" s="633"/>
      <c r="O116" s="633"/>
      <c r="P116" s="633"/>
      <c r="Q116" s="633"/>
      <c r="R116" s="503"/>
    </row>
    <row r="117" spans="1:18" s="104" customFormat="1" ht="51" customHeight="1" thickBot="1">
      <c r="A117" s="667"/>
      <c r="B117" s="568" t="s">
        <v>404</v>
      </c>
      <c r="C117" s="506" t="s">
        <v>79</v>
      </c>
      <c r="D117" s="560" t="s">
        <v>611</v>
      </c>
      <c r="E117" s="667"/>
      <c r="F117" s="663"/>
      <c r="G117" s="462"/>
      <c r="H117" s="634"/>
      <c r="I117" s="634"/>
      <c r="J117" s="634"/>
      <c r="K117" s="634"/>
      <c r="L117" s="634"/>
      <c r="M117" s="634"/>
      <c r="N117" s="634"/>
      <c r="O117" s="634"/>
      <c r="P117" s="634"/>
      <c r="Q117" s="634"/>
      <c r="R117" s="508"/>
    </row>
    <row r="118" spans="1:18" s="104" customFormat="1" ht="33" customHeight="1">
      <c r="A118" s="665">
        <v>17</v>
      </c>
      <c r="B118" s="536" t="s">
        <v>80</v>
      </c>
      <c r="C118" s="668" t="s">
        <v>79</v>
      </c>
      <c r="D118" s="536"/>
      <c r="E118" s="645" t="s">
        <v>451</v>
      </c>
      <c r="F118" s="102" t="s">
        <v>111</v>
      </c>
      <c r="G118" s="456"/>
      <c r="H118" s="204"/>
      <c r="I118" s="110"/>
      <c r="J118" s="110"/>
      <c r="K118" s="110"/>
      <c r="L118" s="110"/>
      <c r="M118" s="110"/>
      <c r="N118" s="110"/>
      <c r="O118" s="110"/>
      <c r="P118" s="110"/>
      <c r="Q118" s="150"/>
      <c r="R118" s="383"/>
    </row>
    <row r="119" spans="1:18" s="104" customFormat="1" ht="33" customHeight="1">
      <c r="A119" s="666"/>
      <c r="B119" s="559" t="s">
        <v>81</v>
      </c>
      <c r="C119" s="692"/>
      <c r="D119" s="137"/>
      <c r="E119" s="691"/>
      <c r="F119" s="557" t="s">
        <v>112</v>
      </c>
      <c r="G119" s="468"/>
      <c r="H119" s="127"/>
      <c r="I119" s="128"/>
      <c r="J119" s="128"/>
      <c r="K119" s="128"/>
      <c r="L119" s="128"/>
      <c r="M119" s="128"/>
      <c r="N119" s="128"/>
      <c r="O119" s="128"/>
      <c r="P119" s="128"/>
      <c r="Q119" s="355"/>
      <c r="R119" s="380"/>
    </row>
    <row r="120" spans="1:18" s="104" customFormat="1" ht="33" customHeight="1" thickBot="1">
      <c r="A120" s="666"/>
      <c r="B120" s="505" t="s">
        <v>82</v>
      </c>
      <c r="C120" s="692"/>
      <c r="D120" s="133" t="s">
        <v>83</v>
      </c>
      <c r="E120" s="691"/>
      <c r="F120" s="107" t="s">
        <v>20</v>
      </c>
      <c r="G120" s="497">
        <f>R120*J5</f>
        <v>0</v>
      </c>
      <c r="H120" s="127"/>
      <c r="I120" s="128"/>
      <c r="J120" s="128"/>
      <c r="K120" s="128"/>
      <c r="L120" s="128"/>
      <c r="M120" s="128"/>
      <c r="N120" s="128">
        <v>0</v>
      </c>
      <c r="O120" s="128"/>
      <c r="P120" s="131"/>
      <c r="Q120" s="355"/>
      <c r="R120" s="380">
        <v>1.1000000000000001</v>
      </c>
    </row>
    <row r="121" spans="1:18" s="104" customFormat="1" ht="33" customHeight="1">
      <c r="A121" s="666"/>
      <c r="B121" s="567" t="s">
        <v>84</v>
      </c>
      <c r="C121" s="692"/>
      <c r="D121" s="694"/>
      <c r="E121" s="691"/>
      <c r="F121" s="696"/>
      <c r="G121" s="434"/>
      <c r="H121" s="628"/>
      <c r="I121" s="628"/>
      <c r="J121" s="628"/>
      <c r="K121" s="628"/>
      <c r="L121" s="628"/>
      <c r="M121" s="628"/>
      <c r="N121" s="628"/>
      <c r="O121" s="628"/>
      <c r="P121" s="628"/>
      <c r="Q121" s="628"/>
      <c r="R121" s="535"/>
    </row>
    <row r="122" spans="1:18" s="104" customFormat="1" ht="33" customHeight="1">
      <c r="A122" s="666"/>
      <c r="B122" s="567" t="s">
        <v>85</v>
      </c>
      <c r="C122" s="692"/>
      <c r="D122" s="698"/>
      <c r="E122" s="691"/>
      <c r="F122" s="699"/>
      <c r="G122" s="437"/>
      <c r="H122" s="675"/>
      <c r="I122" s="675"/>
      <c r="J122" s="675"/>
      <c r="K122" s="675"/>
      <c r="L122" s="675"/>
      <c r="M122" s="675"/>
      <c r="N122" s="675"/>
      <c r="O122" s="675"/>
      <c r="P122" s="675"/>
      <c r="Q122" s="675"/>
      <c r="R122" s="565"/>
    </row>
    <row r="123" spans="1:18" s="104" customFormat="1" ht="81.75" customHeight="1">
      <c r="A123" s="666"/>
      <c r="B123" s="142" t="s">
        <v>585</v>
      </c>
      <c r="C123" s="692"/>
      <c r="D123" s="698"/>
      <c r="E123" s="691"/>
      <c r="F123" s="699"/>
      <c r="G123" s="437"/>
      <c r="H123" s="675"/>
      <c r="I123" s="675"/>
      <c r="J123" s="675"/>
      <c r="K123" s="675"/>
      <c r="L123" s="675"/>
      <c r="M123" s="675"/>
      <c r="N123" s="675"/>
      <c r="O123" s="675"/>
      <c r="P123" s="675"/>
      <c r="Q123" s="675"/>
      <c r="R123" s="565"/>
    </row>
    <row r="124" spans="1:18" s="104" customFormat="1" ht="51" customHeight="1" thickBot="1">
      <c r="A124" s="667"/>
      <c r="B124" s="560" t="s">
        <v>586</v>
      </c>
      <c r="C124" s="681"/>
      <c r="D124" s="695"/>
      <c r="E124" s="663"/>
      <c r="F124" s="679"/>
      <c r="G124" s="467"/>
      <c r="H124" s="631"/>
      <c r="I124" s="631"/>
      <c r="J124" s="631"/>
      <c r="K124" s="631"/>
      <c r="L124" s="631"/>
      <c r="M124" s="631"/>
      <c r="N124" s="631"/>
      <c r="O124" s="631"/>
      <c r="P124" s="631"/>
      <c r="Q124" s="631"/>
      <c r="R124" s="511"/>
    </row>
    <row r="125" spans="1:18" s="104" customFormat="1" ht="33" customHeight="1">
      <c r="A125" s="665">
        <v>18</v>
      </c>
      <c r="B125" s="536" t="s">
        <v>587</v>
      </c>
      <c r="C125" s="504"/>
      <c r="D125" s="536"/>
      <c r="E125" s="645" t="s">
        <v>451</v>
      </c>
      <c r="F125" s="102" t="s">
        <v>111</v>
      </c>
      <c r="G125" s="456"/>
      <c r="H125" s="204"/>
      <c r="I125" s="103"/>
      <c r="J125" s="110"/>
      <c r="K125" s="110"/>
      <c r="L125" s="110"/>
      <c r="M125" s="110"/>
      <c r="N125" s="110"/>
      <c r="O125" s="110"/>
      <c r="P125" s="110"/>
      <c r="Q125" s="150"/>
      <c r="R125" s="383"/>
    </row>
    <row r="126" spans="1:18" s="104" customFormat="1" ht="33" customHeight="1">
      <c r="A126" s="666"/>
      <c r="B126" s="553" t="s">
        <v>588</v>
      </c>
      <c r="C126" s="505"/>
      <c r="D126" s="133"/>
      <c r="E126" s="691"/>
      <c r="F126" s="557" t="s">
        <v>112</v>
      </c>
      <c r="G126" s="468">
        <f>R126*J5</f>
        <v>0</v>
      </c>
      <c r="H126" s="127"/>
      <c r="I126" s="128"/>
      <c r="J126" s="128"/>
      <c r="K126" s="128">
        <v>0</v>
      </c>
      <c r="L126" s="113"/>
      <c r="M126" s="128"/>
      <c r="N126" s="128"/>
      <c r="O126" s="128"/>
      <c r="P126" s="128"/>
      <c r="Q126" s="355"/>
      <c r="R126" s="380">
        <v>2.1</v>
      </c>
    </row>
    <row r="127" spans="1:18" s="104" customFormat="1" ht="33" customHeight="1" thickBot="1">
      <c r="A127" s="666"/>
      <c r="B127" s="559" t="s">
        <v>86</v>
      </c>
      <c r="C127" s="505"/>
      <c r="D127" s="562"/>
      <c r="E127" s="691"/>
      <c r="F127" s="107" t="s">
        <v>20</v>
      </c>
      <c r="G127" s="497">
        <f>R127*J5</f>
        <v>0</v>
      </c>
      <c r="H127" s="143"/>
      <c r="I127" s="131"/>
      <c r="J127" s="131"/>
      <c r="K127" s="131"/>
      <c r="L127" s="131"/>
      <c r="M127" s="131"/>
      <c r="N127" s="131">
        <v>0</v>
      </c>
      <c r="O127" s="131"/>
      <c r="P127" s="131"/>
      <c r="Q127" s="356"/>
      <c r="R127" s="382">
        <v>3.5</v>
      </c>
    </row>
    <row r="128" spans="1:18" s="104" customFormat="1" ht="34.5" customHeight="1">
      <c r="A128" s="666"/>
      <c r="B128" s="559" t="s">
        <v>589</v>
      </c>
      <c r="C128" s="505" t="s">
        <v>87</v>
      </c>
      <c r="D128" s="559" t="s">
        <v>612</v>
      </c>
      <c r="E128" s="691"/>
      <c r="F128" s="665"/>
      <c r="G128" s="436"/>
      <c r="H128" s="700"/>
      <c r="I128" s="633"/>
      <c r="J128" s="633"/>
      <c r="K128" s="633"/>
      <c r="L128" s="633"/>
      <c r="M128" s="633"/>
      <c r="N128" s="633"/>
      <c r="O128" s="633"/>
      <c r="P128" s="633"/>
      <c r="Q128" s="633"/>
      <c r="R128" s="503"/>
    </row>
    <row r="129" spans="1:18" s="104" customFormat="1" ht="33" customHeight="1">
      <c r="A129" s="666"/>
      <c r="B129" s="559" t="s">
        <v>590</v>
      </c>
      <c r="C129" s="505" t="s">
        <v>79</v>
      </c>
      <c r="D129" s="559" t="s">
        <v>88</v>
      </c>
      <c r="E129" s="691"/>
      <c r="F129" s="691"/>
      <c r="G129" s="472"/>
      <c r="H129" s="701"/>
      <c r="I129" s="701"/>
      <c r="J129" s="701"/>
      <c r="K129" s="701"/>
      <c r="L129" s="701"/>
      <c r="M129" s="701"/>
      <c r="N129" s="701"/>
      <c r="O129" s="701"/>
      <c r="P129" s="701"/>
      <c r="Q129" s="701"/>
      <c r="R129" s="507"/>
    </row>
    <row r="130" spans="1:18" s="104" customFormat="1" ht="33" customHeight="1">
      <c r="A130" s="666"/>
      <c r="B130" s="559" t="s">
        <v>591</v>
      </c>
      <c r="C130" s="505"/>
      <c r="D130" s="559"/>
      <c r="E130" s="691"/>
      <c r="F130" s="691"/>
      <c r="G130" s="472"/>
      <c r="H130" s="701"/>
      <c r="I130" s="701"/>
      <c r="J130" s="701"/>
      <c r="K130" s="701"/>
      <c r="L130" s="701"/>
      <c r="M130" s="701"/>
      <c r="N130" s="701"/>
      <c r="O130" s="701"/>
      <c r="P130" s="701"/>
      <c r="Q130" s="701"/>
      <c r="R130" s="507"/>
    </row>
    <row r="131" spans="1:18" s="104" customFormat="1" ht="45" customHeight="1" thickBot="1">
      <c r="A131" s="666"/>
      <c r="B131" s="560" t="s">
        <v>89</v>
      </c>
      <c r="C131" s="505"/>
      <c r="D131" s="559"/>
      <c r="E131" s="691"/>
      <c r="F131" s="691"/>
      <c r="G131" s="472"/>
      <c r="H131" s="701"/>
      <c r="I131" s="701"/>
      <c r="J131" s="701"/>
      <c r="K131" s="701"/>
      <c r="L131" s="701"/>
      <c r="M131" s="701"/>
      <c r="N131" s="701"/>
      <c r="O131" s="701"/>
      <c r="P131" s="701"/>
      <c r="Q131" s="701"/>
      <c r="R131" s="507"/>
    </row>
    <row r="132" spans="1:18" s="104" customFormat="1" ht="33" customHeight="1">
      <c r="A132" s="665">
        <v>19</v>
      </c>
      <c r="B132" s="536" t="s">
        <v>90</v>
      </c>
      <c r="C132" s="668" t="s">
        <v>91</v>
      </c>
      <c r="D132" s="561"/>
      <c r="E132" s="645" t="s">
        <v>451</v>
      </c>
      <c r="F132" s="102" t="s">
        <v>111</v>
      </c>
      <c r="G132" s="456"/>
      <c r="H132" s="109"/>
      <c r="I132" s="103"/>
      <c r="J132" s="103"/>
      <c r="K132" s="103"/>
      <c r="L132" s="103"/>
      <c r="M132" s="103"/>
      <c r="N132" s="103"/>
      <c r="O132" s="103"/>
      <c r="P132" s="512"/>
      <c r="Q132" s="156"/>
      <c r="R132" s="376"/>
    </row>
    <row r="133" spans="1:18" s="104" customFormat="1" ht="33" customHeight="1">
      <c r="A133" s="666"/>
      <c r="B133" s="559" t="s">
        <v>92</v>
      </c>
      <c r="C133" s="669"/>
      <c r="D133" s="117"/>
      <c r="E133" s="646"/>
      <c r="F133" s="557" t="s">
        <v>112</v>
      </c>
      <c r="G133" s="468"/>
      <c r="H133" s="129"/>
      <c r="I133" s="113"/>
      <c r="J133" s="113"/>
      <c r="K133" s="113"/>
      <c r="L133" s="113"/>
      <c r="M133" s="113"/>
      <c r="N133" s="113"/>
      <c r="O133" s="113"/>
      <c r="P133" s="113"/>
      <c r="Q133" s="151"/>
      <c r="R133" s="381"/>
    </row>
    <row r="134" spans="1:18" s="104" customFormat="1" ht="33" customHeight="1" thickBot="1">
      <c r="A134" s="666"/>
      <c r="B134" s="559" t="s">
        <v>592</v>
      </c>
      <c r="C134" s="669"/>
      <c r="D134" s="560"/>
      <c r="E134" s="646"/>
      <c r="F134" s="107" t="s">
        <v>20</v>
      </c>
      <c r="G134" s="497">
        <f>R134*J5</f>
        <v>0</v>
      </c>
      <c r="H134" s="126"/>
      <c r="I134" s="114"/>
      <c r="J134" s="114"/>
      <c r="K134" s="114"/>
      <c r="L134" s="114"/>
      <c r="M134" s="114"/>
      <c r="N134" s="114">
        <v>0</v>
      </c>
      <c r="O134" s="114"/>
      <c r="P134" s="114"/>
      <c r="Q134" s="158"/>
      <c r="R134" s="379">
        <v>1.3</v>
      </c>
    </row>
    <row r="135" spans="1:18" s="104" customFormat="1" ht="48" customHeight="1" thickBot="1">
      <c r="A135" s="667"/>
      <c r="B135" s="560" t="s">
        <v>593</v>
      </c>
      <c r="C135" s="670"/>
      <c r="D135" s="144" t="s">
        <v>93</v>
      </c>
      <c r="E135" s="647"/>
      <c r="F135" s="132"/>
      <c r="G135" s="470"/>
      <c r="H135" s="635"/>
      <c r="I135" s="635"/>
      <c r="J135" s="635"/>
      <c r="K135" s="635"/>
      <c r="L135" s="635"/>
      <c r="M135" s="635"/>
      <c r="N135" s="635"/>
      <c r="O135" s="635"/>
      <c r="P135" s="635"/>
      <c r="Q135" s="635"/>
      <c r="R135" s="558"/>
    </row>
    <row r="136" spans="1:18" s="104" customFormat="1" ht="33" customHeight="1">
      <c r="A136" s="665">
        <v>20</v>
      </c>
      <c r="B136" s="536" t="s">
        <v>594</v>
      </c>
      <c r="C136" s="668" t="s">
        <v>103</v>
      </c>
      <c r="D136" s="561" t="s">
        <v>94</v>
      </c>
      <c r="E136" s="645" t="s">
        <v>607</v>
      </c>
      <c r="F136" s="102" t="s">
        <v>111</v>
      </c>
      <c r="G136" s="456">
        <f>R136*J5</f>
        <v>0</v>
      </c>
      <c r="H136" s="109"/>
      <c r="I136" s="103"/>
      <c r="J136" s="103">
        <v>0</v>
      </c>
      <c r="K136" s="103"/>
      <c r="L136" s="103"/>
      <c r="M136" s="103"/>
      <c r="N136" s="103"/>
      <c r="O136" s="103"/>
      <c r="P136" s="512"/>
      <c r="Q136" s="156"/>
      <c r="R136" s="376">
        <v>1.6</v>
      </c>
    </row>
    <row r="137" spans="1:18" s="104" customFormat="1" ht="33" customHeight="1">
      <c r="A137" s="666"/>
      <c r="B137" s="553" t="s">
        <v>423</v>
      </c>
      <c r="C137" s="669"/>
      <c r="D137" s="117"/>
      <c r="E137" s="646"/>
      <c r="F137" s="557" t="s">
        <v>112</v>
      </c>
      <c r="G137" s="468"/>
      <c r="H137" s="129"/>
      <c r="I137" s="113"/>
      <c r="J137" s="113"/>
      <c r="K137" s="113"/>
      <c r="L137" s="113"/>
      <c r="M137" s="113"/>
      <c r="N137" s="113"/>
      <c r="O137" s="113"/>
      <c r="P137" s="113"/>
      <c r="Q137" s="151"/>
      <c r="R137" s="381"/>
    </row>
    <row r="138" spans="1:18" s="104" customFormat="1" ht="33" customHeight="1" thickBot="1">
      <c r="A138" s="666"/>
      <c r="B138" s="559" t="s">
        <v>95</v>
      </c>
      <c r="C138" s="669"/>
      <c r="D138" s="560"/>
      <c r="E138" s="646"/>
      <c r="F138" s="107" t="s">
        <v>20</v>
      </c>
      <c r="G138" s="497"/>
      <c r="H138" s="126"/>
      <c r="I138" s="114"/>
      <c r="J138" s="114"/>
      <c r="K138" s="114"/>
      <c r="L138" s="114"/>
      <c r="M138" s="114"/>
      <c r="N138" s="114"/>
      <c r="O138" s="114"/>
      <c r="P138" s="114"/>
      <c r="Q138" s="158"/>
      <c r="R138" s="379"/>
    </row>
    <row r="139" spans="1:18" s="104" customFormat="1" ht="33" customHeight="1">
      <c r="A139" s="666"/>
      <c r="B139" s="559" t="s">
        <v>96</v>
      </c>
      <c r="C139" s="669"/>
      <c r="D139" s="671" t="s">
        <v>31</v>
      </c>
      <c r="E139" s="646"/>
      <c r="F139" s="664"/>
      <c r="G139" s="464"/>
      <c r="H139" s="675"/>
      <c r="I139" s="675"/>
      <c r="J139" s="675"/>
      <c r="K139" s="675"/>
      <c r="L139" s="675"/>
      <c r="M139" s="675"/>
      <c r="N139" s="675"/>
      <c r="O139" s="675"/>
      <c r="P139" s="675"/>
      <c r="Q139" s="675"/>
      <c r="R139" s="557"/>
    </row>
    <row r="140" spans="1:18" s="104" customFormat="1" ht="33" customHeight="1">
      <c r="A140" s="666"/>
      <c r="B140" s="559" t="s">
        <v>595</v>
      </c>
      <c r="C140" s="669"/>
      <c r="D140" s="676"/>
      <c r="E140" s="646"/>
      <c r="F140" s="674"/>
      <c r="G140" s="464"/>
      <c r="H140" s="675"/>
      <c r="I140" s="675"/>
      <c r="J140" s="675"/>
      <c r="K140" s="675"/>
      <c r="L140" s="675"/>
      <c r="M140" s="675"/>
      <c r="N140" s="675"/>
      <c r="O140" s="675"/>
      <c r="P140" s="675"/>
      <c r="Q140" s="675"/>
      <c r="R140" s="557"/>
    </row>
    <row r="141" spans="1:18" s="104" customFormat="1" ht="33" customHeight="1">
      <c r="A141" s="666"/>
      <c r="B141" s="559" t="s">
        <v>46</v>
      </c>
      <c r="C141" s="669"/>
      <c r="D141" s="676"/>
      <c r="E141" s="646"/>
      <c r="F141" s="674"/>
      <c r="G141" s="464"/>
      <c r="H141" s="675"/>
      <c r="I141" s="675"/>
      <c r="J141" s="675"/>
      <c r="K141" s="675"/>
      <c r="L141" s="675"/>
      <c r="M141" s="675"/>
      <c r="N141" s="675"/>
      <c r="O141" s="675"/>
      <c r="P141" s="675"/>
      <c r="Q141" s="675"/>
      <c r="R141" s="557"/>
    </row>
    <row r="142" spans="1:18" s="104" customFormat="1" ht="45" customHeight="1" thickBot="1">
      <c r="A142" s="667"/>
      <c r="B142" s="560" t="s">
        <v>97</v>
      </c>
      <c r="C142" s="670"/>
      <c r="D142" s="677"/>
      <c r="E142" s="647"/>
      <c r="F142" s="679"/>
      <c r="G142" s="467"/>
      <c r="H142" s="635"/>
      <c r="I142" s="635"/>
      <c r="J142" s="635"/>
      <c r="K142" s="635"/>
      <c r="L142" s="635"/>
      <c r="M142" s="635"/>
      <c r="N142" s="635"/>
      <c r="O142" s="635"/>
      <c r="P142" s="635"/>
      <c r="Q142" s="635"/>
      <c r="R142" s="511"/>
    </row>
    <row r="143" spans="1:18" s="104" customFormat="1" ht="33" customHeight="1">
      <c r="A143" s="665">
        <v>21</v>
      </c>
      <c r="B143" s="536" t="s">
        <v>415</v>
      </c>
      <c r="C143" s="668" t="s">
        <v>103</v>
      </c>
      <c r="D143" s="536" t="s">
        <v>98</v>
      </c>
      <c r="E143" s="645" t="s">
        <v>17</v>
      </c>
      <c r="F143" s="102" t="s">
        <v>111</v>
      </c>
      <c r="G143" s="456">
        <f>R143*J5</f>
        <v>0</v>
      </c>
      <c r="H143" s="109"/>
      <c r="I143" s="103"/>
      <c r="J143" s="103">
        <v>0</v>
      </c>
      <c r="K143" s="103"/>
      <c r="L143" s="103"/>
      <c r="M143" s="103"/>
      <c r="N143" s="103"/>
      <c r="O143" s="512"/>
      <c r="P143" s="103"/>
      <c r="Q143" s="156"/>
      <c r="R143" s="376">
        <v>1.8</v>
      </c>
    </row>
    <row r="144" spans="1:18" s="104" customFormat="1" ht="33" customHeight="1">
      <c r="A144" s="666"/>
      <c r="B144" s="553" t="s">
        <v>429</v>
      </c>
      <c r="C144" s="669"/>
      <c r="D144" s="117"/>
      <c r="E144" s="646"/>
      <c r="F144" s="557" t="s">
        <v>112</v>
      </c>
      <c r="G144" s="468"/>
      <c r="H144" s="129"/>
      <c r="I144" s="113"/>
      <c r="J144" s="113"/>
      <c r="K144" s="113"/>
      <c r="L144" s="113"/>
      <c r="M144" s="113"/>
      <c r="N144" s="113"/>
      <c r="O144" s="113"/>
      <c r="P144" s="113"/>
      <c r="Q144" s="151"/>
      <c r="R144" s="381"/>
    </row>
    <row r="145" spans="1:18" s="104" customFormat="1" ht="33" customHeight="1" thickBot="1">
      <c r="A145" s="666"/>
      <c r="B145" s="559" t="s">
        <v>99</v>
      </c>
      <c r="C145" s="669"/>
      <c r="D145" s="560"/>
      <c r="E145" s="646"/>
      <c r="F145" s="107" t="s">
        <v>20</v>
      </c>
      <c r="G145" s="497"/>
      <c r="H145" s="126"/>
      <c r="I145" s="114"/>
      <c r="J145" s="114"/>
      <c r="K145" s="114"/>
      <c r="L145" s="114"/>
      <c r="M145" s="114"/>
      <c r="N145" s="114"/>
      <c r="O145" s="114"/>
      <c r="P145" s="114"/>
      <c r="Q145" s="158"/>
      <c r="R145" s="379"/>
    </row>
    <row r="146" spans="1:18" s="104" customFormat="1" ht="33" customHeight="1">
      <c r="A146" s="666"/>
      <c r="B146" s="559" t="s">
        <v>100</v>
      </c>
      <c r="C146" s="669"/>
      <c r="D146" s="671" t="s">
        <v>613</v>
      </c>
      <c r="E146" s="646"/>
      <c r="F146" s="664"/>
      <c r="G146" s="461"/>
      <c r="H146" s="628"/>
      <c r="I146" s="628"/>
      <c r="J146" s="628"/>
      <c r="K146" s="628"/>
      <c r="L146" s="628"/>
      <c r="M146" s="628"/>
      <c r="N146" s="628"/>
      <c r="O146" s="628"/>
      <c r="P146" s="628"/>
      <c r="Q146" s="628"/>
      <c r="R146" s="509"/>
    </row>
    <row r="147" spans="1:18" s="104" customFormat="1" ht="33" customHeight="1">
      <c r="A147" s="666"/>
      <c r="B147" s="559" t="s">
        <v>596</v>
      </c>
      <c r="C147" s="669"/>
      <c r="D147" s="676"/>
      <c r="E147" s="646"/>
      <c r="F147" s="674"/>
      <c r="G147" s="464"/>
      <c r="H147" s="675"/>
      <c r="I147" s="675"/>
      <c r="J147" s="675"/>
      <c r="K147" s="675"/>
      <c r="L147" s="675"/>
      <c r="M147" s="675"/>
      <c r="N147" s="675"/>
      <c r="O147" s="675"/>
      <c r="P147" s="675"/>
      <c r="Q147" s="675"/>
      <c r="R147" s="557"/>
    </row>
    <row r="148" spans="1:18" s="104" customFormat="1" ht="51" customHeight="1" thickBot="1">
      <c r="A148" s="667"/>
      <c r="B148" s="560" t="s">
        <v>101</v>
      </c>
      <c r="C148" s="670"/>
      <c r="D148" s="677"/>
      <c r="E148" s="647"/>
      <c r="F148" s="693"/>
      <c r="G148" s="470"/>
      <c r="H148" s="635"/>
      <c r="I148" s="635"/>
      <c r="J148" s="635"/>
      <c r="K148" s="635"/>
      <c r="L148" s="635"/>
      <c r="M148" s="635"/>
      <c r="N148" s="635"/>
      <c r="O148" s="635"/>
      <c r="P148" s="635"/>
      <c r="Q148" s="635"/>
      <c r="R148" s="558"/>
    </row>
    <row r="149" spans="1:18" s="104" customFormat="1" ht="33" customHeight="1">
      <c r="A149" s="665">
        <v>22</v>
      </c>
      <c r="B149" s="559" t="s">
        <v>424</v>
      </c>
      <c r="C149" s="668" t="s">
        <v>103</v>
      </c>
      <c r="D149" s="536" t="s">
        <v>431</v>
      </c>
      <c r="E149" s="645" t="s">
        <v>17</v>
      </c>
      <c r="F149" s="102" t="s">
        <v>111</v>
      </c>
      <c r="G149" s="456">
        <f>R149*J5</f>
        <v>0</v>
      </c>
      <c r="H149" s="109"/>
      <c r="I149" s="103"/>
      <c r="J149" s="103">
        <v>0</v>
      </c>
      <c r="K149" s="103"/>
      <c r="L149" s="103"/>
      <c r="M149" s="103"/>
      <c r="N149" s="103"/>
      <c r="O149" s="512"/>
      <c r="P149" s="103"/>
      <c r="Q149" s="156"/>
      <c r="R149" s="376">
        <v>0.5</v>
      </c>
    </row>
    <row r="150" spans="1:18" s="104" customFormat="1" ht="33" customHeight="1">
      <c r="A150" s="666"/>
      <c r="B150" s="559" t="s">
        <v>430</v>
      </c>
      <c r="C150" s="669"/>
      <c r="D150" s="117"/>
      <c r="E150" s="646"/>
      <c r="F150" s="557" t="s">
        <v>112</v>
      </c>
      <c r="G150" s="468"/>
      <c r="H150" s="129"/>
      <c r="I150" s="113"/>
      <c r="J150" s="113"/>
      <c r="K150" s="113"/>
      <c r="L150" s="113"/>
      <c r="M150" s="113"/>
      <c r="N150" s="113"/>
      <c r="O150" s="113"/>
      <c r="P150" s="113"/>
      <c r="Q150" s="151"/>
      <c r="R150" s="381"/>
    </row>
    <row r="151" spans="1:18" s="104" customFormat="1" ht="33" customHeight="1" thickBot="1">
      <c r="A151" s="666"/>
      <c r="B151" s="559" t="s">
        <v>425</v>
      </c>
      <c r="C151" s="669"/>
      <c r="D151" s="560"/>
      <c r="E151" s="646"/>
      <c r="F151" s="107" t="s">
        <v>20</v>
      </c>
      <c r="G151" s="497">
        <f>R151*J5</f>
        <v>0</v>
      </c>
      <c r="H151" s="126"/>
      <c r="I151" s="114"/>
      <c r="J151" s="114"/>
      <c r="K151" s="114"/>
      <c r="L151" s="114"/>
      <c r="M151" s="114"/>
      <c r="N151" s="114"/>
      <c r="O151" s="114"/>
      <c r="P151" s="114"/>
      <c r="Q151" s="158">
        <v>0</v>
      </c>
      <c r="R151" s="379">
        <v>1.5</v>
      </c>
    </row>
    <row r="152" spans="1:18" s="104" customFormat="1" ht="33" customHeight="1">
      <c r="A152" s="666"/>
      <c r="B152" s="559" t="s">
        <v>426</v>
      </c>
      <c r="C152" s="669"/>
      <c r="D152" s="671" t="s">
        <v>409</v>
      </c>
      <c r="E152" s="646"/>
      <c r="F152" s="664"/>
      <c r="G152" s="461"/>
      <c r="H152" s="628"/>
      <c r="I152" s="628"/>
      <c r="J152" s="628"/>
      <c r="K152" s="628"/>
      <c r="L152" s="628"/>
      <c r="M152" s="628"/>
      <c r="N152" s="628"/>
      <c r="O152" s="628"/>
      <c r="P152" s="628"/>
      <c r="Q152" s="628"/>
      <c r="R152" s="509"/>
    </row>
    <row r="153" spans="1:18" s="104" customFormat="1" ht="33" customHeight="1">
      <c r="A153" s="666"/>
      <c r="B153" s="559" t="s">
        <v>427</v>
      </c>
      <c r="C153" s="669"/>
      <c r="D153" s="676"/>
      <c r="E153" s="646"/>
      <c r="F153" s="674"/>
      <c r="G153" s="464"/>
      <c r="H153" s="675"/>
      <c r="I153" s="675"/>
      <c r="J153" s="675"/>
      <c r="K153" s="675"/>
      <c r="L153" s="675"/>
      <c r="M153" s="675"/>
      <c r="N153" s="675"/>
      <c r="O153" s="675"/>
      <c r="P153" s="675"/>
      <c r="Q153" s="675"/>
      <c r="R153" s="557"/>
    </row>
    <row r="154" spans="1:18" s="104" customFormat="1" ht="33" customHeight="1" thickBot="1">
      <c r="A154" s="667"/>
      <c r="B154" s="559" t="s">
        <v>428</v>
      </c>
      <c r="C154" s="670"/>
      <c r="D154" s="677"/>
      <c r="E154" s="647"/>
      <c r="F154" s="693"/>
      <c r="G154" s="470"/>
      <c r="H154" s="635"/>
      <c r="I154" s="635"/>
      <c r="J154" s="635"/>
      <c r="K154" s="635"/>
      <c r="L154" s="635"/>
      <c r="M154" s="635"/>
      <c r="N154" s="635"/>
      <c r="O154" s="635"/>
      <c r="P154" s="635"/>
      <c r="Q154" s="635"/>
      <c r="R154" s="558"/>
    </row>
    <row r="155" spans="1:18" s="104" customFormat="1" ht="33" customHeight="1">
      <c r="A155" s="665">
        <v>23</v>
      </c>
      <c r="B155" s="536" t="s">
        <v>102</v>
      </c>
      <c r="C155" s="668" t="s">
        <v>103</v>
      </c>
      <c r="D155" s="561" t="s">
        <v>453</v>
      </c>
      <c r="E155" s="645" t="s">
        <v>17</v>
      </c>
      <c r="F155" s="102" t="s">
        <v>111</v>
      </c>
      <c r="G155" s="456">
        <f>R155*J5</f>
        <v>0</v>
      </c>
      <c r="H155" s="173"/>
      <c r="I155" s="138"/>
      <c r="J155" s="138">
        <v>0</v>
      </c>
      <c r="K155" s="138"/>
      <c r="L155" s="138"/>
      <c r="M155" s="138"/>
      <c r="N155" s="138"/>
      <c r="O155" s="138"/>
      <c r="P155" s="138"/>
      <c r="Q155" s="168"/>
      <c r="R155" s="384">
        <v>0.7</v>
      </c>
    </row>
    <row r="156" spans="1:18" s="104" customFormat="1" ht="33" customHeight="1">
      <c r="A156" s="666"/>
      <c r="B156" s="505" t="s">
        <v>104</v>
      </c>
      <c r="C156" s="669"/>
      <c r="D156" s="117"/>
      <c r="E156" s="666"/>
      <c r="F156" s="557" t="s">
        <v>112</v>
      </c>
      <c r="G156" s="468"/>
      <c r="H156" s="169"/>
      <c r="I156" s="139"/>
      <c r="J156" s="139"/>
      <c r="K156" s="139"/>
      <c r="L156" s="139"/>
      <c r="M156" s="145"/>
      <c r="N156" s="139"/>
      <c r="O156" s="139"/>
      <c r="P156" s="139"/>
      <c r="Q156" s="170"/>
      <c r="R156" s="385"/>
    </row>
    <row r="157" spans="1:18" s="104" customFormat="1" ht="33" customHeight="1" thickBot="1">
      <c r="A157" s="666"/>
      <c r="B157" s="559" t="s">
        <v>105</v>
      </c>
      <c r="C157" s="669"/>
      <c r="D157" s="559"/>
      <c r="E157" s="666"/>
      <c r="F157" s="107" t="s">
        <v>20</v>
      </c>
      <c r="G157" s="497"/>
      <c r="H157" s="191"/>
      <c r="I157" s="147"/>
      <c r="J157" s="147"/>
      <c r="K157" s="147"/>
      <c r="L157" s="147"/>
      <c r="M157" s="147"/>
      <c r="N157" s="147"/>
      <c r="O157" s="147"/>
      <c r="P157" s="147"/>
      <c r="Q157" s="171"/>
      <c r="R157" s="387"/>
    </row>
    <row r="158" spans="1:18" s="104" customFormat="1" ht="33" customHeight="1">
      <c r="A158" s="666"/>
      <c r="B158" s="559" t="s">
        <v>106</v>
      </c>
      <c r="C158" s="669"/>
      <c r="D158" s="705" t="s">
        <v>614</v>
      </c>
      <c r="E158" s="666"/>
      <c r="F158" s="688"/>
      <c r="G158" s="466"/>
      <c r="H158" s="707"/>
      <c r="I158" s="707"/>
      <c r="J158" s="707"/>
      <c r="K158" s="707"/>
      <c r="L158" s="707"/>
      <c r="M158" s="707"/>
      <c r="N158" s="707"/>
      <c r="O158" s="707"/>
      <c r="P158" s="707"/>
      <c r="Q158" s="707"/>
      <c r="R158" s="510"/>
    </row>
    <row r="159" spans="1:18" s="104" customFormat="1" ht="48" customHeight="1" thickBot="1">
      <c r="A159" s="667"/>
      <c r="B159" s="560" t="s">
        <v>107</v>
      </c>
      <c r="C159" s="670"/>
      <c r="D159" s="706"/>
      <c r="E159" s="667"/>
      <c r="F159" s="679"/>
      <c r="G159" s="467"/>
      <c r="H159" s="708"/>
      <c r="I159" s="708"/>
      <c r="J159" s="708"/>
      <c r="K159" s="708"/>
      <c r="L159" s="708"/>
      <c r="M159" s="708"/>
      <c r="N159" s="708"/>
      <c r="O159" s="708"/>
      <c r="P159" s="708"/>
      <c r="Q159" s="708"/>
      <c r="R159" s="511"/>
    </row>
    <row r="160" spans="1:18" s="104" customFormat="1" ht="33" customHeight="1">
      <c r="A160" s="665">
        <v>24</v>
      </c>
      <c r="B160" s="536" t="s">
        <v>597</v>
      </c>
      <c r="C160" s="668" t="s">
        <v>405</v>
      </c>
      <c r="D160" s="561"/>
      <c r="E160" s="645" t="s">
        <v>451</v>
      </c>
      <c r="F160" s="102" t="s">
        <v>111</v>
      </c>
      <c r="G160" s="456"/>
      <c r="H160" s="109"/>
      <c r="I160" s="103"/>
      <c r="J160" s="103"/>
      <c r="K160" s="103"/>
      <c r="L160" s="103"/>
      <c r="M160" s="103"/>
      <c r="N160" s="103"/>
      <c r="O160" s="103"/>
      <c r="P160" s="103"/>
      <c r="Q160" s="156"/>
      <c r="R160" s="376"/>
    </row>
    <row r="161" spans="1:18" s="104" customFormat="1" ht="33" customHeight="1">
      <c r="A161" s="666"/>
      <c r="B161" s="553" t="s">
        <v>598</v>
      </c>
      <c r="C161" s="669"/>
      <c r="D161" s="133"/>
      <c r="E161" s="666"/>
      <c r="F161" s="557" t="s">
        <v>112</v>
      </c>
      <c r="G161" s="468"/>
      <c r="H161" s="127"/>
      <c r="I161" s="108"/>
      <c r="J161" s="108"/>
      <c r="K161" s="108"/>
      <c r="L161" s="108"/>
      <c r="M161" s="108"/>
      <c r="N161" s="108"/>
      <c r="O161" s="108"/>
      <c r="P161" s="108"/>
      <c r="Q161" s="354"/>
      <c r="R161" s="380"/>
    </row>
    <row r="162" spans="1:18" s="104" customFormat="1" ht="33" customHeight="1" thickBot="1">
      <c r="A162" s="666"/>
      <c r="B162" s="553" t="s">
        <v>108</v>
      </c>
      <c r="C162" s="669"/>
      <c r="D162" s="562"/>
      <c r="E162" s="666"/>
      <c r="F162" s="107" t="s">
        <v>20</v>
      </c>
      <c r="G162" s="497">
        <f>R162*J5</f>
        <v>0</v>
      </c>
      <c r="H162" s="126"/>
      <c r="I162" s="114"/>
      <c r="J162" s="114"/>
      <c r="K162" s="114"/>
      <c r="L162" s="114"/>
      <c r="M162" s="114"/>
      <c r="N162" s="114"/>
      <c r="O162" s="114"/>
      <c r="P162" s="114"/>
      <c r="Q162" s="158">
        <v>0</v>
      </c>
      <c r="R162" s="379">
        <v>1.8</v>
      </c>
    </row>
    <row r="163" spans="1:18" s="104" customFormat="1" ht="33" customHeight="1">
      <c r="A163" s="666"/>
      <c r="B163" s="559" t="s">
        <v>109</v>
      </c>
      <c r="C163" s="669"/>
      <c r="D163" s="698" t="s">
        <v>615</v>
      </c>
      <c r="E163" s="666"/>
      <c r="F163" s="664"/>
      <c r="G163" s="461"/>
      <c r="H163" s="628"/>
      <c r="I163" s="629"/>
      <c r="J163" s="629"/>
      <c r="K163" s="629"/>
      <c r="L163" s="629"/>
      <c r="M163" s="629"/>
      <c r="N163" s="629"/>
      <c r="O163" s="629"/>
      <c r="P163" s="629"/>
      <c r="Q163" s="629"/>
      <c r="R163" s="509"/>
    </row>
    <row r="164" spans="1:18" s="104" customFormat="1" ht="33" customHeight="1">
      <c r="A164" s="666"/>
      <c r="B164" s="559" t="s">
        <v>599</v>
      </c>
      <c r="C164" s="669"/>
      <c r="D164" s="698"/>
      <c r="E164" s="666"/>
      <c r="F164" s="678"/>
      <c r="G164" s="466"/>
      <c r="H164" s="630"/>
      <c r="I164" s="630"/>
      <c r="J164" s="630"/>
      <c r="K164" s="630"/>
      <c r="L164" s="630"/>
      <c r="M164" s="630"/>
      <c r="N164" s="630"/>
      <c r="O164" s="630"/>
      <c r="P164" s="630"/>
      <c r="Q164" s="630"/>
      <c r="R164" s="510"/>
    </row>
    <row r="165" spans="1:18" s="104" customFormat="1" ht="42" customHeight="1" thickBot="1">
      <c r="A165" s="667"/>
      <c r="B165" s="560" t="s">
        <v>600</v>
      </c>
      <c r="C165" s="670"/>
      <c r="D165" s="695"/>
      <c r="E165" s="667"/>
      <c r="F165" s="679"/>
      <c r="G165" s="467"/>
      <c r="H165" s="631"/>
      <c r="I165" s="631"/>
      <c r="J165" s="631"/>
      <c r="K165" s="631"/>
      <c r="L165" s="631"/>
      <c r="M165" s="631"/>
      <c r="N165" s="631"/>
      <c r="O165" s="631"/>
      <c r="P165" s="631"/>
      <c r="Q165" s="631"/>
      <c r="R165" s="511"/>
    </row>
    <row r="166" spans="1:18" s="155" customFormat="1" ht="32.25" customHeight="1">
      <c r="A166" s="665">
        <v>25</v>
      </c>
      <c r="B166" s="702" t="s">
        <v>646</v>
      </c>
      <c r="C166" s="668" t="s">
        <v>422</v>
      </c>
      <c r="D166" s="561" t="s">
        <v>117</v>
      </c>
      <c r="E166" s="665" t="s">
        <v>450</v>
      </c>
      <c r="F166" s="102" t="s">
        <v>111</v>
      </c>
      <c r="G166" s="497">
        <f>R166*J5</f>
        <v>0</v>
      </c>
      <c r="H166" s="204">
        <v>0</v>
      </c>
      <c r="I166" s="110"/>
      <c r="J166" s="110"/>
      <c r="K166" s="110"/>
      <c r="L166" s="110"/>
      <c r="M166" s="110"/>
      <c r="N166" s="110"/>
      <c r="O166" s="110"/>
      <c r="P166" s="110"/>
      <c r="Q166" s="150"/>
      <c r="R166" s="383">
        <v>0.27</v>
      </c>
    </row>
    <row r="167" spans="1:18" s="155" customFormat="1" ht="32.25" customHeight="1">
      <c r="A167" s="666"/>
      <c r="B167" s="703"/>
      <c r="C167" s="669"/>
      <c r="D167" s="113"/>
      <c r="E167" s="666"/>
      <c r="F167" s="557" t="s">
        <v>112</v>
      </c>
      <c r="G167" s="468"/>
      <c r="H167" s="129"/>
      <c r="I167" s="113"/>
      <c r="J167" s="113"/>
      <c r="K167" s="113"/>
      <c r="L167" s="113"/>
      <c r="M167" s="113"/>
      <c r="N167" s="113"/>
      <c r="O167" s="113"/>
      <c r="P167" s="113"/>
      <c r="Q167" s="151"/>
      <c r="R167" s="381"/>
    </row>
    <row r="168" spans="1:18" s="155" customFormat="1" ht="33" customHeight="1" thickBot="1">
      <c r="A168" s="666"/>
      <c r="B168" s="703"/>
      <c r="C168" s="669"/>
      <c r="D168" s="562"/>
      <c r="E168" s="666"/>
      <c r="F168" s="125" t="s">
        <v>20</v>
      </c>
      <c r="G168" s="469"/>
      <c r="H168" s="152"/>
      <c r="I168" s="153"/>
      <c r="J168" s="153"/>
      <c r="K168" s="153"/>
      <c r="L168" s="153"/>
      <c r="M168" s="153"/>
      <c r="N168" s="153"/>
      <c r="O168" s="153"/>
      <c r="P168" s="153"/>
      <c r="Q168" s="154"/>
      <c r="R168" s="388"/>
    </row>
    <row r="169" spans="1:18" s="155" customFormat="1" ht="33" customHeight="1" thickBot="1">
      <c r="A169" s="667"/>
      <c r="B169" s="704"/>
      <c r="C169" s="670"/>
      <c r="D169" s="136"/>
      <c r="E169" s="667"/>
      <c r="F169" s="285"/>
      <c r="G169" s="467"/>
      <c r="H169" s="627"/>
      <c r="I169" s="627"/>
      <c r="J169" s="627"/>
      <c r="K169" s="627"/>
      <c r="L169" s="627"/>
      <c r="M169" s="627"/>
      <c r="N169" s="627"/>
      <c r="O169" s="627"/>
      <c r="P169" s="627"/>
      <c r="Q169" s="627"/>
      <c r="R169" s="511"/>
    </row>
    <row r="170" spans="1:18" s="155" customFormat="1" ht="32.25" customHeight="1">
      <c r="A170" s="665">
        <v>26</v>
      </c>
      <c r="B170" s="702" t="s">
        <v>646</v>
      </c>
      <c r="C170" s="668" t="s">
        <v>422</v>
      </c>
      <c r="D170" s="561" t="s">
        <v>454</v>
      </c>
      <c r="E170" s="665" t="s">
        <v>450</v>
      </c>
      <c r="F170" s="102" t="s">
        <v>111</v>
      </c>
      <c r="G170" s="497">
        <f>R170*J5</f>
        <v>0</v>
      </c>
      <c r="H170" s="204">
        <v>0</v>
      </c>
      <c r="I170" s="110"/>
      <c r="J170" s="110"/>
      <c r="K170" s="110"/>
      <c r="L170" s="110"/>
      <c r="M170" s="110"/>
      <c r="N170" s="110"/>
      <c r="O170" s="110"/>
      <c r="P170" s="110"/>
      <c r="Q170" s="150"/>
      <c r="R170" s="383">
        <v>0.27</v>
      </c>
    </row>
    <row r="171" spans="1:18" s="155" customFormat="1" ht="32.25" customHeight="1">
      <c r="A171" s="666"/>
      <c r="B171" s="703"/>
      <c r="C171" s="669"/>
      <c r="D171" s="113"/>
      <c r="E171" s="666"/>
      <c r="F171" s="557" t="s">
        <v>112</v>
      </c>
      <c r="G171" s="468"/>
      <c r="H171" s="129"/>
      <c r="I171" s="113"/>
      <c r="J171" s="113"/>
      <c r="K171" s="113"/>
      <c r="L171" s="113"/>
      <c r="M171" s="113"/>
      <c r="N171" s="113"/>
      <c r="O171" s="113"/>
      <c r="P171" s="113"/>
      <c r="Q171" s="151"/>
      <c r="R171" s="381"/>
    </row>
    <row r="172" spans="1:18" s="155" customFormat="1" ht="33" customHeight="1" thickBot="1">
      <c r="A172" s="666"/>
      <c r="B172" s="703"/>
      <c r="C172" s="669"/>
      <c r="D172" s="562"/>
      <c r="E172" s="666"/>
      <c r="F172" s="125" t="s">
        <v>20</v>
      </c>
      <c r="G172" s="469"/>
      <c r="H172" s="152"/>
      <c r="I172" s="153"/>
      <c r="J172" s="153"/>
      <c r="K172" s="153"/>
      <c r="L172" s="153"/>
      <c r="M172" s="153"/>
      <c r="N172" s="153"/>
      <c r="O172" s="153"/>
      <c r="P172" s="153"/>
      <c r="Q172" s="154"/>
      <c r="R172" s="388"/>
    </row>
    <row r="173" spans="1:18" s="155" customFormat="1" ht="33" customHeight="1" thickBot="1">
      <c r="A173" s="667"/>
      <c r="B173" s="704"/>
      <c r="C173" s="670"/>
      <c r="D173" s="136"/>
      <c r="E173" s="667"/>
      <c r="F173" s="285"/>
      <c r="G173" s="467"/>
      <c r="H173" s="627"/>
      <c r="I173" s="627"/>
      <c r="J173" s="627"/>
      <c r="K173" s="627"/>
      <c r="L173" s="627"/>
      <c r="M173" s="627"/>
      <c r="N173" s="627"/>
      <c r="O173" s="627"/>
      <c r="P173" s="627"/>
      <c r="Q173" s="627"/>
      <c r="R173" s="511"/>
    </row>
    <row r="174" spans="1:18" s="155" customFormat="1" ht="32.25" customHeight="1">
      <c r="A174" s="665">
        <v>27</v>
      </c>
      <c r="B174" s="702" t="s">
        <v>646</v>
      </c>
      <c r="C174" s="668" t="s">
        <v>422</v>
      </c>
      <c r="D174" s="561" t="s">
        <v>113</v>
      </c>
      <c r="E174" s="665" t="s">
        <v>450</v>
      </c>
      <c r="F174" s="102" t="s">
        <v>111</v>
      </c>
      <c r="G174" s="497">
        <f>R174*J5</f>
        <v>0</v>
      </c>
      <c r="H174" s="204">
        <v>0</v>
      </c>
      <c r="I174" s="110"/>
      <c r="J174" s="110"/>
      <c r="K174" s="110"/>
      <c r="L174" s="110"/>
      <c r="M174" s="110"/>
      <c r="N174" s="110"/>
      <c r="O174" s="110"/>
      <c r="P174" s="110"/>
      <c r="Q174" s="150"/>
      <c r="R174" s="383">
        <v>0.28000000000000003</v>
      </c>
    </row>
    <row r="175" spans="1:18" s="155" customFormat="1" ht="32.25" customHeight="1">
      <c r="A175" s="666"/>
      <c r="B175" s="703"/>
      <c r="C175" s="669"/>
      <c r="D175" s="113"/>
      <c r="E175" s="666"/>
      <c r="F175" s="557" t="s">
        <v>112</v>
      </c>
      <c r="G175" s="468"/>
      <c r="H175" s="129"/>
      <c r="I175" s="113"/>
      <c r="J175" s="113"/>
      <c r="K175" s="113"/>
      <c r="L175" s="113"/>
      <c r="M175" s="113"/>
      <c r="N175" s="113"/>
      <c r="O175" s="113"/>
      <c r="P175" s="113"/>
      <c r="Q175" s="151"/>
      <c r="R175" s="381"/>
    </row>
    <row r="176" spans="1:18" s="155" customFormat="1" ht="33" customHeight="1" thickBot="1">
      <c r="A176" s="666"/>
      <c r="B176" s="703"/>
      <c r="C176" s="669"/>
      <c r="D176" s="562"/>
      <c r="E176" s="666"/>
      <c r="F176" s="125" t="s">
        <v>20</v>
      </c>
      <c r="G176" s="469"/>
      <c r="H176" s="152"/>
      <c r="I176" s="153"/>
      <c r="J176" s="153"/>
      <c r="K176" s="153"/>
      <c r="L176" s="153"/>
      <c r="M176" s="153"/>
      <c r="N176" s="153"/>
      <c r="O176" s="153"/>
      <c r="P176" s="153"/>
      <c r="Q176" s="154"/>
      <c r="R176" s="388"/>
    </row>
    <row r="177" spans="1:18" s="155" customFormat="1" ht="33" customHeight="1" thickBot="1">
      <c r="A177" s="667"/>
      <c r="B177" s="704"/>
      <c r="C177" s="670"/>
      <c r="D177" s="136"/>
      <c r="E177" s="667"/>
      <c r="F177" s="285"/>
      <c r="G177" s="467"/>
      <c r="H177" s="627"/>
      <c r="I177" s="627"/>
      <c r="J177" s="627"/>
      <c r="K177" s="627"/>
      <c r="L177" s="627"/>
      <c r="M177" s="627"/>
      <c r="N177" s="627"/>
      <c r="O177" s="627"/>
      <c r="P177" s="627"/>
      <c r="Q177" s="627"/>
      <c r="R177" s="511"/>
    </row>
    <row r="178" spans="1:18" s="155" customFormat="1" ht="32.25" customHeight="1">
      <c r="A178" s="665">
        <v>28</v>
      </c>
      <c r="B178" s="702" t="s">
        <v>421</v>
      </c>
      <c r="C178" s="668" t="s">
        <v>422</v>
      </c>
      <c r="D178" s="561" t="s">
        <v>98</v>
      </c>
      <c r="E178" s="665" t="s">
        <v>450</v>
      </c>
      <c r="F178" s="102" t="s">
        <v>111</v>
      </c>
      <c r="G178" s="497">
        <f>R178*J5</f>
        <v>0</v>
      </c>
      <c r="H178" s="204">
        <v>0</v>
      </c>
      <c r="I178" s="110"/>
      <c r="J178" s="110"/>
      <c r="K178" s="110"/>
      <c r="L178" s="110"/>
      <c r="M178" s="110"/>
      <c r="N178" s="110"/>
      <c r="O178" s="110"/>
      <c r="P178" s="110"/>
      <c r="Q178" s="150"/>
      <c r="R178" s="383">
        <v>0.28000000000000003</v>
      </c>
    </row>
    <row r="179" spans="1:18" s="155" customFormat="1" ht="32.25" customHeight="1">
      <c r="A179" s="666"/>
      <c r="B179" s="703"/>
      <c r="C179" s="669"/>
      <c r="D179" s="113"/>
      <c r="E179" s="666"/>
      <c r="F179" s="557" t="s">
        <v>112</v>
      </c>
      <c r="G179" s="468"/>
      <c r="H179" s="129"/>
      <c r="I179" s="113"/>
      <c r="J179" s="113"/>
      <c r="K179" s="113"/>
      <c r="L179" s="113"/>
      <c r="M179" s="113"/>
      <c r="N179" s="113"/>
      <c r="O179" s="113"/>
      <c r="P179" s="113"/>
      <c r="Q179" s="151"/>
      <c r="R179" s="381"/>
    </row>
    <row r="180" spans="1:18" s="155" customFormat="1" ht="33" customHeight="1" thickBot="1">
      <c r="A180" s="666"/>
      <c r="B180" s="703"/>
      <c r="C180" s="669"/>
      <c r="D180" s="562"/>
      <c r="E180" s="666"/>
      <c r="F180" s="125" t="s">
        <v>20</v>
      </c>
      <c r="G180" s="469"/>
      <c r="H180" s="152"/>
      <c r="I180" s="153"/>
      <c r="J180" s="153"/>
      <c r="K180" s="153"/>
      <c r="L180" s="153"/>
      <c r="M180" s="153"/>
      <c r="N180" s="153"/>
      <c r="O180" s="153"/>
      <c r="P180" s="153"/>
      <c r="Q180" s="154"/>
      <c r="R180" s="388"/>
    </row>
    <row r="181" spans="1:18" s="155" customFormat="1" ht="33" customHeight="1" thickBot="1">
      <c r="A181" s="667"/>
      <c r="B181" s="704"/>
      <c r="C181" s="670"/>
      <c r="D181" s="136"/>
      <c r="E181" s="667"/>
      <c r="F181" s="285"/>
      <c r="G181" s="467"/>
      <c r="H181" s="627"/>
      <c r="I181" s="627"/>
      <c r="J181" s="627"/>
      <c r="K181" s="627"/>
      <c r="L181" s="627"/>
      <c r="M181" s="627"/>
      <c r="N181" s="627"/>
      <c r="O181" s="627"/>
      <c r="P181" s="627"/>
      <c r="Q181" s="627"/>
      <c r="R181" s="511"/>
    </row>
    <row r="182" spans="1:18" s="155" customFormat="1" ht="32.25" customHeight="1">
      <c r="A182" s="665">
        <v>29</v>
      </c>
      <c r="B182" s="702" t="s">
        <v>646</v>
      </c>
      <c r="C182" s="668" t="s">
        <v>647</v>
      </c>
      <c r="D182" s="561" t="s">
        <v>454</v>
      </c>
      <c r="E182" s="665" t="s">
        <v>450</v>
      </c>
      <c r="F182" s="102" t="s">
        <v>111</v>
      </c>
      <c r="G182" s="497">
        <f>R182*J5</f>
        <v>0</v>
      </c>
      <c r="H182" s="204">
        <v>0</v>
      </c>
      <c r="I182" s="110"/>
      <c r="J182" s="110"/>
      <c r="K182" s="110"/>
      <c r="L182" s="110"/>
      <c r="M182" s="110"/>
      <c r="N182" s="110"/>
      <c r="O182" s="110"/>
      <c r="P182" s="110"/>
      <c r="Q182" s="150"/>
      <c r="R182" s="383">
        <v>0.34</v>
      </c>
    </row>
    <row r="183" spans="1:18" s="155" customFormat="1" ht="32.25" customHeight="1">
      <c r="A183" s="666"/>
      <c r="B183" s="703"/>
      <c r="C183" s="669"/>
      <c r="D183" s="113"/>
      <c r="E183" s="666"/>
      <c r="F183" s="557" t="s">
        <v>112</v>
      </c>
      <c r="G183" s="468"/>
      <c r="H183" s="129"/>
      <c r="I183" s="113"/>
      <c r="J183" s="113"/>
      <c r="K183" s="113"/>
      <c r="L183" s="113"/>
      <c r="M183" s="113"/>
      <c r="N183" s="113"/>
      <c r="O183" s="113"/>
      <c r="P183" s="113"/>
      <c r="Q183" s="151"/>
      <c r="R183" s="381"/>
    </row>
    <row r="184" spans="1:18" s="155" customFormat="1" ht="33" customHeight="1" thickBot="1">
      <c r="A184" s="666"/>
      <c r="B184" s="703"/>
      <c r="C184" s="669"/>
      <c r="D184" s="562"/>
      <c r="E184" s="666"/>
      <c r="F184" s="125" t="s">
        <v>20</v>
      </c>
      <c r="G184" s="469"/>
      <c r="H184" s="152"/>
      <c r="I184" s="153"/>
      <c r="J184" s="153"/>
      <c r="K184" s="153"/>
      <c r="L184" s="153"/>
      <c r="M184" s="153"/>
      <c r="N184" s="153"/>
      <c r="O184" s="153"/>
      <c r="P184" s="153"/>
      <c r="Q184" s="154"/>
      <c r="R184" s="388"/>
    </row>
    <row r="185" spans="1:18" s="155" customFormat="1" ht="33" customHeight="1" thickBot="1">
      <c r="A185" s="667"/>
      <c r="B185" s="704"/>
      <c r="C185" s="670"/>
      <c r="D185" s="136"/>
      <c r="E185" s="667"/>
      <c r="F185" s="285"/>
      <c r="G185" s="467"/>
      <c r="H185" s="627"/>
      <c r="I185" s="627"/>
      <c r="J185" s="627"/>
      <c r="K185" s="627"/>
      <c r="L185" s="627"/>
      <c r="M185" s="627"/>
      <c r="N185" s="627"/>
      <c r="O185" s="627"/>
      <c r="P185" s="627"/>
      <c r="Q185" s="627"/>
      <c r="R185" s="511"/>
    </row>
    <row r="186" spans="1:18" s="155" customFormat="1" ht="32.25" customHeight="1">
      <c r="A186" s="665">
        <v>30</v>
      </c>
      <c r="B186" s="702" t="s">
        <v>646</v>
      </c>
      <c r="C186" s="668" t="s">
        <v>647</v>
      </c>
      <c r="D186" s="561" t="s">
        <v>98</v>
      </c>
      <c r="E186" s="665" t="s">
        <v>450</v>
      </c>
      <c r="F186" s="102" t="s">
        <v>111</v>
      </c>
      <c r="G186" s="456">
        <f>R186*J5</f>
        <v>0</v>
      </c>
      <c r="H186" s="204">
        <v>0</v>
      </c>
      <c r="I186" s="110"/>
      <c r="J186" s="110"/>
      <c r="K186" s="110"/>
      <c r="L186" s="110"/>
      <c r="M186" s="110"/>
      <c r="N186" s="110"/>
      <c r="O186" s="110"/>
      <c r="P186" s="110"/>
      <c r="Q186" s="150"/>
      <c r="R186" s="383">
        <v>0.34</v>
      </c>
    </row>
    <row r="187" spans="1:18" s="155" customFormat="1" ht="32.25" customHeight="1">
      <c r="A187" s="666"/>
      <c r="B187" s="703"/>
      <c r="C187" s="669"/>
      <c r="D187" s="113"/>
      <c r="E187" s="666"/>
      <c r="F187" s="557" t="s">
        <v>112</v>
      </c>
      <c r="G187" s="468"/>
      <c r="H187" s="129"/>
      <c r="I187" s="113"/>
      <c r="J187" s="113"/>
      <c r="K187" s="113"/>
      <c r="L187" s="113"/>
      <c r="M187" s="113"/>
      <c r="N187" s="113"/>
      <c r="O187" s="113"/>
      <c r="P187" s="113"/>
      <c r="Q187" s="151"/>
      <c r="R187" s="381"/>
    </row>
    <row r="188" spans="1:18" s="155" customFormat="1" ht="33" customHeight="1" thickBot="1">
      <c r="A188" s="666"/>
      <c r="B188" s="703"/>
      <c r="C188" s="669"/>
      <c r="D188" s="562"/>
      <c r="E188" s="666"/>
      <c r="F188" s="125" t="s">
        <v>20</v>
      </c>
      <c r="G188" s="469"/>
      <c r="H188" s="152"/>
      <c r="I188" s="153"/>
      <c r="J188" s="153"/>
      <c r="K188" s="153"/>
      <c r="L188" s="153"/>
      <c r="M188" s="153"/>
      <c r="N188" s="153"/>
      <c r="O188" s="153"/>
      <c r="P188" s="153"/>
      <c r="Q188" s="154"/>
      <c r="R188" s="388"/>
    </row>
    <row r="189" spans="1:18" s="155" customFormat="1" ht="33" customHeight="1" thickBot="1">
      <c r="A189" s="667"/>
      <c r="B189" s="704"/>
      <c r="C189" s="670"/>
      <c r="D189" s="136"/>
      <c r="E189" s="667"/>
      <c r="F189" s="285"/>
      <c r="G189" s="467"/>
      <c r="H189" s="627"/>
      <c r="I189" s="627"/>
      <c r="J189" s="627"/>
      <c r="K189" s="627"/>
      <c r="L189" s="627"/>
      <c r="M189" s="627"/>
      <c r="N189" s="627"/>
      <c r="O189" s="627"/>
      <c r="P189" s="627"/>
      <c r="Q189" s="627"/>
      <c r="R189" s="511"/>
    </row>
    <row r="190" spans="1:18" s="104" customFormat="1" ht="33" customHeight="1">
      <c r="A190" s="665">
        <v>31</v>
      </c>
      <c r="B190" s="702" t="s">
        <v>663</v>
      </c>
      <c r="C190" s="668" t="s">
        <v>115</v>
      </c>
      <c r="D190" s="561" t="s">
        <v>117</v>
      </c>
      <c r="E190" s="645" t="s">
        <v>17</v>
      </c>
      <c r="F190" s="102" t="s">
        <v>111</v>
      </c>
      <c r="G190" s="456">
        <f>R190*J5</f>
        <v>0</v>
      </c>
      <c r="H190" s="109"/>
      <c r="I190" s="109"/>
      <c r="J190" s="103">
        <v>0</v>
      </c>
      <c r="K190" s="103"/>
      <c r="L190" s="103"/>
      <c r="M190" s="103"/>
      <c r="N190" s="103"/>
      <c r="O190" s="103"/>
      <c r="P190" s="103"/>
      <c r="Q190" s="156"/>
      <c r="R190" s="376">
        <v>0.16</v>
      </c>
    </row>
    <row r="191" spans="1:18" s="104" customFormat="1" ht="33" customHeight="1">
      <c r="A191" s="666"/>
      <c r="B191" s="703"/>
      <c r="C191" s="669"/>
      <c r="D191" s="105"/>
      <c r="E191" s="646"/>
      <c r="F191" s="557" t="s">
        <v>112</v>
      </c>
      <c r="G191" s="468"/>
      <c r="H191" s="112"/>
      <c r="I191" s="112"/>
      <c r="J191" s="106"/>
      <c r="K191" s="106"/>
      <c r="L191" s="106"/>
      <c r="M191" s="106"/>
      <c r="N191" s="106"/>
      <c r="O191" s="106"/>
      <c r="P191" s="106"/>
      <c r="Q191" s="157"/>
      <c r="R191" s="377"/>
    </row>
    <row r="192" spans="1:18" s="104" customFormat="1" ht="33" customHeight="1" thickBot="1">
      <c r="A192" s="666"/>
      <c r="B192" s="703"/>
      <c r="C192" s="669"/>
      <c r="D192" s="562"/>
      <c r="E192" s="646"/>
      <c r="F192" s="107" t="s">
        <v>20</v>
      </c>
      <c r="G192" s="497"/>
      <c r="H192" s="126"/>
      <c r="I192" s="114"/>
      <c r="J192" s="114"/>
      <c r="K192" s="114"/>
      <c r="L192" s="114"/>
      <c r="M192" s="114"/>
      <c r="N192" s="114"/>
      <c r="O192" s="114"/>
      <c r="P192" s="114"/>
      <c r="Q192" s="158"/>
      <c r="R192" s="379"/>
    </row>
    <row r="193" spans="1:18" s="104" customFormat="1" ht="102.6" customHeight="1" thickBot="1">
      <c r="A193" s="667"/>
      <c r="B193" s="704"/>
      <c r="C193" s="670"/>
      <c r="D193" s="144"/>
      <c r="E193" s="647"/>
      <c r="F193" s="159"/>
      <c r="G193" s="473"/>
      <c r="H193" s="627"/>
      <c r="I193" s="627"/>
      <c r="J193" s="627"/>
      <c r="K193" s="627"/>
      <c r="L193" s="627"/>
      <c r="M193" s="627"/>
      <c r="N193" s="627"/>
      <c r="O193" s="627"/>
      <c r="P193" s="627"/>
      <c r="Q193" s="627"/>
      <c r="R193" s="159"/>
    </row>
    <row r="194" spans="1:18" s="104" customFormat="1" ht="33" customHeight="1">
      <c r="A194" s="665">
        <v>32</v>
      </c>
      <c r="B194" s="702" t="s">
        <v>601</v>
      </c>
      <c r="C194" s="668" t="s">
        <v>115</v>
      </c>
      <c r="D194" s="561" t="s">
        <v>454</v>
      </c>
      <c r="E194" s="645" t="s">
        <v>17</v>
      </c>
      <c r="F194" s="102" t="s">
        <v>111</v>
      </c>
      <c r="G194" s="456">
        <f>R194*J5</f>
        <v>0</v>
      </c>
      <c r="H194" s="109"/>
      <c r="I194" s="109"/>
      <c r="J194" s="103">
        <v>0</v>
      </c>
      <c r="K194" s="103"/>
      <c r="L194" s="103"/>
      <c r="M194" s="103"/>
      <c r="N194" s="103"/>
      <c r="O194" s="103"/>
      <c r="P194" s="103"/>
      <c r="Q194" s="156"/>
      <c r="R194" s="376">
        <v>0.15</v>
      </c>
    </row>
    <row r="195" spans="1:18" s="104" customFormat="1" ht="33" customHeight="1">
      <c r="A195" s="666"/>
      <c r="B195" s="703"/>
      <c r="C195" s="669"/>
      <c r="D195" s="105"/>
      <c r="E195" s="646"/>
      <c r="F195" s="557" t="s">
        <v>112</v>
      </c>
      <c r="G195" s="468"/>
      <c r="H195" s="112"/>
      <c r="I195" s="112"/>
      <c r="J195" s="106"/>
      <c r="K195" s="106"/>
      <c r="L195" s="106"/>
      <c r="M195" s="106"/>
      <c r="N195" s="106"/>
      <c r="O195" s="106"/>
      <c r="P195" s="106"/>
      <c r="Q195" s="157"/>
      <c r="R195" s="377"/>
    </row>
    <row r="196" spans="1:18" s="104" customFormat="1" ht="33" customHeight="1" thickBot="1">
      <c r="A196" s="666"/>
      <c r="B196" s="703"/>
      <c r="C196" s="669"/>
      <c r="D196" s="562"/>
      <c r="E196" s="646"/>
      <c r="F196" s="107" t="s">
        <v>20</v>
      </c>
      <c r="G196" s="497"/>
      <c r="H196" s="126"/>
      <c r="I196" s="114"/>
      <c r="J196" s="114"/>
      <c r="K196" s="114"/>
      <c r="L196" s="114"/>
      <c r="M196" s="114"/>
      <c r="N196" s="114"/>
      <c r="O196" s="114"/>
      <c r="P196" s="114"/>
      <c r="Q196" s="158"/>
      <c r="R196" s="379"/>
    </row>
    <row r="197" spans="1:18" s="104" customFormat="1" ht="141.75" customHeight="1" thickBot="1">
      <c r="A197" s="667"/>
      <c r="B197" s="704"/>
      <c r="C197" s="670"/>
      <c r="D197" s="144"/>
      <c r="E197" s="647"/>
      <c r="F197" s="159"/>
      <c r="G197" s="473"/>
      <c r="H197" s="627"/>
      <c r="I197" s="627"/>
      <c r="J197" s="627"/>
      <c r="K197" s="627"/>
      <c r="L197" s="627"/>
      <c r="M197" s="627"/>
      <c r="N197" s="627"/>
      <c r="O197" s="627"/>
      <c r="P197" s="627"/>
      <c r="Q197" s="627"/>
      <c r="R197" s="159"/>
    </row>
    <row r="198" spans="1:18" s="104" customFormat="1" ht="33" customHeight="1">
      <c r="A198" s="665">
        <v>33</v>
      </c>
      <c r="B198" s="702" t="s">
        <v>664</v>
      </c>
      <c r="C198" s="668" t="s">
        <v>115</v>
      </c>
      <c r="D198" s="561" t="s">
        <v>98</v>
      </c>
      <c r="E198" s="645" t="s">
        <v>17</v>
      </c>
      <c r="F198" s="102" t="s">
        <v>111</v>
      </c>
      <c r="G198" s="456">
        <f>R198*J5</f>
        <v>0</v>
      </c>
      <c r="H198" s="109"/>
      <c r="I198" s="109"/>
      <c r="J198" s="103">
        <v>0</v>
      </c>
      <c r="K198" s="103"/>
      <c r="L198" s="103"/>
      <c r="M198" s="103"/>
      <c r="N198" s="103"/>
      <c r="O198" s="103"/>
      <c r="P198" s="103"/>
      <c r="Q198" s="156"/>
      <c r="R198" s="376">
        <v>0.15</v>
      </c>
    </row>
    <row r="199" spans="1:18" s="104" customFormat="1" ht="33" customHeight="1">
      <c r="A199" s="666"/>
      <c r="B199" s="703"/>
      <c r="C199" s="669"/>
      <c r="D199" s="105"/>
      <c r="E199" s="646"/>
      <c r="F199" s="557" t="s">
        <v>112</v>
      </c>
      <c r="G199" s="468"/>
      <c r="H199" s="112"/>
      <c r="I199" s="112"/>
      <c r="J199" s="106"/>
      <c r="K199" s="106"/>
      <c r="L199" s="106"/>
      <c r="M199" s="106"/>
      <c r="N199" s="106"/>
      <c r="O199" s="106"/>
      <c r="P199" s="106"/>
      <c r="Q199" s="157"/>
      <c r="R199" s="377"/>
    </row>
    <row r="200" spans="1:18" s="104" customFormat="1" ht="33" customHeight="1" thickBot="1">
      <c r="A200" s="666"/>
      <c r="B200" s="703"/>
      <c r="C200" s="669"/>
      <c r="D200" s="562"/>
      <c r="E200" s="646"/>
      <c r="F200" s="107" t="s">
        <v>20</v>
      </c>
      <c r="G200" s="497"/>
      <c r="H200" s="126"/>
      <c r="I200" s="114"/>
      <c r="J200" s="114"/>
      <c r="K200" s="114"/>
      <c r="L200" s="114"/>
      <c r="M200" s="114"/>
      <c r="N200" s="114"/>
      <c r="O200" s="114"/>
      <c r="P200" s="114"/>
      <c r="Q200" s="158"/>
      <c r="R200" s="379"/>
    </row>
    <row r="201" spans="1:18" s="104" customFormat="1" ht="102.6" customHeight="1" thickBot="1">
      <c r="A201" s="667"/>
      <c r="B201" s="704"/>
      <c r="C201" s="670"/>
      <c r="D201" s="144"/>
      <c r="E201" s="647"/>
      <c r="F201" s="159"/>
      <c r="G201" s="473"/>
      <c r="H201" s="627"/>
      <c r="I201" s="627"/>
      <c r="J201" s="627"/>
      <c r="K201" s="627"/>
      <c r="L201" s="627"/>
      <c r="M201" s="627"/>
      <c r="N201" s="627"/>
      <c r="O201" s="627"/>
      <c r="P201" s="627"/>
      <c r="Q201" s="627"/>
      <c r="R201" s="159"/>
    </row>
    <row r="202" spans="1:18" s="104" customFormat="1" ht="33" customHeight="1">
      <c r="A202" s="665">
        <v>34</v>
      </c>
      <c r="B202" s="702" t="s">
        <v>663</v>
      </c>
      <c r="C202" s="668" t="s">
        <v>115</v>
      </c>
      <c r="D202" s="561" t="s">
        <v>407</v>
      </c>
      <c r="E202" s="645" t="s">
        <v>17</v>
      </c>
      <c r="F202" s="102" t="s">
        <v>111</v>
      </c>
      <c r="G202" s="456">
        <f>R202*J5</f>
        <v>0</v>
      </c>
      <c r="H202" s="109"/>
      <c r="I202" s="109"/>
      <c r="J202" s="103">
        <v>0</v>
      </c>
      <c r="K202" s="103"/>
      <c r="L202" s="103"/>
      <c r="M202" s="103"/>
      <c r="N202" s="103"/>
      <c r="O202" s="103"/>
      <c r="P202" s="103"/>
      <c r="Q202" s="156"/>
      <c r="R202" s="376">
        <v>0.3</v>
      </c>
    </row>
    <row r="203" spans="1:18" s="104" customFormat="1" ht="33" customHeight="1">
      <c r="A203" s="666"/>
      <c r="B203" s="703"/>
      <c r="C203" s="669"/>
      <c r="D203" s="105"/>
      <c r="E203" s="646"/>
      <c r="F203" s="557" t="s">
        <v>112</v>
      </c>
      <c r="G203" s="468"/>
      <c r="H203" s="112"/>
      <c r="I203" s="112"/>
      <c r="J203" s="106"/>
      <c r="K203" s="106"/>
      <c r="L203" s="106"/>
      <c r="M203" s="106"/>
      <c r="N203" s="106"/>
      <c r="O203" s="106"/>
      <c r="P203" s="106"/>
      <c r="Q203" s="157"/>
      <c r="R203" s="377"/>
    </row>
    <row r="204" spans="1:18" s="104" customFormat="1" ht="33" customHeight="1" thickBot="1">
      <c r="A204" s="666"/>
      <c r="B204" s="703"/>
      <c r="C204" s="669"/>
      <c r="D204" s="562"/>
      <c r="E204" s="646"/>
      <c r="F204" s="107" t="s">
        <v>20</v>
      </c>
      <c r="G204" s="497"/>
      <c r="H204" s="126"/>
      <c r="I204" s="114"/>
      <c r="J204" s="114"/>
      <c r="K204" s="114"/>
      <c r="L204" s="114"/>
      <c r="M204" s="114"/>
      <c r="N204" s="114"/>
      <c r="O204" s="114"/>
      <c r="P204" s="114"/>
      <c r="Q204" s="158"/>
      <c r="R204" s="379"/>
    </row>
    <row r="205" spans="1:18" s="104" customFormat="1" ht="102.6" customHeight="1" thickBot="1">
      <c r="A205" s="667"/>
      <c r="B205" s="704"/>
      <c r="C205" s="670"/>
      <c r="D205" s="144"/>
      <c r="E205" s="647"/>
      <c r="F205" s="159"/>
      <c r="G205" s="473"/>
      <c r="H205" s="627"/>
      <c r="I205" s="627"/>
      <c r="J205" s="627"/>
      <c r="K205" s="627"/>
      <c r="L205" s="627"/>
      <c r="M205" s="627"/>
      <c r="N205" s="627"/>
      <c r="O205" s="627"/>
      <c r="P205" s="627"/>
      <c r="Q205" s="627"/>
      <c r="R205" s="159"/>
    </row>
    <row r="206" spans="1:18" s="104" customFormat="1" ht="33" customHeight="1">
      <c r="A206" s="665">
        <v>35</v>
      </c>
      <c r="B206" s="709" t="s">
        <v>602</v>
      </c>
      <c r="C206" s="668" t="s">
        <v>116</v>
      </c>
      <c r="D206" s="561" t="s">
        <v>117</v>
      </c>
      <c r="E206" s="645" t="s">
        <v>17</v>
      </c>
      <c r="F206" s="102" t="s">
        <v>111</v>
      </c>
      <c r="G206" s="458">
        <f>R206*J5</f>
        <v>0</v>
      </c>
      <c r="H206" s="109">
        <v>0</v>
      </c>
      <c r="I206" s="103"/>
      <c r="J206" s="103"/>
      <c r="K206" s="103"/>
      <c r="L206" s="103"/>
      <c r="M206" s="103"/>
      <c r="N206" s="103"/>
      <c r="O206" s="103"/>
      <c r="P206" s="103"/>
      <c r="Q206" s="156"/>
      <c r="R206" s="376">
        <v>0.62</v>
      </c>
    </row>
    <row r="207" spans="1:18" s="104" customFormat="1" ht="33" customHeight="1">
      <c r="A207" s="666"/>
      <c r="B207" s="710"/>
      <c r="C207" s="669"/>
      <c r="D207" s="117"/>
      <c r="E207" s="646"/>
      <c r="F207" s="557" t="s">
        <v>112</v>
      </c>
      <c r="G207" s="468"/>
      <c r="H207" s="129"/>
      <c r="I207" s="113"/>
      <c r="J207" s="113"/>
      <c r="K207" s="113"/>
      <c r="L207" s="113"/>
      <c r="M207" s="113"/>
      <c r="N207" s="113"/>
      <c r="O207" s="113"/>
      <c r="P207" s="113"/>
      <c r="Q207" s="151"/>
      <c r="R207" s="381"/>
    </row>
    <row r="208" spans="1:18" s="104" customFormat="1" ht="33" customHeight="1" thickBot="1">
      <c r="A208" s="666"/>
      <c r="B208" s="710"/>
      <c r="C208" s="669"/>
      <c r="D208" s="562"/>
      <c r="E208" s="646"/>
      <c r="F208" s="107" t="s">
        <v>20</v>
      </c>
      <c r="G208" s="463"/>
      <c r="H208" s="126"/>
      <c r="I208" s="114"/>
      <c r="J208" s="114"/>
      <c r="K208" s="114"/>
      <c r="L208" s="114"/>
      <c r="M208" s="114"/>
      <c r="N208" s="114"/>
      <c r="O208" s="114"/>
      <c r="P208" s="114"/>
      <c r="Q208" s="158"/>
      <c r="R208" s="379"/>
    </row>
    <row r="209" spans="1:18" s="104" customFormat="1" ht="33" customHeight="1" thickBot="1">
      <c r="A209" s="667"/>
      <c r="B209" s="711"/>
      <c r="C209" s="670"/>
      <c r="D209" s="144"/>
      <c r="E209" s="647"/>
      <c r="F209" s="160"/>
      <c r="G209" s="474"/>
      <c r="H209" s="627"/>
      <c r="I209" s="627"/>
      <c r="J209" s="627"/>
      <c r="K209" s="627"/>
      <c r="L209" s="627"/>
      <c r="M209" s="627"/>
      <c r="N209" s="627"/>
      <c r="O209" s="627"/>
      <c r="P209" s="627"/>
      <c r="Q209" s="627"/>
      <c r="R209" s="160"/>
    </row>
    <row r="210" spans="1:18" s="104" customFormat="1" ht="33" customHeight="1">
      <c r="A210" s="665">
        <v>36</v>
      </c>
      <c r="B210" s="709" t="s">
        <v>603</v>
      </c>
      <c r="C210" s="668" t="s">
        <v>116</v>
      </c>
      <c r="D210" s="161" t="s">
        <v>408</v>
      </c>
      <c r="E210" s="645" t="s">
        <v>17</v>
      </c>
      <c r="F210" s="102" t="s">
        <v>111</v>
      </c>
      <c r="G210" s="458">
        <f>R210*J5</f>
        <v>0</v>
      </c>
      <c r="H210" s="109">
        <v>0</v>
      </c>
      <c r="I210" s="103"/>
      <c r="J210" s="103"/>
      <c r="K210" s="103"/>
      <c r="L210" s="103"/>
      <c r="M210" s="103"/>
      <c r="N210" s="103"/>
      <c r="O210" s="103"/>
      <c r="P210" s="103"/>
      <c r="Q210" s="156"/>
      <c r="R210" s="376">
        <v>0.3</v>
      </c>
    </row>
    <row r="211" spans="1:18" s="104" customFormat="1" ht="33" customHeight="1">
      <c r="A211" s="666"/>
      <c r="B211" s="710"/>
      <c r="C211" s="669"/>
      <c r="D211" s="162"/>
      <c r="E211" s="646"/>
      <c r="F211" s="557" t="s">
        <v>112</v>
      </c>
      <c r="G211" s="468"/>
      <c r="H211" s="129"/>
      <c r="I211" s="113"/>
      <c r="J211" s="113"/>
      <c r="K211" s="113"/>
      <c r="L211" s="113"/>
      <c r="M211" s="113"/>
      <c r="N211" s="113"/>
      <c r="O211" s="113"/>
      <c r="P211" s="113"/>
      <c r="Q211" s="151"/>
      <c r="R211" s="381"/>
    </row>
    <row r="212" spans="1:18" s="104" customFormat="1" ht="33" customHeight="1" thickBot="1">
      <c r="A212" s="666"/>
      <c r="B212" s="710"/>
      <c r="C212" s="669"/>
      <c r="D212" s="554"/>
      <c r="E212" s="646"/>
      <c r="F212" s="107" t="s">
        <v>20</v>
      </c>
      <c r="G212" s="463"/>
      <c r="H212" s="126"/>
      <c r="I212" s="114"/>
      <c r="J212" s="114"/>
      <c r="K212" s="114"/>
      <c r="L212" s="114"/>
      <c r="M212" s="114"/>
      <c r="N212" s="114"/>
      <c r="O212" s="114"/>
      <c r="P212" s="114"/>
      <c r="Q212" s="158"/>
      <c r="R212" s="379"/>
    </row>
    <row r="213" spans="1:18" s="104" customFormat="1" ht="155.44999999999999" customHeight="1" thickBot="1">
      <c r="A213" s="667"/>
      <c r="B213" s="711"/>
      <c r="C213" s="670"/>
      <c r="D213" s="163"/>
      <c r="E213" s="647"/>
      <c r="F213" s="132"/>
      <c r="G213" s="470"/>
      <c r="H213" s="635"/>
      <c r="I213" s="635"/>
      <c r="J213" s="635"/>
      <c r="K213" s="635"/>
      <c r="L213" s="635"/>
      <c r="M213" s="635"/>
      <c r="N213" s="635"/>
      <c r="O213" s="635"/>
      <c r="P213" s="635"/>
      <c r="Q213" s="635"/>
      <c r="R213" s="558"/>
    </row>
    <row r="214" spans="1:18" s="104" customFormat="1" ht="33" customHeight="1">
      <c r="A214" s="666">
        <v>37</v>
      </c>
      <c r="B214" s="709" t="s">
        <v>604</v>
      </c>
      <c r="C214" s="669" t="s">
        <v>116</v>
      </c>
      <c r="D214" s="161" t="s">
        <v>118</v>
      </c>
      <c r="E214" s="645" t="s">
        <v>17</v>
      </c>
      <c r="F214" s="102" t="s">
        <v>111</v>
      </c>
      <c r="G214" s="458">
        <f>R214*J5</f>
        <v>0</v>
      </c>
      <c r="H214" s="109">
        <v>0</v>
      </c>
      <c r="I214" s="103"/>
      <c r="J214" s="103"/>
      <c r="K214" s="103"/>
      <c r="L214" s="103"/>
      <c r="M214" s="103"/>
      <c r="N214" s="103"/>
      <c r="O214" s="103"/>
      <c r="P214" s="103"/>
      <c r="Q214" s="156"/>
      <c r="R214" s="376">
        <v>0.27</v>
      </c>
    </row>
    <row r="215" spans="1:18" s="104" customFormat="1" ht="33" customHeight="1">
      <c r="A215" s="666"/>
      <c r="B215" s="710"/>
      <c r="C215" s="669"/>
      <c r="D215" s="162"/>
      <c r="E215" s="646"/>
      <c r="F215" s="557" t="s">
        <v>112</v>
      </c>
      <c r="G215" s="468"/>
      <c r="H215" s="129"/>
      <c r="I215" s="113"/>
      <c r="J215" s="113"/>
      <c r="K215" s="113"/>
      <c r="L215" s="113"/>
      <c r="M215" s="113"/>
      <c r="N215" s="113"/>
      <c r="O215" s="113"/>
      <c r="P215" s="113"/>
      <c r="Q215" s="151"/>
      <c r="R215" s="381"/>
    </row>
    <row r="216" spans="1:18" s="104" customFormat="1" ht="33" customHeight="1" thickBot="1">
      <c r="A216" s="666"/>
      <c r="B216" s="710"/>
      <c r="C216" s="669"/>
      <c r="D216" s="554"/>
      <c r="E216" s="646"/>
      <c r="F216" s="107" t="s">
        <v>20</v>
      </c>
      <c r="G216" s="463"/>
      <c r="H216" s="126"/>
      <c r="I216" s="114"/>
      <c r="J216" s="114"/>
      <c r="K216" s="114"/>
      <c r="L216" s="114"/>
      <c r="M216" s="114"/>
      <c r="N216" s="114"/>
      <c r="O216" s="114"/>
      <c r="P216" s="114"/>
      <c r="Q216" s="158"/>
      <c r="R216" s="379"/>
    </row>
    <row r="217" spans="1:18" s="104" customFormat="1" ht="100.9" customHeight="1" thickBot="1">
      <c r="A217" s="667"/>
      <c r="B217" s="711"/>
      <c r="C217" s="670"/>
      <c r="D217" s="163"/>
      <c r="E217" s="647"/>
      <c r="F217" s="132"/>
      <c r="G217" s="470"/>
      <c r="H217" s="635"/>
      <c r="I217" s="635"/>
      <c r="J217" s="635"/>
      <c r="K217" s="635"/>
      <c r="L217" s="635"/>
      <c r="M217" s="635"/>
      <c r="N217" s="635"/>
      <c r="O217" s="635"/>
      <c r="P217" s="635"/>
      <c r="Q217" s="635"/>
      <c r="R217" s="558"/>
    </row>
    <row r="218" spans="1:18" s="104" customFormat="1" ht="33" customHeight="1">
      <c r="A218" s="665">
        <v>38</v>
      </c>
      <c r="B218" s="709" t="s">
        <v>119</v>
      </c>
      <c r="C218" s="668" t="s">
        <v>116</v>
      </c>
      <c r="D218" s="161" t="s">
        <v>120</v>
      </c>
      <c r="E218" s="645" t="s">
        <v>17</v>
      </c>
      <c r="F218" s="102" t="s">
        <v>111</v>
      </c>
      <c r="G218" s="458">
        <f>R218*J5</f>
        <v>0</v>
      </c>
      <c r="H218" s="109">
        <v>0</v>
      </c>
      <c r="I218" s="103"/>
      <c r="J218" s="103"/>
      <c r="K218" s="103"/>
      <c r="L218" s="103"/>
      <c r="M218" s="103"/>
      <c r="N218" s="103"/>
      <c r="O218" s="103"/>
      <c r="P218" s="103"/>
      <c r="Q218" s="156"/>
      <c r="R218" s="376">
        <v>0.05</v>
      </c>
    </row>
    <row r="219" spans="1:18" s="104" customFormat="1" ht="33" customHeight="1">
      <c r="A219" s="666"/>
      <c r="B219" s="710"/>
      <c r="C219" s="669"/>
      <c r="D219" s="162"/>
      <c r="E219" s="646"/>
      <c r="F219" s="557" t="s">
        <v>112</v>
      </c>
      <c r="G219" s="468"/>
      <c r="H219" s="129"/>
      <c r="I219" s="113"/>
      <c r="J219" s="113"/>
      <c r="K219" s="113"/>
      <c r="L219" s="113"/>
      <c r="M219" s="113"/>
      <c r="N219" s="113"/>
      <c r="O219" s="113"/>
      <c r="P219" s="113"/>
      <c r="Q219" s="151"/>
      <c r="R219" s="381"/>
    </row>
    <row r="220" spans="1:18" s="104" customFormat="1" ht="33" customHeight="1" thickBot="1">
      <c r="A220" s="666"/>
      <c r="B220" s="710"/>
      <c r="C220" s="669"/>
      <c r="D220" s="554"/>
      <c r="E220" s="646"/>
      <c r="F220" s="107" t="s">
        <v>20</v>
      </c>
      <c r="G220" s="463"/>
      <c r="H220" s="126"/>
      <c r="I220" s="114"/>
      <c r="J220" s="114"/>
      <c r="K220" s="114"/>
      <c r="L220" s="114"/>
      <c r="M220" s="114"/>
      <c r="N220" s="114"/>
      <c r="O220" s="114"/>
      <c r="P220" s="114"/>
      <c r="Q220" s="158"/>
      <c r="R220" s="379"/>
    </row>
    <row r="221" spans="1:18" s="104" customFormat="1" ht="33" customHeight="1" thickBot="1">
      <c r="A221" s="667"/>
      <c r="B221" s="711"/>
      <c r="C221" s="670"/>
      <c r="D221" s="163"/>
      <c r="E221" s="647"/>
      <c r="F221" s="132"/>
      <c r="G221" s="470"/>
      <c r="H221" s="635"/>
      <c r="I221" s="635"/>
      <c r="J221" s="635"/>
      <c r="K221" s="635"/>
      <c r="L221" s="635"/>
      <c r="M221" s="635"/>
      <c r="N221" s="635"/>
      <c r="O221" s="635"/>
      <c r="P221" s="635"/>
      <c r="Q221" s="635"/>
      <c r="R221" s="558"/>
    </row>
    <row r="222" spans="1:18" s="104" customFormat="1" ht="33" customHeight="1">
      <c r="A222" s="665">
        <v>39</v>
      </c>
      <c r="B222" s="709" t="s">
        <v>665</v>
      </c>
      <c r="C222" s="668" t="s">
        <v>110</v>
      </c>
      <c r="D222" s="161" t="s">
        <v>184</v>
      </c>
      <c r="E222" s="645" t="s">
        <v>17</v>
      </c>
      <c r="F222" s="102" t="s">
        <v>111</v>
      </c>
      <c r="G222" s="456">
        <f>R222*J5</f>
        <v>0</v>
      </c>
      <c r="H222" s="109"/>
      <c r="I222" s="103"/>
      <c r="J222" s="103">
        <v>0</v>
      </c>
      <c r="K222" s="103"/>
      <c r="L222" s="103"/>
      <c r="M222" s="103"/>
      <c r="N222" s="103"/>
      <c r="O222" s="103"/>
      <c r="P222" s="103"/>
      <c r="Q222" s="156"/>
      <c r="R222" s="376">
        <v>0.2</v>
      </c>
    </row>
    <row r="223" spans="1:18" s="104" customFormat="1" ht="33" customHeight="1">
      <c r="A223" s="666"/>
      <c r="B223" s="710"/>
      <c r="C223" s="669"/>
      <c r="D223" s="162"/>
      <c r="E223" s="646"/>
      <c r="F223" s="557" t="s">
        <v>112</v>
      </c>
      <c r="G223" s="468"/>
      <c r="H223" s="129"/>
      <c r="I223" s="113"/>
      <c r="J223" s="113"/>
      <c r="K223" s="113"/>
      <c r="L223" s="113"/>
      <c r="M223" s="113"/>
      <c r="N223" s="113"/>
      <c r="O223" s="113"/>
      <c r="P223" s="113"/>
      <c r="Q223" s="151"/>
      <c r="R223" s="381"/>
    </row>
    <row r="224" spans="1:18" s="104" customFormat="1" ht="33" customHeight="1" thickBot="1">
      <c r="A224" s="666"/>
      <c r="B224" s="710"/>
      <c r="C224" s="669"/>
      <c r="D224" s="554"/>
      <c r="E224" s="646"/>
      <c r="F224" s="107" t="s">
        <v>20</v>
      </c>
      <c r="G224" s="497"/>
      <c r="H224" s="126"/>
      <c r="I224" s="114"/>
      <c r="J224" s="114"/>
      <c r="K224" s="114"/>
      <c r="L224" s="114"/>
      <c r="M224" s="114"/>
      <c r="N224" s="114"/>
      <c r="O224" s="114"/>
      <c r="P224" s="114"/>
      <c r="Q224" s="158"/>
      <c r="R224" s="379"/>
    </row>
    <row r="225" spans="1:18" s="104" customFormat="1" ht="33" customHeight="1" thickBot="1">
      <c r="A225" s="667"/>
      <c r="B225" s="711"/>
      <c r="C225" s="670"/>
      <c r="D225" s="163"/>
      <c r="E225" s="647"/>
      <c r="F225" s="132"/>
      <c r="G225" s="470"/>
      <c r="H225" s="635"/>
      <c r="I225" s="635"/>
      <c r="J225" s="635"/>
      <c r="K225" s="635"/>
      <c r="L225" s="635"/>
      <c r="M225" s="635"/>
      <c r="N225" s="635"/>
      <c r="O225" s="635"/>
      <c r="P225" s="635"/>
      <c r="Q225" s="635"/>
      <c r="R225" s="558"/>
    </row>
    <row r="226" spans="1:18" s="104" customFormat="1" ht="33" customHeight="1">
      <c r="A226" s="665">
        <v>40</v>
      </c>
      <c r="B226" s="709" t="s">
        <v>605</v>
      </c>
      <c r="C226" s="668" t="s">
        <v>110</v>
      </c>
      <c r="D226" s="161" t="s">
        <v>121</v>
      </c>
      <c r="E226" s="645" t="s">
        <v>17</v>
      </c>
      <c r="F226" s="102" t="s">
        <v>111</v>
      </c>
      <c r="G226" s="456">
        <f>R226*J5</f>
        <v>0</v>
      </c>
      <c r="H226" s="109"/>
      <c r="I226" s="103"/>
      <c r="J226" s="103">
        <v>0</v>
      </c>
      <c r="K226" s="103"/>
      <c r="L226" s="103"/>
      <c r="M226" s="103"/>
      <c r="N226" s="103"/>
      <c r="O226" s="103"/>
      <c r="P226" s="103"/>
      <c r="Q226" s="156"/>
      <c r="R226" s="376">
        <v>0.1</v>
      </c>
    </row>
    <row r="227" spans="1:18" s="104" customFormat="1" ht="33" customHeight="1">
      <c r="A227" s="666"/>
      <c r="B227" s="710"/>
      <c r="C227" s="669"/>
      <c r="D227" s="162"/>
      <c r="E227" s="646"/>
      <c r="F227" s="557" t="s">
        <v>112</v>
      </c>
      <c r="G227" s="468"/>
      <c r="H227" s="129"/>
      <c r="I227" s="113"/>
      <c r="J227" s="113"/>
      <c r="K227" s="113"/>
      <c r="L227" s="113"/>
      <c r="M227" s="113"/>
      <c r="N227" s="113"/>
      <c r="O227" s="113"/>
      <c r="P227" s="113"/>
      <c r="Q227" s="151"/>
      <c r="R227" s="381"/>
    </row>
    <row r="228" spans="1:18" s="104" customFormat="1" ht="33" customHeight="1" thickBot="1">
      <c r="A228" s="666"/>
      <c r="B228" s="710"/>
      <c r="C228" s="669"/>
      <c r="D228" s="554"/>
      <c r="E228" s="646"/>
      <c r="F228" s="107" t="s">
        <v>20</v>
      </c>
      <c r="G228" s="497"/>
      <c r="H228" s="126"/>
      <c r="I228" s="114"/>
      <c r="J228" s="114"/>
      <c r="K228" s="114"/>
      <c r="L228" s="114"/>
      <c r="M228" s="114"/>
      <c r="N228" s="114"/>
      <c r="O228" s="114"/>
      <c r="P228" s="114"/>
      <c r="Q228" s="158"/>
      <c r="R228" s="379"/>
    </row>
    <row r="229" spans="1:18" s="104" customFormat="1" ht="45" customHeight="1" thickBot="1">
      <c r="A229" s="667"/>
      <c r="B229" s="711"/>
      <c r="C229" s="670"/>
      <c r="D229" s="163"/>
      <c r="E229" s="647"/>
      <c r="F229" s="132"/>
      <c r="G229" s="470"/>
      <c r="H229" s="635"/>
      <c r="I229" s="635"/>
      <c r="J229" s="635"/>
      <c r="K229" s="635"/>
      <c r="L229" s="635"/>
      <c r="M229" s="635"/>
      <c r="N229" s="635"/>
      <c r="O229" s="635"/>
      <c r="P229" s="635"/>
      <c r="Q229" s="635"/>
      <c r="R229" s="558"/>
    </row>
    <row r="230" spans="1:18" s="104" customFormat="1" ht="33" customHeight="1">
      <c r="A230" s="665">
        <v>41</v>
      </c>
      <c r="B230" s="709" t="s">
        <v>606</v>
      </c>
      <c r="C230" s="668" t="s">
        <v>110</v>
      </c>
      <c r="D230" s="161" t="s">
        <v>118</v>
      </c>
      <c r="E230" s="645" t="s">
        <v>17</v>
      </c>
      <c r="F230" s="102" t="s">
        <v>111</v>
      </c>
      <c r="G230" s="456">
        <f>R230*J5</f>
        <v>0</v>
      </c>
      <c r="H230" s="109"/>
      <c r="I230" s="103"/>
      <c r="J230" s="103">
        <v>0</v>
      </c>
      <c r="K230" s="103"/>
      <c r="L230" s="103"/>
      <c r="M230" s="103"/>
      <c r="N230" s="103"/>
      <c r="O230" s="103"/>
      <c r="P230" s="103"/>
      <c r="Q230" s="156"/>
      <c r="R230" s="376">
        <v>0.15</v>
      </c>
    </row>
    <row r="231" spans="1:18" s="104" customFormat="1" ht="33" customHeight="1">
      <c r="A231" s="666"/>
      <c r="B231" s="710"/>
      <c r="C231" s="669"/>
      <c r="D231" s="162"/>
      <c r="E231" s="646"/>
      <c r="F231" s="557" t="s">
        <v>112</v>
      </c>
      <c r="G231" s="468"/>
      <c r="H231" s="129"/>
      <c r="I231" s="113"/>
      <c r="J231" s="113"/>
      <c r="K231" s="113"/>
      <c r="L231" s="113"/>
      <c r="M231" s="113"/>
      <c r="N231" s="113"/>
      <c r="O231" s="113"/>
      <c r="P231" s="113"/>
      <c r="Q231" s="151"/>
      <c r="R231" s="381"/>
    </row>
    <row r="232" spans="1:18" s="104" customFormat="1" ht="33" customHeight="1" thickBot="1">
      <c r="A232" s="666"/>
      <c r="B232" s="710"/>
      <c r="C232" s="669"/>
      <c r="D232" s="554"/>
      <c r="E232" s="646"/>
      <c r="F232" s="107" t="s">
        <v>20</v>
      </c>
      <c r="G232" s="497"/>
      <c r="H232" s="126"/>
      <c r="I232" s="114"/>
      <c r="J232" s="114"/>
      <c r="K232" s="114"/>
      <c r="L232" s="114"/>
      <c r="M232" s="114"/>
      <c r="N232" s="114"/>
      <c r="O232" s="114"/>
      <c r="P232" s="114"/>
      <c r="Q232" s="158"/>
      <c r="R232" s="379"/>
    </row>
    <row r="233" spans="1:18" s="104" customFormat="1" ht="33" customHeight="1" thickBot="1">
      <c r="A233" s="667"/>
      <c r="B233" s="711"/>
      <c r="C233" s="670"/>
      <c r="D233" s="163"/>
      <c r="E233" s="647"/>
      <c r="F233" s="132"/>
      <c r="G233" s="470"/>
      <c r="H233" s="635"/>
      <c r="I233" s="635"/>
      <c r="J233" s="635"/>
      <c r="K233" s="635"/>
      <c r="L233" s="635"/>
      <c r="M233" s="635"/>
      <c r="N233" s="635"/>
      <c r="O233" s="635"/>
      <c r="P233" s="635"/>
      <c r="Q233" s="635"/>
      <c r="R233" s="558"/>
    </row>
    <row r="234" spans="1:18" s="104" customFormat="1" ht="33" customHeight="1">
      <c r="A234" s="665">
        <v>42</v>
      </c>
      <c r="B234" s="709" t="s">
        <v>663</v>
      </c>
      <c r="C234" s="668" t="s">
        <v>110</v>
      </c>
      <c r="D234" s="161" t="s">
        <v>417</v>
      </c>
      <c r="E234" s="645" t="s">
        <v>17</v>
      </c>
      <c r="F234" s="102" t="s">
        <v>111</v>
      </c>
      <c r="G234" s="456">
        <f>R234*J5</f>
        <v>0</v>
      </c>
      <c r="H234" s="109"/>
      <c r="I234" s="103"/>
      <c r="J234" s="103">
        <v>0</v>
      </c>
      <c r="K234" s="103"/>
      <c r="L234" s="103"/>
      <c r="M234" s="103"/>
      <c r="N234" s="103"/>
      <c r="O234" s="103"/>
      <c r="P234" s="103"/>
      <c r="Q234" s="156"/>
      <c r="R234" s="376">
        <v>0.6</v>
      </c>
    </row>
    <row r="235" spans="1:18" s="104" customFormat="1" ht="33" customHeight="1">
      <c r="A235" s="666"/>
      <c r="B235" s="710"/>
      <c r="C235" s="669"/>
      <c r="D235" s="162"/>
      <c r="E235" s="646"/>
      <c r="F235" s="557" t="s">
        <v>112</v>
      </c>
      <c r="G235" s="468"/>
      <c r="H235" s="129"/>
      <c r="I235" s="113"/>
      <c r="J235" s="113"/>
      <c r="K235" s="113"/>
      <c r="L235" s="113"/>
      <c r="M235" s="113"/>
      <c r="N235" s="113"/>
      <c r="O235" s="113"/>
      <c r="P235" s="113"/>
      <c r="Q235" s="151"/>
      <c r="R235" s="381"/>
    </row>
    <row r="236" spans="1:18" s="104" customFormat="1" ht="33" customHeight="1" thickBot="1">
      <c r="A236" s="666"/>
      <c r="B236" s="710"/>
      <c r="C236" s="669"/>
      <c r="D236" s="554"/>
      <c r="E236" s="646"/>
      <c r="F236" s="107" t="s">
        <v>20</v>
      </c>
      <c r="G236" s="497"/>
      <c r="H236" s="126"/>
      <c r="I236" s="114"/>
      <c r="J236" s="114"/>
      <c r="K236" s="114"/>
      <c r="L236" s="114"/>
      <c r="M236" s="114"/>
      <c r="N236" s="114"/>
      <c r="O236" s="114"/>
      <c r="P236" s="114"/>
      <c r="Q236" s="158"/>
      <c r="R236" s="379"/>
    </row>
    <row r="237" spans="1:18" s="104" customFormat="1" ht="33" customHeight="1" thickBot="1">
      <c r="A237" s="667"/>
      <c r="B237" s="711"/>
      <c r="C237" s="670"/>
      <c r="D237" s="163"/>
      <c r="E237" s="647"/>
      <c r="F237" s="132"/>
      <c r="G237" s="470"/>
      <c r="H237" s="635"/>
      <c r="I237" s="635"/>
      <c r="J237" s="635"/>
      <c r="K237" s="635"/>
      <c r="L237" s="635"/>
      <c r="M237" s="635"/>
      <c r="N237" s="635"/>
      <c r="O237" s="635"/>
      <c r="P237" s="635"/>
      <c r="Q237" s="635"/>
      <c r="R237" s="558"/>
    </row>
    <row r="238" spans="1:18" s="104" customFormat="1" ht="33" customHeight="1">
      <c r="A238" s="665">
        <v>43</v>
      </c>
      <c r="B238" s="709" t="s">
        <v>665</v>
      </c>
      <c r="C238" s="668" t="s">
        <v>110</v>
      </c>
      <c r="D238" s="161" t="s">
        <v>120</v>
      </c>
      <c r="E238" s="645" t="s">
        <v>17</v>
      </c>
      <c r="F238" s="102" t="s">
        <v>111</v>
      </c>
      <c r="G238" s="456">
        <f>R238*J5</f>
        <v>0</v>
      </c>
      <c r="H238" s="109"/>
      <c r="I238" s="103"/>
      <c r="J238" s="103">
        <v>0</v>
      </c>
      <c r="K238" s="103"/>
      <c r="L238" s="103"/>
      <c r="M238" s="103"/>
      <c r="N238" s="103"/>
      <c r="O238" s="103"/>
      <c r="P238" s="103"/>
      <c r="Q238" s="156"/>
      <c r="R238" s="376">
        <v>0.21</v>
      </c>
    </row>
    <row r="239" spans="1:18" s="104" customFormat="1" ht="33" customHeight="1">
      <c r="A239" s="666"/>
      <c r="B239" s="710"/>
      <c r="C239" s="669"/>
      <c r="D239" s="162"/>
      <c r="E239" s="646"/>
      <c r="F239" s="557" t="s">
        <v>112</v>
      </c>
      <c r="G239" s="468"/>
      <c r="H239" s="129"/>
      <c r="I239" s="113"/>
      <c r="J239" s="113"/>
      <c r="K239" s="113"/>
      <c r="L239" s="113"/>
      <c r="M239" s="113"/>
      <c r="N239" s="113"/>
      <c r="O239" s="113"/>
      <c r="P239" s="113"/>
      <c r="Q239" s="151"/>
      <c r="R239" s="381"/>
    </row>
    <row r="240" spans="1:18" s="104" customFormat="1" ht="33" customHeight="1" thickBot="1">
      <c r="A240" s="666"/>
      <c r="B240" s="710"/>
      <c r="C240" s="669"/>
      <c r="D240" s="554"/>
      <c r="E240" s="646"/>
      <c r="F240" s="107" t="s">
        <v>20</v>
      </c>
      <c r="G240" s="497"/>
      <c r="H240" s="126"/>
      <c r="I240" s="114"/>
      <c r="J240" s="114"/>
      <c r="K240" s="114"/>
      <c r="L240" s="114"/>
      <c r="M240" s="114"/>
      <c r="N240" s="114"/>
      <c r="O240" s="114"/>
      <c r="P240" s="114"/>
      <c r="Q240" s="158"/>
      <c r="R240" s="379"/>
    </row>
    <row r="241" spans="1:18" s="104" customFormat="1" ht="33" customHeight="1" thickBot="1">
      <c r="A241" s="667"/>
      <c r="B241" s="711"/>
      <c r="C241" s="670"/>
      <c r="D241" s="163"/>
      <c r="E241" s="647"/>
      <c r="F241" s="132"/>
      <c r="G241" s="470"/>
      <c r="H241" s="635"/>
      <c r="I241" s="635"/>
      <c r="J241" s="635"/>
      <c r="K241" s="635"/>
      <c r="L241" s="635"/>
      <c r="M241" s="635"/>
      <c r="N241" s="635"/>
      <c r="O241" s="635"/>
      <c r="P241" s="635"/>
      <c r="Q241" s="635"/>
      <c r="R241" s="558"/>
    </row>
    <row r="242" spans="1:18" ht="35.1" hidden="1" customHeight="1" thickBot="1">
      <c r="A242" s="722" t="s">
        <v>14</v>
      </c>
      <c r="B242" s="723"/>
      <c r="C242" s="723"/>
      <c r="D242" s="723"/>
      <c r="E242" s="723"/>
      <c r="F242" s="723"/>
      <c r="G242" s="723"/>
      <c r="H242" s="723"/>
      <c r="I242" s="723"/>
      <c r="J242" s="723"/>
      <c r="K242" s="723"/>
      <c r="L242" s="723"/>
      <c r="M242" s="723"/>
      <c r="N242" s="723"/>
      <c r="O242" s="723"/>
      <c r="P242" s="723"/>
      <c r="Q242" s="723"/>
      <c r="R242" s="389"/>
    </row>
    <row r="243" spans="1:18" s="14" customFormat="1" ht="35.1" hidden="1" customHeight="1" thickBot="1">
      <c r="A243" s="640" t="s">
        <v>122</v>
      </c>
      <c r="B243" s="641"/>
      <c r="C243" s="641"/>
      <c r="D243" s="641"/>
      <c r="E243" s="724"/>
      <c r="F243" s="205">
        <f>SUM(H243:Q243)</f>
        <v>0</v>
      </c>
      <c r="G243" s="413">
        <f>G19+G24+G30+G34+G41+G49+G55+G64+G68+G74+G80+G88+G92+G100+G108+G113+G118+G125+G132+G136+G143+G155+G160+G166+G170+G174+G178+G182+G186+G194+G206+G210+G214+G218+G226+G149+G198+G202+G230+G234+G238+G222+G190</f>
        <v>0</v>
      </c>
      <c r="H243" s="205">
        <f>H19+H24+H30+H34+H41+H49+H55+H64+H68+H74+H80+H88+H92+H100+H108+H113+H118+H125+H132+H136+H143+H155+H160+H166+H170+H174+H178+H182+H186+H194+H206+H210+H214+H218+H226+H149+H198+H202+H230+H234+H238+H222+H190</f>
        <v>0</v>
      </c>
      <c r="I243" s="205">
        <f t="shared" ref="I243:Q243" si="0">I19+I24+I30+I34+I41+I49+I55+I64+I68+I74+I80+I88+I92+I100+I108+I113+I118+I125+I132+I136+I143+I155+I160+I166+I170+I174+I178+I182+I186+I194+I206+I210+I214+I218+I226+I149+I198+I202+I230+I234+I238+I222+I190</f>
        <v>0</v>
      </c>
      <c r="J243" s="205">
        <f t="shared" si="0"/>
        <v>0</v>
      </c>
      <c r="K243" s="205">
        <f t="shared" si="0"/>
        <v>0</v>
      </c>
      <c r="L243" s="205">
        <f t="shared" si="0"/>
        <v>0</v>
      </c>
      <c r="M243" s="205">
        <f t="shared" si="0"/>
        <v>0</v>
      </c>
      <c r="N243" s="205">
        <f t="shared" si="0"/>
        <v>0</v>
      </c>
      <c r="O243" s="205">
        <f t="shared" si="0"/>
        <v>0</v>
      </c>
      <c r="P243" s="205">
        <f t="shared" si="0"/>
        <v>0</v>
      </c>
      <c r="Q243" s="46">
        <f t="shared" si="0"/>
        <v>0</v>
      </c>
      <c r="R243" s="205">
        <f>R19+R24+R30+R34+R41+R49+R55+R64+R68+R74+R80+R88+R92+R100+R108+R113+R118+R125+R132+R136+R143+R155+R160+R166+R170+R174+R178+R182+R186+R194+R206+R210+R214+R218+R226+R149+R198+R202+R230+R234+R238+R222+R190</f>
        <v>21.540000000000003</v>
      </c>
    </row>
    <row r="244" spans="1:18" s="14" customFormat="1" ht="35.1" hidden="1" customHeight="1" thickBot="1">
      <c r="A244" s="725" t="s">
        <v>123</v>
      </c>
      <c r="B244" s="726"/>
      <c r="C244" s="726"/>
      <c r="D244" s="726"/>
      <c r="E244" s="727"/>
      <c r="F244" s="205">
        <f>SUM(H244:Q244)</f>
        <v>0</v>
      </c>
      <c r="G244" s="413">
        <f t="shared" ref="G244:R245" si="1">G20+G25+G31+G35+G42+G50+G56+G65+G69+G75+G81+G89+G93+G101+G109+G114+G119+G126+G133+G137+G144+G156+G161+G167+G171+G175+G179+G183+G187+G195+G207+G211+G215+G219+G227+G150+G199+G203+G231+G235+G239+G223+G191</f>
        <v>0</v>
      </c>
      <c r="H244" s="205">
        <f t="shared" si="1"/>
        <v>0</v>
      </c>
      <c r="I244" s="205">
        <f t="shared" si="1"/>
        <v>0</v>
      </c>
      <c r="J244" s="205">
        <f t="shared" si="1"/>
        <v>0</v>
      </c>
      <c r="K244" s="205">
        <f t="shared" si="1"/>
        <v>0</v>
      </c>
      <c r="L244" s="205">
        <f t="shared" si="1"/>
        <v>0</v>
      </c>
      <c r="M244" s="205">
        <f t="shared" si="1"/>
        <v>0</v>
      </c>
      <c r="N244" s="205">
        <f t="shared" si="1"/>
        <v>0</v>
      </c>
      <c r="O244" s="205">
        <f t="shared" si="1"/>
        <v>0</v>
      </c>
      <c r="P244" s="205">
        <f t="shared" si="1"/>
        <v>0</v>
      </c>
      <c r="Q244" s="46">
        <f t="shared" si="1"/>
        <v>0</v>
      </c>
      <c r="R244" s="205">
        <f t="shared" si="1"/>
        <v>15.1</v>
      </c>
    </row>
    <row r="245" spans="1:18" s="14" customFormat="1" ht="35.1" hidden="1" customHeight="1" thickBot="1">
      <c r="A245" s="728" t="s">
        <v>124</v>
      </c>
      <c r="B245" s="729"/>
      <c r="C245" s="729"/>
      <c r="D245" s="729"/>
      <c r="E245" s="730"/>
      <c r="F245" s="205">
        <f>SUM(H245:Q245)</f>
        <v>0</v>
      </c>
      <c r="G245" s="413">
        <f t="shared" si="1"/>
        <v>0</v>
      </c>
      <c r="H245" s="205">
        <f t="shared" si="1"/>
        <v>0</v>
      </c>
      <c r="I245" s="205">
        <f t="shared" si="1"/>
        <v>0</v>
      </c>
      <c r="J245" s="205">
        <f t="shared" si="1"/>
        <v>0</v>
      </c>
      <c r="K245" s="205">
        <f t="shared" si="1"/>
        <v>0</v>
      </c>
      <c r="L245" s="205">
        <f t="shared" si="1"/>
        <v>0</v>
      </c>
      <c r="M245" s="205">
        <f t="shared" si="1"/>
        <v>0</v>
      </c>
      <c r="N245" s="205">
        <f t="shared" si="1"/>
        <v>0</v>
      </c>
      <c r="O245" s="205">
        <f t="shared" si="1"/>
        <v>0</v>
      </c>
      <c r="P245" s="205">
        <f t="shared" si="1"/>
        <v>0</v>
      </c>
      <c r="Q245" s="46">
        <f t="shared" si="1"/>
        <v>0</v>
      </c>
      <c r="R245" s="205">
        <f t="shared" si="1"/>
        <v>22.65</v>
      </c>
    </row>
    <row r="246" spans="1:18" s="14" customFormat="1" ht="35.1" hidden="1" customHeight="1" thickBot="1">
      <c r="A246" s="719" t="s">
        <v>471</v>
      </c>
      <c r="B246" s="720"/>
      <c r="C246" s="720"/>
      <c r="D246" s="720"/>
      <c r="E246" s="721"/>
      <c r="F246" s="15">
        <f>F243+F244</f>
        <v>0</v>
      </c>
      <c r="G246" s="29">
        <f>G243+G244</f>
        <v>0</v>
      </c>
      <c r="H246" s="15">
        <f>H243+H244</f>
        <v>0</v>
      </c>
      <c r="I246" s="15">
        <f t="shared" ref="I246:Q246" si="2">I243+I244</f>
        <v>0</v>
      </c>
      <c r="J246" s="15">
        <f t="shared" si="2"/>
        <v>0</v>
      </c>
      <c r="K246" s="15">
        <f t="shared" si="2"/>
        <v>0</v>
      </c>
      <c r="L246" s="15">
        <f t="shared" si="2"/>
        <v>0</v>
      </c>
      <c r="M246" s="15">
        <f t="shared" si="2"/>
        <v>0</v>
      </c>
      <c r="N246" s="15">
        <f t="shared" si="2"/>
        <v>0</v>
      </c>
      <c r="O246" s="15">
        <f t="shared" si="2"/>
        <v>0</v>
      </c>
      <c r="P246" s="15">
        <f t="shared" si="2"/>
        <v>0</v>
      </c>
      <c r="Q246" s="357">
        <f t="shared" si="2"/>
        <v>0</v>
      </c>
      <c r="R246" s="15">
        <f>R243+R244</f>
        <v>36.64</v>
      </c>
    </row>
    <row r="247" spans="1:18" s="14" customFormat="1" ht="35.1" hidden="1" customHeight="1">
      <c r="A247" s="736" t="s">
        <v>472</v>
      </c>
      <c r="B247" s="737"/>
      <c r="C247" s="737"/>
      <c r="D247" s="737"/>
      <c r="E247" s="738"/>
      <c r="F247" s="618">
        <f>SUM(F243:F245)</f>
        <v>0</v>
      </c>
      <c r="G247" s="622">
        <f>G243+G244+G245</f>
        <v>0</v>
      </c>
      <c r="H247" s="618">
        <f>H243+H244+H245</f>
        <v>0</v>
      </c>
      <c r="I247" s="618">
        <f t="shared" ref="I247:Q247" si="3">I243+I244+I245</f>
        <v>0</v>
      </c>
      <c r="J247" s="618">
        <f t="shared" si="3"/>
        <v>0</v>
      </c>
      <c r="K247" s="618">
        <f t="shared" si="3"/>
        <v>0</v>
      </c>
      <c r="L247" s="618">
        <f t="shared" si="3"/>
        <v>0</v>
      </c>
      <c r="M247" s="618">
        <f t="shared" si="3"/>
        <v>0</v>
      </c>
      <c r="N247" s="618">
        <f t="shared" si="3"/>
        <v>0</v>
      </c>
      <c r="O247" s="618">
        <f t="shared" si="3"/>
        <v>0</v>
      </c>
      <c r="P247" s="618">
        <f t="shared" si="3"/>
        <v>0</v>
      </c>
      <c r="Q247" s="712">
        <f t="shared" si="3"/>
        <v>0</v>
      </c>
      <c r="R247" s="618">
        <f>R243+R244+R245</f>
        <v>59.29</v>
      </c>
    </row>
    <row r="248" spans="1:18" s="14" customFormat="1" ht="13.5" hidden="1" customHeight="1" thickBot="1">
      <c r="A248" s="739"/>
      <c r="B248" s="740"/>
      <c r="C248" s="740"/>
      <c r="D248" s="740"/>
      <c r="E248" s="741"/>
      <c r="F248" s="619"/>
      <c r="G248" s="624"/>
      <c r="H248" s="619"/>
      <c r="I248" s="619"/>
      <c r="J248" s="619"/>
      <c r="K248" s="619"/>
      <c r="L248" s="619"/>
      <c r="M248" s="619"/>
      <c r="N248" s="619"/>
      <c r="O248" s="619"/>
      <c r="P248" s="619"/>
      <c r="Q248" s="713"/>
      <c r="R248" s="619"/>
    </row>
    <row r="249" spans="1:18" s="14" customFormat="1" ht="35.1" customHeight="1" thickBot="1">
      <c r="A249" s="714"/>
      <c r="B249" s="715"/>
      <c r="C249" s="715"/>
      <c r="D249" s="715"/>
      <c r="E249" s="715"/>
      <c r="F249" s="715"/>
      <c r="G249" s="715"/>
      <c r="H249" s="715"/>
      <c r="I249" s="715"/>
      <c r="J249" s="715"/>
      <c r="K249" s="715"/>
      <c r="L249" s="715"/>
      <c r="M249" s="715"/>
      <c r="N249" s="715"/>
      <c r="O249" s="715"/>
      <c r="P249" s="715"/>
      <c r="Q249" s="715"/>
      <c r="R249" s="390"/>
    </row>
    <row r="250" spans="1:18" s="14" customFormat="1" ht="35.1" customHeight="1" thickBot="1">
      <c r="A250" s="716" t="s">
        <v>125</v>
      </c>
      <c r="B250" s="717"/>
      <c r="C250" s="717"/>
      <c r="D250" s="717"/>
      <c r="E250" s="717"/>
      <c r="F250" s="718"/>
      <c r="G250" s="414">
        <f t="shared" ref="G250:H254" si="4">G243</f>
        <v>0</v>
      </c>
      <c r="H250" s="49">
        <f t="shared" si="4"/>
        <v>0</v>
      </c>
      <c r="I250" s="49">
        <f>I243+H250</f>
        <v>0</v>
      </c>
      <c r="J250" s="49">
        <f t="shared" ref="J250:Q252" si="5">J243+I250</f>
        <v>0</v>
      </c>
      <c r="K250" s="49">
        <f t="shared" si="5"/>
        <v>0</v>
      </c>
      <c r="L250" s="49">
        <f t="shared" si="5"/>
        <v>0</v>
      </c>
      <c r="M250" s="49">
        <f t="shared" si="5"/>
        <v>0</v>
      </c>
      <c r="N250" s="49">
        <f t="shared" si="5"/>
        <v>0</v>
      </c>
      <c r="O250" s="49">
        <f t="shared" si="5"/>
        <v>0</v>
      </c>
      <c r="P250" s="49">
        <f t="shared" si="5"/>
        <v>0</v>
      </c>
      <c r="Q250" s="226">
        <f t="shared" si="5"/>
        <v>0</v>
      </c>
      <c r="R250" s="49">
        <f>R243</f>
        <v>21.540000000000003</v>
      </c>
    </row>
    <row r="251" spans="1:18" s="14" customFormat="1" ht="35.1" customHeight="1" thickBot="1">
      <c r="A251" s="731" t="s">
        <v>126</v>
      </c>
      <c r="B251" s="732"/>
      <c r="C251" s="732"/>
      <c r="D251" s="732"/>
      <c r="E251" s="732"/>
      <c r="F251" s="733"/>
      <c r="G251" s="414">
        <f t="shared" si="4"/>
        <v>0</v>
      </c>
      <c r="H251" s="49">
        <f t="shared" si="4"/>
        <v>0</v>
      </c>
      <c r="I251" s="49">
        <f>I244+H251</f>
        <v>0</v>
      </c>
      <c r="J251" s="49">
        <f t="shared" si="5"/>
        <v>0</v>
      </c>
      <c r="K251" s="49">
        <f t="shared" si="5"/>
        <v>0</v>
      </c>
      <c r="L251" s="49">
        <f t="shared" si="5"/>
        <v>0</v>
      </c>
      <c r="M251" s="49">
        <f t="shared" si="5"/>
        <v>0</v>
      </c>
      <c r="N251" s="49">
        <f t="shared" si="5"/>
        <v>0</v>
      </c>
      <c r="O251" s="49">
        <f t="shared" si="5"/>
        <v>0</v>
      </c>
      <c r="P251" s="49">
        <f t="shared" si="5"/>
        <v>0</v>
      </c>
      <c r="Q251" s="226">
        <f t="shared" si="5"/>
        <v>0</v>
      </c>
      <c r="R251" s="49">
        <f>R244</f>
        <v>15.1</v>
      </c>
    </row>
    <row r="252" spans="1:18" s="14" customFormat="1" ht="35.1" customHeight="1" thickBot="1">
      <c r="A252" s="728" t="s">
        <v>127</v>
      </c>
      <c r="B252" s="729"/>
      <c r="C252" s="729"/>
      <c r="D252" s="729"/>
      <c r="E252" s="734"/>
      <c r="F252" s="730"/>
      <c r="G252" s="414">
        <f t="shared" si="4"/>
        <v>0</v>
      </c>
      <c r="H252" s="49">
        <f t="shared" si="4"/>
        <v>0</v>
      </c>
      <c r="I252" s="49">
        <f>I245+H252</f>
        <v>0</v>
      </c>
      <c r="J252" s="49">
        <f t="shared" si="5"/>
        <v>0</v>
      </c>
      <c r="K252" s="49">
        <f t="shared" si="5"/>
        <v>0</v>
      </c>
      <c r="L252" s="49">
        <f t="shared" si="5"/>
        <v>0</v>
      </c>
      <c r="M252" s="49">
        <f t="shared" si="5"/>
        <v>0</v>
      </c>
      <c r="N252" s="49">
        <f t="shared" si="5"/>
        <v>0</v>
      </c>
      <c r="O252" s="49">
        <f t="shared" si="5"/>
        <v>0</v>
      </c>
      <c r="P252" s="49">
        <f t="shared" si="5"/>
        <v>0</v>
      </c>
      <c r="Q252" s="226">
        <f t="shared" si="5"/>
        <v>0</v>
      </c>
      <c r="R252" s="49">
        <f>R245</f>
        <v>22.65</v>
      </c>
    </row>
    <row r="253" spans="1:18" s="14" customFormat="1" ht="45.75" customHeight="1" thickBot="1">
      <c r="A253" s="719" t="s">
        <v>473</v>
      </c>
      <c r="B253" s="720"/>
      <c r="C253" s="720"/>
      <c r="D253" s="720"/>
      <c r="E253" s="735"/>
      <c r="F253" s="721"/>
      <c r="G253" s="29">
        <f t="shared" si="4"/>
        <v>0</v>
      </c>
      <c r="H253" s="15">
        <f t="shared" si="4"/>
        <v>0</v>
      </c>
      <c r="I253" s="4">
        <f t="shared" ref="I253:Q254" si="6">I246+H253</f>
        <v>0</v>
      </c>
      <c r="J253" s="4">
        <f t="shared" si="6"/>
        <v>0</v>
      </c>
      <c r="K253" s="4">
        <f t="shared" si="6"/>
        <v>0</v>
      </c>
      <c r="L253" s="4">
        <f t="shared" si="6"/>
        <v>0</v>
      </c>
      <c r="M253" s="4">
        <f t="shared" si="6"/>
        <v>0</v>
      </c>
      <c r="N253" s="4">
        <f t="shared" si="6"/>
        <v>0</v>
      </c>
      <c r="O253" s="4">
        <f t="shared" si="6"/>
        <v>0</v>
      </c>
      <c r="P253" s="4">
        <f t="shared" si="6"/>
        <v>0</v>
      </c>
      <c r="Q253" s="358">
        <f t="shared" si="6"/>
        <v>0</v>
      </c>
      <c r="R253" s="15">
        <f>R246</f>
        <v>36.64</v>
      </c>
    </row>
    <row r="254" spans="1:18" s="14" customFormat="1" ht="65.25" customHeight="1" thickBot="1">
      <c r="A254" s="747" t="s">
        <v>474</v>
      </c>
      <c r="B254" s="748"/>
      <c r="C254" s="748"/>
      <c r="D254" s="748"/>
      <c r="E254" s="748"/>
      <c r="F254" s="749"/>
      <c r="G254" s="29">
        <f t="shared" si="4"/>
        <v>0</v>
      </c>
      <c r="H254" s="23">
        <f t="shared" si="4"/>
        <v>0</v>
      </c>
      <c r="I254" s="5">
        <f t="shared" si="6"/>
        <v>0</v>
      </c>
      <c r="J254" s="5">
        <f t="shared" si="6"/>
        <v>0</v>
      </c>
      <c r="K254" s="5">
        <f t="shared" si="6"/>
        <v>0</v>
      </c>
      <c r="L254" s="5">
        <f t="shared" si="6"/>
        <v>0</v>
      </c>
      <c r="M254" s="5">
        <f t="shared" si="6"/>
        <v>0</v>
      </c>
      <c r="N254" s="5">
        <f t="shared" si="6"/>
        <v>0</v>
      </c>
      <c r="O254" s="5">
        <f t="shared" si="6"/>
        <v>0</v>
      </c>
      <c r="P254" s="5">
        <f t="shared" si="6"/>
        <v>0</v>
      </c>
      <c r="Q254" s="359">
        <f t="shared" si="6"/>
        <v>0</v>
      </c>
      <c r="R254" s="23">
        <f>R247</f>
        <v>59.29</v>
      </c>
    </row>
    <row r="255" spans="1:18" ht="35.1" customHeight="1" thickBot="1">
      <c r="A255" s="714"/>
      <c r="B255" s="750"/>
      <c r="C255" s="750"/>
      <c r="D255" s="750"/>
      <c r="E255" s="750"/>
      <c r="F255" s="750"/>
      <c r="G255" s="750"/>
      <c r="H255" s="750"/>
      <c r="I255" s="750"/>
      <c r="J255" s="750"/>
      <c r="K255" s="750"/>
      <c r="L255" s="750"/>
      <c r="M255" s="750"/>
      <c r="N255" s="750"/>
      <c r="O255" s="750"/>
      <c r="P255" s="750"/>
      <c r="Q255" s="750"/>
      <c r="R255" s="389"/>
    </row>
    <row r="256" spans="1:18" ht="34.5" customHeight="1" thickBot="1">
      <c r="A256" s="722" t="s">
        <v>128</v>
      </c>
      <c r="B256" s="723"/>
      <c r="C256" s="723"/>
      <c r="D256" s="723"/>
      <c r="E256" s="723"/>
      <c r="F256" s="723"/>
      <c r="G256" s="723"/>
      <c r="H256" s="723"/>
      <c r="I256" s="723"/>
      <c r="J256" s="723"/>
      <c r="K256" s="723"/>
      <c r="L256" s="723"/>
      <c r="M256" s="723"/>
      <c r="N256" s="723"/>
      <c r="O256" s="723"/>
      <c r="P256" s="723"/>
      <c r="Q256" s="723"/>
      <c r="R256" s="389"/>
    </row>
    <row r="257" spans="1:18" ht="35.1" customHeight="1">
      <c r="A257" s="751">
        <v>44</v>
      </c>
      <c r="B257" s="523" t="s">
        <v>129</v>
      </c>
      <c r="C257" s="754" t="s">
        <v>130</v>
      </c>
      <c r="D257" s="523"/>
      <c r="E257" s="757" t="s">
        <v>451</v>
      </c>
      <c r="F257" s="540" t="s">
        <v>18</v>
      </c>
      <c r="G257" s="456"/>
      <c r="H257" s="47"/>
      <c r="I257" s="40"/>
      <c r="J257" s="40"/>
      <c r="K257" s="40"/>
      <c r="L257" s="40"/>
      <c r="M257" s="40"/>
      <c r="N257" s="40"/>
      <c r="O257" s="40"/>
      <c r="P257" s="40"/>
      <c r="Q257" s="360"/>
      <c r="R257" s="391"/>
    </row>
    <row r="258" spans="1:18" ht="35.1" customHeight="1">
      <c r="A258" s="752"/>
      <c r="B258" s="532" t="s">
        <v>131</v>
      </c>
      <c r="C258" s="755"/>
      <c r="D258" s="11"/>
      <c r="E258" s="758"/>
      <c r="F258" s="34" t="s">
        <v>19</v>
      </c>
      <c r="G258" s="468"/>
      <c r="H258" s="16"/>
      <c r="I258" s="10"/>
      <c r="J258" s="10"/>
      <c r="K258" s="16"/>
      <c r="L258" s="10"/>
      <c r="M258" s="16"/>
      <c r="N258" s="17"/>
      <c r="O258" s="10"/>
      <c r="P258" s="10"/>
      <c r="Q258" s="17"/>
      <c r="R258" s="392"/>
    </row>
    <row r="259" spans="1:18" ht="35.1" customHeight="1" thickBot="1">
      <c r="A259" s="752"/>
      <c r="B259" s="524" t="s">
        <v>132</v>
      </c>
      <c r="C259" s="755"/>
      <c r="D259" s="8"/>
      <c r="E259" s="758"/>
      <c r="F259" s="35" t="s">
        <v>20</v>
      </c>
      <c r="G259" s="497">
        <f>R259*J5</f>
        <v>0</v>
      </c>
      <c r="H259" s="44"/>
      <c r="I259" s="42"/>
      <c r="J259" s="42"/>
      <c r="K259" s="42"/>
      <c r="L259" s="42"/>
      <c r="M259" s="42"/>
      <c r="N259" s="42"/>
      <c r="O259" s="42"/>
      <c r="P259" s="42">
        <v>0</v>
      </c>
      <c r="Q259" s="361"/>
      <c r="R259" s="393">
        <v>1</v>
      </c>
    </row>
    <row r="260" spans="1:18" ht="35.1" customHeight="1">
      <c r="A260" s="752"/>
      <c r="B260" s="524" t="s">
        <v>133</v>
      </c>
      <c r="C260" s="755"/>
      <c r="D260" s="742" t="s">
        <v>455</v>
      </c>
      <c r="E260" s="758"/>
      <c r="F260" s="744"/>
      <c r="G260" s="422"/>
      <c r="H260" s="636"/>
      <c r="I260" s="637"/>
      <c r="J260" s="637"/>
      <c r="K260" s="637"/>
      <c r="L260" s="637"/>
      <c r="M260" s="637"/>
      <c r="N260" s="637"/>
      <c r="O260" s="637"/>
      <c r="P260" s="637"/>
      <c r="Q260" s="637"/>
      <c r="R260" s="540"/>
    </row>
    <row r="261" spans="1:18" ht="35.1" customHeight="1" thickBot="1">
      <c r="A261" s="753"/>
      <c r="B261" s="545"/>
      <c r="C261" s="756"/>
      <c r="D261" s="743"/>
      <c r="E261" s="759"/>
      <c r="F261" s="745"/>
      <c r="G261" s="440"/>
      <c r="H261" s="746"/>
      <c r="I261" s="746"/>
      <c r="J261" s="746"/>
      <c r="K261" s="746"/>
      <c r="L261" s="746"/>
      <c r="M261" s="746"/>
      <c r="N261" s="746"/>
      <c r="O261" s="746"/>
      <c r="P261" s="746"/>
      <c r="Q261" s="746"/>
      <c r="R261" s="522"/>
    </row>
    <row r="262" spans="1:18" ht="35.1" customHeight="1">
      <c r="A262" s="751">
        <v>45</v>
      </c>
      <c r="B262" s="523" t="s">
        <v>134</v>
      </c>
      <c r="C262" s="754" t="s">
        <v>130</v>
      </c>
      <c r="D262" s="523"/>
      <c r="E262" s="757" t="s">
        <v>451</v>
      </c>
      <c r="F262" s="540" t="s">
        <v>18</v>
      </c>
      <c r="G262" s="456"/>
      <c r="H262" s="47"/>
      <c r="I262" s="40"/>
      <c r="J262" s="40"/>
      <c r="K262" s="40"/>
      <c r="L262" s="40"/>
      <c r="M262" s="40"/>
      <c r="N262" s="40"/>
      <c r="O262" s="40"/>
      <c r="P262" s="40"/>
      <c r="Q262" s="360"/>
      <c r="R262" s="391"/>
    </row>
    <row r="263" spans="1:18" ht="35.1" customHeight="1">
      <c r="A263" s="752"/>
      <c r="B263" s="532" t="s">
        <v>135</v>
      </c>
      <c r="C263" s="755"/>
      <c r="D263" s="11"/>
      <c r="E263" s="758"/>
      <c r="F263" s="34" t="s">
        <v>19</v>
      </c>
      <c r="G263" s="468"/>
      <c r="H263" s="16"/>
      <c r="I263" s="10"/>
      <c r="J263" s="10"/>
      <c r="K263" s="16"/>
      <c r="L263" s="10"/>
      <c r="M263" s="16"/>
      <c r="N263" s="17"/>
      <c r="O263" s="10"/>
      <c r="P263" s="10"/>
      <c r="Q263" s="17"/>
      <c r="R263" s="392"/>
    </row>
    <row r="264" spans="1:18" ht="35.1" customHeight="1" thickBot="1">
      <c r="A264" s="752"/>
      <c r="B264" s="524" t="s">
        <v>136</v>
      </c>
      <c r="C264" s="755"/>
      <c r="D264" s="8"/>
      <c r="E264" s="758"/>
      <c r="F264" s="35" t="s">
        <v>20</v>
      </c>
      <c r="G264" s="497">
        <f>R264*J5</f>
        <v>0</v>
      </c>
      <c r="H264" s="44"/>
      <c r="I264" s="42"/>
      <c r="J264" s="42"/>
      <c r="K264" s="42"/>
      <c r="L264" s="42"/>
      <c r="M264" s="42"/>
      <c r="N264" s="42"/>
      <c r="O264" s="42"/>
      <c r="P264" s="42">
        <v>0</v>
      </c>
      <c r="Q264" s="361"/>
      <c r="R264" s="393">
        <v>0.45</v>
      </c>
    </row>
    <row r="265" spans="1:18" ht="35.1" customHeight="1">
      <c r="A265" s="752"/>
      <c r="B265" s="524" t="s">
        <v>137</v>
      </c>
      <c r="C265" s="755"/>
      <c r="D265" s="742" t="s">
        <v>456</v>
      </c>
      <c r="E265" s="758"/>
      <c r="F265" s="744"/>
      <c r="G265" s="422"/>
      <c r="H265" s="636"/>
      <c r="I265" s="637"/>
      <c r="J265" s="637"/>
      <c r="K265" s="637"/>
      <c r="L265" s="637"/>
      <c r="M265" s="637"/>
      <c r="N265" s="637"/>
      <c r="O265" s="637"/>
      <c r="P265" s="637"/>
      <c r="Q265" s="637"/>
      <c r="R265" s="540"/>
    </row>
    <row r="266" spans="1:18" ht="35.1" customHeight="1" thickBot="1">
      <c r="A266" s="753"/>
      <c r="B266" s="545"/>
      <c r="C266" s="756"/>
      <c r="D266" s="743"/>
      <c r="E266" s="759"/>
      <c r="F266" s="745"/>
      <c r="G266" s="440"/>
      <c r="H266" s="746"/>
      <c r="I266" s="746"/>
      <c r="J266" s="746"/>
      <c r="K266" s="746"/>
      <c r="L266" s="746"/>
      <c r="M266" s="746"/>
      <c r="N266" s="746"/>
      <c r="O266" s="746"/>
      <c r="P266" s="746"/>
      <c r="Q266" s="746"/>
      <c r="R266" s="522"/>
    </row>
    <row r="267" spans="1:18" ht="35.1" customHeight="1">
      <c r="A267" s="751">
        <v>46</v>
      </c>
      <c r="B267" s="523" t="s">
        <v>138</v>
      </c>
      <c r="C267" s="754" t="s">
        <v>139</v>
      </c>
      <c r="D267" s="523"/>
      <c r="E267" s="757" t="s">
        <v>451</v>
      </c>
      <c r="F267" s="540" t="s">
        <v>18</v>
      </c>
      <c r="G267" s="456"/>
      <c r="H267" s="47"/>
      <c r="I267" s="40"/>
      <c r="J267" s="40"/>
      <c r="K267" s="40"/>
      <c r="L267" s="40"/>
      <c r="M267" s="40"/>
      <c r="N267" s="40"/>
      <c r="O267" s="40"/>
      <c r="P267" s="40"/>
      <c r="Q267" s="360"/>
      <c r="R267" s="391"/>
    </row>
    <row r="268" spans="1:18" ht="35.1" customHeight="1">
      <c r="A268" s="752"/>
      <c r="B268" s="532" t="s">
        <v>140</v>
      </c>
      <c r="C268" s="755"/>
      <c r="D268" s="11"/>
      <c r="E268" s="758"/>
      <c r="F268" s="34" t="s">
        <v>19</v>
      </c>
      <c r="G268" s="468"/>
      <c r="H268" s="16"/>
      <c r="I268" s="10"/>
      <c r="J268" s="10"/>
      <c r="K268" s="16"/>
      <c r="L268" s="10"/>
      <c r="M268" s="16"/>
      <c r="N268" s="17"/>
      <c r="O268" s="10"/>
      <c r="P268" s="10"/>
      <c r="Q268" s="17"/>
      <c r="R268" s="392"/>
    </row>
    <row r="269" spans="1:18" ht="35.1" customHeight="1" thickBot="1">
      <c r="A269" s="752"/>
      <c r="B269" s="524" t="s">
        <v>141</v>
      </c>
      <c r="C269" s="755"/>
      <c r="D269" s="8"/>
      <c r="E269" s="758"/>
      <c r="F269" s="35" t="s">
        <v>20</v>
      </c>
      <c r="G269" s="497">
        <f>R269*J5</f>
        <v>0</v>
      </c>
      <c r="H269" s="44"/>
      <c r="I269" s="42"/>
      <c r="J269" s="42"/>
      <c r="K269" s="42"/>
      <c r="L269" s="42"/>
      <c r="M269" s="42"/>
      <c r="N269" s="42"/>
      <c r="O269" s="518"/>
      <c r="P269" s="42">
        <v>0</v>
      </c>
      <c r="Q269" s="361"/>
      <c r="R269" s="393">
        <v>2</v>
      </c>
    </row>
    <row r="270" spans="1:18" ht="35.1" customHeight="1">
      <c r="A270" s="752"/>
      <c r="B270" s="524" t="s">
        <v>142</v>
      </c>
      <c r="C270" s="755"/>
      <c r="D270" s="11" t="s">
        <v>457</v>
      </c>
      <c r="E270" s="758"/>
      <c r="F270" s="744"/>
      <c r="G270" s="422"/>
      <c r="H270" s="636"/>
      <c r="I270" s="637"/>
      <c r="J270" s="637"/>
      <c r="K270" s="637"/>
      <c r="L270" s="637"/>
      <c r="M270" s="637"/>
      <c r="N270" s="637"/>
      <c r="O270" s="637"/>
      <c r="P270" s="637"/>
      <c r="Q270" s="637"/>
      <c r="R270" s="540"/>
    </row>
    <row r="271" spans="1:18" ht="35.1" customHeight="1" thickBot="1">
      <c r="A271" s="753"/>
      <c r="B271" s="545"/>
      <c r="C271" s="756"/>
      <c r="D271" s="545" t="s">
        <v>458</v>
      </c>
      <c r="E271" s="759"/>
      <c r="F271" s="745"/>
      <c r="G271" s="440"/>
      <c r="H271" s="746"/>
      <c r="I271" s="746"/>
      <c r="J271" s="746"/>
      <c r="K271" s="746"/>
      <c r="L271" s="746"/>
      <c r="M271" s="746"/>
      <c r="N271" s="746"/>
      <c r="O271" s="746"/>
      <c r="P271" s="746"/>
      <c r="Q271" s="746"/>
      <c r="R271" s="522"/>
    </row>
    <row r="272" spans="1:18" ht="35.1" customHeight="1">
      <c r="A272" s="751">
        <v>47</v>
      </c>
      <c r="B272" s="523" t="s">
        <v>520</v>
      </c>
      <c r="C272" s="754" t="s">
        <v>143</v>
      </c>
      <c r="D272" s="212"/>
      <c r="E272" s="751" t="s">
        <v>451</v>
      </c>
      <c r="F272" s="205" t="s">
        <v>18</v>
      </c>
      <c r="G272" s="456"/>
      <c r="H272" s="39"/>
      <c r="I272" s="209"/>
      <c r="J272" s="209"/>
      <c r="K272" s="209"/>
      <c r="L272" s="209"/>
      <c r="M272" s="209"/>
      <c r="N272" s="209"/>
      <c r="O272" s="209"/>
      <c r="P272" s="209"/>
      <c r="Q272" s="362"/>
      <c r="R272" s="394"/>
    </row>
    <row r="273" spans="1:18" ht="35.1" customHeight="1">
      <c r="A273" s="752"/>
      <c r="B273" s="524" t="s">
        <v>521</v>
      </c>
      <c r="C273" s="755"/>
      <c r="D273" s="213"/>
      <c r="E273" s="752"/>
      <c r="F273" s="547" t="s">
        <v>19</v>
      </c>
      <c r="G273" s="468"/>
      <c r="H273" s="45"/>
      <c r="I273" s="210"/>
      <c r="J273" s="530"/>
      <c r="K273" s="210"/>
      <c r="L273" s="519"/>
      <c r="M273" s="210"/>
      <c r="N273" s="210"/>
      <c r="O273" s="210"/>
      <c r="P273" s="210"/>
      <c r="Q273" s="363"/>
      <c r="R273" s="395"/>
    </row>
    <row r="274" spans="1:18" ht="35.1" customHeight="1" thickBot="1">
      <c r="A274" s="752"/>
      <c r="B274" s="524" t="s">
        <v>522</v>
      </c>
      <c r="C274" s="755"/>
      <c r="D274" s="545"/>
      <c r="E274" s="752"/>
      <c r="F274" s="34" t="s">
        <v>20</v>
      </c>
      <c r="G274" s="497">
        <f>R274*J5</f>
        <v>0</v>
      </c>
      <c r="H274" s="44"/>
      <c r="I274" s="42"/>
      <c r="J274" s="42"/>
      <c r="K274" s="42"/>
      <c r="L274" s="42"/>
      <c r="M274" s="42"/>
      <c r="N274" s="42"/>
      <c r="O274" s="42"/>
      <c r="P274" s="42">
        <v>0</v>
      </c>
      <c r="Q274" s="361"/>
      <c r="R274" s="393">
        <v>0.5</v>
      </c>
    </row>
    <row r="275" spans="1:18" ht="35.1" customHeight="1">
      <c r="A275" s="752"/>
      <c r="B275" s="524" t="s">
        <v>144</v>
      </c>
      <c r="C275" s="755"/>
      <c r="D275" s="742" t="s">
        <v>459</v>
      </c>
      <c r="E275" s="752"/>
      <c r="F275" s="744"/>
      <c r="G275" s="442"/>
      <c r="H275" s="766"/>
      <c r="I275" s="766"/>
      <c r="J275" s="766"/>
      <c r="K275" s="766"/>
      <c r="L275" s="766"/>
      <c r="M275" s="766"/>
      <c r="N275" s="766"/>
      <c r="O275" s="766"/>
      <c r="P275" s="766"/>
      <c r="Q275" s="766"/>
      <c r="R275" s="547"/>
    </row>
    <row r="276" spans="1:18" ht="35.1" customHeight="1">
      <c r="A276" s="752"/>
      <c r="B276" s="524"/>
      <c r="C276" s="755"/>
      <c r="D276" s="762"/>
      <c r="E276" s="752"/>
      <c r="F276" s="764"/>
      <c r="G276" s="442"/>
      <c r="H276" s="766"/>
      <c r="I276" s="766"/>
      <c r="J276" s="766"/>
      <c r="K276" s="766"/>
      <c r="L276" s="766"/>
      <c r="M276" s="766"/>
      <c r="N276" s="766"/>
      <c r="O276" s="766"/>
      <c r="P276" s="766"/>
      <c r="Q276" s="766"/>
      <c r="R276" s="547"/>
    </row>
    <row r="277" spans="1:18" ht="53.25" customHeight="1" thickBot="1">
      <c r="A277" s="753"/>
      <c r="B277" s="545"/>
      <c r="C277" s="756"/>
      <c r="D277" s="763"/>
      <c r="E277" s="753"/>
      <c r="F277" s="765"/>
      <c r="G277" s="443"/>
      <c r="H277" s="767"/>
      <c r="I277" s="767"/>
      <c r="J277" s="767"/>
      <c r="K277" s="767"/>
      <c r="L277" s="767"/>
      <c r="M277" s="767"/>
      <c r="N277" s="767"/>
      <c r="O277" s="767"/>
      <c r="P277" s="767"/>
      <c r="Q277" s="767"/>
      <c r="R277" s="546"/>
    </row>
    <row r="278" spans="1:18" ht="35.1" customHeight="1">
      <c r="A278" s="751">
        <v>48</v>
      </c>
      <c r="B278" s="523" t="s">
        <v>145</v>
      </c>
      <c r="C278" s="754" t="s">
        <v>146</v>
      </c>
      <c r="D278" s="212"/>
      <c r="E278" s="751" t="s">
        <v>451</v>
      </c>
      <c r="F278" s="205" t="s">
        <v>18</v>
      </c>
      <c r="G278" s="456"/>
      <c r="H278" s="39"/>
      <c r="I278" s="209"/>
      <c r="J278" s="209"/>
      <c r="K278" s="209"/>
      <c r="L278" s="209"/>
      <c r="M278" s="209"/>
      <c r="N278" s="209"/>
      <c r="O278" s="209"/>
      <c r="P278" s="209"/>
      <c r="Q278" s="362"/>
      <c r="R278" s="394"/>
    </row>
    <row r="279" spans="1:18" ht="35.1" customHeight="1">
      <c r="A279" s="752"/>
      <c r="B279" s="502" t="s">
        <v>147</v>
      </c>
      <c r="C279" s="761"/>
      <c r="D279" s="213"/>
      <c r="E279" s="752"/>
      <c r="F279" s="547" t="s">
        <v>19</v>
      </c>
      <c r="G279" s="468"/>
      <c r="H279" s="45"/>
      <c r="I279" s="210"/>
      <c r="J279" s="530"/>
      <c r="K279" s="210"/>
      <c r="L279" s="210"/>
      <c r="M279" s="210"/>
      <c r="N279" s="210"/>
      <c r="O279" s="210"/>
      <c r="P279" s="210"/>
      <c r="Q279" s="363"/>
      <c r="R279" s="395"/>
    </row>
    <row r="280" spans="1:18" ht="35.1" customHeight="1" thickBot="1">
      <c r="A280" s="752"/>
      <c r="B280" s="524" t="s">
        <v>148</v>
      </c>
      <c r="C280" s="761"/>
      <c r="D280" s="545"/>
      <c r="E280" s="752"/>
      <c r="F280" s="34" t="s">
        <v>20</v>
      </c>
      <c r="G280" s="497">
        <f>R280*J5</f>
        <v>0</v>
      </c>
      <c r="H280" s="44"/>
      <c r="I280" s="42"/>
      <c r="J280" s="42"/>
      <c r="K280" s="42"/>
      <c r="L280" s="42"/>
      <c r="M280" s="42"/>
      <c r="N280" s="42"/>
      <c r="O280" s="42"/>
      <c r="P280" s="42">
        <v>0</v>
      </c>
      <c r="Q280" s="361"/>
      <c r="R280" s="393">
        <v>1</v>
      </c>
    </row>
    <row r="281" spans="1:18" ht="35.1" customHeight="1">
      <c r="A281" s="752"/>
      <c r="B281" s="524" t="s">
        <v>149</v>
      </c>
      <c r="C281" s="761"/>
      <c r="D281" s="742" t="s">
        <v>460</v>
      </c>
      <c r="E281" s="752"/>
      <c r="F281" s="744"/>
      <c r="G281" s="422"/>
      <c r="H281" s="636"/>
      <c r="I281" s="636"/>
      <c r="J281" s="636"/>
      <c r="K281" s="636"/>
      <c r="L281" s="636"/>
      <c r="M281" s="636"/>
      <c r="N281" s="636"/>
      <c r="O281" s="636"/>
      <c r="P281" s="636"/>
      <c r="Q281" s="636"/>
      <c r="R281" s="540"/>
    </row>
    <row r="282" spans="1:18" ht="45.75" customHeight="1" thickBot="1">
      <c r="A282" s="760"/>
      <c r="B282" s="545" t="s">
        <v>150</v>
      </c>
      <c r="C282" s="756"/>
      <c r="D282" s="760"/>
      <c r="E282" s="753"/>
      <c r="F282" s="745"/>
      <c r="G282" s="440"/>
      <c r="H282" s="746"/>
      <c r="I282" s="746"/>
      <c r="J282" s="746"/>
      <c r="K282" s="746"/>
      <c r="L282" s="746"/>
      <c r="M282" s="746"/>
      <c r="N282" s="746"/>
      <c r="O282" s="746"/>
      <c r="P282" s="746"/>
      <c r="Q282" s="746"/>
      <c r="R282" s="522"/>
    </row>
    <row r="283" spans="1:18" ht="35.1" customHeight="1">
      <c r="A283" s="751">
        <v>49</v>
      </c>
      <c r="B283" s="18" t="s">
        <v>151</v>
      </c>
      <c r="C283" s="754" t="s">
        <v>146</v>
      </c>
      <c r="D283" s="212"/>
      <c r="E283" s="751" t="s">
        <v>451</v>
      </c>
      <c r="F283" s="205" t="s">
        <v>18</v>
      </c>
      <c r="G283" s="456"/>
      <c r="H283" s="39"/>
      <c r="I283" s="209"/>
      <c r="J283" s="209"/>
      <c r="K283" s="209"/>
      <c r="L283" s="209"/>
      <c r="M283" s="209"/>
      <c r="N283" s="209"/>
      <c r="O283" s="209"/>
      <c r="P283" s="209"/>
      <c r="Q283" s="362"/>
      <c r="R283" s="394"/>
    </row>
    <row r="284" spans="1:18" ht="35.1" customHeight="1">
      <c r="A284" s="752"/>
      <c r="B284" s="19" t="s">
        <v>152</v>
      </c>
      <c r="C284" s="761"/>
      <c r="D284" s="213"/>
      <c r="E284" s="752"/>
      <c r="F284" s="547" t="s">
        <v>19</v>
      </c>
      <c r="G284" s="468"/>
      <c r="H284" s="45"/>
      <c r="I284" s="210"/>
      <c r="J284" s="530"/>
      <c r="K284" s="210"/>
      <c r="L284" s="210"/>
      <c r="M284" s="210"/>
      <c r="N284" s="210"/>
      <c r="O284" s="210"/>
      <c r="P284" s="210"/>
      <c r="Q284" s="363"/>
      <c r="R284" s="395"/>
    </row>
    <row r="285" spans="1:18" ht="35.1" customHeight="1" thickBot="1">
      <c r="A285" s="752"/>
      <c r="B285" s="20" t="s">
        <v>153</v>
      </c>
      <c r="C285" s="761"/>
      <c r="D285" s="545"/>
      <c r="E285" s="752"/>
      <c r="F285" s="34" t="s">
        <v>20</v>
      </c>
      <c r="G285" s="497">
        <f>R285*J5</f>
        <v>0</v>
      </c>
      <c r="H285" s="44"/>
      <c r="I285" s="42"/>
      <c r="J285" s="42"/>
      <c r="K285" s="42"/>
      <c r="L285" s="42"/>
      <c r="M285" s="42"/>
      <c r="N285" s="42"/>
      <c r="O285" s="519"/>
      <c r="P285" s="42">
        <v>0</v>
      </c>
      <c r="Q285" s="361"/>
      <c r="R285" s="393">
        <v>0.9</v>
      </c>
    </row>
    <row r="286" spans="1:18" ht="35.1" customHeight="1">
      <c r="A286" s="752"/>
      <c r="B286" s="12" t="s">
        <v>154</v>
      </c>
      <c r="C286" s="761"/>
      <c r="D286" s="742" t="s">
        <v>461</v>
      </c>
      <c r="E286" s="752"/>
      <c r="F286" s="744"/>
      <c r="G286" s="422"/>
      <c r="H286" s="636"/>
      <c r="I286" s="636"/>
      <c r="J286" s="636"/>
      <c r="K286" s="636"/>
      <c r="L286" s="636"/>
      <c r="M286" s="636"/>
      <c r="N286" s="636"/>
      <c r="O286" s="636"/>
      <c r="P286" s="636"/>
      <c r="Q286" s="636"/>
      <c r="R286" s="540"/>
    </row>
    <row r="287" spans="1:18" ht="38.25" customHeight="1" thickBot="1">
      <c r="A287" s="760"/>
      <c r="B287" s="545" t="s">
        <v>155</v>
      </c>
      <c r="C287" s="756"/>
      <c r="D287" s="760"/>
      <c r="E287" s="753"/>
      <c r="F287" s="745"/>
      <c r="G287" s="440"/>
      <c r="H287" s="746"/>
      <c r="I287" s="746"/>
      <c r="J287" s="746"/>
      <c r="K287" s="746"/>
      <c r="L287" s="746"/>
      <c r="M287" s="746"/>
      <c r="N287" s="746"/>
      <c r="O287" s="746"/>
      <c r="P287" s="746"/>
      <c r="Q287" s="746"/>
      <c r="R287" s="522"/>
    </row>
    <row r="288" spans="1:18" ht="35.1" customHeight="1">
      <c r="A288" s="751">
        <v>50</v>
      </c>
      <c r="B288" s="523" t="s">
        <v>156</v>
      </c>
      <c r="C288" s="754" t="s">
        <v>157</v>
      </c>
      <c r="D288" s="212"/>
      <c r="E288" s="751" t="s">
        <v>451</v>
      </c>
      <c r="F288" s="205" t="s">
        <v>18</v>
      </c>
      <c r="G288" s="456"/>
      <c r="H288" s="39"/>
      <c r="I288" s="209"/>
      <c r="J288" s="209"/>
      <c r="K288" s="209"/>
      <c r="L288" s="209"/>
      <c r="M288" s="209"/>
      <c r="N288" s="209"/>
      <c r="O288" s="209"/>
      <c r="P288" s="209"/>
      <c r="Q288" s="362"/>
      <c r="R288" s="394"/>
    </row>
    <row r="289" spans="1:18" ht="35.1" customHeight="1">
      <c r="A289" s="752"/>
      <c r="B289" s="524" t="s">
        <v>158</v>
      </c>
      <c r="C289" s="755"/>
      <c r="D289" s="213"/>
      <c r="E289" s="752"/>
      <c r="F289" s="547" t="s">
        <v>19</v>
      </c>
      <c r="G289" s="468"/>
      <c r="H289" s="45"/>
      <c r="I289" s="210"/>
      <c r="J289" s="210"/>
      <c r="K289" s="210"/>
      <c r="L289" s="210"/>
      <c r="M289" s="210"/>
      <c r="N289" s="210"/>
      <c r="O289" s="210"/>
      <c r="P289" s="210"/>
      <c r="Q289" s="363"/>
      <c r="R289" s="395"/>
    </row>
    <row r="290" spans="1:18" ht="35.1" customHeight="1" thickBot="1">
      <c r="A290" s="752"/>
      <c r="B290" s="524" t="s">
        <v>159</v>
      </c>
      <c r="C290" s="755"/>
      <c r="D290" s="545"/>
      <c r="E290" s="752"/>
      <c r="F290" s="34" t="s">
        <v>20</v>
      </c>
      <c r="G290" s="497">
        <f>R290*J5</f>
        <v>0</v>
      </c>
      <c r="H290" s="44"/>
      <c r="I290" s="42"/>
      <c r="J290" s="42"/>
      <c r="K290" s="42"/>
      <c r="L290" s="42"/>
      <c r="M290" s="42"/>
      <c r="N290" s="42"/>
      <c r="O290" s="519"/>
      <c r="P290" s="42">
        <v>0</v>
      </c>
      <c r="Q290" s="361"/>
      <c r="R290" s="393">
        <v>0.55000000000000004</v>
      </c>
    </row>
    <row r="291" spans="1:18" ht="35.1" customHeight="1">
      <c r="A291" s="752"/>
      <c r="B291" s="524" t="s">
        <v>160</v>
      </c>
      <c r="C291" s="755"/>
      <c r="D291" s="742" t="s">
        <v>462</v>
      </c>
      <c r="E291" s="752"/>
      <c r="F291" s="744"/>
      <c r="G291" s="422"/>
      <c r="H291" s="636"/>
      <c r="I291" s="636"/>
      <c r="J291" s="636"/>
      <c r="K291" s="636"/>
      <c r="L291" s="636"/>
      <c r="M291" s="636"/>
      <c r="N291" s="636"/>
      <c r="O291" s="636"/>
      <c r="P291" s="636"/>
      <c r="Q291" s="636"/>
      <c r="R291" s="540"/>
    </row>
    <row r="292" spans="1:18" ht="68.25" customHeight="1" thickBot="1">
      <c r="A292" s="753"/>
      <c r="B292" s="545" t="s">
        <v>161</v>
      </c>
      <c r="C292" s="756"/>
      <c r="D292" s="763"/>
      <c r="E292" s="753"/>
      <c r="F292" s="765"/>
      <c r="G292" s="443"/>
      <c r="H292" s="767"/>
      <c r="I292" s="767"/>
      <c r="J292" s="767"/>
      <c r="K292" s="767"/>
      <c r="L292" s="767"/>
      <c r="M292" s="767"/>
      <c r="N292" s="767"/>
      <c r="O292" s="767"/>
      <c r="P292" s="767"/>
      <c r="Q292" s="767"/>
      <c r="R292" s="546"/>
    </row>
    <row r="293" spans="1:18" ht="35.1" customHeight="1">
      <c r="A293" s="751">
        <v>51</v>
      </c>
      <c r="B293" s="523" t="s">
        <v>162</v>
      </c>
      <c r="C293" s="754" t="s">
        <v>157</v>
      </c>
      <c r="D293" s="523"/>
      <c r="E293" s="757" t="s">
        <v>452</v>
      </c>
      <c r="F293" s="205" t="s">
        <v>18</v>
      </c>
      <c r="G293" s="456"/>
      <c r="H293" s="39"/>
      <c r="I293" s="209"/>
      <c r="J293" s="209"/>
      <c r="K293" s="209"/>
      <c r="L293" s="209"/>
      <c r="M293" s="209"/>
      <c r="N293" s="209"/>
      <c r="O293" s="209"/>
      <c r="P293" s="209"/>
      <c r="Q293" s="362"/>
      <c r="R293" s="394"/>
    </row>
    <row r="294" spans="1:18" ht="35.1" customHeight="1">
      <c r="A294" s="752"/>
      <c r="B294" s="532" t="s">
        <v>163</v>
      </c>
      <c r="C294" s="755"/>
      <c r="D294" s="213"/>
      <c r="E294" s="758"/>
      <c r="F294" s="547" t="s">
        <v>19</v>
      </c>
      <c r="G294" s="468"/>
      <c r="H294" s="45"/>
      <c r="I294" s="210"/>
      <c r="J294" s="210"/>
      <c r="K294" s="210"/>
      <c r="L294" s="210"/>
      <c r="M294" s="210"/>
      <c r="N294" s="210"/>
      <c r="O294" s="210"/>
      <c r="P294" s="210"/>
      <c r="Q294" s="363"/>
      <c r="R294" s="395"/>
    </row>
    <row r="295" spans="1:18" ht="35.1" customHeight="1" thickBot="1">
      <c r="A295" s="752"/>
      <c r="B295" s="524" t="s">
        <v>164</v>
      </c>
      <c r="C295" s="755"/>
      <c r="D295" s="545"/>
      <c r="E295" s="758"/>
      <c r="F295" s="34" t="s">
        <v>20</v>
      </c>
      <c r="G295" s="497">
        <f>R295*J5</f>
        <v>0</v>
      </c>
      <c r="H295" s="44"/>
      <c r="I295" s="42"/>
      <c r="J295" s="42"/>
      <c r="K295" s="42"/>
      <c r="L295" s="42"/>
      <c r="M295" s="42"/>
      <c r="N295" s="42"/>
      <c r="O295" s="42"/>
      <c r="P295" s="42">
        <v>0</v>
      </c>
      <c r="Q295" s="361"/>
      <c r="R295" s="393">
        <v>1.7</v>
      </c>
    </row>
    <row r="296" spans="1:18" ht="35.1" customHeight="1">
      <c r="A296" s="752"/>
      <c r="B296" s="524" t="s">
        <v>165</v>
      </c>
      <c r="C296" s="755"/>
      <c r="D296" s="768" t="s">
        <v>463</v>
      </c>
      <c r="E296" s="758"/>
      <c r="F296" s="744"/>
      <c r="G296" s="442"/>
      <c r="H296" s="766"/>
      <c r="I296" s="766"/>
      <c r="J296" s="766"/>
      <c r="K296" s="766"/>
      <c r="L296" s="766"/>
      <c r="M296" s="766"/>
      <c r="N296" s="766"/>
      <c r="O296" s="766"/>
      <c r="P296" s="766"/>
      <c r="Q296" s="766"/>
      <c r="R296" s="547"/>
    </row>
    <row r="297" spans="1:18" ht="67.5" customHeight="1" thickBot="1">
      <c r="A297" s="753"/>
      <c r="B297" s="545" t="s">
        <v>166</v>
      </c>
      <c r="C297" s="756"/>
      <c r="D297" s="769"/>
      <c r="E297" s="759"/>
      <c r="F297" s="770"/>
      <c r="G297" s="444"/>
      <c r="H297" s="767"/>
      <c r="I297" s="767"/>
      <c r="J297" s="767"/>
      <c r="K297" s="767"/>
      <c r="L297" s="767"/>
      <c r="M297" s="767"/>
      <c r="N297" s="767"/>
      <c r="O297" s="767"/>
      <c r="P297" s="767"/>
      <c r="Q297" s="767"/>
      <c r="R297" s="544"/>
    </row>
    <row r="298" spans="1:18" ht="35.1" customHeight="1">
      <c r="A298" s="751">
        <v>52</v>
      </c>
      <c r="B298" s="523" t="s">
        <v>167</v>
      </c>
      <c r="C298" s="543"/>
      <c r="D298" s="523"/>
      <c r="E298" s="751" t="s">
        <v>451</v>
      </c>
      <c r="F298" s="205" t="s">
        <v>18</v>
      </c>
      <c r="G298" s="456"/>
      <c r="H298" s="39"/>
      <c r="I298" s="209"/>
      <c r="J298" s="209"/>
      <c r="K298" s="209"/>
      <c r="L298" s="209"/>
      <c r="M298" s="209"/>
      <c r="N298" s="209"/>
      <c r="O298" s="209"/>
      <c r="P298" s="209"/>
      <c r="Q298" s="362"/>
      <c r="R298" s="394"/>
    </row>
    <row r="299" spans="1:18" ht="35.1" customHeight="1">
      <c r="A299" s="752"/>
      <c r="B299" s="532" t="s">
        <v>168</v>
      </c>
      <c r="C299" s="297" t="s">
        <v>169</v>
      </c>
      <c r="D299" s="213" t="s">
        <v>464</v>
      </c>
      <c r="E299" s="752"/>
      <c r="F299" s="206" t="s">
        <v>19</v>
      </c>
      <c r="G299" s="468"/>
      <c r="H299" s="45"/>
      <c r="I299" s="210"/>
      <c r="J299" s="210"/>
      <c r="K299" s="210"/>
      <c r="L299" s="210"/>
      <c r="M299" s="210"/>
      <c r="N299" s="210"/>
      <c r="O299" s="210"/>
      <c r="P299" s="210"/>
      <c r="Q299" s="363"/>
      <c r="R299" s="395"/>
    </row>
    <row r="300" spans="1:18" ht="35.1" customHeight="1" thickBot="1">
      <c r="A300" s="752"/>
      <c r="B300" s="524" t="s">
        <v>170</v>
      </c>
      <c r="C300" s="297" t="s">
        <v>171</v>
      </c>
      <c r="D300" s="524"/>
      <c r="E300" s="752"/>
      <c r="F300" s="547" t="s">
        <v>76</v>
      </c>
      <c r="G300" s="497">
        <f>R300*J5</f>
        <v>0</v>
      </c>
      <c r="H300" s="438"/>
      <c r="I300" s="22"/>
      <c r="J300" s="22"/>
      <c r="K300" s="22"/>
      <c r="L300" s="22"/>
      <c r="M300" s="22"/>
      <c r="N300" s="22"/>
      <c r="O300" s="519"/>
      <c r="P300" s="22">
        <v>0</v>
      </c>
      <c r="Q300" s="364"/>
      <c r="R300" s="396">
        <v>1.1000000000000001</v>
      </c>
    </row>
    <row r="301" spans="1:18" ht="35.1" customHeight="1">
      <c r="A301" s="752"/>
      <c r="B301" s="502" t="s">
        <v>172</v>
      </c>
      <c r="C301" s="297"/>
      <c r="D301" s="523" t="s">
        <v>465</v>
      </c>
      <c r="E301" s="752"/>
      <c r="F301" s="744"/>
      <c r="G301" s="422"/>
      <c r="H301" s="636"/>
      <c r="I301" s="637"/>
      <c r="J301" s="637"/>
      <c r="K301" s="637"/>
      <c r="L301" s="637"/>
      <c r="M301" s="637"/>
      <c r="N301" s="637"/>
      <c r="O301" s="637"/>
      <c r="P301" s="637"/>
      <c r="Q301" s="637"/>
      <c r="R301" s="540"/>
    </row>
    <row r="302" spans="1:18" ht="57" customHeight="1" thickBot="1">
      <c r="A302" s="753"/>
      <c r="B302" s="545" t="s">
        <v>173</v>
      </c>
      <c r="C302" s="298"/>
      <c r="D302" s="66" t="s">
        <v>466</v>
      </c>
      <c r="E302" s="753"/>
      <c r="F302" s="745"/>
      <c r="G302" s="440"/>
      <c r="H302" s="746"/>
      <c r="I302" s="746"/>
      <c r="J302" s="746"/>
      <c r="K302" s="746"/>
      <c r="L302" s="746"/>
      <c r="M302" s="746"/>
      <c r="N302" s="746"/>
      <c r="O302" s="746"/>
      <c r="P302" s="746"/>
      <c r="Q302" s="746"/>
      <c r="R302" s="522"/>
    </row>
    <row r="303" spans="1:18" ht="35.1" customHeight="1">
      <c r="A303" s="751">
        <v>53</v>
      </c>
      <c r="B303" s="523" t="s">
        <v>174</v>
      </c>
      <c r="C303" s="543"/>
      <c r="D303" s="523"/>
      <c r="E303" s="751" t="s">
        <v>451</v>
      </c>
      <c r="F303" s="205" t="s">
        <v>18</v>
      </c>
      <c r="G303" s="456"/>
      <c r="H303" s="39"/>
      <c r="I303" s="209"/>
      <c r="J303" s="209"/>
      <c r="K303" s="209"/>
      <c r="L303" s="209"/>
      <c r="M303" s="209"/>
      <c r="N303" s="209"/>
      <c r="O303" s="209"/>
      <c r="P303" s="209"/>
      <c r="Q303" s="362"/>
      <c r="R303" s="394"/>
    </row>
    <row r="304" spans="1:18" ht="35.1" customHeight="1">
      <c r="A304" s="752"/>
      <c r="B304" s="532" t="s">
        <v>175</v>
      </c>
      <c r="C304" s="297" t="s">
        <v>176</v>
      </c>
      <c r="D304" s="213"/>
      <c r="E304" s="752"/>
      <c r="F304" s="206" t="s">
        <v>19</v>
      </c>
      <c r="G304" s="468"/>
      <c r="H304" s="45"/>
      <c r="I304" s="210"/>
      <c r="J304" s="210"/>
      <c r="K304" s="210"/>
      <c r="L304" s="210"/>
      <c r="M304" s="210"/>
      <c r="N304" s="210"/>
      <c r="O304" s="210"/>
      <c r="P304" s="210"/>
      <c r="Q304" s="363"/>
      <c r="R304" s="395"/>
    </row>
    <row r="305" spans="1:18" ht="35.1" customHeight="1" thickBot="1">
      <c r="A305" s="752"/>
      <c r="B305" s="524" t="s">
        <v>177</v>
      </c>
      <c r="C305" s="297" t="s">
        <v>178</v>
      </c>
      <c r="D305" s="524"/>
      <c r="E305" s="752"/>
      <c r="F305" s="547" t="s">
        <v>76</v>
      </c>
      <c r="G305" s="497">
        <f>R305*J5</f>
        <v>0</v>
      </c>
      <c r="H305" s="438"/>
      <c r="I305" s="22"/>
      <c r="J305" s="22"/>
      <c r="K305" s="22"/>
      <c r="L305" s="22"/>
      <c r="M305" s="22"/>
      <c r="N305" s="22"/>
      <c r="O305" s="33"/>
      <c r="P305" s="22">
        <v>0</v>
      </c>
      <c r="Q305" s="364"/>
      <c r="R305" s="396">
        <v>0.9</v>
      </c>
    </row>
    <row r="306" spans="1:18" ht="79.5" customHeight="1" thickBot="1">
      <c r="A306" s="752"/>
      <c r="B306" s="524" t="s">
        <v>179</v>
      </c>
      <c r="C306" s="297" t="s">
        <v>180</v>
      </c>
      <c r="D306" s="523" t="s">
        <v>467</v>
      </c>
      <c r="E306" s="753"/>
      <c r="F306" s="540"/>
      <c r="G306" s="422"/>
      <c r="H306" s="636"/>
      <c r="I306" s="637"/>
      <c r="J306" s="637"/>
      <c r="K306" s="637"/>
      <c r="L306" s="637"/>
      <c r="M306" s="637"/>
      <c r="N306" s="637"/>
      <c r="O306" s="637"/>
      <c r="P306" s="637"/>
      <c r="Q306" s="637"/>
      <c r="R306" s="540"/>
    </row>
    <row r="307" spans="1:18" ht="118.5" customHeight="1">
      <c r="A307" s="751">
        <v>54</v>
      </c>
      <c r="B307" s="742" t="s">
        <v>438</v>
      </c>
      <c r="C307" s="773" t="s">
        <v>181</v>
      </c>
      <c r="D307" s="523" t="s">
        <v>182</v>
      </c>
      <c r="E307" s="751" t="s">
        <v>17</v>
      </c>
      <c r="F307" s="205" t="s">
        <v>18</v>
      </c>
      <c r="G307" s="456">
        <f>R307*J5</f>
        <v>0</v>
      </c>
      <c r="H307" s="39"/>
      <c r="I307" s="209">
        <v>0</v>
      </c>
      <c r="J307" s="209"/>
      <c r="K307" s="209"/>
      <c r="L307" s="209"/>
      <c r="M307" s="209"/>
      <c r="N307" s="209"/>
      <c r="O307" s="209"/>
      <c r="P307" s="209"/>
      <c r="Q307" s="362"/>
      <c r="R307" s="394">
        <v>0.8</v>
      </c>
    </row>
    <row r="308" spans="1:18" ht="35.1" customHeight="1">
      <c r="A308" s="752"/>
      <c r="B308" s="771"/>
      <c r="C308" s="774"/>
      <c r="D308" s="213"/>
      <c r="E308" s="752"/>
      <c r="F308" s="206" t="s">
        <v>19</v>
      </c>
      <c r="G308" s="468"/>
      <c r="H308" s="45"/>
      <c r="I308" s="210"/>
      <c r="J308" s="210"/>
      <c r="K308" s="210"/>
      <c r="L308" s="210"/>
      <c r="M308" s="210"/>
      <c r="N308" s="210"/>
      <c r="O308" s="210"/>
      <c r="P308" s="210"/>
      <c r="Q308" s="363"/>
      <c r="R308" s="395"/>
    </row>
    <row r="309" spans="1:18" ht="35.1" customHeight="1" thickBot="1">
      <c r="A309" s="752"/>
      <c r="B309" s="771"/>
      <c r="C309" s="774"/>
      <c r="D309" s="524"/>
      <c r="E309" s="752"/>
      <c r="F309" s="547" t="s">
        <v>76</v>
      </c>
      <c r="G309" s="497"/>
      <c r="H309" s="438"/>
      <c r="I309" s="22"/>
      <c r="J309" s="22"/>
      <c r="K309" s="22"/>
      <c r="L309" s="22"/>
      <c r="M309" s="22"/>
      <c r="N309" s="22"/>
      <c r="O309" s="22"/>
      <c r="P309" s="22"/>
      <c r="Q309" s="364"/>
      <c r="R309" s="396"/>
    </row>
    <row r="310" spans="1:18" ht="35.1" customHeight="1">
      <c r="A310" s="752"/>
      <c r="B310" s="771"/>
      <c r="C310" s="774"/>
      <c r="D310" s="523"/>
      <c r="E310" s="752"/>
      <c r="F310" s="744"/>
      <c r="G310" s="422"/>
      <c r="H310" s="636"/>
      <c r="I310" s="637"/>
      <c r="J310" s="637"/>
      <c r="K310" s="637"/>
      <c r="L310" s="637"/>
      <c r="M310" s="637"/>
      <c r="N310" s="637"/>
      <c r="O310" s="637"/>
      <c r="P310" s="637"/>
      <c r="Q310" s="637"/>
      <c r="R310" s="540"/>
    </row>
    <row r="311" spans="1:18" ht="53.25" customHeight="1" thickBot="1">
      <c r="A311" s="753"/>
      <c r="B311" s="772"/>
      <c r="C311" s="775"/>
      <c r="D311" s="66"/>
      <c r="E311" s="753"/>
      <c r="F311" s="745"/>
      <c r="G311" s="440"/>
      <c r="H311" s="746"/>
      <c r="I311" s="746"/>
      <c r="J311" s="746"/>
      <c r="K311" s="746"/>
      <c r="L311" s="746"/>
      <c r="M311" s="746"/>
      <c r="N311" s="746"/>
      <c r="O311" s="746"/>
      <c r="P311" s="746"/>
      <c r="Q311" s="746"/>
      <c r="R311" s="522"/>
    </row>
    <row r="312" spans="1:18" ht="100.5" customHeight="1">
      <c r="A312" s="751">
        <v>55</v>
      </c>
      <c r="B312" s="742" t="s">
        <v>523</v>
      </c>
      <c r="C312" s="773" t="s">
        <v>181</v>
      </c>
      <c r="D312" s="523" t="s">
        <v>468</v>
      </c>
      <c r="E312" s="751" t="s">
        <v>17</v>
      </c>
      <c r="F312" s="205" t="s">
        <v>18</v>
      </c>
      <c r="G312" s="456">
        <f>R312*J5</f>
        <v>0</v>
      </c>
      <c r="H312" s="39"/>
      <c r="I312" s="209">
        <v>0</v>
      </c>
      <c r="J312" s="209"/>
      <c r="K312" s="209"/>
      <c r="L312" s="209"/>
      <c r="M312" s="209"/>
      <c r="N312" s="209"/>
      <c r="O312" s="209"/>
      <c r="P312" s="209"/>
      <c r="Q312" s="362"/>
      <c r="R312" s="394">
        <v>0.6</v>
      </c>
    </row>
    <row r="313" spans="1:18" ht="35.1" customHeight="1">
      <c r="A313" s="752"/>
      <c r="B313" s="771"/>
      <c r="C313" s="774"/>
      <c r="D313" s="213"/>
      <c r="E313" s="752"/>
      <c r="F313" s="206" t="s">
        <v>19</v>
      </c>
      <c r="G313" s="468"/>
      <c r="H313" s="45"/>
      <c r="I313" s="210"/>
      <c r="J313" s="210"/>
      <c r="K313" s="210"/>
      <c r="L313" s="210"/>
      <c r="M313" s="210"/>
      <c r="N313" s="210"/>
      <c r="O313" s="210"/>
      <c r="P313" s="210"/>
      <c r="Q313" s="363"/>
      <c r="R313" s="395"/>
    </row>
    <row r="314" spans="1:18" ht="35.1" customHeight="1" thickBot="1">
      <c r="A314" s="752"/>
      <c r="B314" s="771"/>
      <c r="C314" s="774"/>
      <c r="D314" s="524"/>
      <c r="E314" s="752"/>
      <c r="F314" s="547" t="s">
        <v>76</v>
      </c>
      <c r="G314" s="497"/>
      <c r="H314" s="438"/>
      <c r="I314" s="22"/>
      <c r="J314" s="22"/>
      <c r="K314" s="22"/>
      <c r="L314" s="22"/>
      <c r="M314" s="22"/>
      <c r="N314" s="22"/>
      <c r="O314" s="22"/>
      <c r="P314" s="22"/>
      <c r="Q314" s="364"/>
      <c r="R314" s="396"/>
    </row>
    <row r="315" spans="1:18" ht="35.1" customHeight="1">
      <c r="A315" s="752"/>
      <c r="B315" s="771"/>
      <c r="C315" s="774"/>
      <c r="D315" s="523"/>
      <c r="E315" s="752"/>
      <c r="F315" s="744"/>
      <c r="G315" s="422"/>
      <c r="H315" s="636"/>
      <c r="I315" s="637"/>
      <c r="J315" s="637"/>
      <c r="K315" s="637"/>
      <c r="L315" s="637"/>
      <c r="M315" s="637"/>
      <c r="N315" s="637"/>
      <c r="O315" s="637"/>
      <c r="P315" s="637"/>
      <c r="Q315" s="637"/>
      <c r="R315" s="540"/>
    </row>
    <row r="316" spans="1:18" ht="35.1" customHeight="1" thickBot="1">
      <c r="A316" s="753"/>
      <c r="B316" s="772"/>
      <c r="C316" s="775"/>
      <c r="D316" s="66"/>
      <c r="E316" s="753"/>
      <c r="F316" s="745"/>
      <c r="G316" s="440"/>
      <c r="H316" s="746"/>
      <c r="I316" s="746"/>
      <c r="J316" s="746"/>
      <c r="K316" s="746"/>
      <c r="L316" s="746"/>
      <c r="M316" s="746"/>
      <c r="N316" s="746"/>
      <c r="O316" s="746"/>
      <c r="P316" s="746"/>
      <c r="Q316" s="746"/>
      <c r="R316" s="522"/>
    </row>
    <row r="317" spans="1:18" ht="35.1" customHeight="1">
      <c r="A317" s="751">
        <v>56</v>
      </c>
      <c r="B317" s="742" t="s">
        <v>524</v>
      </c>
      <c r="C317" s="773" t="s">
        <v>181</v>
      </c>
      <c r="D317" s="523" t="s">
        <v>184</v>
      </c>
      <c r="E317" s="751" t="s">
        <v>17</v>
      </c>
      <c r="F317" s="205" t="s">
        <v>18</v>
      </c>
      <c r="G317" s="456">
        <f>R317*J5</f>
        <v>0</v>
      </c>
      <c r="H317" s="39"/>
      <c r="I317" s="209">
        <v>0</v>
      </c>
      <c r="J317" s="209"/>
      <c r="K317" s="209"/>
      <c r="L317" s="209"/>
      <c r="M317" s="209"/>
      <c r="N317" s="209"/>
      <c r="O317" s="209"/>
      <c r="P317" s="209"/>
      <c r="Q317" s="362"/>
      <c r="R317" s="394">
        <v>0.15</v>
      </c>
    </row>
    <row r="318" spans="1:18" ht="35.1" customHeight="1">
      <c r="A318" s="752"/>
      <c r="B318" s="771"/>
      <c r="C318" s="774"/>
      <c r="D318" s="213"/>
      <c r="E318" s="752"/>
      <c r="F318" s="206" t="s">
        <v>19</v>
      </c>
      <c r="G318" s="468"/>
      <c r="H318" s="45"/>
      <c r="I318" s="210"/>
      <c r="J318" s="210"/>
      <c r="K318" s="210"/>
      <c r="L318" s="210"/>
      <c r="M318" s="210"/>
      <c r="N318" s="210"/>
      <c r="O318" s="210"/>
      <c r="P318" s="210"/>
      <c r="Q318" s="363"/>
      <c r="R318" s="395"/>
    </row>
    <row r="319" spans="1:18" ht="35.1" customHeight="1" thickBot="1">
      <c r="A319" s="752"/>
      <c r="B319" s="771"/>
      <c r="C319" s="774"/>
      <c r="D319" s="524"/>
      <c r="E319" s="752"/>
      <c r="F319" s="547" t="s">
        <v>76</v>
      </c>
      <c r="G319" s="497"/>
      <c r="H319" s="438"/>
      <c r="I319" s="22"/>
      <c r="J319" s="22"/>
      <c r="K319" s="22"/>
      <c r="L319" s="22"/>
      <c r="M319" s="22"/>
      <c r="N319" s="22"/>
      <c r="O319" s="22"/>
      <c r="P319" s="22"/>
      <c r="Q319" s="364"/>
      <c r="R319" s="396"/>
    </row>
    <row r="320" spans="1:18" ht="35.1" customHeight="1">
      <c r="A320" s="752"/>
      <c r="B320" s="771"/>
      <c r="C320" s="774"/>
      <c r="D320" s="523"/>
      <c r="E320" s="752"/>
      <c r="F320" s="744"/>
      <c r="G320" s="422"/>
      <c r="H320" s="636"/>
      <c r="I320" s="637"/>
      <c r="J320" s="637"/>
      <c r="K320" s="637"/>
      <c r="L320" s="637"/>
      <c r="M320" s="637"/>
      <c r="N320" s="637"/>
      <c r="O320" s="637"/>
      <c r="P320" s="637"/>
      <c r="Q320" s="637"/>
      <c r="R320" s="540"/>
    </row>
    <row r="321" spans="1:18" ht="35.1" customHeight="1" thickBot="1">
      <c r="A321" s="753"/>
      <c r="B321" s="772"/>
      <c r="C321" s="775"/>
      <c r="D321" s="66"/>
      <c r="E321" s="753"/>
      <c r="F321" s="745"/>
      <c r="G321" s="440"/>
      <c r="H321" s="746"/>
      <c r="I321" s="746"/>
      <c r="J321" s="746"/>
      <c r="K321" s="746"/>
      <c r="L321" s="746"/>
      <c r="M321" s="746"/>
      <c r="N321" s="746"/>
      <c r="O321" s="746"/>
      <c r="P321" s="746"/>
      <c r="Q321" s="746"/>
      <c r="R321" s="522"/>
    </row>
    <row r="322" spans="1:18" ht="73.5" customHeight="1">
      <c r="A322" s="751">
        <v>57</v>
      </c>
      <c r="B322" s="742" t="s">
        <v>525</v>
      </c>
      <c r="C322" s="773" t="s">
        <v>181</v>
      </c>
      <c r="D322" s="523" t="s">
        <v>121</v>
      </c>
      <c r="E322" s="751" t="s">
        <v>17</v>
      </c>
      <c r="F322" s="205" t="s">
        <v>18</v>
      </c>
      <c r="G322" s="456">
        <f>R322*J5</f>
        <v>0</v>
      </c>
      <c r="H322" s="39"/>
      <c r="I322" s="209">
        <v>0</v>
      </c>
      <c r="J322" s="209"/>
      <c r="K322" s="209"/>
      <c r="L322" s="209"/>
      <c r="M322" s="209"/>
      <c r="N322" s="209"/>
      <c r="O322" s="209"/>
      <c r="P322" s="209"/>
      <c r="Q322" s="362"/>
      <c r="R322" s="394">
        <v>0.4</v>
      </c>
    </row>
    <row r="323" spans="1:18" ht="35.1" customHeight="1">
      <c r="A323" s="752"/>
      <c r="B323" s="771"/>
      <c r="C323" s="774"/>
      <c r="D323" s="213"/>
      <c r="E323" s="752"/>
      <c r="F323" s="206" t="s">
        <v>19</v>
      </c>
      <c r="G323" s="468"/>
      <c r="H323" s="45"/>
      <c r="I323" s="210"/>
      <c r="J323" s="210"/>
      <c r="K323" s="210"/>
      <c r="L323" s="210"/>
      <c r="M323" s="210"/>
      <c r="N323" s="210"/>
      <c r="O323" s="210"/>
      <c r="P323" s="210"/>
      <c r="Q323" s="363"/>
      <c r="R323" s="395"/>
    </row>
    <row r="324" spans="1:18" ht="35.1" customHeight="1" thickBot="1">
      <c r="A324" s="752"/>
      <c r="B324" s="771"/>
      <c r="C324" s="774"/>
      <c r="D324" s="524"/>
      <c r="E324" s="752"/>
      <c r="F324" s="547" t="s">
        <v>76</v>
      </c>
      <c r="G324" s="497"/>
      <c r="H324" s="438"/>
      <c r="I324" s="22"/>
      <c r="J324" s="22"/>
      <c r="K324" s="22"/>
      <c r="L324" s="22"/>
      <c r="M324" s="22"/>
      <c r="N324" s="22"/>
      <c r="O324" s="22"/>
      <c r="P324" s="22"/>
      <c r="Q324" s="364"/>
      <c r="R324" s="396"/>
    </row>
    <row r="325" spans="1:18" ht="35.1" customHeight="1">
      <c r="A325" s="752"/>
      <c r="B325" s="771"/>
      <c r="C325" s="774"/>
      <c r="D325" s="523"/>
      <c r="E325" s="752"/>
      <c r="F325" s="744"/>
      <c r="G325" s="422"/>
      <c r="H325" s="636"/>
      <c r="I325" s="637"/>
      <c r="J325" s="637"/>
      <c r="K325" s="637"/>
      <c r="L325" s="637"/>
      <c r="M325" s="637"/>
      <c r="N325" s="637"/>
      <c r="O325" s="637"/>
      <c r="P325" s="637"/>
      <c r="Q325" s="637"/>
      <c r="R325" s="540"/>
    </row>
    <row r="326" spans="1:18" ht="94.5" customHeight="1" thickBot="1">
      <c r="A326" s="753"/>
      <c r="B326" s="772"/>
      <c r="C326" s="775"/>
      <c r="D326" s="66"/>
      <c r="E326" s="753"/>
      <c r="F326" s="745"/>
      <c r="G326" s="440"/>
      <c r="H326" s="746"/>
      <c r="I326" s="746"/>
      <c r="J326" s="746"/>
      <c r="K326" s="746"/>
      <c r="L326" s="746"/>
      <c r="M326" s="746"/>
      <c r="N326" s="746"/>
      <c r="O326" s="746"/>
      <c r="P326" s="746"/>
      <c r="Q326" s="746"/>
      <c r="R326" s="522"/>
    </row>
    <row r="327" spans="1:18" ht="35.1" customHeight="1">
      <c r="A327" s="751">
        <v>58</v>
      </c>
      <c r="B327" s="742" t="s">
        <v>526</v>
      </c>
      <c r="C327" s="773" t="s">
        <v>181</v>
      </c>
      <c r="D327" s="523" t="s">
        <v>185</v>
      </c>
      <c r="E327" s="751" t="s">
        <v>17</v>
      </c>
      <c r="F327" s="205" t="s">
        <v>18</v>
      </c>
      <c r="G327" s="456">
        <f>R327*J5</f>
        <v>0</v>
      </c>
      <c r="H327" s="39"/>
      <c r="I327" s="209">
        <v>0</v>
      </c>
      <c r="J327" s="209"/>
      <c r="K327" s="209"/>
      <c r="L327" s="209"/>
      <c r="M327" s="209"/>
      <c r="N327" s="209"/>
      <c r="O327" s="209"/>
      <c r="P327" s="209"/>
      <c r="Q327" s="362"/>
      <c r="R327" s="394">
        <v>0.7</v>
      </c>
    </row>
    <row r="328" spans="1:18" ht="35.1" customHeight="1">
      <c r="A328" s="752"/>
      <c r="B328" s="771"/>
      <c r="C328" s="774"/>
      <c r="D328" s="213"/>
      <c r="E328" s="752"/>
      <c r="F328" s="206" t="s">
        <v>19</v>
      </c>
      <c r="G328" s="468"/>
      <c r="H328" s="45"/>
      <c r="I328" s="210"/>
      <c r="J328" s="210"/>
      <c r="K328" s="210"/>
      <c r="L328" s="210"/>
      <c r="M328" s="210"/>
      <c r="N328" s="210"/>
      <c r="O328" s="210"/>
      <c r="P328" s="210"/>
      <c r="Q328" s="363"/>
      <c r="R328" s="395"/>
    </row>
    <row r="329" spans="1:18" ht="35.1" customHeight="1" thickBot="1">
      <c r="A329" s="752"/>
      <c r="B329" s="771"/>
      <c r="C329" s="774"/>
      <c r="D329" s="524"/>
      <c r="E329" s="752"/>
      <c r="F329" s="547" t="s">
        <v>76</v>
      </c>
      <c r="G329" s="497"/>
      <c r="H329" s="438"/>
      <c r="I329" s="22"/>
      <c r="J329" s="22"/>
      <c r="K329" s="22"/>
      <c r="L329" s="22"/>
      <c r="M329" s="22"/>
      <c r="N329" s="22"/>
      <c r="O329" s="22"/>
      <c r="P329" s="22"/>
      <c r="Q329" s="364"/>
      <c r="R329" s="396"/>
    </row>
    <row r="330" spans="1:18" ht="35.1" customHeight="1">
      <c r="A330" s="752"/>
      <c r="B330" s="771"/>
      <c r="C330" s="774"/>
      <c r="D330" s="523"/>
      <c r="E330" s="752"/>
      <c r="F330" s="744"/>
      <c r="G330" s="422"/>
      <c r="H330" s="636"/>
      <c r="I330" s="637"/>
      <c r="J330" s="637"/>
      <c r="K330" s="637"/>
      <c r="L330" s="637"/>
      <c r="M330" s="637"/>
      <c r="N330" s="637"/>
      <c r="O330" s="637"/>
      <c r="P330" s="637"/>
      <c r="Q330" s="637"/>
      <c r="R330" s="540"/>
    </row>
    <row r="331" spans="1:18" ht="261.75" customHeight="1" thickBot="1">
      <c r="A331" s="753"/>
      <c r="B331" s="772"/>
      <c r="C331" s="775"/>
      <c r="D331" s="66"/>
      <c r="E331" s="753"/>
      <c r="F331" s="745"/>
      <c r="G331" s="440"/>
      <c r="H331" s="746"/>
      <c r="I331" s="746"/>
      <c r="J331" s="746"/>
      <c r="K331" s="746"/>
      <c r="L331" s="746"/>
      <c r="M331" s="746"/>
      <c r="N331" s="746"/>
      <c r="O331" s="746"/>
      <c r="P331" s="746"/>
      <c r="Q331" s="746"/>
      <c r="R331" s="522"/>
    </row>
    <row r="332" spans="1:18" ht="35.1" customHeight="1">
      <c r="A332" s="751">
        <v>59</v>
      </c>
      <c r="B332" s="742" t="s">
        <v>527</v>
      </c>
      <c r="C332" s="773" t="s">
        <v>186</v>
      </c>
      <c r="D332" s="523" t="s">
        <v>187</v>
      </c>
      <c r="E332" s="751" t="s">
        <v>17</v>
      </c>
      <c r="F332" s="205" t="s">
        <v>18</v>
      </c>
      <c r="G332" s="456">
        <f>R332*J5</f>
        <v>0</v>
      </c>
      <c r="H332" s="39"/>
      <c r="I332" s="209">
        <v>0</v>
      </c>
      <c r="J332" s="209"/>
      <c r="K332" s="209"/>
      <c r="L332" s="209"/>
      <c r="M332" s="209"/>
      <c r="N332" s="209"/>
      <c r="O332" s="209"/>
      <c r="P332" s="209"/>
      <c r="Q332" s="362"/>
      <c r="R332" s="394">
        <v>0.4</v>
      </c>
    </row>
    <row r="333" spans="1:18" ht="35.1" customHeight="1">
      <c r="A333" s="752"/>
      <c r="B333" s="771"/>
      <c r="C333" s="774"/>
      <c r="D333" s="213"/>
      <c r="E333" s="752"/>
      <c r="F333" s="206" t="s">
        <v>19</v>
      </c>
      <c r="G333" s="468"/>
      <c r="H333" s="45"/>
      <c r="I333" s="210"/>
      <c r="J333" s="210"/>
      <c r="K333" s="210"/>
      <c r="L333" s="210"/>
      <c r="M333" s="210"/>
      <c r="N333" s="210"/>
      <c r="O333" s="210"/>
      <c r="P333" s="210"/>
      <c r="Q333" s="363"/>
      <c r="R333" s="395"/>
    </row>
    <row r="334" spans="1:18" ht="35.1" customHeight="1" thickBot="1">
      <c r="A334" s="752"/>
      <c r="B334" s="771"/>
      <c r="C334" s="774"/>
      <c r="D334" s="524"/>
      <c r="E334" s="752"/>
      <c r="F334" s="547" t="s">
        <v>76</v>
      </c>
      <c r="G334" s="497"/>
      <c r="H334" s="438"/>
      <c r="I334" s="22"/>
      <c r="J334" s="22"/>
      <c r="K334" s="22"/>
      <c r="L334" s="22"/>
      <c r="M334" s="22"/>
      <c r="N334" s="22"/>
      <c r="O334" s="22"/>
      <c r="P334" s="22"/>
      <c r="Q334" s="364"/>
      <c r="R334" s="396"/>
    </row>
    <row r="335" spans="1:18" ht="35.1" customHeight="1">
      <c r="A335" s="752"/>
      <c r="B335" s="771"/>
      <c r="C335" s="774"/>
      <c r="D335" s="523"/>
      <c r="E335" s="752"/>
      <c r="F335" s="744"/>
      <c r="G335" s="422"/>
      <c r="H335" s="636"/>
      <c r="I335" s="637"/>
      <c r="J335" s="637"/>
      <c r="K335" s="637"/>
      <c r="L335" s="637"/>
      <c r="M335" s="637"/>
      <c r="N335" s="637"/>
      <c r="O335" s="637"/>
      <c r="P335" s="637"/>
      <c r="Q335" s="637"/>
      <c r="R335" s="540"/>
    </row>
    <row r="336" spans="1:18" ht="153" customHeight="1" thickBot="1">
      <c r="A336" s="753"/>
      <c r="B336" s="772"/>
      <c r="C336" s="775"/>
      <c r="D336" s="66"/>
      <c r="E336" s="753"/>
      <c r="F336" s="745"/>
      <c r="G336" s="440"/>
      <c r="H336" s="746"/>
      <c r="I336" s="746"/>
      <c r="J336" s="746"/>
      <c r="K336" s="746"/>
      <c r="L336" s="746"/>
      <c r="M336" s="746"/>
      <c r="N336" s="746"/>
      <c r="O336" s="746"/>
      <c r="P336" s="746"/>
      <c r="Q336" s="746"/>
      <c r="R336" s="522"/>
    </row>
    <row r="337" spans="1:18" ht="35.1" customHeight="1">
      <c r="A337" s="751">
        <v>60</v>
      </c>
      <c r="B337" s="742" t="s">
        <v>188</v>
      </c>
      <c r="C337" s="773" t="s">
        <v>186</v>
      </c>
      <c r="D337" s="523" t="s">
        <v>189</v>
      </c>
      <c r="E337" s="751" t="s">
        <v>17</v>
      </c>
      <c r="F337" s="205" t="s">
        <v>18</v>
      </c>
      <c r="G337" s="456">
        <f>R337*J5</f>
        <v>0</v>
      </c>
      <c r="H337" s="39"/>
      <c r="I337" s="209">
        <v>0</v>
      </c>
      <c r="J337" s="209"/>
      <c r="K337" s="209"/>
      <c r="L337" s="209"/>
      <c r="M337" s="209"/>
      <c r="N337" s="209"/>
      <c r="O337" s="209"/>
      <c r="P337" s="209"/>
      <c r="Q337" s="362"/>
      <c r="R337" s="394">
        <v>0.5</v>
      </c>
    </row>
    <row r="338" spans="1:18" ht="35.1" customHeight="1">
      <c r="A338" s="752"/>
      <c r="B338" s="771"/>
      <c r="C338" s="774"/>
      <c r="D338" s="213"/>
      <c r="E338" s="752"/>
      <c r="F338" s="206" t="s">
        <v>19</v>
      </c>
      <c r="G338" s="468"/>
      <c r="H338" s="45"/>
      <c r="I338" s="210"/>
      <c r="J338" s="210"/>
      <c r="K338" s="210"/>
      <c r="L338" s="210"/>
      <c r="M338" s="210"/>
      <c r="N338" s="210"/>
      <c r="O338" s="210"/>
      <c r="P338" s="210"/>
      <c r="Q338" s="363"/>
      <c r="R338" s="395"/>
    </row>
    <row r="339" spans="1:18" ht="35.1" customHeight="1" thickBot="1">
      <c r="A339" s="752"/>
      <c r="B339" s="771"/>
      <c r="C339" s="774"/>
      <c r="D339" s="524"/>
      <c r="E339" s="752"/>
      <c r="F339" s="547" t="s">
        <v>76</v>
      </c>
      <c r="G339" s="497"/>
      <c r="H339" s="438"/>
      <c r="I339" s="22"/>
      <c r="J339" s="22"/>
      <c r="K339" s="22"/>
      <c r="L339" s="22"/>
      <c r="M339" s="22"/>
      <c r="N339" s="22"/>
      <c r="O339" s="22"/>
      <c r="P339" s="22"/>
      <c r="Q339" s="364"/>
      <c r="R339" s="396"/>
    </row>
    <row r="340" spans="1:18" ht="35.1" customHeight="1">
      <c r="A340" s="752"/>
      <c r="B340" s="771"/>
      <c r="C340" s="774"/>
      <c r="D340" s="523"/>
      <c r="E340" s="752"/>
      <c r="F340" s="744"/>
      <c r="G340" s="422"/>
      <c r="H340" s="636"/>
      <c r="I340" s="637"/>
      <c r="J340" s="637"/>
      <c r="K340" s="637"/>
      <c r="L340" s="637"/>
      <c r="M340" s="637"/>
      <c r="N340" s="637"/>
      <c r="O340" s="637"/>
      <c r="P340" s="637"/>
      <c r="Q340" s="637"/>
      <c r="R340" s="540"/>
    </row>
    <row r="341" spans="1:18" ht="35.1" customHeight="1" thickBot="1">
      <c r="A341" s="753"/>
      <c r="B341" s="772"/>
      <c r="C341" s="775"/>
      <c r="D341" s="66"/>
      <c r="E341" s="753"/>
      <c r="F341" s="745"/>
      <c r="G341" s="440"/>
      <c r="H341" s="746"/>
      <c r="I341" s="746"/>
      <c r="J341" s="746"/>
      <c r="K341" s="746"/>
      <c r="L341" s="746"/>
      <c r="M341" s="746"/>
      <c r="N341" s="746"/>
      <c r="O341" s="746"/>
      <c r="P341" s="746"/>
      <c r="Q341" s="746"/>
      <c r="R341" s="522"/>
    </row>
    <row r="342" spans="1:18" ht="35.1" customHeight="1">
      <c r="A342" s="751">
        <v>61</v>
      </c>
      <c r="B342" s="742" t="s">
        <v>439</v>
      </c>
      <c r="C342" s="773" t="s">
        <v>176</v>
      </c>
      <c r="D342" s="523" t="s">
        <v>118</v>
      </c>
      <c r="E342" s="751" t="s">
        <v>17</v>
      </c>
      <c r="F342" s="205" t="s">
        <v>18</v>
      </c>
      <c r="G342" s="456">
        <f>R342*J5</f>
        <v>0</v>
      </c>
      <c r="H342" s="39"/>
      <c r="I342" s="209">
        <v>0</v>
      </c>
      <c r="J342" s="209"/>
      <c r="K342" s="209"/>
      <c r="L342" s="209"/>
      <c r="M342" s="209"/>
      <c r="N342" s="209"/>
      <c r="O342" s="209"/>
      <c r="P342" s="209"/>
      <c r="Q342" s="362"/>
      <c r="R342" s="394">
        <v>0.3</v>
      </c>
    </row>
    <row r="343" spans="1:18" ht="35.1" customHeight="1">
      <c r="A343" s="752"/>
      <c r="B343" s="771"/>
      <c r="C343" s="774"/>
      <c r="D343" s="213"/>
      <c r="E343" s="752"/>
      <c r="F343" s="206" t="s">
        <v>19</v>
      </c>
      <c r="G343" s="468"/>
      <c r="H343" s="45"/>
      <c r="I343" s="210"/>
      <c r="J343" s="210"/>
      <c r="K343" s="210"/>
      <c r="L343" s="210"/>
      <c r="M343" s="210"/>
      <c r="N343" s="210"/>
      <c r="O343" s="210"/>
      <c r="P343" s="210"/>
      <c r="Q343" s="363"/>
      <c r="R343" s="395"/>
    </row>
    <row r="344" spans="1:18" ht="35.1" customHeight="1" thickBot="1">
      <c r="A344" s="752"/>
      <c r="B344" s="771"/>
      <c r="C344" s="774"/>
      <c r="D344" s="524"/>
      <c r="E344" s="752"/>
      <c r="F344" s="547" t="s">
        <v>76</v>
      </c>
      <c r="G344" s="497"/>
      <c r="H344" s="438"/>
      <c r="I344" s="22"/>
      <c r="J344" s="22"/>
      <c r="K344" s="22"/>
      <c r="L344" s="22"/>
      <c r="M344" s="22"/>
      <c r="N344" s="22"/>
      <c r="O344" s="22"/>
      <c r="P344" s="22"/>
      <c r="Q344" s="364"/>
      <c r="R344" s="396"/>
    </row>
    <row r="345" spans="1:18" ht="35.1" customHeight="1">
      <c r="A345" s="752"/>
      <c r="B345" s="771"/>
      <c r="C345" s="774"/>
      <c r="D345" s="523"/>
      <c r="E345" s="752"/>
      <c r="F345" s="744"/>
      <c r="G345" s="422"/>
      <c r="H345" s="636"/>
      <c r="I345" s="637"/>
      <c r="J345" s="637"/>
      <c r="K345" s="637"/>
      <c r="L345" s="637"/>
      <c r="M345" s="637"/>
      <c r="N345" s="637"/>
      <c r="O345" s="637"/>
      <c r="P345" s="637"/>
      <c r="Q345" s="637"/>
      <c r="R345" s="540"/>
    </row>
    <row r="346" spans="1:18" ht="35.1" customHeight="1" thickBot="1">
      <c r="A346" s="753"/>
      <c r="B346" s="772"/>
      <c r="C346" s="775"/>
      <c r="D346" s="66"/>
      <c r="E346" s="753"/>
      <c r="F346" s="745"/>
      <c r="G346" s="440"/>
      <c r="H346" s="746"/>
      <c r="I346" s="746"/>
      <c r="J346" s="746"/>
      <c r="K346" s="746"/>
      <c r="L346" s="746"/>
      <c r="M346" s="746"/>
      <c r="N346" s="746"/>
      <c r="O346" s="746"/>
      <c r="P346" s="746"/>
      <c r="Q346" s="746"/>
      <c r="R346" s="522"/>
    </row>
    <row r="347" spans="1:18" ht="35.1" customHeight="1">
      <c r="A347" s="751">
        <v>62</v>
      </c>
      <c r="B347" s="742" t="s">
        <v>528</v>
      </c>
      <c r="C347" s="773" t="s">
        <v>176</v>
      </c>
      <c r="D347" s="523" t="s">
        <v>190</v>
      </c>
      <c r="E347" s="751" t="s">
        <v>17</v>
      </c>
      <c r="F347" s="205" t="s">
        <v>18</v>
      </c>
      <c r="G347" s="456">
        <f>R347*J5</f>
        <v>0</v>
      </c>
      <c r="H347" s="39"/>
      <c r="I347" s="209">
        <v>0</v>
      </c>
      <c r="J347" s="209"/>
      <c r="K347" s="209"/>
      <c r="L347" s="209"/>
      <c r="M347" s="209"/>
      <c r="N347" s="209"/>
      <c r="O347" s="209"/>
      <c r="P347" s="209"/>
      <c r="Q347" s="362"/>
      <c r="R347" s="394">
        <v>0.37</v>
      </c>
    </row>
    <row r="348" spans="1:18" ht="35.1" customHeight="1">
      <c r="A348" s="752"/>
      <c r="B348" s="771"/>
      <c r="C348" s="774"/>
      <c r="D348" s="213"/>
      <c r="E348" s="752"/>
      <c r="F348" s="206" t="s">
        <v>19</v>
      </c>
      <c r="G348" s="468"/>
      <c r="H348" s="45"/>
      <c r="I348" s="210"/>
      <c r="J348" s="210"/>
      <c r="K348" s="210"/>
      <c r="L348" s="210"/>
      <c r="M348" s="210"/>
      <c r="N348" s="210"/>
      <c r="O348" s="210"/>
      <c r="P348" s="210"/>
      <c r="Q348" s="363"/>
      <c r="R348" s="395"/>
    </row>
    <row r="349" spans="1:18" ht="35.1" customHeight="1" thickBot="1">
      <c r="A349" s="752"/>
      <c r="B349" s="771"/>
      <c r="C349" s="774"/>
      <c r="D349" s="524"/>
      <c r="E349" s="752"/>
      <c r="F349" s="547" t="s">
        <v>76</v>
      </c>
      <c r="G349" s="497"/>
      <c r="H349" s="438"/>
      <c r="I349" s="22"/>
      <c r="J349" s="22"/>
      <c r="K349" s="22"/>
      <c r="L349" s="22"/>
      <c r="M349" s="22"/>
      <c r="N349" s="22"/>
      <c r="O349" s="22"/>
      <c r="P349" s="22"/>
      <c r="Q349" s="364"/>
      <c r="R349" s="396"/>
    </row>
    <row r="350" spans="1:18" ht="35.1" customHeight="1">
      <c r="A350" s="752"/>
      <c r="B350" s="771"/>
      <c r="C350" s="774"/>
      <c r="D350" s="523"/>
      <c r="E350" s="752"/>
      <c r="F350" s="744"/>
      <c r="G350" s="422"/>
      <c r="H350" s="636"/>
      <c r="I350" s="637"/>
      <c r="J350" s="637"/>
      <c r="K350" s="637"/>
      <c r="L350" s="637"/>
      <c r="M350" s="637"/>
      <c r="N350" s="637"/>
      <c r="O350" s="637"/>
      <c r="P350" s="637"/>
      <c r="Q350" s="637"/>
      <c r="R350" s="540"/>
    </row>
    <row r="351" spans="1:18" ht="66" customHeight="1" thickBot="1">
      <c r="A351" s="753"/>
      <c r="B351" s="772"/>
      <c r="C351" s="775"/>
      <c r="D351" s="66"/>
      <c r="E351" s="753"/>
      <c r="F351" s="745"/>
      <c r="G351" s="440"/>
      <c r="H351" s="746"/>
      <c r="I351" s="746"/>
      <c r="J351" s="746"/>
      <c r="K351" s="746"/>
      <c r="L351" s="746"/>
      <c r="M351" s="746"/>
      <c r="N351" s="746"/>
      <c r="O351" s="746"/>
      <c r="P351" s="746"/>
      <c r="Q351" s="746"/>
      <c r="R351" s="522"/>
    </row>
    <row r="352" spans="1:18" ht="35.1" customHeight="1">
      <c r="A352" s="751">
        <v>63</v>
      </c>
      <c r="B352" s="742" t="s">
        <v>440</v>
      </c>
      <c r="C352" s="773" t="s">
        <v>176</v>
      </c>
      <c r="D352" s="523" t="s">
        <v>469</v>
      </c>
      <c r="E352" s="751" t="s">
        <v>17</v>
      </c>
      <c r="F352" s="205" t="s">
        <v>18</v>
      </c>
      <c r="G352" s="456">
        <f>R352*J5</f>
        <v>0</v>
      </c>
      <c r="H352" s="39"/>
      <c r="I352" s="209">
        <v>0</v>
      </c>
      <c r="J352" s="209"/>
      <c r="K352" s="209"/>
      <c r="L352" s="209"/>
      <c r="M352" s="209"/>
      <c r="N352" s="209"/>
      <c r="O352" s="209"/>
      <c r="P352" s="209"/>
      <c r="Q352" s="362"/>
      <c r="R352" s="394">
        <v>1.7</v>
      </c>
    </row>
    <row r="353" spans="1:18" ht="35.1" customHeight="1">
      <c r="A353" s="752"/>
      <c r="B353" s="771"/>
      <c r="C353" s="774"/>
      <c r="D353" s="213"/>
      <c r="E353" s="752"/>
      <c r="F353" s="206" t="s">
        <v>19</v>
      </c>
      <c r="G353" s="468"/>
      <c r="H353" s="45"/>
      <c r="I353" s="210"/>
      <c r="J353" s="210"/>
      <c r="K353" s="210"/>
      <c r="L353" s="210"/>
      <c r="M353" s="210"/>
      <c r="N353" s="210"/>
      <c r="O353" s="210"/>
      <c r="P353" s="210"/>
      <c r="Q353" s="363"/>
      <c r="R353" s="395"/>
    </row>
    <row r="354" spans="1:18" ht="35.1" customHeight="1" thickBot="1">
      <c r="A354" s="752"/>
      <c r="B354" s="771"/>
      <c r="C354" s="774"/>
      <c r="D354" s="524"/>
      <c r="E354" s="752"/>
      <c r="F354" s="547" t="s">
        <v>76</v>
      </c>
      <c r="G354" s="497"/>
      <c r="H354" s="438"/>
      <c r="I354" s="22"/>
      <c r="J354" s="22"/>
      <c r="K354" s="22"/>
      <c r="L354" s="22"/>
      <c r="M354" s="22"/>
      <c r="N354" s="22"/>
      <c r="O354" s="22"/>
      <c r="P354" s="22"/>
      <c r="Q354" s="364"/>
      <c r="R354" s="396"/>
    </row>
    <row r="355" spans="1:18" ht="35.1" customHeight="1">
      <c r="A355" s="752"/>
      <c r="B355" s="771"/>
      <c r="C355" s="774"/>
      <c r="D355" s="523"/>
      <c r="E355" s="752"/>
      <c r="F355" s="744"/>
      <c r="G355" s="422"/>
      <c r="H355" s="636"/>
      <c r="I355" s="637"/>
      <c r="J355" s="637"/>
      <c r="K355" s="637"/>
      <c r="L355" s="637"/>
      <c r="M355" s="637"/>
      <c r="N355" s="637"/>
      <c r="O355" s="637"/>
      <c r="P355" s="637"/>
      <c r="Q355" s="637"/>
      <c r="R355" s="540"/>
    </row>
    <row r="356" spans="1:18" ht="99" customHeight="1" thickBot="1">
      <c r="A356" s="753"/>
      <c r="B356" s="772"/>
      <c r="C356" s="775"/>
      <c r="D356" s="66"/>
      <c r="E356" s="753"/>
      <c r="F356" s="745"/>
      <c r="G356" s="440"/>
      <c r="H356" s="746"/>
      <c r="I356" s="746"/>
      <c r="J356" s="746"/>
      <c r="K356" s="746"/>
      <c r="L356" s="746"/>
      <c r="M356" s="746"/>
      <c r="N356" s="746"/>
      <c r="O356" s="746"/>
      <c r="P356" s="746"/>
      <c r="Q356" s="746"/>
      <c r="R356" s="522"/>
    </row>
    <row r="357" spans="1:18" ht="35.1" customHeight="1">
      <c r="A357" s="751">
        <v>64</v>
      </c>
      <c r="B357" s="742" t="s">
        <v>441</v>
      </c>
      <c r="C357" s="773" t="s">
        <v>191</v>
      </c>
      <c r="D357" s="523" t="s">
        <v>184</v>
      </c>
      <c r="E357" s="751" t="s">
        <v>17</v>
      </c>
      <c r="F357" s="205" t="s">
        <v>18</v>
      </c>
      <c r="G357" s="456">
        <f>R357*J5</f>
        <v>0</v>
      </c>
      <c r="H357" s="39"/>
      <c r="I357" s="209">
        <v>0</v>
      </c>
      <c r="J357" s="209"/>
      <c r="K357" s="209"/>
      <c r="L357" s="209"/>
      <c r="M357" s="209"/>
      <c r="N357" s="209"/>
      <c r="O357" s="209"/>
      <c r="P357" s="209"/>
      <c r="Q357" s="362"/>
      <c r="R357" s="394">
        <v>0.3</v>
      </c>
    </row>
    <row r="358" spans="1:18" ht="35.1" customHeight="1">
      <c r="A358" s="752"/>
      <c r="B358" s="771"/>
      <c r="C358" s="774"/>
      <c r="D358" s="213"/>
      <c r="E358" s="752"/>
      <c r="F358" s="206" t="s">
        <v>19</v>
      </c>
      <c r="G358" s="468"/>
      <c r="H358" s="45"/>
      <c r="I358" s="210"/>
      <c r="J358" s="210"/>
      <c r="K358" s="210"/>
      <c r="L358" s="210"/>
      <c r="M358" s="210"/>
      <c r="N358" s="210"/>
      <c r="O358" s="210"/>
      <c r="P358" s="210"/>
      <c r="Q358" s="363"/>
      <c r="R358" s="395"/>
    </row>
    <row r="359" spans="1:18" ht="35.1" customHeight="1" thickBot="1">
      <c r="A359" s="752"/>
      <c r="B359" s="771"/>
      <c r="C359" s="774"/>
      <c r="D359" s="524"/>
      <c r="E359" s="752"/>
      <c r="F359" s="547" t="s">
        <v>76</v>
      </c>
      <c r="G359" s="497"/>
      <c r="H359" s="438"/>
      <c r="I359" s="22"/>
      <c r="J359" s="22"/>
      <c r="K359" s="22"/>
      <c r="L359" s="22"/>
      <c r="M359" s="22"/>
      <c r="N359" s="22"/>
      <c r="O359" s="22"/>
      <c r="P359" s="22"/>
      <c r="Q359" s="364"/>
      <c r="R359" s="396"/>
    </row>
    <row r="360" spans="1:18" ht="35.1" customHeight="1">
      <c r="A360" s="752"/>
      <c r="B360" s="771"/>
      <c r="C360" s="774"/>
      <c r="D360" s="523"/>
      <c r="E360" s="752"/>
      <c r="F360" s="744"/>
      <c r="G360" s="422"/>
      <c r="H360" s="636"/>
      <c r="I360" s="637"/>
      <c r="J360" s="637"/>
      <c r="K360" s="637"/>
      <c r="L360" s="637"/>
      <c r="M360" s="637"/>
      <c r="N360" s="637"/>
      <c r="O360" s="637"/>
      <c r="P360" s="637"/>
      <c r="Q360" s="637"/>
      <c r="R360" s="540"/>
    </row>
    <row r="361" spans="1:18" ht="64.5" customHeight="1" thickBot="1">
      <c r="A361" s="753"/>
      <c r="B361" s="772"/>
      <c r="C361" s="775"/>
      <c r="D361" s="66"/>
      <c r="E361" s="753"/>
      <c r="F361" s="745"/>
      <c r="G361" s="440"/>
      <c r="H361" s="746"/>
      <c r="I361" s="746"/>
      <c r="J361" s="746"/>
      <c r="K361" s="746"/>
      <c r="L361" s="746"/>
      <c r="M361" s="746"/>
      <c r="N361" s="746"/>
      <c r="O361" s="746"/>
      <c r="P361" s="746"/>
      <c r="Q361" s="746"/>
      <c r="R361" s="522"/>
    </row>
    <row r="362" spans="1:18" ht="35.1" customHeight="1">
      <c r="A362" s="751">
        <v>65</v>
      </c>
      <c r="B362" s="742" t="s">
        <v>442</v>
      </c>
      <c r="C362" s="773" t="s">
        <v>191</v>
      </c>
      <c r="D362" s="523" t="s">
        <v>185</v>
      </c>
      <c r="E362" s="751" t="s">
        <v>17</v>
      </c>
      <c r="F362" s="205" t="s">
        <v>18</v>
      </c>
      <c r="G362" s="456">
        <f>R362*J5</f>
        <v>0</v>
      </c>
      <c r="H362" s="39"/>
      <c r="I362" s="209">
        <v>0</v>
      </c>
      <c r="J362" s="209"/>
      <c r="K362" s="209"/>
      <c r="L362" s="209"/>
      <c r="M362" s="209"/>
      <c r="N362" s="209"/>
      <c r="O362" s="209"/>
      <c r="P362" s="209"/>
      <c r="Q362" s="362"/>
      <c r="R362" s="394">
        <v>0.3</v>
      </c>
    </row>
    <row r="363" spans="1:18" ht="35.1" customHeight="1">
      <c r="A363" s="752"/>
      <c r="B363" s="771"/>
      <c r="C363" s="774"/>
      <c r="D363" s="213"/>
      <c r="E363" s="752"/>
      <c r="F363" s="206" t="s">
        <v>19</v>
      </c>
      <c r="G363" s="468"/>
      <c r="H363" s="45"/>
      <c r="I363" s="210"/>
      <c r="J363" s="210"/>
      <c r="K363" s="210"/>
      <c r="L363" s="210"/>
      <c r="M363" s="210"/>
      <c r="N363" s="210"/>
      <c r="O363" s="210"/>
      <c r="P363" s="210"/>
      <c r="Q363" s="363"/>
      <c r="R363" s="395"/>
    </row>
    <row r="364" spans="1:18" ht="35.1" customHeight="1" thickBot="1">
      <c r="A364" s="752"/>
      <c r="B364" s="771"/>
      <c r="C364" s="774"/>
      <c r="D364" s="524"/>
      <c r="E364" s="752"/>
      <c r="F364" s="547" t="s">
        <v>76</v>
      </c>
      <c r="G364" s="497"/>
      <c r="H364" s="438"/>
      <c r="I364" s="22"/>
      <c r="J364" s="22"/>
      <c r="K364" s="22"/>
      <c r="L364" s="22"/>
      <c r="M364" s="22"/>
      <c r="N364" s="22"/>
      <c r="O364" s="22"/>
      <c r="P364" s="22"/>
      <c r="Q364" s="364"/>
      <c r="R364" s="396"/>
    </row>
    <row r="365" spans="1:18" ht="35.1" customHeight="1">
      <c r="A365" s="752"/>
      <c r="B365" s="771"/>
      <c r="C365" s="774"/>
      <c r="D365" s="523"/>
      <c r="E365" s="752"/>
      <c r="F365" s="744"/>
      <c r="G365" s="422"/>
      <c r="H365" s="636"/>
      <c r="I365" s="637"/>
      <c r="J365" s="637"/>
      <c r="K365" s="637"/>
      <c r="L365" s="637"/>
      <c r="M365" s="637"/>
      <c r="N365" s="637"/>
      <c r="O365" s="637"/>
      <c r="P365" s="637"/>
      <c r="Q365" s="637"/>
      <c r="R365" s="540"/>
    </row>
    <row r="366" spans="1:18" ht="66.75" customHeight="1" thickBot="1">
      <c r="A366" s="753"/>
      <c r="B366" s="772"/>
      <c r="C366" s="775"/>
      <c r="D366" s="66"/>
      <c r="E366" s="753"/>
      <c r="F366" s="745"/>
      <c r="G366" s="440"/>
      <c r="H366" s="746"/>
      <c r="I366" s="746"/>
      <c r="J366" s="746"/>
      <c r="K366" s="746"/>
      <c r="L366" s="746"/>
      <c r="M366" s="746"/>
      <c r="N366" s="746"/>
      <c r="O366" s="746"/>
      <c r="P366" s="746"/>
      <c r="Q366" s="746"/>
      <c r="R366" s="522"/>
    </row>
    <row r="367" spans="1:18" ht="35.1" customHeight="1">
      <c r="A367" s="751">
        <v>66</v>
      </c>
      <c r="B367" s="742" t="s">
        <v>443</v>
      </c>
      <c r="C367" s="773" t="s">
        <v>191</v>
      </c>
      <c r="D367" s="523" t="s">
        <v>187</v>
      </c>
      <c r="E367" s="751" t="s">
        <v>17</v>
      </c>
      <c r="F367" s="205" t="s">
        <v>18</v>
      </c>
      <c r="G367" s="456">
        <f>R367*J5</f>
        <v>0</v>
      </c>
      <c r="H367" s="39"/>
      <c r="I367" s="209">
        <v>0</v>
      </c>
      <c r="J367" s="209"/>
      <c r="K367" s="209"/>
      <c r="L367" s="209"/>
      <c r="M367" s="209"/>
      <c r="N367" s="209"/>
      <c r="O367" s="209"/>
      <c r="P367" s="209"/>
      <c r="Q367" s="362"/>
      <c r="R367" s="394">
        <v>0.31</v>
      </c>
    </row>
    <row r="368" spans="1:18" ht="35.1" customHeight="1">
      <c r="A368" s="752"/>
      <c r="B368" s="771"/>
      <c r="C368" s="774"/>
      <c r="D368" s="213"/>
      <c r="E368" s="752"/>
      <c r="F368" s="206" t="s">
        <v>19</v>
      </c>
      <c r="G368" s="468"/>
      <c r="H368" s="45"/>
      <c r="I368" s="210"/>
      <c r="J368" s="210"/>
      <c r="K368" s="210"/>
      <c r="L368" s="210"/>
      <c r="M368" s="210"/>
      <c r="N368" s="210"/>
      <c r="O368" s="210"/>
      <c r="P368" s="210"/>
      <c r="Q368" s="363"/>
      <c r="R368" s="395"/>
    </row>
    <row r="369" spans="1:18" ht="35.1" customHeight="1" thickBot="1">
      <c r="A369" s="752"/>
      <c r="B369" s="771"/>
      <c r="C369" s="774"/>
      <c r="D369" s="524"/>
      <c r="E369" s="752"/>
      <c r="F369" s="547" t="s">
        <v>76</v>
      </c>
      <c r="G369" s="497"/>
      <c r="H369" s="438"/>
      <c r="I369" s="22"/>
      <c r="J369" s="22"/>
      <c r="K369" s="22"/>
      <c r="L369" s="22"/>
      <c r="M369" s="22"/>
      <c r="N369" s="22"/>
      <c r="O369" s="22"/>
      <c r="P369" s="22"/>
      <c r="Q369" s="364"/>
      <c r="R369" s="396"/>
    </row>
    <row r="370" spans="1:18" ht="35.1" customHeight="1">
      <c r="A370" s="752"/>
      <c r="B370" s="771"/>
      <c r="C370" s="774"/>
      <c r="D370" s="523"/>
      <c r="E370" s="752"/>
      <c r="F370" s="744"/>
      <c r="G370" s="422"/>
      <c r="H370" s="636"/>
      <c r="I370" s="637"/>
      <c r="J370" s="637"/>
      <c r="K370" s="637"/>
      <c r="L370" s="637"/>
      <c r="M370" s="637"/>
      <c r="N370" s="637"/>
      <c r="O370" s="637"/>
      <c r="P370" s="637"/>
      <c r="Q370" s="637"/>
      <c r="R370" s="540"/>
    </row>
    <row r="371" spans="1:18" ht="85.5" customHeight="1" thickBot="1">
      <c r="A371" s="753"/>
      <c r="B371" s="772"/>
      <c r="C371" s="775"/>
      <c r="D371" s="66"/>
      <c r="E371" s="753"/>
      <c r="F371" s="745"/>
      <c r="G371" s="440"/>
      <c r="H371" s="746"/>
      <c r="I371" s="746"/>
      <c r="J371" s="746"/>
      <c r="K371" s="746"/>
      <c r="L371" s="746"/>
      <c r="M371" s="746"/>
      <c r="N371" s="746"/>
      <c r="O371" s="746"/>
      <c r="P371" s="746"/>
      <c r="Q371" s="746"/>
      <c r="R371" s="522"/>
    </row>
    <row r="372" spans="1:18" ht="35.1" customHeight="1">
      <c r="A372" s="751">
        <v>67</v>
      </c>
      <c r="B372" s="742" t="s">
        <v>529</v>
      </c>
      <c r="C372" s="773" t="s">
        <v>191</v>
      </c>
      <c r="D372" s="523" t="s">
        <v>192</v>
      </c>
      <c r="E372" s="751" t="s">
        <v>17</v>
      </c>
      <c r="F372" s="205" t="s">
        <v>18</v>
      </c>
      <c r="G372" s="456">
        <f>R372*J5</f>
        <v>0</v>
      </c>
      <c r="H372" s="39"/>
      <c r="I372" s="209">
        <v>0</v>
      </c>
      <c r="J372" s="209"/>
      <c r="K372" s="209"/>
      <c r="L372" s="209"/>
      <c r="M372" s="209"/>
      <c r="N372" s="209"/>
      <c r="O372" s="209"/>
      <c r="P372" s="209"/>
      <c r="Q372" s="362"/>
      <c r="R372" s="394">
        <v>0.3</v>
      </c>
    </row>
    <row r="373" spans="1:18" ht="35.1" customHeight="1">
      <c r="A373" s="752"/>
      <c r="B373" s="771"/>
      <c r="C373" s="774"/>
      <c r="D373" s="213"/>
      <c r="E373" s="752"/>
      <c r="F373" s="206" t="s">
        <v>19</v>
      </c>
      <c r="G373" s="468"/>
      <c r="H373" s="45"/>
      <c r="I373" s="210"/>
      <c r="J373" s="210"/>
      <c r="K373" s="210"/>
      <c r="L373" s="210"/>
      <c r="M373" s="210"/>
      <c r="N373" s="210"/>
      <c r="O373" s="210"/>
      <c r="P373" s="210"/>
      <c r="Q373" s="363"/>
      <c r="R373" s="395"/>
    </row>
    <row r="374" spans="1:18" ht="35.1" customHeight="1" thickBot="1">
      <c r="A374" s="752"/>
      <c r="B374" s="771"/>
      <c r="C374" s="774"/>
      <c r="D374" s="524"/>
      <c r="E374" s="752"/>
      <c r="F374" s="547" t="s">
        <v>76</v>
      </c>
      <c r="G374" s="497"/>
      <c r="H374" s="438"/>
      <c r="I374" s="22"/>
      <c r="J374" s="22"/>
      <c r="K374" s="22"/>
      <c r="L374" s="22"/>
      <c r="M374" s="22"/>
      <c r="N374" s="22"/>
      <c r="O374" s="22"/>
      <c r="P374" s="22"/>
      <c r="Q374" s="364"/>
      <c r="R374" s="396"/>
    </row>
    <row r="375" spans="1:18" ht="35.1" customHeight="1">
      <c r="A375" s="752"/>
      <c r="B375" s="771"/>
      <c r="C375" s="774"/>
      <c r="D375" s="523"/>
      <c r="E375" s="752"/>
      <c r="F375" s="744"/>
      <c r="G375" s="422"/>
      <c r="H375" s="636"/>
      <c r="I375" s="637"/>
      <c r="J375" s="637"/>
      <c r="K375" s="637"/>
      <c r="L375" s="637"/>
      <c r="M375" s="637"/>
      <c r="N375" s="637"/>
      <c r="O375" s="637"/>
      <c r="P375" s="637"/>
      <c r="Q375" s="637"/>
      <c r="R375" s="540"/>
    </row>
    <row r="376" spans="1:18" ht="35.1" customHeight="1" thickBot="1">
      <c r="A376" s="753"/>
      <c r="B376" s="772"/>
      <c r="C376" s="775"/>
      <c r="D376" s="66"/>
      <c r="E376" s="753"/>
      <c r="F376" s="745"/>
      <c r="G376" s="440"/>
      <c r="H376" s="746"/>
      <c r="I376" s="746"/>
      <c r="J376" s="746"/>
      <c r="K376" s="746"/>
      <c r="L376" s="746"/>
      <c r="M376" s="746"/>
      <c r="N376" s="746"/>
      <c r="O376" s="746"/>
      <c r="P376" s="746"/>
      <c r="Q376" s="746"/>
      <c r="R376" s="522"/>
    </row>
    <row r="377" spans="1:18" ht="35.1" customHeight="1">
      <c r="A377" s="751">
        <v>68</v>
      </c>
      <c r="B377" s="742" t="s">
        <v>444</v>
      </c>
      <c r="C377" s="773" t="s">
        <v>191</v>
      </c>
      <c r="D377" s="523" t="s">
        <v>193</v>
      </c>
      <c r="E377" s="751" t="s">
        <v>17</v>
      </c>
      <c r="F377" s="205" t="s">
        <v>18</v>
      </c>
      <c r="G377" s="456">
        <f>R377*J5</f>
        <v>0</v>
      </c>
      <c r="H377" s="39"/>
      <c r="I377" s="209">
        <v>0</v>
      </c>
      <c r="J377" s="209"/>
      <c r="K377" s="209"/>
      <c r="L377" s="209"/>
      <c r="M377" s="209"/>
      <c r="N377" s="209"/>
      <c r="O377" s="209"/>
      <c r="P377" s="209"/>
      <c r="Q377" s="362"/>
      <c r="R377" s="394">
        <v>0.4</v>
      </c>
    </row>
    <row r="378" spans="1:18" ht="35.1" customHeight="1">
      <c r="A378" s="752"/>
      <c r="B378" s="771"/>
      <c r="C378" s="774"/>
      <c r="D378" s="213"/>
      <c r="E378" s="752"/>
      <c r="F378" s="206" t="s">
        <v>19</v>
      </c>
      <c r="G378" s="468"/>
      <c r="H378" s="45"/>
      <c r="I378" s="210"/>
      <c r="J378" s="210"/>
      <c r="K378" s="210"/>
      <c r="L378" s="210"/>
      <c r="M378" s="210"/>
      <c r="N378" s="210"/>
      <c r="O378" s="210"/>
      <c r="P378" s="210"/>
      <c r="Q378" s="363"/>
      <c r="R378" s="395"/>
    </row>
    <row r="379" spans="1:18" ht="35.1" customHeight="1" thickBot="1">
      <c r="A379" s="752"/>
      <c r="B379" s="771"/>
      <c r="C379" s="774"/>
      <c r="D379" s="524"/>
      <c r="E379" s="752"/>
      <c r="F379" s="547" t="s">
        <v>76</v>
      </c>
      <c r="G379" s="497"/>
      <c r="H379" s="438"/>
      <c r="I379" s="22"/>
      <c r="J379" s="22"/>
      <c r="K379" s="22"/>
      <c r="L379" s="22"/>
      <c r="M379" s="22"/>
      <c r="N379" s="22"/>
      <c r="O379" s="22"/>
      <c r="P379" s="22"/>
      <c r="Q379" s="364"/>
      <c r="R379" s="396"/>
    </row>
    <row r="380" spans="1:18" ht="35.1" customHeight="1">
      <c r="A380" s="752"/>
      <c r="B380" s="771"/>
      <c r="C380" s="774"/>
      <c r="D380" s="523"/>
      <c r="E380" s="752"/>
      <c r="F380" s="744"/>
      <c r="G380" s="422"/>
      <c r="H380" s="636"/>
      <c r="I380" s="637"/>
      <c r="J380" s="637"/>
      <c r="K380" s="637"/>
      <c r="L380" s="637"/>
      <c r="M380" s="637"/>
      <c r="N380" s="637"/>
      <c r="O380" s="637"/>
      <c r="P380" s="637"/>
      <c r="Q380" s="637"/>
      <c r="R380" s="540"/>
    </row>
    <row r="381" spans="1:18" ht="7.5" customHeight="1" thickBot="1">
      <c r="A381" s="753"/>
      <c r="B381" s="772"/>
      <c r="C381" s="775"/>
      <c r="D381" s="66"/>
      <c r="E381" s="753"/>
      <c r="F381" s="745"/>
      <c r="G381" s="440"/>
      <c r="H381" s="746"/>
      <c r="I381" s="746"/>
      <c r="J381" s="746"/>
      <c r="K381" s="746"/>
      <c r="L381" s="746"/>
      <c r="M381" s="746"/>
      <c r="N381" s="746"/>
      <c r="O381" s="746"/>
      <c r="P381" s="746"/>
      <c r="Q381" s="746"/>
      <c r="R381" s="522"/>
    </row>
    <row r="382" spans="1:18" ht="35.1" customHeight="1">
      <c r="A382" s="751">
        <v>69</v>
      </c>
      <c r="B382" s="742" t="s">
        <v>445</v>
      </c>
      <c r="C382" s="773" t="s">
        <v>191</v>
      </c>
      <c r="D382" s="523" t="s">
        <v>114</v>
      </c>
      <c r="E382" s="751" t="s">
        <v>17</v>
      </c>
      <c r="F382" s="205" t="s">
        <v>18</v>
      </c>
      <c r="G382" s="456">
        <f>R382*J5</f>
        <v>0</v>
      </c>
      <c r="H382" s="39"/>
      <c r="I382" s="209">
        <v>0</v>
      </c>
      <c r="J382" s="209"/>
      <c r="K382" s="209"/>
      <c r="L382" s="209"/>
      <c r="M382" s="209"/>
      <c r="N382" s="209"/>
      <c r="O382" s="209"/>
      <c r="P382" s="209"/>
      <c r="Q382" s="362"/>
      <c r="R382" s="394">
        <v>0.4</v>
      </c>
    </row>
    <row r="383" spans="1:18" ht="35.1" customHeight="1">
      <c r="A383" s="752"/>
      <c r="B383" s="771"/>
      <c r="C383" s="774"/>
      <c r="D383" s="213"/>
      <c r="E383" s="752"/>
      <c r="F383" s="206" t="s">
        <v>19</v>
      </c>
      <c r="G383" s="468"/>
      <c r="H383" s="45"/>
      <c r="I383" s="210"/>
      <c r="J383" s="210"/>
      <c r="K383" s="210"/>
      <c r="L383" s="210"/>
      <c r="M383" s="210"/>
      <c r="N383" s="210"/>
      <c r="O383" s="210"/>
      <c r="P383" s="210"/>
      <c r="Q383" s="363"/>
      <c r="R383" s="395"/>
    </row>
    <row r="384" spans="1:18" ht="35.1" customHeight="1" thickBot="1">
      <c r="A384" s="752"/>
      <c r="B384" s="771"/>
      <c r="C384" s="774"/>
      <c r="D384" s="524"/>
      <c r="E384" s="752"/>
      <c r="F384" s="547" t="s">
        <v>76</v>
      </c>
      <c r="G384" s="497"/>
      <c r="H384" s="438"/>
      <c r="I384" s="22"/>
      <c r="J384" s="22"/>
      <c r="K384" s="22"/>
      <c r="L384" s="22"/>
      <c r="M384" s="22"/>
      <c r="N384" s="22"/>
      <c r="O384" s="22"/>
      <c r="P384" s="22"/>
      <c r="Q384" s="364"/>
      <c r="R384" s="396"/>
    </row>
    <row r="385" spans="1:18" ht="35.1" customHeight="1">
      <c r="A385" s="752"/>
      <c r="B385" s="771"/>
      <c r="C385" s="774"/>
      <c r="D385" s="523"/>
      <c r="E385" s="752"/>
      <c r="F385" s="744"/>
      <c r="G385" s="422"/>
      <c r="H385" s="636"/>
      <c r="I385" s="637"/>
      <c r="J385" s="637"/>
      <c r="K385" s="637"/>
      <c r="L385" s="637"/>
      <c r="M385" s="637"/>
      <c r="N385" s="637"/>
      <c r="O385" s="637"/>
      <c r="P385" s="637"/>
      <c r="Q385" s="637"/>
      <c r="R385" s="540"/>
    </row>
    <row r="386" spans="1:18" ht="31.5" customHeight="1" thickBot="1">
      <c r="A386" s="753"/>
      <c r="B386" s="772"/>
      <c r="C386" s="775"/>
      <c r="D386" s="66"/>
      <c r="E386" s="753"/>
      <c r="F386" s="745"/>
      <c r="G386" s="440"/>
      <c r="H386" s="746"/>
      <c r="I386" s="746"/>
      <c r="J386" s="746"/>
      <c r="K386" s="746"/>
      <c r="L386" s="746"/>
      <c r="M386" s="746"/>
      <c r="N386" s="746"/>
      <c r="O386" s="746"/>
      <c r="P386" s="746"/>
      <c r="Q386" s="746"/>
      <c r="R386" s="522"/>
    </row>
    <row r="387" spans="1:18" ht="35.1" customHeight="1">
      <c r="A387" s="751">
        <v>70</v>
      </c>
      <c r="B387" s="742" t="s">
        <v>530</v>
      </c>
      <c r="C387" s="773" t="s">
        <v>194</v>
      </c>
      <c r="D387" s="523" t="s">
        <v>183</v>
      </c>
      <c r="E387" s="751" t="s">
        <v>17</v>
      </c>
      <c r="F387" s="205" t="s">
        <v>18</v>
      </c>
      <c r="G387" s="456">
        <f>R387*J5</f>
        <v>0</v>
      </c>
      <c r="H387" s="39"/>
      <c r="I387" s="209">
        <v>0</v>
      </c>
      <c r="J387" s="209"/>
      <c r="K387" s="209"/>
      <c r="L387" s="209"/>
      <c r="M387" s="209"/>
      <c r="N387" s="209"/>
      <c r="O387" s="209"/>
      <c r="P387" s="209"/>
      <c r="Q387" s="362"/>
      <c r="R387" s="394">
        <v>0.5</v>
      </c>
    </row>
    <row r="388" spans="1:18" ht="35.1" customHeight="1">
      <c r="A388" s="752"/>
      <c r="B388" s="771"/>
      <c r="C388" s="774"/>
      <c r="D388" s="213"/>
      <c r="E388" s="752"/>
      <c r="F388" s="206" t="s">
        <v>19</v>
      </c>
      <c r="G388" s="468"/>
      <c r="H388" s="45"/>
      <c r="I388" s="210"/>
      <c r="J388" s="210"/>
      <c r="K388" s="210"/>
      <c r="L388" s="210"/>
      <c r="M388" s="210"/>
      <c r="N388" s="210"/>
      <c r="O388" s="210"/>
      <c r="P388" s="210"/>
      <c r="Q388" s="363"/>
      <c r="R388" s="395"/>
    </row>
    <row r="389" spans="1:18" ht="35.1" customHeight="1" thickBot="1">
      <c r="A389" s="752"/>
      <c r="B389" s="771"/>
      <c r="C389" s="774"/>
      <c r="D389" s="524"/>
      <c r="E389" s="752"/>
      <c r="F389" s="547" t="s">
        <v>76</v>
      </c>
      <c r="G389" s="497"/>
      <c r="H389" s="438"/>
      <c r="I389" s="22"/>
      <c r="J389" s="22"/>
      <c r="K389" s="22"/>
      <c r="L389" s="22"/>
      <c r="M389" s="22"/>
      <c r="N389" s="22"/>
      <c r="O389" s="22"/>
      <c r="P389" s="22"/>
      <c r="Q389" s="364"/>
      <c r="R389" s="396"/>
    </row>
    <row r="390" spans="1:18" ht="35.1" customHeight="1">
      <c r="A390" s="752"/>
      <c r="B390" s="771"/>
      <c r="C390" s="774"/>
      <c r="D390" s="523"/>
      <c r="E390" s="752"/>
      <c r="F390" s="744"/>
      <c r="G390" s="422"/>
      <c r="H390" s="636"/>
      <c r="I390" s="637"/>
      <c r="J390" s="637"/>
      <c r="K390" s="637"/>
      <c r="L390" s="637"/>
      <c r="M390" s="637"/>
      <c r="N390" s="637"/>
      <c r="O390" s="637"/>
      <c r="P390" s="637"/>
      <c r="Q390" s="637"/>
      <c r="R390" s="540"/>
    </row>
    <row r="391" spans="1:18" ht="126.75" customHeight="1" thickBot="1">
      <c r="A391" s="753"/>
      <c r="B391" s="772"/>
      <c r="C391" s="775"/>
      <c r="D391" s="66"/>
      <c r="E391" s="753"/>
      <c r="F391" s="745"/>
      <c r="G391" s="440"/>
      <c r="H391" s="746"/>
      <c r="I391" s="746"/>
      <c r="J391" s="746"/>
      <c r="K391" s="746"/>
      <c r="L391" s="746"/>
      <c r="M391" s="746"/>
      <c r="N391" s="746"/>
      <c r="O391" s="746"/>
      <c r="P391" s="746"/>
      <c r="Q391" s="746"/>
      <c r="R391" s="522"/>
    </row>
    <row r="392" spans="1:18" ht="35.1" customHeight="1">
      <c r="A392" s="751">
        <v>71</v>
      </c>
      <c r="B392" s="742" t="s">
        <v>446</v>
      </c>
      <c r="C392" s="773" t="s">
        <v>195</v>
      </c>
      <c r="D392" s="523" t="s">
        <v>193</v>
      </c>
      <c r="E392" s="751" t="s">
        <v>17</v>
      </c>
      <c r="F392" s="205" t="s">
        <v>18</v>
      </c>
      <c r="G392" s="456">
        <f>R392*J5</f>
        <v>0</v>
      </c>
      <c r="H392" s="39"/>
      <c r="I392" s="209">
        <v>0</v>
      </c>
      <c r="J392" s="209"/>
      <c r="K392" s="209"/>
      <c r="L392" s="209"/>
      <c r="M392" s="209"/>
      <c r="N392" s="209"/>
      <c r="O392" s="209"/>
      <c r="P392" s="209"/>
      <c r="Q392" s="362"/>
      <c r="R392" s="394">
        <v>0.4</v>
      </c>
    </row>
    <row r="393" spans="1:18" ht="35.1" customHeight="1">
      <c r="A393" s="752"/>
      <c r="B393" s="771"/>
      <c r="C393" s="774"/>
      <c r="D393" s="213"/>
      <c r="E393" s="752"/>
      <c r="F393" s="206" t="s">
        <v>19</v>
      </c>
      <c r="G393" s="468"/>
      <c r="H393" s="45"/>
      <c r="I393" s="210"/>
      <c r="J393" s="210"/>
      <c r="K393" s="210"/>
      <c r="L393" s="210"/>
      <c r="M393" s="210"/>
      <c r="N393" s="210"/>
      <c r="O393" s="210"/>
      <c r="P393" s="210"/>
      <c r="Q393" s="363"/>
      <c r="R393" s="395"/>
    </row>
    <row r="394" spans="1:18" ht="35.1" customHeight="1" thickBot="1">
      <c r="A394" s="752"/>
      <c r="B394" s="771"/>
      <c r="C394" s="774"/>
      <c r="D394" s="524"/>
      <c r="E394" s="752"/>
      <c r="F394" s="547" t="s">
        <v>76</v>
      </c>
      <c r="G394" s="497"/>
      <c r="H394" s="438"/>
      <c r="I394" s="22"/>
      <c r="J394" s="22"/>
      <c r="K394" s="22"/>
      <c r="L394" s="22"/>
      <c r="M394" s="22"/>
      <c r="N394" s="22"/>
      <c r="O394" s="22"/>
      <c r="P394" s="22"/>
      <c r="Q394" s="364"/>
      <c r="R394" s="396"/>
    </row>
    <row r="395" spans="1:18" ht="35.1" customHeight="1">
      <c r="A395" s="752"/>
      <c r="B395" s="771"/>
      <c r="C395" s="774"/>
      <c r="D395" s="523"/>
      <c r="E395" s="752"/>
      <c r="F395" s="744"/>
      <c r="G395" s="422"/>
      <c r="H395" s="636"/>
      <c r="I395" s="637"/>
      <c r="J395" s="637"/>
      <c r="K395" s="637"/>
      <c r="L395" s="637"/>
      <c r="M395" s="637"/>
      <c r="N395" s="637"/>
      <c r="O395" s="637"/>
      <c r="P395" s="637"/>
      <c r="Q395" s="637"/>
      <c r="R395" s="540"/>
    </row>
    <row r="396" spans="1:18" ht="62.25" customHeight="1" thickBot="1">
      <c r="A396" s="753"/>
      <c r="B396" s="772"/>
      <c r="C396" s="775"/>
      <c r="D396" s="66"/>
      <c r="E396" s="753"/>
      <c r="F396" s="745"/>
      <c r="G396" s="440"/>
      <c r="H396" s="746"/>
      <c r="I396" s="746"/>
      <c r="J396" s="746"/>
      <c r="K396" s="746"/>
      <c r="L396" s="746"/>
      <c r="M396" s="746"/>
      <c r="N396" s="746"/>
      <c r="O396" s="746"/>
      <c r="P396" s="746"/>
      <c r="Q396" s="746"/>
      <c r="R396" s="522"/>
    </row>
    <row r="397" spans="1:18" ht="35.1" customHeight="1">
      <c r="A397" s="751">
        <v>72</v>
      </c>
      <c r="B397" s="742" t="s">
        <v>196</v>
      </c>
      <c r="C397" s="773" t="s">
        <v>195</v>
      </c>
      <c r="D397" s="523" t="s">
        <v>185</v>
      </c>
      <c r="E397" s="751" t="s">
        <v>17</v>
      </c>
      <c r="F397" s="205" t="s">
        <v>18</v>
      </c>
      <c r="G397" s="456">
        <f>R397*J5</f>
        <v>0</v>
      </c>
      <c r="H397" s="39"/>
      <c r="I397" s="209">
        <v>0</v>
      </c>
      <c r="J397" s="209"/>
      <c r="K397" s="209"/>
      <c r="L397" s="209"/>
      <c r="M397" s="209"/>
      <c r="N397" s="209"/>
      <c r="O397" s="209"/>
      <c r="P397" s="209"/>
      <c r="Q397" s="362"/>
      <c r="R397" s="394">
        <v>0.6</v>
      </c>
    </row>
    <row r="398" spans="1:18" ht="35.1" customHeight="1">
      <c r="A398" s="752"/>
      <c r="B398" s="771"/>
      <c r="C398" s="755"/>
      <c r="D398" s="213"/>
      <c r="E398" s="752"/>
      <c r="F398" s="206" t="s">
        <v>19</v>
      </c>
      <c r="G398" s="468"/>
      <c r="H398" s="45"/>
      <c r="I398" s="210"/>
      <c r="J398" s="210"/>
      <c r="K398" s="210"/>
      <c r="L398" s="210"/>
      <c r="M398" s="210"/>
      <c r="N398" s="210"/>
      <c r="O398" s="210"/>
      <c r="P398" s="210"/>
      <c r="Q398" s="363"/>
      <c r="R398" s="395"/>
    </row>
    <row r="399" spans="1:18" ht="35.1" customHeight="1" thickBot="1">
      <c r="A399" s="752"/>
      <c r="B399" s="771"/>
      <c r="C399" s="755"/>
      <c r="D399" s="524"/>
      <c r="E399" s="752"/>
      <c r="F399" s="547" t="s">
        <v>76</v>
      </c>
      <c r="G399" s="497"/>
      <c r="H399" s="438"/>
      <c r="I399" s="22"/>
      <c r="J399" s="22"/>
      <c r="K399" s="22"/>
      <c r="L399" s="22"/>
      <c r="M399" s="22"/>
      <c r="N399" s="22"/>
      <c r="O399" s="22"/>
      <c r="P399" s="22"/>
      <c r="Q399" s="364"/>
      <c r="R399" s="396"/>
    </row>
    <row r="400" spans="1:18" ht="35.1" customHeight="1" thickBot="1">
      <c r="A400" s="753"/>
      <c r="B400" s="772"/>
      <c r="C400" s="756"/>
      <c r="D400" s="9"/>
      <c r="E400" s="753"/>
      <c r="F400" s="49"/>
      <c r="G400" s="414"/>
      <c r="H400" s="776"/>
      <c r="I400" s="776"/>
      <c r="J400" s="776"/>
      <c r="K400" s="776"/>
      <c r="L400" s="776"/>
      <c r="M400" s="776"/>
      <c r="N400" s="776"/>
      <c r="O400" s="776"/>
      <c r="P400" s="776"/>
      <c r="Q400" s="776"/>
      <c r="R400" s="49"/>
    </row>
    <row r="401" spans="1:18" ht="35.1" hidden="1" customHeight="1" thickBot="1">
      <c r="A401" s="642" t="s">
        <v>197</v>
      </c>
      <c r="B401" s="643"/>
      <c r="C401" s="643"/>
      <c r="D401" s="643"/>
      <c r="E401" s="644"/>
      <c r="F401" s="205">
        <f>SUM(H401:Q401)</f>
        <v>0</v>
      </c>
      <c r="G401" s="413">
        <f t="shared" ref="G401:Q403" si="7">G257+G262+G267+G272+G278+G283+G288+G293+G298+G303+G307+G312+G317+G322+G327+G332+G337+G342+G347+G352+G357+G362+G367+G372+G377+G382+G387+G392+G397</f>
        <v>0</v>
      </c>
      <c r="H401" s="205">
        <f t="shared" si="7"/>
        <v>0</v>
      </c>
      <c r="I401" s="205">
        <f t="shared" si="7"/>
        <v>0</v>
      </c>
      <c r="J401" s="205">
        <f t="shared" si="7"/>
        <v>0</v>
      </c>
      <c r="K401" s="205">
        <f t="shared" si="7"/>
        <v>0</v>
      </c>
      <c r="L401" s="205">
        <f t="shared" si="7"/>
        <v>0</v>
      </c>
      <c r="M401" s="205">
        <f t="shared" si="7"/>
        <v>0</v>
      </c>
      <c r="N401" s="205">
        <f t="shared" si="7"/>
        <v>0</v>
      </c>
      <c r="O401" s="205">
        <f t="shared" si="7"/>
        <v>0</v>
      </c>
      <c r="P401" s="205">
        <f t="shared" si="7"/>
        <v>0</v>
      </c>
      <c r="Q401" s="46">
        <f t="shared" si="7"/>
        <v>0</v>
      </c>
      <c r="R401" s="205">
        <f>R257+R262+R267+R272+R278+R283+R288+R293+R298+R303+R307+R312+R317+R322+R327+R332+R337+R342+R347+R352+R357+R362+R367+R372+R377+R382+R387+R392+R397</f>
        <v>9.43</v>
      </c>
    </row>
    <row r="402" spans="1:18" ht="35.1" hidden="1" customHeight="1" thickBot="1">
      <c r="A402" s="777" t="s">
        <v>198</v>
      </c>
      <c r="B402" s="778"/>
      <c r="C402" s="778"/>
      <c r="D402" s="778"/>
      <c r="E402" s="779"/>
      <c r="F402" s="205">
        <f>SUM(H402:Q402)</f>
        <v>0</v>
      </c>
      <c r="G402" s="413">
        <f t="shared" si="7"/>
        <v>0</v>
      </c>
      <c r="H402" s="205">
        <f t="shared" si="7"/>
        <v>0</v>
      </c>
      <c r="I402" s="205">
        <f t="shared" si="7"/>
        <v>0</v>
      </c>
      <c r="J402" s="205">
        <f t="shared" si="7"/>
        <v>0</v>
      </c>
      <c r="K402" s="205">
        <f t="shared" si="7"/>
        <v>0</v>
      </c>
      <c r="L402" s="205">
        <f t="shared" si="7"/>
        <v>0</v>
      </c>
      <c r="M402" s="205">
        <f t="shared" si="7"/>
        <v>0</v>
      </c>
      <c r="N402" s="205">
        <f t="shared" si="7"/>
        <v>0</v>
      </c>
      <c r="O402" s="205">
        <f t="shared" si="7"/>
        <v>0</v>
      </c>
      <c r="P402" s="205">
        <f t="shared" si="7"/>
        <v>0</v>
      </c>
      <c r="Q402" s="46">
        <f t="shared" si="7"/>
        <v>0</v>
      </c>
      <c r="R402" s="205">
        <f>R258+R263+R268+R273+R279+R284+R289+R294+R299+R304+R308+R313+R318+R323+R328+R333+R338+R343+R348+R353+R358+R363+R368+R373+R378+R383+R388+R393+R398</f>
        <v>0</v>
      </c>
    </row>
    <row r="403" spans="1:18" ht="35.1" hidden="1" customHeight="1" thickBot="1">
      <c r="A403" s="640" t="s">
        <v>199</v>
      </c>
      <c r="B403" s="641"/>
      <c r="C403" s="641"/>
      <c r="D403" s="641"/>
      <c r="E403" s="785"/>
      <c r="F403" s="205">
        <f>SUM(H403:Q403)</f>
        <v>0</v>
      </c>
      <c r="G403" s="413">
        <f t="shared" si="7"/>
        <v>0</v>
      </c>
      <c r="H403" s="205">
        <f t="shared" si="7"/>
        <v>0</v>
      </c>
      <c r="I403" s="205">
        <f t="shared" si="7"/>
        <v>0</v>
      </c>
      <c r="J403" s="205">
        <f t="shared" si="7"/>
        <v>0</v>
      </c>
      <c r="K403" s="205">
        <f t="shared" si="7"/>
        <v>0</v>
      </c>
      <c r="L403" s="205">
        <f t="shared" si="7"/>
        <v>0</v>
      </c>
      <c r="M403" s="205">
        <f t="shared" si="7"/>
        <v>0</v>
      </c>
      <c r="N403" s="205">
        <f t="shared" si="7"/>
        <v>0</v>
      </c>
      <c r="O403" s="205">
        <f t="shared" si="7"/>
        <v>0</v>
      </c>
      <c r="P403" s="205">
        <f t="shared" si="7"/>
        <v>0</v>
      </c>
      <c r="Q403" s="46">
        <f t="shared" si="7"/>
        <v>0</v>
      </c>
      <c r="R403" s="205">
        <f>R259+R264+R269+R274+R280+R285+R290+R295+R300+R305+R309+R314+R319+R324+R329+R334+R339+R344+R349+R354+R359+R364+R369+R374+R379+R384+R389+R394+R399</f>
        <v>10.1</v>
      </c>
    </row>
    <row r="404" spans="1:18" ht="42" hidden="1" customHeight="1" thickBot="1">
      <c r="A404" s="719" t="s">
        <v>475</v>
      </c>
      <c r="B404" s="720"/>
      <c r="C404" s="720"/>
      <c r="D404" s="720"/>
      <c r="E404" s="786"/>
      <c r="F404" s="15">
        <f>F401+F402</f>
        <v>0</v>
      </c>
      <c r="G404" s="29">
        <f>G401+G402</f>
        <v>0</v>
      </c>
      <c r="H404" s="15">
        <f>H401+H402</f>
        <v>0</v>
      </c>
      <c r="I404" s="15">
        <f t="shared" ref="I404:Q404" si="8">I401+I402</f>
        <v>0</v>
      </c>
      <c r="J404" s="15">
        <f t="shared" si="8"/>
        <v>0</v>
      </c>
      <c r="K404" s="15">
        <f t="shared" si="8"/>
        <v>0</v>
      </c>
      <c r="L404" s="15">
        <f t="shared" si="8"/>
        <v>0</v>
      </c>
      <c r="M404" s="15">
        <f t="shared" si="8"/>
        <v>0</v>
      </c>
      <c r="N404" s="15">
        <f t="shared" si="8"/>
        <v>0</v>
      </c>
      <c r="O404" s="15">
        <f t="shared" si="8"/>
        <v>0</v>
      </c>
      <c r="P404" s="15">
        <f t="shared" si="8"/>
        <v>0</v>
      </c>
      <c r="Q404" s="357">
        <f t="shared" si="8"/>
        <v>0</v>
      </c>
      <c r="R404" s="15">
        <f>R401+R402</f>
        <v>9.43</v>
      </c>
    </row>
    <row r="405" spans="1:18" ht="44.25" hidden="1" customHeight="1" thickBot="1">
      <c r="A405" s="747" t="s">
        <v>476</v>
      </c>
      <c r="B405" s="787"/>
      <c r="C405" s="787"/>
      <c r="D405" s="787"/>
      <c r="E405" s="788"/>
      <c r="F405" s="23">
        <f>F401+F402+F403</f>
        <v>0</v>
      </c>
      <c r="G405" s="29">
        <f>G401+G402+G403</f>
        <v>0</v>
      </c>
      <c r="H405" s="23">
        <f>H401+H402+H403</f>
        <v>0</v>
      </c>
      <c r="I405" s="23">
        <f t="shared" ref="I405:Q405" si="9">I401+I402+I403</f>
        <v>0</v>
      </c>
      <c r="J405" s="23">
        <f t="shared" si="9"/>
        <v>0</v>
      </c>
      <c r="K405" s="23">
        <f t="shared" si="9"/>
        <v>0</v>
      </c>
      <c r="L405" s="23">
        <f t="shared" si="9"/>
        <v>0</v>
      </c>
      <c r="M405" s="23">
        <f t="shared" si="9"/>
        <v>0</v>
      </c>
      <c r="N405" s="23">
        <f t="shared" si="9"/>
        <v>0</v>
      </c>
      <c r="O405" s="23">
        <f t="shared" si="9"/>
        <v>0</v>
      </c>
      <c r="P405" s="23">
        <f t="shared" si="9"/>
        <v>0</v>
      </c>
      <c r="Q405" s="365">
        <f t="shared" si="9"/>
        <v>0</v>
      </c>
      <c r="R405" s="23">
        <f>R401+R402+R403</f>
        <v>19.53</v>
      </c>
    </row>
    <row r="406" spans="1:18" ht="35.1" customHeight="1" thickBot="1">
      <c r="A406" s="640"/>
      <c r="B406" s="750"/>
      <c r="C406" s="750"/>
      <c r="D406" s="750"/>
      <c r="E406" s="750"/>
      <c r="F406" s="750"/>
      <c r="G406" s="750"/>
      <c r="H406" s="750"/>
      <c r="I406" s="750"/>
      <c r="J406" s="750"/>
      <c r="K406" s="750"/>
      <c r="L406" s="750"/>
      <c r="M406" s="750"/>
      <c r="N406" s="750"/>
      <c r="O406" s="750"/>
      <c r="P406" s="750"/>
      <c r="Q406" s="750"/>
      <c r="R406" s="389"/>
    </row>
    <row r="407" spans="1:18" ht="35.1" customHeight="1" thickBot="1">
      <c r="A407" s="642" t="s">
        <v>200</v>
      </c>
      <c r="B407" s="789"/>
      <c r="C407" s="789"/>
      <c r="D407" s="789"/>
      <c r="E407" s="789"/>
      <c r="F407" s="262"/>
      <c r="G407" s="414">
        <f t="shared" ref="G407:H409" si="10">G401</f>
        <v>0</v>
      </c>
      <c r="H407" s="49">
        <f t="shared" si="10"/>
        <v>0</v>
      </c>
      <c r="I407" s="49">
        <f>I401+H407</f>
        <v>0</v>
      </c>
      <c r="J407" s="49">
        <f t="shared" ref="J407:Q411" si="11">J401+I407</f>
        <v>0</v>
      </c>
      <c r="K407" s="49">
        <f t="shared" si="11"/>
        <v>0</v>
      </c>
      <c r="L407" s="49">
        <f t="shared" si="11"/>
        <v>0</v>
      </c>
      <c r="M407" s="49">
        <f t="shared" si="11"/>
        <v>0</v>
      </c>
      <c r="N407" s="49">
        <f t="shared" si="11"/>
        <v>0</v>
      </c>
      <c r="O407" s="49">
        <f t="shared" si="11"/>
        <v>0</v>
      </c>
      <c r="P407" s="49">
        <f t="shared" si="11"/>
        <v>0</v>
      </c>
      <c r="Q407" s="226">
        <f t="shared" si="11"/>
        <v>0</v>
      </c>
      <c r="R407" s="49">
        <f>R401</f>
        <v>9.43</v>
      </c>
    </row>
    <row r="408" spans="1:18" ht="35.1" customHeight="1" thickBot="1">
      <c r="A408" s="731" t="s">
        <v>201</v>
      </c>
      <c r="B408" s="732"/>
      <c r="C408" s="732"/>
      <c r="D408" s="732"/>
      <c r="E408" s="790"/>
      <c r="F408" s="791"/>
      <c r="G408" s="414">
        <f t="shared" si="10"/>
        <v>0</v>
      </c>
      <c r="H408" s="49">
        <f t="shared" si="10"/>
        <v>0</v>
      </c>
      <c r="I408" s="49">
        <f>I402+H408</f>
        <v>0</v>
      </c>
      <c r="J408" s="49">
        <f t="shared" si="11"/>
        <v>0</v>
      </c>
      <c r="K408" s="49">
        <f t="shared" si="11"/>
        <v>0</v>
      </c>
      <c r="L408" s="49">
        <f t="shared" si="11"/>
        <v>0</v>
      </c>
      <c r="M408" s="49">
        <f t="shared" si="11"/>
        <v>0</v>
      </c>
      <c r="N408" s="49">
        <f t="shared" si="11"/>
        <v>0</v>
      </c>
      <c r="O408" s="49">
        <f t="shared" si="11"/>
        <v>0</v>
      </c>
      <c r="P408" s="49">
        <f t="shared" si="11"/>
        <v>0</v>
      </c>
      <c r="Q408" s="226">
        <f t="shared" si="11"/>
        <v>0</v>
      </c>
      <c r="R408" s="49">
        <f>R402</f>
        <v>0</v>
      </c>
    </row>
    <row r="409" spans="1:18" ht="35.1" customHeight="1" thickBot="1">
      <c r="A409" s="728" t="s">
        <v>202</v>
      </c>
      <c r="B409" s="729"/>
      <c r="C409" s="729"/>
      <c r="D409" s="729"/>
      <c r="E409" s="734"/>
      <c r="F409" s="730"/>
      <c r="G409" s="414">
        <f t="shared" si="10"/>
        <v>0</v>
      </c>
      <c r="H409" s="49">
        <f t="shared" si="10"/>
        <v>0</v>
      </c>
      <c r="I409" s="49">
        <f>I403+H409</f>
        <v>0</v>
      </c>
      <c r="J409" s="49">
        <f t="shared" si="11"/>
        <v>0</v>
      </c>
      <c r="K409" s="49">
        <f t="shared" si="11"/>
        <v>0</v>
      </c>
      <c r="L409" s="49">
        <f t="shared" si="11"/>
        <v>0</v>
      </c>
      <c r="M409" s="49">
        <f t="shared" si="11"/>
        <v>0</v>
      </c>
      <c r="N409" s="49">
        <f t="shared" si="11"/>
        <v>0</v>
      </c>
      <c r="O409" s="49">
        <f t="shared" si="11"/>
        <v>0</v>
      </c>
      <c r="P409" s="49">
        <f t="shared" si="11"/>
        <v>0</v>
      </c>
      <c r="Q409" s="226">
        <f t="shared" si="11"/>
        <v>0</v>
      </c>
      <c r="R409" s="49">
        <f>R403</f>
        <v>10.1</v>
      </c>
    </row>
    <row r="410" spans="1:18" ht="42" customHeight="1" thickBot="1">
      <c r="A410" s="719" t="s">
        <v>477</v>
      </c>
      <c r="B410" s="720"/>
      <c r="C410" s="720"/>
      <c r="D410" s="720"/>
      <c r="E410" s="780"/>
      <c r="F410" s="781"/>
      <c r="G410" s="29">
        <f>G407+G408</f>
        <v>0</v>
      </c>
      <c r="H410" s="15">
        <f>H407+H408</f>
        <v>0</v>
      </c>
      <c r="I410" s="4">
        <f>I404+H410</f>
        <v>0</v>
      </c>
      <c r="J410" s="4">
        <f t="shared" si="11"/>
        <v>0</v>
      </c>
      <c r="K410" s="4">
        <f t="shared" si="11"/>
        <v>0</v>
      </c>
      <c r="L410" s="4">
        <f t="shared" si="11"/>
        <v>0</v>
      </c>
      <c r="M410" s="4">
        <f t="shared" si="11"/>
        <v>0</v>
      </c>
      <c r="N410" s="4">
        <f t="shared" si="11"/>
        <v>0</v>
      </c>
      <c r="O410" s="4">
        <f t="shared" si="11"/>
        <v>0</v>
      </c>
      <c r="P410" s="4">
        <f t="shared" si="11"/>
        <v>0</v>
      </c>
      <c r="Q410" s="358">
        <f t="shared" si="11"/>
        <v>0</v>
      </c>
      <c r="R410" s="15">
        <f>R407+R408</f>
        <v>9.43</v>
      </c>
    </row>
    <row r="411" spans="1:18" ht="42" customHeight="1" thickBot="1">
      <c r="A411" s="747" t="s">
        <v>478</v>
      </c>
      <c r="B411" s="782"/>
      <c r="C411" s="782"/>
      <c r="D411" s="782"/>
      <c r="E411" s="782"/>
      <c r="F411" s="783"/>
      <c r="G411" s="29">
        <f>G407+G408+G409</f>
        <v>0</v>
      </c>
      <c r="H411" s="23">
        <f>H407+H408+H409</f>
        <v>0</v>
      </c>
      <c r="I411" s="5">
        <f>I405+H411</f>
        <v>0</v>
      </c>
      <c r="J411" s="5">
        <f t="shared" si="11"/>
        <v>0</v>
      </c>
      <c r="K411" s="5">
        <f t="shared" si="11"/>
        <v>0</v>
      </c>
      <c r="L411" s="5">
        <f t="shared" si="11"/>
        <v>0</v>
      </c>
      <c r="M411" s="5">
        <f t="shared" si="11"/>
        <v>0</v>
      </c>
      <c r="N411" s="5">
        <f t="shared" si="11"/>
        <v>0</v>
      </c>
      <c r="O411" s="5">
        <f t="shared" si="11"/>
        <v>0</v>
      </c>
      <c r="P411" s="5">
        <f t="shared" si="11"/>
        <v>0</v>
      </c>
      <c r="Q411" s="359">
        <f>Q405+P411</f>
        <v>0</v>
      </c>
      <c r="R411" s="548">
        <f>R407+R408+R409</f>
        <v>19.53</v>
      </c>
    </row>
    <row r="412" spans="1:18" ht="35.1" customHeight="1" thickBot="1">
      <c r="A412" s="714"/>
      <c r="B412" s="750"/>
      <c r="C412" s="750"/>
      <c r="D412" s="750"/>
      <c r="E412" s="750"/>
      <c r="F412" s="750"/>
      <c r="G412" s="750"/>
      <c r="H412" s="750"/>
      <c r="I412" s="750"/>
      <c r="J412" s="750"/>
      <c r="K412" s="750"/>
      <c r="L412" s="750"/>
      <c r="M412" s="750"/>
      <c r="N412" s="750"/>
      <c r="O412" s="750"/>
      <c r="P412" s="750"/>
      <c r="Q412" s="750"/>
      <c r="R412" s="452"/>
    </row>
    <row r="413" spans="1:18" ht="35.1" customHeight="1" thickBot="1">
      <c r="A413" s="722" t="s">
        <v>203</v>
      </c>
      <c r="B413" s="784"/>
      <c r="C413" s="723"/>
      <c r="D413" s="723"/>
      <c r="E413" s="723"/>
      <c r="F413" s="723"/>
      <c r="G413" s="723"/>
      <c r="H413" s="723"/>
      <c r="I413" s="723"/>
      <c r="J413" s="723"/>
      <c r="K413" s="723"/>
      <c r="L413" s="723"/>
      <c r="M413" s="723"/>
      <c r="N413" s="723"/>
      <c r="O413" s="723"/>
      <c r="P413" s="723"/>
      <c r="Q413" s="723"/>
      <c r="R413" s="389"/>
    </row>
    <row r="414" spans="1:18" ht="35.1" customHeight="1">
      <c r="A414" s="803">
        <v>73</v>
      </c>
      <c r="B414" s="806" t="s">
        <v>655</v>
      </c>
      <c r="C414" s="808" t="s">
        <v>204</v>
      </c>
      <c r="D414" s="214" t="s">
        <v>656</v>
      </c>
      <c r="E414" s="757" t="s">
        <v>17</v>
      </c>
      <c r="F414" s="216" t="s">
        <v>18</v>
      </c>
      <c r="G414" s="456">
        <f>R414*J5</f>
        <v>0</v>
      </c>
      <c r="H414" s="207"/>
      <c r="I414" s="207"/>
      <c r="J414" s="209">
        <v>0</v>
      </c>
      <c r="K414" s="207"/>
      <c r="L414" s="207"/>
      <c r="M414" s="207"/>
      <c r="N414" s="207"/>
      <c r="O414" s="207"/>
      <c r="P414" s="207"/>
      <c r="Q414" s="352"/>
      <c r="R414" s="205">
        <v>1.2</v>
      </c>
    </row>
    <row r="415" spans="1:18" ht="27" customHeight="1">
      <c r="A415" s="804"/>
      <c r="B415" s="807"/>
      <c r="C415" s="809"/>
      <c r="D415" s="215"/>
      <c r="E415" s="758"/>
      <c r="F415" s="217" t="s">
        <v>19</v>
      </c>
      <c r="G415" s="468"/>
      <c r="H415" s="208"/>
      <c r="I415" s="208"/>
      <c r="J415" s="218"/>
      <c r="K415" s="208"/>
      <c r="L415" s="208"/>
      <c r="M415" s="208"/>
      <c r="N415" s="208"/>
      <c r="O415" s="208"/>
      <c r="P415" s="208"/>
      <c r="Q415" s="353"/>
      <c r="R415" s="206"/>
    </row>
    <row r="416" spans="1:18" ht="36.75" customHeight="1" thickBot="1">
      <c r="A416" s="804"/>
      <c r="B416" s="801" t="s">
        <v>210</v>
      </c>
      <c r="C416" s="809"/>
      <c r="D416" s="219"/>
      <c r="E416" s="758"/>
      <c r="F416" s="50" t="s">
        <v>20</v>
      </c>
      <c r="G416" s="497"/>
      <c r="H416" s="13"/>
      <c r="I416" s="10"/>
      <c r="J416" s="10"/>
      <c r="K416" s="10"/>
      <c r="L416" s="10"/>
      <c r="M416" s="10"/>
      <c r="N416" s="10"/>
      <c r="O416" s="10"/>
      <c r="P416" s="10"/>
      <c r="Q416" s="17"/>
      <c r="R416" s="392"/>
    </row>
    <row r="417" spans="1:18" ht="33.75" thickBot="1">
      <c r="A417" s="805"/>
      <c r="B417" s="802"/>
      <c r="C417" s="810"/>
      <c r="D417" s="220"/>
      <c r="E417" s="759"/>
      <c r="F417" s="49"/>
      <c r="G417" s="414"/>
      <c r="H417" s="638"/>
      <c r="I417" s="639"/>
      <c r="J417" s="639"/>
      <c r="K417" s="639"/>
      <c r="L417" s="639"/>
      <c r="M417" s="639"/>
      <c r="N417" s="639"/>
      <c r="O417" s="639"/>
      <c r="P417" s="639"/>
      <c r="Q417" s="639"/>
      <c r="R417" s="49"/>
    </row>
    <row r="418" spans="1:18" ht="35.1" customHeight="1">
      <c r="A418" s="751">
        <v>74</v>
      </c>
      <c r="B418" s="524" t="s">
        <v>205</v>
      </c>
      <c r="C418" s="792" t="s">
        <v>206</v>
      </c>
      <c r="D418" s="214" t="s">
        <v>657</v>
      </c>
      <c r="E418" s="795" t="s">
        <v>17</v>
      </c>
      <c r="F418" s="205" t="s">
        <v>18</v>
      </c>
      <c r="G418" s="456">
        <f>R418*J5</f>
        <v>0</v>
      </c>
      <c r="H418" s="207"/>
      <c r="I418" s="207"/>
      <c r="J418" s="209">
        <v>0</v>
      </c>
      <c r="K418" s="207"/>
      <c r="L418" s="207"/>
      <c r="M418" s="207"/>
      <c r="N418" s="207"/>
      <c r="O418" s="207"/>
      <c r="P418" s="207"/>
      <c r="Q418" s="352"/>
      <c r="R418" s="205">
        <v>0.8</v>
      </c>
    </row>
    <row r="419" spans="1:18" ht="35.1" customHeight="1">
      <c r="A419" s="752"/>
      <c r="B419" s="532" t="s">
        <v>207</v>
      </c>
      <c r="C419" s="793"/>
      <c r="D419" s="215"/>
      <c r="E419" s="796"/>
      <c r="F419" s="206" t="s">
        <v>19</v>
      </c>
      <c r="G419" s="468"/>
      <c r="H419" s="208"/>
      <c r="I419" s="208"/>
      <c r="J419" s="210"/>
      <c r="K419" s="208"/>
      <c r="L419" s="208"/>
      <c r="M419" s="208"/>
      <c r="N419" s="208"/>
      <c r="O419" s="208"/>
      <c r="P419" s="208"/>
      <c r="Q419" s="353"/>
      <c r="R419" s="206"/>
    </row>
    <row r="420" spans="1:18" ht="36.75" customHeight="1" thickBot="1">
      <c r="A420" s="752"/>
      <c r="B420" s="524" t="s">
        <v>658</v>
      </c>
      <c r="C420" s="793"/>
      <c r="D420" s="219"/>
      <c r="E420" s="796"/>
      <c r="F420" s="34" t="s">
        <v>20</v>
      </c>
      <c r="G420" s="497"/>
      <c r="H420" s="13"/>
      <c r="I420" s="10"/>
      <c r="J420" s="10"/>
      <c r="K420" s="10"/>
      <c r="L420" s="10"/>
      <c r="M420" s="10"/>
      <c r="N420" s="10"/>
      <c r="O420" s="10"/>
      <c r="P420" s="10"/>
      <c r="Q420" s="17"/>
      <c r="R420" s="392"/>
    </row>
    <row r="421" spans="1:18" ht="51.75" customHeight="1" thickBot="1">
      <c r="A421" s="753"/>
      <c r="B421" s="545" t="s">
        <v>211</v>
      </c>
      <c r="C421" s="794"/>
      <c r="D421" s="220"/>
      <c r="E421" s="797"/>
      <c r="F421" s="49"/>
      <c r="G421" s="414"/>
      <c r="H421" s="638"/>
      <c r="I421" s="639"/>
      <c r="J421" s="639"/>
      <c r="K421" s="639"/>
      <c r="L421" s="639"/>
      <c r="M421" s="639"/>
      <c r="N421" s="639"/>
      <c r="O421" s="639"/>
      <c r="P421" s="639"/>
      <c r="Q421" s="639"/>
      <c r="R421" s="49"/>
    </row>
    <row r="422" spans="1:18" ht="35.1" customHeight="1">
      <c r="A422" s="751">
        <v>75</v>
      </c>
      <c r="B422" s="523" t="s">
        <v>208</v>
      </c>
      <c r="C422" s="792" t="s">
        <v>209</v>
      </c>
      <c r="D422" s="214" t="s">
        <v>659</v>
      </c>
      <c r="E422" s="795" t="s">
        <v>17</v>
      </c>
      <c r="F422" s="211" t="s">
        <v>18</v>
      </c>
      <c r="G422" s="456">
        <f>R422*J5</f>
        <v>0</v>
      </c>
      <c r="H422" s="207"/>
      <c r="I422" s="207"/>
      <c r="J422" s="209">
        <v>0</v>
      </c>
      <c r="K422" s="207"/>
      <c r="L422" s="207"/>
      <c r="M422" s="207"/>
      <c r="N422" s="207"/>
      <c r="O422" s="207"/>
      <c r="P422" s="207"/>
      <c r="Q422" s="352"/>
      <c r="R422" s="205">
        <v>0.25</v>
      </c>
    </row>
    <row r="423" spans="1:18" ht="35.1" customHeight="1">
      <c r="A423" s="752"/>
      <c r="B423" s="532" t="s">
        <v>660</v>
      </c>
      <c r="C423" s="793"/>
      <c r="D423" s="215"/>
      <c r="E423" s="796"/>
      <c r="F423" s="206" t="s">
        <v>19</v>
      </c>
      <c r="G423" s="468"/>
      <c r="H423" s="208"/>
      <c r="I423" s="208"/>
      <c r="J423" s="210"/>
      <c r="K423" s="208"/>
      <c r="L423" s="208"/>
      <c r="M423" s="208"/>
      <c r="N423" s="208"/>
      <c r="O423" s="208"/>
      <c r="P423" s="208"/>
      <c r="Q423" s="353"/>
      <c r="R423" s="206"/>
    </row>
    <row r="424" spans="1:18" ht="49.5" customHeight="1" thickBot="1">
      <c r="A424" s="752"/>
      <c r="B424" s="524"/>
      <c r="C424" s="793"/>
      <c r="D424" s="219"/>
      <c r="E424" s="796"/>
      <c r="F424" s="34" t="s">
        <v>20</v>
      </c>
      <c r="G424" s="497"/>
      <c r="H424" s="13"/>
      <c r="I424" s="10"/>
      <c r="J424" s="10"/>
      <c r="K424" s="10"/>
      <c r="L424" s="10"/>
      <c r="M424" s="10"/>
      <c r="N424" s="10"/>
      <c r="O424" s="10"/>
      <c r="P424" s="10"/>
      <c r="Q424" s="17"/>
      <c r="R424" s="392"/>
    </row>
    <row r="425" spans="1:18" ht="33.75" thickBot="1">
      <c r="A425" s="753"/>
      <c r="B425" s="545"/>
      <c r="C425" s="794"/>
      <c r="D425" s="220"/>
      <c r="E425" s="797"/>
      <c r="F425" s="49"/>
      <c r="G425" s="414"/>
      <c r="H425" s="638"/>
      <c r="I425" s="639"/>
      <c r="J425" s="639"/>
      <c r="K425" s="639"/>
      <c r="L425" s="639"/>
      <c r="M425" s="639"/>
      <c r="N425" s="639"/>
      <c r="O425" s="639"/>
      <c r="P425" s="639"/>
      <c r="Q425" s="639"/>
      <c r="R425" s="49"/>
    </row>
    <row r="426" spans="1:18" ht="35.1" hidden="1" customHeight="1" thickBot="1">
      <c r="A426" s="642" t="s">
        <v>212</v>
      </c>
      <c r="B426" s="643"/>
      <c r="C426" s="643"/>
      <c r="D426" s="643"/>
      <c r="E426" s="644"/>
      <c r="F426" s="205">
        <f>SUM(H426:Q426)</f>
        <v>0</v>
      </c>
      <c r="G426" s="414">
        <f>G414+G418+G422</f>
        <v>0</v>
      </c>
      <c r="H426" s="49">
        <f>H414+H418+H422</f>
        <v>0</v>
      </c>
      <c r="I426" s="49">
        <f t="shared" ref="I426:Q426" si="12">I414+I418+I422</f>
        <v>0</v>
      </c>
      <c r="J426" s="49">
        <f t="shared" si="12"/>
        <v>0</v>
      </c>
      <c r="K426" s="49">
        <f t="shared" si="12"/>
        <v>0</v>
      </c>
      <c r="L426" s="49">
        <f t="shared" si="12"/>
        <v>0</v>
      </c>
      <c r="M426" s="49">
        <f t="shared" si="12"/>
        <v>0</v>
      </c>
      <c r="N426" s="49">
        <f t="shared" si="12"/>
        <v>0</v>
      </c>
      <c r="O426" s="49">
        <f t="shared" si="12"/>
        <v>0</v>
      </c>
      <c r="P426" s="49">
        <f t="shared" si="12"/>
        <v>0</v>
      </c>
      <c r="Q426" s="226">
        <f t="shared" si="12"/>
        <v>0</v>
      </c>
      <c r="R426" s="49">
        <f>R414+R418+R422</f>
        <v>2.25</v>
      </c>
    </row>
    <row r="427" spans="1:18" ht="35.1" hidden="1" customHeight="1" thickBot="1">
      <c r="A427" s="731" t="s">
        <v>213</v>
      </c>
      <c r="B427" s="732"/>
      <c r="C427" s="732"/>
      <c r="D427" s="732"/>
      <c r="E427" s="733"/>
      <c r="F427" s="205">
        <f>SUM(H427:Q427)</f>
        <v>0</v>
      </c>
      <c r="G427" s="414">
        <f t="shared" ref="G427:R428" si="13">G415+G419+G423</f>
        <v>0</v>
      </c>
      <c r="H427" s="49">
        <f t="shared" si="13"/>
        <v>0</v>
      </c>
      <c r="I427" s="49">
        <f t="shared" si="13"/>
        <v>0</v>
      </c>
      <c r="J427" s="49">
        <f t="shared" si="13"/>
        <v>0</v>
      </c>
      <c r="K427" s="49">
        <f t="shared" si="13"/>
        <v>0</v>
      </c>
      <c r="L427" s="49">
        <f t="shared" si="13"/>
        <v>0</v>
      </c>
      <c r="M427" s="49">
        <f t="shared" si="13"/>
        <v>0</v>
      </c>
      <c r="N427" s="49">
        <f t="shared" si="13"/>
        <v>0</v>
      </c>
      <c r="O427" s="49">
        <f t="shared" si="13"/>
        <v>0</v>
      </c>
      <c r="P427" s="49">
        <f t="shared" si="13"/>
        <v>0</v>
      </c>
      <c r="Q427" s="226">
        <f t="shared" si="13"/>
        <v>0</v>
      </c>
      <c r="R427" s="49">
        <f t="shared" si="13"/>
        <v>0</v>
      </c>
    </row>
    <row r="428" spans="1:18" ht="35.1" hidden="1" customHeight="1" thickBot="1">
      <c r="A428" s="798" t="s">
        <v>214</v>
      </c>
      <c r="B428" s="799"/>
      <c r="C428" s="799"/>
      <c r="D428" s="799"/>
      <c r="E428" s="800"/>
      <c r="F428" s="205">
        <f>SUM(H428:Q428)</f>
        <v>0</v>
      </c>
      <c r="G428" s="414">
        <f t="shared" si="13"/>
        <v>0</v>
      </c>
      <c r="H428" s="49">
        <f t="shared" si="13"/>
        <v>0</v>
      </c>
      <c r="I428" s="49">
        <f t="shared" si="13"/>
        <v>0</v>
      </c>
      <c r="J428" s="49">
        <f t="shared" si="13"/>
        <v>0</v>
      </c>
      <c r="K428" s="49">
        <f t="shared" si="13"/>
        <v>0</v>
      </c>
      <c r="L428" s="49">
        <f t="shared" si="13"/>
        <v>0</v>
      </c>
      <c r="M428" s="49">
        <f t="shared" si="13"/>
        <v>0</v>
      </c>
      <c r="N428" s="49">
        <f t="shared" si="13"/>
        <v>0</v>
      </c>
      <c r="O428" s="49">
        <f t="shared" si="13"/>
        <v>0</v>
      </c>
      <c r="P428" s="49">
        <f t="shared" si="13"/>
        <v>0</v>
      </c>
      <c r="Q428" s="226">
        <f t="shared" si="13"/>
        <v>0</v>
      </c>
      <c r="R428" s="49">
        <f t="shared" si="13"/>
        <v>0</v>
      </c>
    </row>
    <row r="429" spans="1:18" ht="45.75" hidden="1" customHeight="1" thickBot="1">
      <c r="A429" s="719" t="s">
        <v>479</v>
      </c>
      <c r="B429" s="720"/>
      <c r="C429" s="720"/>
      <c r="D429" s="720"/>
      <c r="E429" s="786"/>
      <c r="F429" s="15">
        <f>SUM(F426:F427)</f>
        <v>0</v>
      </c>
      <c r="G429" s="29">
        <f>G426+G427</f>
        <v>0</v>
      </c>
      <c r="H429" s="15">
        <f>H426+H427</f>
        <v>0</v>
      </c>
      <c r="I429" s="15">
        <f t="shared" ref="I429:Q429" si="14">I426+I427</f>
        <v>0</v>
      </c>
      <c r="J429" s="15">
        <f t="shared" si="14"/>
        <v>0</v>
      </c>
      <c r="K429" s="15">
        <f t="shared" si="14"/>
        <v>0</v>
      </c>
      <c r="L429" s="15">
        <f t="shared" si="14"/>
        <v>0</v>
      </c>
      <c r="M429" s="15">
        <f t="shared" si="14"/>
        <v>0</v>
      </c>
      <c r="N429" s="15">
        <f t="shared" si="14"/>
        <v>0</v>
      </c>
      <c r="O429" s="15">
        <f t="shared" si="14"/>
        <v>0</v>
      </c>
      <c r="P429" s="15">
        <f t="shared" si="14"/>
        <v>0</v>
      </c>
      <c r="Q429" s="357">
        <f t="shared" si="14"/>
        <v>0</v>
      </c>
      <c r="R429" s="15">
        <f>R426+R427</f>
        <v>2.25</v>
      </c>
    </row>
    <row r="430" spans="1:18" ht="44.25" hidden="1" customHeight="1" thickBot="1">
      <c r="A430" s="747" t="s">
        <v>480</v>
      </c>
      <c r="B430" s="787"/>
      <c r="C430" s="787"/>
      <c r="D430" s="787"/>
      <c r="E430" s="788"/>
      <c r="F430" s="548">
        <f>SUM(F426:F428)</f>
        <v>0</v>
      </c>
      <c r="G430" s="571">
        <f>G426+G427+G428</f>
        <v>0</v>
      </c>
      <c r="H430" s="548">
        <f>H426+H427+H428</f>
        <v>0</v>
      </c>
      <c r="I430" s="548">
        <f t="shared" ref="I430:Q430" si="15">I426+I427+I428</f>
        <v>0</v>
      </c>
      <c r="J430" s="548">
        <f t="shared" si="15"/>
        <v>0</v>
      </c>
      <c r="K430" s="548">
        <f t="shared" si="15"/>
        <v>0</v>
      </c>
      <c r="L430" s="548">
        <f t="shared" si="15"/>
        <v>0</v>
      </c>
      <c r="M430" s="548">
        <f t="shared" si="15"/>
        <v>0</v>
      </c>
      <c r="N430" s="548">
        <f t="shared" si="15"/>
        <v>0</v>
      </c>
      <c r="O430" s="548">
        <f t="shared" si="15"/>
        <v>0</v>
      </c>
      <c r="P430" s="548">
        <f t="shared" si="15"/>
        <v>0</v>
      </c>
      <c r="Q430" s="552">
        <f t="shared" si="15"/>
        <v>0</v>
      </c>
      <c r="R430" s="548">
        <f>R426+R427+R428</f>
        <v>2.25</v>
      </c>
    </row>
    <row r="431" spans="1:18" ht="35.1" customHeight="1" thickBot="1">
      <c r="A431" s="640"/>
      <c r="B431" s="641"/>
      <c r="C431" s="641"/>
      <c r="D431" s="641"/>
      <c r="E431" s="641"/>
      <c r="F431" s="641"/>
      <c r="G431" s="641"/>
      <c r="H431" s="641"/>
      <c r="I431" s="641"/>
      <c r="J431" s="641"/>
      <c r="K431" s="641"/>
      <c r="L431" s="641"/>
      <c r="M431" s="641"/>
      <c r="N431" s="641"/>
      <c r="O431" s="641"/>
      <c r="P431" s="641"/>
      <c r="Q431" s="641"/>
      <c r="R431" s="389"/>
    </row>
    <row r="432" spans="1:18" ht="35.1" customHeight="1" thickBot="1">
      <c r="A432" s="642" t="s">
        <v>215</v>
      </c>
      <c r="B432" s="643"/>
      <c r="C432" s="643"/>
      <c r="D432" s="643"/>
      <c r="E432" s="643"/>
      <c r="F432" s="644"/>
      <c r="G432" s="58">
        <f t="shared" ref="G432:H434" si="16">G426</f>
        <v>0</v>
      </c>
      <c r="H432" s="2">
        <f t="shared" si="16"/>
        <v>0</v>
      </c>
      <c r="I432" s="2">
        <f t="shared" ref="I432:Q436" si="17">SUM(I426,H432)</f>
        <v>0</v>
      </c>
      <c r="J432" s="2">
        <f t="shared" si="17"/>
        <v>0</v>
      </c>
      <c r="K432" s="2">
        <f t="shared" si="17"/>
        <v>0</v>
      </c>
      <c r="L432" s="2">
        <f t="shared" si="17"/>
        <v>0</v>
      </c>
      <c r="M432" s="2">
        <f t="shared" si="17"/>
        <v>0</v>
      </c>
      <c r="N432" s="2">
        <f t="shared" si="17"/>
        <v>0</v>
      </c>
      <c r="O432" s="2">
        <f t="shared" si="17"/>
        <v>0</v>
      </c>
      <c r="P432" s="2">
        <f t="shared" si="17"/>
        <v>0</v>
      </c>
      <c r="Q432" s="367">
        <f t="shared" si="17"/>
        <v>0</v>
      </c>
      <c r="R432" s="2">
        <f>R426</f>
        <v>2.25</v>
      </c>
    </row>
    <row r="433" spans="1:18" ht="35.1" customHeight="1" thickBot="1">
      <c r="A433" s="731" t="s">
        <v>216</v>
      </c>
      <c r="B433" s="732"/>
      <c r="C433" s="732"/>
      <c r="D433" s="732"/>
      <c r="E433" s="732"/>
      <c r="F433" s="733"/>
      <c r="G433" s="58">
        <f t="shared" si="16"/>
        <v>0</v>
      </c>
      <c r="H433" s="2">
        <f t="shared" si="16"/>
        <v>0</v>
      </c>
      <c r="I433" s="2">
        <f t="shared" si="17"/>
        <v>0</v>
      </c>
      <c r="J433" s="2">
        <f t="shared" si="17"/>
        <v>0</v>
      </c>
      <c r="K433" s="2">
        <f t="shared" si="17"/>
        <v>0</v>
      </c>
      <c r="L433" s="2">
        <f t="shared" si="17"/>
        <v>0</v>
      </c>
      <c r="M433" s="2">
        <f t="shared" si="17"/>
        <v>0</v>
      </c>
      <c r="N433" s="2">
        <f t="shared" si="17"/>
        <v>0</v>
      </c>
      <c r="O433" s="2">
        <f t="shared" si="17"/>
        <v>0</v>
      </c>
      <c r="P433" s="2">
        <f t="shared" si="17"/>
        <v>0</v>
      </c>
      <c r="Q433" s="367">
        <f t="shared" si="17"/>
        <v>0</v>
      </c>
      <c r="R433" s="2">
        <f>R427</f>
        <v>0</v>
      </c>
    </row>
    <row r="434" spans="1:18" ht="35.1" customHeight="1" thickBot="1">
      <c r="A434" s="798" t="s">
        <v>217</v>
      </c>
      <c r="B434" s="799"/>
      <c r="C434" s="799"/>
      <c r="D434" s="799"/>
      <c r="E434" s="799"/>
      <c r="F434" s="800"/>
      <c r="G434" s="58">
        <f t="shared" si="16"/>
        <v>0</v>
      </c>
      <c r="H434" s="2">
        <f t="shared" si="16"/>
        <v>0</v>
      </c>
      <c r="I434" s="2">
        <f t="shared" si="17"/>
        <v>0</v>
      </c>
      <c r="J434" s="2">
        <f t="shared" si="17"/>
        <v>0</v>
      </c>
      <c r="K434" s="2">
        <f t="shared" si="17"/>
        <v>0</v>
      </c>
      <c r="L434" s="2">
        <f t="shared" si="17"/>
        <v>0</v>
      </c>
      <c r="M434" s="2">
        <f t="shared" si="17"/>
        <v>0</v>
      </c>
      <c r="N434" s="2">
        <f t="shared" si="17"/>
        <v>0</v>
      </c>
      <c r="O434" s="2">
        <f t="shared" si="17"/>
        <v>0</v>
      </c>
      <c r="P434" s="2">
        <f t="shared" si="17"/>
        <v>0</v>
      </c>
      <c r="Q434" s="367">
        <f t="shared" si="17"/>
        <v>0</v>
      </c>
      <c r="R434" s="2">
        <f>R428</f>
        <v>0</v>
      </c>
    </row>
    <row r="435" spans="1:18" ht="40.5" customHeight="1" thickBot="1">
      <c r="A435" s="719" t="s">
        <v>481</v>
      </c>
      <c r="B435" s="720"/>
      <c r="C435" s="720"/>
      <c r="D435" s="720"/>
      <c r="E435" s="720"/>
      <c r="F435" s="786"/>
      <c r="G435" s="419">
        <f>SUM(G432:G433)</f>
        <v>0</v>
      </c>
      <c r="H435" s="24">
        <f>SUM(H432:H433)</f>
        <v>0</v>
      </c>
      <c r="I435" s="25">
        <f t="shared" si="17"/>
        <v>0</v>
      </c>
      <c r="J435" s="25">
        <f t="shared" si="17"/>
        <v>0</v>
      </c>
      <c r="K435" s="25">
        <f t="shared" si="17"/>
        <v>0</v>
      </c>
      <c r="L435" s="25">
        <f t="shared" si="17"/>
        <v>0</v>
      </c>
      <c r="M435" s="25">
        <f t="shared" si="17"/>
        <v>0</v>
      </c>
      <c r="N435" s="25">
        <f t="shared" si="17"/>
        <v>0</v>
      </c>
      <c r="O435" s="25">
        <f t="shared" si="17"/>
        <v>0</v>
      </c>
      <c r="P435" s="25">
        <f t="shared" si="17"/>
        <v>0</v>
      </c>
      <c r="Q435" s="368">
        <f t="shared" si="17"/>
        <v>0</v>
      </c>
      <c r="R435" s="24">
        <f>SUM(R432:R433)</f>
        <v>2.25</v>
      </c>
    </row>
    <row r="436" spans="1:18" ht="44.25" customHeight="1" thickBot="1">
      <c r="A436" s="747" t="s">
        <v>482</v>
      </c>
      <c r="B436" s="787"/>
      <c r="C436" s="787"/>
      <c r="D436" s="787"/>
      <c r="E436" s="787"/>
      <c r="F436" s="788"/>
      <c r="G436" s="420">
        <f>SUM(G432:G434)</f>
        <v>0</v>
      </c>
      <c r="H436" s="60">
        <f>SUM(H432:H434)</f>
        <v>0</v>
      </c>
      <c r="I436" s="60">
        <f t="shared" si="17"/>
        <v>0</v>
      </c>
      <c r="J436" s="60">
        <f t="shared" si="17"/>
        <v>0</v>
      </c>
      <c r="K436" s="60">
        <f t="shared" si="17"/>
        <v>0</v>
      </c>
      <c r="L436" s="60">
        <f t="shared" si="17"/>
        <v>0</v>
      </c>
      <c r="M436" s="60">
        <f t="shared" si="17"/>
        <v>0</v>
      </c>
      <c r="N436" s="60">
        <f t="shared" si="17"/>
        <v>0</v>
      </c>
      <c r="O436" s="60">
        <f t="shared" si="17"/>
        <v>0</v>
      </c>
      <c r="P436" s="60">
        <f t="shared" si="17"/>
        <v>0</v>
      </c>
      <c r="Q436" s="369">
        <f t="shared" si="17"/>
        <v>0</v>
      </c>
      <c r="R436" s="60">
        <f>SUM(R432:R434)</f>
        <v>2.25</v>
      </c>
    </row>
    <row r="437" spans="1:18" ht="44.25" customHeight="1" thickBot="1">
      <c r="A437" s="498"/>
      <c r="B437" s="539"/>
      <c r="C437" s="539"/>
      <c r="D437" s="539"/>
      <c r="E437" s="539"/>
      <c r="F437" s="539"/>
      <c r="G437" s="421"/>
      <c r="H437" s="166"/>
      <c r="I437" s="166"/>
      <c r="J437" s="166"/>
      <c r="K437" s="166"/>
      <c r="L437" s="166"/>
      <c r="M437" s="166"/>
      <c r="N437" s="166"/>
      <c r="O437" s="166"/>
      <c r="P437" s="166"/>
      <c r="Q437" s="166"/>
      <c r="R437" s="60"/>
    </row>
    <row r="438" spans="1:18" ht="35.1" customHeight="1" thickBot="1">
      <c r="A438" s="722" t="s">
        <v>218</v>
      </c>
      <c r="B438" s="723"/>
      <c r="C438" s="723"/>
      <c r="D438" s="723"/>
      <c r="E438" s="723"/>
      <c r="F438" s="723"/>
      <c r="G438" s="723"/>
      <c r="H438" s="723"/>
      <c r="I438" s="723"/>
      <c r="J438" s="723"/>
      <c r="K438" s="723"/>
      <c r="L438" s="723"/>
      <c r="M438" s="723"/>
      <c r="N438" s="723"/>
      <c r="O438" s="723"/>
      <c r="P438" s="723"/>
      <c r="Q438" s="723"/>
      <c r="R438" s="389"/>
    </row>
    <row r="439" spans="1:18" ht="35.1" customHeight="1">
      <c r="A439" s="803">
        <v>76</v>
      </c>
      <c r="B439" s="523" t="s">
        <v>219</v>
      </c>
      <c r="C439" s="754" t="s">
        <v>220</v>
      </c>
      <c r="D439" s="523"/>
      <c r="E439" s="757" t="s">
        <v>451</v>
      </c>
      <c r="F439" s="205" t="s">
        <v>18</v>
      </c>
      <c r="G439" s="456"/>
      <c r="H439" s="39"/>
      <c r="I439" s="209"/>
      <c r="J439" s="209"/>
      <c r="K439" s="40"/>
      <c r="L439" s="209"/>
      <c r="M439" s="209"/>
      <c r="N439" s="209"/>
      <c r="O439" s="209"/>
      <c r="P439" s="209"/>
      <c r="Q439" s="362"/>
      <c r="R439" s="394"/>
    </row>
    <row r="440" spans="1:18" ht="34.5" customHeight="1">
      <c r="A440" s="804"/>
      <c r="B440" s="532" t="s">
        <v>221</v>
      </c>
      <c r="C440" s="755"/>
      <c r="D440" s="213" t="s">
        <v>679</v>
      </c>
      <c r="E440" s="758"/>
      <c r="F440" s="547" t="s">
        <v>19</v>
      </c>
      <c r="G440" s="468"/>
      <c r="H440" s="45"/>
      <c r="I440" s="210"/>
      <c r="J440" s="283"/>
      <c r="K440" s="515"/>
      <c r="L440" s="45"/>
      <c r="M440" s="210"/>
      <c r="N440" s="210"/>
      <c r="O440" s="210"/>
      <c r="P440" s="210"/>
      <c r="Q440" s="363"/>
      <c r="R440" s="395"/>
    </row>
    <row r="441" spans="1:18" ht="35.1" customHeight="1" thickBot="1">
      <c r="A441" s="804"/>
      <c r="B441" s="524" t="s">
        <v>222</v>
      </c>
      <c r="C441" s="755"/>
      <c r="D441" s="524"/>
      <c r="E441" s="758"/>
      <c r="F441" s="35" t="s">
        <v>20</v>
      </c>
      <c r="G441" s="497">
        <f>R441*J5</f>
        <v>0</v>
      </c>
      <c r="H441" s="44"/>
      <c r="I441" s="42"/>
      <c r="J441" s="42"/>
      <c r="K441" s="48"/>
      <c r="L441" s="42"/>
      <c r="M441" s="42"/>
      <c r="N441" s="42"/>
      <c r="O441" s="42">
        <v>0</v>
      </c>
      <c r="P441" s="42"/>
      <c r="Q441" s="361"/>
      <c r="R441" s="393">
        <v>1.2</v>
      </c>
    </row>
    <row r="442" spans="1:18" ht="35.1" customHeight="1">
      <c r="A442" s="804"/>
      <c r="B442" s="524" t="s">
        <v>223</v>
      </c>
      <c r="C442" s="755"/>
      <c r="D442" s="768" t="s">
        <v>681</v>
      </c>
      <c r="E442" s="758"/>
      <c r="F442" s="744"/>
      <c r="G442" s="422"/>
      <c r="H442" s="636"/>
      <c r="I442" s="637"/>
      <c r="J442" s="637"/>
      <c r="K442" s="637"/>
      <c r="L442" s="637"/>
      <c r="M442" s="637"/>
      <c r="N442" s="637"/>
      <c r="O442" s="637"/>
      <c r="P442" s="637"/>
      <c r="Q442" s="637"/>
      <c r="R442" s="540"/>
    </row>
    <row r="443" spans="1:18" ht="35.1" customHeight="1" thickBot="1">
      <c r="A443" s="805"/>
      <c r="B443" s="545" t="s">
        <v>224</v>
      </c>
      <c r="C443" s="756"/>
      <c r="D443" s="811"/>
      <c r="E443" s="759"/>
      <c r="F443" s="745"/>
      <c r="G443" s="440"/>
      <c r="H443" s="746"/>
      <c r="I443" s="746"/>
      <c r="J443" s="746"/>
      <c r="K443" s="746"/>
      <c r="L443" s="746"/>
      <c r="M443" s="746"/>
      <c r="N443" s="746"/>
      <c r="O443" s="746"/>
      <c r="P443" s="746"/>
      <c r="Q443" s="746"/>
      <c r="R443" s="522"/>
    </row>
    <row r="444" spans="1:18" ht="53.25" customHeight="1">
      <c r="A444" s="751">
        <v>77</v>
      </c>
      <c r="B444" s="523" t="s">
        <v>617</v>
      </c>
      <c r="C444" s="754" t="s">
        <v>225</v>
      </c>
      <c r="D444" s="523"/>
      <c r="E444" s="751" t="s">
        <v>451</v>
      </c>
      <c r="F444" s="205" t="s">
        <v>18</v>
      </c>
      <c r="G444" s="456"/>
      <c r="H444" s="39"/>
      <c r="I444" s="209"/>
      <c r="J444" s="209"/>
      <c r="K444" s="209"/>
      <c r="L444" s="209"/>
      <c r="M444" s="209"/>
      <c r="N444" s="209"/>
      <c r="O444" s="209"/>
      <c r="P444" s="209"/>
      <c r="Q444" s="362"/>
      <c r="R444" s="394"/>
    </row>
    <row r="445" spans="1:18" ht="35.1" customHeight="1">
      <c r="A445" s="752"/>
      <c r="B445" s="532" t="s">
        <v>226</v>
      </c>
      <c r="C445" s="755"/>
      <c r="D445" s="11"/>
      <c r="E445" s="752"/>
      <c r="F445" s="547" t="s">
        <v>19</v>
      </c>
      <c r="G445" s="468"/>
      <c r="H445" s="13"/>
      <c r="I445" s="10"/>
      <c r="J445" s="10"/>
      <c r="K445" s="10"/>
      <c r="L445" s="10"/>
      <c r="M445" s="10"/>
      <c r="N445" s="10"/>
      <c r="O445" s="10"/>
      <c r="P445" s="10"/>
      <c r="Q445" s="17"/>
      <c r="R445" s="392"/>
    </row>
    <row r="446" spans="1:18" ht="35.1" customHeight="1" thickBot="1">
      <c r="A446" s="752"/>
      <c r="B446" s="524" t="s">
        <v>227</v>
      </c>
      <c r="C446" s="755"/>
      <c r="D446" s="8" t="s">
        <v>189</v>
      </c>
      <c r="E446" s="752"/>
      <c r="F446" s="35" t="s">
        <v>20</v>
      </c>
      <c r="G446" s="497">
        <f>R446*J5</f>
        <v>0</v>
      </c>
      <c r="H446" s="44"/>
      <c r="I446" s="42"/>
      <c r="J446" s="42"/>
      <c r="K446" s="42"/>
      <c r="L446" s="42"/>
      <c r="M446" s="42"/>
      <c r="N446" s="42"/>
      <c r="O446" s="42">
        <v>0</v>
      </c>
      <c r="P446" s="42"/>
      <c r="Q446" s="361"/>
      <c r="R446" s="393">
        <v>0.3</v>
      </c>
    </row>
    <row r="447" spans="1:18" ht="35.1" customHeight="1" thickBot="1">
      <c r="A447" s="753"/>
      <c r="B447" s="545"/>
      <c r="C447" s="756"/>
      <c r="D447" s="12"/>
      <c r="E447" s="753"/>
      <c r="F447" s="546"/>
      <c r="G447" s="443"/>
      <c r="H447" s="767"/>
      <c r="I447" s="767"/>
      <c r="J447" s="767"/>
      <c r="K447" s="767"/>
      <c r="L447" s="767"/>
      <c r="M447" s="767"/>
      <c r="N447" s="767"/>
      <c r="O447" s="767"/>
      <c r="P447" s="767"/>
      <c r="Q447" s="767"/>
      <c r="R447" s="546"/>
    </row>
    <row r="448" spans="1:18" ht="35.1" customHeight="1">
      <c r="A448" s="751">
        <v>78</v>
      </c>
      <c r="B448" s="754" t="s">
        <v>661</v>
      </c>
      <c r="C448" s="754" t="s">
        <v>229</v>
      </c>
      <c r="D448" s="212" t="s">
        <v>680</v>
      </c>
      <c r="E448" s="815" t="s">
        <v>678</v>
      </c>
      <c r="F448" s="205" t="s">
        <v>18</v>
      </c>
      <c r="G448" s="456"/>
      <c r="H448" s="39"/>
      <c r="I448" s="209"/>
      <c r="J448" s="209"/>
      <c r="K448" s="209"/>
      <c r="L448" s="209"/>
      <c r="M448" s="209"/>
      <c r="N448" s="209"/>
      <c r="O448" s="209"/>
      <c r="P448" s="209"/>
      <c r="Q448" s="362"/>
      <c r="R448" s="394"/>
    </row>
    <row r="449" spans="1:18" ht="35.1" customHeight="1">
      <c r="A449" s="752"/>
      <c r="B449" s="813"/>
      <c r="C449" s="761"/>
      <c r="D449" s="213"/>
      <c r="E449" s="752"/>
      <c r="F449" s="547" t="s">
        <v>19</v>
      </c>
      <c r="G449" s="468"/>
      <c r="H449" s="445"/>
      <c r="I449" s="218"/>
      <c r="J449" s="218"/>
      <c r="K449" s="218"/>
      <c r="L449" s="218"/>
      <c r="M449" s="218"/>
      <c r="N449" s="218"/>
      <c r="O449" s="218"/>
      <c r="P449" s="218"/>
      <c r="Q449" s="370"/>
      <c r="R449" s="397"/>
    </row>
    <row r="450" spans="1:18" ht="47.25" customHeight="1" thickBot="1">
      <c r="A450" s="752"/>
      <c r="B450" s="813"/>
      <c r="C450" s="755"/>
      <c r="D450" s="8"/>
      <c r="E450" s="752"/>
      <c r="F450" s="35" t="s">
        <v>20</v>
      </c>
      <c r="G450" s="497">
        <f>R450*J5</f>
        <v>0</v>
      </c>
      <c r="H450" s="44"/>
      <c r="I450" s="42"/>
      <c r="J450" s="42"/>
      <c r="K450" s="42"/>
      <c r="L450" s="42"/>
      <c r="M450" s="42"/>
      <c r="N450" s="42"/>
      <c r="O450" s="42">
        <v>0</v>
      </c>
      <c r="P450" s="42"/>
      <c r="Q450" s="361"/>
      <c r="R450" s="393">
        <v>0.8</v>
      </c>
    </row>
    <row r="451" spans="1:18" ht="35.1" customHeight="1" thickBot="1">
      <c r="A451" s="753"/>
      <c r="B451" s="814"/>
      <c r="C451" s="756"/>
      <c r="D451" s="545"/>
      <c r="E451" s="753"/>
      <c r="F451" s="49"/>
      <c r="G451" s="414"/>
      <c r="H451" s="776"/>
      <c r="I451" s="812"/>
      <c r="J451" s="812"/>
      <c r="K451" s="812"/>
      <c r="L451" s="812"/>
      <c r="M451" s="812"/>
      <c r="N451" s="812"/>
      <c r="O451" s="812"/>
      <c r="P451" s="812"/>
      <c r="Q451" s="812"/>
      <c r="R451" s="49"/>
    </row>
    <row r="452" spans="1:18" ht="35.1" customHeight="1">
      <c r="A452" s="751">
        <v>79</v>
      </c>
      <c r="B452" s="754" t="s">
        <v>662</v>
      </c>
      <c r="C452" s="754" t="s">
        <v>229</v>
      </c>
      <c r="D452" s="212" t="s">
        <v>682</v>
      </c>
      <c r="E452" s="815" t="s">
        <v>451</v>
      </c>
      <c r="F452" s="205" t="s">
        <v>18</v>
      </c>
      <c r="G452" s="456"/>
      <c r="H452" s="39"/>
      <c r="I452" s="209"/>
      <c r="J452" s="209"/>
      <c r="K452" s="209"/>
      <c r="L452" s="209"/>
      <c r="M452" s="209"/>
      <c r="N452" s="209"/>
      <c r="O452" s="209"/>
      <c r="P452" s="209"/>
      <c r="Q452" s="362"/>
      <c r="R452" s="394"/>
    </row>
    <row r="453" spans="1:18" ht="35.1" customHeight="1">
      <c r="A453" s="752"/>
      <c r="B453" s="813"/>
      <c r="C453" s="761"/>
      <c r="D453" s="213"/>
      <c r="E453" s="752"/>
      <c r="F453" s="547" t="s">
        <v>19</v>
      </c>
      <c r="G453" s="468"/>
      <c r="H453" s="445"/>
      <c r="I453" s="218"/>
      <c r="J453" s="218"/>
      <c r="K453" s="218"/>
      <c r="L453" s="218"/>
      <c r="M453" s="218"/>
      <c r="N453" s="218"/>
      <c r="O453" s="218"/>
      <c r="P453" s="218"/>
      <c r="Q453" s="370"/>
      <c r="R453" s="397"/>
    </row>
    <row r="454" spans="1:18" ht="47.25" customHeight="1" thickBot="1">
      <c r="A454" s="752"/>
      <c r="B454" s="813"/>
      <c r="C454" s="755"/>
      <c r="D454" s="8"/>
      <c r="E454" s="752"/>
      <c r="F454" s="35" t="s">
        <v>20</v>
      </c>
      <c r="G454" s="497">
        <f>R454*J5</f>
        <v>0</v>
      </c>
      <c r="H454" s="44"/>
      <c r="I454" s="42"/>
      <c r="J454" s="42"/>
      <c r="K454" s="42"/>
      <c r="L454" s="42"/>
      <c r="M454" s="42"/>
      <c r="N454" s="42"/>
      <c r="O454" s="42">
        <v>0</v>
      </c>
      <c r="P454" s="42"/>
      <c r="Q454" s="361"/>
      <c r="R454" s="393">
        <v>0.85</v>
      </c>
    </row>
    <row r="455" spans="1:18" ht="35.1" customHeight="1" thickBot="1">
      <c r="A455" s="753"/>
      <c r="B455" s="814"/>
      <c r="C455" s="756"/>
      <c r="D455" s="545"/>
      <c r="E455" s="753"/>
      <c r="F455" s="49"/>
      <c r="G455" s="414"/>
      <c r="H455" s="776"/>
      <c r="I455" s="812"/>
      <c r="J455" s="812"/>
      <c r="K455" s="812"/>
      <c r="L455" s="812"/>
      <c r="M455" s="812"/>
      <c r="N455" s="812"/>
      <c r="O455" s="812"/>
      <c r="P455" s="812"/>
      <c r="Q455" s="812"/>
      <c r="R455" s="49"/>
    </row>
    <row r="456" spans="1:18" ht="49.5" customHeight="1">
      <c r="A456" s="751">
        <v>80</v>
      </c>
      <c r="B456" s="754" t="s">
        <v>447</v>
      </c>
      <c r="C456" s="754" t="s">
        <v>228</v>
      </c>
      <c r="D456" s="212" t="s">
        <v>187</v>
      </c>
      <c r="E456" s="751" t="s">
        <v>17</v>
      </c>
      <c r="F456" s="205" t="s">
        <v>18</v>
      </c>
      <c r="G456" s="441">
        <f>R456*J5</f>
        <v>0</v>
      </c>
      <c r="H456" s="39">
        <v>0</v>
      </c>
      <c r="I456" s="209"/>
      <c r="J456" s="209"/>
      <c r="K456" s="209"/>
      <c r="L456" s="209"/>
      <c r="M456" s="209"/>
      <c r="N456" s="209"/>
      <c r="O456" s="209"/>
      <c r="P456" s="209"/>
      <c r="Q456" s="362"/>
      <c r="R456" s="394">
        <v>0.38</v>
      </c>
    </row>
    <row r="457" spans="1:18" ht="35.1" customHeight="1">
      <c r="A457" s="752"/>
      <c r="B457" s="813"/>
      <c r="C457" s="761"/>
      <c r="D457" s="213"/>
      <c r="E457" s="752"/>
      <c r="F457" s="547" t="s">
        <v>19</v>
      </c>
      <c r="G457" s="446"/>
      <c r="H457" s="445"/>
      <c r="I457" s="218"/>
      <c r="J457" s="218"/>
      <c r="K457" s="218"/>
      <c r="L457" s="218"/>
      <c r="M457" s="218"/>
      <c r="N457" s="218"/>
      <c r="O457" s="218"/>
      <c r="P457" s="218"/>
      <c r="Q457" s="370"/>
      <c r="R457" s="397"/>
    </row>
    <row r="458" spans="1:18" ht="35.1" customHeight="1" thickBot="1">
      <c r="A458" s="752"/>
      <c r="B458" s="813"/>
      <c r="C458" s="755"/>
      <c r="D458" s="8"/>
      <c r="E458" s="752"/>
      <c r="F458" s="35" t="s">
        <v>20</v>
      </c>
      <c r="G458" s="439"/>
      <c r="H458" s="44"/>
      <c r="I458" s="42"/>
      <c r="J458" s="42"/>
      <c r="K458" s="42"/>
      <c r="L458" s="42"/>
      <c r="M458" s="42"/>
      <c r="N458" s="42"/>
      <c r="O458" s="42"/>
      <c r="P458" s="42"/>
      <c r="Q458" s="361"/>
      <c r="R458" s="393"/>
    </row>
    <row r="459" spans="1:18" ht="51" customHeight="1" thickBot="1">
      <c r="A459" s="752"/>
      <c r="B459" s="814"/>
      <c r="C459" s="755"/>
      <c r="D459" s="225"/>
      <c r="E459" s="753"/>
      <c r="F459" s="540"/>
      <c r="G459" s="422"/>
      <c r="H459" s="636"/>
      <c r="I459" s="637"/>
      <c r="J459" s="637"/>
      <c r="K459" s="637"/>
      <c r="L459" s="637"/>
      <c r="M459" s="637"/>
      <c r="N459" s="637"/>
      <c r="O459" s="637"/>
      <c r="P459" s="637"/>
      <c r="Q459" s="637"/>
      <c r="R459" s="540"/>
    </row>
    <row r="460" spans="1:18" ht="35.1" customHeight="1">
      <c r="A460" s="751">
        <v>81</v>
      </c>
      <c r="B460" s="754" t="s">
        <v>448</v>
      </c>
      <c r="C460" s="754" t="s">
        <v>228</v>
      </c>
      <c r="D460" s="212" t="s">
        <v>185</v>
      </c>
      <c r="E460" s="751" t="s">
        <v>17</v>
      </c>
      <c r="F460" s="205" t="s">
        <v>18</v>
      </c>
      <c r="G460" s="441">
        <f>R460*J5</f>
        <v>0</v>
      </c>
      <c r="H460" s="39">
        <v>0</v>
      </c>
      <c r="I460" s="209"/>
      <c r="J460" s="209"/>
      <c r="K460" s="209"/>
      <c r="L460" s="209"/>
      <c r="M460" s="209"/>
      <c r="N460" s="209"/>
      <c r="O460" s="209"/>
      <c r="P460" s="209"/>
      <c r="Q460" s="362"/>
      <c r="R460" s="394">
        <v>0.67</v>
      </c>
    </row>
    <row r="461" spans="1:18" ht="57" customHeight="1">
      <c r="A461" s="752"/>
      <c r="B461" s="813"/>
      <c r="C461" s="761"/>
      <c r="D461" s="213"/>
      <c r="E461" s="752"/>
      <c r="F461" s="547" t="s">
        <v>19</v>
      </c>
      <c r="G461" s="446"/>
      <c r="H461" s="445"/>
      <c r="I461" s="218"/>
      <c r="J461" s="218"/>
      <c r="K461" s="218"/>
      <c r="L461" s="218"/>
      <c r="M461" s="218"/>
      <c r="N461" s="218"/>
      <c r="O461" s="218"/>
      <c r="P461" s="218"/>
      <c r="Q461" s="370"/>
      <c r="R461" s="397"/>
    </row>
    <row r="462" spans="1:18" ht="51" customHeight="1" thickBot="1">
      <c r="A462" s="752"/>
      <c r="B462" s="813"/>
      <c r="C462" s="755"/>
      <c r="D462" s="8"/>
      <c r="E462" s="752"/>
      <c r="F462" s="35" t="s">
        <v>20</v>
      </c>
      <c r="G462" s="439"/>
      <c r="H462" s="44"/>
      <c r="I462" s="42"/>
      <c r="J462" s="42"/>
      <c r="K462" s="42"/>
      <c r="L462" s="42"/>
      <c r="M462" s="42"/>
      <c r="N462" s="42"/>
      <c r="O462" s="42"/>
      <c r="P462" s="42"/>
      <c r="Q462" s="361"/>
      <c r="R462" s="393"/>
    </row>
    <row r="463" spans="1:18" ht="35.1" customHeight="1" thickBot="1">
      <c r="A463" s="753"/>
      <c r="B463" s="814"/>
      <c r="C463" s="756"/>
      <c r="D463" s="545"/>
      <c r="E463" s="753"/>
      <c r="F463" s="49"/>
      <c r="G463" s="414"/>
      <c r="H463" s="776"/>
      <c r="I463" s="812"/>
      <c r="J463" s="812"/>
      <c r="K463" s="812"/>
      <c r="L463" s="812"/>
      <c r="M463" s="812"/>
      <c r="N463" s="812"/>
      <c r="O463" s="812"/>
      <c r="P463" s="812"/>
      <c r="Q463" s="812"/>
      <c r="R463" s="49"/>
    </row>
    <row r="464" spans="1:18" ht="35.1" customHeight="1">
      <c r="A464" s="751">
        <v>82</v>
      </c>
      <c r="B464" s="754" t="s">
        <v>449</v>
      </c>
      <c r="C464" s="754" t="s">
        <v>228</v>
      </c>
      <c r="D464" s="212" t="s">
        <v>406</v>
      </c>
      <c r="E464" s="751" t="s">
        <v>17</v>
      </c>
      <c r="F464" s="205" t="s">
        <v>18</v>
      </c>
      <c r="G464" s="441">
        <f>R464*J5</f>
        <v>0</v>
      </c>
      <c r="H464" s="39">
        <v>0</v>
      </c>
      <c r="I464" s="209"/>
      <c r="J464" s="209"/>
      <c r="K464" s="209"/>
      <c r="L464" s="209"/>
      <c r="M464" s="209"/>
      <c r="N464" s="209"/>
      <c r="O464" s="209"/>
      <c r="P464" s="209"/>
      <c r="Q464" s="362"/>
      <c r="R464" s="394">
        <v>0.76</v>
      </c>
    </row>
    <row r="465" spans="1:18" ht="35.1" customHeight="1">
      <c r="A465" s="752"/>
      <c r="B465" s="813"/>
      <c r="C465" s="761"/>
      <c r="D465" s="213"/>
      <c r="E465" s="752"/>
      <c r="F465" s="547" t="s">
        <v>19</v>
      </c>
      <c r="G465" s="446"/>
      <c r="H465" s="445"/>
      <c r="I465" s="218"/>
      <c r="J465" s="218"/>
      <c r="K465" s="218"/>
      <c r="L465" s="218"/>
      <c r="M465" s="218"/>
      <c r="N465" s="218"/>
      <c r="O465" s="218"/>
      <c r="P465" s="218"/>
      <c r="Q465" s="370"/>
      <c r="R465" s="397"/>
    </row>
    <row r="466" spans="1:18" ht="47.25" customHeight="1" thickBot="1">
      <c r="A466" s="752"/>
      <c r="B466" s="813"/>
      <c r="C466" s="755"/>
      <c r="D466" s="8"/>
      <c r="E466" s="752"/>
      <c r="F466" s="35" t="s">
        <v>20</v>
      </c>
      <c r="G466" s="439"/>
      <c r="H466" s="44"/>
      <c r="I466" s="42"/>
      <c r="J466" s="42"/>
      <c r="K466" s="42"/>
      <c r="L466" s="42"/>
      <c r="M466" s="42"/>
      <c r="N466" s="42"/>
      <c r="O466" s="42"/>
      <c r="P466" s="42"/>
      <c r="Q466" s="361"/>
      <c r="R466" s="393"/>
    </row>
    <row r="467" spans="1:18" ht="35.1" customHeight="1" thickBot="1">
      <c r="A467" s="753"/>
      <c r="B467" s="814"/>
      <c r="C467" s="756"/>
      <c r="D467" s="545"/>
      <c r="E467" s="753"/>
      <c r="F467" s="49"/>
      <c r="G467" s="414"/>
      <c r="H467" s="776"/>
      <c r="I467" s="812"/>
      <c r="J467" s="812"/>
      <c r="K467" s="812"/>
      <c r="L467" s="812"/>
      <c r="M467" s="812"/>
      <c r="N467" s="812"/>
      <c r="O467" s="812"/>
      <c r="P467" s="812"/>
      <c r="Q467" s="812"/>
      <c r="R467" s="49"/>
    </row>
    <row r="468" spans="1:18" ht="35.1" hidden="1" customHeight="1" thickBot="1">
      <c r="A468" s="822" t="s">
        <v>230</v>
      </c>
      <c r="B468" s="823"/>
      <c r="C468" s="823"/>
      <c r="D468" s="823"/>
      <c r="E468" s="824"/>
      <c r="F468" s="205">
        <f>SUM(H468:Q468)</f>
        <v>0</v>
      </c>
      <c r="G468" s="413">
        <f>G439+G444+G456+G460+G464+G448+G452</f>
        <v>0</v>
      </c>
      <c r="H468" s="205">
        <f>H439+H444+H456+H460+H464+H448+H452</f>
        <v>0</v>
      </c>
      <c r="I468" s="205">
        <f t="shared" ref="I468:Q468" si="18">I439+I444+I456+I460+I464+I448+I452</f>
        <v>0</v>
      </c>
      <c r="J468" s="205">
        <f t="shared" si="18"/>
        <v>0</v>
      </c>
      <c r="K468" s="205">
        <f t="shared" si="18"/>
        <v>0</v>
      </c>
      <c r="L468" s="205">
        <f t="shared" si="18"/>
        <v>0</v>
      </c>
      <c r="M468" s="205">
        <f t="shared" si="18"/>
        <v>0</v>
      </c>
      <c r="N468" s="205">
        <f t="shared" si="18"/>
        <v>0</v>
      </c>
      <c r="O468" s="205">
        <f t="shared" si="18"/>
        <v>0</v>
      </c>
      <c r="P468" s="205">
        <f t="shared" si="18"/>
        <v>0</v>
      </c>
      <c r="Q468" s="46">
        <f t="shared" si="18"/>
        <v>0</v>
      </c>
      <c r="R468" s="205">
        <f>R439+R444+R456+R460+R464+R448+R452</f>
        <v>1.81</v>
      </c>
    </row>
    <row r="469" spans="1:18" ht="33.75" hidden="1" customHeight="1" thickBot="1">
      <c r="A469" s="731" t="s">
        <v>231</v>
      </c>
      <c r="B469" s="732"/>
      <c r="C469" s="732"/>
      <c r="D469" s="732"/>
      <c r="E469" s="820"/>
      <c r="F469" s="205">
        <f>SUM(H469:Q469)</f>
        <v>0</v>
      </c>
      <c r="G469" s="413">
        <f t="shared" ref="G469:R469" si="19">G440+G445+G457+G461+G46+G449+G4380+G453</f>
        <v>0</v>
      </c>
      <c r="H469" s="205">
        <f t="shared" si="19"/>
        <v>0</v>
      </c>
      <c r="I469" s="205">
        <f t="shared" si="19"/>
        <v>0</v>
      </c>
      <c r="J469" s="205">
        <f t="shared" si="19"/>
        <v>0</v>
      </c>
      <c r="K469" s="205">
        <f t="shared" si="19"/>
        <v>0</v>
      </c>
      <c r="L469" s="205">
        <f t="shared" si="19"/>
        <v>0</v>
      </c>
      <c r="M469" s="205">
        <f t="shared" si="19"/>
        <v>0</v>
      </c>
      <c r="N469" s="205">
        <f t="shared" si="19"/>
        <v>0</v>
      </c>
      <c r="O469" s="205">
        <f t="shared" si="19"/>
        <v>0</v>
      </c>
      <c r="P469" s="205">
        <f t="shared" si="19"/>
        <v>0</v>
      </c>
      <c r="Q469" s="46">
        <f t="shared" si="19"/>
        <v>0</v>
      </c>
      <c r="R469" s="205">
        <f t="shared" si="19"/>
        <v>0</v>
      </c>
    </row>
    <row r="470" spans="1:18" ht="35.1" hidden="1" customHeight="1" thickBot="1">
      <c r="A470" s="728" t="s">
        <v>232</v>
      </c>
      <c r="B470" s="729"/>
      <c r="C470" s="729"/>
      <c r="D470" s="729"/>
      <c r="E470" s="821"/>
      <c r="F470" s="205">
        <f>SUM(H470:Q470)</f>
        <v>0</v>
      </c>
      <c r="G470" s="413">
        <f>G441+G446+G458+G462+G466+G450+G454</f>
        <v>0</v>
      </c>
      <c r="H470" s="205">
        <f>H441+H446+H458+H462+H466+H450+H454</f>
        <v>0</v>
      </c>
      <c r="I470" s="205">
        <f t="shared" ref="I470:Q470" si="20">I441+I446+I458+I462+I466+I450+I454</f>
        <v>0</v>
      </c>
      <c r="J470" s="205">
        <f t="shared" si="20"/>
        <v>0</v>
      </c>
      <c r="K470" s="205">
        <f t="shared" si="20"/>
        <v>0</v>
      </c>
      <c r="L470" s="205">
        <f t="shared" si="20"/>
        <v>0</v>
      </c>
      <c r="M470" s="205">
        <f t="shared" si="20"/>
        <v>0</v>
      </c>
      <c r="N470" s="205">
        <f t="shared" si="20"/>
        <v>0</v>
      </c>
      <c r="O470" s="205">
        <f t="shared" si="20"/>
        <v>0</v>
      </c>
      <c r="P470" s="205">
        <f t="shared" si="20"/>
        <v>0</v>
      </c>
      <c r="Q470" s="46">
        <f t="shared" si="20"/>
        <v>0</v>
      </c>
      <c r="R470" s="205">
        <f>R441+R446+R458+R462+R466+R450+R454</f>
        <v>3.15</v>
      </c>
    </row>
    <row r="471" spans="1:18" ht="35.1" hidden="1" customHeight="1" thickBot="1">
      <c r="A471" s="719" t="s">
        <v>483</v>
      </c>
      <c r="B471" s="720"/>
      <c r="C471" s="720"/>
      <c r="D471" s="720"/>
      <c r="E471" s="786"/>
      <c r="F471" s="15">
        <f>F468+F469</f>
        <v>0</v>
      </c>
      <c r="G471" s="29">
        <f>G468+G469</f>
        <v>0</v>
      </c>
      <c r="H471" s="15">
        <f>H468+H469</f>
        <v>0</v>
      </c>
      <c r="I471" s="15">
        <f t="shared" ref="I471:Q471" si="21">I468+I469</f>
        <v>0</v>
      </c>
      <c r="J471" s="15">
        <f t="shared" si="21"/>
        <v>0</v>
      </c>
      <c r="K471" s="15">
        <f t="shared" si="21"/>
        <v>0</v>
      </c>
      <c r="L471" s="15">
        <f t="shared" si="21"/>
        <v>0</v>
      </c>
      <c r="M471" s="15">
        <f t="shared" si="21"/>
        <v>0</v>
      </c>
      <c r="N471" s="15">
        <f t="shared" si="21"/>
        <v>0</v>
      </c>
      <c r="O471" s="15">
        <f t="shared" si="21"/>
        <v>0</v>
      </c>
      <c r="P471" s="15">
        <f t="shared" si="21"/>
        <v>0</v>
      </c>
      <c r="Q471" s="357">
        <f t="shared" si="21"/>
        <v>0</v>
      </c>
      <c r="R471" s="15">
        <f>R468+R469</f>
        <v>1.81</v>
      </c>
    </row>
    <row r="472" spans="1:18" ht="35.1" hidden="1" customHeight="1" thickBot="1">
      <c r="A472" s="736" t="s">
        <v>484</v>
      </c>
      <c r="B472" s="816"/>
      <c r="C472" s="816"/>
      <c r="D472" s="816"/>
      <c r="E472" s="817"/>
      <c r="F472" s="548">
        <f>F468+F469+F470</f>
        <v>0</v>
      </c>
      <c r="G472" s="571">
        <f>G468+G469+G470</f>
        <v>0</v>
      </c>
      <c r="H472" s="548">
        <f>H468+H469+H470</f>
        <v>0</v>
      </c>
      <c r="I472" s="548">
        <f t="shared" ref="I472:Q472" si="22">I468+I469+I470</f>
        <v>0</v>
      </c>
      <c r="J472" s="548">
        <f t="shared" si="22"/>
        <v>0</v>
      </c>
      <c r="K472" s="548">
        <f t="shared" si="22"/>
        <v>0</v>
      </c>
      <c r="L472" s="548">
        <f t="shared" si="22"/>
        <v>0</v>
      </c>
      <c r="M472" s="548">
        <f t="shared" si="22"/>
        <v>0</v>
      </c>
      <c r="N472" s="548">
        <f t="shared" si="22"/>
        <v>0</v>
      </c>
      <c r="O472" s="548">
        <f t="shared" si="22"/>
        <v>0</v>
      </c>
      <c r="P472" s="548">
        <f t="shared" si="22"/>
        <v>0</v>
      </c>
      <c r="Q472" s="552">
        <f t="shared" si="22"/>
        <v>0</v>
      </c>
      <c r="R472" s="548">
        <f>R468+R469+R470</f>
        <v>4.96</v>
      </c>
    </row>
    <row r="473" spans="1:18" ht="35.1" customHeight="1" thickBot="1">
      <c r="A473" s="714"/>
      <c r="B473" s="750"/>
      <c r="C473" s="750"/>
      <c r="D473" s="750"/>
      <c r="E473" s="750"/>
      <c r="F473" s="750"/>
      <c r="G473" s="750"/>
      <c r="H473" s="750"/>
      <c r="I473" s="750"/>
      <c r="J473" s="750"/>
      <c r="K473" s="750"/>
      <c r="L473" s="750"/>
      <c r="M473" s="750"/>
      <c r="N473" s="750"/>
      <c r="O473" s="750"/>
      <c r="P473" s="750"/>
      <c r="Q473" s="750"/>
      <c r="R473" s="452"/>
    </row>
    <row r="474" spans="1:18" ht="35.1" hidden="1" customHeight="1" thickBot="1">
      <c r="A474" s="716" t="s">
        <v>233</v>
      </c>
      <c r="B474" s="717"/>
      <c r="C474" s="717"/>
      <c r="D474" s="717"/>
      <c r="E474" s="818"/>
      <c r="F474" s="819"/>
      <c r="G474" s="414">
        <f t="shared" ref="G474:H478" si="23">G468</f>
        <v>0</v>
      </c>
      <c r="H474" s="49">
        <f t="shared" si="23"/>
        <v>0</v>
      </c>
      <c r="I474" s="49">
        <f>I468+H474</f>
        <v>0</v>
      </c>
      <c r="J474" s="49">
        <f t="shared" ref="J474:Q478" si="24">J468+I474</f>
        <v>0</v>
      </c>
      <c r="K474" s="49">
        <f t="shared" si="24"/>
        <v>0</v>
      </c>
      <c r="L474" s="49">
        <f t="shared" si="24"/>
        <v>0</v>
      </c>
      <c r="M474" s="49">
        <f t="shared" si="24"/>
        <v>0</v>
      </c>
      <c r="N474" s="49">
        <f t="shared" si="24"/>
        <v>0</v>
      </c>
      <c r="O474" s="49">
        <f t="shared" si="24"/>
        <v>0</v>
      </c>
      <c r="P474" s="49">
        <f t="shared" si="24"/>
        <v>0</v>
      </c>
      <c r="Q474" s="226">
        <f t="shared" si="24"/>
        <v>0</v>
      </c>
      <c r="R474" s="49">
        <f>R468</f>
        <v>1.81</v>
      </c>
    </row>
    <row r="475" spans="1:18" ht="35.1" hidden="1" customHeight="1" thickBot="1">
      <c r="A475" s="777" t="s">
        <v>234</v>
      </c>
      <c r="B475" s="778"/>
      <c r="C475" s="778"/>
      <c r="D475" s="778"/>
      <c r="E475" s="825"/>
      <c r="F475" s="826"/>
      <c r="G475" s="422">
        <f t="shared" si="23"/>
        <v>0</v>
      </c>
      <c r="H475" s="540">
        <f t="shared" si="23"/>
        <v>0</v>
      </c>
      <c r="I475" s="540">
        <f>I469+H475</f>
        <v>0</v>
      </c>
      <c r="J475" s="540">
        <f t="shared" si="24"/>
        <v>0</v>
      </c>
      <c r="K475" s="540">
        <f t="shared" si="24"/>
        <v>0</v>
      </c>
      <c r="L475" s="540">
        <f t="shared" si="24"/>
        <v>0</v>
      </c>
      <c r="M475" s="540">
        <f t="shared" si="24"/>
        <v>0</v>
      </c>
      <c r="N475" s="540">
        <f t="shared" si="24"/>
        <v>0</v>
      </c>
      <c r="O475" s="540">
        <f t="shared" si="24"/>
        <v>0</v>
      </c>
      <c r="P475" s="540">
        <f t="shared" si="24"/>
        <v>0</v>
      </c>
      <c r="Q475" s="351">
        <f t="shared" si="24"/>
        <v>0</v>
      </c>
      <c r="R475" s="540">
        <f>R469</f>
        <v>0</v>
      </c>
    </row>
    <row r="476" spans="1:18" ht="40.5" hidden="1" customHeight="1" thickBot="1">
      <c r="A476" s="640" t="s">
        <v>235</v>
      </c>
      <c r="B476" s="641"/>
      <c r="C476" s="641"/>
      <c r="D476" s="641"/>
      <c r="E476" s="715"/>
      <c r="F476" s="724"/>
      <c r="G476" s="414">
        <f t="shared" si="23"/>
        <v>0</v>
      </c>
      <c r="H476" s="49">
        <f t="shared" si="23"/>
        <v>0</v>
      </c>
      <c r="I476" s="49">
        <f>I470+H476</f>
        <v>0</v>
      </c>
      <c r="J476" s="49">
        <f t="shared" si="24"/>
        <v>0</v>
      </c>
      <c r="K476" s="49">
        <f t="shared" si="24"/>
        <v>0</v>
      </c>
      <c r="L476" s="49">
        <f t="shared" si="24"/>
        <v>0</v>
      </c>
      <c r="M476" s="49">
        <f t="shared" si="24"/>
        <v>0</v>
      </c>
      <c r="N476" s="49">
        <f t="shared" si="24"/>
        <v>0</v>
      </c>
      <c r="O476" s="49">
        <f t="shared" si="24"/>
        <v>0</v>
      </c>
      <c r="P476" s="49">
        <f t="shared" si="24"/>
        <v>0</v>
      </c>
      <c r="Q476" s="226">
        <f t="shared" si="24"/>
        <v>0</v>
      </c>
      <c r="R476" s="49">
        <f>R470</f>
        <v>3.15</v>
      </c>
    </row>
    <row r="477" spans="1:18" ht="42" hidden="1" customHeight="1" thickBot="1">
      <c r="A477" s="719" t="s">
        <v>485</v>
      </c>
      <c r="B477" s="720"/>
      <c r="C477" s="720"/>
      <c r="D477" s="720"/>
      <c r="E477" s="780"/>
      <c r="F477" s="781"/>
      <c r="G477" s="423">
        <f t="shared" si="23"/>
        <v>0</v>
      </c>
      <c r="H477" s="4">
        <f t="shared" si="23"/>
        <v>0</v>
      </c>
      <c r="I477" s="4">
        <f>I471+H477</f>
        <v>0</v>
      </c>
      <c r="J477" s="4">
        <f t="shared" si="24"/>
        <v>0</v>
      </c>
      <c r="K477" s="4">
        <f t="shared" si="24"/>
        <v>0</v>
      </c>
      <c r="L477" s="4">
        <f t="shared" si="24"/>
        <v>0</v>
      </c>
      <c r="M477" s="4">
        <f t="shared" si="24"/>
        <v>0</v>
      </c>
      <c r="N477" s="4">
        <f t="shared" si="24"/>
        <v>0</v>
      </c>
      <c r="O477" s="4">
        <f t="shared" si="24"/>
        <v>0</v>
      </c>
      <c r="P477" s="4">
        <f t="shared" si="24"/>
        <v>0</v>
      </c>
      <c r="Q477" s="358">
        <f t="shared" si="24"/>
        <v>0</v>
      </c>
      <c r="R477" s="4">
        <f>R471</f>
        <v>1.81</v>
      </c>
    </row>
    <row r="478" spans="1:18" ht="35.1" hidden="1" customHeight="1" thickBot="1">
      <c r="A478" s="747" t="s">
        <v>486</v>
      </c>
      <c r="B478" s="782"/>
      <c r="C478" s="782"/>
      <c r="D478" s="782"/>
      <c r="E478" s="782"/>
      <c r="F478" s="783"/>
      <c r="G478" s="29">
        <f t="shared" si="23"/>
        <v>0</v>
      </c>
      <c r="H478" s="23">
        <f t="shared" si="23"/>
        <v>0</v>
      </c>
      <c r="I478" s="5">
        <f>I472+H478</f>
        <v>0</v>
      </c>
      <c r="J478" s="5">
        <f t="shared" si="24"/>
        <v>0</v>
      </c>
      <c r="K478" s="5">
        <f t="shared" si="24"/>
        <v>0</v>
      </c>
      <c r="L478" s="5">
        <f t="shared" si="24"/>
        <v>0</v>
      </c>
      <c r="M478" s="5">
        <f t="shared" si="24"/>
        <v>0</v>
      </c>
      <c r="N478" s="5">
        <f t="shared" si="24"/>
        <v>0</v>
      </c>
      <c r="O478" s="5">
        <f t="shared" si="24"/>
        <v>0</v>
      </c>
      <c r="P478" s="5">
        <f t="shared" si="24"/>
        <v>0</v>
      </c>
      <c r="Q478" s="359">
        <f t="shared" si="24"/>
        <v>0</v>
      </c>
      <c r="R478" s="23">
        <f>R472</f>
        <v>4.96</v>
      </c>
    </row>
    <row r="479" spans="1:18" ht="35.1" customHeight="1" thickBot="1">
      <c r="A479" s="841"/>
      <c r="B479" s="842"/>
      <c r="C479" s="842"/>
      <c r="D479" s="842"/>
      <c r="E479" s="842"/>
      <c r="F479" s="750"/>
      <c r="G479" s="750"/>
      <c r="H479" s="750"/>
      <c r="I479" s="750"/>
      <c r="J479" s="750"/>
      <c r="K479" s="750"/>
      <c r="L479" s="750"/>
      <c r="M479" s="750"/>
      <c r="N479" s="750"/>
      <c r="O479" s="750"/>
      <c r="P479" s="750"/>
      <c r="Q479" s="750"/>
      <c r="R479" s="389"/>
    </row>
    <row r="480" spans="1:18" ht="35.1" customHeight="1" thickBot="1">
      <c r="A480" s="716" t="s">
        <v>507</v>
      </c>
      <c r="B480" s="717"/>
      <c r="C480" s="717"/>
      <c r="D480" s="717"/>
      <c r="E480" s="843"/>
      <c r="F480" s="49">
        <f>SUM(H480:Q480)</f>
        <v>0</v>
      </c>
      <c r="G480" s="414">
        <f t="shared" ref="G480:R482" si="25">G243+G401+G426+G468</f>
        <v>0</v>
      </c>
      <c r="H480" s="49">
        <f t="shared" si="25"/>
        <v>0</v>
      </c>
      <c r="I480" s="49">
        <f t="shared" si="25"/>
        <v>0</v>
      </c>
      <c r="J480" s="49">
        <f t="shared" si="25"/>
        <v>0</v>
      </c>
      <c r="K480" s="49">
        <f t="shared" si="25"/>
        <v>0</v>
      </c>
      <c r="L480" s="49">
        <f t="shared" si="25"/>
        <v>0</v>
      </c>
      <c r="M480" s="49">
        <f t="shared" si="25"/>
        <v>0</v>
      </c>
      <c r="N480" s="49">
        <f t="shared" si="25"/>
        <v>0</v>
      </c>
      <c r="O480" s="49">
        <f t="shared" si="25"/>
        <v>0</v>
      </c>
      <c r="P480" s="49">
        <f t="shared" si="25"/>
        <v>0</v>
      </c>
      <c r="Q480" s="226">
        <f t="shared" si="25"/>
        <v>0</v>
      </c>
      <c r="R480" s="49">
        <f t="shared" si="25"/>
        <v>35.03</v>
      </c>
    </row>
    <row r="481" spans="1:18" ht="35.1" customHeight="1" thickBot="1">
      <c r="A481" s="731" t="s">
        <v>508</v>
      </c>
      <c r="B481" s="732"/>
      <c r="C481" s="732"/>
      <c r="D481" s="732"/>
      <c r="E481" s="820"/>
      <c r="F481" s="49">
        <f>SUM(H481:Q481)</f>
        <v>0</v>
      </c>
      <c r="G481" s="414">
        <f t="shared" si="25"/>
        <v>0</v>
      </c>
      <c r="H481" s="49">
        <f t="shared" si="25"/>
        <v>0</v>
      </c>
      <c r="I481" s="49">
        <f t="shared" si="25"/>
        <v>0</v>
      </c>
      <c r="J481" s="49">
        <f t="shared" si="25"/>
        <v>0</v>
      </c>
      <c r="K481" s="49">
        <f t="shared" si="25"/>
        <v>0</v>
      </c>
      <c r="L481" s="49">
        <f t="shared" si="25"/>
        <v>0</v>
      </c>
      <c r="M481" s="49">
        <f t="shared" si="25"/>
        <v>0</v>
      </c>
      <c r="N481" s="49">
        <f t="shared" si="25"/>
        <v>0</v>
      </c>
      <c r="O481" s="49">
        <f t="shared" si="25"/>
        <v>0</v>
      </c>
      <c r="P481" s="49">
        <f t="shared" si="25"/>
        <v>0</v>
      </c>
      <c r="Q481" s="226">
        <f t="shared" si="25"/>
        <v>0</v>
      </c>
      <c r="R481" s="49">
        <f t="shared" si="25"/>
        <v>15.1</v>
      </c>
    </row>
    <row r="482" spans="1:18" ht="45.75" customHeight="1" thickBot="1">
      <c r="A482" s="728" t="s">
        <v>509</v>
      </c>
      <c r="B482" s="729"/>
      <c r="C482" s="729"/>
      <c r="D482" s="729"/>
      <c r="E482" s="821"/>
      <c r="F482" s="49">
        <f>SUM(H482:Q482)</f>
        <v>0</v>
      </c>
      <c r="G482" s="414">
        <f t="shared" si="25"/>
        <v>0</v>
      </c>
      <c r="H482" s="49">
        <f t="shared" si="25"/>
        <v>0</v>
      </c>
      <c r="I482" s="49">
        <f t="shared" si="25"/>
        <v>0</v>
      </c>
      <c r="J482" s="49">
        <f t="shared" si="25"/>
        <v>0</v>
      </c>
      <c r="K482" s="49">
        <f t="shared" si="25"/>
        <v>0</v>
      </c>
      <c r="L482" s="49">
        <f t="shared" si="25"/>
        <v>0</v>
      </c>
      <c r="M482" s="49">
        <f t="shared" si="25"/>
        <v>0</v>
      </c>
      <c r="N482" s="49">
        <f t="shared" si="25"/>
        <v>0</v>
      </c>
      <c r="O482" s="49">
        <f t="shared" si="25"/>
        <v>0</v>
      </c>
      <c r="P482" s="49">
        <f t="shared" si="25"/>
        <v>0</v>
      </c>
      <c r="Q482" s="226">
        <f t="shared" si="25"/>
        <v>0</v>
      </c>
      <c r="R482" s="49">
        <f t="shared" si="25"/>
        <v>35.9</v>
      </c>
    </row>
    <row r="483" spans="1:18" ht="38.25" customHeight="1" thickBot="1">
      <c r="A483" s="719" t="s">
        <v>510</v>
      </c>
      <c r="B483" s="720"/>
      <c r="C483" s="720"/>
      <c r="D483" s="720"/>
      <c r="E483" s="786"/>
      <c r="F483" s="15">
        <f>F480+F481</f>
        <v>0</v>
      </c>
      <c r="G483" s="29">
        <f>G480+G481</f>
        <v>0</v>
      </c>
      <c r="H483" s="15">
        <f>H480+H481</f>
        <v>0</v>
      </c>
      <c r="I483" s="15">
        <f t="shared" ref="I483:Q483" si="26">I480+I481</f>
        <v>0</v>
      </c>
      <c r="J483" s="15">
        <f t="shared" si="26"/>
        <v>0</v>
      </c>
      <c r="K483" s="15">
        <f t="shared" si="26"/>
        <v>0</v>
      </c>
      <c r="L483" s="15">
        <f t="shared" si="26"/>
        <v>0</v>
      </c>
      <c r="M483" s="15">
        <f t="shared" si="26"/>
        <v>0</v>
      </c>
      <c r="N483" s="15">
        <f t="shared" si="26"/>
        <v>0</v>
      </c>
      <c r="O483" s="15">
        <f t="shared" si="26"/>
        <v>0</v>
      </c>
      <c r="P483" s="15">
        <f t="shared" si="26"/>
        <v>0</v>
      </c>
      <c r="Q483" s="357">
        <f t="shared" si="26"/>
        <v>0</v>
      </c>
      <c r="R483" s="15">
        <f>R480+R481</f>
        <v>50.13</v>
      </c>
    </row>
    <row r="484" spans="1:18" ht="35.1" customHeight="1" thickBot="1">
      <c r="A484" s="736" t="s">
        <v>511</v>
      </c>
      <c r="B484" s="816"/>
      <c r="C484" s="816"/>
      <c r="D484" s="816"/>
      <c r="E484" s="817"/>
      <c r="F484" s="548">
        <f>F480+F481+F482</f>
        <v>0</v>
      </c>
      <c r="G484" s="571">
        <f>G480+G481+G482</f>
        <v>0</v>
      </c>
      <c r="H484" s="548">
        <f>H480+H481+H482</f>
        <v>0</v>
      </c>
      <c r="I484" s="548">
        <f t="shared" ref="I484:Q484" si="27">I480+I481+I482</f>
        <v>0</v>
      </c>
      <c r="J484" s="548">
        <f t="shared" si="27"/>
        <v>0</v>
      </c>
      <c r="K484" s="548">
        <f t="shared" si="27"/>
        <v>0</v>
      </c>
      <c r="L484" s="548">
        <f t="shared" si="27"/>
        <v>0</v>
      </c>
      <c r="M484" s="548">
        <f t="shared" si="27"/>
        <v>0</v>
      </c>
      <c r="N484" s="548">
        <f t="shared" si="27"/>
        <v>0</v>
      </c>
      <c r="O484" s="548">
        <f t="shared" si="27"/>
        <v>0</v>
      </c>
      <c r="P484" s="548">
        <f t="shared" si="27"/>
        <v>0</v>
      </c>
      <c r="Q484" s="552">
        <f t="shared" si="27"/>
        <v>0</v>
      </c>
      <c r="R484" s="548">
        <f>R480+R481+R482</f>
        <v>86.03</v>
      </c>
    </row>
    <row r="485" spans="1:18" ht="35.1" customHeight="1" thickBot="1">
      <c r="A485" s="640"/>
      <c r="B485" s="750"/>
      <c r="C485" s="750"/>
      <c r="D485" s="750"/>
      <c r="E485" s="750"/>
      <c r="F485" s="750"/>
      <c r="G485" s="750"/>
      <c r="H485" s="750"/>
      <c r="I485" s="750"/>
      <c r="J485" s="750"/>
      <c r="K485" s="750"/>
      <c r="L485" s="750"/>
      <c r="M485" s="750"/>
      <c r="N485" s="750"/>
      <c r="O485" s="750"/>
      <c r="P485" s="750"/>
      <c r="Q485" s="750"/>
      <c r="R485" s="389"/>
    </row>
    <row r="486" spans="1:18" ht="35.1" customHeight="1" thickBot="1">
      <c r="A486" s="716" t="s">
        <v>512</v>
      </c>
      <c r="B486" s="717"/>
      <c r="C486" s="717"/>
      <c r="D486" s="717"/>
      <c r="E486" s="818"/>
      <c r="F486" s="819"/>
      <c r="G486" s="414">
        <f t="shared" ref="G486:H490" si="28">G480</f>
        <v>0</v>
      </c>
      <c r="H486" s="49">
        <f t="shared" si="28"/>
        <v>0</v>
      </c>
      <c r="I486" s="49">
        <f>I480+H486</f>
        <v>0</v>
      </c>
      <c r="J486" s="49">
        <f t="shared" ref="J486:Q490" si="29">J480+I486</f>
        <v>0</v>
      </c>
      <c r="K486" s="49">
        <f t="shared" si="29"/>
        <v>0</v>
      </c>
      <c r="L486" s="49">
        <f t="shared" si="29"/>
        <v>0</v>
      </c>
      <c r="M486" s="49">
        <f t="shared" si="29"/>
        <v>0</v>
      </c>
      <c r="N486" s="49">
        <f t="shared" si="29"/>
        <v>0</v>
      </c>
      <c r="O486" s="49">
        <f t="shared" si="29"/>
        <v>0</v>
      </c>
      <c r="P486" s="49">
        <f t="shared" si="29"/>
        <v>0</v>
      </c>
      <c r="Q486" s="226">
        <f t="shared" si="29"/>
        <v>0</v>
      </c>
      <c r="R486" s="49">
        <f>R480</f>
        <v>35.03</v>
      </c>
    </row>
    <row r="487" spans="1:18" ht="35.1" customHeight="1" thickBot="1">
      <c r="A487" s="731" t="s">
        <v>513</v>
      </c>
      <c r="B487" s="732"/>
      <c r="C487" s="732"/>
      <c r="D487" s="732"/>
      <c r="E487" s="790"/>
      <c r="F487" s="791"/>
      <c r="G487" s="414">
        <f t="shared" si="28"/>
        <v>0</v>
      </c>
      <c r="H487" s="49">
        <f t="shared" si="28"/>
        <v>0</v>
      </c>
      <c r="I487" s="49">
        <f>I481+H487</f>
        <v>0</v>
      </c>
      <c r="J487" s="49">
        <f t="shared" si="29"/>
        <v>0</v>
      </c>
      <c r="K487" s="49">
        <f t="shared" si="29"/>
        <v>0</v>
      </c>
      <c r="L487" s="49">
        <f t="shared" si="29"/>
        <v>0</v>
      </c>
      <c r="M487" s="49">
        <f t="shared" si="29"/>
        <v>0</v>
      </c>
      <c r="N487" s="49">
        <f t="shared" si="29"/>
        <v>0</v>
      </c>
      <c r="O487" s="49">
        <f t="shared" si="29"/>
        <v>0</v>
      </c>
      <c r="P487" s="49">
        <f t="shared" si="29"/>
        <v>0</v>
      </c>
      <c r="Q487" s="226">
        <f t="shared" si="29"/>
        <v>0</v>
      </c>
      <c r="R487" s="49">
        <f>R481</f>
        <v>15.1</v>
      </c>
    </row>
    <row r="488" spans="1:18" ht="35.1" customHeight="1" thickBot="1">
      <c r="A488" s="728" t="s">
        <v>514</v>
      </c>
      <c r="B488" s="729"/>
      <c r="C488" s="729"/>
      <c r="D488" s="729"/>
      <c r="E488" s="734"/>
      <c r="F488" s="730"/>
      <c r="G488" s="414">
        <f t="shared" si="28"/>
        <v>0</v>
      </c>
      <c r="H488" s="49">
        <f t="shared" si="28"/>
        <v>0</v>
      </c>
      <c r="I488" s="49">
        <f>I482+H488</f>
        <v>0</v>
      </c>
      <c r="J488" s="49">
        <f t="shared" si="29"/>
        <v>0</v>
      </c>
      <c r="K488" s="49">
        <f t="shared" si="29"/>
        <v>0</v>
      </c>
      <c r="L488" s="49">
        <f t="shared" si="29"/>
        <v>0</v>
      </c>
      <c r="M488" s="49">
        <f t="shared" si="29"/>
        <v>0</v>
      </c>
      <c r="N488" s="49">
        <f t="shared" si="29"/>
        <v>0</v>
      </c>
      <c r="O488" s="49">
        <f t="shared" si="29"/>
        <v>0</v>
      </c>
      <c r="P488" s="49">
        <f t="shared" si="29"/>
        <v>0</v>
      </c>
      <c r="Q488" s="226">
        <f t="shared" si="29"/>
        <v>0</v>
      </c>
      <c r="R488" s="49">
        <f>R482</f>
        <v>35.9</v>
      </c>
    </row>
    <row r="489" spans="1:18" ht="35.1" customHeight="1" thickBot="1">
      <c r="A489" s="719" t="s">
        <v>515</v>
      </c>
      <c r="B489" s="720"/>
      <c r="C489" s="720"/>
      <c r="D489" s="720"/>
      <c r="E489" s="780"/>
      <c r="F489" s="781"/>
      <c r="G489" s="29">
        <f t="shared" si="28"/>
        <v>0</v>
      </c>
      <c r="H489" s="15">
        <f t="shared" si="28"/>
        <v>0</v>
      </c>
      <c r="I489" s="4">
        <f>I483+H489</f>
        <v>0</v>
      </c>
      <c r="J489" s="4">
        <f t="shared" si="29"/>
        <v>0</v>
      </c>
      <c r="K489" s="4">
        <f t="shared" si="29"/>
        <v>0</v>
      </c>
      <c r="L489" s="4">
        <f t="shared" si="29"/>
        <v>0</v>
      </c>
      <c r="M489" s="4">
        <f t="shared" si="29"/>
        <v>0</v>
      </c>
      <c r="N489" s="4">
        <f t="shared" si="29"/>
        <v>0</v>
      </c>
      <c r="O489" s="4">
        <f t="shared" si="29"/>
        <v>0</v>
      </c>
      <c r="P489" s="4">
        <f t="shared" si="29"/>
        <v>0</v>
      </c>
      <c r="Q489" s="358">
        <f t="shared" si="29"/>
        <v>0</v>
      </c>
      <c r="R489" s="15">
        <f>R483</f>
        <v>50.13</v>
      </c>
    </row>
    <row r="490" spans="1:18" ht="35.1" customHeight="1" thickBot="1">
      <c r="A490" s="747" t="s">
        <v>516</v>
      </c>
      <c r="B490" s="782"/>
      <c r="C490" s="782"/>
      <c r="D490" s="782"/>
      <c r="E490" s="782"/>
      <c r="F490" s="783"/>
      <c r="G490" s="423">
        <f t="shared" si="28"/>
        <v>0</v>
      </c>
      <c r="H490" s="5">
        <f t="shared" si="28"/>
        <v>0</v>
      </c>
      <c r="I490" s="5">
        <f>I484+H490</f>
        <v>0</v>
      </c>
      <c r="J490" s="5">
        <f t="shared" si="29"/>
        <v>0</v>
      </c>
      <c r="K490" s="5">
        <f t="shared" si="29"/>
        <v>0</v>
      </c>
      <c r="L490" s="5">
        <f t="shared" si="29"/>
        <v>0</v>
      </c>
      <c r="M490" s="5">
        <f t="shared" si="29"/>
        <v>0</v>
      </c>
      <c r="N490" s="5">
        <f t="shared" si="29"/>
        <v>0</v>
      </c>
      <c r="O490" s="5">
        <f t="shared" si="29"/>
        <v>0</v>
      </c>
      <c r="P490" s="5">
        <f t="shared" si="29"/>
        <v>0</v>
      </c>
      <c r="Q490" s="359">
        <f t="shared" si="29"/>
        <v>0</v>
      </c>
      <c r="R490" s="5">
        <f>R484</f>
        <v>86.03</v>
      </c>
    </row>
    <row r="491" spans="1:18" ht="35.1" customHeight="1" thickBot="1">
      <c r="A491" s="640"/>
      <c r="B491" s="750"/>
      <c r="C491" s="750"/>
      <c r="D491" s="750"/>
      <c r="E491" s="750"/>
      <c r="F491" s="750"/>
      <c r="G491" s="750"/>
      <c r="H491" s="750"/>
      <c r="I491" s="750"/>
      <c r="J491" s="750"/>
      <c r="K491" s="750"/>
      <c r="L491" s="750"/>
      <c r="M491" s="750"/>
      <c r="N491" s="750"/>
      <c r="O491" s="750"/>
      <c r="P491" s="750"/>
      <c r="Q491" s="750"/>
      <c r="R491" s="389"/>
    </row>
    <row r="492" spans="1:18" ht="35.1" customHeight="1" thickBot="1">
      <c r="A492" s="722" t="s">
        <v>236</v>
      </c>
      <c r="B492" s="723"/>
      <c r="C492" s="723"/>
      <c r="D492" s="723"/>
      <c r="E492" s="723"/>
      <c r="F492" s="723"/>
      <c r="G492" s="723"/>
      <c r="H492" s="723"/>
      <c r="I492" s="723"/>
      <c r="J492" s="723"/>
      <c r="K492" s="723"/>
      <c r="L492" s="723"/>
      <c r="M492" s="723"/>
      <c r="N492" s="723"/>
      <c r="O492" s="723"/>
      <c r="P492" s="723"/>
      <c r="Q492" s="723"/>
      <c r="R492" s="452"/>
    </row>
    <row r="493" spans="1:18" ht="35.1" customHeight="1" thickBot="1">
      <c r="A493" s="722" t="s">
        <v>237</v>
      </c>
      <c r="B493" s="784"/>
      <c r="C493" s="723"/>
      <c r="D493" s="723"/>
      <c r="E493" s="723"/>
      <c r="F493" s="723"/>
      <c r="G493" s="723"/>
      <c r="H493" s="723"/>
      <c r="I493" s="723"/>
      <c r="J493" s="723"/>
      <c r="K493" s="723"/>
      <c r="L493" s="723"/>
      <c r="M493" s="723"/>
      <c r="N493" s="723"/>
      <c r="O493" s="723"/>
      <c r="P493" s="723"/>
      <c r="Q493" s="723"/>
      <c r="R493" s="389"/>
    </row>
    <row r="494" spans="1:18" s="164" customFormat="1" ht="35.1" customHeight="1">
      <c r="A494" s="665">
        <v>83</v>
      </c>
      <c r="B494" s="536" t="s">
        <v>239</v>
      </c>
      <c r="C494" s="830" t="s">
        <v>15</v>
      </c>
      <c r="D494" s="561" t="s">
        <v>616</v>
      </c>
      <c r="E494" s="665" t="s">
        <v>17</v>
      </c>
      <c r="F494" s="102" t="s">
        <v>18</v>
      </c>
      <c r="G494" s="475">
        <f>R494*J5</f>
        <v>0</v>
      </c>
      <c r="H494" s="173">
        <v>0</v>
      </c>
      <c r="I494" s="138"/>
      <c r="J494" s="138"/>
      <c r="K494" s="138"/>
      <c r="L494" s="167"/>
      <c r="M494" s="138"/>
      <c r="N494" s="138"/>
      <c r="O494" s="138"/>
      <c r="P494" s="138"/>
      <c r="Q494" s="168"/>
      <c r="R494" s="384">
        <v>0.4</v>
      </c>
    </row>
    <row r="495" spans="1:18" s="164" customFormat="1" ht="35.1" customHeight="1">
      <c r="A495" s="666"/>
      <c r="B495" s="505" t="s">
        <v>240</v>
      </c>
      <c r="C495" s="692"/>
      <c r="D495" s="559"/>
      <c r="E495" s="839"/>
      <c r="F495" s="557" t="s">
        <v>19</v>
      </c>
      <c r="G495" s="476"/>
      <c r="H495" s="169"/>
      <c r="I495" s="139"/>
      <c r="J495" s="139"/>
      <c r="K495" s="139"/>
      <c r="L495" s="139"/>
      <c r="M495" s="139"/>
      <c r="N495" s="139"/>
      <c r="O495" s="139"/>
      <c r="P495" s="139"/>
      <c r="Q495" s="170"/>
      <c r="R495" s="385"/>
    </row>
    <row r="496" spans="1:18" s="164" customFormat="1" ht="35.1" customHeight="1" thickBot="1">
      <c r="A496" s="666"/>
      <c r="B496" s="505" t="s">
        <v>618</v>
      </c>
      <c r="C496" s="692"/>
      <c r="D496" s="562"/>
      <c r="E496" s="839"/>
      <c r="F496" s="125" t="s">
        <v>20</v>
      </c>
      <c r="G496" s="477"/>
      <c r="H496" s="191"/>
      <c r="I496" s="147"/>
      <c r="J496" s="147"/>
      <c r="K496" s="147"/>
      <c r="L496" s="147"/>
      <c r="M496" s="147"/>
      <c r="N496" s="147"/>
      <c r="O496" s="147"/>
      <c r="P496" s="147"/>
      <c r="Q496" s="171"/>
      <c r="R496" s="387"/>
    </row>
    <row r="497" spans="1:18" s="164" customFormat="1" ht="35.1" customHeight="1" thickBot="1">
      <c r="A497" s="667"/>
      <c r="B497" s="560" t="s">
        <v>241</v>
      </c>
      <c r="C497" s="681"/>
      <c r="D497" s="172"/>
      <c r="E497" s="840"/>
      <c r="F497" s="558"/>
      <c r="G497" s="470"/>
      <c r="H497" s="837"/>
      <c r="I497" s="838"/>
      <c r="J497" s="838"/>
      <c r="K497" s="838"/>
      <c r="L497" s="838"/>
      <c r="M497" s="838"/>
      <c r="N497" s="838"/>
      <c r="O497" s="838"/>
      <c r="P497" s="838"/>
      <c r="Q497" s="838"/>
      <c r="R497" s="558"/>
    </row>
    <row r="498" spans="1:18" s="164" customFormat="1" ht="34.5" customHeight="1">
      <c r="A498" s="665">
        <v>84</v>
      </c>
      <c r="B498" s="536" t="s">
        <v>239</v>
      </c>
      <c r="C498" s="830" t="s">
        <v>15</v>
      </c>
      <c r="D498" s="536" t="s">
        <v>416</v>
      </c>
      <c r="E498" s="665" t="s">
        <v>17</v>
      </c>
      <c r="F498" s="102" t="s">
        <v>18</v>
      </c>
      <c r="G498" s="475">
        <f>R498*J5</f>
        <v>0</v>
      </c>
      <c r="H498" s="173">
        <v>0.161</v>
      </c>
      <c r="I498" s="138"/>
      <c r="J498" s="138"/>
      <c r="K498" s="138"/>
      <c r="L498" s="138"/>
      <c r="M498" s="138"/>
      <c r="N498" s="138"/>
      <c r="O498" s="138"/>
      <c r="P498" s="138"/>
      <c r="Q498" s="168"/>
      <c r="R498" s="384">
        <v>0.65</v>
      </c>
    </row>
    <row r="499" spans="1:18" s="164" customFormat="1" ht="35.1" customHeight="1">
      <c r="A499" s="666"/>
      <c r="B499" s="559" t="s">
        <v>242</v>
      </c>
      <c r="C499" s="692"/>
      <c r="D499" s="117"/>
      <c r="E499" s="839"/>
      <c r="F499" s="557" t="s">
        <v>19</v>
      </c>
      <c r="G499" s="476"/>
      <c r="H499" s="169"/>
      <c r="I499" s="139"/>
      <c r="J499" s="139"/>
      <c r="K499" s="139"/>
      <c r="L499" s="139"/>
      <c r="M499" s="139"/>
      <c r="N499" s="139"/>
      <c r="O499" s="139"/>
      <c r="P499" s="139"/>
      <c r="Q499" s="170"/>
      <c r="R499" s="385"/>
    </row>
    <row r="500" spans="1:18" s="164" customFormat="1" ht="35.1" customHeight="1" thickBot="1">
      <c r="A500" s="666"/>
      <c r="B500" s="505" t="s">
        <v>243</v>
      </c>
      <c r="C500" s="692"/>
      <c r="D500" s="562"/>
      <c r="E500" s="839"/>
      <c r="F500" s="125" t="s">
        <v>20</v>
      </c>
      <c r="G500" s="477"/>
      <c r="H500" s="191"/>
      <c r="I500" s="147"/>
      <c r="J500" s="147"/>
      <c r="K500" s="147"/>
      <c r="L500" s="147"/>
      <c r="M500" s="147"/>
      <c r="N500" s="147"/>
      <c r="O500" s="147"/>
      <c r="P500" s="147"/>
      <c r="Q500" s="171"/>
      <c r="R500" s="387"/>
    </row>
    <row r="501" spans="1:18" s="164" customFormat="1" ht="35.1" customHeight="1">
      <c r="A501" s="666"/>
      <c r="B501" s="505" t="s">
        <v>619</v>
      </c>
      <c r="C501" s="692"/>
      <c r="D501" s="694"/>
      <c r="E501" s="839"/>
      <c r="F501" s="664"/>
      <c r="G501" s="461"/>
      <c r="H501" s="632"/>
      <c r="I501" s="828"/>
      <c r="J501" s="828"/>
      <c r="K501" s="828"/>
      <c r="L501" s="828"/>
      <c r="M501" s="828"/>
      <c r="N501" s="828"/>
      <c r="O501" s="828"/>
      <c r="P501" s="828"/>
      <c r="Q501" s="828"/>
      <c r="R501" s="509"/>
    </row>
    <row r="502" spans="1:18" s="164" customFormat="1" ht="35.1" customHeight="1">
      <c r="A502" s="666"/>
      <c r="B502" s="505" t="s">
        <v>244</v>
      </c>
      <c r="C502" s="692"/>
      <c r="D502" s="835"/>
      <c r="E502" s="839"/>
      <c r="F502" s="835"/>
      <c r="G502" s="478"/>
      <c r="H502" s="836"/>
      <c r="I502" s="836"/>
      <c r="J502" s="836"/>
      <c r="K502" s="836"/>
      <c r="L502" s="836"/>
      <c r="M502" s="836"/>
      <c r="N502" s="836"/>
      <c r="O502" s="836"/>
      <c r="P502" s="836"/>
      <c r="Q502" s="836"/>
      <c r="R502" s="528"/>
    </row>
    <row r="503" spans="1:18" s="164" customFormat="1" ht="35.1" customHeight="1" thickBot="1">
      <c r="A503" s="667"/>
      <c r="B503" s="560" t="s">
        <v>245</v>
      </c>
      <c r="C503" s="681"/>
      <c r="D503" s="827"/>
      <c r="E503" s="840"/>
      <c r="F503" s="827"/>
      <c r="G503" s="479"/>
      <c r="H503" s="829"/>
      <c r="I503" s="829"/>
      <c r="J503" s="829"/>
      <c r="K503" s="829"/>
      <c r="L503" s="829"/>
      <c r="M503" s="829"/>
      <c r="N503" s="829"/>
      <c r="O503" s="829"/>
      <c r="P503" s="829"/>
      <c r="Q503" s="829"/>
      <c r="R503" s="529"/>
    </row>
    <row r="504" spans="1:18" s="164" customFormat="1" ht="32.25" customHeight="1">
      <c r="A504" s="665">
        <v>85</v>
      </c>
      <c r="B504" s="536" t="s">
        <v>246</v>
      </c>
      <c r="C504" s="830" t="s">
        <v>24</v>
      </c>
      <c r="D504" s="561" t="s">
        <v>648</v>
      </c>
      <c r="E504" s="696" t="s">
        <v>17</v>
      </c>
      <c r="F504" s="148" t="s">
        <v>18</v>
      </c>
      <c r="G504" s="475">
        <f>R504*J5</f>
        <v>0</v>
      </c>
      <c r="H504" s="173">
        <v>2.2639999999999998</v>
      </c>
      <c r="I504" s="173"/>
      <c r="J504" s="138"/>
      <c r="K504" s="138"/>
      <c r="L504" s="138"/>
      <c r="M504" s="138"/>
      <c r="N504" s="138"/>
      <c r="O504" s="138"/>
      <c r="P504" s="138"/>
      <c r="Q504" s="168"/>
      <c r="R504" s="384">
        <v>1.9</v>
      </c>
    </row>
    <row r="505" spans="1:18" s="164" customFormat="1" ht="30.75" customHeight="1">
      <c r="A505" s="666"/>
      <c r="B505" s="505" t="s">
        <v>247</v>
      </c>
      <c r="C505" s="831"/>
      <c r="D505" s="117"/>
      <c r="E505" s="833"/>
      <c r="F505" s="280" t="s">
        <v>19</v>
      </c>
      <c r="G505" s="476"/>
      <c r="H505" s="169"/>
      <c r="I505" s="169"/>
      <c r="J505" s="139"/>
      <c r="K505" s="139"/>
      <c r="L505" s="139"/>
      <c r="M505" s="139"/>
      <c r="N505" s="139"/>
      <c r="O505" s="139"/>
      <c r="P505" s="139"/>
      <c r="Q505" s="170"/>
      <c r="R505" s="385"/>
    </row>
    <row r="506" spans="1:18" s="164" customFormat="1" ht="30.75" customHeight="1" thickBot="1">
      <c r="A506" s="666"/>
      <c r="B506" s="559" t="s">
        <v>248</v>
      </c>
      <c r="C506" s="831"/>
      <c r="D506" s="133"/>
      <c r="E506" s="833"/>
      <c r="F506" s="174" t="s">
        <v>20</v>
      </c>
      <c r="G506" s="477"/>
      <c r="H506" s="191"/>
      <c r="I506" s="175"/>
      <c r="J506" s="176"/>
      <c r="K506" s="564"/>
      <c r="L506" s="140"/>
      <c r="M506" s="140"/>
      <c r="N506" s="140"/>
      <c r="O506" s="140"/>
      <c r="P506" s="140"/>
      <c r="Q506" s="177"/>
      <c r="R506" s="387"/>
    </row>
    <row r="507" spans="1:18" s="164" customFormat="1" ht="30.75" customHeight="1">
      <c r="A507" s="666"/>
      <c r="B507" s="559" t="s">
        <v>249</v>
      </c>
      <c r="C507" s="831"/>
      <c r="D507" s="694"/>
      <c r="E507" s="833"/>
      <c r="F507" s="664"/>
      <c r="G507" s="461"/>
      <c r="H507" s="632"/>
      <c r="I507" s="828"/>
      <c r="J507" s="828"/>
      <c r="K507" s="828"/>
      <c r="L507" s="828"/>
      <c r="M507" s="828"/>
      <c r="N507" s="828"/>
      <c r="O507" s="828"/>
      <c r="P507" s="828"/>
      <c r="Q507" s="828"/>
      <c r="R507" s="509"/>
    </row>
    <row r="508" spans="1:18" s="164" customFormat="1" ht="42" customHeight="1" thickBot="1">
      <c r="A508" s="667"/>
      <c r="B508" s="560" t="s">
        <v>250</v>
      </c>
      <c r="C508" s="832"/>
      <c r="D508" s="827"/>
      <c r="E508" s="834"/>
      <c r="F508" s="827"/>
      <c r="G508" s="479"/>
      <c r="H508" s="829"/>
      <c r="I508" s="829"/>
      <c r="J508" s="829"/>
      <c r="K508" s="829"/>
      <c r="L508" s="829"/>
      <c r="M508" s="829"/>
      <c r="N508" s="829"/>
      <c r="O508" s="829"/>
      <c r="P508" s="829"/>
      <c r="Q508" s="829"/>
      <c r="R508" s="529"/>
    </row>
    <row r="509" spans="1:18" s="164" customFormat="1" ht="32.25" customHeight="1">
      <c r="A509" s="665">
        <v>86</v>
      </c>
      <c r="B509" s="536" t="s">
        <v>251</v>
      </c>
      <c r="C509" s="830" t="s">
        <v>24</v>
      </c>
      <c r="D509" s="561"/>
      <c r="E509" s="696" t="s">
        <v>451</v>
      </c>
      <c r="F509" s="148" t="s">
        <v>18</v>
      </c>
      <c r="G509" s="456"/>
      <c r="H509" s="173"/>
      <c r="I509" s="173"/>
      <c r="J509" s="138"/>
      <c r="K509" s="138"/>
      <c r="L509" s="138"/>
      <c r="M509" s="138"/>
      <c r="N509" s="138"/>
      <c r="O509" s="138"/>
      <c r="P509" s="138"/>
      <c r="Q509" s="168"/>
      <c r="R509" s="384"/>
    </row>
    <row r="510" spans="1:18" s="164" customFormat="1" ht="30.75" customHeight="1">
      <c r="A510" s="666"/>
      <c r="B510" s="505" t="s">
        <v>252</v>
      </c>
      <c r="C510" s="831"/>
      <c r="D510" s="117"/>
      <c r="E510" s="833"/>
      <c r="F510" s="280" t="s">
        <v>19</v>
      </c>
      <c r="G510" s="468"/>
      <c r="H510" s="169"/>
      <c r="I510" s="169"/>
      <c r="J510" s="139"/>
      <c r="K510" s="139"/>
      <c r="L510" s="139"/>
      <c r="M510" s="139"/>
      <c r="N510" s="139"/>
      <c r="O510" s="139"/>
      <c r="P510" s="139"/>
      <c r="Q510" s="170"/>
      <c r="R510" s="385"/>
    </row>
    <row r="511" spans="1:18" s="164" customFormat="1" ht="30.75" customHeight="1" thickBot="1">
      <c r="A511" s="666"/>
      <c r="B511" s="559" t="s">
        <v>253</v>
      </c>
      <c r="C511" s="831"/>
      <c r="D511" s="133" t="s">
        <v>254</v>
      </c>
      <c r="E511" s="833"/>
      <c r="F511" s="174" t="s">
        <v>20</v>
      </c>
      <c r="G511" s="497">
        <f>R511*J5</f>
        <v>0</v>
      </c>
      <c r="H511" s="191"/>
      <c r="I511" s="175"/>
      <c r="J511" s="176"/>
      <c r="K511" s="564"/>
      <c r="L511" s="140"/>
      <c r="M511" s="140"/>
      <c r="N511" s="140"/>
      <c r="O511" s="140">
        <v>1.1499999999999999</v>
      </c>
      <c r="P511" s="140"/>
      <c r="Q511" s="177"/>
      <c r="R511" s="387">
        <v>1.3</v>
      </c>
    </row>
    <row r="512" spans="1:18" s="164" customFormat="1" ht="30.75" customHeight="1" thickBot="1">
      <c r="A512" s="666"/>
      <c r="B512" s="559"/>
      <c r="C512" s="831"/>
      <c r="D512" s="536"/>
      <c r="E512" s="833"/>
      <c r="F512" s="509"/>
      <c r="G512" s="461"/>
      <c r="H512" s="632"/>
      <c r="I512" s="828"/>
      <c r="J512" s="828"/>
      <c r="K512" s="828"/>
      <c r="L512" s="828"/>
      <c r="M512" s="828"/>
      <c r="N512" s="828"/>
      <c r="O512" s="828"/>
      <c r="P512" s="828"/>
      <c r="Q512" s="828"/>
      <c r="R512" s="509"/>
    </row>
    <row r="513" spans="1:18" s="164" customFormat="1" ht="35.1" customHeight="1">
      <c r="A513" s="665">
        <v>87</v>
      </c>
      <c r="B513" s="299" t="s">
        <v>255</v>
      </c>
      <c r="C513" s="830" t="s">
        <v>73</v>
      </c>
      <c r="D513" s="561"/>
      <c r="E513" s="665" t="s">
        <v>451</v>
      </c>
      <c r="F513" s="148" t="s">
        <v>18</v>
      </c>
      <c r="G513" s="456"/>
      <c r="H513" s="173"/>
      <c r="I513" s="138"/>
      <c r="J513" s="138"/>
      <c r="K513" s="138"/>
      <c r="L513" s="138"/>
      <c r="M513" s="138"/>
      <c r="N513" s="138"/>
      <c r="O513" s="138"/>
      <c r="P513" s="138"/>
      <c r="Q513" s="168"/>
      <c r="R513" s="384"/>
    </row>
    <row r="514" spans="1:18" s="164" customFormat="1" ht="35.1" customHeight="1">
      <c r="A514" s="666"/>
      <c r="B514" s="300" t="s">
        <v>256</v>
      </c>
      <c r="C514" s="844"/>
      <c r="D514" s="559"/>
      <c r="E514" s="666"/>
      <c r="F514" s="280" t="s">
        <v>19</v>
      </c>
      <c r="G514" s="468"/>
      <c r="H514" s="169"/>
      <c r="I514" s="139"/>
      <c r="J514" s="139"/>
      <c r="K514" s="139"/>
      <c r="L514" s="139"/>
      <c r="M514" s="139"/>
      <c r="N514" s="139"/>
      <c r="O514" s="139"/>
      <c r="P514" s="139"/>
      <c r="Q514" s="170"/>
      <c r="R514" s="385"/>
    </row>
    <row r="515" spans="1:18" s="164" customFormat="1" ht="35.1" customHeight="1" thickBot="1">
      <c r="A515" s="666"/>
      <c r="B515" s="300" t="s">
        <v>257</v>
      </c>
      <c r="C515" s="844"/>
      <c r="D515" s="562" t="s">
        <v>55</v>
      </c>
      <c r="E515" s="666"/>
      <c r="F515" s="149" t="s">
        <v>20</v>
      </c>
      <c r="G515" s="469">
        <f>R515*J5</f>
        <v>0</v>
      </c>
      <c r="H515" s="191"/>
      <c r="I515" s="147"/>
      <c r="J515" s="147"/>
      <c r="K515" s="147"/>
      <c r="L515" s="147"/>
      <c r="M515" s="147"/>
      <c r="N515" s="147"/>
      <c r="O515" s="147">
        <v>8.9999999999999993E-3</v>
      </c>
      <c r="P515" s="147"/>
      <c r="Q515" s="171"/>
      <c r="R515" s="387">
        <v>0.4</v>
      </c>
    </row>
    <row r="516" spans="1:18" s="164" customFormat="1" ht="50.25" customHeight="1" thickBot="1">
      <c r="A516" s="667"/>
      <c r="B516" s="172" t="s">
        <v>258</v>
      </c>
      <c r="C516" s="845"/>
      <c r="D516" s="172"/>
      <c r="E516" s="667"/>
      <c r="F516" s="558"/>
      <c r="G516" s="470"/>
      <c r="H516" s="837"/>
      <c r="I516" s="837"/>
      <c r="J516" s="837"/>
      <c r="K516" s="837"/>
      <c r="L516" s="837"/>
      <c r="M516" s="837"/>
      <c r="N516" s="837"/>
      <c r="O516" s="837"/>
      <c r="P516" s="837"/>
      <c r="Q516" s="837"/>
      <c r="R516" s="558"/>
    </row>
    <row r="517" spans="1:18" s="164" customFormat="1" ht="35.1" customHeight="1">
      <c r="A517" s="665">
        <v>88</v>
      </c>
      <c r="B517" s="536" t="s">
        <v>259</v>
      </c>
      <c r="C517" s="830" t="s">
        <v>24</v>
      </c>
      <c r="D517" s="536"/>
      <c r="E517" s="665" t="s">
        <v>451</v>
      </c>
      <c r="F517" s="148" t="s">
        <v>18</v>
      </c>
      <c r="G517" s="456"/>
      <c r="H517" s="173"/>
      <c r="I517" s="138"/>
      <c r="J517" s="138"/>
      <c r="K517" s="138"/>
      <c r="L517" s="138"/>
      <c r="M517" s="138"/>
      <c r="N517" s="138"/>
      <c r="O517" s="138"/>
      <c r="P517" s="138"/>
      <c r="Q517" s="168"/>
      <c r="R517" s="384"/>
    </row>
    <row r="518" spans="1:18" s="164" customFormat="1" ht="35.1" customHeight="1">
      <c r="A518" s="666"/>
      <c r="B518" s="559" t="s">
        <v>260</v>
      </c>
      <c r="C518" s="692"/>
      <c r="D518" s="133"/>
      <c r="E518" s="839"/>
      <c r="F518" s="280" t="s">
        <v>19</v>
      </c>
      <c r="G518" s="468"/>
      <c r="H518" s="169"/>
      <c r="I518" s="139"/>
      <c r="J518" s="139"/>
      <c r="K518" s="139"/>
      <c r="L518" s="139"/>
      <c r="M518" s="139"/>
      <c r="N518" s="139"/>
      <c r="O518" s="139"/>
      <c r="P518" s="139"/>
      <c r="Q518" s="170"/>
      <c r="R518" s="385"/>
    </row>
    <row r="519" spans="1:18" s="164" customFormat="1" ht="35.1" customHeight="1" thickBot="1">
      <c r="A519" s="666"/>
      <c r="B519" s="559" t="s">
        <v>261</v>
      </c>
      <c r="C519" s="692"/>
      <c r="D519" s="562" t="s">
        <v>262</v>
      </c>
      <c r="E519" s="839"/>
      <c r="F519" s="149" t="s">
        <v>20</v>
      </c>
      <c r="G519" s="469">
        <f>R519*J5</f>
        <v>0</v>
      </c>
      <c r="H519" s="447"/>
      <c r="I519" s="147"/>
      <c r="J519" s="147"/>
      <c r="K519" s="147"/>
      <c r="L519" s="147"/>
      <c r="M519" s="147"/>
      <c r="N519" s="147"/>
      <c r="O519" s="147">
        <v>1.0269999999999999</v>
      </c>
      <c r="P519" s="147"/>
      <c r="Q519" s="171"/>
      <c r="R519" s="147">
        <v>1.4</v>
      </c>
    </row>
    <row r="520" spans="1:18" s="164" customFormat="1" ht="35.1" customHeight="1" thickBot="1">
      <c r="A520" s="667"/>
      <c r="B520" s="560" t="s">
        <v>263</v>
      </c>
      <c r="C520" s="681"/>
      <c r="D520" s="560"/>
      <c r="E520" s="840"/>
      <c r="F520" s="558"/>
      <c r="G520" s="470"/>
      <c r="H520" s="837"/>
      <c r="I520" s="838"/>
      <c r="J520" s="838"/>
      <c r="K520" s="838"/>
      <c r="L520" s="838"/>
      <c r="M520" s="838"/>
      <c r="N520" s="838"/>
      <c r="O520" s="838"/>
      <c r="P520" s="838"/>
      <c r="Q520" s="838"/>
      <c r="R520" s="558"/>
    </row>
    <row r="521" spans="1:18" s="164" customFormat="1" ht="35.1" customHeight="1">
      <c r="A521" s="665">
        <v>89</v>
      </c>
      <c r="B521" s="536" t="s">
        <v>267</v>
      </c>
      <c r="C521" s="830" t="s">
        <v>24</v>
      </c>
      <c r="D521" s="561"/>
      <c r="E521" s="665" t="s">
        <v>451</v>
      </c>
      <c r="F521" s="102" t="s">
        <v>18</v>
      </c>
      <c r="G521" s="456"/>
      <c r="H521" s="173"/>
      <c r="I521" s="138"/>
      <c r="J521" s="138"/>
      <c r="K521" s="138"/>
      <c r="L521" s="138"/>
      <c r="M521" s="138"/>
      <c r="N521" s="138"/>
      <c r="O521" s="138"/>
      <c r="P521" s="138"/>
      <c r="Q521" s="168"/>
      <c r="R521" s="384"/>
    </row>
    <row r="522" spans="1:18" s="164" customFormat="1" ht="35.1" customHeight="1">
      <c r="A522" s="839"/>
      <c r="B522" s="559" t="s">
        <v>264</v>
      </c>
      <c r="C522" s="831"/>
      <c r="D522" s="117"/>
      <c r="E522" s="839"/>
      <c r="F522" s="557" t="s">
        <v>19</v>
      </c>
      <c r="G522" s="468"/>
      <c r="H522" s="169"/>
      <c r="I522" s="139"/>
      <c r="J522" s="139"/>
      <c r="K522" s="139"/>
      <c r="L522" s="139"/>
      <c r="M522" s="139"/>
      <c r="N522" s="139"/>
      <c r="O522" s="139"/>
      <c r="P522" s="139"/>
      <c r="Q522" s="170"/>
      <c r="R522" s="386"/>
    </row>
    <row r="523" spans="1:18" s="164" customFormat="1" ht="35.1" customHeight="1" thickBot="1">
      <c r="A523" s="839"/>
      <c r="B523" s="559" t="s">
        <v>265</v>
      </c>
      <c r="C523" s="831"/>
      <c r="D523" s="562" t="s">
        <v>268</v>
      </c>
      <c r="E523" s="839"/>
      <c r="F523" s="125" t="s">
        <v>20</v>
      </c>
      <c r="G523" s="469">
        <f>R523*J5</f>
        <v>0</v>
      </c>
      <c r="H523" s="447"/>
      <c r="I523" s="147"/>
      <c r="J523" s="147"/>
      <c r="K523" s="191"/>
      <c r="L523" s="147"/>
      <c r="M523" s="147"/>
      <c r="N523" s="147"/>
      <c r="O523" s="147">
        <v>0.49399999999999999</v>
      </c>
      <c r="P523" s="147"/>
      <c r="Q523" s="171"/>
      <c r="R523" s="453">
        <v>0.56000000000000005</v>
      </c>
    </row>
    <row r="524" spans="1:18" s="164" customFormat="1" ht="34.5" customHeight="1" thickBot="1">
      <c r="A524" s="840"/>
      <c r="B524" s="560" t="s">
        <v>266</v>
      </c>
      <c r="C524" s="832"/>
      <c r="D524" s="560"/>
      <c r="E524" s="840"/>
      <c r="F524" s="558"/>
      <c r="G524" s="480"/>
      <c r="H524" s="846"/>
      <c r="I524" s="838"/>
      <c r="J524" s="838"/>
      <c r="K524" s="838"/>
      <c r="L524" s="838"/>
      <c r="M524" s="838"/>
      <c r="N524" s="838"/>
      <c r="O524" s="838"/>
      <c r="P524" s="838"/>
      <c r="Q524" s="838"/>
      <c r="R524" s="132"/>
    </row>
    <row r="525" spans="1:18" s="164" customFormat="1" ht="35.1" hidden="1" customHeight="1" thickBot="1">
      <c r="A525" s="847" t="s">
        <v>269</v>
      </c>
      <c r="B525" s="848"/>
      <c r="C525" s="848"/>
      <c r="D525" s="848"/>
      <c r="E525" s="849"/>
      <c r="F525" s="179">
        <f>SUM(H525:Q525)</f>
        <v>2.4249999999999998</v>
      </c>
      <c r="G525" s="481">
        <f>G494+G498+G504+G509+G513+G517+G521</f>
        <v>0</v>
      </c>
      <c r="H525" s="179">
        <f>H494+H498+H504+H509+H513+H517+H521</f>
        <v>2.4249999999999998</v>
      </c>
      <c r="I525" s="179">
        <f t="shared" ref="I525:Q525" si="30">I494+I498+I504+I509+I513+I517+I521</f>
        <v>0</v>
      </c>
      <c r="J525" s="179">
        <f t="shared" si="30"/>
        <v>0</v>
      </c>
      <c r="K525" s="179">
        <f t="shared" si="30"/>
        <v>0</v>
      </c>
      <c r="L525" s="179">
        <f t="shared" si="30"/>
        <v>0</v>
      </c>
      <c r="M525" s="179">
        <f t="shared" si="30"/>
        <v>0</v>
      </c>
      <c r="N525" s="179">
        <f t="shared" si="30"/>
        <v>0</v>
      </c>
      <c r="O525" s="179">
        <f t="shared" si="30"/>
        <v>0</v>
      </c>
      <c r="P525" s="179">
        <f t="shared" si="30"/>
        <v>0</v>
      </c>
      <c r="Q525" s="371">
        <f t="shared" si="30"/>
        <v>0</v>
      </c>
      <c r="R525" s="179">
        <f>R494+R498+R504+R509+R513+R517+R521</f>
        <v>2.95</v>
      </c>
    </row>
    <row r="526" spans="1:18" s="164" customFormat="1" ht="35.1" hidden="1" customHeight="1" thickBot="1">
      <c r="A526" s="850" t="s">
        <v>270</v>
      </c>
      <c r="B526" s="851"/>
      <c r="C526" s="851"/>
      <c r="D526" s="851"/>
      <c r="E526" s="852"/>
      <c r="F526" s="179">
        <f>SUM(H526:Q526)</f>
        <v>0</v>
      </c>
      <c r="G526" s="481">
        <f t="shared" ref="G526:R527" si="31">G495+G499+G505+G510+G514+G518+G522</f>
        <v>0</v>
      </c>
      <c r="H526" s="179">
        <f t="shared" si="31"/>
        <v>0</v>
      </c>
      <c r="I526" s="179">
        <f t="shared" si="31"/>
        <v>0</v>
      </c>
      <c r="J526" s="179">
        <f t="shared" si="31"/>
        <v>0</v>
      </c>
      <c r="K526" s="179">
        <f t="shared" si="31"/>
        <v>0</v>
      </c>
      <c r="L526" s="179">
        <f t="shared" si="31"/>
        <v>0</v>
      </c>
      <c r="M526" s="179">
        <f t="shared" si="31"/>
        <v>0</v>
      </c>
      <c r="N526" s="179">
        <f t="shared" si="31"/>
        <v>0</v>
      </c>
      <c r="O526" s="179">
        <f t="shared" si="31"/>
        <v>0</v>
      </c>
      <c r="P526" s="179">
        <f t="shared" si="31"/>
        <v>0</v>
      </c>
      <c r="Q526" s="371">
        <f t="shared" si="31"/>
        <v>0</v>
      </c>
      <c r="R526" s="179">
        <f t="shared" si="31"/>
        <v>0</v>
      </c>
    </row>
    <row r="527" spans="1:18" s="164" customFormat="1" ht="35.1" hidden="1" customHeight="1" thickBot="1">
      <c r="A527" s="863" t="s">
        <v>271</v>
      </c>
      <c r="B527" s="864"/>
      <c r="C527" s="864"/>
      <c r="D527" s="864"/>
      <c r="E527" s="865"/>
      <c r="F527" s="181">
        <f>SUM(H527:Q527)</f>
        <v>2.6799999999999997</v>
      </c>
      <c r="G527" s="481">
        <f t="shared" si="31"/>
        <v>0</v>
      </c>
      <c r="H527" s="179">
        <f t="shared" si="31"/>
        <v>0</v>
      </c>
      <c r="I527" s="179">
        <f t="shared" si="31"/>
        <v>0</v>
      </c>
      <c r="J527" s="179">
        <f t="shared" si="31"/>
        <v>0</v>
      </c>
      <c r="K527" s="179">
        <f t="shared" si="31"/>
        <v>0</v>
      </c>
      <c r="L527" s="179">
        <f t="shared" si="31"/>
        <v>0</v>
      </c>
      <c r="M527" s="179">
        <f t="shared" si="31"/>
        <v>0</v>
      </c>
      <c r="N527" s="179">
        <f t="shared" si="31"/>
        <v>0</v>
      </c>
      <c r="O527" s="179">
        <f t="shared" si="31"/>
        <v>2.6799999999999997</v>
      </c>
      <c r="P527" s="179">
        <f t="shared" si="31"/>
        <v>0</v>
      </c>
      <c r="Q527" s="371">
        <f t="shared" si="31"/>
        <v>0</v>
      </c>
      <c r="R527" s="179">
        <f t="shared" si="31"/>
        <v>3.66</v>
      </c>
    </row>
    <row r="528" spans="1:18" s="224" customFormat="1" ht="50.25" hidden="1" customHeight="1" thickBot="1">
      <c r="A528" s="859" t="s">
        <v>620</v>
      </c>
      <c r="B528" s="860"/>
      <c r="C528" s="860"/>
      <c r="D528" s="860"/>
      <c r="E528" s="862"/>
      <c r="F528" s="182">
        <f>SUM(F525:F526)</f>
        <v>2.4249999999999998</v>
      </c>
      <c r="G528" s="189">
        <f>SUM(G525:G526)</f>
        <v>0</v>
      </c>
      <c r="H528" s="182">
        <f>SUM(H525:H526)</f>
        <v>2.4249999999999998</v>
      </c>
      <c r="I528" s="182">
        <f>SUM(I525:I526)</f>
        <v>0</v>
      </c>
      <c r="J528" s="182">
        <f>SUM(J525:J526)</f>
        <v>0</v>
      </c>
      <c r="K528" s="182">
        <f t="shared" ref="K528:Q528" si="32">SUM(K525:K526)</f>
        <v>0</v>
      </c>
      <c r="L528" s="182">
        <f t="shared" si="32"/>
        <v>0</v>
      </c>
      <c r="M528" s="182">
        <f t="shared" si="32"/>
        <v>0</v>
      </c>
      <c r="N528" s="182">
        <f t="shared" si="32"/>
        <v>0</v>
      </c>
      <c r="O528" s="182">
        <f t="shared" si="32"/>
        <v>0</v>
      </c>
      <c r="P528" s="182">
        <f t="shared" si="32"/>
        <v>0</v>
      </c>
      <c r="Q528" s="183">
        <f t="shared" si="32"/>
        <v>0</v>
      </c>
      <c r="R528" s="182">
        <f>SUM(R525:R526)</f>
        <v>2.95</v>
      </c>
    </row>
    <row r="529" spans="1:18" s="224" customFormat="1" ht="54.75" hidden="1" customHeight="1" thickBot="1">
      <c r="A529" s="866" t="s">
        <v>621</v>
      </c>
      <c r="B529" s="867"/>
      <c r="C529" s="867"/>
      <c r="D529" s="867"/>
      <c r="E529" s="868"/>
      <c r="F529" s="184">
        <f>SUM(F525:F527)</f>
        <v>5.1049999999999995</v>
      </c>
      <c r="G529" s="184">
        <f t="shared" ref="G529:R529" si="33">SUM(G525:G527)</f>
        <v>0</v>
      </c>
      <c r="H529" s="184">
        <f t="shared" si="33"/>
        <v>2.4249999999999998</v>
      </c>
      <c r="I529" s="184">
        <f>SUM(I525:I527)</f>
        <v>0</v>
      </c>
      <c r="J529" s="184">
        <f>SUM(J525:J527)</f>
        <v>0</v>
      </c>
      <c r="K529" s="184">
        <f t="shared" si="33"/>
        <v>0</v>
      </c>
      <c r="L529" s="184">
        <f t="shared" si="33"/>
        <v>0</v>
      </c>
      <c r="M529" s="184">
        <f t="shared" si="33"/>
        <v>0</v>
      </c>
      <c r="N529" s="184">
        <f t="shared" si="33"/>
        <v>0</v>
      </c>
      <c r="O529" s="184">
        <f t="shared" si="33"/>
        <v>2.6799999999999997</v>
      </c>
      <c r="P529" s="184">
        <f t="shared" si="33"/>
        <v>0</v>
      </c>
      <c r="Q529" s="185">
        <f t="shared" si="33"/>
        <v>0</v>
      </c>
      <c r="R529" s="184">
        <f t="shared" si="33"/>
        <v>6.61</v>
      </c>
    </row>
    <row r="530" spans="1:18" s="164" customFormat="1" ht="35.1" hidden="1" customHeight="1" thickBot="1">
      <c r="A530" s="869"/>
      <c r="B530" s="870"/>
      <c r="C530" s="870"/>
      <c r="D530" s="870"/>
      <c r="E530" s="870"/>
      <c r="F530" s="870"/>
      <c r="G530" s="870"/>
      <c r="H530" s="870"/>
      <c r="I530" s="870"/>
      <c r="J530" s="870"/>
      <c r="K530" s="870"/>
      <c r="L530" s="870"/>
      <c r="M530" s="870"/>
      <c r="N530" s="870"/>
      <c r="O530" s="870"/>
      <c r="P530" s="870"/>
      <c r="Q530" s="870"/>
      <c r="R530" s="398"/>
    </row>
    <row r="531" spans="1:18" s="164" customFormat="1" ht="35.1" customHeight="1" thickBot="1">
      <c r="A531" s="847" t="s">
        <v>272</v>
      </c>
      <c r="B531" s="848"/>
      <c r="C531" s="848"/>
      <c r="D531" s="848"/>
      <c r="E531" s="848"/>
      <c r="F531" s="856"/>
      <c r="G531" s="482">
        <f t="shared" ref="G531:G533" si="34">G525</f>
        <v>0</v>
      </c>
      <c r="H531" s="181">
        <f>H525</f>
        <v>2.4249999999999998</v>
      </c>
      <c r="I531" s="181">
        <f t="shared" ref="I531:Q535" si="35">SUM(I525,H531)</f>
        <v>2.4249999999999998</v>
      </c>
      <c r="J531" s="181">
        <f t="shared" si="35"/>
        <v>2.4249999999999998</v>
      </c>
      <c r="K531" s="181">
        <f t="shared" si="35"/>
        <v>2.4249999999999998</v>
      </c>
      <c r="L531" s="181">
        <f t="shared" si="35"/>
        <v>2.4249999999999998</v>
      </c>
      <c r="M531" s="181">
        <f t="shared" si="35"/>
        <v>2.4249999999999998</v>
      </c>
      <c r="N531" s="181">
        <f t="shared" si="35"/>
        <v>2.4249999999999998</v>
      </c>
      <c r="O531" s="181">
        <f t="shared" si="35"/>
        <v>2.4249999999999998</v>
      </c>
      <c r="P531" s="181">
        <f t="shared" si="35"/>
        <v>2.4249999999999998</v>
      </c>
      <c r="Q531" s="181">
        <f t="shared" si="35"/>
        <v>2.4249999999999998</v>
      </c>
      <c r="R531" s="181">
        <f>R525</f>
        <v>2.95</v>
      </c>
    </row>
    <row r="532" spans="1:18" s="164" customFormat="1" ht="35.1" customHeight="1" thickBot="1">
      <c r="A532" s="850" t="s">
        <v>273</v>
      </c>
      <c r="B532" s="851"/>
      <c r="C532" s="851"/>
      <c r="D532" s="851"/>
      <c r="E532" s="851"/>
      <c r="F532" s="857"/>
      <c r="G532" s="482">
        <f t="shared" si="34"/>
        <v>0</v>
      </c>
      <c r="H532" s="181">
        <f>H526</f>
        <v>0</v>
      </c>
      <c r="I532" s="181">
        <f t="shared" si="35"/>
        <v>0</v>
      </c>
      <c r="J532" s="181">
        <f t="shared" si="35"/>
        <v>0</v>
      </c>
      <c r="K532" s="181">
        <f t="shared" si="35"/>
        <v>0</v>
      </c>
      <c r="L532" s="181">
        <f t="shared" si="35"/>
        <v>0</v>
      </c>
      <c r="M532" s="181">
        <f t="shared" si="35"/>
        <v>0</v>
      </c>
      <c r="N532" s="181">
        <f t="shared" si="35"/>
        <v>0</v>
      </c>
      <c r="O532" s="181">
        <f t="shared" si="35"/>
        <v>0</v>
      </c>
      <c r="P532" s="181">
        <f t="shared" si="35"/>
        <v>0</v>
      </c>
      <c r="Q532" s="181">
        <f t="shared" si="35"/>
        <v>0</v>
      </c>
      <c r="R532" s="181">
        <f>R526</f>
        <v>0</v>
      </c>
    </row>
    <row r="533" spans="1:18" s="164" customFormat="1" ht="35.1" customHeight="1" thickBot="1">
      <c r="A533" s="853" t="s">
        <v>274</v>
      </c>
      <c r="B533" s="854"/>
      <c r="C533" s="854"/>
      <c r="D533" s="854"/>
      <c r="E533" s="854"/>
      <c r="F533" s="858"/>
      <c r="G533" s="482">
        <f t="shared" si="34"/>
        <v>0</v>
      </c>
      <c r="H533" s="181">
        <f>H527</f>
        <v>0</v>
      </c>
      <c r="I533" s="181">
        <f t="shared" si="35"/>
        <v>0</v>
      </c>
      <c r="J533" s="181">
        <f t="shared" si="35"/>
        <v>0</v>
      </c>
      <c r="K533" s="181">
        <f t="shared" si="35"/>
        <v>0</v>
      </c>
      <c r="L533" s="181">
        <f t="shared" si="35"/>
        <v>0</v>
      </c>
      <c r="M533" s="181">
        <f t="shared" si="35"/>
        <v>0</v>
      </c>
      <c r="N533" s="181">
        <f t="shared" si="35"/>
        <v>0</v>
      </c>
      <c r="O533" s="181">
        <f t="shared" si="35"/>
        <v>2.6799999999999997</v>
      </c>
      <c r="P533" s="181">
        <f t="shared" si="35"/>
        <v>2.6799999999999997</v>
      </c>
      <c r="Q533" s="181">
        <f t="shared" si="35"/>
        <v>2.6799999999999997</v>
      </c>
      <c r="R533" s="181">
        <f>R527</f>
        <v>3.66</v>
      </c>
    </row>
    <row r="534" spans="1:18" s="224" customFormat="1" ht="57.75" customHeight="1" thickBot="1">
      <c r="A534" s="859" t="s">
        <v>622</v>
      </c>
      <c r="B534" s="860"/>
      <c r="C534" s="860"/>
      <c r="D534" s="860"/>
      <c r="E534" s="861"/>
      <c r="F534" s="862"/>
      <c r="G534" s="189">
        <f>SUM(G531:G532)</f>
        <v>0</v>
      </c>
      <c r="H534" s="182">
        <f>SUM(H531:H532)</f>
        <v>2.4249999999999998</v>
      </c>
      <c r="I534" s="187">
        <f t="shared" si="35"/>
        <v>2.4249999999999998</v>
      </c>
      <c r="J534" s="187">
        <f t="shared" si="35"/>
        <v>2.4249999999999998</v>
      </c>
      <c r="K534" s="187">
        <f t="shared" si="35"/>
        <v>2.4249999999999998</v>
      </c>
      <c r="L534" s="187">
        <f t="shared" si="35"/>
        <v>2.4249999999999998</v>
      </c>
      <c r="M534" s="187">
        <f t="shared" si="35"/>
        <v>2.4249999999999998</v>
      </c>
      <c r="N534" s="187">
        <f t="shared" si="35"/>
        <v>2.4249999999999998</v>
      </c>
      <c r="O534" s="187">
        <f t="shared" si="35"/>
        <v>2.4249999999999998</v>
      </c>
      <c r="P534" s="187">
        <f t="shared" si="35"/>
        <v>2.4249999999999998</v>
      </c>
      <c r="Q534" s="188">
        <f t="shared" si="35"/>
        <v>2.4249999999999998</v>
      </c>
      <c r="R534" s="182">
        <f>SUM(R531:R532)</f>
        <v>2.95</v>
      </c>
    </row>
    <row r="535" spans="1:18" s="224" customFormat="1" ht="77.25" customHeight="1" thickBot="1">
      <c r="A535" s="871" t="s">
        <v>623</v>
      </c>
      <c r="B535" s="872"/>
      <c r="C535" s="872"/>
      <c r="D535" s="872"/>
      <c r="E535" s="872"/>
      <c r="F535" s="873"/>
      <c r="G535" s="184">
        <f>SUM(G531:G533)</f>
        <v>0</v>
      </c>
      <c r="H535" s="189">
        <f>SUM(H531:H533)</f>
        <v>2.4249999999999998</v>
      </c>
      <c r="I535" s="184">
        <f t="shared" si="35"/>
        <v>2.4249999999999998</v>
      </c>
      <c r="J535" s="184">
        <f t="shared" si="35"/>
        <v>2.4249999999999998</v>
      </c>
      <c r="K535" s="184">
        <f t="shared" si="35"/>
        <v>2.4249999999999998</v>
      </c>
      <c r="L535" s="184">
        <f>SUM(L529,K535)</f>
        <v>2.4249999999999998</v>
      </c>
      <c r="M535" s="184">
        <f>SUM(M529,L535)</f>
        <v>2.4249999999999998</v>
      </c>
      <c r="N535" s="184">
        <f>SUM(N529,M535)</f>
        <v>2.4249999999999998</v>
      </c>
      <c r="O535" s="184">
        <f t="shared" si="35"/>
        <v>5.1049999999999995</v>
      </c>
      <c r="P535" s="184">
        <f t="shared" si="35"/>
        <v>5.1049999999999995</v>
      </c>
      <c r="Q535" s="185">
        <f t="shared" si="35"/>
        <v>5.1049999999999995</v>
      </c>
      <c r="R535" s="184">
        <f>SUM(R531:R533)</f>
        <v>6.61</v>
      </c>
    </row>
    <row r="536" spans="1:18" s="164" customFormat="1" thickBot="1">
      <c r="A536" s="874"/>
      <c r="B536" s="875"/>
      <c r="C536" s="875"/>
      <c r="D536" s="875"/>
      <c r="E536" s="875"/>
      <c r="F536" s="875"/>
      <c r="G536" s="870"/>
      <c r="H536" s="870"/>
      <c r="I536" s="870"/>
      <c r="J536" s="870"/>
      <c r="K536" s="870"/>
      <c r="L536" s="870"/>
      <c r="M536" s="870"/>
      <c r="N536" s="870"/>
      <c r="O536" s="870"/>
      <c r="P536" s="870"/>
      <c r="Q536" s="870"/>
      <c r="R536" s="398"/>
    </row>
    <row r="537" spans="1:18" s="164" customFormat="1" ht="42.75" customHeight="1" thickBot="1">
      <c r="A537" s="876" t="s">
        <v>275</v>
      </c>
      <c r="B537" s="877"/>
      <c r="C537" s="877"/>
      <c r="D537" s="877"/>
      <c r="E537" s="877"/>
      <c r="F537" s="877"/>
      <c r="G537" s="877"/>
      <c r="H537" s="877"/>
      <c r="I537" s="877"/>
      <c r="J537" s="877"/>
      <c r="K537" s="877"/>
      <c r="L537" s="877"/>
      <c r="M537" s="877"/>
      <c r="N537" s="877"/>
      <c r="O537" s="877"/>
      <c r="P537" s="877"/>
      <c r="Q537" s="877"/>
      <c r="R537" s="454"/>
    </row>
    <row r="538" spans="1:18" s="164" customFormat="1" ht="35.1" customHeight="1">
      <c r="A538" s="665">
        <v>90</v>
      </c>
      <c r="B538" s="536" t="s">
        <v>277</v>
      </c>
      <c r="C538" s="830" t="s">
        <v>276</v>
      </c>
      <c r="D538" s="536" t="s">
        <v>120</v>
      </c>
      <c r="E538" s="665" t="s">
        <v>17</v>
      </c>
      <c r="F538" s="102" t="s">
        <v>18</v>
      </c>
      <c r="G538" s="456">
        <f>R538*J5</f>
        <v>0</v>
      </c>
      <c r="H538" s="173"/>
      <c r="I538" s="138"/>
      <c r="J538" s="138">
        <v>0.188</v>
      </c>
      <c r="K538" s="138"/>
      <c r="L538" s="138"/>
      <c r="M538" s="138"/>
      <c r="N538" s="138"/>
      <c r="O538" s="138"/>
      <c r="P538" s="138"/>
      <c r="Q538" s="168"/>
      <c r="R538" s="384">
        <v>0.5</v>
      </c>
    </row>
    <row r="539" spans="1:18" s="164" customFormat="1" ht="35.1" customHeight="1">
      <c r="A539" s="666"/>
      <c r="B539" s="567" t="s">
        <v>278</v>
      </c>
      <c r="C539" s="692"/>
      <c r="D539" s="117"/>
      <c r="E539" s="839"/>
      <c r="F539" s="107" t="s">
        <v>19</v>
      </c>
      <c r="G539" s="468"/>
      <c r="H539" s="169"/>
      <c r="I539" s="139"/>
      <c r="J539" s="139"/>
      <c r="K539" s="139"/>
      <c r="L539" s="139"/>
      <c r="M539" s="139"/>
      <c r="N539" s="139"/>
      <c r="O539" s="139"/>
      <c r="P539" s="139"/>
      <c r="Q539" s="170"/>
      <c r="R539" s="385"/>
    </row>
    <row r="540" spans="1:18" s="164" customFormat="1" ht="33" customHeight="1" thickBot="1">
      <c r="A540" s="666"/>
      <c r="B540" s="505" t="s">
        <v>279</v>
      </c>
      <c r="C540" s="692"/>
      <c r="D540" s="562"/>
      <c r="E540" s="839"/>
      <c r="F540" s="125" t="s">
        <v>20</v>
      </c>
      <c r="G540" s="497"/>
      <c r="H540" s="191"/>
      <c r="I540" s="147"/>
      <c r="J540" s="147"/>
      <c r="K540" s="139"/>
      <c r="L540" s="139"/>
      <c r="M540" s="139"/>
      <c r="N540" s="139"/>
      <c r="O540" s="139"/>
      <c r="P540" s="139"/>
      <c r="Q540" s="170"/>
      <c r="R540" s="387"/>
    </row>
    <row r="541" spans="1:18" s="164" customFormat="1" ht="35.1" customHeight="1" thickBot="1">
      <c r="A541" s="667"/>
      <c r="B541" s="560"/>
      <c r="C541" s="681"/>
      <c r="D541" s="560"/>
      <c r="E541" s="840"/>
      <c r="F541" s="558"/>
      <c r="G541" s="470"/>
      <c r="H541" s="837"/>
      <c r="I541" s="838"/>
      <c r="J541" s="838"/>
      <c r="K541" s="838"/>
      <c r="L541" s="838"/>
      <c r="M541" s="838"/>
      <c r="N541" s="838"/>
      <c r="O541" s="838"/>
      <c r="P541" s="838"/>
      <c r="Q541" s="838"/>
      <c r="R541" s="558"/>
    </row>
    <row r="542" spans="1:18" s="164" customFormat="1" ht="35.1" hidden="1" customHeight="1" thickBot="1">
      <c r="A542" s="847" t="s">
        <v>280</v>
      </c>
      <c r="B542" s="848"/>
      <c r="C542" s="848"/>
      <c r="D542" s="848"/>
      <c r="E542" s="849"/>
      <c r="F542" s="179">
        <f>SUM(H542:Q542)</f>
        <v>0.188</v>
      </c>
      <c r="G542" s="481">
        <f>G538</f>
        <v>0</v>
      </c>
      <c r="H542" s="179">
        <f>H538</f>
        <v>0</v>
      </c>
      <c r="I542" s="179">
        <f t="shared" ref="I542:Q542" si="36">I538</f>
        <v>0</v>
      </c>
      <c r="J542" s="179">
        <f t="shared" si="36"/>
        <v>0.188</v>
      </c>
      <c r="K542" s="179">
        <f t="shared" si="36"/>
        <v>0</v>
      </c>
      <c r="L542" s="179">
        <f t="shared" si="36"/>
        <v>0</v>
      </c>
      <c r="M542" s="179">
        <f t="shared" si="36"/>
        <v>0</v>
      </c>
      <c r="N542" s="179">
        <f t="shared" si="36"/>
        <v>0</v>
      </c>
      <c r="O542" s="179">
        <f t="shared" si="36"/>
        <v>0</v>
      </c>
      <c r="P542" s="179">
        <f t="shared" si="36"/>
        <v>0</v>
      </c>
      <c r="Q542" s="371">
        <f t="shared" si="36"/>
        <v>0</v>
      </c>
      <c r="R542" s="179">
        <f>R538</f>
        <v>0.5</v>
      </c>
    </row>
    <row r="543" spans="1:18" s="164" customFormat="1" ht="35.1" hidden="1" customHeight="1" thickBot="1">
      <c r="A543" s="850" t="s">
        <v>281</v>
      </c>
      <c r="B543" s="851"/>
      <c r="C543" s="851"/>
      <c r="D543" s="851"/>
      <c r="E543" s="852"/>
      <c r="F543" s="179">
        <f>SUM(H543:Q543)</f>
        <v>0</v>
      </c>
      <c r="G543" s="481">
        <f t="shared" ref="G543:R544" si="37">G539</f>
        <v>0</v>
      </c>
      <c r="H543" s="179">
        <f t="shared" si="37"/>
        <v>0</v>
      </c>
      <c r="I543" s="179">
        <f t="shared" si="37"/>
        <v>0</v>
      </c>
      <c r="J543" s="179">
        <f t="shared" si="37"/>
        <v>0</v>
      </c>
      <c r="K543" s="179">
        <f t="shared" si="37"/>
        <v>0</v>
      </c>
      <c r="L543" s="179">
        <f t="shared" si="37"/>
        <v>0</v>
      </c>
      <c r="M543" s="179">
        <f t="shared" si="37"/>
        <v>0</v>
      </c>
      <c r="N543" s="179">
        <f t="shared" si="37"/>
        <v>0</v>
      </c>
      <c r="O543" s="179">
        <f t="shared" si="37"/>
        <v>0</v>
      </c>
      <c r="P543" s="179">
        <f t="shared" si="37"/>
        <v>0</v>
      </c>
      <c r="Q543" s="371">
        <f t="shared" si="37"/>
        <v>0</v>
      </c>
      <c r="R543" s="179">
        <f t="shared" si="37"/>
        <v>0</v>
      </c>
    </row>
    <row r="544" spans="1:18" s="164" customFormat="1" ht="35.1" hidden="1" customHeight="1" thickBot="1">
      <c r="A544" s="853" t="s">
        <v>282</v>
      </c>
      <c r="B544" s="854"/>
      <c r="C544" s="854"/>
      <c r="D544" s="854"/>
      <c r="E544" s="855"/>
      <c r="F544" s="181">
        <f>SUM(H544:Q544)</f>
        <v>0</v>
      </c>
      <c r="G544" s="481">
        <f t="shared" si="37"/>
        <v>0</v>
      </c>
      <c r="H544" s="179">
        <f t="shared" si="37"/>
        <v>0</v>
      </c>
      <c r="I544" s="179">
        <f t="shared" si="37"/>
        <v>0</v>
      </c>
      <c r="J544" s="179">
        <f t="shared" si="37"/>
        <v>0</v>
      </c>
      <c r="K544" s="179">
        <f t="shared" si="37"/>
        <v>0</v>
      </c>
      <c r="L544" s="179">
        <f t="shared" si="37"/>
        <v>0</v>
      </c>
      <c r="M544" s="179">
        <f t="shared" si="37"/>
        <v>0</v>
      </c>
      <c r="N544" s="179">
        <f t="shared" si="37"/>
        <v>0</v>
      </c>
      <c r="O544" s="179">
        <f t="shared" si="37"/>
        <v>0</v>
      </c>
      <c r="P544" s="179">
        <f t="shared" si="37"/>
        <v>0</v>
      </c>
      <c r="Q544" s="371">
        <f t="shared" si="37"/>
        <v>0</v>
      </c>
      <c r="R544" s="179">
        <f t="shared" si="37"/>
        <v>0</v>
      </c>
    </row>
    <row r="545" spans="1:18" s="224" customFormat="1" ht="42" hidden="1" customHeight="1" thickBot="1">
      <c r="A545" s="859" t="s">
        <v>624</v>
      </c>
      <c r="B545" s="860"/>
      <c r="C545" s="860"/>
      <c r="D545" s="860"/>
      <c r="E545" s="862"/>
      <c r="F545" s="182">
        <f>SUM(F542:F543)</f>
        <v>0.188</v>
      </c>
      <c r="G545" s="189">
        <f>SUM(G542:G543)</f>
        <v>0</v>
      </c>
      <c r="H545" s="182">
        <f>SUM(H542:H543)</f>
        <v>0</v>
      </c>
      <c r="I545" s="182">
        <f>SUM(I542:I543)</f>
        <v>0</v>
      </c>
      <c r="J545" s="182">
        <f>SUM(J542:J543)</f>
        <v>0.188</v>
      </c>
      <c r="K545" s="182">
        <f t="shared" ref="K545:Q545" si="38">SUM(K542:K543)</f>
        <v>0</v>
      </c>
      <c r="L545" s="182">
        <f t="shared" si="38"/>
        <v>0</v>
      </c>
      <c r="M545" s="182">
        <f t="shared" si="38"/>
        <v>0</v>
      </c>
      <c r="N545" s="182">
        <f t="shared" si="38"/>
        <v>0</v>
      </c>
      <c r="O545" s="182">
        <f t="shared" si="38"/>
        <v>0</v>
      </c>
      <c r="P545" s="182">
        <f t="shared" si="38"/>
        <v>0</v>
      </c>
      <c r="Q545" s="183">
        <f t="shared" si="38"/>
        <v>0</v>
      </c>
      <c r="R545" s="182">
        <f>SUM(R542:R543)</f>
        <v>0.5</v>
      </c>
    </row>
    <row r="546" spans="1:18" s="224" customFormat="1" ht="52.5" hidden="1" customHeight="1" thickBot="1">
      <c r="A546" s="866" t="s">
        <v>625</v>
      </c>
      <c r="B546" s="867"/>
      <c r="C546" s="867"/>
      <c r="D546" s="867"/>
      <c r="E546" s="868"/>
      <c r="F546" s="184">
        <f>SUM(F542:F544)</f>
        <v>0.188</v>
      </c>
      <c r="G546" s="184">
        <f t="shared" ref="G546:R546" si="39">SUM(G542:G544)</f>
        <v>0</v>
      </c>
      <c r="H546" s="184">
        <f t="shared" si="39"/>
        <v>0</v>
      </c>
      <c r="I546" s="184">
        <f t="shared" si="39"/>
        <v>0</v>
      </c>
      <c r="J546" s="184">
        <f t="shared" si="39"/>
        <v>0.188</v>
      </c>
      <c r="K546" s="184">
        <f t="shared" si="39"/>
        <v>0</v>
      </c>
      <c r="L546" s="184">
        <f t="shared" si="39"/>
        <v>0</v>
      </c>
      <c r="M546" s="184">
        <f t="shared" si="39"/>
        <v>0</v>
      </c>
      <c r="N546" s="184">
        <f t="shared" si="39"/>
        <v>0</v>
      </c>
      <c r="O546" s="184">
        <f t="shared" si="39"/>
        <v>0</v>
      </c>
      <c r="P546" s="184">
        <f t="shared" si="39"/>
        <v>0</v>
      </c>
      <c r="Q546" s="185">
        <f t="shared" si="39"/>
        <v>0</v>
      </c>
      <c r="R546" s="184">
        <f t="shared" si="39"/>
        <v>0.5</v>
      </c>
    </row>
    <row r="547" spans="1:18" s="164" customFormat="1" ht="35.1" customHeight="1" thickBot="1">
      <c r="A547" s="533"/>
      <c r="B547" s="534"/>
      <c r="C547" s="190"/>
      <c r="D547" s="534"/>
      <c r="E547" s="534"/>
      <c r="F547" s="534"/>
      <c r="G547" s="483"/>
      <c r="H547" s="534"/>
      <c r="I547" s="534"/>
      <c r="J547" s="534"/>
      <c r="K547" s="534"/>
      <c r="L547" s="534"/>
      <c r="M547" s="534"/>
      <c r="N547" s="534"/>
      <c r="O547" s="534"/>
      <c r="P547" s="534"/>
      <c r="Q547" s="534"/>
      <c r="R547" s="337"/>
    </row>
    <row r="548" spans="1:18" s="164" customFormat="1" ht="35.1" customHeight="1" thickBot="1">
      <c r="A548" s="847" t="s">
        <v>283</v>
      </c>
      <c r="B548" s="848"/>
      <c r="C548" s="848"/>
      <c r="D548" s="848"/>
      <c r="E548" s="848"/>
      <c r="F548" s="856"/>
      <c r="G548" s="482">
        <f t="shared" ref="G548:H550" si="40">G542</f>
        <v>0</v>
      </c>
      <c r="H548" s="181">
        <f t="shared" si="40"/>
        <v>0</v>
      </c>
      <c r="I548" s="181">
        <f t="shared" ref="I548:Q552" si="41">SUM(I542,H548)</f>
        <v>0</v>
      </c>
      <c r="J548" s="181">
        <f t="shared" si="41"/>
        <v>0.188</v>
      </c>
      <c r="K548" s="181">
        <f t="shared" si="41"/>
        <v>0.188</v>
      </c>
      <c r="L548" s="181">
        <f t="shared" si="41"/>
        <v>0.188</v>
      </c>
      <c r="M548" s="181">
        <f t="shared" si="41"/>
        <v>0.188</v>
      </c>
      <c r="N548" s="181">
        <f t="shared" si="41"/>
        <v>0.188</v>
      </c>
      <c r="O548" s="181">
        <f t="shared" si="41"/>
        <v>0.188</v>
      </c>
      <c r="P548" s="181">
        <f t="shared" si="41"/>
        <v>0.188</v>
      </c>
      <c r="Q548" s="186">
        <f t="shared" si="41"/>
        <v>0.188</v>
      </c>
      <c r="R548" s="181">
        <f>R542</f>
        <v>0.5</v>
      </c>
    </row>
    <row r="549" spans="1:18" s="164" customFormat="1" ht="35.1" customHeight="1" thickBot="1">
      <c r="A549" s="850" t="s">
        <v>284</v>
      </c>
      <c r="B549" s="851"/>
      <c r="C549" s="851"/>
      <c r="D549" s="851"/>
      <c r="E549" s="851"/>
      <c r="F549" s="857"/>
      <c r="G549" s="482">
        <f t="shared" si="40"/>
        <v>0</v>
      </c>
      <c r="H549" s="181">
        <f t="shared" si="40"/>
        <v>0</v>
      </c>
      <c r="I549" s="181">
        <f t="shared" si="41"/>
        <v>0</v>
      </c>
      <c r="J549" s="181">
        <f t="shared" si="41"/>
        <v>0</v>
      </c>
      <c r="K549" s="181">
        <f t="shared" si="41"/>
        <v>0</v>
      </c>
      <c r="L549" s="181">
        <f t="shared" si="41"/>
        <v>0</v>
      </c>
      <c r="M549" s="181">
        <f t="shared" si="41"/>
        <v>0</v>
      </c>
      <c r="N549" s="181">
        <f t="shared" si="41"/>
        <v>0</v>
      </c>
      <c r="O549" s="181">
        <f t="shared" si="41"/>
        <v>0</v>
      </c>
      <c r="P549" s="181">
        <f t="shared" si="41"/>
        <v>0</v>
      </c>
      <c r="Q549" s="186">
        <f t="shared" si="41"/>
        <v>0</v>
      </c>
      <c r="R549" s="181">
        <f>R543</f>
        <v>0</v>
      </c>
    </row>
    <row r="550" spans="1:18" s="164" customFormat="1" ht="35.1" customHeight="1" thickBot="1">
      <c r="A550" s="853" t="s">
        <v>285</v>
      </c>
      <c r="B550" s="854"/>
      <c r="C550" s="854"/>
      <c r="D550" s="854"/>
      <c r="E550" s="854"/>
      <c r="F550" s="858"/>
      <c r="G550" s="482">
        <f t="shared" si="40"/>
        <v>0</v>
      </c>
      <c r="H550" s="181">
        <f t="shared" si="40"/>
        <v>0</v>
      </c>
      <c r="I550" s="181">
        <f t="shared" si="41"/>
        <v>0</v>
      </c>
      <c r="J550" s="181">
        <f t="shared" si="41"/>
        <v>0</v>
      </c>
      <c r="K550" s="181">
        <f t="shared" si="41"/>
        <v>0</v>
      </c>
      <c r="L550" s="181">
        <f t="shared" si="41"/>
        <v>0</v>
      </c>
      <c r="M550" s="181">
        <f t="shared" si="41"/>
        <v>0</v>
      </c>
      <c r="N550" s="181">
        <f t="shared" si="41"/>
        <v>0</v>
      </c>
      <c r="O550" s="181">
        <f t="shared" si="41"/>
        <v>0</v>
      </c>
      <c r="P550" s="181">
        <f t="shared" si="41"/>
        <v>0</v>
      </c>
      <c r="Q550" s="186">
        <f t="shared" si="41"/>
        <v>0</v>
      </c>
      <c r="R550" s="181">
        <f>R544</f>
        <v>0</v>
      </c>
    </row>
    <row r="551" spans="1:18" s="224" customFormat="1" ht="72" customHeight="1" thickBot="1">
      <c r="A551" s="859" t="s">
        <v>626</v>
      </c>
      <c r="B551" s="860"/>
      <c r="C551" s="860"/>
      <c r="D551" s="860"/>
      <c r="E551" s="861"/>
      <c r="F551" s="862"/>
      <c r="G551" s="189">
        <f>SUM(G548:G549)</f>
        <v>0</v>
      </c>
      <c r="H551" s="182">
        <f>SUM(H548:H549)</f>
        <v>0</v>
      </c>
      <c r="I551" s="187">
        <f t="shared" si="41"/>
        <v>0</v>
      </c>
      <c r="J551" s="187">
        <f t="shared" si="41"/>
        <v>0.188</v>
      </c>
      <c r="K551" s="187">
        <f t="shared" si="41"/>
        <v>0.188</v>
      </c>
      <c r="L551" s="187">
        <f t="shared" si="41"/>
        <v>0.188</v>
      </c>
      <c r="M551" s="187">
        <f t="shared" si="41"/>
        <v>0.188</v>
      </c>
      <c r="N551" s="187">
        <f t="shared" si="41"/>
        <v>0.188</v>
      </c>
      <c r="O551" s="187">
        <f t="shared" si="41"/>
        <v>0.188</v>
      </c>
      <c r="P551" s="187">
        <f t="shared" si="41"/>
        <v>0.188</v>
      </c>
      <c r="Q551" s="188">
        <f t="shared" si="41"/>
        <v>0.188</v>
      </c>
      <c r="R551" s="182">
        <f>SUM(R548:R549)</f>
        <v>0.5</v>
      </c>
    </row>
    <row r="552" spans="1:18" s="224" customFormat="1" ht="74.25" customHeight="1" thickBot="1">
      <c r="A552" s="871" t="s">
        <v>627</v>
      </c>
      <c r="B552" s="872"/>
      <c r="C552" s="872"/>
      <c r="D552" s="872"/>
      <c r="E552" s="872"/>
      <c r="F552" s="873"/>
      <c r="G552" s="184">
        <f>SUM(G548:G550)</f>
        <v>0</v>
      </c>
      <c r="H552" s="184">
        <f>SUM(H548:H550)</f>
        <v>0</v>
      </c>
      <c r="I552" s="184">
        <f t="shared" si="41"/>
        <v>0</v>
      </c>
      <c r="J552" s="184">
        <f t="shared" si="41"/>
        <v>0.188</v>
      </c>
      <c r="K552" s="184">
        <f t="shared" si="41"/>
        <v>0.188</v>
      </c>
      <c r="L552" s="184">
        <f t="shared" si="41"/>
        <v>0.188</v>
      </c>
      <c r="M552" s="184">
        <f t="shared" si="41"/>
        <v>0.188</v>
      </c>
      <c r="N552" s="184">
        <f t="shared" si="41"/>
        <v>0.188</v>
      </c>
      <c r="O552" s="184">
        <f t="shared" si="41"/>
        <v>0.188</v>
      </c>
      <c r="P552" s="184">
        <f t="shared" si="41"/>
        <v>0.188</v>
      </c>
      <c r="Q552" s="185">
        <f t="shared" si="41"/>
        <v>0.188</v>
      </c>
      <c r="R552" s="184">
        <f>SUM(R548:R550)</f>
        <v>0.5</v>
      </c>
    </row>
    <row r="553" spans="1:18" s="164" customFormat="1" thickBot="1">
      <c r="A553" s="874"/>
      <c r="B553" s="875"/>
      <c r="C553" s="875"/>
      <c r="D553" s="875"/>
      <c r="E553" s="875"/>
      <c r="F553" s="875"/>
      <c r="G553" s="875"/>
      <c r="H553" s="875"/>
      <c r="I553" s="875"/>
      <c r="J553" s="875"/>
      <c r="K553" s="875"/>
      <c r="L553" s="875"/>
      <c r="M553" s="875"/>
      <c r="N553" s="875"/>
      <c r="O553" s="875"/>
      <c r="P553" s="875"/>
      <c r="Q553" s="875"/>
      <c r="R553" s="398"/>
    </row>
    <row r="554" spans="1:18" s="164" customFormat="1" ht="35.1" customHeight="1" thickBot="1">
      <c r="A554" s="876" t="s">
        <v>286</v>
      </c>
      <c r="B554" s="877"/>
      <c r="C554" s="877"/>
      <c r="D554" s="877"/>
      <c r="E554" s="877"/>
      <c r="F554" s="877"/>
      <c r="G554" s="877"/>
      <c r="H554" s="877"/>
      <c r="I554" s="877"/>
      <c r="J554" s="877"/>
      <c r="K554" s="877"/>
      <c r="L554" s="877"/>
      <c r="M554" s="877"/>
      <c r="N554" s="877"/>
      <c r="O554" s="877"/>
      <c r="P554" s="877"/>
      <c r="Q554" s="877"/>
      <c r="R554" s="454"/>
    </row>
    <row r="555" spans="1:18" s="164" customFormat="1" ht="35.1" customHeight="1">
      <c r="A555" s="665">
        <v>91</v>
      </c>
      <c r="B555" s="536" t="s">
        <v>288</v>
      </c>
      <c r="C555" s="830" t="s">
        <v>287</v>
      </c>
      <c r="D555" s="536" t="s">
        <v>193</v>
      </c>
      <c r="E555" s="665" t="s">
        <v>17</v>
      </c>
      <c r="F555" s="102" t="s">
        <v>18</v>
      </c>
      <c r="G555" s="456">
        <f>R555*J5</f>
        <v>0</v>
      </c>
      <c r="H555" s="173"/>
      <c r="I555" s="173">
        <v>1.7729999999999999</v>
      </c>
      <c r="J555" s="138"/>
      <c r="K555" s="138"/>
      <c r="L555" s="138"/>
      <c r="M555" s="138"/>
      <c r="N555" s="138"/>
      <c r="O555" s="138"/>
      <c r="P555" s="138"/>
      <c r="Q555" s="168"/>
      <c r="R555" s="384">
        <v>2.4</v>
      </c>
    </row>
    <row r="556" spans="1:18" s="164" customFormat="1" ht="35.1" customHeight="1">
      <c r="A556" s="666"/>
      <c r="B556" s="505" t="s">
        <v>289</v>
      </c>
      <c r="C556" s="692"/>
      <c r="D556" s="133"/>
      <c r="E556" s="839"/>
      <c r="F556" s="107" t="s">
        <v>19</v>
      </c>
      <c r="G556" s="468"/>
      <c r="H556" s="448"/>
      <c r="I556" s="169"/>
      <c r="J556" s="139"/>
      <c r="K556" s="139"/>
      <c r="L556" s="139"/>
      <c r="M556" s="139"/>
      <c r="N556" s="139"/>
      <c r="O556" s="139"/>
      <c r="P556" s="139"/>
      <c r="Q556" s="170"/>
      <c r="R556" s="399"/>
    </row>
    <row r="557" spans="1:18" s="164" customFormat="1" ht="35.1" customHeight="1" thickBot="1">
      <c r="A557" s="666"/>
      <c r="B557" s="559" t="s">
        <v>290</v>
      </c>
      <c r="C557" s="692"/>
      <c r="D557" s="562"/>
      <c r="E557" s="839"/>
      <c r="F557" s="125" t="s">
        <v>20</v>
      </c>
      <c r="G557" s="497"/>
      <c r="H557" s="449"/>
      <c r="I557" s="191"/>
      <c r="J557" s="147"/>
      <c r="K557" s="147"/>
      <c r="L557" s="147"/>
      <c r="M557" s="147"/>
      <c r="N557" s="147"/>
      <c r="O557" s="147"/>
      <c r="P557" s="147"/>
      <c r="Q557" s="171"/>
      <c r="R557" s="400"/>
    </row>
    <row r="558" spans="1:18" s="164" customFormat="1" ht="35.1" customHeight="1" thickBot="1">
      <c r="A558" s="667"/>
      <c r="B558" s="560" t="s">
        <v>291</v>
      </c>
      <c r="C558" s="681"/>
      <c r="D558" s="560"/>
      <c r="E558" s="840"/>
      <c r="F558" s="192"/>
      <c r="G558" s="484"/>
      <c r="H558" s="878"/>
      <c r="I558" s="631"/>
      <c r="J558" s="631"/>
      <c r="K558" s="631"/>
      <c r="L558" s="631"/>
      <c r="M558" s="631"/>
      <c r="N558" s="631"/>
      <c r="O558" s="631"/>
      <c r="P558" s="631"/>
      <c r="Q558" s="631"/>
      <c r="R558" s="192"/>
    </row>
    <row r="559" spans="1:18" s="164" customFormat="1" ht="35.1" customHeight="1">
      <c r="A559" s="665">
        <v>92</v>
      </c>
      <c r="B559" s="536" t="s">
        <v>292</v>
      </c>
      <c r="C559" s="830" t="s">
        <v>287</v>
      </c>
      <c r="D559" s="536" t="s">
        <v>293</v>
      </c>
      <c r="E559" s="665" t="s">
        <v>17</v>
      </c>
      <c r="F559" s="102" t="s">
        <v>18</v>
      </c>
      <c r="G559" s="456">
        <f>R559*J5</f>
        <v>0</v>
      </c>
      <c r="H559" s="173"/>
      <c r="I559" s="173">
        <v>0.433</v>
      </c>
      <c r="J559" s="138"/>
      <c r="K559" s="138"/>
      <c r="L559" s="138"/>
      <c r="M559" s="138"/>
      <c r="N559" s="138"/>
      <c r="O559" s="138"/>
      <c r="P559" s="138"/>
      <c r="Q559" s="168"/>
      <c r="R559" s="384">
        <v>0.5</v>
      </c>
    </row>
    <row r="560" spans="1:18" s="164" customFormat="1" ht="35.1" customHeight="1">
      <c r="A560" s="666"/>
      <c r="B560" s="505" t="s">
        <v>294</v>
      </c>
      <c r="C560" s="692"/>
      <c r="D560" s="133"/>
      <c r="E560" s="839"/>
      <c r="F560" s="107" t="s">
        <v>19</v>
      </c>
      <c r="G560" s="468"/>
      <c r="H560" s="448"/>
      <c r="I560" s="169"/>
      <c r="J560" s="139"/>
      <c r="K560" s="139"/>
      <c r="L560" s="139"/>
      <c r="M560" s="139"/>
      <c r="N560" s="139"/>
      <c r="O560" s="139"/>
      <c r="P560" s="139"/>
      <c r="Q560" s="170"/>
      <c r="R560" s="399"/>
    </row>
    <row r="561" spans="1:18" s="164" customFormat="1" ht="35.1" customHeight="1" thickBot="1">
      <c r="A561" s="666"/>
      <c r="B561" s="559" t="s">
        <v>295</v>
      </c>
      <c r="C561" s="692"/>
      <c r="D561" s="562"/>
      <c r="E561" s="839"/>
      <c r="F561" s="125" t="s">
        <v>20</v>
      </c>
      <c r="G561" s="497"/>
      <c r="H561" s="449"/>
      <c r="I561" s="191"/>
      <c r="J561" s="147"/>
      <c r="K561" s="147"/>
      <c r="L561" s="147"/>
      <c r="M561" s="147"/>
      <c r="N561" s="147"/>
      <c r="O561" s="147"/>
      <c r="P561" s="147"/>
      <c r="Q561" s="171"/>
      <c r="R561" s="400"/>
    </row>
    <row r="562" spans="1:18" s="164" customFormat="1" ht="35.1" customHeight="1" thickBot="1">
      <c r="A562" s="667"/>
      <c r="B562" s="560"/>
      <c r="C562" s="681"/>
      <c r="D562" s="560"/>
      <c r="E562" s="840"/>
      <c r="F562" s="192"/>
      <c r="G562" s="484"/>
      <c r="H562" s="878"/>
      <c r="I562" s="631"/>
      <c r="J562" s="631"/>
      <c r="K562" s="631"/>
      <c r="L562" s="631"/>
      <c r="M562" s="631"/>
      <c r="N562" s="631"/>
      <c r="O562" s="631"/>
      <c r="P562" s="631"/>
      <c r="Q562" s="631"/>
      <c r="R562" s="192"/>
    </row>
    <row r="563" spans="1:18" s="164" customFormat="1" ht="35.1" hidden="1" customHeight="1" thickBot="1">
      <c r="A563" s="847" t="s">
        <v>296</v>
      </c>
      <c r="B563" s="848"/>
      <c r="C563" s="848"/>
      <c r="D563" s="848"/>
      <c r="E563" s="849"/>
      <c r="F563" s="179">
        <f>SUM(H563:Q563)</f>
        <v>2.206</v>
      </c>
      <c r="G563" s="481">
        <f t="shared" ref="G563:Q565" si="42">G555+G559</f>
        <v>0</v>
      </c>
      <c r="H563" s="179">
        <f t="shared" si="42"/>
        <v>0</v>
      </c>
      <c r="I563" s="179">
        <f t="shared" si="42"/>
        <v>2.206</v>
      </c>
      <c r="J563" s="179">
        <f t="shared" si="42"/>
        <v>0</v>
      </c>
      <c r="K563" s="179">
        <f t="shared" si="42"/>
        <v>0</v>
      </c>
      <c r="L563" s="179">
        <f t="shared" si="42"/>
        <v>0</v>
      </c>
      <c r="M563" s="179">
        <f t="shared" si="42"/>
        <v>0</v>
      </c>
      <c r="N563" s="179">
        <f t="shared" si="42"/>
        <v>0</v>
      </c>
      <c r="O563" s="179">
        <f t="shared" si="42"/>
        <v>0</v>
      </c>
      <c r="P563" s="179">
        <f t="shared" si="42"/>
        <v>0</v>
      </c>
      <c r="Q563" s="371">
        <f t="shared" si="42"/>
        <v>0</v>
      </c>
      <c r="R563" s="179">
        <f>R555+R559</f>
        <v>2.9</v>
      </c>
    </row>
    <row r="564" spans="1:18" s="164" customFormat="1" ht="35.1" hidden="1" customHeight="1" thickBot="1">
      <c r="A564" s="850" t="s">
        <v>297</v>
      </c>
      <c r="B564" s="851"/>
      <c r="C564" s="851"/>
      <c r="D564" s="851"/>
      <c r="E564" s="852"/>
      <c r="F564" s="180">
        <f>SUM(H564:Q564)</f>
        <v>0</v>
      </c>
      <c r="G564" s="481">
        <f t="shared" si="42"/>
        <v>0</v>
      </c>
      <c r="H564" s="179">
        <f t="shared" si="42"/>
        <v>0</v>
      </c>
      <c r="I564" s="179">
        <f t="shared" si="42"/>
        <v>0</v>
      </c>
      <c r="J564" s="179">
        <f t="shared" si="42"/>
        <v>0</v>
      </c>
      <c r="K564" s="179">
        <f t="shared" si="42"/>
        <v>0</v>
      </c>
      <c r="L564" s="179">
        <f t="shared" si="42"/>
        <v>0</v>
      </c>
      <c r="M564" s="179">
        <f t="shared" si="42"/>
        <v>0</v>
      </c>
      <c r="N564" s="179">
        <f t="shared" si="42"/>
        <v>0</v>
      </c>
      <c r="O564" s="179">
        <f t="shared" si="42"/>
        <v>0</v>
      </c>
      <c r="P564" s="179">
        <f t="shared" si="42"/>
        <v>0</v>
      </c>
      <c r="Q564" s="371">
        <f t="shared" si="42"/>
        <v>0</v>
      </c>
      <c r="R564" s="179">
        <f>R556+R560</f>
        <v>0</v>
      </c>
    </row>
    <row r="565" spans="1:18" s="164" customFormat="1" ht="35.1" hidden="1" customHeight="1" thickBot="1">
      <c r="A565" s="853" t="s">
        <v>298</v>
      </c>
      <c r="B565" s="854"/>
      <c r="C565" s="854"/>
      <c r="D565" s="854"/>
      <c r="E565" s="855"/>
      <c r="F565" s="181">
        <f>SUM(H565:Q565)</f>
        <v>0</v>
      </c>
      <c r="G565" s="481">
        <f t="shared" si="42"/>
        <v>0</v>
      </c>
      <c r="H565" s="179">
        <f t="shared" si="42"/>
        <v>0</v>
      </c>
      <c r="I565" s="179">
        <f t="shared" si="42"/>
        <v>0</v>
      </c>
      <c r="J565" s="179">
        <f t="shared" si="42"/>
        <v>0</v>
      </c>
      <c r="K565" s="179">
        <f t="shared" si="42"/>
        <v>0</v>
      </c>
      <c r="L565" s="179">
        <f t="shared" si="42"/>
        <v>0</v>
      </c>
      <c r="M565" s="179">
        <f t="shared" si="42"/>
        <v>0</v>
      </c>
      <c r="N565" s="179">
        <f t="shared" si="42"/>
        <v>0</v>
      </c>
      <c r="O565" s="179">
        <f t="shared" si="42"/>
        <v>0</v>
      </c>
      <c r="P565" s="179">
        <f t="shared" si="42"/>
        <v>0</v>
      </c>
      <c r="Q565" s="371">
        <f t="shared" si="42"/>
        <v>0</v>
      </c>
      <c r="R565" s="179">
        <f>R557+R561</f>
        <v>0</v>
      </c>
    </row>
    <row r="566" spans="1:18" s="224" customFormat="1" ht="57" hidden="1" customHeight="1" thickBot="1">
      <c r="A566" s="859" t="s">
        <v>628</v>
      </c>
      <c r="B566" s="860"/>
      <c r="C566" s="860"/>
      <c r="D566" s="860"/>
      <c r="E566" s="862"/>
      <c r="F566" s="182">
        <f>SUM(F563:F564)</f>
        <v>2.206</v>
      </c>
      <c r="G566" s="189">
        <f>SUM(G563:G564)</f>
        <v>0</v>
      </c>
      <c r="H566" s="182">
        <f>SUM(H563:H564)</f>
        <v>0</v>
      </c>
      <c r="I566" s="182">
        <f>SUM(I563:I564)</f>
        <v>2.206</v>
      </c>
      <c r="J566" s="182">
        <f>SUM(J563:J564)</f>
        <v>0</v>
      </c>
      <c r="K566" s="182">
        <f t="shared" ref="K566:Q566" si="43">SUM(K563:K564)</f>
        <v>0</v>
      </c>
      <c r="L566" s="182">
        <f t="shared" si="43"/>
        <v>0</v>
      </c>
      <c r="M566" s="182">
        <f t="shared" si="43"/>
        <v>0</v>
      </c>
      <c r="N566" s="182">
        <f t="shared" si="43"/>
        <v>0</v>
      </c>
      <c r="O566" s="182">
        <f t="shared" si="43"/>
        <v>0</v>
      </c>
      <c r="P566" s="182">
        <f t="shared" si="43"/>
        <v>0</v>
      </c>
      <c r="Q566" s="183">
        <f t="shared" si="43"/>
        <v>0</v>
      </c>
      <c r="R566" s="182">
        <f>SUM(R563:R564)</f>
        <v>2.9</v>
      </c>
    </row>
    <row r="567" spans="1:18" s="224" customFormat="1" ht="54.75" hidden="1" customHeight="1" thickBot="1">
      <c r="A567" s="866" t="s">
        <v>629</v>
      </c>
      <c r="B567" s="867"/>
      <c r="C567" s="867"/>
      <c r="D567" s="867"/>
      <c r="E567" s="868"/>
      <c r="F567" s="189">
        <f>SUM(F563:F565)</f>
        <v>2.206</v>
      </c>
      <c r="G567" s="189">
        <f t="shared" ref="G567:R567" si="44">SUM(G563:G565)</f>
        <v>0</v>
      </c>
      <c r="H567" s="189">
        <f t="shared" si="44"/>
        <v>0</v>
      </c>
      <c r="I567" s="189">
        <f t="shared" si="44"/>
        <v>2.206</v>
      </c>
      <c r="J567" s="189">
        <f t="shared" si="44"/>
        <v>0</v>
      </c>
      <c r="K567" s="189">
        <f t="shared" si="44"/>
        <v>0</v>
      </c>
      <c r="L567" s="189">
        <f t="shared" si="44"/>
        <v>0</v>
      </c>
      <c r="M567" s="189">
        <f t="shared" si="44"/>
        <v>0</v>
      </c>
      <c r="N567" s="189">
        <f t="shared" si="44"/>
        <v>0</v>
      </c>
      <c r="O567" s="189">
        <f t="shared" si="44"/>
        <v>0</v>
      </c>
      <c r="P567" s="189">
        <f t="shared" si="44"/>
        <v>0</v>
      </c>
      <c r="Q567" s="193">
        <f t="shared" si="44"/>
        <v>0</v>
      </c>
      <c r="R567" s="189">
        <f t="shared" si="44"/>
        <v>2.9</v>
      </c>
    </row>
    <row r="568" spans="1:18" s="164" customFormat="1" ht="35.1" customHeight="1" thickBot="1">
      <c r="A568" s="874"/>
      <c r="B568" s="875"/>
      <c r="C568" s="875"/>
      <c r="D568" s="875"/>
      <c r="E568" s="875"/>
      <c r="F568" s="875"/>
      <c r="G568" s="875"/>
      <c r="H568" s="875"/>
      <c r="I568" s="875"/>
      <c r="J568" s="875"/>
      <c r="K568" s="875"/>
      <c r="L568" s="875"/>
      <c r="M568" s="875"/>
      <c r="N568" s="875"/>
      <c r="O568" s="875"/>
      <c r="P568" s="875"/>
      <c r="Q568" s="875"/>
      <c r="R568" s="398"/>
    </row>
    <row r="569" spans="1:18" s="164" customFormat="1" ht="35.1" customHeight="1" thickBot="1">
      <c r="A569" s="847" t="s">
        <v>299</v>
      </c>
      <c r="B569" s="848"/>
      <c r="C569" s="848"/>
      <c r="D569" s="848"/>
      <c r="E569" s="848"/>
      <c r="F569" s="856"/>
      <c r="G569" s="482">
        <f t="shared" ref="G569:H571" si="45">G563</f>
        <v>0</v>
      </c>
      <c r="H569" s="181">
        <f t="shared" si="45"/>
        <v>0</v>
      </c>
      <c r="I569" s="181">
        <f t="shared" ref="I569:Q573" si="46">SUM(I563,H569)</f>
        <v>2.206</v>
      </c>
      <c r="J569" s="181">
        <f t="shared" si="46"/>
        <v>2.206</v>
      </c>
      <c r="K569" s="181">
        <f t="shared" si="46"/>
        <v>2.206</v>
      </c>
      <c r="L569" s="181">
        <f t="shared" si="46"/>
        <v>2.206</v>
      </c>
      <c r="M569" s="181">
        <f t="shared" si="46"/>
        <v>2.206</v>
      </c>
      <c r="N569" s="181">
        <f t="shared" si="46"/>
        <v>2.206</v>
      </c>
      <c r="O569" s="181">
        <f t="shared" si="46"/>
        <v>2.206</v>
      </c>
      <c r="P569" s="181">
        <f t="shared" si="46"/>
        <v>2.206</v>
      </c>
      <c r="Q569" s="186">
        <f t="shared" si="46"/>
        <v>2.206</v>
      </c>
      <c r="R569" s="181">
        <f>R563</f>
        <v>2.9</v>
      </c>
    </row>
    <row r="570" spans="1:18" s="164" customFormat="1" ht="35.1" customHeight="1" thickBot="1">
      <c r="A570" s="850" t="s">
        <v>300</v>
      </c>
      <c r="B570" s="851"/>
      <c r="C570" s="851"/>
      <c r="D570" s="851"/>
      <c r="E570" s="851"/>
      <c r="F570" s="857"/>
      <c r="G570" s="482">
        <f t="shared" si="45"/>
        <v>0</v>
      </c>
      <c r="H570" s="181">
        <f t="shared" si="45"/>
        <v>0</v>
      </c>
      <c r="I570" s="181">
        <f t="shared" si="46"/>
        <v>0</v>
      </c>
      <c r="J570" s="181">
        <f t="shared" si="46"/>
        <v>0</v>
      </c>
      <c r="K570" s="181">
        <f t="shared" si="46"/>
        <v>0</v>
      </c>
      <c r="L570" s="181">
        <f t="shared" si="46"/>
        <v>0</v>
      </c>
      <c r="M570" s="181">
        <f t="shared" si="46"/>
        <v>0</v>
      </c>
      <c r="N570" s="181">
        <f t="shared" si="46"/>
        <v>0</v>
      </c>
      <c r="O570" s="181">
        <f t="shared" si="46"/>
        <v>0</v>
      </c>
      <c r="P570" s="181">
        <f t="shared" si="46"/>
        <v>0</v>
      </c>
      <c r="Q570" s="186">
        <f t="shared" si="46"/>
        <v>0</v>
      </c>
      <c r="R570" s="181">
        <f>R564</f>
        <v>0</v>
      </c>
    </row>
    <row r="571" spans="1:18" s="164" customFormat="1" ht="35.1" customHeight="1" thickBot="1">
      <c r="A571" s="853" t="s">
        <v>301</v>
      </c>
      <c r="B571" s="854"/>
      <c r="C571" s="854"/>
      <c r="D571" s="854"/>
      <c r="E571" s="854"/>
      <c r="F571" s="858"/>
      <c r="G571" s="482">
        <f t="shared" si="45"/>
        <v>0</v>
      </c>
      <c r="H571" s="181">
        <f t="shared" si="45"/>
        <v>0</v>
      </c>
      <c r="I571" s="181">
        <f t="shared" si="46"/>
        <v>0</v>
      </c>
      <c r="J571" s="181">
        <f t="shared" si="46"/>
        <v>0</v>
      </c>
      <c r="K571" s="181">
        <f t="shared" si="46"/>
        <v>0</v>
      </c>
      <c r="L571" s="181">
        <f t="shared" si="46"/>
        <v>0</v>
      </c>
      <c r="M571" s="181">
        <f t="shared" si="46"/>
        <v>0</v>
      </c>
      <c r="N571" s="181">
        <f t="shared" si="46"/>
        <v>0</v>
      </c>
      <c r="O571" s="181">
        <f t="shared" si="46"/>
        <v>0</v>
      </c>
      <c r="P571" s="181">
        <f t="shared" si="46"/>
        <v>0</v>
      </c>
      <c r="Q571" s="186">
        <f t="shared" si="46"/>
        <v>0</v>
      </c>
      <c r="R571" s="181">
        <f>R565</f>
        <v>0</v>
      </c>
    </row>
    <row r="572" spans="1:18" s="224" customFormat="1" ht="64.5" customHeight="1" thickBot="1">
      <c r="A572" s="859" t="s">
        <v>630</v>
      </c>
      <c r="B572" s="860"/>
      <c r="C572" s="860"/>
      <c r="D572" s="860"/>
      <c r="E572" s="861"/>
      <c r="F572" s="862"/>
      <c r="G572" s="189">
        <f>SUM(G569:G570)</f>
        <v>0</v>
      </c>
      <c r="H572" s="182">
        <f>SUM(H569:H570)</f>
        <v>0</v>
      </c>
      <c r="I572" s="187">
        <f t="shared" si="46"/>
        <v>2.206</v>
      </c>
      <c r="J572" s="187">
        <f t="shared" si="46"/>
        <v>2.206</v>
      </c>
      <c r="K572" s="187">
        <f t="shared" si="46"/>
        <v>2.206</v>
      </c>
      <c r="L572" s="187">
        <f t="shared" si="46"/>
        <v>2.206</v>
      </c>
      <c r="M572" s="187">
        <f t="shared" si="46"/>
        <v>2.206</v>
      </c>
      <c r="N572" s="187">
        <f t="shared" si="46"/>
        <v>2.206</v>
      </c>
      <c r="O572" s="187">
        <f t="shared" si="46"/>
        <v>2.206</v>
      </c>
      <c r="P572" s="187">
        <f t="shared" si="46"/>
        <v>2.206</v>
      </c>
      <c r="Q572" s="188">
        <f t="shared" si="46"/>
        <v>2.206</v>
      </c>
      <c r="R572" s="182">
        <f>SUM(R569:R570)</f>
        <v>2.9</v>
      </c>
    </row>
    <row r="573" spans="1:18" s="224" customFormat="1" ht="62.25" customHeight="1" thickBot="1">
      <c r="A573" s="871" t="s">
        <v>631</v>
      </c>
      <c r="B573" s="872"/>
      <c r="C573" s="872"/>
      <c r="D573" s="872"/>
      <c r="E573" s="872"/>
      <c r="F573" s="873"/>
      <c r="G573" s="189">
        <f>SUM(G569:G571)</f>
        <v>0</v>
      </c>
      <c r="H573" s="189">
        <f>SUM(H569:H571)</f>
        <v>0</v>
      </c>
      <c r="I573" s="184">
        <f t="shared" si="46"/>
        <v>2.206</v>
      </c>
      <c r="J573" s="184">
        <f t="shared" si="46"/>
        <v>2.206</v>
      </c>
      <c r="K573" s="184">
        <f t="shared" si="46"/>
        <v>2.206</v>
      </c>
      <c r="L573" s="184">
        <f t="shared" si="46"/>
        <v>2.206</v>
      </c>
      <c r="M573" s="184">
        <f t="shared" si="46"/>
        <v>2.206</v>
      </c>
      <c r="N573" s="184">
        <f t="shared" si="46"/>
        <v>2.206</v>
      </c>
      <c r="O573" s="184">
        <f t="shared" si="46"/>
        <v>2.206</v>
      </c>
      <c r="P573" s="184">
        <f t="shared" si="46"/>
        <v>2.206</v>
      </c>
      <c r="Q573" s="185">
        <f t="shared" si="46"/>
        <v>2.206</v>
      </c>
      <c r="R573" s="189">
        <f>SUM(R569:R571)</f>
        <v>2.9</v>
      </c>
    </row>
    <row r="574" spans="1:18" s="164" customFormat="1" thickBot="1">
      <c r="A574" s="874"/>
      <c r="B574" s="875"/>
      <c r="C574" s="875"/>
      <c r="D574" s="875"/>
      <c r="E574" s="875"/>
      <c r="F574" s="875"/>
      <c r="G574" s="875"/>
      <c r="H574" s="875"/>
      <c r="I574" s="875"/>
      <c r="J574" s="875"/>
      <c r="K574" s="875"/>
      <c r="L574" s="875"/>
      <c r="M574" s="875"/>
      <c r="N574" s="875"/>
      <c r="O574" s="875"/>
      <c r="P574" s="875"/>
      <c r="Q574" s="875"/>
      <c r="R574" s="398"/>
    </row>
    <row r="575" spans="1:18" s="164" customFormat="1" ht="35.1" customHeight="1" thickBot="1">
      <c r="A575" s="876" t="s">
        <v>302</v>
      </c>
      <c r="B575" s="877"/>
      <c r="C575" s="877"/>
      <c r="D575" s="877"/>
      <c r="E575" s="877"/>
      <c r="F575" s="877"/>
      <c r="G575" s="877"/>
      <c r="H575" s="877"/>
      <c r="I575" s="877"/>
      <c r="J575" s="877"/>
      <c r="K575" s="877"/>
      <c r="L575" s="877"/>
      <c r="M575" s="877"/>
      <c r="N575" s="877"/>
      <c r="O575" s="877"/>
      <c r="P575" s="877"/>
      <c r="Q575" s="877"/>
      <c r="R575" s="454"/>
    </row>
    <row r="576" spans="1:18" s="164" customFormat="1" ht="35.1" customHeight="1">
      <c r="A576" s="665">
        <v>93</v>
      </c>
      <c r="B576" s="536" t="s">
        <v>239</v>
      </c>
      <c r="C576" s="830" t="s">
        <v>228</v>
      </c>
      <c r="D576" s="536" t="s">
        <v>417</v>
      </c>
      <c r="E576" s="665" t="s">
        <v>17</v>
      </c>
      <c r="F576" s="102" t="s">
        <v>18</v>
      </c>
      <c r="G576" s="485">
        <f>R576*J5</f>
        <v>0</v>
      </c>
      <c r="H576" s="173">
        <v>0.79500000000000004</v>
      </c>
      <c r="I576" s="138"/>
      <c r="J576" s="138"/>
      <c r="K576" s="138"/>
      <c r="L576" s="138"/>
      <c r="M576" s="138"/>
      <c r="N576" s="138"/>
      <c r="O576" s="138"/>
      <c r="P576" s="138"/>
      <c r="Q576" s="168"/>
      <c r="R576" s="384">
        <v>0.93</v>
      </c>
    </row>
    <row r="577" spans="1:18" s="164" customFormat="1" ht="35.1" customHeight="1">
      <c r="A577" s="666"/>
      <c r="B577" s="505" t="s">
        <v>303</v>
      </c>
      <c r="C577" s="692"/>
      <c r="D577" s="117"/>
      <c r="E577" s="880"/>
      <c r="F577" s="107" t="s">
        <v>19</v>
      </c>
      <c r="G577" s="486"/>
      <c r="H577" s="169"/>
      <c r="I577" s="139"/>
      <c r="J577" s="139"/>
      <c r="K577" s="139"/>
      <c r="L577" s="139"/>
      <c r="M577" s="139"/>
      <c r="N577" s="139"/>
      <c r="O577" s="139"/>
      <c r="P577" s="139"/>
      <c r="Q577" s="170"/>
      <c r="R577" s="385"/>
    </row>
    <row r="578" spans="1:18" s="164" customFormat="1" ht="35.1" customHeight="1" thickBot="1">
      <c r="A578" s="666"/>
      <c r="B578" s="559" t="s">
        <v>304</v>
      </c>
      <c r="C578" s="692"/>
      <c r="D578" s="562"/>
      <c r="E578" s="880"/>
      <c r="F578" s="125" t="s">
        <v>20</v>
      </c>
      <c r="G578" s="487"/>
      <c r="H578" s="146"/>
      <c r="I578" s="147"/>
      <c r="J578" s="147"/>
      <c r="K578" s="147"/>
      <c r="L578" s="147"/>
      <c r="M578" s="147"/>
      <c r="N578" s="147"/>
      <c r="O578" s="147"/>
      <c r="P578" s="147"/>
      <c r="Q578" s="171"/>
      <c r="R578" s="387"/>
    </row>
    <row r="579" spans="1:18" s="164" customFormat="1" ht="35.1" customHeight="1" thickBot="1">
      <c r="A579" s="667"/>
      <c r="B579" s="560"/>
      <c r="C579" s="681"/>
      <c r="D579" s="560"/>
      <c r="E579" s="881"/>
      <c r="F579" s="558"/>
      <c r="G579" s="480"/>
      <c r="H579" s="882"/>
      <c r="I579" s="708"/>
      <c r="J579" s="708"/>
      <c r="K579" s="708"/>
      <c r="L579" s="708"/>
      <c r="M579" s="708"/>
      <c r="N579" s="708"/>
      <c r="O579" s="708"/>
      <c r="P579" s="708"/>
      <c r="Q579" s="708"/>
      <c r="R579" s="558"/>
    </row>
    <row r="580" spans="1:18" s="164" customFormat="1" ht="39.950000000000003" hidden="1" customHeight="1" thickBot="1">
      <c r="A580" s="847" t="s">
        <v>305</v>
      </c>
      <c r="B580" s="848"/>
      <c r="C580" s="848"/>
      <c r="D580" s="848"/>
      <c r="E580" s="849"/>
      <c r="F580" s="179">
        <f>SUM(H580:Q580)</f>
        <v>0.79500000000000004</v>
      </c>
      <c r="G580" s="481">
        <f t="shared" ref="G580:Q582" si="47">G576</f>
        <v>0</v>
      </c>
      <c r="H580" s="179">
        <f t="shared" si="47"/>
        <v>0.79500000000000004</v>
      </c>
      <c r="I580" s="179">
        <f t="shared" si="47"/>
        <v>0</v>
      </c>
      <c r="J580" s="179">
        <f t="shared" si="47"/>
        <v>0</v>
      </c>
      <c r="K580" s="179">
        <f t="shared" si="47"/>
        <v>0</v>
      </c>
      <c r="L580" s="179">
        <f t="shared" si="47"/>
        <v>0</v>
      </c>
      <c r="M580" s="179">
        <f t="shared" si="47"/>
        <v>0</v>
      </c>
      <c r="N580" s="179">
        <f t="shared" si="47"/>
        <v>0</v>
      </c>
      <c r="O580" s="179">
        <f t="shared" si="47"/>
        <v>0</v>
      </c>
      <c r="P580" s="179">
        <f t="shared" si="47"/>
        <v>0</v>
      </c>
      <c r="Q580" s="371">
        <f t="shared" si="47"/>
        <v>0</v>
      </c>
      <c r="R580" s="179">
        <f>R576</f>
        <v>0.93</v>
      </c>
    </row>
    <row r="581" spans="1:18" s="164" customFormat="1" ht="39.950000000000003" hidden="1" customHeight="1" thickBot="1">
      <c r="A581" s="850" t="s">
        <v>306</v>
      </c>
      <c r="B581" s="851"/>
      <c r="C581" s="851"/>
      <c r="D581" s="851"/>
      <c r="E581" s="852"/>
      <c r="F581" s="179">
        <f>SUM(H581:Q581)</f>
        <v>0</v>
      </c>
      <c r="G581" s="481">
        <f t="shared" si="47"/>
        <v>0</v>
      </c>
      <c r="H581" s="179">
        <f t="shared" si="47"/>
        <v>0</v>
      </c>
      <c r="I581" s="179">
        <f t="shared" si="47"/>
        <v>0</v>
      </c>
      <c r="J581" s="179">
        <f t="shared" si="47"/>
        <v>0</v>
      </c>
      <c r="K581" s="179">
        <f t="shared" si="47"/>
        <v>0</v>
      </c>
      <c r="L581" s="179">
        <f t="shared" si="47"/>
        <v>0</v>
      </c>
      <c r="M581" s="179">
        <f t="shared" si="47"/>
        <v>0</v>
      </c>
      <c r="N581" s="179">
        <f t="shared" si="47"/>
        <v>0</v>
      </c>
      <c r="O581" s="179">
        <f t="shared" si="47"/>
        <v>0</v>
      </c>
      <c r="P581" s="179">
        <f t="shared" si="47"/>
        <v>0</v>
      </c>
      <c r="Q581" s="371">
        <f t="shared" si="47"/>
        <v>0</v>
      </c>
      <c r="R581" s="179">
        <f>R577</f>
        <v>0</v>
      </c>
    </row>
    <row r="582" spans="1:18" s="164" customFormat="1" ht="39.950000000000003" hidden="1" customHeight="1" thickBot="1">
      <c r="A582" s="853" t="s">
        <v>307</v>
      </c>
      <c r="B582" s="854"/>
      <c r="C582" s="854"/>
      <c r="D582" s="854"/>
      <c r="E582" s="855"/>
      <c r="F582" s="181">
        <f>SUM(H582:Q582)</f>
        <v>0</v>
      </c>
      <c r="G582" s="481">
        <f t="shared" si="47"/>
        <v>0</v>
      </c>
      <c r="H582" s="179">
        <f t="shared" si="47"/>
        <v>0</v>
      </c>
      <c r="I582" s="179">
        <f t="shared" si="47"/>
        <v>0</v>
      </c>
      <c r="J582" s="179">
        <f t="shared" si="47"/>
        <v>0</v>
      </c>
      <c r="K582" s="179">
        <f t="shared" si="47"/>
        <v>0</v>
      </c>
      <c r="L582" s="179">
        <f t="shared" si="47"/>
        <v>0</v>
      </c>
      <c r="M582" s="179">
        <f t="shared" si="47"/>
        <v>0</v>
      </c>
      <c r="N582" s="179">
        <f t="shared" si="47"/>
        <v>0</v>
      </c>
      <c r="O582" s="179">
        <f t="shared" si="47"/>
        <v>0</v>
      </c>
      <c r="P582" s="179">
        <f t="shared" si="47"/>
        <v>0</v>
      </c>
      <c r="Q582" s="371">
        <f t="shared" si="47"/>
        <v>0</v>
      </c>
      <c r="R582" s="179">
        <f>R578</f>
        <v>0</v>
      </c>
    </row>
    <row r="583" spans="1:18" s="224" customFormat="1" ht="54.75" hidden="1" customHeight="1" thickBot="1">
      <c r="A583" s="859" t="s">
        <v>632</v>
      </c>
      <c r="B583" s="860"/>
      <c r="C583" s="860"/>
      <c r="D583" s="860"/>
      <c r="E583" s="862"/>
      <c r="F583" s="182">
        <f>SUM(F580:F581)</f>
        <v>0.79500000000000004</v>
      </c>
      <c r="G583" s="189">
        <f>SUM(G580:G581)</f>
        <v>0</v>
      </c>
      <c r="H583" s="182">
        <f>SUM(H580:H581)</f>
        <v>0.79500000000000004</v>
      </c>
      <c r="I583" s="182">
        <f>SUM(I580:I581)</f>
        <v>0</v>
      </c>
      <c r="J583" s="182">
        <f>SUM(J580:J581)</f>
        <v>0</v>
      </c>
      <c r="K583" s="182">
        <f t="shared" ref="K583:Q583" si="48">SUM(K580:K581)</f>
        <v>0</v>
      </c>
      <c r="L583" s="182">
        <f t="shared" si="48"/>
        <v>0</v>
      </c>
      <c r="M583" s="182">
        <f t="shared" si="48"/>
        <v>0</v>
      </c>
      <c r="N583" s="182">
        <f t="shared" si="48"/>
        <v>0</v>
      </c>
      <c r="O583" s="182">
        <f t="shared" si="48"/>
        <v>0</v>
      </c>
      <c r="P583" s="182">
        <f t="shared" si="48"/>
        <v>0</v>
      </c>
      <c r="Q583" s="183">
        <f t="shared" si="48"/>
        <v>0</v>
      </c>
      <c r="R583" s="182">
        <f>SUM(R580:R581)</f>
        <v>0.93</v>
      </c>
    </row>
    <row r="584" spans="1:18" s="224" customFormat="1" ht="51.75" hidden="1" customHeight="1" thickBot="1">
      <c r="A584" s="866" t="s">
        <v>633</v>
      </c>
      <c r="B584" s="867"/>
      <c r="C584" s="867"/>
      <c r="D584" s="867"/>
      <c r="E584" s="868"/>
      <c r="F584" s="184">
        <f>SUM(F580:F582)</f>
        <v>0.79500000000000004</v>
      </c>
      <c r="G584" s="184">
        <f t="shared" ref="G584:R584" si="49">SUM(G580:G582)</f>
        <v>0</v>
      </c>
      <c r="H584" s="184">
        <f t="shared" si="49"/>
        <v>0.79500000000000004</v>
      </c>
      <c r="I584" s="184">
        <f t="shared" si="49"/>
        <v>0</v>
      </c>
      <c r="J584" s="184">
        <f t="shared" si="49"/>
        <v>0</v>
      </c>
      <c r="K584" s="184">
        <f t="shared" si="49"/>
        <v>0</v>
      </c>
      <c r="L584" s="184">
        <f t="shared" si="49"/>
        <v>0</v>
      </c>
      <c r="M584" s="184">
        <f t="shared" si="49"/>
        <v>0</v>
      </c>
      <c r="N584" s="184">
        <f t="shared" si="49"/>
        <v>0</v>
      </c>
      <c r="O584" s="184">
        <f t="shared" si="49"/>
        <v>0</v>
      </c>
      <c r="P584" s="184">
        <f t="shared" si="49"/>
        <v>0</v>
      </c>
      <c r="Q584" s="185">
        <f t="shared" si="49"/>
        <v>0</v>
      </c>
      <c r="R584" s="184">
        <f t="shared" si="49"/>
        <v>0.93</v>
      </c>
    </row>
    <row r="585" spans="1:18" s="164" customFormat="1" ht="39.950000000000003" customHeight="1" thickBot="1">
      <c r="A585" s="879"/>
      <c r="B585" s="870"/>
      <c r="C585" s="870"/>
      <c r="D585" s="870"/>
      <c r="E585" s="870"/>
      <c r="F585" s="870"/>
      <c r="G585" s="870"/>
      <c r="H585" s="870"/>
      <c r="I585" s="870"/>
      <c r="J585" s="870"/>
      <c r="K585" s="870"/>
      <c r="L585" s="870"/>
      <c r="M585" s="870"/>
      <c r="N585" s="870"/>
      <c r="O585" s="870"/>
      <c r="P585" s="870"/>
      <c r="Q585" s="870"/>
      <c r="R585" s="398"/>
    </row>
    <row r="586" spans="1:18" s="164" customFormat="1" ht="39.950000000000003" customHeight="1" thickBot="1">
      <c r="A586" s="847" t="s">
        <v>308</v>
      </c>
      <c r="B586" s="848"/>
      <c r="C586" s="848"/>
      <c r="D586" s="848"/>
      <c r="E586" s="848"/>
      <c r="F586" s="856"/>
      <c r="G586" s="482">
        <f t="shared" ref="G586:H588" si="50">G580</f>
        <v>0</v>
      </c>
      <c r="H586" s="181">
        <f t="shared" si="50"/>
        <v>0.79500000000000004</v>
      </c>
      <c r="I586" s="181">
        <f t="shared" ref="I586:Q590" si="51">SUM(I580,H586)</f>
        <v>0.79500000000000004</v>
      </c>
      <c r="J586" s="181">
        <f t="shared" si="51"/>
        <v>0.79500000000000004</v>
      </c>
      <c r="K586" s="181">
        <f t="shared" si="51"/>
        <v>0.79500000000000004</v>
      </c>
      <c r="L586" s="181">
        <f t="shared" si="51"/>
        <v>0.79500000000000004</v>
      </c>
      <c r="M586" s="181">
        <f t="shared" si="51"/>
        <v>0.79500000000000004</v>
      </c>
      <c r="N586" s="181">
        <f t="shared" si="51"/>
        <v>0.79500000000000004</v>
      </c>
      <c r="O586" s="181">
        <f t="shared" si="51"/>
        <v>0.79500000000000004</v>
      </c>
      <c r="P586" s="181">
        <f t="shared" si="51"/>
        <v>0.79500000000000004</v>
      </c>
      <c r="Q586" s="186">
        <f t="shared" si="51"/>
        <v>0.79500000000000004</v>
      </c>
      <c r="R586" s="181">
        <f>R580</f>
        <v>0.93</v>
      </c>
    </row>
    <row r="587" spans="1:18" s="164" customFormat="1" ht="39.950000000000003" customHeight="1" thickBot="1">
      <c r="A587" s="850" t="s">
        <v>309</v>
      </c>
      <c r="B587" s="851"/>
      <c r="C587" s="851"/>
      <c r="D587" s="851"/>
      <c r="E587" s="851"/>
      <c r="F587" s="857"/>
      <c r="G587" s="482">
        <f t="shared" si="50"/>
        <v>0</v>
      </c>
      <c r="H587" s="181">
        <f t="shared" si="50"/>
        <v>0</v>
      </c>
      <c r="I587" s="181">
        <f t="shared" si="51"/>
        <v>0</v>
      </c>
      <c r="J587" s="181">
        <f t="shared" si="51"/>
        <v>0</v>
      </c>
      <c r="K587" s="181">
        <f t="shared" si="51"/>
        <v>0</v>
      </c>
      <c r="L587" s="181">
        <f t="shared" si="51"/>
        <v>0</v>
      </c>
      <c r="M587" s="181">
        <f t="shared" si="51"/>
        <v>0</v>
      </c>
      <c r="N587" s="181">
        <f t="shared" si="51"/>
        <v>0</v>
      </c>
      <c r="O587" s="181">
        <f t="shared" si="51"/>
        <v>0</v>
      </c>
      <c r="P587" s="181">
        <f t="shared" si="51"/>
        <v>0</v>
      </c>
      <c r="Q587" s="186">
        <f t="shared" si="51"/>
        <v>0</v>
      </c>
      <c r="R587" s="181">
        <f>R581</f>
        <v>0</v>
      </c>
    </row>
    <row r="588" spans="1:18" s="164" customFormat="1" ht="39.950000000000003" customHeight="1" thickBot="1">
      <c r="A588" s="853" t="s">
        <v>310</v>
      </c>
      <c r="B588" s="854"/>
      <c r="C588" s="854"/>
      <c r="D588" s="854"/>
      <c r="E588" s="854"/>
      <c r="F588" s="858"/>
      <c r="G588" s="482">
        <f t="shared" si="50"/>
        <v>0</v>
      </c>
      <c r="H588" s="181">
        <f t="shared" si="50"/>
        <v>0</v>
      </c>
      <c r="I588" s="181">
        <f t="shared" si="51"/>
        <v>0</v>
      </c>
      <c r="J588" s="181">
        <f t="shared" si="51"/>
        <v>0</v>
      </c>
      <c r="K588" s="181">
        <f t="shared" si="51"/>
        <v>0</v>
      </c>
      <c r="L588" s="181">
        <f t="shared" si="51"/>
        <v>0</v>
      </c>
      <c r="M588" s="181">
        <f t="shared" si="51"/>
        <v>0</v>
      </c>
      <c r="N588" s="181">
        <f t="shared" si="51"/>
        <v>0</v>
      </c>
      <c r="O588" s="181">
        <f t="shared" si="51"/>
        <v>0</v>
      </c>
      <c r="P588" s="181">
        <f t="shared" si="51"/>
        <v>0</v>
      </c>
      <c r="Q588" s="186">
        <f t="shared" si="51"/>
        <v>0</v>
      </c>
      <c r="R588" s="181">
        <f>R582</f>
        <v>0</v>
      </c>
    </row>
    <row r="589" spans="1:18" s="224" customFormat="1" ht="65.25" customHeight="1" thickBot="1">
      <c r="A589" s="859" t="s">
        <v>634</v>
      </c>
      <c r="B589" s="860"/>
      <c r="C589" s="860"/>
      <c r="D589" s="860"/>
      <c r="E589" s="861"/>
      <c r="F589" s="862"/>
      <c r="G589" s="189">
        <f>SUM(G586:G587)</f>
        <v>0</v>
      </c>
      <c r="H589" s="182">
        <f>SUM(H586:H587)</f>
        <v>0.79500000000000004</v>
      </c>
      <c r="I589" s="187">
        <f t="shared" si="51"/>
        <v>0.79500000000000004</v>
      </c>
      <c r="J589" s="187">
        <f t="shared" si="51"/>
        <v>0.79500000000000004</v>
      </c>
      <c r="K589" s="187">
        <f t="shared" si="51"/>
        <v>0.79500000000000004</v>
      </c>
      <c r="L589" s="187">
        <f t="shared" si="51"/>
        <v>0.79500000000000004</v>
      </c>
      <c r="M589" s="187">
        <f t="shared" si="51"/>
        <v>0.79500000000000004</v>
      </c>
      <c r="N589" s="187">
        <f t="shared" si="51"/>
        <v>0.79500000000000004</v>
      </c>
      <c r="O589" s="187">
        <f t="shared" si="51"/>
        <v>0.79500000000000004</v>
      </c>
      <c r="P589" s="187">
        <f t="shared" si="51"/>
        <v>0.79500000000000004</v>
      </c>
      <c r="Q589" s="188">
        <f t="shared" si="51"/>
        <v>0.79500000000000004</v>
      </c>
      <c r="R589" s="182">
        <f>SUM(R586:R587)</f>
        <v>0.93</v>
      </c>
    </row>
    <row r="590" spans="1:18" s="224" customFormat="1" ht="82.5" customHeight="1" thickBot="1">
      <c r="A590" s="871" t="s">
        <v>635</v>
      </c>
      <c r="B590" s="872"/>
      <c r="C590" s="872"/>
      <c r="D590" s="872"/>
      <c r="E590" s="872"/>
      <c r="F590" s="873"/>
      <c r="G590" s="189">
        <f>SUM(G586:G588)</f>
        <v>0</v>
      </c>
      <c r="H590" s="189">
        <f>SUM(H586:H588)</f>
        <v>0.79500000000000004</v>
      </c>
      <c r="I590" s="184">
        <f t="shared" si="51"/>
        <v>0.79500000000000004</v>
      </c>
      <c r="J590" s="184">
        <f t="shared" si="51"/>
        <v>0.79500000000000004</v>
      </c>
      <c r="K590" s="184">
        <f t="shared" si="51"/>
        <v>0.79500000000000004</v>
      </c>
      <c r="L590" s="184">
        <f t="shared" si="51"/>
        <v>0.79500000000000004</v>
      </c>
      <c r="M590" s="184">
        <f t="shared" si="51"/>
        <v>0.79500000000000004</v>
      </c>
      <c r="N590" s="184">
        <f t="shared" si="51"/>
        <v>0.79500000000000004</v>
      </c>
      <c r="O590" s="184">
        <f t="shared" si="51"/>
        <v>0.79500000000000004</v>
      </c>
      <c r="P590" s="184">
        <f t="shared" si="51"/>
        <v>0.79500000000000004</v>
      </c>
      <c r="Q590" s="185">
        <f t="shared" si="51"/>
        <v>0.79500000000000004</v>
      </c>
      <c r="R590" s="189">
        <f>SUM(R586:R588)</f>
        <v>0.93</v>
      </c>
    </row>
    <row r="591" spans="1:18" s="164" customFormat="1" ht="39.950000000000003" customHeight="1" thickBot="1">
      <c r="A591" s="874"/>
      <c r="B591" s="875"/>
      <c r="C591" s="875"/>
      <c r="D591" s="875"/>
      <c r="E591" s="875"/>
      <c r="F591" s="875"/>
      <c r="G591" s="875"/>
      <c r="H591" s="875"/>
      <c r="I591" s="875"/>
      <c r="J591" s="875"/>
      <c r="K591" s="875"/>
      <c r="L591" s="875"/>
      <c r="M591" s="875"/>
      <c r="N591" s="875"/>
      <c r="O591" s="875"/>
      <c r="P591" s="875"/>
      <c r="Q591" s="875"/>
      <c r="R591" s="398"/>
    </row>
    <row r="592" spans="1:18" s="164" customFormat="1" ht="35.1" customHeight="1" thickBot="1">
      <c r="A592" s="876" t="s">
        <v>311</v>
      </c>
      <c r="B592" s="883"/>
      <c r="C592" s="877"/>
      <c r="D592" s="877"/>
      <c r="E592" s="877"/>
      <c r="F592" s="877"/>
      <c r="G592" s="877"/>
      <c r="H592" s="877"/>
      <c r="I592" s="877"/>
      <c r="J592" s="877"/>
      <c r="K592" s="877"/>
      <c r="L592" s="877"/>
      <c r="M592" s="877"/>
      <c r="N592" s="877"/>
      <c r="O592" s="877"/>
      <c r="P592" s="877"/>
      <c r="Q592" s="877"/>
      <c r="R592" s="454"/>
    </row>
    <row r="593" spans="1:18" s="164" customFormat="1" ht="34.5" customHeight="1">
      <c r="A593" s="682">
        <v>94</v>
      </c>
      <c r="B593" s="536" t="s">
        <v>313</v>
      </c>
      <c r="C593" s="884" t="s">
        <v>176</v>
      </c>
      <c r="D593" s="536" t="s">
        <v>94</v>
      </c>
      <c r="E593" s="665" t="s">
        <v>451</v>
      </c>
      <c r="F593" s="102" t="s">
        <v>18</v>
      </c>
      <c r="G593" s="456"/>
      <c r="H593" s="173"/>
      <c r="I593" s="98"/>
      <c r="J593" s="138"/>
      <c r="K593" s="138"/>
      <c r="L593" s="138"/>
      <c r="M593" s="138"/>
      <c r="N593" s="138"/>
      <c r="O593" s="138"/>
      <c r="P593" s="138"/>
      <c r="Q593" s="168"/>
      <c r="R593" s="384"/>
    </row>
    <row r="594" spans="1:18" s="164" customFormat="1" ht="35.1" customHeight="1">
      <c r="A594" s="683"/>
      <c r="B594" s="505" t="s">
        <v>312</v>
      </c>
      <c r="C594" s="885"/>
      <c r="D594" s="117"/>
      <c r="E594" s="835"/>
      <c r="F594" s="107" t="s">
        <v>19</v>
      </c>
      <c r="G594" s="468"/>
      <c r="H594" s="169"/>
      <c r="I594" s="140"/>
      <c r="J594" s="139"/>
      <c r="K594" s="139"/>
      <c r="L594" s="139"/>
      <c r="M594" s="139"/>
      <c r="N594" s="139"/>
      <c r="O594" s="139"/>
      <c r="P594" s="139"/>
      <c r="Q594" s="170"/>
      <c r="R594" s="385"/>
    </row>
    <row r="595" spans="1:18" s="164" customFormat="1" ht="35.1" customHeight="1" thickBot="1">
      <c r="A595" s="683"/>
      <c r="B595" s="559" t="s">
        <v>636</v>
      </c>
      <c r="C595" s="885"/>
      <c r="D595" s="560"/>
      <c r="E595" s="835"/>
      <c r="F595" s="125" t="s">
        <v>20</v>
      </c>
      <c r="G595" s="497">
        <f>R595*J5</f>
        <v>0</v>
      </c>
      <c r="H595" s="191"/>
      <c r="I595" s="147"/>
      <c r="J595" s="147"/>
      <c r="K595" s="147"/>
      <c r="L595" s="147"/>
      <c r="M595" s="147"/>
      <c r="N595" s="147"/>
      <c r="O595" s="147"/>
      <c r="P595" s="147">
        <v>0.11600000000000001</v>
      </c>
      <c r="Q595" s="171"/>
      <c r="R595" s="387">
        <v>1</v>
      </c>
    </row>
    <row r="596" spans="1:18" s="164" customFormat="1" ht="35.1" customHeight="1" thickBot="1">
      <c r="A596" s="683"/>
      <c r="B596" s="559" t="s">
        <v>637</v>
      </c>
      <c r="C596" s="885"/>
      <c r="D596" s="536"/>
      <c r="E596" s="835"/>
      <c r="F596" s="509"/>
      <c r="G596" s="461"/>
      <c r="H596" s="632"/>
      <c r="I596" s="632"/>
      <c r="J596" s="632"/>
      <c r="K596" s="632"/>
      <c r="L596" s="632"/>
      <c r="M596" s="632"/>
      <c r="N596" s="632"/>
      <c r="O596" s="632"/>
      <c r="P596" s="632"/>
      <c r="Q596" s="632"/>
      <c r="R596" s="509"/>
    </row>
    <row r="597" spans="1:18" s="164" customFormat="1" ht="34.5" customHeight="1">
      <c r="A597" s="682">
        <v>95</v>
      </c>
      <c r="B597" s="536" t="s">
        <v>313</v>
      </c>
      <c r="C597" s="886" t="s">
        <v>180</v>
      </c>
      <c r="D597" s="536" t="s">
        <v>187</v>
      </c>
      <c r="E597" s="665" t="s">
        <v>17</v>
      </c>
      <c r="F597" s="102" t="s">
        <v>18</v>
      </c>
      <c r="G597" s="456"/>
      <c r="H597" s="173"/>
      <c r="I597" s="138"/>
      <c r="J597" s="138"/>
      <c r="K597" s="138"/>
      <c r="L597" s="138"/>
      <c r="M597" s="138"/>
      <c r="N597" s="138"/>
      <c r="O597" s="138"/>
      <c r="P597" s="138"/>
      <c r="Q597" s="168"/>
      <c r="R597" s="384"/>
    </row>
    <row r="598" spans="1:18" s="164" customFormat="1" ht="35.1" customHeight="1">
      <c r="A598" s="683"/>
      <c r="B598" s="505" t="s">
        <v>314</v>
      </c>
      <c r="C598" s="669"/>
      <c r="D598" s="117"/>
      <c r="E598" s="835"/>
      <c r="F598" s="107" t="s">
        <v>19</v>
      </c>
      <c r="G598" s="468">
        <f>R598*J5</f>
        <v>0</v>
      </c>
      <c r="H598" s="169"/>
      <c r="I598" s="139"/>
      <c r="J598" s="139"/>
      <c r="K598" s="139"/>
      <c r="L598" s="139">
        <v>1.0469999999999999</v>
      </c>
      <c r="M598" s="139"/>
      <c r="N598" s="139"/>
      <c r="O598" s="139"/>
      <c r="P598" s="139"/>
      <c r="Q598" s="170"/>
      <c r="R598" s="385">
        <v>1.25</v>
      </c>
    </row>
    <row r="599" spans="1:18" s="164" customFormat="1" ht="35.1" customHeight="1" thickBot="1">
      <c r="A599" s="683"/>
      <c r="B599" s="559" t="s">
        <v>315</v>
      </c>
      <c r="C599" s="669"/>
      <c r="D599" s="560"/>
      <c r="E599" s="835"/>
      <c r="F599" s="125" t="s">
        <v>20</v>
      </c>
      <c r="G599" s="497"/>
      <c r="H599" s="191"/>
      <c r="I599" s="147"/>
      <c r="J599" s="147"/>
      <c r="K599" s="147"/>
      <c r="L599" s="147"/>
      <c r="M599" s="147"/>
      <c r="N599" s="147"/>
      <c r="O599" s="147"/>
      <c r="P599" s="147"/>
      <c r="Q599" s="171"/>
      <c r="R599" s="387"/>
    </row>
    <row r="600" spans="1:18" s="164" customFormat="1" ht="35.1" customHeight="1" thickBot="1">
      <c r="A600" s="684"/>
      <c r="B600" s="560" t="s">
        <v>316</v>
      </c>
      <c r="C600" s="670"/>
      <c r="D600" s="120"/>
      <c r="E600" s="827"/>
      <c r="F600" s="132"/>
      <c r="G600" s="471"/>
      <c r="H600" s="837"/>
      <c r="I600" s="837"/>
      <c r="J600" s="837"/>
      <c r="K600" s="837"/>
      <c r="L600" s="837"/>
      <c r="M600" s="837"/>
      <c r="N600" s="837"/>
      <c r="O600" s="837"/>
      <c r="P600" s="837"/>
      <c r="Q600" s="837"/>
      <c r="R600" s="132"/>
    </row>
    <row r="601" spans="1:18" s="164" customFormat="1" ht="35.1" customHeight="1">
      <c r="A601" s="665">
        <v>96</v>
      </c>
      <c r="B601" s="536" t="s">
        <v>317</v>
      </c>
      <c r="C601" s="668" t="s">
        <v>318</v>
      </c>
      <c r="D601" s="536"/>
      <c r="E601" s="665" t="s">
        <v>451</v>
      </c>
      <c r="F601" s="102" t="s">
        <v>18</v>
      </c>
      <c r="G601" s="456"/>
      <c r="H601" s="173"/>
      <c r="I601" s="138"/>
      <c r="J601" s="138"/>
      <c r="K601" s="138"/>
      <c r="L601" s="138"/>
      <c r="M601" s="138"/>
      <c r="N601" s="138"/>
      <c r="O601" s="138"/>
      <c r="P601" s="138"/>
      <c r="Q601" s="168"/>
      <c r="R601" s="384"/>
    </row>
    <row r="602" spans="1:18" s="164" customFormat="1" ht="35.1" customHeight="1">
      <c r="A602" s="666"/>
      <c r="B602" s="559" t="s">
        <v>319</v>
      </c>
      <c r="C602" s="692"/>
      <c r="D602" s="133"/>
      <c r="E602" s="835"/>
      <c r="F602" s="107" t="s">
        <v>19</v>
      </c>
      <c r="G602" s="468"/>
      <c r="H602" s="178"/>
      <c r="I602" s="140"/>
      <c r="J602" s="140"/>
      <c r="K602" s="140"/>
      <c r="L602" s="140"/>
      <c r="M602" s="140"/>
      <c r="N602" s="140"/>
      <c r="O602" s="140"/>
      <c r="P602" s="140"/>
      <c r="Q602" s="177"/>
      <c r="R602" s="386"/>
    </row>
    <row r="603" spans="1:18" s="164" customFormat="1" ht="35.1" customHeight="1" thickBot="1">
      <c r="A603" s="666"/>
      <c r="B603" s="505" t="s">
        <v>320</v>
      </c>
      <c r="C603" s="692"/>
      <c r="D603" s="562" t="s">
        <v>238</v>
      </c>
      <c r="E603" s="835"/>
      <c r="F603" s="125" t="s">
        <v>20</v>
      </c>
      <c r="G603" s="497">
        <f>R603*J5</f>
        <v>0</v>
      </c>
      <c r="H603" s="191"/>
      <c r="I603" s="147"/>
      <c r="J603" s="147"/>
      <c r="K603" s="147"/>
      <c r="L603" s="147"/>
      <c r="M603" s="147"/>
      <c r="N603" s="147"/>
      <c r="O603" s="147"/>
      <c r="P603" s="147">
        <v>0</v>
      </c>
      <c r="Q603" s="171"/>
      <c r="R603" s="387">
        <v>0.48</v>
      </c>
    </row>
    <row r="604" spans="1:18" s="164" customFormat="1" ht="35.1" customHeight="1">
      <c r="A604" s="666"/>
      <c r="B604" s="559" t="s">
        <v>321</v>
      </c>
      <c r="C604" s="692"/>
      <c r="D604" s="122"/>
      <c r="E604" s="835"/>
      <c r="F604" s="664"/>
      <c r="G604" s="461"/>
      <c r="H604" s="632"/>
      <c r="I604" s="888"/>
      <c r="J604" s="888"/>
      <c r="K604" s="888"/>
      <c r="L604" s="888"/>
      <c r="M604" s="888"/>
      <c r="N604" s="888"/>
      <c r="O604" s="888"/>
      <c r="P604" s="888"/>
      <c r="Q604" s="888"/>
      <c r="R604" s="509"/>
    </row>
    <row r="605" spans="1:18" s="164" customFormat="1" ht="35.1" customHeight="1" thickBot="1">
      <c r="A605" s="667"/>
      <c r="B605" s="560" t="s">
        <v>322</v>
      </c>
      <c r="C605" s="681"/>
      <c r="D605" s="136"/>
      <c r="E605" s="827"/>
      <c r="F605" s="887"/>
      <c r="G605" s="488"/>
      <c r="H605" s="889"/>
      <c r="I605" s="889"/>
      <c r="J605" s="889"/>
      <c r="K605" s="889"/>
      <c r="L605" s="889"/>
      <c r="M605" s="889"/>
      <c r="N605" s="889"/>
      <c r="O605" s="889"/>
      <c r="P605" s="889"/>
      <c r="Q605" s="889"/>
      <c r="R605" s="531"/>
    </row>
    <row r="606" spans="1:18" s="164" customFormat="1" ht="35.1" hidden="1" customHeight="1" thickBot="1">
      <c r="A606" s="847" t="s">
        <v>323</v>
      </c>
      <c r="B606" s="848"/>
      <c r="C606" s="848"/>
      <c r="D606" s="848"/>
      <c r="E606" s="849"/>
      <c r="F606" s="179">
        <f>SUM(H606:Q606)</f>
        <v>0</v>
      </c>
      <c r="G606" s="481">
        <f>G593+G597+G601</f>
        <v>0</v>
      </c>
      <c r="H606" s="179">
        <f>H593+H597+H601</f>
        <v>0</v>
      </c>
      <c r="I606" s="179">
        <f t="shared" ref="I606:Q606" si="52">I593+I597+I601</f>
        <v>0</v>
      </c>
      <c r="J606" s="179">
        <f t="shared" si="52"/>
        <v>0</v>
      </c>
      <c r="K606" s="179">
        <f t="shared" si="52"/>
        <v>0</v>
      </c>
      <c r="L606" s="179">
        <f t="shared" si="52"/>
        <v>0</v>
      </c>
      <c r="M606" s="179">
        <f t="shared" si="52"/>
        <v>0</v>
      </c>
      <c r="N606" s="179">
        <f t="shared" si="52"/>
        <v>0</v>
      </c>
      <c r="O606" s="179">
        <f t="shared" si="52"/>
        <v>0</v>
      </c>
      <c r="P606" s="179">
        <f t="shared" si="52"/>
        <v>0</v>
      </c>
      <c r="Q606" s="371">
        <f t="shared" si="52"/>
        <v>0</v>
      </c>
      <c r="R606" s="179">
        <f>R593+R597+R601</f>
        <v>0</v>
      </c>
    </row>
    <row r="607" spans="1:18" s="164" customFormat="1" ht="35.1" hidden="1" customHeight="1" thickBot="1">
      <c r="A607" s="850" t="s">
        <v>324</v>
      </c>
      <c r="B607" s="851"/>
      <c r="C607" s="851"/>
      <c r="D607" s="851"/>
      <c r="E607" s="852"/>
      <c r="F607" s="179">
        <f>SUM(H607:Q607)</f>
        <v>1.0469999999999999</v>
      </c>
      <c r="G607" s="481">
        <f t="shared" ref="G607:R608" si="53">G594+G598+G602</f>
        <v>0</v>
      </c>
      <c r="H607" s="179">
        <f t="shared" si="53"/>
        <v>0</v>
      </c>
      <c r="I607" s="179">
        <f t="shared" si="53"/>
        <v>0</v>
      </c>
      <c r="J607" s="179">
        <f t="shared" si="53"/>
        <v>0</v>
      </c>
      <c r="K607" s="179">
        <f t="shared" si="53"/>
        <v>0</v>
      </c>
      <c r="L607" s="179">
        <f t="shared" si="53"/>
        <v>1.0469999999999999</v>
      </c>
      <c r="M607" s="179">
        <f t="shared" si="53"/>
        <v>0</v>
      </c>
      <c r="N607" s="179">
        <f t="shared" si="53"/>
        <v>0</v>
      </c>
      <c r="O607" s="179">
        <f t="shared" si="53"/>
        <v>0</v>
      </c>
      <c r="P607" s="179">
        <f t="shared" si="53"/>
        <v>0</v>
      </c>
      <c r="Q607" s="371">
        <f t="shared" si="53"/>
        <v>0</v>
      </c>
      <c r="R607" s="179">
        <f t="shared" si="53"/>
        <v>1.25</v>
      </c>
    </row>
    <row r="608" spans="1:18" s="164" customFormat="1" ht="35.1" hidden="1" customHeight="1" thickBot="1">
      <c r="A608" s="853" t="s">
        <v>325</v>
      </c>
      <c r="B608" s="854"/>
      <c r="C608" s="854"/>
      <c r="D608" s="854"/>
      <c r="E608" s="855"/>
      <c r="F608" s="181">
        <f>SUM(H608:Q608)</f>
        <v>0.11600000000000001</v>
      </c>
      <c r="G608" s="481">
        <f t="shared" si="53"/>
        <v>0</v>
      </c>
      <c r="H608" s="179">
        <f t="shared" si="53"/>
        <v>0</v>
      </c>
      <c r="I608" s="179">
        <f t="shared" si="53"/>
        <v>0</v>
      </c>
      <c r="J608" s="179">
        <f t="shared" si="53"/>
        <v>0</v>
      </c>
      <c r="K608" s="179">
        <f t="shared" si="53"/>
        <v>0</v>
      </c>
      <c r="L608" s="179">
        <f t="shared" si="53"/>
        <v>0</v>
      </c>
      <c r="M608" s="179">
        <f t="shared" si="53"/>
        <v>0</v>
      </c>
      <c r="N608" s="179">
        <f t="shared" si="53"/>
        <v>0</v>
      </c>
      <c r="O608" s="179">
        <f t="shared" si="53"/>
        <v>0</v>
      </c>
      <c r="P608" s="179">
        <f t="shared" si="53"/>
        <v>0.11600000000000001</v>
      </c>
      <c r="Q608" s="371">
        <f t="shared" si="53"/>
        <v>0</v>
      </c>
      <c r="R608" s="179">
        <f t="shared" si="53"/>
        <v>1.48</v>
      </c>
    </row>
    <row r="609" spans="1:18" s="224" customFormat="1" ht="51.75" hidden="1" customHeight="1" thickBot="1">
      <c r="A609" s="859" t="s">
        <v>638</v>
      </c>
      <c r="B609" s="860"/>
      <c r="C609" s="860"/>
      <c r="D609" s="860"/>
      <c r="E609" s="862"/>
      <c r="F609" s="182">
        <f>SUM(F606:F607)</f>
        <v>1.0469999999999999</v>
      </c>
      <c r="G609" s="189">
        <f>SUM(G606:G607)</f>
        <v>0</v>
      </c>
      <c r="H609" s="182">
        <f>SUM(H606:H607)</f>
        <v>0</v>
      </c>
      <c r="I609" s="182">
        <f>SUM(I606:I607)</f>
        <v>0</v>
      </c>
      <c r="J609" s="182">
        <f>SUM(J606:J607)</f>
        <v>0</v>
      </c>
      <c r="K609" s="182">
        <f t="shared" ref="K609:Q609" si="54">SUM(K606:K607)</f>
        <v>0</v>
      </c>
      <c r="L609" s="182">
        <f t="shared" si="54"/>
        <v>1.0469999999999999</v>
      </c>
      <c r="M609" s="182">
        <f t="shared" si="54"/>
        <v>0</v>
      </c>
      <c r="N609" s="182">
        <f t="shared" si="54"/>
        <v>0</v>
      </c>
      <c r="O609" s="182">
        <f t="shared" si="54"/>
        <v>0</v>
      </c>
      <c r="P609" s="182">
        <f t="shared" si="54"/>
        <v>0</v>
      </c>
      <c r="Q609" s="183">
        <f t="shared" si="54"/>
        <v>0</v>
      </c>
      <c r="R609" s="182">
        <f>SUM(R606:R607)</f>
        <v>1.25</v>
      </c>
    </row>
    <row r="610" spans="1:18" s="224" customFormat="1" ht="51.75" hidden="1" customHeight="1" thickBot="1">
      <c r="A610" s="866" t="s">
        <v>639</v>
      </c>
      <c r="B610" s="867"/>
      <c r="C610" s="867"/>
      <c r="D610" s="867"/>
      <c r="E610" s="868"/>
      <c r="F610" s="184">
        <f>SUM(F606:F608)</f>
        <v>1.163</v>
      </c>
      <c r="G610" s="184">
        <f t="shared" ref="G610:R610" si="55">SUM(G606:G608)</f>
        <v>0</v>
      </c>
      <c r="H610" s="184">
        <f t="shared" si="55"/>
        <v>0</v>
      </c>
      <c r="I610" s="184">
        <f t="shared" si="55"/>
        <v>0</v>
      </c>
      <c r="J610" s="184">
        <f t="shared" si="55"/>
        <v>0</v>
      </c>
      <c r="K610" s="184">
        <f t="shared" si="55"/>
        <v>0</v>
      </c>
      <c r="L610" s="184">
        <f t="shared" si="55"/>
        <v>1.0469999999999999</v>
      </c>
      <c r="M610" s="184">
        <f t="shared" si="55"/>
        <v>0</v>
      </c>
      <c r="N610" s="184">
        <f t="shared" si="55"/>
        <v>0</v>
      </c>
      <c r="O610" s="184">
        <f t="shared" si="55"/>
        <v>0</v>
      </c>
      <c r="P610" s="184">
        <f t="shared" si="55"/>
        <v>0.11600000000000001</v>
      </c>
      <c r="Q610" s="185">
        <f t="shared" si="55"/>
        <v>0</v>
      </c>
      <c r="R610" s="184">
        <f t="shared" si="55"/>
        <v>2.73</v>
      </c>
    </row>
    <row r="611" spans="1:18" s="164" customFormat="1" ht="35.1" hidden="1" customHeight="1" thickBot="1">
      <c r="A611" s="874"/>
      <c r="B611" s="875"/>
      <c r="C611" s="875"/>
      <c r="D611" s="875"/>
      <c r="E611" s="875"/>
      <c r="F611" s="875"/>
      <c r="G611" s="875"/>
      <c r="H611" s="875"/>
      <c r="I611" s="875"/>
      <c r="J611" s="875"/>
      <c r="K611" s="875"/>
      <c r="L611" s="875"/>
      <c r="M611" s="875"/>
      <c r="N611" s="875"/>
      <c r="O611" s="875"/>
      <c r="P611" s="875"/>
      <c r="Q611" s="875"/>
      <c r="R611" s="398"/>
    </row>
    <row r="612" spans="1:18" s="164" customFormat="1" ht="35.1" customHeight="1" thickBot="1">
      <c r="A612" s="847" t="s">
        <v>326</v>
      </c>
      <c r="B612" s="848"/>
      <c r="C612" s="848"/>
      <c r="D612" s="848"/>
      <c r="E612" s="848"/>
      <c r="F612" s="856"/>
      <c r="G612" s="482">
        <f t="shared" ref="G612:G614" si="56">G606</f>
        <v>0</v>
      </c>
      <c r="H612" s="181">
        <f>H606</f>
        <v>0</v>
      </c>
      <c r="I612" s="181">
        <f>I606+H612</f>
        <v>0</v>
      </c>
      <c r="J612" s="181">
        <f t="shared" ref="J612:Q614" si="57">J606+I612</f>
        <v>0</v>
      </c>
      <c r="K612" s="181">
        <f t="shared" si="57"/>
        <v>0</v>
      </c>
      <c r="L612" s="181">
        <f t="shared" si="57"/>
        <v>0</v>
      </c>
      <c r="M612" s="181">
        <f t="shared" si="57"/>
        <v>0</v>
      </c>
      <c r="N612" s="181">
        <f t="shared" si="57"/>
        <v>0</v>
      </c>
      <c r="O612" s="181">
        <f t="shared" si="57"/>
        <v>0</v>
      </c>
      <c r="P612" s="181">
        <f t="shared" si="57"/>
        <v>0</v>
      </c>
      <c r="Q612" s="181">
        <f t="shared" si="57"/>
        <v>0</v>
      </c>
      <c r="R612" s="181">
        <f>R606</f>
        <v>0</v>
      </c>
    </row>
    <row r="613" spans="1:18" s="164" customFormat="1" ht="35.1" customHeight="1" thickBot="1">
      <c r="A613" s="850" t="s">
        <v>327</v>
      </c>
      <c r="B613" s="851"/>
      <c r="C613" s="851"/>
      <c r="D613" s="851"/>
      <c r="E613" s="851"/>
      <c r="F613" s="857"/>
      <c r="G613" s="482">
        <f t="shared" si="56"/>
        <v>0</v>
      </c>
      <c r="H613" s="181">
        <f>H607</f>
        <v>0</v>
      </c>
      <c r="I613" s="181">
        <f>I607+H613</f>
        <v>0</v>
      </c>
      <c r="J613" s="181">
        <f t="shared" si="57"/>
        <v>0</v>
      </c>
      <c r="K613" s="181">
        <f t="shared" si="57"/>
        <v>0</v>
      </c>
      <c r="L613" s="181">
        <f t="shared" si="57"/>
        <v>1.0469999999999999</v>
      </c>
      <c r="M613" s="181">
        <f t="shared" si="57"/>
        <v>1.0469999999999999</v>
      </c>
      <c r="N613" s="181">
        <f t="shared" si="57"/>
        <v>1.0469999999999999</v>
      </c>
      <c r="O613" s="181">
        <f t="shared" si="57"/>
        <v>1.0469999999999999</v>
      </c>
      <c r="P613" s="181">
        <f t="shared" si="57"/>
        <v>1.0469999999999999</v>
      </c>
      <c r="Q613" s="181">
        <f t="shared" si="57"/>
        <v>1.0469999999999999</v>
      </c>
      <c r="R613" s="181">
        <f>R607</f>
        <v>1.25</v>
      </c>
    </row>
    <row r="614" spans="1:18" s="164" customFormat="1" ht="35.1" customHeight="1" thickBot="1">
      <c r="A614" s="853" t="s">
        <v>328</v>
      </c>
      <c r="B614" s="854"/>
      <c r="C614" s="854"/>
      <c r="D614" s="854"/>
      <c r="E614" s="854"/>
      <c r="F614" s="858"/>
      <c r="G614" s="482">
        <f t="shared" si="56"/>
        <v>0</v>
      </c>
      <c r="H614" s="181">
        <f>H608</f>
        <v>0</v>
      </c>
      <c r="I614" s="181">
        <f>I608+H614</f>
        <v>0</v>
      </c>
      <c r="J614" s="181">
        <f t="shared" si="57"/>
        <v>0</v>
      </c>
      <c r="K614" s="181">
        <f t="shared" si="57"/>
        <v>0</v>
      </c>
      <c r="L614" s="181">
        <f t="shared" si="57"/>
        <v>0</v>
      </c>
      <c r="M614" s="181">
        <f t="shared" si="57"/>
        <v>0</v>
      </c>
      <c r="N614" s="181">
        <f t="shared" si="57"/>
        <v>0</v>
      </c>
      <c r="O614" s="181">
        <f t="shared" si="57"/>
        <v>0</v>
      </c>
      <c r="P614" s="181">
        <f t="shared" si="57"/>
        <v>0.11600000000000001</v>
      </c>
      <c r="Q614" s="181">
        <f t="shared" si="57"/>
        <v>0.11600000000000001</v>
      </c>
      <c r="R614" s="181">
        <f>R608</f>
        <v>1.48</v>
      </c>
    </row>
    <row r="615" spans="1:18" s="224" customFormat="1" ht="67.5" customHeight="1" thickBot="1">
      <c r="A615" s="859" t="s">
        <v>640</v>
      </c>
      <c r="B615" s="860"/>
      <c r="C615" s="860"/>
      <c r="D615" s="860"/>
      <c r="E615" s="861"/>
      <c r="F615" s="862"/>
      <c r="G615" s="189">
        <f>SUM(G612:G613)</f>
        <v>0</v>
      </c>
      <c r="H615" s="182">
        <f>SUM(H612:H613)</f>
        <v>0</v>
      </c>
      <c r="I615" s="187">
        <f t="shared" ref="I615:Q616" si="58">SUM(I609,H615)</f>
        <v>0</v>
      </c>
      <c r="J615" s="187">
        <f t="shared" si="58"/>
        <v>0</v>
      </c>
      <c r="K615" s="187">
        <f t="shared" si="58"/>
        <v>0</v>
      </c>
      <c r="L615" s="187">
        <f t="shared" si="58"/>
        <v>1.0469999999999999</v>
      </c>
      <c r="M615" s="187">
        <f t="shared" si="58"/>
        <v>1.0469999999999999</v>
      </c>
      <c r="N615" s="187">
        <f t="shared" si="58"/>
        <v>1.0469999999999999</v>
      </c>
      <c r="O615" s="187">
        <f t="shared" si="58"/>
        <v>1.0469999999999999</v>
      </c>
      <c r="P615" s="187">
        <f t="shared" si="58"/>
        <v>1.0469999999999999</v>
      </c>
      <c r="Q615" s="188">
        <f t="shared" si="58"/>
        <v>1.0469999999999999</v>
      </c>
      <c r="R615" s="182">
        <f>SUM(R612:R613)</f>
        <v>1.25</v>
      </c>
    </row>
    <row r="616" spans="1:18" s="224" customFormat="1" ht="90" customHeight="1" thickBot="1">
      <c r="A616" s="871" t="s">
        <v>641</v>
      </c>
      <c r="B616" s="872"/>
      <c r="C616" s="872"/>
      <c r="D616" s="872"/>
      <c r="E616" s="872"/>
      <c r="F616" s="873"/>
      <c r="G616" s="189">
        <f>SUM(G612:G614)</f>
        <v>0</v>
      </c>
      <c r="H616" s="189">
        <f>SUM(H612:H614)</f>
        <v>0</v>
      </c>
      <c r="I616" s="184">
        <f t="shared" si="58"/>
        <v>0</v>
      </c>
      <c r="J616" s="184">
        <f t="shared" si="58"/>
        <v>0</v>
      </c>
      <c r="K616" s="184">
        <f t="shared" si="58"/>
        <v>0</v>
      </c>
      <c r="L616" s="184">
        <f t="shared" si="58"/>
        <v>1.0469999999999999</v>
      </c>
      <c r="M616" s="184">
        <f t="shared" si="58"/>
        <v>1.0469999999999999</v>
      </c>
      <c r="N616" s="184">
        <f t="shared" si="58"/>
        <v>1.0469999999999999</v>
      </c>
      <c r="O616" s="184">
        <f t="shared" si="58"/>
        <v>1.0469999999999999</v>
      </c>
      <c r="P616" s="184">
        <f t="shared" si="58"/>
        <v>1.163</v>
      </c>
      <c r="Q616" s="185">
        <f t="shared" si="58"/>
        <v>1.163</v>
      </c>
      <c r="R616" s="189">
        <f>SUM(R612:R614)</f>
        <v>2.73</v>
      </c>
    </row>
    <row r="617" spans="1:18" s="164" customFormat="1" hidden="1" thickBot="1">
      <c r="A617" s="874"/>
      <c r="B617" s="875"/>
      <c r="C617" s="875"/>
      <c r="D617" s="875"/>
      <c r="E617" s="875"/>
      <c r="F617" s="875"/>
      <c r="G617" s="875"/>
      <c r="H617" s="875"/>
      <c r="I617" s="875"/>
      <c r="J617" s="875"/>
      <c r="K617" s="875"/>
      <c r="L617" s="875"/>
      <c r="M617" s="875"/>
      <c r="N617" s="875"/>
      <c r="O617" s="875"/>
      <c r="P617" s="875"/>
      <c r="Q617" s="875"/>
      <c r="R617" s="398"/>
    </row>
    <row r="618" spans="1:18" s="164" customFormat="1" ht="40.5" hidden="1" customHeight="1" thickBot="1">
      <c r="A618" s="847" t="s">
        <v>329</v>
      </c>
      <c r="B618" s="848"/>
      <c r="C618" s="848"/>
      <c r="D618" s="848"/>
      <c r="E618" s="849"/>
      <c r="F618" s="179">
        <f>SUM(H618:Q618)</f>
        <v>5.6139999999999999</v>
      </c>
      <c r="G618" s="489">
        <f>SUM(G525,G542,G563,G580,G606)</f>
        <v>0</v>
      </c>
      <c r="H618" s="194">
        <f>SUM(H525,H542,H563,H580,H606)</f>
        <v>3.2199999999999998</v>
      </c>
      <c r="I618" s="194">
        <f t="shared" ref="I618:Q618" si="59">SUM(I525,I542,I563,I580,I606)</f>
        <v>2.206</v>
      </c>
      <c r="J618" s="194">
        <f t="shared" si="59"/>
        <v>0.188</v>
      </c>
      <c r="K618" s="194">
        <f t="shared" si="59"/>
        <v>0</v>
      </c>
      <c r="L618" s="194">
        <f t="shared" si="59"/>
        <v>0</v>
      </c>
      <c r="M618" s="194">
        <f t="shared" si="59"/>
        <v>0</v>
      </c>
      <c r="N618" s="194">
        <f t="shared" si="59"/>
        <v>0</v>
      </c>
      <c r="O618" s="194">
        <f t="shared" si="59"/>
        <v>0</v>
      </c>
      <c r="P618" s="194">
        <f t="shared" si="59"/>
        <v>0</v>
      </c>
      <c r="Q618" s="372">
        <f t="shared" si="59"/>
        <v>0</v>
      </c>
      <c r="R618" s="194">
        <f>SUM(R525,R542,R563,R580,R606)</f>
        <v>7.2799999999999994</v>
      </c>
    </row>
    <row r="619" spans="1:18" s="164" customFormat="1" ht="36.75" hidden="1" customHeight="1" thickBot="1">
      <c r="A619" s="850" t="s">
        <v>330</v>
      </c>
      <c r="B619" s="851"/>
      <c r="C619" s="851"/>
      <c r="D619" s="851"/>
      <c r="E619" s="852"/>
      <c r="F619" s="179">
        <f>SUM(H619:Q619)</f>
        <v>1.0469999999999999</v>
      </c>
      <c r="G619" s="489">
        <f t="shared" ref="G619:R620" si="60">SUM(G526,G543,G564,G581,G607)</f>
        <v>0</v>
      </c>
      <c r="H619" s="194">
        <f t="shared" si="60"/>
        <v>0</v>
      </c>
      <c r="I619" s="194">
        <f t="shared" si="60"/>
        <v>0</v>
      </c>
      <c r="J619" s="194">
        <f t="shared" si="60"/>
        <v>0</v>
      </c>
      <c r="K619" s="194">
        <f t="shared" si="60"/>
        <v>0</v>
      </c>
      <c r="L619" s="194">
        <f t="shared" si="60"/>
        <v>1.0469999999999999</v>
      </c>
      <c r="M619" s="194">
        <f t="shared" si="60"/>
        <v>0</v>
      </c>
      <c r="N619" s="194">
        <f t="shared" si="60"/>
        <v>0</v>
      </c>
      <c r="O619" s="194">
        <f t="shared" si="60"/>
        <v>0</v>
      </c>
      <c r="P619" s="194">
        <f t="shared" si="60"/>
        <v>0</v>
      </c>
      <c r="Q619" s="372">
        <f t="shared" si="60"/>
        <v>0</v>
      </c>
      <c r="R619" s="194">
        <f t="shared" si="60"/>
        <v>1.25</v>
      </c>
    </row>
    <row r="620" spans="1:18" s="164" customFormat="1" ht="40.5" hidden="1" customHeight="1" thickBot="1">
      <c r="A620" s="894" t="s">
        <v>331</v>
      </c>
      <c r="B620" s="895"/>
      <c r="C620" s="895"/>
      <c r="D620" s="895"/>
      <c r="E620" s="896"/>
      <c r="F620" s="180">
        <f>SUM(H620:Q620)</f>
        <v>2.7959999999999998</v>
      </c>
      <c r="G620" s="489">
        <f t="shared" si="60"/>
        <v>0</v>
      </c>
      <c r="H620" s="194">
        <f t="shared" si="60"/>
        <v>0</v>
      </c>
      <c r="I620" s="194">
        <f t="shared" si="60"/>
        <v>0</v>
      </c>
      <c r="J620" s="194">
        <f t="shared" si="60"/>
        <v>0</v>
      </c>
      <c r="K620" s="194">
        <f t="shared" si="60"/>
        <v>0</v>
      </c>
      <c r="L620" s="194">
        <f t="shared" si="60"/>
        <v>0</v>
      </c>
      <c r="M620" s="194">
        <f t="shared" si="60"/>
        <v>0</v>
      </c>
      <c r="N620" s="194">
        <f t="shared" si="60"/>
        <v>0</v>
      </c>
      <c r="O620" s="194">
        <f t="shared" si="60"/>
        <v>2.6799999999999997</v>
      </c>
      <c r="P620" s="194">
        <f t="shared" si="60"/>
        <v>0.11600000000000001</v>
      </c>
      <c r="Q620" s="372">
        <f t="shared" si="60"/>
        <v>0</v>
      </c>
      <c r="R620" s="194">
        <f t="shared" si="60"/>
        <v>5.1400000000000006</v>
      </c>
    </row>
    <row r="621" spans="1:18" s="224" customFormat="1" ht="55.5" hidden="1" customHeight="1" thickBot="1">
      <c r="A621" s="859" t="s">
        <v>642</v>
      </c>
      <c r="B621" s="860"/>
      <c r="C621" s="860"/>
      <c r="D621" s="860"/>
      <c r="E621" s="862"/>
      <c r="F621" s="182">
        <f>SUM(F618:F619)</f>
        <v>6.6609999999999996</v>
      </c>
      <c r="G621" s="197">
        <f>SUM(G618:G619)</f>
        <v>0</v>
      </c>
      <c r="H621" s="195">
        <f>SUM(H618:H619)</f>
        <v>3.2199999999999998</v>
      </c>
      <c r="I621" s="195">
        <f>SUM(I618:I619)</f>
        <v>2.206</v>
      </c>
      <c r="J621" s="195">
        <f>SUM(J618:J619)</f>
        <v>0.188</v>
      </c>
      <c r="K621" s="195">
        <f t="shared" ref="K621:Q621" si="61">SUM(K618:K619)</f>
        <v>0</v>
      </c>
      <c r="L621" s="195">
        <f t="shared" si="61"/>
        <v>1.0469999999999999</v>
      </c>
      <c r="M621" s="195">
        <f t="shared" si="61"/>
        <v>0</v>
      </c>
      <c r="N621" s="195">
        <f t="shared" si="61"/>
        <v>0</v>
      </c>
      <c r="O621" s="195">
        <f t="shared" si="61"/>
        <v>0</v>
      </c>
      <c r="P621" s="195">
        <f t="shared" si="61"/>
        <v>0</v>
      </c>
      <c r="Q621" s="196">
        <f t="shared" si="61"/>
        <v>0</v>
      </c>
      <c r="R621" s="195">
        <f>SUM(R618:R619)</f>
        <v>8.5299999999999994</v>
      </c>
    </row>
    <row r="622" spans="1:18" s="224" customFormat="1" ht="60.75" hidden="1" customHeight="1" thickBot="1">
      <c r="A622" s="866" t="s">
        <v>643</v>
      </c>
      <c r="B622" s="867"/>
      <c r="C622" s="867"/>
      <c r="D622" s="867"/>
      <c r="E622" s="868"/>
      <c r="F622" s="189">
        <f>SUM(F618:F620)</f>
        <v>9.456999999999999</v>
      </c>
      <c r="G622" s="197">
        <f t="shared" ref="G622:R622" si="62">SUM(G618:G620)</f>
        <v>0</v>
      </c>
      <c r="H622" s="197">
        <f t="shared" si="62"/>
        <v>3.2199999999999998</v>
      </c>
      <c r="I622" s="197">
        <f t="shared" si="62"/>
        <v>2.206</v>
      </c>
      <c r="J622" s="197">
        <f t="shared" si="62"/>
        <v>0.188</v>
      </c>
      <c r="K622" s="197">
        <f t="shared" si="62"/>
        <v>0</v>
      </c>
      <c r="L622" s="197">
        <f t="shared" si="62"/>
        <v>1.0469999999999999</v>
      </c>
      <c r="M622" s="197">
        <f t="shared" si="62"/>
        <v>0</v>
      </c>
      <c r="N622" s="197">
        <f t="shared" si="62"/>
        <v>0</v>
      </c>
      <c r="O622" s="197">
        <f t="shared" si="62"/>
        <v>2.6799999999999997</v>
      </c>
      <c r="P622" s="197">
        <f t="shared" si="62"/>
        <v>0.11600000000000001</v>
      </c>
      <c r="Q622" s="198">
        <f t="shared" si="62"/>
        <v>0</v>
      </c>
      <c r="R622" s="455">
        <f t="shared" si="62"/>
        <v>13.67</v>
      </c>
    </row>
    <row r="623" spans="1:18" s="164" customFormat="1" ht="35.1" customHeight="1" thickBot="1">
      <c r="A623" s="874"/>
      <c r="B623" s="875"/>
      <c r="C623" s="875"/>
      <c r="D623" s="875"/>
      <c r="E623" s="875"/>
      <c r="F623" s="875"/>
      <c r="G623" s="875"/>
      <c r="H623" s="875"/>
      <c r="I623" s="875"/>
      <c r="J623" s="875"/>
      <c r="K623" s="875"/>
      <c r="L623" s="875"/>
      <c r="M623" s="875"/>
      <c r="N623" s="875"/>
      <c r="O623" s="875"/>
      <c r="P623" s="875"/>
      <c r="Q623" s="875"/>
      <c r="R623" s="454"/>
    </row>
    <row r="624" spans="1:18" s="164" customFormat="1" ht="42" customHeight="1" thickBot="1">
      <c r="A624" s="847" t="s">
        <v>332</v>
      </c>
      <c r="B624" s="848"/>
      <c r="C624" s="848"/>
      <c r="D624" s="848"/>
      <c r="E624" s="848"/>
      <c r="F624" s="856"/>
      <c r="G624" s="490">
        <f t="shared" ref="G624:G626" si="63">G618</f>
        <v>0</v>
      </c>
      <c r="H624" s="199">
        <f>H618</f>
        <v>3.2199999999999998</v>
      </c>
      <c r="I624" s="199">
        <f t="shared" ref="I624:Q628" si="64">SUM(I618,H624)</f>
        <v>5.4260000000000002</v>
      </c>
      <c r="J624" s="199">
        <f t="shared" si="64"/>
        <v>5.6139999999999999</v>
      </c>
      <c r="K624" s="199">
        <f t="shared" si="64"/>
        <v>5.6139999999999999</v>
      </c>
      <c r="L624" s="199">
        <f t="shared" si="64"/>
        <v>5.6139999999999999</v>
      </c>
      <c r="M624" s="199">
        <f t="shared" si="64"/>
        <v>5.6139999999999999</v>
      </c>
      <c r="N624" s="199">
        <f t="shared" si="64"/>
        <v>5.6139999999999999</v>
      </c>
      <c r="O624" s="199">
        <f t="shared" si="64"/>
        <v>5.6139999999999999</v>
      </c>
      <c r="P624" s="199">
        <f t="shared" si="64"/>
        <v>5.6139999999999999</v>
      </c>
      <c r="Q624" s="200">
        <f t="shared" si="64"/>
        <v>5.6139999999999999</v>
      </c>
      <c r="R624" s="199">
        <f>R618</f>
        <v>7.2799999999999994</v>
      </c>
    </row>
    <row r="625" spans="1:18" s="164" customFormat="1" ht="36.75" customHeight="1" thickBot="1">
      <c r="A625" s="850" t="s">
        <v>333</v>
      </c>
      <c r="B625" s="851"/>
      <c r="C625" s="851"/>
      <c r="D625" s="851"/>
      <c r="E625" s="851"/>
      <c r="F625" s="857"/>
      <c r="G625" s="490">
        <f t="shared" si="63"/>
        <v>0</v>
      </c>
      <c r="H625" s="199">
        <f>H619</f>
        <v>0</v>
      </c>
      <c r="I625" s="199">
        <f t="shared" si="64"/>
        <v>0</v>
      </c>
      <c r="J625" s="199">
        <f t="shared" si="64"/>
        <v>0</v>
      </c>
      <c r="K625" s="199">
        <f t="shared" si="64"/>
        <v>0</v>
      </c>
      <c r="L625" s="199">
        <f t="shared" si="64"/>
        <v>1.0469999999999999</v>
      </c>
      <c r="M625" s="199">
        <f t="shared" si="64"/>
        <v>1.0469999999999999</v>
      </c>
      <c r="N625" s="199">
        <f t="shared" si="64"/>
        <v>1.0469999999999999</v>
      </c>
      <c r="O625" s="199">
        <f t="shared" si="64"/>
        <v>1.0469999999999999</v>
      </c>
      <c r="P625" s="199">
        <f t="shared" si="64"/>
        <v>1.0469999999999999</v>
      </c>
      <c r="Q625" s="200">
        <f t="shared" si="64"/>
        <v>1.0469999999999999</v>
      </c>
      <c r="R625" s="199">
        <f>R619</f>
        <v>1.25</v>
      </c>
    </row>
    <row r="626" spans="1:18" s="164" customFormat="1" ht="42" customHeight="1" thickBot="1">
      <c r="A626" s="853" t="s">
        <v>334</v>
      </c>
      <c r="B626" s="854"/>
      <c r="C626" s="854"/>
      <c r="D626" s="854"/>
      <c r="E626" s="854"/>
      <c r="F626" s="858"/>
      <c r="G626" s="490">
        <f t="shared" si="63"/>
        <v>0</v>
      </c>
      <c r="H626" s="199">
        <f>H620</f>
        <v>0</v>
      </c>
      <c r="I626" s="199">
        <f t="shared" si="64"/>
        <v>0</v>
      </c>
      <c r="J626" s="199">
        <f t="shared" si="64"/>
        <v>0</v>
      </c>
      <c r="K626" s="199">
        <f t="shared" si="64"/>
        <v>0</v>
      </c>
      <c r="L626" s="199">
        <f t="shared" si="64"/>
        <v>0</v>
      </c>
      <c r="M626" s="199">
        <f t="shared" si="64"/>
        <v>0</v>
      </c>
      <c r="N626" s="199">
        <f t="shared" si="64"/>
        <v>0</v>
      </c>
      <c r="O626" s="199">
        <f t="shared" si="64"/>
        <v>2.6799999999999997</v>
      </c>
      <c r="P626" s="199">
        <f t="shared" si="64"/>
        <v>2.7959999999999998</v>
      </c>
      <c r="Q626" s="200">
        <f t="shared" si="64"/>
        <v>2.7959999999999998</v>
      </c>
      <c r="R626" s="199">
        <f>R620</f>
        <v>5.1400000000000006</v>
      </c>
    </row>
    <row r="627" spans="1:18" s="224" customFormat="1" ht="43.5" customHeight="1" thickBot="1">
      <c r="A627" s="859" t="s">
        <v>644</v>
      </c>
      <c r="B627" s="860"/>
      <c r="C627" s="860"/>
      <c r="D627" s="860"/>
      <c r="E627" s="861"/>
      <c r="F627" s="862"/>
      <c r="G627" s="197">
        <f>SUM(G624:G625)</f>
        <v>0</v>
      </c>
      <c r="H627" s="195">
        <f>SUM(H624:H625)</f>
        <v>3.2199999999999998</v>
      </c>
      <c r="I627" s="201">
        <f t="shared" si="64"/>
        <v>5.4260000000000002</v>
      </c>
      <c r="J627" s="201">
        <f t="shared" si="64"/>
        <v>5.6139999999999999</v>
      </c>
      <c r="K627" s="201">
        <f t="shared" si="64"/>
        <v>5.6139999999999999</v>
      </c>
      <c r="L627" s="201">
        <f t="shared" si="64"/>
        <v>6.6609999999999996</v>
      </c>
      <c r="M627" s="201">
        <f t="shared" si="64"/>
        <v>6.6609999999999996</v>
      </c>
      <c r="N627" s="201">
        <f t="shared" si="64"/>
        <v>6.6609999999999996</v>
      </c>
      <c r="O627" s="201">
        <f t="shared" si="64"/>
        <v>6.6609999999999996</v>
      </c>
      <c r="P627" s="201">
        <f t="shared" si="64"/>
        <v>6.6609999999999996</v>
      </c>
      <c r="Q627" s="202">
        <f t="shared" si="64"/>
        <v>6.6609999999999996</v>
      </c>
      <c r="R627" s="195">
        <f>SUM(R624:R625)</f>
        <v>8.5299999999999994</v>
      </c>
    </row>
    <row r="628" spans="1:18" s="224" customFormat="1" ht="54" customHeight="1" thickBot="1">
      <c r="A628" s="871" t="s">
        <v>645</v>
      </c>
      <c r="B628" s="872"/>
      <c r="C628" s="872"/>
      <c r="D628" s="872"/>
      <c r="E628" s="872"/>
      <c r="F628" s="873"/>
      <c r="G628" s="197">
        <f>SUM(G624:G626)</f>
        <v>0</v>
      </c>
      <c r="H628" s="197">
        <f>SUM(H624:H626)</f>
        <v>3.2199999999999998</v>
      </c>
      <c r="I628" s="197">
        <f t="shared" si="64"/>
        <v>5.4260000000000002</v>
      </c>
      <c r="J628" s="197">
        <f t="shared" si="64"/>
        <v>5.6139999999999999</v>
      </c>
      <c r="K628" s="197">
        <f t="shared" si="64"/>
        <v>5.6139999999999999</v>
      </c>
      <c r="L628" s="197">
        <f t="shared" si="64"/>
        <v>6.6609999999999996</v>
      </c>
      <c r="M628" s="197">
        <f t="shared" si="64"/>
        <v>6.6609999999999996</v>
      </c>
      <c r="N628" s="197">
        <f t="shared" si="64"/>
        <v>6.6609999999999996</v>
      </c>
      <c r="O628" s="197">
        <f t="shared" si="64"/>
        <v>9.3409999999999993</v>
      </c>
      <c r="P628" s="197">
        <f t="shared" si="64"/>
        <v>9.456999999999999</v>
      </c>
      <c r="Q628" s="197">
        <f t="shared" si="64"/>
        <v>9.456999999999999</v>
      </c>
      <c r="R628" s="197">
        <f>SUM(R624:R626)</f>
        <v>13.67</v>
      </c>
    </row>
    <row r="629" spans="1:18" ht="35.1" customHeight="1" thickBot="1">
      <c r="A629" s="897"/>
      <c r="B629" s="898"/>
      <c r="C629" s="898"/>
      <c r="D629" s="898"/>
      <c r="E629" s="898"/>
      <c r="F629" s="898"/>
      <c r="G629" s="898"/>
      <c r="H629" s="898"/>
      <c r="I629" s="898"/>
      <c r="J629" s="898"/>
      <c r="K629" s="898"/>
      <c r="L629" s="898"/>
      <c r="M629" s="898"/>
      <c r="N629" s="898"/>
      <c r="O629" s="898"/>
      <c r="P629" s="898"/>
      <c r="Q629" s="898"/>
      <c r="R629" s="389"/>
    </row>
    <row r="630" spans="1:18" ht="35.1" customHeight="1" thickBot="1">
      <c r="A630" s="722" t="s">
        <v>335</v>
      </c>
      <c r="B630" s="723"/>
      <c r="C630" s="723"/>
      <c r="D630" s="723"/>
      <c r="E630" s="723"/>
      <c r="F630" s="723"/>
      <c r="G630" s="723"/>
      <c r="H630" s="723"/>
      <c r="I630" s="723"/>
      <c r="J630" s="723"/>
      <c r="K630" s="723"/>
      <c r="L630" s="723"/>
      <c r="M630" s="723"/>
      <c r="N630" s="723"/>
      <c r="O630" s="723"/>
      <c r="P630" s="723"/>
      <c r="Q630" s="723"/>
      <c r="R630" s="389"/>
    </row>
    <row r="631" spans="1:18" ht="35.1" customHeight="1">
      <c r="A631" s="751">
        <v>97</v>
      </c>
      <c r="B631" s="523" t="s">
        <v>336</v>
      </c>
      <c r="C631" s="754" t="s">
        <v>337</v>
      </c>
      <c r="D631" s="212"/>
      <c r="E631" s="751" t="s">
        <v>451</v>
      </c>
      <c r="F631" s="46" t="s">
        <v>18</v>
      </c>
      <c r="G631" s="456"/>
      <c r="H631" s="39"/>
      <c r="I631" s="209"/>
      <c r="J631" s="209"/>
      <c r="K631" s="209"/>
      <c r="L631" s="209"/>
      <c r="M631" s="209"/>
      <c r="N631" s="209"/>
      <c r="O631" s="209"/>
      <c r="P631" s="209"/>
      <c r="Q631" s="362"/>
      <c r="R631" s="394"/>
    </row>
    <row r="632" spans="1:18" ht="44.25" customHeight="1">
      <c r="A632" s="752"/>
      <c r="B632" s="524" t="s">
        <v>338</v>
      </c>
      <c r="C632" s="761"/>
      <c r="D632" s="11"/>
      <c r="E632" s="752"/>
      <c r="F632" s="450" t="s">
        <v>19</v>
      </c>
      <c r="G632" s="468">
        <f>R632*J5</f>
        <v>0</v>
      </c>
      <c r="H632" s="13"/>
      <c r="I632" s="10"/>
      <c r="J632" s="10"/>
      <c r="K632" s="10"/>
      <c r="L632" s="301">
        <v>0</v>
      </c>
      <c r="M632" s="10"/>
      <c r="N632" s="10"/>
      <c r="O632" s="10"/>
      <c r="P632" s="10"/>
      <c r="Q632" s="17"/>
      <c r="R632" s="392">
        <v>6</v>
      </c>
    </row>
    <row r="633" spans="1:18" s="61" customFormat="1" ht="42" customHeight="1" thickBot="1">
      <c r="A633" s="752"/>
      <c r="B633" s="524" t="s">
        <v>339</v>
      </c>
      <c r="C633" s="761"/>
      <c r="D633" s="8"/>
      <c r="E633" s="752"/>
      <c r="F633" s="50" t="s">
        <v>20</v>
      </c>
      <c r="G633" s="497">
        <f>R633*J5</f>
        <v>0</v>
      </c>
      <c r="H633" s="44"/>
      <c r="I633" s="42"/>
      <c r="J633" s="42"/>
      <c r="K633" s="42"/>
      <c r="L633" s="42"/>
      <c r="M633" s="42"/>
      <c r="N633" s="42"/>
      <c r="O633" s="42"/>
      <c r="P633" s="42">
        <v>0</v>
      </c>
      <c r="Q633" s="361"/>
      <c r="R633" s="393">
        <v>8.5</v>
      </c>
    </row>
    <row r="634" spans="1:18" ht="35.1" customHeight="1">
      <c r="A634" s="752"/>
      <c r="B634" s="532" t="s">
        <v>340</v>
      </c>
      <c r="C634" s="761"/>
      <c r="D634" s="742" t="s">
        <v>653</v>
      </c>
      <c r="E634" s="752"/>
      <c r="F634" s="900"/>
      <c r="G634" s="442"/>
      <c r="H634" s="766"/>
      <c r="I634" s="766"/>
      <c r="J634" s="766"/>
      <c r="K634" s="766"/>
      <c r="L634" s="766"/>
      <c r="M634" s="766"/>
      <c r="N634" s="766"/>
      <c r="O634" s="766"/>
      <c r="P634" s="766"/>
      <c r="Q634" s="766"/>
      <c r="R634" s="547"/>
    </row>
    <row r="635" spans="1:18" ht="35.1" customHeight="1">
      <c r="A635" s="752"/>
      <c r="B635" s="524" t="s">
        <v>341</v>
      </c>
      <c r="C635" s="761"/>
      <c r="D635" s="899"/>
      <c r="E635" s="752"/>
      <c r="F635" s="900"/>
      <c r="G635" s="442"/>
      <c r="H635" s="766"/>
      <c r="I635" s="766"/>
      <c r="J635" s="766"/>
      <c r="K635" s="766"/>
      <c r="L635" s="766"/>
      <c r="M635" s="766"/>
      <c r="N635" s="766"/>
      <c r="O635" s="766"/>
      <c r="P635" s="766"/>
      <c r="Q635" s="766"/>
      <c r="R635" s="547"/>
    </row>
    <row r="636" spans="1:18" ht="35.1" customHeight="1">
      <c r="A636" s="752"/>
      <c r="B636" s="524" t="s">
        <v>342</v>
      </c>
      <c r="C636" s="761"/>
      <c r="D636" s="524"/>
      <c r="E636" s="752"/>
      <c r="F636" s="900"/>
      <c r="G636" s="442"/>
      <c r="H636" s="766"/>
      <c r="I636" s="766"/>
      <c r="J636" s="766"/>
      <c r="K636" s="766"/>
      <c r="L636" s="766"/>
      <c r="M636" s="766"/>
      <c r="N636" s="766"/>
      <c r="O636" s="766"/>
      <c r="P636" s="766"/>
      <c r="Q636" s="766"/>
      <c r="R636" s="547"/>
    </row>
    <row r="637" spans="1:18" ht="35.1" customHeight="1">
      <c r="A637" s="752"/>
      <c r="B637" s="524" t="s">
        <v>343</v>
      </c>
      <c r="C637" s="761"/>
      <c r="D637" s="762" t="s">
        <v>654</v>
      </c>
      <c r="E637" s="752"/>
      <c r="F637" s="900"/>
      <c r="G637" s="442"/>
      <c r="H637" s="766"/>
      <c r="I637" s="766"/>
      <c r="J637" s="766"/>
      <c r="K637" s="766"/>
      <c r="L637" s="766"/>
      <c r="M637" s="766"/>
      <c r="N637" s="766"/>
      <c r="O637" s="766"/>
      <c r="P637" s="766"/>
      <c r="Q637" s="766"/>
      <c r="R637" s="547"/>
    </row>
    <row r="638" spans="1:18" ht="35.1" customHeight="1">
      <c r="A638" s="752"/>
      <c r="B638" s="524" t="s">
        <v>344</v>
      </c>
      <c r="C638" s="761"/>
      <c r="D638" s="899"/>
      <c r="E638" s="752"/>
      <c r="F638" s="900"/>
      <c r="G638" s="442"/>
      <c r="H638" s="766"/>
      <c r="I638" s="766"/>
      <c r="J638" s="766"/>
      <c r="K638" s="766"/>
      <c r="L638" s="766"/>
      <c r="M638" s="766"/>
      <c r="N638" s="766"/>
      <c r="O638" s="766"/>
      <c r="P638" s="766"/>
      <c r="Q638" s="766"/>
      <c r="R638" s="547"/>
    </row>
    <row r="639" spans="1:18" ht="35.1" customHeight="1">
      <c r="A639" s="752"/>
      <c r="B639" s="524" t="s">
        <v>345</v>
      </c>
      <c r="C639" s="761"/>
      <c r="D639" s="524"/>
      <c r="E639" s="752"/>
      <c r="F639" s="900"/>
      <c r="G639" s="442"/>
      <c r="H639" s="766"/>
      <c r="I639" s="766"/>
      <c r="J639" s="766"/>
      <c r="K639" s="766"/>
      <c r="L639" s="766"/>
      <c r="M639" s="766"/>
      <c r="N639" s="766"/>
      <c r="O639" s="766"/>
      <c r="P639" s="766"/>
      <c r="Q639" s="766"/>
      <c r="R639" s="547"/>
    </row>
    <row r="640" spans="1:18" ht="35.1" customHeight="1" thickBot="1">
      <c r="A640" s="753"/>
      <c r="B640" s="545" t="s">
        <v>346</v>
      </c>
      <c r="C640" s="890"/>
      <c r="D640" s="66"/>
      <c r="E640" s="753"/>
      <c r="F640" s="901"/>
      <c r="G640" s="451"/>
      <c r="H640" s="767"/>
      <c r="I640" s="767"/>
      <c r="J640" s="767"/>
      <c r="K640" s="767"/>
      <c r="L640" s="767"/>
      <c r="M640" s="767"/>
      <c r="N640" s="767"/>
      <c r="O640" s="767"/>
      <c r="P640" s="767"/>
      <c r="Q640" s="767"/>
      <c r="R640" s="514"/>
    </row>
    <row r="641" spans="1:18" ht="35.1" customHeight="1">
      <c r="A641" s="751">
        <v>98</v>
      </c>
      <c r="B641" s="523" t="s">
        <v>336</v>
      </c>
      <c r="C641" s="754" t="s">
        <v>347</v>
      </c>
      <c r="D641" s="523"/>
      <c r="E641" s="751" t="s">
        <v>451</v>
      </c>
      <c r="F641" s="46" t="s">
        <v>18</v>
      </c>
      <c r="G641" s="456"/>
      <c r="H641" s="39"/>
      <c r="I641" s="209"/>
      <c r="J641" s="209"/>
      <c r="K641" s="209"/>
      <c r="L641" s="209"/>
      <c r="M641" s="209"/>
      <c r="N641" s="209"/>
      <c r="O641" s="209"/>
      <c r="P641" s="209"/>
      <c r="Q641" s="362"/>
      <c r="R641" s="394"/>
    </row>
    <row r="642" spans="1:18" ht="35.1" customHeight="1">
      <c r="A642" s="752"/>
      <c r="B642" s="524" t="s">
        <v>348</v>
      </c>
      <c r="C642" s="774"/>
      <c r="D642" s="213"/>
      <c r="E642" s="752"/>
      <c r="F642" s="450" t="s">
        <v>19</v>
      </c>
      <c r="G642" s="468">
        <f>R642*J5</f>
        <v>0</v>
      </c>
      <c r="H642" s="45"/>
      <c r="I642" s="210"/>
      <c r="J642" s="210"/>
      <c r="K642" s="210"/>
      <c r="L642" s="301">
        <v>0</v>
      </c>
      <c r="M642" s="210"/>
      <c r="N642" s="210"/>
      <c r="O642" s="210"/>
      <c r="P642" s="210"/>
      <c r="Q642" s="363"/>
      <c r="R642" s="395">
        <v>6</v>
      </c>
    </row>
    <row r="643" spans="1:18" ht="35.1" customHeight="1" thickBot="1">
      <c r="A643" s="752"/>
      <c r="B643" s="524" t="s">
        <v>349</v>
      </c>
      <c r="C643" s="774"/>
      <c r="D643" s="8"/>
      <c r="E643" s="752"/>
      <c r="F643" s="50" t="s">
        <v>20</v>
      </c>
      <c r="G643" s="497">
        <f>R643*J5</f>
        <v>0</v>
      </c>
      <c r="H643" s="44"/>
      <c r="I643" s="42"/>
      <c r="J643" s="42"/>
      <c r="K643" s="42"/>
      <c r="L643" s="42"/>
      <c r="M643" s="42"/>
      <c r="N643" s="42"/>
      <c r="O643" s="42"/>
      <c r="P643" s="42">
        <v>0</v>
      </c>
      <c r="Q643" s="361"/>
      <c r="R643" s="393">
        <v>9.1</v>
      </c>
    </row>
    <row r="644" spans="1:18" ht="35.1" customHeight="1">
      <c r="A644" s="752"/>
      <c r="B644" s="532" t="s">
        <v>350</v>
      </c>
      <c r="C644" s="774"/>
      <c r="D644" s="917" t="s">
        <v>470</v>
      </c>
      <c r="E644" s="752"/>
      <c r="F644" s="900"/>
      <c r="G644" s="442"/>
      <c r="H644" s="766"/>
      <c r="I644" s="766"/>
      <c r="J644" s="766"/>
      <c r="K644" s="766"/>
      <c r="L644" s="766"/>
      <c r="M644" s="766"/>
      <c r="N644" s="766"/>
      <c r="O644" s="766"/>
      <c r="P644" s="766"/>
      <c r="Q644" s="766"/>
      <c r="R644" s="547"/>
    </row>
    <row r="645" spans="1:18" ht="64.5" customHeight="1">
      <c r="A645" s="752"/>
      <c r="B645" s="524" t="s">
        <v>351</v>
      </c>
      <c r="C645" s="774"/>
      <c r="D645" s="918"/>
      <c r="E645" s="752"/>
      <c r="F645" s="900"/>
      <c r="G645" s="442"/>
      <c r="H645" s="766"/>
      <c r="I645" s="766"/>
      <c r="J645" s="766"/>
      <c r="K645" s="766"/>
      <c r="L645" s="766"/>
      <c r="M645" s="766"/>
      <c r="N645" s="766"/>
      <c r="O645" s="766"/>
      <c r="P645" s="766"/>
      <c r="Q645" s="766"/>
      <c r="R645" s="547"/>
    </row>
    <row r="646" spans="1:18" ht="35.1" customHeight="1">
      <c r="A646" s="752"/>
      <c r="B646" s="524" t="s">
        <v>343</v>
      </c>
      <c r="C646" s="774"/>
      <c r="D646" s="918"/>
      <c r="E646" s="752"/>
      <c r="F646" s="900"/>
      <c r="G646" s="442"/>
      <c r="H646" s="766"/>
      <c r="I646" s="766"/>
      <c r="J646" s="766"/>
      <c r="K646" s="766"/>
      <c r="L646" s="766"/>
      <c r="M646" s="766"/>
      <c r="N646" s="766"/>
      <c r="O646" s="766"/>
      <c r="P646" s="766"/>
      <c r="Q646" s="766"/>
      <c r="R646" s="547"/>
    </row>
    <row r="647" spans="1:18" ht="35.1" customHeight="1">
      <c r="A647" s="752"/>
      <c r="B647" s="524" t="s">
        <v>344</v>
      </c>
      <c r="C647" s="774"/>
      <c r="D647" s="918"/>
      <c r="E647" s="752"/>
      <c r="F647" s="900"/>
      <c r="G647" s="442"/>
      <c r="H647" s="766"/>
      <c r="I647" s="766"/>
      <c r="J647" s="766"/>
      <c r="K647" s="766"/>
      <c r="L647" s="766"/>
      <c r="M647" s="766"/>
      <c r="N647" s="766"/>
      <c r="O647" s="766"/>
      <c r="P647" s="766"/>
      <c r="Q647" s="766"/>
      <c r="R647" s="547"/>
    </row>
    <row r="648" spans="1:18" ht="35.1" customHeight="1">
      <c r="A648" s="752"/>
      <c r="B648" s="524" t="s">
        <v>345</v>
      </c>
      <c r="C648" s="774"/>
      <c r="D648" s="918"/>
      <c r="E648" s="752"/>
      <c r="F648" s="900"/>
      <c r="G648" s="442"/>
      <c r="H648" s="766"/>
      <c r="I648" s="766"/>
      <c r="J648" s="766"/>
      <c r="K648" s="766"/>
      <c r="L648" s="766"/>
      <c r="M648" s="766"/>
      <c r="N648" s="766"/>
      <c r="O648" s="766"/>
      <c r="P648" s="766"/>
      <c r="Q648" s="766"/>
      <c r="R648" s="547"/>
    </row>
    <row r="649" spans="1:18" ht="35.1" customHeight="1" thickBot="1">
      <c r="A649" s="753"/>
      <c r="B649" s="545" t="s">
        <v>352</v>
      </c>
      <c r="C649" s="775"/>
      <c r="D649" s="919"/>
      <c r="E649" s="753"/>
      <c r="F649" s="912"/>
      <c r="G649" s="451"/>
      <c r="H649" s="767"/>
      <c r="I649" s="767"/>
      <c r="J649" s="767"/>
      <c r="K649" s="767"/>
      <c r="L649" s="767"/>
      <c r="M649" s="767"/>
      <c r="N649" s="767"/>
      <c r="O649" s="767"/>
      <c r="P649" s="767"/>
      <c r="Q649" s="767"/>
      <c r="R649" s="525"/>
    </row>
    <row r="650" spans="1:18" ht="35.1" hidden="1" customHeight="1" thickBot="1">
      <c r="A650" s="716" t="s">
        <v>353</v>
      </c>
      <c r="B650" s="717"/>
      <c r="C650" s="717"/>
      <c r="D650" s="717"/>
      <c r="E650" s="843"/>
      <c r="F650" s="205">
        <f>SUM(H650:Q650)</f>
        <v>0</v>
      </c>
      <c r="G650" s="413">
        <f t="shared" ref="G650:Q652" si="65">G631+G641</f>
        <v>0</v>
      </c>
      <c r="H650" s="205">
        <f t="shared" si="65"/>
        <v>0</v>
      </c>
      <c r="I650" s="205">
        <f t="shared" si="65"/>
        <v>0</v>
      </c>
      <c r="J650" s="205">
        <f t="shared" si="65"/>
        <v>0</v>
      </c>
      <c r="K650" s="205">
        <f t="shared" si="65"/>
        <v>0</v>
      </c>
      <c r="L650" s="205">
        <f t="shared" si="65"/>
        <v>0</v>
      </c>
      <c r="M650" s="205">
        <f t="shared" si="65"/>
        <v>0</v>
      </c>
      <c r="N650" s="205">
        <f t="shared" si="65"/>
        <v>0</v>
      </c>
      <c r="O650" s="205">
        <f t="shared" si="65"/>
        <v>0</v>
      </c>
      <c r="P650" s="205">
        <f t="shared" si="65"/>
        <v>0</v>
      </c>
      <c r="Q650" s="46">
        <f t="shared" si="65"/>
        <v>0</v>
      </c>
      <c r="R650" s="205">
        <f>R631+R641</f>
        <v>0</v>
      </c>
    </row>
    <row r="651" spans="1:18" ht="35.1" hidden="1" customHeight="1" thickBot="1">
      <c r="A651" s="731" t="s">
        <v>354</v>
      </c>
      <c r="B651" s="732"/>
      <c r="C651" s="732"/>
      <c r="D651" s="732"/>
      <c r="E651" s="820"/>
      <c r="F651" s="205">
        <f>SUM(H651:Q651)</f>
        <v>0</v>
      </c>
      <c r="G651" s="413">
        <f t="shared" si="65"/>
        <v>0</v>
      </c>
      <c r="H651" s="205">
        <f t="shared" si="65"/>
        <v>0</v>
      </c>
      <c r="I651" s="205">
        <f t="shared" si="65"/>
        <v>0</v>
      </c>
      <c r="J651" s="205">
        <f t="shared" si="65"/>
        <v>0</v>
      </c>
      <c r="K651" s="205">
        <f t="shared" si="65"/>
        <v>0</v>
      </c>
      <c r="L651" s="205">
        <f t="shared" si="65"/>
        <v>0</v>
      </c>
      <c r="M651" s="205">
        <f t="shared" si="65"/>
        <v>0</v>
      </c>
      <c r="N651" s="205">
        <f t="shared" si="65"/>
        <v>0</v>
      </c>
      <c r="O651" s="205">
        <f t="shared" si="65"/>
        <v>0</v>
      </c>
      <c r="P651" s="205">
        <f t="shared" si="65"/>
        <v>0</v>
      </c>
      <c r="Q651" s="46">
        <f t="shared" si="65"/>
        <v>0</v>
      </c>
      <c r="R651" s="205">
        <f>R632+R642</f>
        <v>12</v>
      </c>
    </row>
    <row r="652" spans="1:18" ht="35.1" hidden="1" customHeight="1" thickBot="1">
      <c r="A652" s="728" t="s">
        <v>355</v>
      </c>
      <c r="B652" s="729"/>
      <c r="C652" s="729"/>
      <c r="D652" s="729"/>
      <c r="E652" s="821"/>
      <c r="F652" s="205">
        <f>SUM(H652:Q652)</f>
        <v>0</v>
      </c>
      <c r="G652" s="413">
        <f t="shared" si="65"/>
        <v>0</v>
      </c>
      <c r="H652" s="205">
        <f t="shared" si="65"/>
        <v>0</v>
      </c>
      <c r="I652" s="205">
        <f t="shared" si="65"/>
        <v>0</v>
      </c>
      <c r="J652" s="205">
        <f t="shared" si="65"/>
        <v>0</v>
      </c>
      <c r="K652" s="205">
        <f t="shared" si="65"/>
        <v>0</v>
      </c>
      <c r="L652" s="205">
        <f t="shared" si="65"/>
        <v>0</v>
      </c>
      <c r="M652" s="205">
        <f t="shared" si="65"/>
        <v>0</v>
      </c>
      <c r="N652" s="205">
        <f t="shared" si="65"/>
        <v>0</v>
      </c>
      <c r="O652" s="205">
        <f t="shared" si="65"/>
        <v>0</v>
      </c>
      <c r="P652" s="205">
        <f t="shared" si="65"/>
        <v>0</v>
      </c>
      <c r="Q652" s="46">
        <f t="shared" si="65"/>
        <v>0</v>
      </c>
      <c r="R652" s="205">
        <f>R633+R643</f>
        <v>17.600000000000001</v>
      </c>
    </row>
    <row r="653" spans="1:18" ht="35.1" hidden="1" customHeight="1" thickBot="1">
      <c r="A653" s="719" t="s">
        <v>498</v>
      </c>
      <c r="B653" s="720"/>
      <c r="C653" s="720"/>
      <c r="D653" s="720"/>
      <c r="E653" s="781"/>
      <c r="F653" s="15">
        <f>F650+F651</f>
        <v>0</v>
      </c>
      <c r="G653" s="29">
        <f>G650+G651</f>
        <v>0</v>
      </c>
      <c r="H653" s="15">
        <f>H650+H651</f>
        <v>0</v>
      </c>
      <c r="I653" s="15">
        <f t="shared" ref="I653:Q653" si="66">I650+I651</f>
        <v>0</v>
      </c>
      <c r="J653" s="15">
        <f t="shared" si="66"/>
        <v>0</v>
      </c>
      <c r="K653" s="15">
        <f t="shared" si="66"/>
        <v>0</v>
      </c>
      <c r="L653" s="15">
        <f t="shared" si="66"/>
        <v>0</v>
      </c>
      <c r="M653" s="15">
        <f t="shared" si="66"/>
        <v>0</v>
      </c>
      <c r="N653" s="15">
        <f t="shared" si="66"/>
        <v>0</v>
      </c>
      <c r="O653" s="15">
        <f t="shared" si="66"/>
        <v>0</v>
      </c>
      <c r="P653" s="15">
        <f t="shared" si="66"/>
        <v>0</v>
      </c>
      <c r="Q653" s="357">
        <f t="shared" si="66"/>
        <v>0</v>
      </c>
      <c r="R653" s="15">
        <f>R650+R651</f>
        <v>12</v>
      </c>
    </row>
    <row r="654" spans="1:18" ht="72" hidden="1" customHeight="1" thickBot="1">
      <c r="A654" s="920" t="s">
        <v>499</v>
      </c>
      <c r="B654" s="921"/>
      <c r="C654" s="921"/>
      <c r="D654" s="921"/>
      <c r="E654" s="922"/>
      <c r="F654" s="5">
        <f>F650+F651+F652</f>
        <v>0</v>
      </c>
      <c r="G654" s="423">
        <f>G650+G651+G652</f>
        <v>0</v>
      </c>
      <c r="H654" s="5">
        <f>H650+H651+H652</f>
        <v>0</v>
      </c>
      <c r="I654" s="5">
        <f t="shared" ref="I654:Q654" si="67">I650+I651+I652</f>
        <v>0</v>
      </c>
      <c r="J654" s="5">
        <f t="shared" si="67"/>
        <v>0</v>
      </c>
      <c r="K654" s="5">
        <f t="shared" si="67"/>
        <v>0</v>
      </c>
      <c r="L654" s="5">
        <f t="shared" si="67"/>
        <v>0</v>
      </c>
      <c r="M654" s="5">
        <f t="shared" si="67"/>
        <v>0</v>
      </c>
      <c r="N654" s="5">
        <f t="shared" si="67"/>
        <v>0</v>
      </c>
      <c r="O654" s="5">
        <f t="shared" si="67"/>
        <v>0</v>
      </c>
      <c r="P654" s="5">
        <f t="shared" si="67"/>
        <v>0</v>
      </c>
      <c r="Q654" s="359">
        <f t="shared" si="67"/>
        <v>0</v>
      </c>
      <c r="R654" s="5">
        <f>R650+R651+R652</f>
        <v>29.6</v>
      </c>
    </row>
    <row r="655" spans="1:18" ht="35.1" customHeight="1" thickBot="1">
      <c r="A655" s="714"/>
      <c r="B655" s="750"/>
      <c r="C655" s="750"/>
      <c r="D655" s="750"/>
      <c r="E655" s="750"/>
      <c r="F655" s="750"/>
      <c r="G655" s="750"/>
      <c r="H655" s="750"/>
      <c r="I655" s="750"/>
      <c r="J655" s="750"/>
      <c r="K655" s="750"/>
      <c r="L655" s="750"/>
      <c r="M655" s="750"/>
      <c r="N655" s="750"/>
      <c r="O655" s="750"/>
      <c r="P655" s="750"/>
      <c r="Q655" s="750"/>
      <c r="R655" s="389"/>
    </row>
    <row r="656" spans="1:18" ht="35.1" customHeight="1" thickBot="1">
      <c r="A656" s="640" t="s">
        <v>356</v>
      </c>
      <c r="B656" s="641"/>
      <c r="C656" s="641"/>
      <c r="D656" s="641"/>
      <c r="E656" s="641"/>
      <c r="F656" s="785"/>
      <c r="G656" s="414">
        <f t="shared" ref="G656:H660" si="68">G650</f>
        <v>0</v>
      </c>
      <c r="H656" s="49">
        <f t="shared" si="68"/>
        <v>0</v>
      </c>
      <c r="I656" s="49">
        <f>I650+H656</f>
        <v>0</v>
      </c>
      <c r="J656" s="49">
        <f t="shared" ref="J656:Q660" si="69">J650+I656</f>
        <v>0</v>
      </c>
      <c r="K656" s="49">
        <f t="shared" si="69"/>
        <v>0</v>
      </c>
      <c r="L656" s="49">
        <f t="shared" si="69"/>
        <v>0</v>
      </c>
      <c r="M656" s="226">
        <f t="shared" si="69"/>
        <v>0</v>
      </c>
      <c r="N656" s="49">
        <f t="shared" si="69"/>
        <v>0</v>
      </c>
      <c r="O656" s="37">
        <f t="shared" si="69"/>
        <v>0</v>
      </c>
      <c r="P656" s="49">
        <f t="shared" si="69"/>
        <v>0</v>
      </c>
      <c r="Q656" s="226">
        <f t="shared" si="69"/>
        <v>0</v>
      </c>
      <c r="R656" s="49">
        <f>R650</f>
        <v>0</v>
      </c>
    </row>
    <row r="657" spans="1:18" ht="35.1" customHeight="1" thickBot="1">
      <c r="A657" s="640" t="s">
        <v>357</v>
      </c>
      <c r="B657" s="641"/>
      <c r="C657" s="641"/>
      <c r="D657" s="641"/>
      <c r="E657" s="641"/>
      <c r="F657" s="916"/>
      <c r="G657" s="100">
        <f t="shared" si="68"/>
        <v>0</v>
      </c>
      <c r="H657" s="77">
        <f t="shared" si="68"/>
        <v>0</v>
      </c>
      <c r="I657" s="77">
        <f>I651+H657</f>
        <v>0</v>
      </c>
      <c r="J657" s="77">
        <f t="shared" si="69"/>
        <v>0</v>
      </c>
      <c r="K657" s="77">
        <f t="shared" si="69"/>
        <v>0</v>
      </c>
      <c r="L657" s="77">
        <f t="shared" si="69"/>
        <v>0</v>
      </c>
      <c r="M657" s="77">
        <f t="shared" si="69"/>
        <v>0</v>
      </c>
      <c r="N657" s="78">
        <f t="shared" si="69"/>
        <v>0</v>
      </c>
      <c r="O657" s="77">
        <f t="shared" si="69"/>
        <v>0</v>
      </c>
      <c r="P657" s="77">
        <f t="shared" si="69"/>
        <v>0</v>
      </c>
      <c r="Q657" s="373">
        <f t="shared" si="69"/>
        <v>0</v>
      </c>
      <c r="R657" s="77">
        <f>R651</f>
        <v>12</v>
      </c>
    </row>
    <row r="658" spans="1:18" ht="48.75" customHeight="1" thickBot="1">
      <c r="A658" s="640" t="s">
        <v>358</v>
      </c>
      <c r="B658" s="641"/>
      <c r="C658" s="641"/>
      <c r="D658" s="641"/>
      <c r="E658" s="641"/>
      <c r="F658" s="785"/>
      <c r="G658" s="414">
        <f t="shared" si="68"/>
        <v>0</v>
      </c>
      <c r="H658" s="49">
        <f t="shared" si="68"/>
        <v>0</v>
      </c>
      <c r="I658" s="49">
        <f>I652+H658</f>
        <v>0</v>
      </c>
      <c r="J658" s="49">
        <f t="shared" si="69"/>
        <v>0</v>
      </c>
      <c r="K658" s="49">
        <f t="shared" si="69"/>
        <v>0</v>
      </c>
      <c r="L658" s="49">
        <f t="shared" si="69"/>
        <v>0</v>
      </c>
      <c r="M658" s="49">
        <f t="shared" si="69"/>
        <v>0</v>
      </c>
      <c r="N658" s="49">
        <f t="shared" si="69"/>
        <v>0</v>
      </c>
      <c r="O658" s="49">
        <f t="shared" si="69"/>
        <v>0</v>
      </c>
      <c r="P658" s="49">
        <f t="shared" si="69"/>
        <v>0</v>
      </c>
      <c r="Q658" s="226">
        <f t="shared" si="69"/>
        <v>0</v>
      </c>
      <c r="R658" s="49">
        <f>R652</f>
        <v>17.600000000000001</v>
      </c>
    </row>
    <row r="659" spans="1:18" ht="73.5" customHeight="1" thickBot="1">
      <c r="A659" s="719" t="s">
        <v>487</v>
      </c>
      <c r="B659" s="720"/>
      <c r="C659" s="720"/>
      <c r="D659" s="720"/>
      <c r="E659" s="780"/>
      <c r="F659" s="781"/>
      <c r="G659" s="423">
        <f t="shared" si="68"/>
        <v>0</v>
      </c>
      <c r="H659" s="4">
        <f t="shared" si="68"/>
        <v>0</v>
      </c>
      <c r="I659" s="4">
        <f>I653+H659</f>
        <v>0</v>
      </c>
      <c r="J659" s="4">
        <f t="shared" si="69"/>
        <v>0</v>
      </c>
      <c r="K659" s="4">
        <f t="shared" si="69"/>
        <v>0</v>
      </c>
      <c r="L659" s="4">
        <f t="shared" si="69"/>
        <v>0</v>
      </c>
      <c r="M659" s="4">
        <f t="shared" si="69"/>
        <v>0</v>
      </c>
      <c r="N659" s="4">
        <f t="shared" si="69"/>
        <v>0</v>
      </c>
      <c r="O659" s="4">
        <f t="shared" si="69"/>
        <v>0</v>
      </c>
      <c r="P659" s="4">
        <f t="shared" si="69"/>
        <v>0</v>
      </c>
      <c r="Q659" s="358">
        <f t="shared" si="69"/>
        <v>0</v>
      </c>
      <c r="R659" s="4">
        <f>R653</f>
        <v>12</v>
      </c>
    </row>
    <row r="660" spans="1:18" ht="35.1" customHeight="1" thickBot="1">
      <c r="A660" s="923" t="s">
        <v>488</v>
      </c>
      <c r="B660" s="924"/>
      <c r="C660" s="924"/>
      <c r="D660" s="924"/>
      <c r="E660" s="924"/>
      <c r="F660" s="925"/>
      <c r="G660" s="63">
        <f t="shared" si="68"/>
        <v>0</v>
      </c>
      <c r="H660" s="63">
        <f t="shared" si="68"/>
        <v>0</v>
      </c>
      <c r="I660" s="100">
        <f>I654+H660</f>
        <v>0</v>
      </c>
      <c r="J660" s="100">
        <f t="shared" si="69"/>
        <v>0</v>
      </c>
      <c r="K660" s="100">
        <f t="shared" si="69"/>
        <v>0</v>
      </c>
      <c r="L660" s="100">
        <f t="shared" si="69"/>
        <v>0</v>
      </c>
      <c r="M660" s="100">
        <f t="shared" si="69"/>
        <v>0</v>
      </c>
      <c r="N660" s="100">
        <f t="shared" si="69"/>
        <v>0</v>
      </c>
      <c r="O660" s="100">
        <f t="shared" si="69"/>
        <v>0</v>
      </c>
      <c r="P660" s="100">
        <f t="shared" si="69"/>
        <v>0</v>
      </c>
      <c r="Q660" s="374">
        <f t="shared" si="69"/>
        <v>0</v>
      </c>
      <c r="R660" s="401">
        <f>R654</f>
        <v>29.6</v>
      </c>
    </row>
    <row r="661" spans="1:18" ht="35.1" customHeight="1" thickBot="1">
      <c r="A661" s="714"/>
      <c r="B661" s="750"/>
      <c r="C661" s="750"/>
      <c r="D661" s="750"/>
      <c r="E661" s="750"/>
      <c r="F661" s="750"/>
      <c r="G661" s="750"/>
      <c r="H661" s="750"/>
      <c r="I661" s="750"/>
      <c r="J661" s="750"/>
      <c r="K661" s="750"/>
      <c r="L661" s="750"/>
      <c r="M661" s="750"/>
      <c r="N661" s="750"/>
      <c r="O661" s="750"/>
      <c r="P661" s="750"/>
      <c r="Q661" s="750"/>
      <c r="R661" s="389"/>
    </row>
    <row r="662" spans="1:18" s="79" customFormat="1" ht="35.1" customHeight="1" thickBot="1">
      <c r="A662" s="722" t="s">
        <v>359</v>
      </c>
      <c r="B662" s="723"/>
      <c r="C662" s="784"/>
      <c r="D662" s="784"/>
      <c r="E662" s="723"/>
      <c r="F662" s="784"/>
      <c r="G662" s="784"/>
      <c r="H662" s="784"/>
      <c r="I662" s="784"/>
      <c r="J662" s="784"/>
      <c r="K662" s="784"/>
      <c r="L662" s="784"/>
      <c r="M662" s="784"/>
      <c r="N662" s="784"/>
      <c r="O662" s="784"/>
      <c r="P662" s="784"/>
      <c r="Q662" s="784"/>
      <c r="R662" s="402"/>
    </row>
    <row r="663" spans="1:18" ht="35.1" customHeight="1">
      <c r="A663" s="751">
        <v>99</v>
      </c>
      <c r="B663" s="523" t="s">
        <v>360</v>
      </c>
      <c r="C663" s="902" t="s">
        <v>61</v>
      </c>
      <c r="D663" s="67"/>
      <c r="E663" s="751" t="s">
        <v>451</v>
      </c>
      <c r="F663" s="205" t="s">
        <v>18</v>
      </c>
      <c r="G663" s="456"/>
      <c r="H663" s="39"/>
      <c r="I663" s="209"/>
      <c r="J663" s="209"/>
      <c r="K663" s="209"/>
      <c r="L663" s="209"/>
      <c r="M663" s="209"/>
      <c r="N663" s="209"/>
      <c r="O663" s="209"/>
      <c r="P663" s="209"/>
      <c r="Q663" s="362"/>
      <c r="R663" s="394"/>
    </row>
    <row r="664" spans="1:18">
      <c r="A664" s="752"/>
      <c r="B664" s="55" t="s">
        <v>361</v>
      </c>
      <c r="C664" s="903"/>
      <c r="D664" s="891" t="s">
        <v>362</v>
      </c>
      <c r="E664" s="752"/>
      <c r="F664" s="905" t="s">
        <v>19</v>
      </c>
      <c r="G664" s="968">
        <f>R664*J5</f>
        <v>0</v>
      </c>
      <c r="H664" s="906"/>
      <c r="I664" s="893"/>
      <c r="J664" s="893"/>
      <c r="K664" s="892">
        <v>0</v>
      </c>
      <c r="L664" s="893"/>
      <c r="M664" s="893"/>
      <c r="N664" s="893"/>
      <c r="O664" s="893"/>
      <c r="P664" s="893"/>
      <c r="Q664" s="915"/>
      <c r="R664" s="620">
        <v>1</v>
      </c>
    </row>
    <row r="665" spans="1:18" s="62" customFormat="1">
      <c r="A665" s="752"/>
      <c r="B665" s="55" t="s">
        <v>363</v>
      </c>
      <c r="C665" s="903"/>
      <c r="D665" s="891"/>
      <c r="E665" s="752"/>
      <c r="F665" s="905"/>
      <c r="G665" s="969"/>
      <c r="H665" s="906"/>
      <c r="I665" s="893"/>
      <c r="J665" s="893"/>
      <c r="K665" s="892"/>
      <c r="L665" s="893"/>
      <c r="M665" s="893"/>
      <c r="N665" s="893"/>
      <c r="O665" s="893"/>
      <c r="P665" s="893"/>
      <c r="Q665" s="915"/>
      <c r="R665" s="620"/>
    </row>
    <row r="666" spans="1:18" ht="34.5" customHeight="1" thickBot="1">
      <c r="A666" s="752"/>
      <c r="B666" s="6" t="s">
        <v>364</v>
      </c>
      <c r="C666" s="903"/>
      <c r="D666" s="68"/>
      <c r="E666" s="752"/>
      <c r="F666" s="35" t="s">
        <v>76</v>
      </c>
      <c r="G666" s="415"/>
      <c r="H666" s="44"/>
      <c r="I666" s="42"/>
      <c r="J666" s="42"/>
      <c r="K666" s="42"/>
      <c r="L666" s="42"/>
      <c r="M666" s="42"/>
      <c r="N666" s="42"/>
      <c r="O666" s="42"/>
      <c r="P666" s="42"/>
      <c r="Q666" s="361"/>
      <c r="R666" s="393"/>
    </row>
    <row r="667" spans="1:18" ht="35.1" customHeight="1">
      <c r="A667" s="752"/>
      <c r="B667" s="6" t="s">
        <v>365</v>
      </c>
      <c r="C667" s="903"/>
      <c r="D667" s="69" t="s">
        <v>649</v>
      </c>
      <c r="E667" s="752"/>
      <c r="F667" s="907"/>
      <c r="G667" s="424"/>
      <c r="H667" s="909"/>
      <c r="I667" s="910"/>
      <c r="J667" s="910"/>
      <c r="K667" s="910"/>
      <c r="L667" s="910"/>
      <c r="M667" s="910"/>
      <c r="N667" s="910"/>
      <c r="O667" s="910"/>
      <c r="P667" s="910"/>
      <c r="Q667" s="910"/>
      <c r="R667" s="513"/>
    </row>
    <row r="668" spans="1:18" ht="35.1" customHeight="1">
      <c r="A668" s="752"/>
      <c r="B668" s="6" t="s">
        <v>366</v>
      </c>
      <c r="C668" s="903"/>
      <c r="D668" s="55" t="s">
        <v>650</v>
      </c>
      <c r="E668" s="752"/>
      <c r="F668" s="908"/>
      <c r="G668" s="425"/>
      <c r="H668" s="911"/>
      <c r="I668" s="912"/>
      <c r="J668" s="912"/>
      <c r="K668" s="912"/>
      <c r="L668" s="912"/>
      <c r="M668" s="912"/>
      <c r="N668" s="912"/>
      <c r="O668" s="912"/>
      <c r="P668" s="912"/>
      <c r="Q668" s="912"/>
      <c r="R668" s="525"/>
    </row>
    <row r="669" spans="1:18" ht="35.1" customHeight="1" thickBot="1">
      <c r="A669" s="753"/>
      <c r="B669" s="545" t="s">
        <v>367</v>
      </c>
      <c r="C669" s="904"/>
      <c r="D669" s="70"/>
      <c r="E669" s="753"/>
      <c r="F669" s="908"/>
      <c r="G669" s="425"/>
      <c r="H669" s="913"/>
      <c r="I669" s="914"/>
      <c r="J669" s="914"/>
      <c r="K669" s="914"/>
      <c r="L669" s="914"/>
      <c r="M669" s="914"/>
      <c r="N669" s="914"/>
      <c r="O669" s="914"/>
      <c r="P669" s="914"/>
      <c r="Q669" s="914"/>
      <c r="R669" s="525"/>
    </row>
    <row r="670" spans="1:18" ht="35.1" customHeight="1">
      <c r="A670" s="751">
        <v>100</v>
      </c>
      <c r="B670" s="523" t="s">
        <v>368</v>
      </c>
      <c r="C670" s="902" t="s">
        <v>61</v>
      </c>
      <c r="D670" s="67"/>
      <c r="E670" s="751" t="s">
        <v>451</v>
      </c>
      <c r="F670" s="205" t="s">
        <v>18</v>
      </c>
      <c r="G670" s="456"/>
      <c r="H670" s="43"/>
      <c r="I670" s="209"/>
      <c r="J670" s="209"/>
      <c r="K670" s="209"/>
      <c r="L670" s="209"/>
      <c r="M670" s="209"/>
      <c r="N670" s="209"/>
      <c r="O670" s="209"/>
      <c r="P670" s="209"/>
      <c r="Q670" s="362"/>
      <c r="R670" s="394"/>
    </row>
    <row r="671" spans="1:18" ht="35.1" customHeight="1">
      <c r="A671" s="752"/>
      <c r="B671" s="55" t="s">
        <v>369</v>
      </c>
      <c r="C671" s="903"/>
      <c r="D671" s="891"/>
      <c r="E671" s="752"/>
      <c r="F671" s="927" t="s">
        <v>370</v>
      </c>
      <c r="G671" s="968">
        <f>R671*J5</f>
        <v>0</v>
      </c>
      <c r="H671" s="928"/>
      <c r="I671" s="893"/>
      <c r="J671" s="893"/>
      <c r="K671" s="892">
        <v>0</v>
      </c>
      <c r="L671" s="893"/>
      <c r="M671" s="893"/>
      <c r="N671" s="893"/>
      <c r="O671" s="893"/>
      <c r="P671" s="893"/>
      <c r="Q671" s="915"/>
      <c r="R671" s="620">
        <v>0.2</v>
      </c>
    </row>
    <row r="672" spans="1:18" ht="35.1" customHeight="1">
      <c r="A672" s="752"/>
      <c r="B672" s="55" t="s">
        <v>371</v>
      </c>
      <c r="C672" s="903"/>
      <c r="D672" s="891"/>
      <c r="E672" s="752"/>
      <c r="F672" s="927"/>
      <c r="G672" s="969"/>
      <c r="H672" s="928"/>
      <c r="I672" s="893"/>
      <c r="J672" s="893"/>
      <c r="K672" s="892"/>
      <c r="L672" s="893"/>
      <c r="M672" s="893"/>
      <c r="N672" s="893"/>
      <c r="O672" s="893"/>
      <c r="P672" s="893"/>
      <c r="Q672" s="915"/>
      <c r="R672" s="620"/>
    </row>
    <row r="673" spans="1:18" ht="35.1" customHeight="1">
      <c r="A673" s="752"/>
      <c r="B673" s="55" t="s">
        <v>372</v>
      </c>
      <c r="C673" s="903"/>
      <c r="D673" s="891"/>
      <c r="E673" s="752"/>
      <c r="F673" s="927" t="s">
        <v>76</v>
      </c>
      <c r="G673" s="625"/>
      <c r="H673" s="928"/>
      <c r="I673" s="893"/>
      <c r="J673" s="893"/>
      <c r="K673" s="893"/>
      <c r="L673" s="893"/>
      <c r="M673" s="893"/>
      <c r="N673" s="893"/>
      <c r="O673" s="893"/>
      <c r="P673" s="893"/>
      <c r="Q673" s="915"/>
      <c r="R673" s="620"/>
    </row>
    <row r="674" spans="1:18" ht="33.75" thickBot="1">
      <c r="A674" s="752"/>
      <c r="B674" s="55" t="s">
        <v>373</v>
      </c>
      <c r="C674" s="903"/>
      <c r="D674" s="935"/>
      <c r="E674" s="752"/>
      <c r="F674" s="929"/>
      <c r="G674" s="626"/>
      <c r="H674" s="930"/>
      <c r="I674" s="926"/>
      <c r="J674" s="926"/>
      <c r="K674" s="926"/>
      <c r="L674" s="926"/>
      <c r="M674" s="926"/>
      <c r="N674" s="926"/>
      <c r="O674" s="926"/>
      <c r="P674" s="926"/>
      <c r="Q674" s="942"/>
      <c r="R674" s="621"/>
    </row>
    <row r="675" spans="1:18" ht="35.1" customHeight="1">
      <c r="A675" s="752"/>
      <c r="B675" s="55" t="s">
        <v>374</v>
      </c>
      <c r="C675" s="903"/>
      <c r="D675" s="26" t="s">
        <v>375</v>
      </c>
      <c r="E675" s="752"/>
      <c r="F675" s="936"/>
      <c r="G675" s="426"/>
      <c r="H675" s="938"/>
      <c r="I675" s="637"/>
      <c r="J675" s="637"/>
      <c r="K675" s="637"/>
      <c r="L675" s="637"/>
      <c r="M675" s="637"/>
      <c r="N675" s="637"/>
      <c r="O675" s="637"/>
      <c r="P675" s="637"/>
      <c r="Q675" s="637"/>
      <c r="R675" s="520"/>
    </row>
    <row r="676" spans="1:18" ht="35.1" customHeight="1">
      <c r="A676" s="752"/>
      <c r="B676" s="55" t="s">
        <v>376</v>
      </c>
      <c r="C676" s="903"/>
      <c r="D676" s="55" t="s">
        <v>377</v>
      </c>
      <c r="E676" s="752"/>
      <c r="F676" s="937"/>
      <c r="G676" s="427"/>
      <c r="H676" s="939"/>
      <c r="I676" s="940"/>
      <c r="J676" s="940"/>
      <c r="K676" s="940"/>
      <c r="L676" s="940"/>
      <c r="M676" s="940"/>
      <c r="N676" s="940"/>
      <c r="O676" s="940"/>
      <c r="P676" s="940"/>
      <c r="Q676" s="940"/>
      <c r="R676" s="521"/>
    </row>
    <row r="677" spans="1:18" ht="35.1" customHeight="1" thickBot="1">
      <c r="A677" s="752"/>
      <c r="B677" s="70"/>
      <c r="C677" s="904"/>
      <c r="D677" s="55"/>
      <c r="E677" s="753"/>
      <c r="F677" s="745"/>
      <c r="G677" s="416"/>
      <c r="H677" s="941"/>
      <c r="I677" s="746"/>
      <c r="J677" s="746"/>
      <c r="K677" s="746"/>
      <c r="L677" s="746"/>
      <c r="M677" s="746"/>
      <c r="N677" s="746"/>
      <c r="O677" s="746"/>
      <c r="P677" s="746"/>
      <c r="Q677" s="746"/>
      <c r="R677" s="522"/>
    </row>
    <row r="678" spans="1:18" ht="35.1" customHeight="1">
      <c r="A678" s="751">
        <v>101</v>
      </c>
      <c r="B678" s="523" t="s">
        <v>378</v>
      </c>
      <c r="C678" s="902" t="s">
        <v>379</v>
      </c>
      <c r="D678" s="67"/>
      <c r="E678" s="751" t="s">
        <v>451</v>
      </c>
      <c r="F678" s="205" t="s">
        <v>18</v>
      </c>
      <c r="G678" s="424">
        <f>R678*J5</f>
        <v>0</v>
      </c>
      <c r="H678" s="221">
        <v>0</v>
      </c>
      <c r="I678" s="209"/>
      <c r="J678" s="209"/>
      <c r="K678" s="209"/>
      <c r="L678" s="209"/>
      <c r="M678" s="209"/>
      <c r="N678" s="209"/>
      <c r="O678" s="209"/>
      <c r="P678" s="209"/>
      <c r="Q678" s="362"/>
      <c r="R678" s="403">
        <v>6</v>
      </c>
    </row>
    <row r="679" spans="1:18" ht="35.1" customHeight="1">
      <c r="A679" s="752"/>
      <c r="B679" s="55" t="s">
        <v>380</v>
      </c>
      <c r="C679" s="903"/>
      <c r="D679" s="215"/>
      <c r="E679" s="752"/>
      <c r="F679" s="34" t="s">
        <v>19</v>
      </c>
      <c r="G679" s="418"/>
      <c r="H679" s="21"/>
      <c r="I679" s="45"/>
      <c r="J679" s="210"/>
      <c r="K679" s="210"/>
      <c r="L679" s="45"/>
      <c r="M679" s="210"/>
      <c r="N679" s="210"/>
      <c r="O679" s="45"/>
      <c r="P679" s="210"/>
      <c r="Q679" s="363"/>
      <c r="R679" s="395"/>
    </row>
    <row r="680" spans="1:18" ht="35.1" customHeight="1" thickBot="1">
      <c r="A680" s="752"/>
      <c r="B680" s="55" t="s">
        <v>381</v>
      </c>
      <c r="C680" s="903"/>
      <c r="D680" s="71"/>
      <c r="E680" s="752"/>
      <c r="F680" s="35" t="s">
        <v>20</v>
      </c>
      <c r="G680" s="417"/>
      <c r="H680" s="41"/>
      <c r="I680" s="42"/>
      <c r="J680" s="42"/>
      <c r="K680" s="42"/>
      <c r="L680" s="42"/>
      <c r="M680" s="42"/>
      <c r="N680" s="42"/>
      <c r="O680" s="42"/>
      <c r="P680" s="42"/>
      <c r="Q680" s="361"/>
      <c r="R680" s="393"/>
    </row>
    <row r="681" spans="1:18" ht="35.1" customHeight="1">
      <c r="A681" s="752"/>
      <c r="B681" s="524" t="s">
        <v>382</v>
      </c>
      <c r="C681" s="903"/>
      <c r="D681" s="542" t="s">
        <v>383</v>
      </c>
      <c r="E681" s="752"/>
      <c r="F681" s="931"/>
      <c r="G681" s="428"/>
      <c r="H681" s="909"/>
      <c r="I681" s="910"/>
      <c r="J681" s="910"/>
      <c r="K681" s="910"/>
      <c r="L681" s="910"/>
      <c r="M681" s="910"/>
      <c r="N681" s="910"/>
      <c r="O681" s="910"/>
      <c r="P681" s="910"/>
      <c r="Q681" s="910"/>
      <c r="R681" s="516"/>
    </row>
    <row r="682" spans="1:18" ht="35.1" customHeight="1">
      <c r="A682" s="752"/>
      <c r="B682" s="524" t="s">
        <v>384</v>
      </c>
      <c r="C682" s="903"/>
      <c r="D682" s="542" t="s">
        <v>385</v>
      </c>
      <c r="E682" s="752"/>
      <c r="F682" s="931"/>
      <c r="G682" s="428"/>
      <c r="H682" s="911"/>
      <c r="I682" s="912"/>
      <c r="J682" s="912"/>
      <c r="K682" s="912"/>
      <c r="L682" s="912"/>
      <c r="M682" s="912"/>
      <c r="N682" s="912"/>
      <c r="O682" s="912"/>
      <c r="P682" s="912"/>
      <c r="Q682" s="912"/>
      <c r="R682" s="516"/>
    </row>
    <row r="683" spans="1:18" ht="35.1" customHeight="1">
      <c r="A683" s="752"/>
      <c r="B683" s="524"/>
      <c r="C683" s="903"/>
      <c r="D683" s="542" t="s">
        <v>383</v>
      </c>
      <c r="E683" s="752"/>
      <c r="F683" s="931"/>
      <c r="G683" s="428"/>
      <c r="H683" s="911"/>
      <c r="I683" s="912"/>
      <c r="J683" s="912"/>
      <c r="K683" s="912"/>
      <c r="L683" s="912"/>
      <c r="M683" s="912"/>
      <c r="N683" s="912"/>
      <c r="O683" s="912"/>
      <c r="P683" s="912"/>
      <c r="Q683" s="912"/>
      <c r="R683" s="516"/>
    </row>
    <row r="684" spans="1:18" ht="35.1" customHeight="1" thickBot="1">
      <c r="A684" s="753"/>
      <c r="B684" s="545"/>
      <c r="C684" s="904"/>
      <c r="D684" s="203" t="s">
        <v>386</v>
      </c>
      <c r="E684" s="753"/>
      <c r="F684" s="932"/>
      <c r="G684" s="429"/>
      <c r="H684" s="933"/>
      <c r="I684" s="934"/>
      <c r="J684" s="934"/>
      <c r="K684" s="934"/>
      <c r="L684" s="934"/>
      <c r="M684" s="934"/>
      <c r="N684" s="934"/>
      <c r="O684" s="934"/>
      <c r="P684" s="934"/>
      <c r="Q684" s="934"/>
      <c r="R684" s="517"/>
    </row>
    <row r="685" spans="1:18" ht="35.1" customHeight="1">
      <c r="A685" s="751">
        <v>102</v>
      </c>
      <c r="B685" s="523" t="s">
        <v>387</v>
      </c>
      <c r="C685" s="902" t="s">
        <v>61</v>
      </c>
      <c r="D685" s="541"/>
      <c r="E685" s="751" t="s">
        <v>451</v>
      </c>
      <c r="F685" s="46" t="s">
        <v>18</v>
      </c>
      <c r="G685" s="456"/>
      <c r="H685" s="43"/>
      <c r="I685" s="209"/>
      <c r="J685" s="209"/>
      <c r="K685" s="209"/>
      <c r="L685" s="209"/>
      <c r="M685" s="209"/>
      <c r="N685" s="209"/>
      <c r="O685" s="209"/>
      <c r="P685" s="209"/>
      <c r="Q685" s="362"/>
      <c r="R685" s="394"/>
    </row>
    <row r="686" spans="1:18" ht="35.1" customHeight="1">
      <c r="A686" s="948"/>
      <c r="B686" s="524" t="s">
        <v>388</v>
      </c>
      <c r="C686" s="950"/>
      <c r="D686" s="891"/>
      <c r="E686" s="752"/>
      <c r="F686" s="946" t="s">
        <v>19</v>
      </c>
      <c r="G686" s="968">
        <f>R686*J5</f>
        <v>0</v>
      </c>
      <c r="H686" s="928"/>
      <c r="I686" s="893"/>
      <c r="J686" s="893"/>
      <c r="K686" s="892">
        <v>0</v>
      </c>
      <c r="L686" s="893"/>
      <c r="M686" s="893"/>
      <c r="N686" s="893"/>
      <c r="O686" s="893"/>
      <c r="P686" s="893"/>
      <c r="Q686" s="915"/>
      <c r="R686" s="620">
        <v>0.2</v>
      </c>
    </row>
    <row r="687" spans="1:18" ht="35.1" customHeight="1">
      <c r="A687" s="948"/>
      <c r="B687" s="524" t="s">
        <v>389</v>
      </c>
      <c r="C687" s="950"/>
      <c r="D687" s="891"/>
      <c r="E687" s="752"/>
      <c r="F687" s="947"/>
      <c r="G687" s="969"/>
      <c r="H687" s="928"/>
      <c r="I687" s="893"/>
      <c r="J687" s="893"/>
      <c r="K687" s="892"/>
      <c r="L687" s="893"/>
      <c r="M687" s="893"/>
      <c r="N687" s="893"/>
      <c r="O687" s="893"/>
      <c r="P687" s="893"/>
      <c r="Q687" s="915"/>
      <c r="R687" s="620"/>
    </row>
    <row r="688" spans="1:18" ht="35.1" customHeight="1" thickBot="1">
      <c r="A688" s="948"/>
      <c r="B688" s="524" t="s">
        <v>390</v>
      </c>
      <c r="C688" s="950"/>
      <c r="D688" s="68"/>
      <c r="E688" s="752"/>
      <c r="F688" s="50" t="s">
        <v>76</v>
      </c>
      <c r="G688" s="417"/>
      <c r="H688" s="41"/>
      <c r="I688" s="42"/>
      <c r="J688" s="42"/>
      <c r="K688" s="42"/>
      <c r="L688" s="42"/>
      <c r="M688" s="42"/>
      <c r="N688" s="42"/>
      <c r="O688" s="42"/>
      <c r="P688" s="42"/>
      <c r="Q688" s="361"/>
      <c r="R688" s="393"/>
    </row>
    <row r="689" spans="1:18" ht="35.1" customHeight="1">
      <c r="A689" s="948"/>
      <c r="B689" s="524" t="s">
        <v>391</v>
      </c>
      <c r="C689" s="950"/>
      <c r="D689" s="69" t="s">
        <v>651</v>
      </c>
      <c r="E689" s="752"/>
      <c r="F689" s="907"/>
      <c r="G689" s="424"/>
      <c r="H689" s="909"/>
      <c r="I689" s="910"/>
      <c r="J689" s="910"/>
      <c r="K689" s="910"/>
      <c r="L689" s="910"/>
      <c r="M689" s="910"/>
      <c r="N689" s="910"/>
      <c r="O689" s="910"/>
      <c r="P689" s="910"/>
      <c r="Q689" s="910"/>
      <c r="R689" s="513"/>
    </row>
    <row r="690" spans="1:18" ht="35.1" customHeight="1" thickBot="1">
      <c r="A690" s="949"/>
      <c r="B690" s="545" t="s">
        <v>392</v>
      </c>
      <c r="C690" s="951"/>
      <c r="D690" s="203" t="s">
        <v>652</v>
      </c>
      <c r="E690" s="753"/>
      <c r="F690" s="944"/>
      <c r="G690" s="430"/>
      <c r="H690" s="945"/>
      <c r="I690" s="901"/>
      <c r="J690" s="901"/>
      <c r="K690" s="901"/>
      <c r="L690" s="901"/>
      <c r="M690" s="901"/>
      <c r="N690" s="901"/>
      <c r="O690" s="901"/>
      <c r="P690" s="901"/>
      <c r="Q690" s="901"/>
      <c r="R690" s="514"/>
    </row>
    <row r="691" spans="1:18" ht="35.1" hidden="1" customHeight="1" thickBot="1">
      <c r="A691" s="716" t="s">
        <v>393</v>
      </c>
      <c r="B691" s="717"/>
      <c r="C691" s="717"/>
      <c r="D691" s="717"/>
      <c r="E691" s="843"/>
      <c r="F691" s="205">
        <f>SUM(H691:Q691)</f>
        <v>0</v>
      </c>
      <c r="G691" s="413">
        <f>G663+G670+G678+G685</f>
        <v>0</v>
      </c>
      <c r="H691" s="205">
        <f>H663+H670+H678+H685</f>
        <v>0</v>
      </c>
      <c r="I691" s="205">
        <f t="shared" ref="I691:Q692" si="70">I663+I670+I678+I685</f>
        <v>0</v>
      </c>
      <c r="J691" s="205">
        <f t="shared" si="70"/>
        <v>0</v>
      </c>
      <c r="K691" s="205">
        <f t="shared" si="70"/>
        <v>0</v>
      </c>
      <c r="L691" s="205">
        <f t="shared" si="70"/>
        <v>0</v>
      </c>
      <c r="M691" s="205">
        <f t="shared" si="70"/>
        <v>0</v>
      </c>
      <c r="N691" s="205">
        <f t="shared" si="70"/>
        <v>0</v>
      </c>
      <c r="O691" s="205">
        <f t="shared" si="70"/>
        <v>0</v>
      </c>
      <c r="P691" s="205">
        <f t="shared" si="70"/>
        <v>0</v>
      </c>
      <c r="Q691" s="46">
        <f t="shared" si="70"/>
        <v>0</v>
      </c>
      <c r="R691" s="205">
        <f>R663+R670+R678+R685</f>
        <v>6</v>
      </c>
    </row>
    <row r="692" spans="1:18" ht="35.1" hidden="1" customHeight="1" thickBot="1">
      <c r="A692" s="731" t="s">
        <v>394</v>
      </c>
      <c r="B692" s="732"/>
      <c r="C692" s="732"/>
      <c r="D692" s="732"/>
      <c r="E692" s="820"/>
      <c r="F692" s="205">
        <f>SUM(H692:Q692)</f>
        <v>0</v>
      </c>
      <c r="G692" s="413">
        <f>G664+G671+G679+G686</f>
        <v>0</v>
      </c>
      <c r="H692" s="205">
        <f>H664+H671+H679+H686</f>
        <v>0</v>
      </c>
      <c r="I692" s="205">
        <f t="shared" si="70"/>
        <v>0</v>
      </c>
      <c r="J692" s="205">
        <f t="shared" si="70"/>
        <v>0</v>
      </c>
      <c r="K692" s="205">
        <f t="shared" si="70"/>
        <v>0</v>
      </c>
      <c r="L692" s="205">
        <f t="shared" si="70"/>
        <v>0</v>
      </c>
      <c r="M692" s="205">
        <f t="shared" si="70"/>
        <v>0</v>
      </c>
      <c r="N692" s="205">
        <f t="shared" si="70"/>
        <v>0</v>
      </c>
      <c r="O692" s="205">
        <f t="shared" si="70"/>
        <v>0</v>
      </c>
      <c r="P692" s="205">
        <f t="shared" si="70"/>
        <v>0</v>
      </c>
      <c r="Q692" s="46">
        <f t="shared" si="70"/>
        <v>0</v>
      </c>
      <c r="R692" s="205">
        <f>R664+R671+R679+R686</f>
        <v>1.4</v>
      </c>
    </row>
    <row r="693" spans="1:18" ht="35.1" hidden="1" customHeight="1" thickBot="1">
      <c r="A693" s="728" t="s">
        <v>395</v>
      </c>
      <c r="B693" s="729"/>
      <c r="C693" s="729"/>
      <c r="D693" s="729"/>
      <c r="E693" s="821"/>
      <c r="F693" s="205">
        <f>SUM(H693:Q693)</f>
        <v>0</v>
      </c>
      <c r="G693" s="414">
        <f>G666+G673+G680+G688</f>
        <v>0</v>
      </c>
      <c r="H693" s="49">
        <f>H666+H673+H680+H688</f>
        <v>0</v>
      </c>
      <c r="I693" s="49">
        <f t="shared" ref="I693:Q693" si="71">I666+I673+I680+I688</f>
        <v>0</v>
      </c>
      <c r="J693" s="49">
        <f t="shared" si="71"/>
        <v>0</v>
      </c>
      <c r="K693" s="49">
        <f t="shared" si="71"/>
        <v>0</v>
      </c>
      <c r="L693" s="49">
        <f t="shared" si="71"/>
        <v>0</v>
      </c>
      <c r="M693" s="49">
        <f t="shared" si="71"/>
        <v>0</v>
      </c>
      <c r="N693" s="49">
        <f t="shared" si="71"/>
        <v>0</v>
      </c>
      <c r="O693" s="49">
        <f t="shared" si="71"/>
        <v>0</v>
      </c>
      <c r="P693" s="49">
        <f t="shared" si="71"/>
        <v>0</v>
      </c>
      <c r="Q693" s="226">
        <f t="shared" si="71"/>
        <v>0</v>
      </c>
      <c r="R693" s="49">
        <f>R666+R673+R680+R688</f>
        <v>0</v>
      </c>
    </row>
    <row r="694" spans="1:18" ht="35.1" hidden="1" customHeight="1" thickBot="1">
      <c r="A694" s="719" t="s">
        <v>489</v>
      </c>
      <c r="B694" s="720"/>
      <c r="C694" s="720"/>
      <c r="D694" s="720"/>
      <c r="E694" s="781"/>
      <c r="F694" s="15">
        <f>F691+F692</f>
        <v>0</v>
      </c>
      <c r="G694" s="29">
        <f>G691+G692</f>
        <v>0</v>
      </c>
      <c r="H694" s="15">
        <f>H691+H692</f>
        <v>0</v>
      </c>
      <c r="I694" s="15">
        <f t="shared" ref="I694:Q694" si="72">I691+I692</f>
        <v>0</v>
      </c>
      <c r="J694" s="15">
        <f t="shared" si="72"/>
        <v>0</v>
      </c>
      <c r="K694" s="15">
        <f t="shared" si="72"/>
        <v>0</v>
      </c>
      <c r="L694" s="15">
        <f t="shared" si="72"/>
        <v>0</v>
      </c>
      <c r="M694" s="15">
        <f t="shared" si="72"/>
        <v>0</v>
      </c>
      <c r="N694" s="15">
        <f t="shared" si="72"/>
        <v>0</v>
      </c>
      <c r="O694" s="15">
        <f t="shared" si="72"/>
        <v>0</v>
      </c>
      <c r="P694" s="15">
        <f t="shared" si="72"/>
        <v>0</v>
      </c>
      <c r="Q694" s="357">
        <f t="shared" si="72"/>
        <v>0</v>
      </c>
      <c r="R694" s="15">
        <f>R691+R692</f>
        <v>7.4</v>
      </c>
    </row>
    <row r="695" spans="1:18" ht="49.5" hidden="1" customHeight="1" thickBot="1">
      <c r="A695" s="920" t="s">
        <v>490</v>
      </c>
      <c r="B695" s="921"/>
      <c r="C695" s="921"/>
      <c r="D695" s="921"/>
      <c r="E695" s="922"/>
      <c r="F695" s="5">
        <f>F691+F692+F693</f>
        <v>0</v>
      </c>
      <c r="G695" s="423">
        <f>G691+G692+G693</f>
        <v>0</v>
      </c>
      <c r="H695" s="5">
        <f>H691+H692+H693</f>
        <v>0</v>
      </c>
      <c r="I695" s="5">
        <f t="shared" ref="I695:Q695" si="73">I691+I692+I693</f>
        <v>0</v>
      </c>
      <c r="J695" s="5">
        <f t="shared" si="73"/>
        <v>0</v>
      </c>
      <c r="K695" s="5">
        <f t="shared" si="73"/>
        <v>0</v>
      </c>
      <c r="L695" s="5">
        <f t="shared" si="73"/>
        <v>0</v>
      </c>
      <c r="M695" s="5">
        <f t="shared" si="73"/>
        <v>0</v>
      </c>
      <c r="N695" s="5">
        <f t="shared" si="73"/>
        <v>0</v>
      </c>
      <c r="O695" s="5">
        <f t="shared" si="73"/>
        <v>0</v>
      </c>
      <c r="P695" s="5">
        <f t="shared" si="73"/>
        <v>0</v>
      </c>
      <c r="Q695" s="359">
        <f t="shared" si="73"/>
        <v>0</v>
      </c>
      <c r="R695" s="5">
        <f>R691+R692+R693</f>
        <v>7.4</v>
      </c>
    </row>
    <row r="696" spans="1:18" ht="35.1" customHeight="1" thickBot="1">
      <c r="A696" s="943"/>
      <c r="B696" s="750"/>
      <c r="C696" s="750"/>
      <c r="D696" s="750"/>
      <c r="E696" s="750"/>
      <c r="F696" s="750"/>
      <c r="G696" s="750"/>
      <c r="H696" s="750"/>
      <c r="I696" s="750"/>
      <c r="J696" s="750"/>
      <c r="K696" s="750"/>
      <c r="L696" s="750"/>
      <c r="M696" s="750"/>
      <c r="N696" s="750"/>
      <c r="O696" s="750"/>
      <c r="P696" s="750"/>
      <c r="Q696" s="750"/>
      <c r="R696" s="389"/>
    </row>
    <row r="697" spans="1:18" ht="35.1" customHeight="1" thickBot="1">
      <c r="A697" s="640" t="s">
        <v>396</v>
      </c>
      <c r="B697" s="641"/>
      <c r="C697" s="641"/>
      <c r="D697" s="641"/>
      <c r="E697" s="641"/>
      <c r="F697" s="785"/>
      <c r="G697" s="414">
        <f t="shared" ref="G697:H701" si="74">G691</f>
        <v>0</v>
      </c>
      <c r="H697" s="49">
        <f t="shared" si="74"/>
        <v>0</v>
      </c>
      <c r="I697" s="49">
        <f>I691+H697</f>
        <v>0</v>
      </c>
      <c r="J697" s="49">
        <f t="shared" ref="J697:Q701" si="75">J691+I697</f>
        <v>0</v>
      </c>
      <c r="K697" s="49">
        <f t="shared" si="75"/>
        <v>0</v>
      </c>
      <c r="L697" s="49">
        <f t="shared" si="75"/>
        <v>0</v>
      </c>
      <c r="M697" s="49">
        <f t="shared" si="75"/>
        <v>0</v>
      </c>
      <c r="N697" s="49">
        <f t="shared" si="75"/>
        <v>0</v>
      </c>
      <c r="O697" s="49">
        <f t="shared" si="75"/>
        <v>0</v>
      </c>
      <c r="P697" s="49">
        <f t="shared" si="75"/>
        <v>0</v>
      </c>
      <c r="Q697" s="226">
        <f t="shared" si="75"/>
        <v>0</v>
      </c>
      <c r="R697" s="49">
        <f>R691</f>
        <v>6</v>
      </c>
    </row>
    <row r="698" spans="1:18" ht="35.1" customHeight="1" thickBot="1">
      <c r="A698" s="640" t="s">
        <v>397</v>
      </c>
      <c r="B698" s="641"/>
      <c r="C698" s="641"/>
      <c r="D698" s="641"/>
      <c r="E698" s="641"/>
      <c r="F698" s="952"/>
      <c r="G698" s="100">
        <f t="shared" si="74"/>
        <v>0</v>
      </c>
      <c r="H698" s="77">
        <f t="shared" si="74"/>
        <v>0</v>
      </c>
      <c r="I698" s="77">
        <f>I692+H698</f>
        <v>0</v>
      </c>
      <c r="J698" s="77">
        <f t="shared" si="75"/>
        <v>0</v>
      </c>
      <c r="K698" s="77">
        <f t="shared" si="75"/>
        <v>0</v>
      </c>
      <c r="L698" s="77">
        <f t="shared" si="75"/>
        <v>0</v>
      </c>
      <c r="M698" s="77">
        <f t="shared" si="75"/>
        <v>0</v>
      </c>
      <c r="N698" s="77">
        <f t="shared" si="75"/>
        <v>0</v>
      </c>
      <c r="O698" s="77">
        <f t="shared" si="75"/>
        <v>0</v>
      </c>
      <c r="P698" s="77">
        <f t="shared" si="75"/>
        <v>0</v>
      </c>
      <c r="Q698" s="373">
        <f t="shared" si="75"/>
        <v>0</v>
      </c>
      <c r="R698" s="77">
        <f>R692</f>
        <v>1.4</v>
      </c>
    </row>
    <row r="699" spans="1:18" ht="38.25" customHeight="1" thickBot="1">
      <c r="A699" s="640" t="s">
        <v>398</v>
      </c>
      <c r="B699" s="641"/>
      <c r="C699" s="641"/>
      <c r="D699" s="641"/>
      <c r="E699" s="641"/>
      <c r="F699" s="785"/>
      <c r="G699" s="414">
        <f t="shared" si="74"/>
        <v>0</v>
      </c>
      <c r="H699" s="49">
        <f t="shared" si="74"/>
        <v>0</v>
      </c>
      <c r="I699" s="49">
        <f>I693+H699</f>
        <v>0</v>
      </c>
      <c r="J699" s="49">
        <f t="shared" si="75"/>
        <v>0</v>
      </c>
      <c r="K699" s="49">
        <f t="shared" si="75"/>
        <v>0</v>
      </c>
      <c r="L699" s="49">
        <f t="shared" si="75"/>
        <v>0</v>
      </c>
      <c r="M699" s="49">
        <f t="shared" si="75"/>
        <v>0</v>
      </c>
      <c r="N699" s="49">
        <f t="shared" si="75"/>
        <v>0</v>
      </c>
      <c r="O699" s="49">
        <f t="shared" si="75"/>
        <v>0</v>
      </c>
      <c r="P699" s="49">
        <f t="shared" si="75"/>
        <v>0</v>
      </c>
      <c r="Q699" s="226">
        <f t="shared" si="75"/>
        <v>0</v>
      </c>
      <c r="R699" s="49">
        <f>R693</f>
        <v>0</v>
      </c>
    </row>
    <row r="700" spans="1:18" ht="81.75" customHeight="1" thickBot="1">
      <c r="A700" s="719" t="s">
        <v>491</v>
      </c>
      <c r="B700" s="720"/>
      <c r="C700" s="720"/>
      <c r="D700" s="720"/>
      <c r="E700" s="780"/>
      <c r="F700" s="781"/>
      <c r="G700" s="423">
        <f t="shared" si="74"/>
        <v>0</v>
      </c>
      <c r="H700" s="4">
        <f t="shared" si="74"/>
        <v>0</v>
      </c>
      <c r="I700" s="4">
        <f>I694+H700</f>
        <v>0</v>
      </c>
      <c r="J700" s="4">
        <f t="shared" si="75"/>
        <v>0</v>
      </c>
      <c r="K700" s="4">
        <f t="shared" si="75"/>
        <v>0</v>
      </c>
      <c r="L700" s="4">
        <f t="shared" si="75"/>
        <v>0</v>
      </c>
      <c r="M700" s="4">
        <f t="shared" si="75"/>
        <v>0</v>
      </c>
      <c r="N700" s="4">
        <f t="shared" si="75"/>
        <v>0</v>
      </c>
      <c r="O700" s="4">
        <f t="shared" si="75"/>
        <v>0</v>
      </c>
      <c r="P700" s="4">
        <f t="shared" si="75"/>
        <v>0</v>
      </c>
      <c r="Q700" s="358">
        <f t="shared" si="75"/>
        <v>0</v>
      </c>
      <c r="R700" s="4">
        <f>R694</f>
        <v>7.4</v>
      </c>
    </row>
    <row r="701" spans="1:18" ht="35.1" customHeight="1" thickBot="1">
      <c r="A701" s="747" t="s">
        <v>492</v>
      </c>
      <c r="B701" s="782"/>
      <c r="C701" s="782"/>
      <c r="D701" s="782"/>
      <c r="E701" s="782"/>
      <c r="F701" s="783"/>
      <c r="G701" s="63">
        <f t="shared" si="74"/>
        <v>0</v>
      </c>
      <c r="H701" s="63">
        <f t="shared" si="74"/>
        <v>0</v>
      </c>
      <c r="I701" s="100">
        <f>I695+H701</f>
        <v>0</v>
      </c>
      <c r="J701" s="100">
        <f t="shared" si="75"/>
        <v>0</v>
      </c>
      <c r="K701" s="100">
        <f t="shared" si="75"/>
        <v>0</v>
      </c>
      <c r="L701" s="100">
        <f t="shared" si="75"/>
        <v>0</v>
      </c>
      <c r="M701" s="100">
        <f t="shared" si="75"/>
        <v>0</v>
      </c>
      <c r="N701" s="100">
        <f t="shared" si="75"/>
        <v>0</v>
      </c>
      <c r="O701" s="100">
        <f t="shared" si="75"/>
        <v>0</v>
      </c>
      <c r="P701" s="100">
        <f t="shared" si="75"/>
        <v>0</v>
      </c>
      <c r="Q701" s="374">
        <f t="shared" si="75"/>
        <v>0</v>
      </c>
      <c r="R701" s="100">
        <f>R695</f>
        <v>7.4</v>
      </c>
    </row>
    <row r="702" spans="1:18" ht="35.1" customHeight="1" thickBot="1">
      <c r="A702" s="722" t="s">
        <v>666</v>
      </c>
      <c r="B702" s="723"/>
      <c r="C702" s="784"/>
      <c r="D702" s="784"/>
      <c r="E702" s="723"/>
      <c r="F702" s="784"/>
      <c r="G702" s="784"/>
      <c r="H702" s="784"/>
      <c r="I702" s="784"/>
      <c r="J702" s="784"/>
      <c r="K702" s="784"/>
      <c r="L702" s="784"/>
      <c r="M702" s="784"/>
      <c r="N702" s="784"/>
      <c r="O702" s="784"/>
      <c r="P702" s="784"/>
      <c r="Q702" s="784"/>
      <c r="R702" s="389"/>
    </row>
    <row r="703" spans="1:18" ht="35.1" customHeight="1">
      <c r="A703" s="665">
        <v>103</v>
      </c>
      <c r="B703" s="134" t="s">
        <v>576</v>
      </c>
      <c r="C703" s="504" t="s">
        <v>412</v>
      </c>
      <c r="D703" s="668" t="s">
        <v>67</v>
      </c>
      <c r="E703" s="645" t="s">
        <v>451</v>
      </c>
      <c r="F703" s="102" t="s">
        <v>111</v>
      </c>
      <c r="G703" s="458">
        <f>R703*J5</f>
        <v>0</v>
      </c>
      <c r="H703" s="109">
        <v>0</v>
      </c>
      <c r="I703" s="103"/>
      <c r="J703" s="103"/>
      <c r="K703" s="103"/>
      <c r="L703" s="103"/>
      <c r="M703" s="103"/>
      <c r="N703" s="103"/>
      <c r="O703" s="103"/>
      <c r="P703" s="103"/>
      <c r="Q703" s="156"/>
      <c r="R703" s="376">
        <v>3</v>
      </c>
    </row>
    <row r="704" spans="1:18" ht="35.1" customHeight="1">
      <c r="A704" s="666"/>
      <c r="B704" s="135" t="s">
        <v>68</v>
      </c>
      <c r="C704" s="505" t="s">
        <v>69</v>
      </c>
      <c r="D704" s="669"/>
      <c r="E704" s="691"/>
      <c r="F704" s="557" t="s">
        <v>112</v>
      </c>
      <c r="G704" s="496">
        <f>R704*J5</f>
        <v>0</v>
      </c>
      <c r="H704" s="143"/>
      <c r="I704" s="131"/>
      <c r="J704" s="131"/>
      <c r="K704" s="131">
        <v>0</v>
      </c>
      <c r="L704" s="131"/>
      <c r="M704" s="131"/>
      <c r="N704" s="131"/>
      <c r="O704" s="131"/>
      <c r="P704" s="131"/>
      <c r="Q704" s="356"/>
      <c r="R704" s="382">
        <v>6.9</v>
      </c>
    </row>
    <row r="705" spans="1:18" ht="38.25" customHeight="1" thickBot="1">
      <c r="A705" s="666"/>
      <c r="B705" s="135" t="s">
        <v>70</v>
      </c>
      <c r="C705" s="505" t="s">
        <v>71</v>
      </c>
      <c r="D705" s="669"/>
      <c r="E705" s="691"/>
      <c r="F705" s="107" t="s">
        <v>20</v>
      </c>
      <c r="G705" s="463"/>
      <c r="H705" s="126"/>
      <c r="I705" s="114"/>
      <c r="J705" s="114"/>
      <c r="K705" s="114"/>
      <c r="L705" s="114"/>
      <c r="M705" s="114"/>
      <c r="N705" s="114"/>
      <c r="O705" s="114"/>
      <c r="P705" s="114"/>
      <c r="Q705" s="158"/>
      <c r="R705" s="379"/>
    </row>
    <row r="706" spans="1:18" ht="32.25" customHeight="1">
      <c r="A706" s="666"/>
      <c r="B706" s="122" t="s">
        <v>72</v>
      </c>
      <c r="C706" s="505"/>
      <c r="D706" s="669"/>
      <c r="E706" s="691"/>
      <c r="F706" s="664"/>
      <c r="G706" s="461"/>
      <c r="H706" s="628"/>
      <c r="I706" s="629"/>
      <c r="J706" s="629"/>
      <c r="K706" s="629"/>
      <c r="L706" s="629"/>
      <c r="M706" s="629"/>
      <c r="N706" s="629"/>
      <c r="O706" s="629"/>
      <c r="P706" s="629"/>
      <c r="Q706" s="629"/>
      <c r="R706" s="509"/>
    </row>
    <row r="707" spans="1:18" ht="35.1" customHeight="1">
      <c r="A707" s="666"/>
      <c r="B707" s="122" t="s">
        <v>578</v>
      </c>
      <c r="C707" s="505"/>
      <c r="D707" s="669"/>
      <c r="E707" s="691"/>
      <c r="F707" s="678"/>
      <c r="G707" s="466"/>
      <c r="H707" s="630"/>
      <c r="I707" s="630"/>
      <c r="J707" s="630"/>
      <c r="K707" s="630"/>
      <c r="L707" s="630"/>
      <c r="M707" s="630"/>
      <c r="N707" s="630"/>
      <c r="O707" s="630"/>
      <c r="P707" s="630"/>
      <c r="Q707" s="630"/>
      <c r="R707" s="510"/>
    </row>
    <row r="708" spans="1:18" s="104" customFormat="1" ht="33" customHeight="1">
      <c r="A708" s="666"/>
      <c r="B708" s="122" t="s">
        <v>579</v>
      </c>
      <c r="C708" s="302"/>
      <c r="D708" s="669"/>
      <c r="E708" s="691"/>
      <c r="F708" s="678"/>
      <c r="G708" s="466"/>
      <c r="H708" s="630"/>
      <c r="I708" s="630"/>
      <c r="J708" s="630"/>
      <c r="K708" s="630"/>
      <c r="L708" s="630"/>
      <c r="M708" s="630"/>
      <c r="N708" s="630"/>
      <c r="O708" s="630"/>
      <c r="P708" s="630"/>
      <c r="Q708" s="630"/>
      <c r="R708" s="510"/>
    </row>
    <row r="709" spans="1:18" s="104" customFormat="1" ht="32.25" customHeight="1">
      <c r="A709" s="666"/>
      <c r="B709" s="122" t="s">
        <v>581</v>
      </c>
      <c r="C709" s="526"/>
      <c r="D709" s="669"/>
      <c r="E709" s="691"/>
      <c r="F709" s="678"/>
      <c r="G709" s="466"/>
      <c r="H709" s="630"/>
      <c r="I709" s="630"/>
      <c r="J709" s="630"/>
      <c r="K709" s="630"/>
      <c r="L709" s="630"/>
      <c r="M709" s="630"/>
      <c r="N709" s="630"/>
      <c r="O709" s="630"/>
      <c r="P709" s="630"/>
      <c r="Q709" s="630"/>
      <c r="R709" s="510"/>
    </row>
    <row r="710" spans="1:18" s="104" customFormat="1" ht="42" customHeight="1" thickBot="1">
      <c r="A710" s="667"/>
      <c r="B710" s="136" t="s">
        <v>74</v>
      </c>
      <c r="C710" s="527"/>
      <c r="D710" s="670"/>
      <c r="E710" s="663"/>
      <c r="F710" s="679"/>
      <c r="G710" s="467"/>
      <c r="H710" s="631"/>
      <c r="I710" s="631"/>
      <c r="J710" s="631"/>
      <c r="K710" s="631"/>
      <c r="L710" s="631"/>
      <c r="M710" s="631"/>
      <c r="N710" s="631"/>
      <c r="O710" s="631"/>
      <c r="P710" s="631"/>
      <c r="Q710" s="631"/>
      <c r="R710" s="511"/>
    </row>
    <row r="711" spans="1:18" s="104" customFormat="1" ht="33" hidden="1" customHeight="1" thickBot="1">
      <c r="A711" s="716" t="s">
        <v>667</v>
      </c>
      <c r="B711" s="717"/>
      <c r="C711" s="717"/>
      <c r="D711" s="717"/>
      <c r="E711" s="843"/>
      <c r="F711" s="205">
        <f>SUM(H711:Q711)</f>
        <v>0</v>
      </c>
      <c r="G711" s="413">
        <f t="shared" ref="G711:Q713" si="76">G703</f>
        <v>0</v>
      </c>
      <c r="H711" s="205">
        <f t="shared" si="76"/>
        <v>0</v>
      </c>
      <c r="I711" s="205">
        <f t="shared" si="76"/>
        <v>0</v>
      </c>
      <c r="J711" s="205">
        <f t="shared" si="76"/>
        <v>0</v>
      </c>
      <c r="K711" s="205">
        <f t="shared" si="76"/>
        <v>0</v>
      </c>
      <c r="L711" s="205">
        <f t="shared" si="76"/>
        <v>0</v>
      </c>
      <c r="M711" s="205">
        <f t="shared" si="76"/>
        <v>0</v>
      </c>
      <c r="N711" s="205">
        <f t="shared" si="76"/>
        <v>0</v>
      </c>
      <c r="O711" s="205">
        <f t="shared" si="76"/>
        <v>0</v>
      </c>
      <c r="P711" s="205">
        <f t="shared" si="76"/>
        <v>0</v>
      </c>
      <c r="Q711" s="46">
        <f t="shared" si="76"/>
        <v>0</v>
      </c>
      <c r="R711" s="205">
        <f>R703</f>
        <v>3</v>
      </c>
    </row>
    <row r="712" spans="1:18" s="104" customFormat="1" ht="33" hidden="1" customHeight="1" thickBot="1">
      <c r="A712" s="731" t="s">
        <v>668</v>
      </c>
      <c r="B712" s="732"/>
      <c r="C712" s="732"/>
      <c r="D712" s="732"/>
      <c r="E712" s="820"/>
      <c r="F712" s="205">
        <f>SUM(H712:Q712)</f>
        <v>0</v>
      </c>
      <c r="G712" s="413">
        <f t="shared" si="76"/>
        <v>0</v>
      </c>
      <c r="H712" s="205">
        <f t="shared" si="76"/>
        <v>0</v>
      </c>
      <c r="I712" s="205">
        <f t="shared" si="76"/>
        <v>0</v>
      </c>
      <c r="J712" s="205">
        <f t="shared" si="76"/>
        <v>0</v>
      </c>
      <c r="K712" s="205">
        <f t="shared" si="76"/>
        <v>0</v>
      </c>
      <c r="L712" s="205">
        <f t="shared" si="76"/>
        <v>0</v>
      </c>
      <c r="M712" s="205">
        <f t="shared" si="76"/>
        <v>0</v>
      </c>
      <c r="N712" s="205">
        <f t="shared" si="76"/>
        <v>0</v>
      </c>
      <c r="O712" s="205">
        <f t="shared" si="76"/>
        <v>0</v>
      </c>
      <c r="P712" s="205">
        <f t="shared" si="76"/>
        <v>0</v>
      </c>
      <c r="Q712" s="46">
        <f t="shared" si="76"/>
        <v>0</v>
      </c>
      <c r="R712" s="205">
        <f>R704</f>
        <v>6.9</v>
      </c>
    </row>
    <row r="713" spans="1:18" s="104" customFormat="1" ht="33" hidden="1" customHeight="1" thickBot="1">
      <c r="A713" s="728" t="s">
        <v>669</v>
      </c>
      <c r="B713" s="729"/>
      <c r="C713" s="729"/>
      <c r="D713" s="729"/>
      <c r="E713" s="821"/>
      <c r="F713" s="205">
        <f>SUM(H713:Q713)</f>
        <v>0</v>
      </c>
      <c r="G713" s="414">
        <f t="shared" si="76"/>
        <v>0</v>
      </c>
      <c r="H713" s="49">
        <f t="shared" si="76"/>
        <v>0</v>
      </c>
      <c r="I713" s="49">
        <f t="shared" si="76"/>
        <v>0</v>
      </c>
      <c r="J713" s="49">
        <f t="shared" si="76"/>
        <v>0</v>
      </c>
      <c r="K713" s="49">
        <f t="shared" si="76"/>
        <v>0</v>
      </c>
      <c r="L713" s="49">
        <f t="shared" si="76"/>
        <v>0</v>
      </c>
      <c r="M713" s="49">
        <f t="shared" si="76"/>
        <v>0</v>
      </c>
      <c r="N713" s="49">
        <f t="shared" si="76"/>
        <v>0</v>
      </c>
      <c r="O713" s="49">
        <f t="shared" si="76"/>
        <v>0</v>
      </c>
      <c r="P713" s="49">
        <f t="shared" si="76"/>
        <v>0</v>
      </c>
      <c r="Q713" s="226">
        <f t="shared" si="76"/>
        <v>0</v>
      </c>
      <c r="R713" s="49">
        <f>R705</f>
        <v>0</v>
      </c>
    </row>
    <row r="714" spans="1:18" s="104" customFormat="1" ht="33" hidden="1" customHeight="1" thickBot="1">
      <c r="A714" s="719" t="s">
        <v>670</v>
      </c>
      <c r="B714" s="720"/>
      <c r="C714" s="720"/>
      <c r="D714" s="720"/>
      <c r="E714" s="781"/>
      <c r="F714" s="15">
        <f>F711+F712</f>
        <v>0</v>
      </c>
      <c r="G714" s="29">
        <f>G711+G712</f>
        <v>0</v>
      </c>
      <c r="H714" s="15">
        <f>H711+H712</f>
        <v>0</v>
      </c>
      <c r="I714" s="15">
        <f t="shared" ref="I714:Q714" si="77">I711+I712</f>
        <v>0</v>
      </c>
      <c r="J714" s="15">
        <f t="shared" si="77"/>
        <v>0</v>
      </c>
      <c r="K714" s="15">
        <f t="shared" si="77"/>
        <v>0</v>
      </c>
      <c r="L714" s="15">
        <f t="shared" si="77"/>
        <v>0</v>
      </c>
      <c r="M714" s="15">
        <f t="shared" si="77"/>
        <v>0</v>
      </c>
      <c r="N714" s="15">
        <f t="shared" si="77"/>
        <v>0</v>
      </c>
      <c r="O714" s="15">
        <f t="shared" si="77"/>
        <v>0</v>
      </c>
      <c r="P714" s="15">
        <f t="shared" si="77"/>
        <v>0</v>
      </c>
      <c r="Q714" s="357">
        <f t="shared" si="77"/>
        <v>0</v>
      </c>
      <c r="R714" s="15">
        <f>R711+R712</f>
        <v>9.9</v>
      </c>
    </row>
    <row r="715" spans="1:18" s="104" customFormat="1" ht="33" hidden="1" customHeight="1" thickBot="1">
      <c r="A715" s="920" t="s">
        <v>671</v>
      </c>
      <c r="B715" s="921"/>
      <c r="C715" s="921"/>
      <c r="D715" s="921"/>
      <c r="E715" s="922"/>
      <c r="F715" s="5">
        <f>F711+F712+F713</f>
        <v>0</v>
      </c>
      <c r="G715" s="423">
        <f>G711+G712+G713</f>
        <v>0</v>
      </c>
      <c r="H715" s="5">
        <f>H711+H712+H713</f>
        <v>0</v>
      </c>
      <c r="I715" s="5">
        <f t="shared" ref="I715:Q715" si="78">I711+I712+I713</f>
        <v>0</v>
      </c>
      <c r="J715" s="5">
        <f t="shared" si="78"/>
        <v>0</v>
      </c>
      <c r="K715" s="5">
        <f t="shared" si="78"/>
        <v>0</v>
      </c>
      <c r="L715" s="5">
        <f t="shared" si="78"/>
        <v>0</v>
      </c>
      <c r="M715" s="5">
        <f t="shared" si="78"/>
        <v>0</v>
      </c>
      <c r="N715" s="5">
        <f t="shared" si="78"/>
        <v>0</v>
      </c>
      <c r="O715" s="5">
        <f t="shared" si="78"/>
        <v>0</v>
      </c>
      <c r="P715" s="5">
        <f t="shared" si="78"/>
        <v>0</v>
      </c>
      <c r="Q715" s="359">
        <f t="shared" si="78"/>
        <v>0</v>
      </c>
      <c r="R715" s="5">
        <f>R711+R712+R713</f>
        <v>9.9</v>
      </c>
    </row>
    <row r="716" spans="1:18" ht="35.1" customHeight="1" thickBot="1">
      <c r="A716" s="943"/>
      <c r="B716" s="750"/>
      <c r="C716" s="750"/>
      <c r="D716" s="750"/>
      <c r="E716" s="750"/>
      <c r="F716" s="750"/>
      <c r="G716" s="750"/>
      <c r="H716" s="750"/>
      <c r="I716" s="750"/>
      <c r="J716" s="750"/>
      <c r="K716" s="750"/>
      <c r="L716" s="750"/>
      <c r="M716" s="750"/>
      <c r="N716" s="750"/>
      <c r="O716" s="750"/>
      <c r="P716" s="750"/>
      <c r="Q716" s="750"/>
      <c r="R716" s="389"/>
    </row>
    <row r="717" spans="1:18" ht="35.1" customHeight="1" thickBot="1">
      <c r="A717" s="640" t="s">
        <v>672</v>
      </c>
      <c r="B717" s="641"/>
      <c r="C717" s="641"/>
      <c r="D717" s="641"/>
      <c r="E717" s="641"/>
      <c r="F717" s="785"/>
      <c r="G717" s="414">
        <f t="shared" ref="G717:H721" si="79">G711</f>
        <v>0</v>
      </c>
      <c r="H717" s="49">
        <f t="shared" si="79"/>
        <v>0</v>
      </c>
      <c r="I717" s="49">
        <f t="shared" ref="I717:Q721" si="80">I711+H717</f>
        <v>0</v>
      </c>
      <c r="J717" s="49">
        <f t="shared" si="80"/>
        <v>0</v>
      </c>
      <c r="K717" s="49">
        <f t="shared" si="80"/>
        <v>0</v>
      </c>
      <c r="L717" s="49">
        <f t="shared" si="80"/>
        <v>0</v>
      </c>
      <c r="M717" s="49">
        <f t="shared" si="80"/>
        <v>0</v>
      </c>
      <c r="N717" s="49">
        <f t="shared" si="80"/>
        <v>0</v>
      </c>
      <c r="O717" s="49">
        <f t="shared" si="80"/>
        <v>0</v>
      </c>
      <c r="P717" s="49">
        <f t="shared" si="80"/>
        <v>0</v>
      </c>
      <c r="Q717" s="226">
        <f t="shared" si="80"/>
        <v>0</v>
      </c>
      <c r="R717" s="49">
        <f>R711</f>
        <v>3</v>
      </c>
    </row>
    <row r="718" spans="1:18" ht="35.1" customHeight="1" thickBot="1">
      <c r="A718" s="640" t="s">
        <v>673</v>
      </c>
      <c r="B718" s="641"/>
      <c r="C718" s="641"/>
      <c r="D718" s="641"/>
      <c r="E718" s="641"/>
      <c r="F718" s="952"/>
      <c r="G718" s="100">
        <f t="shared" si="79"/>
        <v>0</v>
      </c>
      <c r="H718" s="77">
        <f t="shared" si="79"/>
        <v>0</v>
      </c>
      <c r="I718" s="77">
        <f t="shared" si="80"/>
        <v>0</v>
      </c>
      <c r="J718" s="77">
        <f t="shared" si="80"/>
        <v>0</v>
      </c>
      <c r="K718" s="77">
        <f t="shared" si="80"/>
        <v>0</v>
      </c>
      <c r="L718" s="77">
        <f t="shared" si="80"/>
        <v>0</v>
      </c>
      <c r="M718" s="77">
        <f t="shared" si="80"/>
        <v>0</v>
      </c>
      <c r="N718" s="77">
        <f t="shared" si="80"/>
        <v>0</v>
      </c>
      <c r="O718" s="77">
        <f t="shared" si="80"/>
        <v>0</v>
      </c>
      <c r="P718" s="77">
        <f t="shared" si="80"/>
        <v>0</v>
      </c>
      <c r="Q718" s="373">
        <f t="shared" si="80"/>
        <v>0</v>
      </c>
      <c r="R718" s="77">
        <f>R712</f>
        <v>6.9</v>
      </c>
    </row>
    <row r="719" spans="1:18" ht="38.25" customHeight="1" thickBot="1">
      <c r="A719" s="640" t="s">
        <v>674</v>
      </c>
      <c r="B719" s="641"/>
      <c r="C719" s="641"/>
      <c r="D719" s="641"/>
      <c r="E719" s="641"/>
      <c r="F719" s="785"/>
      <c r="G719" s="414">
        <f t="shared" si="79"/>
        <v>0</v>
      </c>
      <c r="H719" s="49">
        <f t="shared" si="79"/>
        <v>0</v>
      </c>
      <c r="I719" s="49">
        <f t="shared" si="80"/>
        <v>0</v>
      </c>
      <c r="J719" s="49">
        <f t="shared" si="80"/>
        <v>0</v>
      </c>
      <c r="K719" s="49">
        <f t="shared" si="80"/>
        <v>0</v>
      </c>
      <c r="L719" s="49">
        <f t="shared" si="80"/>
        <v>0</v>
      </c>
      <c r="M719" s="49">
        <f t="shared" si="80"/>
        <v>0</v>
      </c>
      <c r="N719" s="49">
        <f t="shared" si="80"/>
        <v>0</v>
      </c>
      <c r="O719" s="49">
        <f t="shared" si="80"/>
        <v>0</v>
      </c>
      <c r="P719" s="49">
        <f t="shared" si="80"/>
        <v>0</v>
      </c>
      <c r="Q719" s="226">
        <f t="shared" si="80"/>
        <v>0</v>
      </c>
      <c r="R719" s="49">
        <f>R713</f>
        <v>0</v>
      </c>
    </row>
    <row r="720" spans="1:18" ht="48.75" customHeight="1" thickBot="1">
      <c r="A720" s="719" t="s">
        <v>676</v>
      </c>
      <c r="B720" s="720"/>
      <c r="C720" s="720"/>
      <c r="D720" s="720"/>
      <c r="E720" s="780"/>
      <c r="F720" s="781"/>
      <c r="G720" s="423">
        <f t="shared" si="79"/>
        <v>0</v>
      </c>
      <c r="H720" s="4">
        <f t="shared" si="79"/>
        <v>0</v>
      </c>
      <c r="I720" s="4">
        <f t="shared" si="80"/>
        <v>0</v>
      </c>
      <c r="J720" s="4">
        <f t="shared" si="80"/>
        <v>0</v>
      </c>
      <c r="K720" s="4">
        <f t="shared" si="80"/>
        <v>0</v>
      </c>
      <c r="L720" s="4">
        <f t="shared" si="80"/>
        <v>0</v>
      </c>
      <c r="M720" s="4">
        <f t="shared" si="80"/>
        <v>0</v>
      </c>
      <c r="N720" s="4">
        <f t="shared" si="80"/>
        <v>0</v>
      </c>
      <c r="O720" s="4">
        <f t="shared" si="80"/>
        <v>0</v>
      </c>
      <c r="P720" s="4">
        <f t="shared" si="80"/>
        <v>0</v>
      </c>
      <c r="Q720" s="358">
        <f t="shared" si="80"/>
        <v>0</v>
      </c>
      <c r="R720" s="4">
        <f>R714</f>
        <v>9.9</v>
      </c>
    </row>
    <row r="721" spans="1:18" ht="35.1" customHeight="1" thickBot="1">
      <c r="A721" s="747" t="s">
        <v>675</v>
      </c>
      <c r="B721" s="782"/>
      <c r="C721" s="782"/>
      <c r="D721" s="782"/>
      <c r="E721" s="782"/>
      <c r="F721" s="783"/>
      <c r="G721" s="63">
        <f t="shared" si="79"/>
        <v>0</v>
      </c>
      <c r="H721" s="63">
        <f t="shared" si="79"/>
        <v>0</v>
      </c>
      <c r="I721" s="100">
        <f t="shared" si="80"/>
        <v>0</v>
      </c>
      <c r="J721" s="100">
        <f t="shared" si="80"/>
        <v>0</v>
      </c>
      <c r="K721" s="100">
        <f t="shared" si="80"/>
        <v>0</v>
      </c>
      <c r="L721" s="100">
        <f t="shared" si="80"/>
        <v>0</v>
      </c>
      <c r="M721" s="100">
        <f t="shared" si="80"/>
        <v>0</v>
      </c>
      <c r="N721" s="100">
        <f t="shared" si="80"/>
        <v>0</v>
      </c>
      <c r="O721" s="100">
        <f t="shared" si="80"/>
        <v>0</v>
      </c>
      <c r="P721" s="100">
        <f t="shared" si="80"/>
        <v>0</v>
      </c>
      <c r="Q721" s="374">
        <f t="shared" si="80"/>
        <v>0</v>
      </c>
      <c r="R721" s="401">
        <f>R715</f>
        <v>9.9</v>
      </c>
    </row>
    <row r="722" spans="1:18" ht="35.1" customHeight="1" thickBot="1">
      <c r="A722" s="714"/>
      <c r="B722" s="750"/>
      <c r="C722" s="750"/>
      <c r="D722" s="750"/>
      <c r="E722" s="750"/>
      <c r="F722" s="750"/>
      <c r="G722" s="750"/>
      <c r="H722" s="750"/>
      <c r="I722" s="750"/>
      <c r="J722" s="750"/>
      <c r="K722" s="750"/>
      <c r="L722" s="750"/>
      <c r="M722" s="750"/>
      <c r="N722" s="750"/>
      <c r="O722" s="750"/>
      <c r="P722" s="750"/>
      <c r="Q722" s="750"/>
      <c r="R722" s="452"/>
    </row>
    <row r="723" spans="1:18" ht="35.1" hidden="1" customHeight="1" thickBot="1">
      <c r="A723" s="642" t="s">
        <v>432</v>
      </c>
      <c r="B723" s="643"/>
      <c r="C723" s="643"/>
      <c r="D723" s="823"/>
      <c r="E723" s="970"/>
      <c r="F723" s="205">
        <f>SUM(H723:Q723)</f>
        <v>5.6139999999999999</v>
      </c>
      <c r="G723" s="413">
        <f t="shared" ref="G723:R725" si="81">G480+G618+G650+G691+G711</f>
        <v>0</v>
      </c>
      <c r="H723" s="205">
        <f t="shared" si="81"/>
        <v>3.2199999999999998</v>
      </c>
      <c r="I723" s="205">
        <f t="shared" si="81"/>
        <v>2.206</v>
      </c>
      <c r="J723" s="205">
        <f t="shared" si="81"/>
        <v>0.188</v>
      </c>
      <c r="K723" s="205">
        <f t="shared" si="81"/>
        <v>0</v>
      </c>
      <c r="L723" s="205">
        <f t="shared" si="81"/>
        <v>0</v>
      </c>
      <c r="M723" s="205">
        <f t="shared" si="81"/>
        <v>0</v>
      </c>
      <c r="N723" s="205">
        <f t="shared" si="81"/>
        <v>0</v>
      </c>
      <c r="O723" s="205">
        <f t="shared" si="81"/>
        <v>0</v>
      </c>
      <c r="P723" s="205">
        <f t="shared" si="81"/>
        <v>0</v>
      </c>
      <c r="Q723" s="46">
        <f t="shared" si="81"/>
        <v>0</v>
      </c>
      <c r="R723" s="205">
        <f t="shared" si="81"/>
        <v>51.31</v>
      </c>
    </row>
    <row r="724" spans="1:18" ht="35.1" hidden="1" customHeight="1" thickBot="1">
      <c r="A724" s="731" t="s">
        <v>433</v>
      </c>
      <c r="B724" s="732"/>
      <c r="C724" s="732"/>
      <c r="D724" s="732"/>
      <c r="E724" s="820"/>
      <c r="F724" s="205">
        <f>SUM(H724:Q724)</f>
        <v>1.0469999999999999</v>
      </c>
      <c r="G724" s="413">
        <f t="shared" si="81"/>
        <v>0</v>
      </c>
      <c r="H724" s="205">
        <f t="shared" si="81"/>
        <v>0</v>
      </c>
      <c r="I724" s="205">
        <f t="shared" si="81"/>
        <v>0</v>
      </c>
      <c r="J724" s="205">
        <f t="shared" si="81"/>
        <v>0</v>
      </c>
      <c r="K724" s="205">
        <f t="shared" si="81"/>
        <v>0</v>
      </c>
      <c r="L724" s="205">
        <f t="shared" si="81"/>
        <v>1.0469999999999999</v>
      </c>
      <c r="M724" s="205">
        <f t="shared" si="81"/>
        <v>0</v>
      </c>
      <c r="N724" s="205">
        <f t="shared" si="81"/>
        <v>0</v>
      </c>
      <c r="O724" s="205">
        <f t="shared" si="81"/>
        <v>0</v>
      </c>
      <c r="P724" s="205">
        <f t="shared" si="81"/>
        <v>0</v>
      </c>
      <c r="Q724" s="46">
        <f t="shared" si="81"/>
        <v>0</v>
      </c>
      <c r="R724" s="205">
        <f t="shared" si="81"/>
        <v>36.65</v>
      </c>
    </row>
    <row r="725" spans="1:18" ht="38.25" hidden="1" customHeight="1" thickBot="1">
      <c r="A725" s="728" t="s">
        <v>434</v>
      </c>
      <c r="B725" s="729"/>
      <c r="C725" s="729"/>
      <c r="D725" s="729"/>
      <c r="E725" s="821"/>
      <c r="F725" s="205">
        <f>SUM(H725:Q725)</f>
        <v>2.7959999999999998</v>
      </c>
      <c r="G725" s="413">
        <f t="shared" si="81"/>
        <v>0</v>
      </c>
      <c r="H725" s="205">
        <f t="shared" si="81"/>
        <v>0</v>
      </c>
      <c r="I725" s="205">
        <f t="shared" si="81"/>
        <v>0</v>
      </c>
      <c r="J725" s="205">
        <f t="shared" si="81"/>
        <v>0</v>
      </c>
      <c r="K725" s="205">
        <f t="shared" si="81"/>
        <v>0</v>
      </c>
      <c r="L725" s="205">
        <f t="shared" si="81"/>
        <v>0</v>
      </c>
      <c r="M725" s="205">
        <f t="shared" si="81"/>
        <v>0</v>
      </c>
      <c r="N725" s="205">
        <f t="shared" si="81"/>
        <v>0</v>
      </c>
      <c r="O725" s="205">
        <f t="shared" si="81"/>
        <v>2.6799999999999997</v>
      </c>
      <c r="P725" s="205">
        <f t="shared" si="81"/>
        <v>0.11600000000000001</v>
      </c>
      <c r="Q725" s="46">
        <f t="shared" si="81"/>
        <v>0</v>
      </c>
      <c r="R725" s="205">
        <f t="shared" si="81"/>
        <v>58.64</v>
      </c>
    </row>
    <row r="726" spans="1:18" ht="47.25" hidden="1" customHeight="1" thickBot="1">
      <c r="A726" s="719" t="s">
        <v>493</v>
      </c>
      <c r="B726" s="720"/>
      <c r="C726" s="720"/>
      <c r="D726" s="720"/>
      <c r="E726" s="781"/>
      <c r="F726" s="15">
        <f>F723+F724</f>
        <v>6.6609999999999996</v>
      </c>
      <c r="G726" s="29">
        <f>G723+G724</f>
        <v>0</v>
      </c>
      <c r="H726" s="15">
        <f>H723+H724</f>
        <v>3.2199999999999998</v>
      </c>
      <c r="I726" s="15">
        <f t="shared" ref="I726:Q726" si="82">I723+I724</f>
        <v>2.206</v>
      </c>
      <c r="J726" s="15">
        <f t="shared" si="82"/>
        <v>0.188</v>
      </c>
      <c r="K726" s="15">
        <f t="shared" si="82"/>
        <v>0</v>
      </c>
      <c r="L726" s="15">
        <f t="shared" si="82"/>
        <v>1.0469999999999999</v>
      </c>
      <c r="M726" s="15">
        <f t="shared" si="82"/>
        <v>0</v>
      </c>
      <c r="N726" s="15">
        <f t="shared" si="82"/>
        <v>0</v>
      </c>
      <c r="O726" s="15">
        <f t="shared" si="82"/>
        <v>0</v>
      </c>
      <c r="P726" s="15">
        <f t="shared" si="82"/>
        <v>0</v>
      </c>
      <c r="Q726" s="357">
        <f t="shared" si="82"/>
        <v>0</v>
      </c>
      <c r="R726" s="15">
        <f>R723+R724</f>
        <v>87.960000000000008</v>
      </c>
    </row>
    <row r="727" spans="1:18" ht="35.1" hidden="1" customHeight="1" thickBot="1">
      <c r="A727" s="920" t="s">
        <v>494</v>
      </c>
      <c r="B727" s="921"/>
      <c r="C727" s="921"/>
      <c r="D727" s="921"/>
      <c r="E727" s="922"/>
      <c r="F727" s="23">
        <f>F723+F724+F725</f>
        <v>9.456999999999999</v>
      </c>
      <c r="G727" s="29">
        <f>G723+G724+G725</f>
        <v>0</v>
      </c>
      <c r="H727" s="29">
        <f>H723+H724+H725</f>
        <v>3.2199999999999998</v>
      </c>
      <c r="I727" s="23">
        <f t="shared" ref="I727:Q727" si="83">I723+I724+I725</f>
        <v>2.206</v>
      </c>
      <c r="J727" s="23">
        <f t="shared" si="83"/>
        <v>0.188</v>
      </c>
      <c r="K727" s="23">
        <f t="shared" si="83"/>
        <v>0</v>
      </c>
      <c r="L727" s="23">
        <f t="shared" si="83"/>
        <v>1.0469999999999999</v>
      </c>
      <c r="M727" s="23">
        <f t="shared" si="83"/>
        <v>0</v>
      </c>
      <c r="N727" s="23">
        <f t="shared" si="83"/>
        <v>0</v>
      </c>
      <c r="O727" s="23">
        <f t="shared" si="83"/>
        <v>2.6799999999999997</v>
      </c>
      <c r="P727" s="23">
        <f t="shared" si="83"/>
        <v>0.11600000000000001</v>
      </c>
      <c r="Q727" s="365">
        <f t="shared" si="83"/>
        <v>0</v>
      </c>
      <c r="R727" s="29">
        <f>R723+R724+R725</f>
        <v>146.60000000000002</v>
      </c>
    </row>
    <row r="728" spans="1:18" ht="35.1" hidden="1" customHeight="1" thickBot="1">
      <c r="A728" s="953" t="s">
        <v>497</v>
      </c>
      <c r="B728" s="954"/>
      <c r="C728" s="954"/>
      <c r="D728" s="954"/>
      <c r="E728" s="955"/>
      <c r="F728" s="72"/>
      <c r="G728" s="413">
        <f t="shared" ref="G728:R728" si="84">G166+G170+G174+G178+G182+G186</f>
        <v>0</v>
      </c>
      <c r="H728" s="73">
        <f t="shared" si="84"/>
        <v>0</v>
      </c>
      <c r="I728" s="73">
        <f t="shared" si="84"/>
        <v>0</v>
      </c>
      <c r="J728" s="73">
        <f t="shared" si="84"/>
        <v>0</v>
      </c>
      <c r="K728" s="73">
        <f t="shared" si="84"/>
        <v>0</v>
      </c>
      <c r="L728" s="73">
        <f t="shared" si="84"/>
        <v>0</v>
      </c>
      <c r="M728" s="73">
        <f t="shared" si="84"/>
        <v>0</v>
      </c>
      <c r="N728" s="73">
        <f t="shared" si="84"/>
        <v>0</v>
      </c>
      <c r="O728" s="73">
        <f t="shared" si="84"/>
        <v>0</v>
      </c>
      <c r="P728" s="73">
        <f t="shared" si="84"/>
        <v>0</v>
      </c>
      <c r="Q728" s="375">
        <f t="shared" si="84"/>
        <v>0</v>
      </c>
      <c r="R728" s="73">
        <f t="shared" si="84"/>
        <v>1.7800000000000002</v>
      </c>
    </row>
    <row r="729" spans="1:18" ht="35.1" customHeight="1" thickBot="1">
      <c r="A729" s="841"/>
      <c r="B729" s="842"/>
      <c r="C729" s="842"/>
      <c r="D729" s="842"/>
      <c r="E729" s="842"/>
      <c r="F729" s="842"/>
      <c r="G729" s="842"/>
      <c r="H729" s="842"/>
      <c r="I729" s="842"/>
      <c r="J729" s="842"/>
      <c r="K729" s="842"/>
      <c r="L729" s="842"/>
      <c r="M729" s="842"/>
      <c r="N729" s="842"/>
      <c r="O729" s="842"/>
      <c r="P729" s="842"/>
      <c r="Q729" s="842"/>
      <c r="R729" s="389"/>
    </row>
    <row r="730" spans="1:18" ht="35.1" customHeight="1" thickBot="1">
      <c r="A730" s="956" t="s">
        <v>435</v>
      </c>
      <c r="B730" s="957"/>
      <c r="C730" s="957"/>
      <c r="D730" s="957"/>
      <c r="E730" s="957"/>
      <c r="F730" s="958"/>
      <c r="G730" s="58">
        <f t="shared" ref="G730:H735" si="85">G723</f>
        <v>0</v>
      </c>
      <c r="H730" s="52">
        <f t="shared" si="85"/>
        <v>3.2199999999999998</v>
      </c>
      <c r="I730" s="52">
        <f t="shared" ref="I730:Q735" si="86">I723+H730</f>
        <v>5.4260000000000002</v>
      </c>
      <c r="J730" s="52">
        <f t="shared" si="86"/>
        <v>5.6139999999999999</v>
      </c>
      <c r="K730" s="53">
        <f t="shared" si="86"/>
        <v>5.6139999999999999</v>
      </c>
      <c r="L730" s="52">
        <f t="shared" si="86"/>
        <v>5.6139999999999999</v>
      </c>
      <c r="M730" s="52">
        <f t="shared" si="86"/>
        <v>5.6139999999999999</v>
      </c>
      <c r="N730" s="52">
        <f t="shared" si="86"/>
        <v>5.6139999999999999</v>
      </c>
      <c r="O730" s="52">
        <f t="shared" si="86"/>
        <v>5.6139999999999999</v>
      </c>
      <c r="P730" s="52">
        <f t="shared" si="86"/>
        <v>5.6139999999999999</v>
      </c>
      <c r="Q730" s="52">
        <f t="shared" si="86"/>
        <v>5.6139999999999999</v>
      </c>
      <c r="R730" s="52">
        <f t="shared" ref="R730:R735" si="87">R723</f>
        <v>51.31</v>
      </c>
    </row>
    <row r="731" spans="1:18" ht="49.5" customHeight="1" thickBot="1">
      <c r="A731" s="956" t="s">
        <v>436</v>
      </c>
      <c r="B731" s="957"/>
      <c r="C731" s="957"/>
      <c r="D731" s="957"/>
      <c r="E731" s="957"/>
      <c r="F731" s="958"/>
      <c r="G731" s="58">
        <f t="shared" si="85"/>
        <v>0</v>
      </c>
      <c r="H731" s="52">
        <f t="shared" si="85"/>
        <v>0</v>
      </c>
      <c r="I731" s="52">
        <f t="shared" si="86"/>
        <v>0</v>
      </c>
      <c r="J731" s="52">
        <f t="shared" si="86"/>
        <v>0</v>
      </c>
      <c r="K731" s="53">
        <f t="shared" si="86"/>
        <v>0</v>
      </c>
      <c r="L731" s="52">
        <f t="shared" si="86"/>
        <v>1.0469999999999999</v>
      </c>
      <c r="M731" s="52">
        <f t="shared" si="86"/>
        <v>1.0469999999999999</v>
      </c>
      <c r="N731" s="52">
        <f t="shared" si="86"/>
        <v>1.0469999999999999</v>
      </c>
      <c r="O731" s="52">
        <f t="shared" si="86"/>
        <v>1.0469999999999999</v>
      </c>
      <c r="P731" s="52">
        <f t="shared" si="86"/>
        <v>1.0469999999999999</v>
      </c>
      <c r="Q731" s="52">
        <f t="shared" si="86"/>
        <v>1.0469999999999999</v>
      </c>
      <c r="R731" s="52">
        <f t="shared" si="87"/>
        <v>36.65</v>
      </c>
    </row>
    <row r="732" spans="1:18" s="56" customFormat="1" ht="45.75" customHeight="1" thickBot="1">
      <c r="A732" s="822" t="s">
        <v>437</v>
      </c>
      <c r="B732" s="823"/>
      <c r="C732" s="823"/>
      <c r="D732" s="823"/>
      <c r="E732" s="823"/>
      <c r="F732" s="823"/>
      <c r="G732" s="414">
        <f t="shared" si="85"/>
        <v>0</v>
      </c>
      <c r="H732" s="49">
        <f t="shared" si="85"/>
        <v>0</v>
      </c>
      <c r="I732" s="49">
        <f t="shared" si="86"/>
        <v>0</v>
      </c>
      <c r="J732" s="49">
        <f t="shared" si="86"/>
        <v>0</v>
      </c>
      <c r="K732" s="49">
        <f t="shared" si="86"/>
        <v>0</v>
      </c>
      <c r="L732" s="51">
        <f t="shared" si="86"/>
        <v>0</v>
      </c>
      <c r="M732" s="544">
        <f t="shared" si="86"/>
        <v>0</v>
      </c>
      <c r="N732" s="544">
        <f t="shared" si="86"/>
        <v>0</v>
      </c>
      <c r="O732" s="544">
        <f t="shared" si="86"/>
        <v>2.6799999999999997</v>
      </c>
      <c r="P732" s="544">
        <f t="shared" si="86"/>
        <v>2.7959999999999998</v>
      </c>
      <c r="Q732" s="574">
        <f t="shared" si="86"/>
        <v>2.7959999999999998</v>
      </c>
      <c r="R732" s="49">
        <f t="shared" si="87"/>
        <v>58.64</v>
      </c>
    </row>
    <row r="733" spans="1:18" s="56" customFormat="1" ht="45.75" customHeight="1" thickBot="1">
      <c r="A733" s="959" t="s">
        <v>495</v>
      </c>
      <c r="B733" s="960"/>
      <c r="C733" s="960"/>
      <c r="D733" s="960"/>
      <c r="E733" s="960"/>
      <c r="F733" s="961"/>
      <c r="G733" s="423">
        <f t="shared" si="85"/>
        <v>0</v>
      </c>
      <c r="H733" s="57">
        <f t="shared" si="85"/>
        <v>3.2199999999999998</v>
      </c>
      <c r="I733" s="4">
        <f t="shared" si="86"/>
        <v>5.4260000000000002</v>
      </c>
      <c r="J733" s="4">
        <f t="shared" si="86"/>
        <v>5.6139999999999999</v>
      </c>
      <c r="K733" s="4">
        <f t="shared" si="86"/>
        <v>5.6139999999999999</v>
      </c>
      <c r="L733" s="30">
        <f t="shared" si="86"/>
        <v>6.6609999999999996</v>
      </c>
      <c r="M733" s="31">
        <f t="shared" si="86"/>
        <v>6.6609999999999996</v>
      </c>
      <c r="N733" s="31">
        <f t="shared" si="86"/>
        <v>6.6609999999999996</v>
      </c>
      <c r="O733" s="31">
        <f t="shared" si="86"/>
        <v>6.6609999999999996</v>
      </c>
      <c r="P733" s="31">
        <f t="shared" si="86"/>
        <v>6.6609999999999996</v>
      </c>
      <c r="Q733" s="31">
        <f t="shared" si="86"/>
        <v>6.6609999999999996</v>
      </c>
      <c r="R733" s="57">
        <f t="shared" si="87"/>
        <v>87.960000000000008</v>
      </c>
    </row>
    <row r="734" spans="1:18" ht="35.1" customHeight="1" thickBot="1">
      <c r="A734" s="962" t="s">
        <v>496</v>
      </c>
      <c r="B734" s="963"/>
      <c r="C734" s="963"/>
      <c r="D734" s="963"/>
      <c r="E734" s="963"/>
      <c r="F734" s="964"/>
      <c r="G734" s="58">
        <f t="shared" si="85"/>
        <v>0</v>
      </c>
      <c r="H734" s="58">
        <f t="shared" si="85"/>
        <v>3.2199999999999998</v>
      </c>
      <c r="I734" s="58">
        <f t="shared" si="86"/>
        <v>5.4260000000000002</v>
      </c>
      <c r="J734" s="58">
        <f t="shared" si="86"/>
        <v>5.6139999999999999</v>
      </c>
      <c r="K734" s="59">
        <f t="shared" si="86"/>
        <v>5.6139999999999999</v>
      </c>
      <c r="L734" s="58">
        <f t="shared" si="86"/>
        <v>6.6609999999999996</v>
      </c>
      <c r="M734" s="58">
        <f t="shared" si="86"/>
        <v>6.6609999999999996</v>
      </c>
      <c r="N734" s="58">
        <f t="shared" si="86"/>
        <v>6.6609999999999996</v>
      </c>
      <c r="O734" s="58">
        <f t="shared" si="86"/>
        <v>9.3409999999999993</v>
      </c>
      <c r="P734" s="58">
        <f t="shared" si="86"/>
        <v>9.456999999999999</v>
      </c>
      <c r="Q734" s="58">
        <f t="shared" si="86"/>
        <v>9.456999999999999</v>
      </c>
      <c r="R734" s="58">
        <f t="shared" si="87"/>
        <v>146.60000000000002</v>
      </c>
    </row>
    <row r="735" spans="1:18" s="54" customFormat="1" ht="35.1" customHeight="1" thickBot="1">
      <c r="A735" s="959" t="s">
        <v>677</v>
      </c>
      <c r="B735" s="960"/>
      <c r="C735" s="960"/>
      <c r="D735" s="960"/>
      <c r="E735" s="960"/>
      <c r="F735" s="961"/>
      <c r="G735" s="423">
        <f t="shared" si="85"/>
        <v>0</v>
      </c>
      <c r="H735" s="57">
        <f t="shared" si="85"/>
        <v>0</v>
      </c>
      <c r="I735" s="4">
        <f t="shared" si="86"/>
        <v>0</v>
      </c>
      <c r="J735" s="4">
        <f t="shared" si="86"/>
        <v>0</v>
      </c>
      <c r="K735" s="4">
        <f t="shared" si="86"/>
        <v>0</v>
      </c>
      <c r="L735" s="30">
        <f t="shared" si="86"/>
        <v>0</v>
      </c>
      <c r="M735" s="31">
        <f t="shared" si="86"/>
        <v>0</v>
      </c>
      <c r="N735" s="31">
        <f t="shared" si="86"/>
        <v>0</v>
      </c>
      <c r="O735" s="31">
        <f t="shared" si="86"/>
        <v>0</v>
      </c>
      <c r="P735" s="31">
        <f t="shared" si="86"/>
        <v>0</v>
      </c>
      <c r="Q735" s="31">
        <f t="shared" si="86"/>
        <v>0</v>
      </c>
      <c r="R735" s="57">
        <f t="shared" si="87"/>
        <v>1.7800000000000002</v>
      </c>
    </row>
    <row r="736" spans="1:18" s="54" customFormat="1" ht="35.1" customHeight="1" thickBot="1">
      <c r="A736" s="32"/>
      <c r="B736" s="64"/>
      <c r="C736" s="64"/>
      <c r="D736" s="64"/>
      <c r="E736" s="538"/>
      <c r="F736" s="65"/>
      <c r="G736" s="431"/>
      <c r="H736" s="537"/>
      <c r="I736" s="537"/>
      <c r="J736" s="537"/>
      <c r="K736" s="537"/>
      <c r="L736" s="537"/>
      <c r="M736" s="537"/>
      <c r="N736" s="537"/>
      <c r="O736" s="537"/>
      <c r="P736" s="537"/>
      <c r="Q736" s="537"/>
      <c r="R736" s="404"/>
    </row>
    <row r="737" spans="1:18" ht="35.1" customHeight="1">
      <c r="A737" s="965"/>
      <c r="B737" s="966"/>
      <c r="C737" s="966"/>
      <c r="D737" s="966"/>
      <c r="E737" s="966"/>
      <c r="F737" s="966"/>
      <c r="G737" s="966"/>
      <c r="H737" s="966"/>
      <c r="I737" s="966"/>
      <c r="J737" s="966"/>
      <c r="K737" s="966"/>
      <c r="L737" s="967"/>
      <c r="M737" s="967"/>
      <c r="N737" s="967"/>
      <c r="O737" s="967"/>
      <c r="P737" s="967"/>
      <c r="Q737" s="967"/>
      <c r="R737" s="7"/>
    </row>
    <row r="775" spans="1:18" s="99" customFormat="1">
      <c r="A775" s="7"/>
      <c r="B775" s="7"/>
      <c r="C775" s="7"/>
      <c r="D775" s="7"/>
      <c r="E775" s="7"/>
      <c r="F775" s="75"/>
      <c r="G775" s="406"/>
      <c r="H775" s="75"/>
      <c r="I775" s="75"/>
      <c r="J775" s="75"/>
      <c r="K775" s="75"/>
      <c r="L775" s="75"/>
      <c r="M775" s="75"/>
      <c r="N775" s="75"/>
      <c r="O775" s="75"/>
      <c r="P775" s="75"/>
      <c r="Q775" s="75"/>
      <c r="R775" s="75"/>
    </row>
    <row r="776" spans="1:18" s="99" customFormat="1">
      <c r="A776" s="7"/>
      <c r="B776" s="7"/>
      <c r="C776" s="7"/>
      <c r="D776" s="7"/>
      <c r="E776" s="7"/>
      <c r="F776" s="75"/>
      <c r="G776" s="406"/>
      <c r="H776" s="75"/>
      <c r="I776" s="75"/>
      <c r="J776" s="75"/>
      <c r="K776" s="75"/>
      <c r="L776" s="75"/>
      <c r="M776" s="75"/>
      <c r="N776" s="75"/>
      <c r="O776" s="75"/>
      <c r="P776" s="75"/>
      <c r="Q776" s="75"/>
      <c r="R776" s="75"/>
    </row>
    <row r="777" spans="1:18" s="99" customFormat="1">
      <c r="A777" s="7"/>
      <c r="B777" s="7"/>
      <c r="C777" s="7"/>
      <c r="D777" s="7"/>
      <c r="E777" s="7"/>
      <c r="F777" s="75"/>
      <c r="G777" s="406"/>
      <c r="H777" s="75"/>
      <c r="I777" s="75"/>
      <c r="J777" s="75"/>
      <c r="K777" s="75"/>
      <c r="L777" s="75"/>
      <c r="M777" s="75"/>
      <c r="N777" s="75"/>
      <c r="O777" s="75"/>
      <c r="P777" s="75"/>
      <c r="Q777" s="75"/>
      <c r="R777" s="75"/>
    </row>
    <row r="778" spans="1:18" s="99" customFormat="1">
      <c r="A778" s="7"/>
      <c r="B778" s="7"/>
      <c r="C778" s="7"/>
      <c r="D778" s="7"/>
      <c r="E778" s="7"/>
      <c r="F778" s="75"/>
      <c r="G778" s="406"/>
      <c r="H778" s="75"/>
      <c r="I778" s="75"/>
      <c r="J778" s="75"/>
      <c r="K778" s="75"/>
      <c r="L778" s="75"/>
      <c r="M778" s="75"/>
      <c r="N778" s="75"/>
      <c r="O778" s="75"/>
      <c r="P778" s="75"/>
      <c r="Q778" s="75"/>
      <c r="R778" s="75"/>
    </row>
    <row r="779" spans="1:18" s="99" customFormat="1">
      <c r="A779" s="7"/>
      <c r="B779" s="7"/>
      <c r="C779" s="7"/>
      <c r="D779" s="7"/>
      <c r="E779" s="7"/>
      <c r="F779" s="75"/>
      <c r="G779" s="406"/>
      <c r="H779" s="75"/>
      <c r="I779" s="75"/>
      <c r="J779" s="75"/>
      <c r="K779" s="75"/>
      <c r="L779" s="75"/>
      <c r="M779" s="75"/>
      <c r="N779" s="75"/>
      <c r="O779" s="75"/>
      <c r="P779" s="75"/>
      <c r="Q779" s="75"/>
      <c r="R779" s="75"/>
    </row>
    <row r="780" spans="1:18" s="99" customFormat="1">
      <c r="A780" s="7"/>
      <c r="B780" s="7"/>
      <c r="C780" s="7"/>
      <c r="D780" s="7"/>
      <c r="E780" s="7"/>
      <c r="F780" s="75"/>
      <c r="G780" s="406"/>
      <c r="H780" s="75"/>
      <c r="I780" s="75"/>
      <c r="J780" s="75"/>
      <c r="K780" s="75"/>
      <c r="L780" s="75"/>
      <c r="M780" s="75"/>
      <c r="N780" s="75"/>
      <c r="O780" s="75"/>
      <c r="P780" s="75"/>
      <c r="Q780" s="75"/>
      <c r="R780" s="75"/>
    </row>
    <row r="781" spans="1:18" s="99" customFormat="1">
      <c r="A781" s="7"/>
      <c r="B781" s="7"/>
      <c r="C781" s="7"/>
      <c r="D781" s="7"/>
      <c r="E781" s="7"/>
      <c r="F781" s="75"/>
      <c r="G781" s="406"/>
      <c r="H781" s="75"/>
      <c r="I781" s="75"/>
      <c r="J781" s="75"/>
      <c r="K781" s="75"/>
      <c r="L781" s="75"/>
      <c r="M781" s="75"/>
      <c r="N781" s="75"/>
      <c r="O781" s="75"/>
      <c r="P781" s="75"/>
      <c r="Q781" s="75"/>
      <c r="R781" s="75"/>
    </row>
    <row r="782" spans="1:18" s="99" customFormat="1">
      <c r="A782" s="7"/>
      <c r="B782" s="7"/>
      <c r="C782" s="7"/>
      <c r="D782" s="7"/>
      <c r="E782" s="7"/>
      <c r="F782" s="75"/>
      <c r="G782" s="406"/>
      <c r="H782" s="75"/>
      <c r="I782" s="75"/>
      <c r="J782" s="75"/>
      <c r="K782" s="75"/>
      <c r="L782" s="75"/>
      <c r="M782" s="75"/>
      <c r="N782" s="75"/>
      <c r="O782" s="75"/>
      <c r="P782" s="75"/>
      <c r="Q782" s="75"/>
      <c r="R782" s="75"/>
    </row>
    <row r="783" spans="1:18" s="99" customFormat="1">
      <c r="A783" s="7"/>
      <c r="B783" s="7"/>
      <c r="C783" s="7"/>
      <c r="D783" s="7"/>
      <c r="E783" s="7"/>
      <c r="F783" s="75"/>
      <c r="G783" s="406"/>
      <c r="H783" s="75"/>
      <c r="I783" s="75"/>
      <c r="J783" s="75"/>
      <c r="K783" s="75"/>
      <c r="L783" s="75"/>
      <c r="M783" s="75"/>
      <c r="N783" s="75"/>
      <c r="O783" s="75"/>
      <c r="P783" s="75"/>
      <c r="Q783" s="75"/>
      <c r="R783" s="75"/>
    </row>
    <row r="784" spans="1:18" s="99" customFormat="1">
      <c r="A784" s="7"/>
      <c r="B784" s="7"/>
      <c r="C784" s="7"/>
      <c r="D784" s="7"/>
      <c r="E784" s="7"/>
      <c r="F784" s="75"/>
      <c r="G784" s="406"/>
      <c r="H784" s="75"/>
      <c r="I784" s="75"/>
      <c r="J784" s="75"/>
      <c r="K784" s="75"/>
      <c r="L784" s="75"/>
      <c r="M784" s="75"/>
      <c r="N784" s="75"/>
      <c r="O784" s="75"/>
      <c r="P784" s="75"/>
      <c r="Q784" s="75"/>
      <c r="R784" s="75"/>
    </row>
    <row r="785" spans="1:18" s="99" customFormat="1">
      <c r="A785" s="7"/>
      <c r="B785" s="7"/>
      <c r="C785" s="7"/>
      <c r="D785" s="7"/>
      <c r="E785" s="7"/>
      <c r="F785" s="75"/>
      <c r="G785" s="406"/>
      <c r="H785" s="75"/>
      <c r="I785" s="75"/>
      <c r="J785" s="75"/>
      <c r="K785" s="75"/>
      <c r="L785" s="75"/>
      <c r="M785" s="75"/>
      <c r="N785" s="75"/>
      <c r="O785" s="75"/>
      <c r="P785" s="75"/>
      <c r="Q785" s="75"/>
      <c r="R785" s="75"/>
    </row>
    <row r="786" spans="1:18" s="99" customFormat="1">
      <c r="A786" s="7"/>
      <c r="B786" s="7"/>
      <c r="C786" s="7"/>
      <c r="D786" s="7"/>
      <c r="E786" s="7"/>
      <c r="F786" s="75"/>
      <c r="G786" s="406"/>
      <c r="H786" s="75"/>
      <c r="I786" s="75"/>
      <c r="J786" s="75"/>
      <c r="K786" s="75"/>
      <c r="L786" s="75"/>
      <c r="M786" s="75"/>
      <c r="N786" s="75"/>
      <c r="O786" s="75"/>
      <c r="P786" s="75"/>
      <c r="Q786" s="75"/>
      <c r="R786" s="75"/>
    </row>
    <row r="787" spans="1:18" s="99" customFormat="1">
      <c r="A787" s="7"/>
      <c r="B787" s="7"/>
      <c r="C787" s="7"/>
      <c r="D787" s="7"/>
      <c r="E787" s="7"/>
      <c r="F787" s="75"/>
      <c r="G787" s="406"/>
      <c r="H787" s="75"/>
      <c r="I787" s="75"/>
      <c r="J787" s="75"/>
      <c r="K787" s="75"/>
      <c r="L787" s="75"/>
      <c r="M787" s="75"/>
      <c r="N787" s="75"/>
      <c r="O787" s="75"/>
      <c r="P787" s="75"/>
      <c r="Q787" s="75"/>
      <c r="R787" s="75"/>
    </row>
    <row r="788" spans="1:18" s="99" customFormat="1">
      <c r="A788" s="7"/>
      <c r="B788" s="7"/>
      <c r="C788" s="7"/>
      <c r="D788" s="7"/>
      <c r="E788" s="7"/>
      <c r="F788" s="75"/>
      <c r="G788" s="406"/>
      <c r="H788" s="75"/>
      <c r="I788" s="75"/>
      <c r="J788" s="75"/>
      <c r="K788" s="75"/>
      <c r="L788" s="75"/>
      <c r="M788" s="75"/>
      <c r="N788" s="75"/>
      <c r="O788" s="75"/>
      <c r="P788" s="75"/>
      <c r="Q788" s="75"/>
      <c r="R788" s="75"/>
    </row>
    <row r="789" spans="1:18" s="99" customFormat="1">
      <c r="A789" s="7"/>
      <c r="B789" s="7"/>
      <c r="C789" s="7"/>
      <c r="D789" s="7"/>
      <c r="E789" s="7"/>
      <c r="F789" s="75"/>
      <c r="G789" s="406"/>
      <c r="H789" s="75"/>
      <c r="I789" s="75"/>
      <c r="J789" s="75"/>
      <c r="K789" s="75"/>
      <c r="L789" s="75"/>
      <c r="M789" s="75"/>
      <c r="N789" s="75"/>
      <c r="O789" s="75"/>
      <c r="P789" s="75"/>
      <c r="Q789" s="75"/>
      <c r="R789" s="75"/>
    </row>
    <row r="790" spans="1:18" s="99" customFormat="1">
      <c r="A790" s="7"/>
      <c r="B790" s="7"/>
      <c r="C790" s="7"/>
      <c r="D790" s="7"/>
      <c r="E790" s="7"/>
      <c r="F790" s="75"/>
      <c r="G790" s="406"/>
      <c r="H790" s="75"/>
      <c r="I790" s="75"/>
      <c r="J790" s="75"/>
      <c r="K790" s="75"/>
      <c r="L790" s="75"/>
      <c r="M790" s="75"/>
      <c r="N790" s="75"/>
      <c r="O790" s="75"/>
      <c r="P790" s="75"/>
      <c r="Q790" s="75"/>
      <c r="R790" s="75"/>
    </row>
    <row r="798" spans="1:18" s="99" customFormat="1">
      <c r="A798" s="7"/>
      <c r="B798" s="7"/>
      <c r="C798" s="7"/>
      <c r="D798" s="7"/>
      <c r="E798" s="7"/>
      <c r="F798" s="75"/>
      <c r="G798" s="406"/>
      <c r="H798" s="75"/>
      <c r="I798" s="75"/>
      <c r="J798" s="75"/>
      <c r="K798" s="75"/>
      <c r="L798" s="75"/>
      <c r="M798" s="75"/>
      <c r="N798" s="75"/>
      <c r="O798" s="75"/>
      <c r="P798" s="75"/>
      <c r="Q798" s="75"/>
      <c r="R798" s="75"/>
    </row>
    <row r="799" spans="1:18" s="99" customFormat="1">
      <c r="A799" s="7"/>
      <c r="B799" s="7"/>
      <c r="C799" s="7"/>
      <c r="D799" s="7"/>
      <c r="E799" s="7"/>
      <c r="F799" s="75"/>
      <c r="G799" s="406"/>
      <c r="H799" s="75"/>
      <c r="I799" s="75"/>
      <c r="J799" s="75"/>
      <c r="K799" s="75"/>
      <c r="L799" s="75"/>
      <c r="M799" s="75"/>
      <c r="N799" s="75"/>
      <c r="O799" s="75"/>
      <c r="P799" s="75"/>
      <c r="Q799" s="75"/>
      <c r="R799" s="75"/>
    </row>
    <row r="800" spans="1:18" s="99" customFormat="1">
      <c r="A800" s="7"/>
      <c r="B800" s="7"/>
      <c r="C800" s="7"/>
      <c r="D800" s="7"/>
      <c r="E800" s="7"/>
      <c r="F800" s="75"/>
      <c r="G800" s="406"/>
      <c r="H800" s="75"/>
      <c r="I800" s="75"/>
      <c r="J800" s="75"/>
      <c r="K800" s="75"/>
      <c r="L800" s="75"/>
      <c r="M800" s="75"/>
      <c r="N800" s="75"/>
      <c r="O800" s="75"/>
      <c r="P800" s="75"/>
      <c r="Q800" s="75"/>
      <c r="R800" s="75"/>
    </row>
    <row r="801" spans="1:18" s="99" customFormat="1">
      <c r="A801" s="7"/>
      <c r="B801" s="7"/>
      <c r="C801" s="7"/>
      <c r="D801" s="7"/>
      <c r="E801" s="7"/>
      <c r="F801" s="75"/>
      <c r="G801" s="406"/>
      <c r="H801" s="75"/>
      <c r="I801" s="75"/>
      <c r="J801" s="75"/>
      <c r="K801" s="75"/>
      <c r="L801" s="75"/>
      <c r="M801" s="75"/>
      <c r="N801" s="75"/>
      <c r="O801" s="75"/>
      <c r="P801" s="75"/>
      <c r="Q801" s="75"/>
      <c r="R801" s="75"/>
    </row>
    <row r="802" spans="1:18" s="99" customFormat="1">
      <c r="A802" s="7"/>
      <c r="B802" s="7"/>
      <c r="C802" s="7"/>
      <c r="D802" s="7"/>
      <c r="E802" s="7"/>
      <c r="F802" s="75"/>
      <c r="G802" s="406"/>
      <c r="H802" s="75"/>
      <c r="I802" s="75"/>
      <c r="J802" s="75"/>
      <c r="K802" s="75"/>
      <c r="L802" s="75"/>
      <c r="M802" s="75"/>
      <c r="N802" s="75"/>
      <c r="O802" s="75"/>
      <c r="P802" s="75"/>
      <c r="Q802" s="75"/>
      <c r="R802" s="75"/>
    </row>
    <row r="803" spans="1:18" s="99" customFormat="1">
      <c r="A803" s="7"/>
      <c r="B803" s="7"/>
      <c r="C803" s="7"/>
      <c r="D803" s="7"/>
      <c r="E803" s="7"/>
      <c r="F803" s="75"/>
      <c r="G803" s="406"/>
      <c r="H803" s="75"/>
      <c r="I803" s="75"/>
      <c r="J803" s="75"/>
      <c r="K803" s="75"/>
      <c r="L803" s="75"/>
      <c r="M803" s="75"/>
      <c r="N803" s="75"/>
      <c r="O803" s="75"/>
      <c r="P803" s="75"/>
      <c r="Q803" s="75"/>
      <c r="R803" s="75"/>
    </row>
    <row r="805" spans="1:18" s="99" customFormat="1">
      <c r="A805" s="7"/>
      <c r="B805" s="7"/>
      <c r="C805" s="7"/>
      <c r="D805" s="7"/>
      <c r="E805" s="7"/>
      <c r="F805" s="75"/>
      <c r="G805" s="406"/>
      <c r="H805" s="75"/>
      <c r="I805" s="75"/>
      <c r="J805" s="75"/>
      <c r="K805" s="75"/>
      <c r="L805" s="75"/>
      <c r="M805" s="75"/>
      <c r="N805" s="75"/>
      <c r="O805" s="75"/>
      <c r="P805" s="75"/>
      <c r="Q805" s="75"/>
      <c r="R805" s="75"/>
    </row>
    <row r="806" spans="1:18" s="99" customFormat="1">
      <c r="A806" s="7"/>
      <c r="B806" s="7"/>
      <c r="C806" s="7"/>
      <c r="D806" s="7"/>
      <c r="E806" s="7"/>
      <c r="F806" s="75"/>
      <c r="G806" s="406"/>
      <c r="H806" s="75"/>
      <c r="I806" s="75"/>
      <c r="J806" s="75"/>
      <c r="K806" s="75"/>
      <c r="L806" s="75"/>
      <c r="M806" s="75"/>
      <c r="N806" s="75"/>
      <c r="O806" s="75"/>
      <c r="P806" s="75"/>
      <c r="Q806" s="75"/>
      <c r="R806" s="75"/>
    </row>
  </sheetData>
  <mergeCells count="815">
    <mergeCell ref="A737:Q737"/>
    <mergeCell ref="A730:F730"/>
    <mergeCell ref="A731:F731"/>
    <mergeCell ref="A732:F732"/>
    <mergeCell ref="A733:F733"/>
    <mergeCell ref="A734:F734"/>
    <mergeCell ref="A735:F735"/>
    <mergeCell ref="A724:E724"/>
    <mergeCell ref="A725:E725"/>
    <mergeCell ref="A726:E726"/>
    <mergeCell ref="A727:E727"/>
    <mergeCell ref="A728:E728"/>
    <mergeCell ref="A729:Q729"/>
    <mergeCell ref="A718:F718"/>
    <mergeCell ref="A719:F719"/>
    <mergeCell ref="A720:F720"/>
    <mergeCell ref="A721:F721"/>
    <mergeCell ref="A722:Q722"/>
    <mergeCell ref="A723:E723"/>
    <mergeCell ref="A712:E712"/>
    <mergeCell ref="A713:E713"/>
    <mergeCell ref="A714:E714"/>
    <mergeCell ref="A715:E715"/>
    <mergeCell ref="A716:Q716"/>
    <mergeCell ref="A717:F717"/>
    <mergeCell ref="A703:A710"/>
    <mergeCell ref="D703:D710"/>
    <mergeCell ref="E703:E710"/>
    <mergeCell ref="F706:F710"/>
    <mergeCell ref="H706:Q710"/>
    <mergeCell ref="A711:E711"/>
    <mergeCell ref="A697:F697"/>
    <mergeCell ref="A698:F698"/>
    <mergeCell ref="A699:F699"/>
    <mergeCell ref="A700:F700"/>
    <mergeCell ref="A701:F701"/>
    <mergeCell ref="A702:Q702"/>
    <mergeCell ref="A691:E691"/>
    <mergeCell ref="A692:E692"/>
    <mergeCell ref="A693:E693"/>
    <mergeCell ref="A694:E694"/>
    <mergeCell ref="A695:E695"/>
    <mergeCell ref="A696:Q696"/>
    <mergeCell ref="N686:N687"/>
    <mergeCell ref="O686:O687"/>
    <mergeCell ref="P686:P687"/>
    <mergeCell ref="Q686:Q687"/>
    <mergeCell ref="A685:A690"/>
    <mergeCell ref="C685:C690"/>
    <mergeCell ref="E685:E690"/>
    <mergeCell ref="D686:D687"/>
    <mergeCell ref="R686:R687"/>
    <mergeCell ref="F689:F690"/>
    <mergeCell ref="H689:Q690"/>
    <mergeCell ref="H686:H687"/>
    <mergeCell ref="I686:I687"/>
    <mergeCell ref="J686:J687"/>
    <mergeCell ref="K686:K687"/>
    <mergeCell ref="L686:L687"/>
    <mergeCell ref="M686:M687"/>
    <mergeCell ref="F686:F687"/>
    <mergeCell ref="G686:G687"/>
    <mergeCell ref="R664:R665"/>
    <mergeCell ref="R671:R672"/>
    <mergeCell ref="R673:R674"/>
    <mergeCell ref="F675:F677"/>
    <mergeCell ref="H675:Q677"/>
    <mergeCell ref="A678:A684"/>
    <mergeCell ref="C678:C684"/>
    <mergeCell ref="E678:E684"/>
    <mergeCell ref="F681:F684"/>
    <mergeCell ref="H681:Q684"/>
    <mergeCell ref="J673:J674"/>
    <mergeCell ref="K673:K674"/>
    <mergeCell ref="L673:L674"/>
    <mergeCell ref="M673:M674"/>
    <mergeCell ref="N673:N674"/>
    <mergeCell ref="O673:O674"/>
    <mergeCell ref="I673:I674"/>
    <mergeCell ref="N671:N672"/>
    <mergeCell ref="O671:O672"/>
    <mergeCell ref="P671:P672"/>
    <mergeCell ref="Q671:Q672"/>
    <mergeCell ref="D673:D674"/>
    <mergeCell ref="F673:F674"/>
    <mergeCell ref="G673:G674"/>
    <mergeCell ref="H673:H674"/>
    <mergeCell ref="H671:H672"/>
    <mergeCell ref="I671:I672"/>
    <mergeCell ref="J671:J672"/>
    <mergeCell ref="K671:K672"/>
    <mergeCell ref="L671:L672"/>
    <mergeCell ref="M671:M672"/>
    <mergeCell ref="P673:P674"/>
    <mergeCell ref="Q673:Q674"/>
    <mergeCell ref="A670:A677"/>
    <mergeCell ref="C670:C677"/>
    <mergeCell ref="E670:E677"/>
    <mergeCell ref="D671:D672"/>
    <mergeCell ref="F671:F672"/>
    <mergeCell ref="G671:G672"/>
    <mergeCell ref="K664:K665"/>
    <mergeCell ref="L664:L665"/>
    <mergeCell ref="M664:M665"/>
    <mergeCell ref="A662:Q662"/>
    <mergeCell ref="A663:A669"/>
    <mergeCell ref="C663:C669"/>
    <mergeCell ref="E663:E669"/>
    <mergeCell ref="D664:D665"/>
    <mergeCell ref="F664:F665"/>
    <mergeCell ref="G664:G665"/>
    <mergeCell ref="H664:H665"/>
    <mergeCell ref="I664:I665"/>
    <mergeCell ref="J664:J665"/>
    <mergeCell ref="Q664:Q665"/>
    <mergeCell ref="F667:F669"/>
    <mergeCell ref="H667:Q669"/>
    <mergeCell ref="N664:N665"/>
    <mergeCell ref="O664:O665"/>
    <mergeCell ref="P664:P665"/>
    <mergeCell ref="A656:F656"/>
    <mergeCell ref="A657:F657"/>
    <mergeCell ref="A658:F658"/>
    <mergeCell ref="A659:F659"/>
    <mergeCell ref="A660:F660"/>
    <mergeCell ref="A661:Q661"/>
    <mergeCell ref="A650:E650"/>
    <mergeCell ref="A651:E651"/>
    <mergeCell ref="A652:E652"/>
    <mergeCell ref="A653:E653"/>
    <mergeCell ref="A654:E654"/>
    <mergeCell ref="A655:Q655"/>
    <mergeCell ref="A641:A649"/>
    <mergeCell ref="C641:C649"/>
    <mergeCell ref="E641:E649"/>
    <mergeCell ref="D644:D649"/>
    <mergeCell ref="F644:F649"/>
    <mergeCell ref="H644:Q649"/>
    <mergeCell ref="A631:A640"/>
    <mergeCell ref="C631:C640"/>
    <mergeCell ref="E631:E640"/>
    <mergeCell ref="D634:D635"/>
    <mergeCell ref="F634:F640"/>
    <mergeCell ref="H634:Q640"/>
    <mergeCell ref="D637:D638"/>
    <mergeCell ref="A625:F625"/>
    <mergeCell ref="A626:F626"/>
    <mergeCell ref="A627:F627"/>
    <mergeCell ref="A628:F628"/>
    <mergeCell ref="A629:Q629"/>
    <mergeCell ref="A630:Q630"/>
    <mergeCell ref="A619:E619"/>
    <mergeCell ref="A620:E620"/>
    <mergeCell ref="A621:E621"/>
    <mergeCell ref="A622:E622"/>
    <mergeCell ref="A623:Q623"/>
    <mergeCell ref="A624:F624"/>
    <mergeCell ref="A613:F613"/>
    <mergeCell ref="A614:F614"/>
    <mergeCell ref="A615:F615"/>
    <mergeCell ref="A616:F616"/>
    <mergeCell ref="A617:Q617"/>
    <mergeCell ref="A618:E618"/>
    <mergeCell ref="A607:E607"/>
    <mergeCell ref="A608:E608"/>
    <mergeCell ref="A609:E609"/>
    <mergeCell ref="A610:E610"/>
    <mergeCell ref="A611:Q611"/>
    <mergeCell ref="A612:F612"/>
    <mergeCell ref="A601:A605"/>
    <mergeCell ref="C601:C605"/>
    <mergeCell ref="E601:E605"/>
    <mergeCell ref="F604:F605"/>
    <mergeCell ref="H604:Q605"/>
    <mergeCell ref="A606:E606"/>
    <mergeCell ref="A592:Q592"/>
    <mergeCell ref="A593:A596"/>
    <mergeCell ref="C593:C596"/>
    <mergeCell ref="E593:E596"/>
    <mergeCell ref="H596:Q596"/>
    <mergeCell ref="A597:A600"/>
    <mergeCell ref="C597:C600"/>
    <mergeCell ref="E597:E600"/>
    <mergeCell ref="H600:Q600"/>
    <mergeCell ref="A586:F586"/>
    <mergeCell ref="A587:F587"/>
    <mergeCell ref="A588:F588"/>
    <mergeCell ref="A589:F589"/>
    <mergeCell ref="A590:F590"/>
    <mergeCell ref="A591:Q591"/>
    <mergeCell ref="A580:E580"/>
    <mergeCell ref="A581:E581"/>
    <mergeCell ref="A582:E582"/>
    <mergeCell ref="A583:E583"/>
    <mergeCell ref="A584:E584"/>
    <mergeCell ref="A585:Q585"/>
    <mergeCell ref="A571:F571"/>
    <mergeCell ref="A572:F572"/>
    <mergeCell ref="A573:F573"/>
    <mergeCell ref="A574:Q574"/>
    <mergeCell ref="A575:Q575"/>
    <mergeCell ref="A576:A579"/>
    <mergeCell ref="C576:C579"/>
    <mergeCell ref="E576:E579"/>
    <mergeCell ref="H579:Q579"/>
    <mergeCell ref="A565:E565"/>
    <mergeCell ref="A566:E566"/>
    <mergeCell ref="A567:E567"/>
    <mergeCell ref="A568:Q568"/>
    <mergeCell ref="A569:F569"/>
    <mergeCell ref="A570:F570"/>
    <mergeCell ref="A559:A562"/>
    <mergeCell ref="C559:C562"/>
    <mergeCell ref="E559:E562"/>
    <mergeCell ref="H562:Q562"/>
    <mergeCell ref="A563:E563"/>
    <mergeCell ref="A564:E564"/>
    <mergeCell ref="A550:F550"/>
    <mergeCell ref="A551:F551"/>
    <mergeCell ref="A552:F552"/>
    <mergeCell ref="A553:Q553"/>
    <mergeCell ref="A554:Q554"/>
    <mergeCell ref="A555:A558"/>
    <mergeCell ref="C555:C558"/>
    <mergeCell ref="E555:E558"/>
    <mergeCell ref="H558:Q558"/>
    <mergeCell ref="A543:E543"/>
    <mergeCell ref="A544:E544"/>
    <mergeCell ref="A545:E545"/>
    <mergeCell ref="A546:E546"/>
    <mergeCell ref="A548:F548"/>
    <mergeCell ref="A549:F549"/>
    <mergeCell ref="A537:Q537"/>
    <mergeCell ref="A538:A541"/>
    <mergeCell ref="C538:C541"/>
    <mergeCell ref="E538:E541"/>
    <mergeCell ref="H541:Q541"/>
    <mergeCell ref="A542:E542"/>
    <mergeCell ref="A531:F531"/>
    <mergeCell ref="A532:F532"/>
    <mergeCell ref="A533:F533"/>
    <mergeCell ref="A534:F534"/>
    <mergeCell ref="A535:F535"/>
    <mergeCell ref="A536:Q536"/>
    <mergeCell ref="A525:E525"/>
    <mergeCell ref="A526:E526"/>
    <mergeCell ref="A527:E527"/>
    <mergeCell ref="A528:E528"/>
    <mergeCell ref="A529:E529"/>
    <mergeCell ref="A530:Q530"/>
    <mergeCell ref="A517:A520"/>
    <mergeCell ref="C517:C520"/>
    <mergeCell ref="E517:E520"/>
    <mergeCell ref="H520:Q520"/>
    <mergeCell ref="A521:A524"/>
    <mergeCell ref="C521:C524"/>
    <mergeCell ref="E521:E524"/>
    <mergeCell ref="H524:Q524"/>
    <mergeCell ref="A509:A512"/>
    <mergeCell ref="C509:C512"/>
    <mergeCell ref="E509:E512"/>
    <mergeCell ref="H512:Q512"/>
    <mergeCell ref="A513:A516"/>
    <mergeCell ref="C513:C516"/>
    <mergeCell ref="E513:E516"/>
    <mergeCell ref="H516:Q516"/>
    <mergeCell ref="A504:A508"/>
    <mergeCell ref="C504:C508"/>
    <mergeCell ref="E504:E508"/>
    <mergeCell ref="D507:D508"/>
    <mergeCell ref="F507:F508"/>
    <mergeCell ref="H507:Q508"/>
    <mergeCell ref="A498:A503"/>
    <mergeCell ref="C498:C503"/>
    <mergeCell ref="E498:E503"/>
    <mergeCell ref="D501:D503"/>
    <mergeCell ref="F501:F503"/>
    <mergeCell ref="H501:Q503"/>
    <mergeCell ref="A492:Q492"/>
    <mergeCell ref="A493:Q493"/>
    <mergeCell ref="A494:A497"/>
    <mergeCell ref="C494:C497"/>
    <mergeCell ref="E494:E497"/>
    <mergeCell ref="H497:Q497"/>
    <mergeCell ref="A486:F486"/>
    <mergeCell ref="A487:F487"/>
    <mergeCell ref="A488:F488"/>
    <mergeCell ref="A489:F489"/>
    <mergeCell ref="A490:F490"/>
    <mergeCell ref="A491:Q491"/>
    <mergeCell ref="A480:E480"/>
    <mergeCell ref="A481:E481"/>
    <mergeCell ref="A482:E482"/>
    <mergeCell ref="A483:E483"/>
    <mergeCell ref="A484:E484"/>
    <mergeCell ref="A485:Q485"/>
    <mergeCell ref="A474:F474"/>
    <mergeCell ref="A475:F475"/>
    <mergeCell ref="A476:F476"/>
    <mergeCell ref="A477:F477"/>
    <mergeCell ref="A478:F478"/>
    <mergeCell ref="A479:Q479"/>
    <mergeCell ref="A468:E468"/>
    <mergeCell ref="A469:E469"/>
    <mergeCell ref="A470:E470"/>
    <mergeCell ref="A471:E471"/>
    <mergeCell ref="A472:E472"/>
    <mergeCell ref="A473:Q473"/>
    <mergeCell ref="A460:A463"/>
    <mergeCell ref="B460:B463"/>
    <mergeCell ref="C460:C463"/>
    <mergeCell ref="E460:E463"/>
    <mergeCell ref="H463:Q463"/>
    <mergeCell ref="A464:A467"/>
    <mergeCell ref="B464:B467"/>
    <mergeCell ref="C464:C467"/>
    <mergeCell ref="E464:E467"/>
    <mergeCell ref="H467:Q467"/>
    <mergeCell ref="A452:A455"/>
    <mergeCell ref="B452:B455"/>
    <mergeCell ref="C452:C455"/>
    <mergeCell ref="E452:E455"/>
    <mergeCell ref="H455:Q455"/>
    <mergeCell ref="A456:A459"/>
    <mergeCell ref="B456:B459"/>
    <mergeCell ref="C456:C459"/>
    <mergeCell ref="E456:E459"/>
    <mergeCell ref="H459:Q459"/>
    <mergeCell ref="A444:A447"/>
    <mergeCell ref="C444:C447"/>
    <mergeCell ref="E444:E447"/>
    <mergeCell ref="H447:Q447"/>
    <mergeCell ref="A448:A451"/>
    <mergeCell ref="B448:B451"/>
    <mergeCell ref="C448:C451"/>
    <mergeCell ref="E448:E451"/>
    <mergeCell ref="H451:Q451"/>
    <mergeCell ref="A439:A443"/>
    <mergeCell ref="C439:C443"/>
    <mergeCell ref="E439:E443"/>
    <mergeCell ref="D442:D443"/>
    <mergeCell ref="F442:F443"/>
    <mergeCell ref="H442:Q443"/>
    <mergeCell ref="A432:F432"/>
    <mergeCell ref="A433:F433"/>
    <mergeCell ref="A434:F434"/>
    <mergeCell ref="A435:F435"/>
    <mergeCell ref="A436:F436"/>
    <mergeCell ref="A438:Q438"/>
    <mergeCell ref="A426:E426"/>
    <mergeCell ref="A427:E427"/>
    <mergeCell ref="A428:E428"/>
    <mergeCell ref="A429:E429"/>
    <mergeCell ref="A430:E430"/>
    <mergeCell ref="A431:Q431"/>
    <mergeCell ref="A418:A421"/>
    <mergeCell ref="C418:C421"/>
    <mergeCell ref="E418:E421"/>
    <mergeCell ref="H421:Q421"/>
    <mergeCell ref="A422:A425"/>
    <mergeCell ref="C422:C425"/>
    <mergeCell ref="E422:E425"/>
    <mergeCell ref="H425:Q425"/>
    <mergeCell ref="A414:A417"/>
    <mergeCell ref="B414:B415"/>
    <mergeCell ref="C414:C417"/>
    <mergeCell ref="E414:E417"/>
    <mergeCell ref="B416:B417"/>
    <mergeCell ref="H417:Q417"/>
    <mergeCell ref="A408:F408"/>
    <mergeCell ref="A409:F409"/>
    <mergeCell ref="A410:F410"/>
    <mergeCell ref="A411:F411"/>
    <mergeCell ref="A412:Q412"/>
    <mergeCell ref="A413:Q413"/>
    <mergeCell ref="A402:E402"/>
    <mergeCell ref="A403:E403"/>
    <mergeCell ref="A404:E404"/>
    <mergeCell ref="A405:E405"/>
    <mergeCell ref="A406:Q406"/>
    <mergeCell ref="A407:E407"/>
    <mergeCell ref="A397:A400"/>
    <mergeCell ref="B397:B400"/>
    <mergeCell ref="C397:C400"/>
    <mergeCell ref="E397:E400"/>
    <mergeCell ref="H400:Q400"/>
    <mergeCell ref="A401:E401"/>
    <mergeCell ref="A392:A396"/>
    <mergeCell ref="B392:B396"/>
    <mergeCell ref="C392:C396"/>
    <mergeCell ref="E392:E396"/>
    <mergeCell ref="F395:F396"/>
    <mergeCell ref="H395:Q396"/>
    <mergeCell ref="A387:A391"/>
    <mergeCell ref="B387:B391"/>
    <mergeCell ref="C387:C391"/>
    <mergeCell ref="E387:E391"/>
    <mergeCell ref="F390:F391"/>
    <mergeCell ref="H390:Q391"/>
    <mergeCell ref="A382:A386"/>
    <mergeCell ref="B382:B386"/>
    <mergeCell ref="C382:C386"/>
    <mergeCell ref="E382:E386"/>
    <mergeCell ref="F385:F386"/>
    <mergeCell ref="H385:Q386"/>
    <mergeCell ref="A377:A381"/>
    <mergeCell ref="B377:B381"/>
    <mergeCell ref="C377:C381"/>
    <mergeCell ref="E377:E381"/>
    <mergeCell ref="F380:F381"/>
    <mergeCell ref="H380:Q381"/>
    <mergeCell ref="A372:A376"/>
    <mergeCell ref="B372:B376"/>
    <mergeCell ref="C372:C376"/>
    <mergeCell ref="E372:E376"/>
    <mergeCell ref="F375:F376"/>
    <mergeCell ref="H375:Q376"/>
    <mergeCell ref="A367:A371"/>
    <mergeCell ref="B367:B371"/>
    <mergeCell ref="C367:C371"/>
    <mergeCell ref="E367:E371"/>
    <mergeCell ref="F370:F371"/>
    <mergeCell ref="H370:Q371"/>
    <mergeCell ref="A362:A366"/>
    <mergeCell ref="B362:B366"/>
    <mergeCell ref="C362:C366"/>
    <mergeCell ref="E362:E366"/>
    <mergeCell ref="F365:F366"/>
    <mergeCell ref="H365:Q366"/>
    <mergeCell ref="A357:A361"/>
    <mergeCell ref="B357:B361"/>
    <mergeCell ref="C357:C361"/>
    <mergeCell ref="E357:E361"/>
    <mergeCell ref="F360:F361"/>
    <mergeCell ref="H360:Q361"/>
    <mergeCell ref="A352:A356"/>
    <mergeCell ref="B352:B356"/>
    <mergeCell ref="C352:C356"/>
    <mergeCell ref="E352:E356"/>
    <mergeCell ref="F355:F356"/>
    <mergeCell ref="H355:Q356"/>
    <mergeCell ref="A347:A351"/>
    <mergeCell ref="B347:B351"/>
    <mergeCell ref="C347:C351"/>
    <mergeCell ref="E347:E351"/>
    <mergeCell ref="F350:F351"/>
    <mergeCell ref="H350:Q351"/>
    <mergeCell ref="A342:A346"/>
    <mergeCell ref="B342:B346"/>
    <mergeCell ref="C342:C346"/>
    <mergeCell ref="E342:E346"/>
    <mergeCell ref="F345:F346"/>
    <mergeCell ref="H345:Q346"/>
    <mergeCell ref="A337:A341"/>
    <mergeCell ref="B337:B341"/>
    <mergeCell ref="C337:C341"/>
    <mergeCell ref="E337:E341"/>
    <mergeCell ref="F340:F341"/>
    <mergeCell ref="H340:Q341"/>
    <mergeCell ref="A332:A336"/>
    <mergeCell ref="B332:B336"/>
    <mergeCell ref="C332:C336"/>
    <mergeCell ref="E332:E336"/>
    <mergeCell ref="F335:F336"/>
    <mergeCell ref="H335:Q336"/>
    <mergeCell ref="A327:A331"/>
    <mergeCell ref="B327:B331"/>
    <mergeCell ref="C327:C331"/>
    <mergeCell ref="E327:E331"/>
    <mergeCell ref="F330:F331"/>
    <mergeCell ref="H330:Q331"/>
    <mergeCell ref="A322:A326"/>
    <mergeCell ref="B322:B326"/>
    <mergeCell ref="C322:C326"/>
    <mergeCell ref="E322:E326"/>
    <mergeCell ref="F325:F326"/>
    <mergeCell ref="H325:Q326"/>
    <mergeCell ref="A317:A321"/>
    <mergeCell ref="B317:B321"/>
    <mergeCell ref="C317:C321"/>
    <mergeCell ref="E317:E321"/>
    <mergeCell ref="F320:F321"/>
    <mergeCell ref="H320:Q321"/>
    <mergeCell ref="A312:A316"/>
    <mergeCell ref="B312:B316"/>
    <mergeCell ref="C312:C316"/>
    <mergeCell ref="E312:E316"/>
    <mergeCell ref="F315:F316"/>
    <mergeCell ref="H315:Q316"/>
    <mergeCell ref="A307:A311"/>
    <mergeCell ref="B307:B311"/>
    <mergeCell ref="C307:C311"/>
    <mergeCell ref="E307:E311"/>
    <mergeCell ref="F310:F311"/>
    <mergeCell ref="H310:Q311"/>
    <mergeCell ref="A298:A302"/>
    <mergeCell ref="E298:E302"/>
    <mergeCell ref="F301:F302"/>
    <mergeCell ref="H301:Q302"/>
    <mergeCell ref="A303:A306"/>
    <mergeCell ref="E303:E306"/>
    <mergeCell ref="H306:Q306"/>
    <mergeCell ref="A293:A297"/>
    <mergeCell ref="C293:C297"/>
    <mergeCell ref="E293:E297"/>
    <mergeCell ref="D296:D297"/>
    <mergeCell ref="F296:F297"/>
    <mergeCell ref="H296:Q297"/>
    <mergeCell ref="A288:A292"/>
    <mergeCell ref="C288:C292"/>
    <mergeCell ref="E288:E292"/>
    <mergeCell ref="D291:D292"/>
    <mergeCell ref="F291:F292"/>
    <mergeCell ref="H291:Q292"/>
    <mergeCell ref="A283:A287"/>
    <mergeCell ref="C283:C287"/>
    <mergeCell ref="E283:E287"/>
    <mergeCell ref="D286:D287"/>
    <mergeCell ref="F286:F287"/>
    <mergeCell ref="H286:Q287"/>
    <mergeCell ref="H275:Q277"/>
    <mergeCell ref="A278:A282"/>
    <mergeCell ref="C278:C282"/>
    <mergeCell ref="E278:E282"/>
    <mergeCell ref="D281:D282"/>
    <mergeCell ref="F281:F282"/>
    <mergeCell ref="H281:Q282"/>
    <mergeCell ref="A267:A271"/>
    <mergeCell ref="C267:C271"/>
    <mergeCell ref="E267:E271"/>
    <mergeCell ref="F270:F271"/>
    <mergeCell ref="H270:Q271"/>
    <mergeCell ref="A272:A277"/>
    <mergeCell ref="C272:C277"/>
    <mergeCell ref="E272:E277"/>
    <mergeCell ref="D275:D277"/>
    <mergeCell ref="F275:F277"/>
    <mergeCell ref="A262:A266"/>
    <mergeCell ref="C262:C266"/>
    <mergeCell ref="E262:E266"/>
    <mergeCell ref="D265:D266"/>
    <mergeCell ref="F265:F266"/>
    <mergeCell ref="H265:Q266"/>
    <mergeCell ref="A255:Q255"/>
    <mergeCell ref="A256:Q256"/>
    <mergeCell ref="A257:A261"/>
    <mergeCell ref="C257:C261"/>
    <mergeCell ref="E257:E261"/>
    <mergeCell ref="D260:D261"/>
    <mergeCell ref="F260:F261"/>
    <mergeCell ref="H260:Q261"/>
    <mergeCell ref="A249:Q249"/>
    <mergeCell ref="A250:F250"/>
    <mergeCell ref="A251:F251"/>
    <mergeCell ref="A252:F252"/>
    <mergeCell ref="A253:F253"/>
    <mergeCell ref="A254:F254"/>
    <mergeCell ref="M247:M248"/>
    <mergeCell ref="N247:N248"/>
    <mergeCell ref="O247:O248"/>
    <mergeCell ref="P247:P248"/>
    <mergeCell ref="Q247:Q248"/>
    <mergeCell ref="R247:R248"/>
    <mergeCell ref="G247:G248"/>
    <mergeCell ref="H247:H248"/>
    <mergeCell ref="I247:I248"/>
    <mergeCell ref="J247:J248"/>
    <mergeCell ref="K247:K248"/>
    <mergeCell ref="L247:L248"/>
    <mergeCell ref="A243:E243"/>
    <mergeCell ref="A244:E244"/>
    <mergeCell ref="A245:E245"/>
    <mergeCell ref="A246:E246"/>
    <mergeCell ref="A247:E248"/>
    <mergeCell ref="F247:F248"/>
    <mergeCell ref="A238:A241"/>
    <mergeCell ref="B238:B241"/>
    <mergeCell ref="C238:C241"/>
    <mergeCell ref="E238:E241"/>
    <mergeCell ref="H241:Q241"/>
    <mergeCell ref="A242:Q242"/>
    <mergeCell ref="A230:A233"/>
    <mergeCell ref="B230:B233"/>
    <mergeCell ref="C230:C233"/>
    <mergeCell ref="E230:E233"/>
    <mergeCell ref="H233:Q233"/>
    <mergeCell ref="A234:A237"/>
    <mergeCell ref="B234:B237"/>
    <mergeCell ref="C234:C237"/>
    <mergeCell ref="E234:E237"/>
    <mergeCell ref="H237:Q237"/>
    <mergeCell ref="A222:A225"/>
    <mergeCell ref="B222:B225"/>
    <mergeCell ref="C222:C225"/>
    <mergeCell ref="E222:E225"/>
    <mergeCell ref="H225:Q225"/>
    <mergeCell ref="A226:A229"/>
    <mergeCell ref="B226:B229"/>
    <mergeCell ref="C226:C229"/>
    <mergeCell ref="E226:E229"/>
    <mergeCell ref="H229:Q229"/>
    <mergeCell ref="A214:A217"/>
    <mergeCell ref="B214:B217"/>
    <mergeCell ref="C214:C217"/>
    <mergeCell ref="E214:E217"/>
    <mergeCell ref="H217:Q217"/>
    <mergeCell ref="A218:A221"/>
    <mergeCell ref="B218:B221"/>
    <mergeCell ref="C218:C221"/>
    <mergeCell ref="E218:E221"/>
    <mergeCell ref="H221:Q221"/>
    <mergeCell ref="A206:A209"/>
    <mergeCell ref="B206:B209"/>
    <mergeCell ref="C206:C209"/>
    <mergeCell ref="E206:E209"/>
    <mergeCell ref="H209:Q209"/>
    <mergeCell ref="A210:A213"/>
    <mergeCell ref="B210:B213"/>
    <mergeCell ref="C210:C213"/>
    <mergeCell ref="E210:E213"/>
    <mergeCell ref="H213:Q213"/>
    <mergeCell ref="A198:A201"/>
    <mergeCell ref="B198:B201"/>
    <mergeCell ref="C198:C201"/>
    <mergeCell ref="E198:E201"/>
    <mergeCell ref="H201:Q201"/>
    <mergeCell ref="A202:A205"/>
    <mergeCell ref="B202:B205"/>
    <mergeCell ref="C202:C205"/>
    <mergeCell ref="E202:E205"/>
    <mergeCell ref="H205:Q205"/>
    <mergeCell ref="A190:A193"/>
    <mergeCell ref="B190:B193"/>
    <mergeCell ref="C190:C193"/>
    <mergeCell ref="E190:E193"/>
    <mergeCell ref="H193:Q193"/>
    <mergeCell ref="A194:A197"/>
    <mergeCell ref="B194:B197"/>
    <mergeCell ref="C194:C197"/>
    <mergeCell ref="E194:E197"/>
    <mergeCell ref="H197:Q197"/>
    <mergeCell ref="A182:A185"/>
    <mergeCell ref="B182:B185"/>
    <mergeCell ref="C182:C185"/>
    <mergeCell ref="E182:E185"/>
    <mergeCell ref="H185:Q185"/>
    <mergeCell ref="A186:A189"/>
    <mergeCell ref="B186:B189"/>
    <mergeCell ref="C186:C189"/>
    <mergeCell ref="E186:E189"/>
    <mergeCell ref="H189:Q189"/>
    <mergeCell ref="A174:A177"/>
    <mergeCell ref="B174:B177"/>
    <mergeCell ref="C174:C177"/>
    <mergeCell ref="E174:E177"/>
    <mergeCell ref="H177:Q177"/>
    <mergeCell ref="A178:A181"/>
    <mergeCell ref="B178:B181"/>
    <mergeCell ref="C178:C181"/>
    <mergeCell ref="E178:E181"/>
    <mergeCell ref="H181:Q181"/>
    <mergeCell ref="A166:A169"/>
    <mergeCell ref="B166:B169"/>
    <mergeCell ref="C166:C169"/>
    <mergeCell ref="E166:E169"/>
    <mergeCell ref="H169:Q169"/>
    <mergeCell ref="A170:A173"/>
    <mergeCell ref="B170:B173"/>
    <mergeCell ref="C170:C173"/>
    <mergeCell ref="E170:E173"/>
    <mergeCell ref="H173:Q173"/>
    <mergeCell ref="A160:A165"/>
    <mergeCell ref="C160:C165"/>
    <mergeCell ref="E160:E165"/>
    <mergeCell ref="D163:D165"/>
    <mergeCell ref="F163:F165"/>
    <mergeCell ref="H163:Q165"/>
    <mergeCell ref="A155:A159"/>
    <mergeCell ref="C155:C159"/>
    <mergeCell ref="E155:E159"/>
    <mergeCell ref="D158:D159"/>
    <mergeCell ref="F158:F159"/>
    <mergeCell ref="H158:Q159"/>
    <mergeCell ref="A149:A154"/>
    <mergeCell ref="C149:C154"/>
    <mergeCell ref="E149:E154"/>
    <mergeCell ref="D152:D154"/>
    <mergeCell ref="F152:F154"/>
    <mergeCell ref="H152:Q154"/>
    <mergeCell ref="A143:A148"/>
    <mergeCell ref="C143:C148"/>
    <mergeCell ref="E143:E148"/>
    <mergeCell ref="D146:D148"/>
    <mergeCell ref="F146:F148"/>
    <mergeCell ref="H146:Q148"/>
    <mergeCell ref="A136:A142"/>
    <mergeCell ref="C136:C142"/>
    <mergeCell ref="E136:E142"/>
    <mergeCell ref="D139:D142"/>
    <mergeCell ref="F139:F142"/>
    <mergeCell ref="H139:Q142"/>
    <mergeCell ref="H121:Q124"/>
    <mergeCell ref="A125:A131"/>
    <mergeCell ref="E125:E131"/>
    <mergeCell ref="F128:F131"/>
    <mergeCell ref="H128:Q131"/>
    <mergeCell ref="A132:A135"/>
    <mergeCell ref="C132:C135"/>
    <mergeCell ref="E132:E135"/>
    <mergeCell ref="H135:Q135"/>
    <mergeCell ref="A113:A117"/>
    <mergeCell ref="E113:E117"/>
    <mergeCell ref="F116:F117"/>
    <mergeCell ref="H116:Q117"/>
    <mergeCell ref="A118:A124"/>
    <mergeCell ref="C118:C124"/>
    <mergeCell ref="E118:E124"/>
    <mergeCell ref="D121:D124"/>
    <mergeCell ref="F121:F124"/>
    <mergeCell ref="A100:A107"/>
    <mergeCell ref="D100:D107"/>
    <mergeCell ref="E100:E107"/>
    <mergeCell ref="F103:F107"/>
    <mergeCell ref="H103:Q107"/>
    <mergeCell ref="A108:A112"/>
    <mergeCell ref="C108:C112"/>
    <mergeCell ref="E108:E112"/>
    <mergeCell ref="D111:D112"/>
    <mergeCell ref="F111:F112"/>
    <mergeCell ref="H111:Q112"/>
    <mergeCell ref="A88:A91"/>
    <mergeCell ref="E88:E91"/>
    <mergeCell ref="H91:Q91"/>
    <mergeCell ref="A92:A99"/>
    <mergeCell ref="C92:C99"/>
    <mergeCell ref="E92:E99"/>
    <mergeCell ref="D95:D99"/>
    <mergeCell ref="F95:F99"/>
    <mergeCell ref="H95:Q99"/>
    <mergeCell ref="A80:A87"/>
    <mergeCell ref="C80:C87"/>
    <mergeCell ref="E80:E87"/>
    <mergeCell ref="D83:D87"/>
    <mergeCell ref="F83:F87"/>
    <mergeCell ref="H83:Q87"/>
    <mergeCell ref="A74:A79"/>
    <mergeCell ref="C74:C79"/>
    <mergeCell ref="E74:E79"/>
    <mergeCell ref="D77:D79"/>
    <mergeCell ref="F77:F79"/>
    <mergeCell ref="H77:Q79"/>
    <mergeCell ref="A64:A67"/>
    <mergeCell ref="C64:C67"/>
    <mergeCell ref="E64:E67"/>
    <mergeCell ref="H67:Q67"/>
    <mergeCell ref="A68:A73"/>
    <mergeCell ref="C68:C73"/>
    <mergeCell ref="E68:E73"/>
    <mergeCell ref="D71:D73"/>
    <mergeCell ref="F71:F73"/>
    <mergeCell ref="H71:Q73"/>
    <mergeCell ref="A55:A63"/>
    <mergeCell ref="C55:C63"/>
    <mergeCell ref="E55:E63"/>
    <mergeCell ref="D58:D63"/>
    <mergeCell ref="F58:F63"/>
    <mergeCell ref="H58:Q63"/>
    <mergeCell ref="A49:A54"/>
    <mergeCell ref="C49:C54"/>
    <mergeCell ref="E49:E54"/>
    <mergeCell ref="D52:D54"/>
    <mergeCell ref="F52:F54"/>
    <mergeCell ref="H52:Q54"/>
    <mergeCell ref="A41:A48"/>
    <mergeCell ref="C41:C48"/>
    <mergeCell ref="E41:E48"/>
    <mergeCell ref="D44:D48"/>
    <mergeCell ref="F44:F48"/>
    <mergeCell ref="H44:Q48"/>
    <mergeCell ref="A30:A33"/>
    <mergeCell ref="C30:C33"/>
    <mergeCell ref="E30:E33"/>
    <mergeCell ref="H33:Q33"/>
    <mergeCell ref="A34:A40"/>
    <mergeCell ref="C34:C40"/>
    <mergeCell ref="E34:E40"/>
    <mergeCell ref="D37:D40"/>
    <mergeCell ref="F37:F40"/>
    <mergeCell ref="H37:Q40"/>
    <mergeCell ref="A24:A29"/>
    <mergeCell ref="C24:C29"/>
    <mergeCell ref="E24:E29"/>
    <mergeCell ref="D27:D29"/>
    <mergeCell ref="F27:F29"/>
    <mergeCell ref="H27:Q29"/>
    <mergeCell ref="F14:F15"/>
    <mergeCell ref="G14:G15"/>
    <mergeCell ref="H14:Q14"/>
    <mergeCell ref="R14:R15"/>
    <mergeCell ref="A19:A23"/>
    <mergeCell ref="C19:C23"/>
    <mergeCell ref="E19:E23"/>
    <mergeCell ref="D22:D23"/>
    <mergeCell ref="F22:F23"/>
    <mergeCell ref="H22:Q23"/>
    <mergeCell ref="O5:Q5"/>
    <mergeCell ref="A9:Q9"/>
    <mergeCell ref="A10:Q10"/>
    <mergeCell ref="A11:Q11"/>
    <mergeCell ref="A13:Q13"/>
    <mergeCell ref="A14:A15"/>
    <mergeCell ref="B14:B15"/>
    <mergeCell ref="C14:C15"/>
    <mergeCell ref="D14:D15"/>
    <mergeCell ref="E14:E15"/>
  </mergeCells>
  <pageMargins left="0.70866141732283472" right="0.70866141732283472" top="0.74803149606299213" bottom="0.74803149606299213" header="0.31496062992125984" footer="0.31496062992125984"/>
  <pageSetup paperSize="8" scale="23" fitToHeight="120" orientation="landscape" r:id="rId1"/>
  <rowBreaks count="6" manualBreakCount="6">
    <brk id="79" max="16" man="1"/>
    <brk id="165" max="16" man="1"/>
    <brk id="326" max="16" man="1"/>
    <brk id="503" max="16" man="1"/>
    <brk id="605" max="16" man="1"/>
    <brk id="701" max="16" man="1"/>
  </rowBreaks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4"/>
  <dimension ref="A2:R806"/>
  <sheetViews>
    <sheetView view="pageBreakPreview" topLeftCell="C556" zoomScale="30" zoomScaleNormal="25" zoomScaleSheetLayoutView="30" workbookViewId="0">
      <selection activeCell="L599" sqref="L599"/>
    </sheetView>
  </sheetViews>
  <sheetFormatPr defaultColWidth="8.88671875" defaultRowHeight="33"/>
  <cols>
    <col min="1" max="1" width="16" style="7" customWidth="1"/>
    <col min="2" max="2" width="93.77734375" style="7" customWidth="1"/>
    <col min="3" max="3" width="55.77734375" style="7" customWidth="1"/>
    <col min="4" max="4" width="63.77734375" style="7" customWidth="1"/>
    <col min="5" max="5" width="26.21875" style="7" customWidth="1"/>
    <col min="6" max="6" width="40.77734375" style="75" customWidth="1"/>
    <col min="7" max="7" width="38.77734375" style="406" customWidth="1"/>
    <col min="8" max="16" width="38.77734375" style="75" customWidth="1"/>
    <col min="17" max="17" width="35.44140625" style="75" customWidth="1"/>
    <col min="18" max="18" width="38.77734375" style="75" customWidth="1"/>
    <col min="19" max="16384" width="8.88671875" style="7"/>
  </cols>
  <sheetData>
    <row r="2" spans="1:18" ht="69" customHeight="1" thickBot="1">
      <c r="K2" s="350" t="s">
        <v>710</v>
      </c>
    </row>
    <row r="3" spans="1:18" ht="168" customHeight="1" thickBot="1">
      <c r="I3" s="341" t="s">
        <v>703</v>
      </c>
      <c r="J3" s="342">
        <v>733</v>
      </c>
      <c r="K3" s="342"/>
      <c r="L3" s="343" t="s">
        <v>704</v>
      </c>
    </row>
    <row r="4" spans="1:18" s="85" customFormat="1" ht="168" customHeight="1" thickBot="1">
      <c r="B4" s="87"/>
      <c r="C4" s="87"/>
      <c r="D4" s="88"/>
      <c r="E4" s="295"/>
      <c r="F4" s="295"/>
      <c r="G4" s="407"/>
      <c r="H4" s="87"/>
      <c r="I4" s="341" t="s">
        <v>705</v>
      </c>
      <c r="J4" s="344">
        <v>0</v>
      </c>
      <c r="K4" s="345"/>
      <c r="L4" s="346" t="s">
        <v>706</v>
      </c>
      <c r="M4" s="349" t="s">
        <v>709</v>
      </c>
      <c r="N4" s="295"/>
      <c r="O4" s="89"/>
      <c r="P4" s="90"/>
      <c r="Q4" s="90"/>
      <c r="R4" s="87"/>
    </row>
    <row r="5" spans="1:18" s="76" customFormat="1" ht="168" customHeight="1" thickBot="1">
      <c r="C5" s="93"/>
      <c r="D5" s="88"/>
      <c r="E5" s="295"/>
      <c r="F5" s="295"/>
      <c r="G5" s="457"/>
      <c r="H5" s="94"/>
      <c r="I5" s="341" t="s">
        <v>707</v>
      </c>
      <c r="J5" s="347">
        <f>ROUND(J4/J3,2)</f>
        <v>0</v>
      </c>
      <c r="K5" s="347"/>
      <c r="L5" s="343" t="s">
        <v>708</v>
      </c>
      <c r="M5" s="295"/>
      <c r="N5" s="295"/>
      <c r="O5" s="659"/>
      <c r="P5" s="660"/>
      <c r="Q5" s="660"/>
      <c r="R5" s="94"/>
    </row>
    <row r="6" spans="1:18" s="76" customFormat="1" ht="54.75" customHeight="1">
      <c r="B6" s="96"/>
      <c r="C6" s="96"/>
      <c r="D6" s="88"/>
      <c r="E6" s="295"/>
      <c r="F6" s="295"/>
      <c r="G6" s="407"/>
      <c r="H6" s="96"/>
      <c r="I6" s="97"/>
      <c r="J6" s="97"/>
      <c r="K6" s="97"/>
      <c r="L6" s="95"/>
      <c r="M6" s="295"/>
      <c r="N6" s="295"/>
      <c r="O6" s="91"/>
      <c r="P6" s="92"/>
      <c r="Q6" s="92"/>
      <c r="R6" s="96"/>
    </row>
    <row r="7" spans="1:18" s="76" customFormat="1" ht="54.75" customHeight="1">
      <c r="B7" s="81"/>
      <c r="C7" s="81"/>
      <c r="D7" s="84"/>
      <c r="G7" s="408"/>
      <c r="H7" s="86"/>
      <c r="I7" s="86"/>
      <c r="J7" s="86"/>
      <c r="K7" s="86"/>
      <c r="L7" s="82"/>
      <c r="N7" s="83"/>
      <c r="O7" s="91"/>
      <c r="P7" s="92"/>
      <c r="Q7" s="92"/>
      <c r="R7" s="86"/>
    </row>
    <row r="8" spans="1:18" s="76" customFormat="1" ht="54.75" customHeight="1">
      <c r="A8" s="27"/>
      <c r="B8" s="27"/>
      <c r="C8" s="28"/>
      <c r="D8" s="27"/>
      <c r="E8" s="27"/>
      <c r="F8" s="38"/>
      <c r="G8" s="409"/>
      <c r="H8" s="38"/>
      <c r="I8" s="38"/>
      <c r="J8" s="38"/>
      <c r="K8" s="38"/>
      <c r="L8" s="38"/>
      <c r="M8" s="74"/>
      <c r="N8" s="74"/>
      <c r="O8" s="74"/>
      <c r="P8" s="74"/>
      <c r="Q8" s="80"/>
      <c r="R8" s="38"/>
    </row>
    <row r="9" spans="1:18" s="76" customFormat="1" ht="54.75" customHeight="1">
      <c r="A9" s="661" t="s">
        <v>0</v>
      </c>
      <c r="B9" s="661"/>
      <c r="C9" s="661"/>
      <c r="D9" s="661"/>
      <c r="E9" s="661"/>
      <c r="F9" s="661"/>
      <c r="G9" s="661"/>
      <c r="H9" s="661"/>
      <c r="I9" s="661"/>
      <c r="J9" s="661"/>
      <c r="K9" s="661"/>
      <c r="L9" s="661"/>
      <c r="M9" s="661"/>
      <c r="N9" s="661"/>
      <c r="O9" s="661"/>
      <c r="P9" s="661"/>
      <c r="Q9" s="661"/>
    </row>
    <row r="10" spans="1:18" s="76" customFormat="1" ht="54.75" customHeight="1">
      <c r="A10" s="652" t="s">
        <v>504</v>
      </c>
      <c r="B10" s="652"/>
      <c r="C10" s="652"/>
      <c r="D10" s="652"/>
      <c r="E10" s="652"/>
      <c r="F10" s="652"/>
      <c r="G10" s="652"/>
      <c r="H10" s="652"/>
      <c r="I10" s="652"/>
      <c r="J10" s="652"/>
      <c r="K10" s="652"/>
      <c r="L10" s="652"/>
      <c r="M10" s="652"/>
      <c r="N10" s="652"/>
      <c r="O10" s="652"/>
      <c r="P10" s="652"/>
      <c r="Q10" s="652"/>
    </row>
    <row r="11" spans="1:18" s="76" customFormat="1" ht="54.75" customHeight="1">
      <c r="A11" s="652" t="s">
        <v>505</v>
      </c>
      <c r="B11" s="653"/>
      <c r="C11" s="653"/>
      <c r="D11" s="653"/>
      <c r="E11" s="653"/>
      <c r="F11" s="653"/>
      <c r="G11" s="653"/>
      <c r="H11" s="653"/>
      <c r="I11" s="653"/>
      <c r="J11" s="653"/>
      <c r="K11" s="653"/>
      <c r="L11" s="653"/>
      <c r="M11" s="653"/>
      <c r="N11" s="653"/>
      <c r="O11" s="653"/>
      <c r="P11" s="653"/>
      <c r="Q11" s="653"/>
    </row>
    <row r="12" spans="1:18" s="76" customFormat="1" ht="54.75" customHeight="1">
      <c r="A12" s="569"/>
      <c r="B12" s="570"/>
      <c r="C12" s="570"/>
      <c r="D12" s="570"/>
      <c r="E12" s="570"/>
      <c r="F12" s="570"/>
      <c r="G12" s="410"/>
      <c r="H12" s="348" t="s">
        <v>724</v>
      </c>
      <c r="I12" s="570"/>
      <c r="J12" s="570"/>
      <c r="K12" s="570"/>
      <c r="L12" s="570"/>
      <c r="M12" s="570"/>
      <c r="N12" s="570"/>
      <c r="O12" s="570"/>
      <c r="P12" s="570"/>
      <c r="Q12" s="570"/>
      <c r="R12" s="348"/>
    </row>
    <row r="13" spans="1:18" ht="54.75" customHeight="1" thickBot="1">
      <c r="A13" s="654"/>
      <c r="B13" s="654"/>
      <c r="C13" s="654"/>
      <c r="D13" s="654"/>
      <c r="E13" s="654"/>
      <c r="F13" s="654"/>
      <c r="G13" s="654"/>
      <c r="H13" s="654"/>
      <c r="I13" s="654"/>
      <c r="J13" s="654"/>
      <c r="K13" s="654"/>
      <c r="L13" s="654"/>
      <c r="M13" s="654"/>
      <c r="N13" s="654"/>
      <c r="O13" s="654"/>
      <c r="P13" s="654"/>
      <c r="Q13" s="654"/>
      <c r="R13" s="7"/>
    </row>
    <row r="14" spans="1:18" ht="62.25" customHeight="1" thickBot="1">
      <c r="A14" s="655" t="s">
        <v>500</v>
      </c>
      <c r="B14" s="657" t="s">
        <v>1</v>
      </c>
      <c r="C14" s="655" t="s">
        <v>501</v>
      </c>
      <c r="D14" s="655" t="s">
        <v>503</v>
      </c>
      <c r="E14" s="657" t="s">
        <v>2</v>
      </c>
      <c r="F14" s="648" t="s">
        <v>502</v>
      </c>
      <c r="G14" s="622" t="s">
        <v>711</v>
      </c>
      <c r="H14" s="650" t="s">
        <v>3</v>
      </c>
      <c r="I14" s="651"/>
      <c r="J14" s="651"/>
      <c r="K14" s="651"/>
      <c r="L14" s="651"/>
      <c r="M14" s="651"/>
      <c r="N14" s="651"/>
      <c r="O14" s="651"/>
      <c r="P14" s="651"/>
      <c r="Q14" s="651"/>
      <c r="R14" s="622" t="s">
        <v>712</v>
      </c>
    </row>
    <row r="15" spans="1:18" ht="195" customHeight="1" thickBot="1">
      <c r="A15" s="656"/>
      <c r="B15" s="658"/>
      <c r="C15" s="656"/>
      <c r="D15" s="656"/>
      <c r="E15" s="658"/>
      <c r="F15" s="649"/>
      <c r="G15" s="623"/>
      <c r="H15" s="284" t="s">
        <v>4</v>
      </c>
      <c r="I15" s="284" t="s">
        <v>5</v>
      </c>
      <c r="J15" s="284" t="s">
        <v>6</v>
      </c>
      <c r="K15" s="284" t="s">
        <v>7</v>
      </c>
      <c r="L15" s="284" t="s">
        <v>8</v>
      </c>
      <c r="M15" s="284" t="s">
        <v>9</v>
      </c>
      <c r="N15" s="284" t="s">
        <v>10</v>
      </c>
      <c r="O15" s="284" t="s">
        <v>11</v>
      </c>
      <c r="P15" s="284" t="s">
        <v>12</v>
      </c>
      <c r="Q15" s="572" t="s">
        <v>13</v>
      </c>
      <c r="R15" s="623"/>
    </row>
    <row r="16" spans="1:18" s="296" customFormat="1" ht="35.1" customHeight="1" thickBot="1">
      <c r="A16" s="3">
        <v>1</v>
      </c>
      <c r="B16" s="3">
        <v>2</v>
      </c>
      <c r="C16" s="3">
        <v>3</v>
      </c>
      <c r="D16" s="3">
        <v>4</v>
      </c>
      <c r="E16" s="3">
        <v>5</v>
      </c>
      <c r="F16" s="3">
        <v>6</v>
      </c>
      <c r="G16" s="411">
        <v>7</v>
      </c>
      <c r="H16" s="3">
        <v>8</v>
      </c>
      <c r="I16" s="3">
        <v>9</v>
      </c>
      <c r="J16" s="3">
        <v>10</v>
      </c>
      <c r="K16" s="3">
        <v>11</v>
      </c>
      <c r="L16" s="3">
        <v>12</v>
      </c>
      <c r="M16" s="3">
        <v>13</v>
      </c>
      <c r="N16" s="3">
        <v>14</v>
      </c>
      <c r="O16" s="3">
        <v>15</v>
      </c>
      <c r="P16" s="3">
        <v>16</v>
      </c>
      <c r="Q16" s="3">
        <v>17</v>
      </c>
      <c r="R16" s="3">
        <v>18</v>
      </c>
    </row>
    <row r="17" spans="1:18" ht="35.1" customHeight="1" thickBot="1">
      <c r="A17" s="499" t="s">
        <v>506</v>
      </c>
      <c r="B17" s="500"/>
      <c r="C17" s="500"/>
      <c r="D17" s="500"/>
      <c r="E17" s="500"/>
      <c r="F17" s="36"/>
      <c r="G17" s="412"/>
      <c r="H17" s="36"/>
      <c r="I17" s="36"/>
      <c r="J17" s="36"/>
      <c r="K17" s="36"/>
      <c r="L17" s="36"/>
      <c r="M17" s="36"/>
      <c r="N17" s="36"/>
      <c r="O17" s="36"/>
      <c r="P17" s="36"/>
      <c r="Q17" s="36"/>
      <c r="R17" s="49"/>
    </row>
    <row r="18" spans="1:18" ht="35.1" customHeight="1" thickBot="1">
      <c r="A18" s="493" t="s">
        <v>14</v>
      </c>
      <c r="B18" s="501"/>
      <c r="C18" s="501"/>
      <c r="D18" s="501"/>
      <c r="E18" s="501"/>
      <c r="F18" s="494"/>
      <c r="G18" s="495"/>
      <c r="H18" s="494"/>
      <c r="I18" s="494"/>
      <c r="J18" s="494"/>
      <c r="K18" s="494"/>
      <c r="L18" s="494"/>
      <c r="M18" s="494"/>
      <c r="N18" s="494"/>
      <c r="O18" s="494"/>
      <c r="P18" s="494"/>
      <c r="Q18" s="494"/>
      <c r="R18" s="540"/>
    </row>
    <row r="19" spans="1:18" s="104" customFormat="1" ht="32.25" customHeight="1">
      <c r="A19" s="665">
        <v>1</v>
      </c>
      <c r="B19" s="536" t="s">
        <v>531</v>
      </c>
      <c r="C19" s="668" t="s">
        <v>15</v>
      </c>
      <c r="D19" s="561" t="s">
        <v>16</v>
      </c>
      <c r="E19" s="645" t="s">
        <v>607</v>
      </c>
      <c r="F19" s="102" t="s">
        <v>111</v>
      </c>
      <c r="G19" s="458">
        <f>R19*J5</f>
        <v>0</v>
      </c>
      <c r="H19" s="109">
        <v>0</v>
      </c>
      <c r="I19" s="103"/>
      <c r="J19" s="103"/>
      <c r="K19" s="103"/>
      <c r="L19" s="103"/>
      <c r="M19" s="103"/>
      <c r="N19" s="103"/>
      <c r="O19" s="103"/>
      <c r="P19" s="103"/>
      <c r="Q19" s="156"/>
      <c r="R19" s="376">
        <v>0.4</v>
      </c>
    </row>
    <row r="20" spans="1:18" s="104" customFormat="1" ht="32.25" customHeight="1">
      <c r="A20" s="666"/>
      <c r="B20" s="553" t="s">
        <v>532</v>
      </c>
      <c r="C20" s="669"/>
      <c r="D20" s="105"/>
      <c r="E20" s="646"/>
      <c r="F20" s="557" t="s">
        <v>112</v>
      </c>
      <c r="G20" s="497"/>
      <c r="H20" s="112"/>
      <c r="I20" s="106"/>
      <c r="J20" s="106"/>
      <c r="K20" s="106"/>
      <c r="L20" s="106"/>
      <c r="M20" s="106"/>
      <c r="N20" s="106"/>
      <c r="O20" s="106"/>
      <c r="P20" s="106"/>
      <c r="Q20" s="157"/>
      <c r="R20" s="377"/>
    </row>
    <row r="21" spans="1:18" s="104" customFormat="1" ht="33" customHeight="1" thickBot="1">
      <c r="A21" s="666"/>
      <c r="B21" s="559" t="s">
        <v>533</v>
      </c>
      <c r="C21" s="669"/>
      <c r="D21" s="562"/>
      <c r="E21" s="646"/>
      <c r="F21" s="107" t="s">
        <v>20</v>
      </c>
      <c r="G21" s="460"/>
      <c r="H21" s="124"/>
      <c r="I21" s="108"/>
      <c r="J21" s="108"/>
      <c r="K21" s="108"/>
      <c r="L21" s="108"/>
      <c r="M21" s="108"/>
      <c r="N21" s="108"/>
      <c r="O21" s="108"/>
      <c r="P21" s="108"/>
      <c r="Q21" s="354"/>
      <c r="R21" s="378"/>
    </row>
    <row r="22" spans="1:18" s="104" customFormat="1" ht="33" customHeight="1">
      <c r="A22" s="666"/>
      <c r="B22" s="559" t="s">
        <v>21</v>
      </c>
      <c r="C22" s="669"/>
      <c r="D22" s="662" t="s">
        <v>22</v>
      </c>
      <c r="E22" s="646"/>
      <c r="F22" s="664"/>
      <c r="G22" s="461"/>
      <c r="H22" s="628"/>
      <c r="I22" s="633"/>
      <c r="J22" s="633"/>
      <c r="K22" s="633"/>
      <c r="L22" s="633"/>
      <c r="M22" s="633"/>
      <c r="N22" s="633"/>
      <c r="O22" s="633"/>
      <c r="P22" s="633"/>
      <c r="Q22" s="633"/>
      <c r="R22" s="509"/>
    </row>
    <row r="23" spans="1:18" s="104" customFormat="1" ht="39" customHeight="1" thickBot="1">
      <c r="A23" s="667"/>
      <c r="B23" s="560" t="s">
        <v>23</v>
      </c>
      <c r="C23" s="681"/>
      <c r="D23" s="663"/>
      <c r="E23" s="647"/>
      <c r="F23" s="663"/>
      <c r="G23" s="462"/>
      <c r="H23" s="634"/>
      <c r="I23" s="634"/>
      <c r="J23" s="634"/>
      <c r="K23" s="634"/>
      <c r="L23" s="634"/>
      <c r="M23" s="634"/>
      <c r="N23" s="634"/>
      <c r="O23" s="634"/>
      <c r="P23" s="634"/>
      <c r="Q23" s="634"/>
      <c r="R23" s="508"/>
    </row>
    <row r="24" spans="1:18" s="104" customFormat="1" ht="33" customHeight="1">
      <c r="A24" s="665">
        <v>2</v>
      </c>
      <c r="B24" s="536" t="s">
        <v>410</v>
      </c>
      <c r="C24" s="668" t="s">
        <v>15</v>
      </c>
      <c r="D24" s="561" t="s">
        <v>25</v>
      </c>
      <c r="E24" s="645" t="s">
        <v>17</v>
      </c>
      <c r="F24" s="102" t="s">
        <v>111</v>
      </c>
      <c r="G24" s="458">
        <f>R24*J5</f>
        <v>0</v>
      </c>
      <c r="H24" s="109">
        <v>0</v>
      </c>
      <c r="I24" s="103"/>
      <c r="J24" s="103"/>
      <c r="K24" s="110"/>
      <c r="L24" s="103"/>
      <c r="M24" s="103"/>
      <c r="N24" s="103"/>
      <c r="O24" s="103"/>
      <c r="P24" s="103"/>
      <c r="Q24" s="156"/>
      <c r="R24" s="376">
        <v>0.25</v>
      </c>
    </row>
    <row r="25" spans="1:18" s="104" customFormat="1" ht="33" customHeight="1">
      <c r="A25" s="666"/>
      <c r="B25" s="553" t="s">
        <v>411</v>
      </c>
      <c r="C25" s="669"/>
      <c r="D25" s="111"/>
      <c r="E25" s="646"/>
      <c r="F25" s="557" t="s">
        <v>112</v>
      </c>
      <c r="G25" s="497"/>
      <c r="H25" s="112"/>
      <c r="I25" s="106"/>
      <c r="J25" s="106"/>
      <c r="K25" s="113"/>
      <c r="L25" s="106"/>
      <c r="M25" s="106"/>
      <c r="N25" s="106"/>
      <c r="O25" s="106"/>
      <c r="P25" s="106"/>
      <c r="Q25" s="157"/>
      <c r="R25" s="377"/>
    </row>
    <row r="26" spans="1:18" s="104" customFormat="1" ht="33" customHeight="1" thickBot="1">
      <c r="A26" s="666"/>
      <c r="B26" s="559" t="s">
        <v>26</v>
      </c>
      <c r="C26" s="669"/>
      <c r="D26" s="559"/>
      <c r="E26" s="646"/>
      <c r="F26" s="107" t="s">
        <v>20</v>
      </c>
      <c r="G26" s="463"/>
      <c r="H26" s="126"/>
      <c r="I26" s="114"/>
      <c r="J26" s="114"/>
      <c r="K26" s="114"/>
      <c r="L26" s="114"/>
      <c r="M26" s="114"/>
      <c r="N26" s="114"/>
      <c r="O26" s="114"/>
      <c r="P26" s="114"/>
      <c r="Q26" s="158"/>
      <c r="R26" s="379"/>
    </row>
    <row r="27" spans="1:18" s="104" customFormat="1" ht="33" customHeight="1">
      <c r="A27" s="666"/>
      <c r="B27" s="559" t="s">
        <v>534</v>
      </c>
      <c r="C27" s="669"/>
      <c r="D27" s="671" t="s">
        <v>27</v>
      </c>
      <c r="E27" s="646"/>
      <c r="F27" s="664"/>
      <c r="G27" s="461"/>
      <c r="H27" s="628"/>
      <c r="I27" s="628"/>
      <c r="J27" s="628"/>
      <c r="K27" s="628"/>
      <c r="L27" s="628"/>
      <c r="M27" s="628"/>
      <c r="N27" s="628"/>
      <c r="O27" s="628"/>
      <c r="P27" s="628"/>
      <c r="Q27" s="628"/>
      <c r="R27" s="509"/>
    </row>
    <row r="28" spans="1:18" s="104" customFormat="1" ht="33" customHeight="1">
      <c r="A28" s="666"/>
      <c r="B28" s="115" t="s">
        <v>535</v>
      </c>
      <c r="C28" s="669"/>
      <c r="D28" s="672"/>
      <c r="E28" s="646"/>
      <c r="F28" s="674"/>
      <c r="G28" s="464"/>
      <c r="H28" s="675"/>
      <c r="I28" s="675"/>
      <c r="J28" s="675"/>
      <c r="K28" s="675"/>
      <c r="L28" s="675"/>
      <c r="M28" s="675"/>
      <c r="N28" s="675"/>
      <c r="O28" s="675"/>
      <c r="P28" s="675"/>
      <c r="Q28" s="675"/>
      <c r="R28" s="557"/>
    </row>
    <row r="29" spans="1:18" s="104" customFormat="1" ht="51" customHeight="1" thickBot="1">
      <c r="A29" s="667"/>
      <c r="B29" s="116" t="s">
        <v>28</v>
      </c>
      <c r="C29" s="670"/>
      <c r="D29" s="673"/>
      <c r="E29" s="647"/>
      <c r="F29" s="663"/>
      <c r="G29" s="462"/>
      <c r="H29" s="635"/>
      <c r="I29" s="635"/>
      <c r="J29" s="635"/>
      <c r="K29" s="635"/>
      <c r="L29" s="635"/>
      <c r="M29" s="635"/>
      <c r="N29" s="635"/>
      <c r="O29" s="635"/>
      <c r="P29" s="635"/>
      <c r="Q29" s="635"/>
      <c r="R29" s="508"/>
    </row>
    <row r="30" spans="1:18" s="104" customFormat="1" ht="33" customHeight="1">
      <c r="A30" s="665">
        <v>3</v>
      </c>
      <c r="B30" s="536" t="s">
        <v>536</v>
      </c>
      <c r="C30" s="668" t="s">
        <v>15</v>
      </c>
      <c r="D30" s="536" t="s">
        <v>29</v>
      </c>
      <c r="E30" s="645" t="s">
        <v>607</v>
      </c>
      <c r="F30" s="102" t="s">
        <v>111</v>
      </c>
      <c r="G30" s="458">
        <f>R30*J5</f>
        <v>0</v>
      </c>
      <c r="H30" s="109">
        <v>0</v>
      </c>
      <c r="I30" s="103"/>
      <c r="J30" s="103"/>
      <c r="K30" s="103"/>
      <c r="L30" s="103"/>
      <c r="M30" s="103"/>
      <c r="N30" s="103"/>
      <c r="O30" s="103"/>
      <c r="P30" s="103"/>
      <c r="Q30" s="156"/>
      <c r="R30" s="376">
        <v>0.63</v>
      </c>
    </row>
    <row r="31" spans="1:18" s="104" customFormat="1" ht="33" customHeight="1">
      <c r="A31" s="666"/>
      <c r="B31" s="553" t="s">
        <v>537</v>
      </c>
      <c r="C31" s="669"/>
      <c r="D31" s="117"/>
      <c r="E31" s="646"/>
      <c r="F31" s="557" t="s">
        <v>112</v>
      </c>
      <c r="G31" s="497"/>
      <c r="H31" s="112"/>
      <c r="I31" s="106"/>
      <c r="J31" s="106"/>
      <c r="K31" s="106"/>
      <c r="L31" s="106"/>
      <c r="M31" s="113"/>
      <c r="N31" s="113"/>
      <c r="O31" s="106"/>
      <c r="P31" s="106"/>
      <c r="Q31" s="157"/>
      <c r="R31" s="377"/>
    </row>
    <row r="32" spans="1:18" s="104" customFormat="1" ht="33" customHeight="1" thickBot="1">
      <c r="A32" s="666"/>
      <c r="B32" s="559" t="s">
        <v>30</v>
      </c>
      <c r="C32" s="669"/>
      <c r="D32" s="118"/>
      <c r="E32" s="646"/>
      <c r="F32" s="107" t="s">
        <v>20</v>
      </c>
      <c r="G32" s="463"/>
      <c r="H32" s="126"/>
      <c r="I32" s="114"/>
      <c r="J32" s="114"/>
      <c r="K32" s="114"/>
      <c r="L32" s="114"/>
      <c r="M32" s="119"/>
      <c r="N32" s="119"/>
      <c r="O32" s="114"/>
      <c r="P32" s="114"/>
      <c r="Q32" s="158"/>
      <c r="R32" s="379"/>
    </row>
    <row r="33" spans="1:18" s="104" customFormat="1" ht="48" customHeight="1" thickBot="1">
      <c r="A33" s="667"/>
      <c r="B33" s="560" t="s">
        <v>538</v>
      </c>
      <c r="C33" s="670"/>
      <c r="D33" s="120" t="s">
        <v>31</v>
      </c>
      <c r="E33" s="647"/>
      <c r="F33" s="121"/>
      <c r="G33" s="465"/>
      <c r="H33" s="680"/>
      <c r="I33" s="680"/>
      <c r="J33" s="680"/>
      <c r="K33" s="680"/>
      <c r="L33" s="680"/>
      <c r="M33" s="680"/>
      <c r="N33" s="680"/>
      <c r="O33" s="680"/>
      <c r="P33" s="680"/>
      <c r="Q33" s="680"/>
      <c r="R33" s="568"/>
    </row>
    <row r="34" spans="1:18" s="104" customFormat="1" ht="33" customHeight="1">
      <c r="A34" s="665">
        <v>4</v>
      </c>
      <c r="B34" s="536" t="s">
        <v>539</v>
      </c>
      <c r="C34" s="668" t="s">
        <v>15</v>
      </c>
      <c r="D34" s="561" t="s">
        <v>32</v>
      </c>
      <c r="E34" s="645" t="s">
        <v>17</v>
      </c>
      <c r="F34" s="102" t="s">
        <v>111</v>
      </c>
      <c r="G34" s="458">
        <f>R34*J5</f>
        <v>0</v>
      </c>
      <c r="H34" s="109">
        <v>0</v>
      </c>
      <c r="I34" s="109"/>
      <c r="J34" s="103"/>
      <c r="K34" s="103"/>
      <c r="L34" s="103"/>
      <c r="M34" s="103"/>
      <c r="N34" s="103"/>
      <c r="O34" s="103"/>
      <c r="P34" s="103"/>
      <c r="Q34" s="156"/>
      <c r="R34" s="376">
        <v>0.87</v>
      </c>
    </row>
    <row r="35" spans="1:18" s="104" customFormat="1" ht="33" customHeight="1">
      <c r="A35" s="666"/>
      <c r="B35" s="553" t="s">
        <v>540</v>
      </c>
      <c r="C35" s="669"/>
      <c r="D35" s="105"/>
      <c r="E35" s="646"/>
      <c r="F35" s="557" t="s">
        <v>112</v>
      </c>
      <c r="G35" s="497"/>
      <c r="H35" s="112"/>
      <c r="I35" s="112"/>
      <c r="J35" s="106"/>
      <c r="K35" s="106"/>
      <c r="L35" s="106"/>
      <c r="M35" s="106"/>
      <c r="N35" s="106"/>
      <c r="O35" s="106"/>
      <c r="P35" s="106"/>
      <c r="Q35" s="157"/>
      <c r="R35" s="377"/>
    </row>
    <row r="36" spans="1:18" s="104" customFormat="1" ht="33" customHeight="1" thickBot="1">
      <c r="A36" s="666"/>
      <c r="B36" s="559" t="s">
        <v>33</v>
      </c>
      <c r="C36" s="669"/>
      <c r="D36" s="562"/>
      <c r="E36" s="646"/>
      <c r="F36" s="107" t="s">
        <v>20</v>
      </c>
      <c r="G36" s="463"/>
      <c r="H36" s="126"/>
      <c r="I36" s="114"/>
      <c r="J36" s="114"/>
      <c r="K36" s="114"/>
      <c r="L36" s="114"/>
      <c r="M36" s="114"/>
      <c r="N36" s="114"/>
      <c r="O36" s="114"/>
      <c r="P36" s="114"/>
      <c r="Q36" s="158"/>
      <c r="R36" s="379"/>
    </row>
    <row r="37" spans="1:18" s="104" customFormat="1" ht="33" customHeight="1">
      <c r="A37" s="666"/>
      <c r="B37" s="559" t="s">
        <v>541</v>
      </c>
      <c r="C37" s="669"/>
      <c r="D37" s="671" t="s">
        <v>34</v>
      </c>
      <c r="E37" s="646"/>
      <c r="F37" s="664"/>
      <c r="G37" s="461"/>
      <c r="H37" s="628"/>
      <c r="I37" s="629"/>
      <c r="J37" s="629"/>
      <c r="K37" s="629"/>
      <c r="L37" s="629"/>
      <c r="M37" s="629"/>
      <c r="N37" s="629"/>
      <c r="O37" s="629"/>
      <c r="P37" s="629"/>
      <c r="Q37" s="629"/>
      <c r="R37" s="509"/>
    </row>
    <row r="38" spans="1:18" s="104" customFormat="1" ht="33" customHeight="1">
      <c r="A38" s="666"/>
      <c r="B38" s="559" t="s">
        <v>542</v>
      </c>
      <c r="C38" s="669"/>
      <c r="D38" s="676"/>
      <c r="E38" s="646"/>
      <c r="F38" s="678"/>
      <c r="G38" s="466"/>
      <c r="H38" s="630"/>
      <c r="I38" s="630"/>
      <c r="J38" s="630"/>
      <c r="K38" s="630"/>
      <c r="L38" s="630"/>
      <c r="M38" s="630"/>
      <c r="N38" s="630"/>
      <c r="O38" s="630"/>
      <c r="P38" s="630"/>
      <c r="Q38" s="630"/>
      <c r="R38" s="510"/>
    </row>
    <row r="39" spans="1:18" s="104" customFormat="1" ht="33" customHeight="1">
      <c r="A39" s="666"/>
      <c r="B39" s="559" t="s">
        <v>418</v>
      </c>
      <c r="C39" s="669"/>
      <c r="D39" s="676"/>
      <c r="E39" s="646"/>
      <c r="F39" s="678"/>
      <c r="G39" s="466"/>
      <c r="H39" s="630"/>
      <c r="I39" s="630"/>
      <c r="J39" s="630"/>
      <c r="K39" s="630"/>
      <c r="L39" s="630"/>
      <c r="M39" s="630"/>
      <c r="N39" s="630"/>
      <c r="O39" s="630"/>
      <c r="P39" s="630"/>
      <c r="Q39" s="630"/>
      <c r="R39" s="510"/>
    </row>
    <row r="40" spans="1:18" s="104" customFormat="1" ht="45" customHeight="1" thickBot="1">
      <c r="A40" s="667"/>
      <c r="B40" s="560" t="s">
        <v>35</v>
      </c>
      <c r="C40" s="670"/>
      <c r="D40" s="677"/>
      <c r="E40" s="647"/>
      <c r="F40" s="679"/>
      <c r="G40" s="467"/>
      <c r="H40" s="631"/>
      <c r="I40" s="631"/>
      <c r="J40" s="631"/>
      <c r="K40" s="631"/>
      <c r="L40" s="631"/>
      <c r="M40" s="631"/>
      <c r="N40" s="631"/>
      <c r="O40" s="631"/>
      <c r="P40" s="631"/>
      <c r="Q40" s="631"/>
      <c r="R40" s="511"/>
    </row>
    <row r="41" spans="1:18" s="104" customFormat="1" ht="33" customHeight="1">
      <c r="A41" s="665">
        <v>5</v>
      </c>
      <c r="B41" s="536" t="s">
        <v>543</v>
      </c>
      <c r="C41" s="668" t="s">
        <v>15</v>
      </c>
      <c r="D41" s="561" t="s">
        <v>36</v>
      </c>
      <c r="E41" s="645" t="s">
        <v>17</v>
      </c>
      <c r="F41" s="102" t="s">
        <v>111</v>
      </c>
      <c r="G41" s="458">
        <f>R41*J5</f>
        <v>0</v>
      </c>
      <c r="H41" s="109">
        <v>0</v>
      </c>
      <c r="I41" s="103"/>
      <c r="J41" s="103"/>
      <c r="K41" s="109"/>
      <c r="L41" s="109"/>
      <c r="M41" s="109"/>
      <c r="N41" s="103"/>
      <c r="O41" s="103"/>
      <c r="P41" s="103"/>
      <c r="Q41" s="156"/>
      <c r="R41" s="376">
        <v>0.45</v>
      </c>
    </row>
    <row r="42" spans="1:18" s="104" customFormat="1" ht="33" customHeight="1">
      <c r="A42" s="666"/>
      <c r="B42" s="505" t="s">
        <v>544</v>
      </c>
      <c r="C42" s="669"/>
      <c r="D42" s="122"/>
      <c r="E42" s="646"/>
      <c r="F42" s="557" t="s">
        <v>112</v>
      </c>
      <c r="G42" s="497"/>
      <c r="H42" s="112"/>
      <c r="I42" s="106"/>
      <c r="J42" s="106"/>
      <c r="K42" s="106"/>
      <c r="L42" s="112"/>
      <c r="M42" s="106"/>
      <c r="N42" s="106"/>
      <c r="O42" s="106"/>
      <c r="P42" s="106"/>
      <c r="Q42" s="157"/>
      <c r="R42" s="377"/>
    </row>
    <row r="43" spans="1:18" s="104" customFormat="1" ht="33" customHeight="1" thickBot="1">
      <c r="A43" s="666"/>
      <c r="B43" s="505" t="s">
        <v>545</v>
      </c>
      <c r="C43" s="669"/>
      <c r="D43" s="123"/>
      <c r="E43" s="646"/>
      <c r="F43" s="107" t="s">
        <v>20</v>
      </c>
      <c r="G43" s="460"/>
      <c r="H43" s="124"/>
      <c r="I43" s="108"/>
      <c r="J43" s="108"/>
      <c r="K43" s="108"/>
      <c r="L43" s="124"/>
      <c r="M43" s="108"/>
      <c r="N43" s="108"/>
      <c r="O43" s="108"/>
      <c r="P43" s="108"/>
      <c r="Q43" s="354"/>
      <c r="R43" s="378"/>
    </row>
    <row r="44" spans="1:18" s="104" customFormat="1" ht="33" customHeight="1">
      <c r="A44" s="666"/>
      <c r="B44" s="559" t="s">
        <v>37</v>
      </c>
      <c r="C44" s="669"/>
      <c r="D44" s="671" t="s">
        <v>38</v>
      </c>
      <c r="E44" s="646"/>
      <c r="F44" s="664"/>
      <c r="G44" s="461"/>
      <c r="H44" s="628"/>
      <c r="I44" s="628"/>
      <c r="J44" s="628"/>
      <c r="K44" s="628"/>
      <c r="L44" s="628"/>
      <c r="M44" s="628"/>
      <c r="N44" s="628"/>
      <c r="O44" s="628"/>
      <c r="P44" s="628"/>
      <c r="Q44" s="628"/>
      <c r="R44" s="509"/>
    </row>
    <row r="45" spans="1:18" s="104" customFormat="1" ht="33" customHeight="1">
      <c r="A45" s="666"/>
      <c r="B45" s="559" t="s">
        <v>546</v>
      </c>
      <c r="C45" s="669"/>
      <c r="D45" s="676"/>
      <c r="E45" s="646"/>
      <c r="F45" s="674"/>
      <c r="G45" s="464"/>
      <c r="H45" s="675"/>
      <c r="I45" s="675"/>
      <c r="J45" s="675"/>
      <c r="K45" s="675"/>
      <c r="L45" s="675"/>
      <c r="M45" s="675"/>
      <c r="N45" s="675"/>
      <c r="O45" s="675"/>
      <c r="P45" s="675"/>
      <c r="Q45" s="675"/>
      <c r="R45" s="557"/>
    </row>
    <row r="46" spans="1:18" s="104" customFormat="1" ht="33" customHeight="1">
      <c r="A46" s="666"/>
      <c r="B46" s="555" t="s">
        <v>547</v>
      </c>
      <c r="C46" s="669"/>
      <c r="D46" s="672"/>
      <c r="E46" s="646"/>
      <c r="F46" s="678"/>
      <c r="G46" s="466"/>
      <c r="H46" s="675"/>
      <c r="I46" s="675"/>
      <c r="J46" s="675"/>
      <c r="K46" s="675"/>
      <c r="L46" s="675"/>
      <c r="M46" s="675"/>
      <c r="N46" s="675"/>
      <c r="O46" s="675"/>
      <c r="P46" s="675"/>
      <c r="Q46" s="675"/>
      <c r="R46" s="510"/>
    </row>
    <row r="47" spans="1:18" s="104" customFormat="1" ht="33" customHeight="1">
      <c r="A47" s="666"/>
      <c r="B47" s="555" t="s">
        <v>39</v>
      </c>
      <c r="C47" s="669"/>
      <c r="D47" s="672"/>
      <c r="E47" s="646"/>
      <c r="F47" s="678"/>
      <c r="G47" s="466"/>
      <c r="H47" s="675"/>
      <c r="I47" s="675"/>
      <c r="J47" s="675"/>
      <c r="K47" s="675"/>
      <c r="L47" s="675"/>
      <c r="M47" s="675"/>
      <c r="N47" s="675"/>
      <c r="O47" s="675"/>
      <c r="P47" s="675"/>
      <c r="Q47" s="675"/>
      <c r="R47" s="510"/>
    </row>
    <row r="48" spans="1:18" s="104" customFormat="1" ht="54" customHeight="1" thickBot="1">
      <c r="A48" s="667"/>
      <c r="B48" s="560" t="s">
        <v>420</v>
      </c>
      <c r="C48" s="670"/>
      <c r="D48" s="673"/>
      <c r="E48" s="647"/>
      <c r="F48" s="679"/>
      <c r="G48" s="467"/>
      <c r="H48" s="635"/>
      <c r="I48" s="635"/>
      <c r="J48" s="635"/>
      <c r="K48" s="635"/>
      <c r="L48" s="635"/>
      <c r="M48" s="635"/>
      <c r="N48" s="635"/>
      <c r="O48" s="635"/>
      <c r="P48" s="635"/>
      <c r="Q48" s="635"/>
      <c r="R48" s="511"/>
    </row>
    <row r="49" spans="1:18" s="104" customFormat="1" ht="33" customHeight="1">
      <c r="A49" s="682">
        <v>6</v>
      </c>
      <c r="B49" s="536" t="s">
        <v>548</v>
      </c>
      <c r="C49" s="685" t="s">
        <v>15</v>
      </c>
      <c r="D49" s="536" t="s">
        <v>40</v>
      </c>
      <c r="E49" s="645" t="s">
        <v>17</v>
      </c>
      <c r="F49" s="102" t="s">
        <v>111</v>
      </c>
      <c r="G49" s="458">
        <f>R49*J5</f>
        <v>0</v>
      </c>
      <c r="H49" s="109">
        <v>0</v>
      </c>
      <c r="I49" s="103"/>
      <c r="J49" s="103"/>
      <c r="K49" s="103"/>
      <c r="L49" s="103"/>
      <c r="M49" s="103"/>
      <c r="N49" s="103"/>
      <c r="O49" s="103"/>
      <c r="P49" s="103"/>
      <c r="Q49" s="156"/>
      <c r="R49" s="376">
        <v>0.45</v>
      </c>
    </row>
    <row r="50" spans="1:18" s="104" customFormat="1" ht="33" customHeight="1">
      <c r="A50" s="683"/>
      <c r="B50" s="505" t="s">
        <v>549</v>
      </c>
      <c r="C50" s="686"/>
      <c r="D50" s="117"/>
      <c r="E50" s="646"/>
      <c r="F50" s="557" t="s">
        <v>112</v>
      </c>
      <c r="G50" s="497"/>
      <c r="H50" s="112"/>
      <c r="I50" s="106"/>
      <c r="J50" s="106"/>
      <c r="K50" s="106"/>
      <c r="L50" s="106"/>
      <c r="M50" s="106"/>
      <c r="N50" s="106"/>
      <c r="O50" s="106"/>
      <c r="P50" s="106"/>
      <c r="Q50" s="157"/>
      <c r="R50" s="377"/>
    </row>
    <row r="51" spans="1:18" s="104" customFormat="1" ht="33" customHeight="1" thickBot="1">
      <c r="A51" s="683"/>
      <c r="B51" s="559" t="s">
        <v>41</v>
      </c>
      <c r="C51" s="686"/>
      <c r="D51" s="118"/>
      <c r="E51" s="646"/>
      <c r="F51" s="125" t="s">
        <v>20</v>
      </c>
      <c r="G51" s="463"/>
      <c r="H51" s="126"/>
      <c r="I51" s="114"/>
      <c r="J51" s="114"/>
      <c r="K51" s="114"/>
      <c r="L51" s="114"/>
      <c r="M51" s="114"/>
      <c r="N51" s="114"/>
      <c r="O51" s="114"/>
      <c r="P51" s="114"/>
      <c r="Q51" s="158"/>
      <c r="R51" s="379"/>
    </row>
    <row r="52" spans="1:18" s="104" customFormat="1" ht="64.5">
      <c r="A52" s="683"/>
      <c r="B52" s="559" t="s">
        <v>550</v>
      </c>
      <c r="C52" s="686"/>
      <c r="D52" s="671" t="s">
        <v>42</v>
      </c>
      <c r="E52" s="646"/>
      <c r="F52" s="674"/>
      <c r="G52" s="464"/>
      <c r="H52" s="675"/>
      <c r="I52" s="675"/>
      <c r="J52" s="675"/>
      <c r="K52" s="675"/>
      <c r="L52" s="675"/>
      <c r="M52" s="675"/>
      <c r="N52" s="675"/>
      <c r="O52" s="675"/>
      <c r="P52" s="675"/>
      <c r="Q52" s="675"/>
      <c r="R52" s="557"/>
    </row>
    <row r="53" spans="1:18" s="104" customFormat="1" ht="33" customHeight="1">
      <c r="A53" s="683"/>
      <c r="B53" s="559" t="s">
        <v>551</v>
      </c>
      <c r="C53" s="686"/>
      <c r="D53" s="676"/>
      <c r="E53" s="646"/>
      <c r="F53" s="678"/>
      <c r="G53" s="466"/>
      <c r="H53" s="675"/>
      <c r="I53" s="675"/>
      <c r="J53" s="675"/>
      <c r="K53" s="675"/>
      <c r="L53" s="675"/>
      <c r="M53" s="675"/>
      <c r="N53" s="675"/>
      <c r="O53" s="675"/>
      <c r="P53" s="675"/>
      <c r="Q53" s="675"/>
      <c r="R53" s="510"/>
    </row>
    <row r="54" spans="1:18" s="104" customFormat="1" ht="33" customHeight="1" thickBot="1">
      <c r="A54" s="684"/>
      <c r="B54" s="165"/>
      <c r="C54" s="687"/>
      <c r="D54" s="677"/>
      <c r="E54" s="647"/>
      <c r="F54" s="679"/>
      <c r="G54" s="467"/>
      <c r="H54" s="635"/>
      <c r="I54" s="635"/>
      <c r="J54" s="635"/>
      <c r="K54" s="635"/>
      <c r="L54" s="635"/>
      <c r="M54" s="635"/>
      <c r="N54" s="635"/>
      <c r="O54" s="635"/>
      <c r="P54" s="635"/>
      <c r="Q54" s="635"/>
      <c r="R54" s="511"/>
    </row>
    <row r="55" spans="1:18" s="104" customFormat="1" ht="33" customHeight="1">
      <c r="A55" s="665">
        <v>7</v>
      </c>
      <c r="B55" s="549" t="s">
        <v>552</v>
      </c>
      <c r="C55" s="668" t="s">
        <v>15</v>
      </c>
      <c r="D55" s="561" t="s">
        <v>43</v>
      </c>
      <c r="E55" s="645" t="s">
        <v>607</v>
      </c>
      <c r="F55" s="102" t="s">
        <v>111</v>
      </c>
      <c r="G55" s="458">
        <f>R55*J5</f>
        <v>0</v>
      </c>
      <c r="H55" s="109">
        <v>0</v>
      </c>
      <c r="I55" s="103"/>
      <c r="J55" s="103"/>
      <c r="K55" s="103"/>
      <c r="L55" s="103"/>
      <c r="M55" s="103"/>
      <c r="N55" s="103"/>
      <c r="O55" s="103"/>
      <c r="P55" s="103"/>
      <c r="Q55" s="156"/>
      <c r="R55" s="376">
        <v>0.85</v>
      </c>
    </row>
    <row r="56" spans="1:18" s="104" customFormat="1" ht="33" customHeight="1">
      <c r="A56" s="666"/>
      <c r="B56" s="553" t="s">
        <v>399</v>
      </c>
      <c r="C56" s="669"/>
      <c r="D56" s="559"/>
      <c r="E56" s="646"/>
      <c r="F56" s="557" t="s">
        <v>112</v>
      </c>
      <c r="G56" s="497"/>
      <c r="H56" s="112"/>
      <c r="I56" s="112"/>
      <c r="J56" s="106"/>
      <c r="K56" s="106"/>
      <c r="L56" s="106"/>
      <c r="M56" s="106"/>
      <c r="N56" s="106"/>
      <c r="O56" s="106"/>
      <c r="P56" s="106"/>
      <c r="Q56" s="157"/>
      <c r="R56" s="377"/>
    </row>
    <row r="57" spans="1:18" s="104" customFormat="1" ht="33" customHeight="1" thickBot="1">
      <c r="A57" s="666"/>
      <c r="B57" s="550" t="s">
        <v>44</v>
      </c>
      <c r="C57" s="669"/>
      <c r="D57" s="562"/>
      <c r="E57" s="646"/>
      <c r="F57" s="107" t="s">
        <v>20</v>
      </c>
      <c r="G57" s="496"/>
      <c r="H57" s="127"/>
      <c r="I57" s="127"/>
      <c r="J57" s="128"/>
      <c r="K57" s="128"/>
      <c r="L57" s="128"/>
      <c r="M57" s="128"/>
      <c r="N57" s="128"/>
      <c r="O57" s="128"/>
      <c r="P57" s="128"/>
      <c r="Q57" s="355"/>
      <c r="R57" s="380"/>
    </row>
    <row r="58" spans="1:18" s="104" customFormat="1" ht="33" customHeight="1">
      <c r="A58" s="666"/>
      <c r="B58" s="550" t="s">
        <v>553</v>
      </c>
      <c r="C58" s="669"/>
      <c r="D58" s="671" t="s">
        <v>45</v>
      </c>
      <c r="E58" s="646"/>
      <c r="F58" s="664"/>
      <c r="G58" s="461"/>
      <c r="H58" s="628"/>
      <c r="I58" s="628"/>
      <c r="J58" s="628"/>
      <c r="K58" s="628"/>
      <c r="L58" s="628"/>
      <c r="M58" s="628"/>
      <c r="N58" s="628"/>
      <c r="O58" s="628"/>
      <c r="P58" s="628"/>
      <c r="Q58" s="628"/>
      <c r="R58" s="509"/>
    </row>
    <row r="59" spans="1:18" s="104" customFormat="1" ht="33" customHeight="1">
      <c r="A59" s="666"/>
      <c r="B59" s="550" t="s">
        <v>400</v>
      </c>
      <c r="C59" s="669"/>
      <c r="D59" s="676"/>
      <c r="E59" s="646"/>
      <c r="F59" s="674"/>
      <c r="G59" s="464"/>
      <c r="H59" s="675"/>
      <c r="I59" s="675"/>
      <c r="J59" s="675"/>
      <c r="K59" s="675"/>
      <c r="L59" s="675"/>
      <c r="M59" s="675"/>
      <c r="N59" s="675"/>
      <c r="O59" s="675"/>
      <c r="P59" s="675"/>
      <c r="Q59" s="675"/>
      <c r="R59" s="557"/>
    </row>
    <row r="60" spans="1:18" s="104" customFormat="1" ht="33" customHeight="1">
      <c r="A60" s="666"/>
      <c r="B60" s="550" t="s">
        <v>554</v>
      </c>
      <c r="C60" s="669"/>
      <c r="D60" s="676"/>
      <c r="E60" s="646"/>
      <c r="F60" s="678"/>
      <c r="G60" s="466"/>
      <c r="H60" s="675"/>
      <c r="I60" s="675"/>
      <c r="J60" s="675"/>
      <c r="K60" s="675"/>
      <c r="L60" s="675"/>
      <c r="M60" s="675"/>
      <c r="N60" s="675"/>
      <c r="O60" s="675"/>
      <c r="P60" s="675"/>
      <c r="Q60" s="675"/>
      <c r="R60" s="510"/>
    </row>
    <row r="61" spans="1:18" s="104" customFormat="1" ht="33" customHeight="1">
      <c r="A61" s="666"/>
      <c r="B61" s="550" t="s">
        <v>46</v>
      </c>
      <c r="C61" s="669"/>
      <c r="D61" s="676"/>
      <c r="E61" s="646"/>
      <c r="F61" s="678"/>
      <c r="G61" s="466"/>
      <c r="H61" s="675"/>
      <c r="I61" s="675"/>
      <c r="J61" s="675"/>
      <c r="K61" s="675"/>
      <c r="L61" s="675"/>
      <c r="M61" s="675"/>
      <c r="N61" s="675"/>
      <c r="O61" s="675"/>
      <c r="P61" s="675"/>
      <c r="Q61" s="675"/>
      <c r="R61" s="510"/>
    </row>
    <row r="62" spans="1:18" s="104" customFormat="1" ht="33" customHeight="1">
      <c r="A62" s="666"/>
      <c r="B62" s="550" t="s">
        <v>555</v>
      </c>
      <c r="C62" s="669"/>
      <c r="D62" s="676"/>
      <c r="E62" s="646"/>
      <c r="F62" s="678"/>
      <c r="G62" s="466"/>
      <c r="H62" s="675"/>
      <c r="I62" s="675"/>
      <c r="J62" s="675"/>
      <c r="K62" s="675"/>
      <c r="L62" s="675"/>
      <c r="M62" s="675"/>
      <c r="N62" s="675"/>
      <c r="O62" s="675"/>
      <c r="P62" s="675"/>
      <c r="Q62" s="675"/>
      <c r="R62" s="510"/>
    </row>
    <row r="63" spans="1:18" s="104" customFormat="1" ht="42" customHeight="1" thickBot="1">
      <c r="A63" s="667"/>
      <c r="B63" s="551" t="s">
        <v>47</v>
      </c>
      <c r="C63" s="670"/>
      <c r="D63" s="677"/>
      <c r="E63" s="647"/>
      <c r="F63" s="679"/>
      <c r="G63" s="467"/>
      <c r="H63" s="635"/>
      <c r="I63" s="635"/>
      <c r="J63" s="635"/>
      <c r="K63" s="635"/>
      <c r="L63" s="635"/>
      <c r="M63" s="635"/>
      <c r="N63" s="635"/>
      <c r="O63" s="635"/>
      <c r="P63" s="635"/>
      <c r="Q63" s="635"/>
      <c r="R63" s="511"/>
    </row>
    <row r="64" spans="1:18" s="104" customFormat="1" ht="33" customHeight="1">
      <c r="A64" s="665">
        <v>8</v>
      </c>
      <c r="B64" s="549" t="s">
        <v>48</v>
      </c>
      <c r="C64" s="668" t="s">
        <v>15</v>
      </c>
      <c r="D64" s="561"/>
      <c r="E64" s="645" t="s">
        <v>451</v>
      </c>
      <c r="F64" s="102" t="s">
        <v>111</v>
      </c>
      <c r="G64" s="458"/>
      <c r="H64" s="109"/>
      <c r="I64" s="103"/>
      <c r="J64" s="103"/>
      <c r="K64" s="103"/>
      <c r="L64" s="103"/>
      <c r="M64" s="103"/>
      <c r="N64" s="103"/>
      <c r="O64" s="103"/>
      <c r="P64" s="103"/>
      <c r="Q64" s="156"/>
      <c r="R64" s="376"/>
    </row>
    <row r="65" spans="1:18" s="104" customFormat="1" ht="33" customHeight="1">
      <c r="A65" s="666"/>
      <c r="B65" s="550" t="s">
        <v>49</v>
      </c>
      <c r="C65" s="669"/>
      <c r="D65" s="117"/>
      <c r="E65" s="646"/>
      <c r="F65" s="557" t="s">
        <v>112</v>
      </c>
      <c r="G65" s="497">
        <f>R65*J5</f>
        <v>0</v>
      </c>
      <c r="H65" s="112"/>
      <c r="I65" s="112"/>
      <c r="J65" s="106"/>
      <c r="K65" s="106">
        <v>0</v>
      </c>
      <c r="L65" s="106"/>
      <c r="M65" s="106"/>
      <c r="N65" s="106"/>
      <c r="O65" s="106"/>
      <c r="P65" s="106"/>
      <c r="Q65" s="157"/>
      <c r="R65" s="377">
        <v>0.25</v>
      </c>
    </row>
    <row r="66" spans="1:18" s="104" customFormat="1" ht="33" customHeight="1" thickBot="1">
      <c r="A66" s="666"/>
      <c r="B66" s="550" t="s">
        <v>556</v>
      </c>
      <c r="C66" s="669"/>
      <c r="D66" s="562"/>
      <c r="E66" s="646"/>
      <c r="F66" s="125" t="s">
        <v>20</v>
      </c>
      <c r="G66" s="463"/>
      <c r="H66" s="126"/>
      <c r="I66" s="126"/>
      <c r="J66" s="114"/>
      <c r="K66" s="114"/>
      <c r="L66" s="114"/>
      <c r="M66" s="114"/>
      <c r="N66" s="114"/>
      <c r="O66" s="114"/>
      <c r="P66" s="114"/>
      <c r="Q66" s="158"/>
      <c r="R66" s="379"/>
    </row>
    <row r="67" spans="1:18" s="104" customFormat="1" ht="45" customHeight="1" thickBot="1">
      <c r="A67" s="667"/>
      <c r="B67" s="551" t="s">
        <v>223</v>
      </c>
      <c r="C67" s="670"/>
      <c r="D67" s="556" t="s">
        <v>608</v>
      </c>
      <c r="E67" s="647"/>
      <c r="F67" s="511"/>
      <c r="G67" s="467"/>
      <c r="H67" s="627"/>
      <c r="I67" s="627"/>
      <c r="J67" s="627"/>
      <c r="K67" s="627"/>
      <c r="L67" s="627"/>
      <c r="M67" s="627"/>
      <c r="N67" s="627"/>
      <c r="O67" s="627"/>
      <c r="P67" s="627"/>
      <c r="Q67" s="627"/>
      <c r="R67" s="511"/>
    </row>
    <row r="68" spans="1:18" s="104" customFormat="1" ht="33" customHeight="1">
      <c r="A68" s="665">
        <v>9</v>
      </c>
      <c r="B68" s="549" t="s">
        <v>557</v>
      </c>
      <c r="C68" s="668" t="s">
        <v>401</v>
      </c>
      <c r="D68" s="561"/>
      <c r="E68" s="645" t="s">
        <v>451</v>
      </c>
      <c r="F68" s="102" t="s">
        <v>111</v>
      </c>
      <c r="G68" s="456"/>
      <c r="H68" s="109"/>
      <c r="I68" s="103"/>
      <c r="J68" s="103"/>
      <c r="K68" s="103"/>
      <c r="L68" s="103"/>
      <c r="M68" s="103"/>
      <c r="N68" s="103"/>
      <c r="O68" s="103"/>
      <c r="P68" s="103"/>
      <c r="Q68" s="156"/>
      <c r="R68" s="376"/>
    </row>
    <row r="69" spans="1:18" s="104" customFormat="1" ht="33" customHeight="1">
      <c r="A69" s="666"/>
      <c r="B69" s="550" t="s">
        <v>558</v>
      </c>
      <c r="C69" s="669"/>
      <c r="D69" s="117"/>
      <c r="E69" s="691"/>
      <c r="F69" s="557" t="s">
        <v>112</v>
      </c>
      <c r="G69" s="468">
        <f>R69*J5</f>
        <v>0</v>
      </c>
      <c r="H69" s="112"/>
      <c r="I69" s="106"/>
      <c r="J69" s="106"/>
      <c r="K69" s="106">
        <v>0</v>
      </c>
      <c r="L69" s="113"/>
      <c r="M69" s="106"/>
      <c r="N69" s="106"/>
      <c r="O69" s="106"/>
      <c r="P69" s="106"/>
      <c r="Q69" s="157"/>
      <c r="R69" s="377">
        <v>0.5</v>
      </c>
    </row>
    <row r="70" spans="1:18" s="104" customFormat="1" ht="33" customHeight="1" thickBot="1">
      <c r="A70" s="666"/>
      <c r="B70" s="550" t="s">
        <v>559</v>
      </c>
      <c r="C70" s="669"/>
      <c r="D70" s="562"/>
      <c r="E70" s="691"/>
      <c r="F70" s="125" t="s">
        <v>20</v>
      </c>
      <c r="G70" s="469">
        <f>R70*J5</f>
        <v>0</v>
      </c>
      <c r="H70" s="126"/>
      <c r="I70" s="114"/>
      <c r="J70" s="114"/>
      <c r="K70" s="114"/>
      <c r="L70" s="114"/>
      <c r="M70" s="114"/>
      <c r="N70" s="114">
        <v>0</v>
      </c>
      <c r="O70" s="114"/>
      <c r="P70" s="114"/>
      <c r="Q70" s="158"/>
      <c r="R70" s="379">
        <v>1</v>
      </c>
    </row>
    <row r="71" spans="1:18" s="104" customFormat="1" ht="33" customHeight="1">
      <c r="A71" s="666"/>
      <c r="B71" s="550" t="s">
        <v>50</v>
      </c>
      <c r="C71" s="669"/>
      <c r="D71" s="671" t="s">
        <v>51</v>
      </c>
      <c r="E71" s="691"/>
      <c r="F71" s="689"/>
      <c r="G71" s="464"/>
      <c r="H71" s="675"/>
      <c r="I71" s="675"/>
      <c r="J71" s="675"/>
      <c r="K71" s="675"/>
      <c r="L71" s="675"/>
      <c r="M71" s="675"/>
      <c r="N71" s="675"/>
      <c r="O71" s="675"/>
      <c r="P71" s="675"/>
      <c r="Q71" s="675"/>
      <c r="R71" s="557"/>
    </row>
    <row r="72" spans="1:18" s="104" customFormat="1" ht="33" customHeight="1">
      <c r="A72" s="666"/>
      <c r="B72" s="550" t="s">
        <v>560</v>
      </c>
      <c r="C72" s="669"/>
      <c r="D72" s="676"/>
      <c r="E72" s="691"/>
      <c r="F72" s="689"/>
      <c r="G72" s="464"/>
      <c r="H72" s="675"/>
      <c r="I72" s="675"/>
      <c r="J72" s="675"/>
      <c r="K72" s="675"/>
      <c r="L72" s="675"/>
      <c r="M72" s="675"/>
      <c r="N72" s="675"/>
      <c r="O72" s="675"/>
      <c r="P72" s="675"/>
      <c r="Q72" s="675"/>
      <c r="R72" s="557"/>
    </row>
    <row r="73" spans="1:18" s="104" customFormat="1" ht="45" customHeight="1" thickBot="1">
      <c r="A73" s="667"/>
      <c r="B73" s="551" t="s">
        <v>561</v>
      </c>
      <c r="C73" s="670"/>
      <c r="D73" s="677"/>
      <c r="E73" s="663"/>
      <c r="F73" s="690"/>
      <c r="G73" s="470"/>
      <c r="H73" s="635"/>
      <c r="I73" s="635"/>
      <c r="J73" s="635"/>
      <c r="K73" s="635"/>
      <c r="L73" s="635"/>
      <c r="M73" s="635"/>
      <c r="N73" s="635"/>
      <c r="O73" s="635"/>
      <c r="P73" s="635"/>
      <c r="Q73" s="635"/>
      <c r="R73" s="558"/>
    </row>
    <row r="74" spans="1:18" s="104" customFormat="1" ht="33" customHeight="1">
      <c r="A74" s="682">
        <v>10</v>
      </c>
      <c r="B74" s="549" t="s">
        <v>419</v>
      </c>
      <c r="C74" s="685" t="s">
        <v>52</v>
      </c>
      <c r="D74" s="561"/>
      <c r="E74" s="645" t="s">
        <v>451</v>
      </c>
      <c r="F74" s="102" t="s">
        <v>111</v>
      </c>
      <c r="G74" s="458"/>
      <c r="H74" s="109"/>
      <c r="I74" s="103"/>
      <c r="J74" s="103"/>
      <c r="K74" s="103"/>
      <c r="L74" s="103"/>
      <c r="M74" s="103"/>
      <c r="N74" s="103"/>
      <c r="O74" s="103"/>
      <c r="P74" s="103"/>
      <c r="Q74" s="156"/>
      <c r="R74" s="376"/>
    </row>
    <row r="75" spans="1:18" s="104" customFormat="1" ht="33" customHeight="1">
      <c r="A75" s="683"/>
      <c r="B75" s="550" t="s">
        <v>53</v>
      </c>
      <c r="C75" s="686"/>
      <c r="D75" s="117"/>
      <c r="E75" s="646"/>
      <c r="F75" s="557" t="s">
        <v>112</v>
      </c>
      <c r="G75" s="468"/>
      <c r="H75" s="129"/>
      <c r="I75" s="113"/>
      <c r="J75" s="113"/>
      <c r="K75" s="113"/>
      <c r="L75" s="113"/>
      <c r="M75" s="113"/>
      <c r="N75" s="113"/>
      <c r="O75" s="113"/>
      <c r="P75" s="113"/>
      <c r="Q75" s="151"/>
      <c r="R75" s="381"/>
    </row>
    <row r="76" spans="1:18" s="104" customFormat="1" ht="33" customHeight="1" thickBot="1">
      <c r="A76" s="683"/>
      <c r="B76" s="550" t="s">
        <v>54</v>
      </c>
      <c r="C76" s="686"/>
      <c r="D76" s="562" t="s">
        <v>55</v>
      </c>
      <c r="E76" s="646"/>
      <c r="F76" s="107" t="s">
        <v>20</v>
      </c>
      <c r="G76" s="497">
        <f>R76*J5</f>
        <v>0</v>
      </c>
      <c r="H76" s="126"/>
      <c r="I76" s="114"/>
      <c r="J76" s="114"/>
      <c r="K76" s="114"/>
      <c r="L76" s="114"/>
      <c r="M76" s="114"/>
      <c r="N76" s="114">
        <v>0</v>
      </c>
      <c r="O76" s="114"/>
      <c r="P76" s="114"/>
      <c r="Q76" s="158"/>
      <c r="R76" s="379">
        <v>0.7</v>
      </c>
    </row>
    <row r="77" spans="1:18" s="104" customFormat="1" ht="33" customHeight="1">
      <c r="A77" s="683"/>
      <c r="B77" s="550" t="s">
        <v>562</v>
      </c>
      <c r="C77" s="686"/>
      <c r="D77" s="669" t="s">
        <v>42</v>
      </c>
      <c r="E77" s="646"/>
      <c r="F77" s="688"/>
      <c r="G77" s="436"/>
      <c r="H77" s="628"/>
      <c r="I77" s="629"/>
      <c r="J77" s="629"/>
      <c r="K77" s="629"/>
      <c r="L77" s="629"/>
      <c r="M77" s="629"/>
      <c r="N77" s="629"/>
      <c r="O77" s="629"/>
      <c r="P77" s="629"/>
      <c r="Q77" s="629"/>
      <c r="R77" s="563"/>
    </row>
    <row r="78" spans="1:18" s="104" customFormat="1" ht="33" customHeight="1">
      <c r="A78" s="683"/>
      <c r="B78" s="550" t="s">
        <v>56</v>
      </c>
      <c r="C78" s="686"/>
      <c r="D78" s="669"/>
      <c r="E78" s="646"/>
      <c r="F78" s="678"/>
      <c r="G78" s="466"/>
      <c r="H78" s="630"/>
      <c r="I78" s="630"/>
      <c r="J78" s="630"/>
      <c r="K78" s="630"/>
      <c r="L78" s="630"/>
      <c r="M78" s="630"/>
      <c r="N78" s="630"/>
      <c r="O78" s="630"/>
      <c r="P78" s="630"/>
      <c r="Q78" s="630"/>
      <c r="R78" s="510"/>
    </row>
    <row r="79" spans="1:18" s="104" customFormat="1" ht="33" customHeight="1" thickBot="1">
      <c r="A79" s="684"/>
      <c r="B79" s="165"/>
      <c r="C79" s="687"/>
      <c r="D79" s="670"/>
      <c r="E79" s="647"/>
      <c r="F79" s="679"/>
      <c r="G79" s="467"/>
      <c r="H79" s="631"/>
      <c r="I79" s="631"/>
      <c r="J79" s="631"/>
      <c r="K79" s="631"/>
      <c r="L79" s="631"/>
      <c r="M79" s="631"/>
      <c r="N79" s="631"/>
      <c r="O79" s="631"/>
      <c r="P79" s="631"/>
      <c r="Q79" s="631"/>
      <c r="R79" s="511"/>
    </row>
    <row r="80" spans="1:18" s="104" customFormat="1" ht="33" customHeight="1">
      <c r="A80" s="682">
        <v>11</v>
      </c>
      <c r="B80" s="549" t="s">
        <v>563</v>
      </c>
      <c r="C80" s="685" t="s">
        <v>52</v>
      </c>
      <c r="D80" s="561"/>
      <c r="E80" s="645" t="s">
        <v>451</v>
      </c>
      <c r="F80" s="102" t="s">
        <v>111</v>
      </c>
      <c r="G80" s="458"/>
      <c r="H80" s="109"/>
      <c r="I80" s="103"/>
      <c r="J80" s="103"/>
      <c r="K80" s="103"/>
      <c r="L80" s="103"/>
      <c r="M80" s="103"/>
      <c r="N80" s="103"/>
      <c r="O80" s="103"/>
      <c r="P80" s="103"/>
      <c r="Q80" s="156"/>
      <c r="R80" s="376"/>
    </row>
    <row r="81" spans="1:18" s="104" customFormat="1" ht="33" customHeight="1">
      <c r="A81" s="683"/>
      <c r="B81" s="550" t="s">
        <v>57</v>
      </c>
      <c r="C81" s="686"/>
      <c r="D81" s="117" t="s">
        <v>58</v>
      </c>
      <c r="E81" s="646"/>
      <c r="F81" s="557" t="s">
        <v>112</v>
      </c>
      <c r="G81" s="497">
        <f>R81*J5</f>
        <v>0</v>
      </c>
      <c r="H81" s="129"/>
      <c r="I81" s="113"/>
      <c r="J81" s="113"/>
      <c r="K81" s="113">
        <v>0</v>
      </c>
      <c r="L81" s="113"/>
      <c r="M81" s="113"/>
      <c r="N81" s="113"/>
      <c r="O81" s="113"/>
      <c r="P81" s="113"/>
      <c r="Q81" s="151"/>
      <c r="R81" s="381">
        <v>1.75</v>
      </c>
    </row>
    <row r="82" spans="1:18" s="104" customFormat="1" ht="33" customHeight="1" thickBot="1">
      <c r="A82" s="683"/>
      <c r="B82" s="550" t="s">
        <v>59</v>
      </c>
      <c r="C82" s="686"/>
      <c r="D82" s="562"/>
      <c r="E82" s="646"/>
      <c r="F82" s="107" t="s">
        <v>20</v>
      </c>
      <c r="G82" s="463"/>
      <c r="H82" s="126"/>
      <c r="I82" s="114"/>
      <c r="J82" s="114"/>
      <c r="K82" s="114"/>
      <c r="L82" s="114"/>
      <c r="M82" s="114"/>
      <c r="N82" s="114"/>
      <c r="O82" s="114"/>
      <c r="P82" s="114"/>
      <c r="Q82" s="158"/>
      <c r="R82" s="379"/>
    </row>
    <row r="83" spans="1:18" s="104" customFormat="1" ht="33" customHeight="1">
      <c r="A83" s="683"/>
      <c r="B83" s="550" t="s">
        <v>564</v>
      </c>
      <c r="C83" s="686"/>
      <c r="D83" s="668" t="s">
        <v>60</v>
      </c>
      <c r="E83" s="646"/>
      <c r="F83" s="664"/>
      <c r="G83" s="461"/>
      <c r="H83" s="628"/>
      <c r="I83" s="629"/>
      <c r="J83" s="629"/>
      <c r="K83" s="629"/>
      <c r="L83" s="629"/>
      <c r="M83" s="629"/>
      <c r="N83" s="629"/>
      <c r="O83" s="629"/>
      <c r="P83" s="629"/>
      <c r="Q83" s="629"/>
      <c r="R83" s="509"/>
    </row>
    <row r="84" spans="1:18" s="104" customFormat="1" ht="33" customHeight="1">
      <c r="A84" s="683"/>
      <c r="B84" s="550" t="s">
        <v>46</v>
      </c>
      <c r="C84" s="686"/>
      <c r="D84" s="676"/>
      <c r="E84" s="646"/>
      <c r="F84" s="678"/>
      <c r="G84" s="466"/>
      <c r="H84" s="630"/>
      <c r="I84" s="630"/>
      <c r="J84" s="630"/>
      <c r="K84" s="630"/>
      <c r="L84" s="630"/>
      <c r="M84" s="630"/>
      <c r="N84" s="630"/>
      <c r="O84" s="630"/>
      <c r="P84" s="630"/>
      <c r="Q84" s="630"/>
      <c r="R84" s="510"/>
    </row>
    <row r="85" spans="1:18" s="104" customFormat="1" ht="33" customHeight="1">
      <c r="A85" s="683"/>
      <c r="B85" s="550" t="s">
        <v>565</v>
      </c>
      <c r="C85" s="686"/>
      <c r="D85" s="676"/>
      <c r="E85" s="646"/>
      <c r="F85" s="678"/>
      <c r="G85" s="466"/>
      <c r="H85" s="630"/>
      <c r="I85" s="630"/>
      <c r="J85" s="630"/>
      <c r="K85" s="630"/>
      <c r="L85" s="630"/>
      <c r="M85" s="630"/>
      <c r="N85" s="630"/>
      <c r="O85" s="630"/>
      <c r="P85" s="630"/>
      <c r="Q85" s="630"/>
      <c r="R85" s="510"/>
    </row>
    <row r="86" spans="1:18" s="104" customFormat="1" ht="33" customHeight="1">
      <c r="A86" s="683"/>
      <c r="B86" s="550" t="s">
        <v>566</v>
      </c>
      <c r="C86" s="686"/>
      <c r="D86" s="676"/>
      <c r="E86" s="646"/>
      <c r="F86" s="678"/>
      <c r="G86" s="466"/>
      <c r="H86" s="630"/>
      <c r="I86" s="630"/>
      <c r="J86" s="630"/>
      <c r="K86" s="630"/>
      <c r="L86" s="630"/>
      <c r="M86" s="630"/>
      <c r="N86" s="630"/>
      <c r="O86" s="630"/>
      <c r="P86" s="630"/>
      <c r="Q86" s="630"/>
      <c r="R86" s="510"/>
    </row>
    <row r="87" spans="1:18" s="104" customFormat="1" ht="33" customHeight="1" thickBot="1">
      <c r="A87" s="684"/>
      <c r="B87" s="165"/>
      <c r="C87" s="687"/>
      <c r="D87" s="677"/>
      <c r="E87" s="647"/>
      <c r="F87" s="679"/>
      <c r="G87" s="467"/>
      <c r="H87" s="631"/>
      <c r="I87" s="631"/>
      <c r="J87" s="631"/>
      <c r="K87" s="631"/>
      <c r="L87" s="631"/>
      <c r="M87" s="631"/>
      <c r="N87" s="631"/>
      <c r="O87" s="631"/>
      <c r="P87" s="631"/>
      <c r="Q87" s="631"/>
      <c r="R87" s="511"/>
    </row>
    <row r="88" spans="1:18" s="104" customFormat="1" ht="33" customHeight="1">
      <c r="A88" s="665">
        <v>12</v>
      </c>
      <c r="B88" s="536" t="s">
        <v>413</v>
      </c>
      <c r="C88" s="504" t="s">
        <v>567</v>
      </c>
      <c r="D88" s="536"/>
      <c r="E88" s="645" t="s">
        <v>451</v>
      </c>
      <c r="F88" s="102" t="s">
        <v>111</v>
      </c>
      <c r="G88" s="458"/>
      <c r="H88" s="109"/>
      <c r="I88" s="103"/>
      <c r="J88" s="103"/>
      <c r="K88" s="103"/>
      <c r="L88" s="103"/>
      <c r="M88" s="103"/>
      <c r="N88" s="103"/>
      <c r="O88" s="103"/>
      <c r="P88" s="103"/>
      <c r="Q88" s="156"/>
      <c r="R88" s="376"/>
    </row>
    <row r="89" spans="1:18" s="104" customFormat="1" ht="33" customHeight="1">
      <c r="A89" s="666"/>
      <c r="B89" s="553" t="s">
        <v>414</v>
      </c>
      <c r="C89" s="505"/>
      <c r="D89" s="117"/>
      <c r="E89" s="691"/>
      <c r="F89" s="557" t="s">
        <v>112</v>
      </c>
      <c r="G89" s="468"/>
      <c r="H89" s="129"/>
      <c r="I89" s="113"/>
      <c r="J89" s="113"/>
      <c r="K89" s="113"/>
      <c r="L89" s="113"/>
      <c r="M89" s="113"/>
      <c r="N89" s="113"/>
      <c r="O89" s="113"/>
      <c r="P89" s="113"/>
      <c r="Q89" s="151"/>
      <c r="R89" s="381"/>
    </row>
    <row r="90" spans="1:18" s="104" customFormat="1" ht="33" customHeight="1" thickBot="1">
      <c r="A90" s="666"/>
      <c r="B90" s="553" t="s">
        <v>568</v>
      </c>
      <c r="C90" s="505"/>
      <c r="D90" s="130"/>
      <c r="E90" s="691"/>
      <c r="F90" s="107" t="s">
        <v>20</v>
      </c>
      <c r="G90" s="497">
        <f>R90*J5</f>
        <v>0</v>
      </c>
      <c r="H90" s="143"/>
      <c r="I90" s="131"/>
      <c r="J90" s="131"/>
      <c r="K90" s="131"/>
      <c r="L90" s="131"/>
      <c r="M90" s="131"/>
      <c r="N90" s="131">
        <v>0</v>
      </c>
      <c r="O90" s="131"/>
      <c r="P90" s="131"/>
      <c r="Q90" s="356"/>
      <c r="R90" s="382">
        <v>0.85</v>
      </c>
    </row>
    <row r="91" spans="1:18" s="104" customFormat="1" ht="80.25" customHeight="1" thickBot="1">
      <c r="A91" s="667"/>
      <c r="B91" s="560" t="s">
        <v>569</v>
      </c>
      <c r="C91" s="506" t="s">
        <v>61</v>
      </c>
      <c r="D91" s="120" t="s">
        <v>609</v>
      </c>
      <c r="E91" s="663"/>
      <c r="F91" s="132" t="s">
        <v>62</v>
      </c>
      <c r="G91" s="471"/>
      <c r="H91" s="627"/>
      <c r="I91" s="627"/>
      <c r="J91" s="627"/>
      <c r="K91" s="627"/>
      <c r="L91" s="627"/>
      <c r="M91" s="627"/>
      <c r="N91" s="627"/>
      <c r="O91" s="627"/>
      <c r="P91" s="627"/>
      <c r="Q91" s="627"/>
      <c r="R91" s="132"/>
    </row>
    <row r="92" spans="1:18" s="104" customFormat="1" ht="33" customHeight="1">
      <c r="A92" s="665">
        <v>13</v>
      </c>
      <c r="B92" s="536" t="s">
        <v>570</v>
      </c>
      <c r="C92" s="668" t="s">
        <v>571</v>
      </c>
      <c r="D92" s="561"/>
      <c r="E92" s="645" t="s">
        <v>451</v>
      </c>
      <c r="F92" s="102" t="s">
        <v>111</v>
      </c>
      <c r="G92" s="458"/>
      <c r="H92" s="109"/>
      <c r="I92" s="103"/>
      <c r="J92" s="103"/>
      <c r="K92" s="103"/>
      <c r="L92" s="103"/>
      <c r="M92" s="103"/>
      <c r="N92" s="103"/>
      <c r="O92" s="103"/>
      <c r="P92" s="103"/>
      <c r="Q92" s="156"/>
      <c r="R92" s="376"/>
    </row>
    <row r="93" spans="1:18" s="104" customFormat="1" ht="33" customHeight="1">
      <c r="A93" s="666"/>
      <c r="B93" s="553" t="s">
        <v>572</v>
      </c>
      <c r="C93" s="669"/>
      <c r="D93" s="133"/>
      <c r="E93" s="691"/>
      <c r="F93" s="557" t="s">
        <v>112</v>
      </c>
      <c r="G93" s="468"/>
      <c r="H93" s="127"/>
      <c r="I93" s="128"/>
      <c r="J93" s="128"/>
      <c r="K93" s="128"/>
      <c r="L93" s="128"/>
      <c r="M93" s="128"/>
      <c r="N93" s="128"/>
      <c r="O93" s="128"/>
      <c r="P93" s="128"/>
      <c r="Q93" s="355"/>
      <c r="R93" s="380"/>
    </row>
    <row r="94" spans="1:18" s="104" customFormat="1" ht="33" customHeight="1" thickBot="1">
      <c r="A94" s="666"/>
      <c r="B94" s="567" t="s">
        <v>63</v>
      </c>
      <c r="C94" s="669"/>
      <c r="D94" s="562"/>
      <c r="E94" s="691"/>
      <c r="F94" s="107" t="s">
        <v>20</v>
      </c>
      <c r="G94" s="497">
        <f>R94*J5</f>
        <v>0</v>
      </c>
      <c r="H94" s="126"/>
      <c r="I94" s="114"/>
      <c r="J94" s="114"/>
      <c r="K94" s="114"/>
      <c r="L94" s="114"/>
      <c r="M94" s="114"/>
      <c r="N94" s="114">
        <v>0</v>
      </c>
      <c r="O94" s="114"/>
      <c r="P94" s="114"/>
      <c r="Q94" s="158"/>
      <c r="R94" s="379">
        <v>1.7</v>
      </c>
    </row>
    <row r="95" spans="1:18" s="104" customFormat="1" ht="33" customHeight="1">
      <c r="A95" s="666"/>
      <c r="B95" s="567" t="s">
        <v>573</v>
      </c>
      <c r="C95" s="669"/>
      <c r="D95" s="668" t="s">
        <v>64</v>
      </c>
      <c r="E95" s="691"/>
      <c r="F95" s="664"/>
      <c r="G95" s="461"/>
      <c r="H95" s="628"/>
      <c r="I95" s="628"/>
      <c r="J95" s="628"/>
      <c r="K95" s="628"/>
      <c r="L95" s="628"/>
      <c r="M95" s="628"/>
      <c r="N95" s="628"/>
      <c r="O95" s="628"/>
      <c r="P95" s="628"/>
      <c r="Q95" s="628"/>
      <c r="R95" s="509"/>
    </row>
    <row r="96" spans="1:18" s="104" customFormat="1" ht="33" customHeight="1">
      <c r="A96" s="666"/>
      <c r="B96" s="567" t="s">
        <v>65</v>
      </c>
      <c r="C96" s="669"/>
      <c r="D96" s="669"/>
      <c r="E96" s="691"/>
      <c r="F96" s="674"/>
      <c r="G96" s="464"/>
      <c r="H96" s="675"/>
      <c r="I96" s="675"/>
      <c r="J96" s="675"/>
      <c r="K96" s="675"/>
      <c r="L96" s="675"/>
      <c r="M96" s="675"/>
      <c r="N96" s="675"/>
      <c r="O96" s="675"/>
      <c r="P96" s="675"/>
      <c r="Q96" s="675"/>
      <c r="R96" s="557"/>
    </row>
    <row r="97" spans="1:18" s="104" customFormat="1" ht="33" customHeight="1">
      <c r="A97" s="666"/>
      <c r="B97" s="567" t="s">
        <v>574</v>
      </c>
      <c r="C97" s="669"/>
      <c r="D97" s="669"/>
      <c r="E97" s="691"/>
      <c r="F97" s="674"/>
      <c r="G97" s="464"/>
      <c r="H97" s="675"/>
      <c r="I97" s="675"/>
      <c r="J97" s="675"/>
      <c r="K97" s="675"/>
      <c r="L97" s="675"/>
      <c r="M97" s="675"/>
      <c r="N97" s="675"/>
      <c r="O97" s="675"/>
      <c r="P97" s="675"/>
      <c r="Q97" s="675"/>
      <c r="R97" s="557"/>
    </row>
    <row r="98" spans="1:18" s="104" customFormat="1" ht="33" customHeight="1">
      <c r="A98" s="666"/>
      <c r="B98" s="567" t="s">
        <v>66</v>
      </c>
      <c r="C98" s="669"/>
      <c r="D98" s="669"/>
      <c r="E98" s="691"/>
      <c r="F98" s="674"/>
      <c r="G98" s="464"/>
      <c r="H98" s="675"/>
      <c r="I98" s="675"/>
      <c r="J98" s="675"/>
      <c r="K98" s="675"/>
      <c r="L98" s="675"/>
      <c r="M98" s="675"/>
      <c r="N98" s="675"/>
      <c r="O98" s="675"/>
      <c r="P98" s="675"/>
      <c r="Q98" s="675"/>
      <c r="R98" s="557"/>
    </row>
    <row r="99" spans="1:18" s="104" customFormat="1" ht="33" customHeight="1" thickBot="1">
      <c r="A99" s="667"/>
      <c r="B99" s="568" t="s">
        <v>575</v>
      </c>
      <c r="C99" s="670"/>
      <c r="D99" s="670"/>
      <c r="E99" s="663"/>
      <c r="F99" s="693"/>
      <c r="G99" s="470"/>
      <c r="H99" s="635"/>
      <c r="I99" s="635"/>
      <c r="J99" s="635"/>
      <c r="K99" s="635"/>
      <c r="L99" s="635"/>
      <c r="M99" s="635"/>
      <c r="N99" s="635"/>
      <c r="O99" s="635"/>
      <c r="P99" s="635"/>
      <c r="Q99" s="635"/>
      <c r="R99" s="558"/>
    </row>
    <row r="100" spans="1:18" s="104" customFormat="1" ht="33" customHeight="1">
      <c r="A100" s="665">
        <v>14</v>
      </c>
      <c r="B100" s="134" t="s">
        <v>576</v>
      </c>
      <c r="C100" s="504" t="s">
        <v>577</v>
      </c>
      <c r="D100" s="668" t="s">
        <v>67</v>
      </c>
      <c r="E100" s="645" t="s">
        <v>451</v>
      </c>
      <c r="F100" s="281" t="s">
        <v>111</v>
      </c>
      <c r="G100" s="456">
        <f>R100*J5</f>
        <v>0</v>
      </c>
      <c r="H100" s="109">
        <v>0</v>
      </c>
      <c r="I100" s="103"/>
      <c r="J100" s="103"/>
      <c r="K100" s="103"/>
      <c r="L100" s="103"/>
      <c r="M100" s="103"/>
      <c r="N100" s="103"/>
      <c r="O100" s="103"/>
      <c r="P100" s="103"/>
      <c r="Q100" s="156"/>
      <c r="R100" s="376">
        <v>8</v>
      </c>
    </row>
    <row r="101" spans="1:18" s="104" customFormat="1" ht="32.25" customHeight="1">
      <c r="A101" s="666"/>
      <c r="B101" s="135" t="s">
        <v>68</v>
      </c>
      <c r="C101" s="505" t="s">
        <v>580</v>
      </c>
      <c r="D101" s="669"/>
      <c r="E101" s="691"/>
      <c r="F101" s="510" t="s">
        <v>112</v>
      </c>
      <c r="G101" s="468">
        <f>R101*J5</f>
        <v>0</v>
      </c>
      <c r="H101" s="143"/>
      <c r="I101" s="131"/>
      <c r="J101" s="131"/>
      <c r="K101" s="131">
        <v>0</v>
      </c>
      <c r="L101" s="131"/>
      <c r="M101" s="131"/>
      <c r="N101" s="131"/>
      <c r="O101" s="131"/>
      <c r="P101" s="131"/>
      <c r="Q101" s="356"/>
      <c r="R101" s="382">
        <v>10</v>
      </c>
    </row>
    <row r="102" spans="1:18" s="104" customFormat="1" ht="33" customHeight="1" thickBot="1">
      <c r="A102" s="666"/>
      <c r="B102" s="135" t="s">
        <v>70</v>
      </c>
      <c r="C102" s="505"/>
      <c r="D102" s="669"/>
      <c r="E102" s="691"/>
      <c r="F102" s="282" t="s">
        <v>20</v>
      </c>
      <c r="G102" s="497">
        <f>R102*J5</f>
        <v>0</v>
      </c>
      <c r="H102" s="126"/>
      <c r="I102" s="114"/>
      <c r="J102" s="114"/>
      <c r="K102" s="114"/>
      <c r="L102" s="114"/>
      <c r="M102" s="114"/>
      <c r="N102" s="114">
        <v>0</v>
      </c>
      <c r="O102" s="114"/>
      <c r="P102" s="114"/>
      <c r="Q102" s="158"/>
      <c r="R102" s="379">
        <v>6.6</v>
      </c>
    </row>
    <row r="103" spans="1:18" s="104" customFormat="1" ht="33" customHeight="1">
      <c r="A103" s="666"/>
      <c r="B103" s="122" t="s">
        <v>72</v>
      </c>
      <c r="C103" s="505"/>
      <c r="D103" s="669"/>
      <c r="E103" s="691"/>
      <c r="F103" s="688"/>
      <c r="G103" s="436"/>
      <c r="H103" s="628"/>
      <c r="I103" s="629"/>
      <c r="J103" s="629"/>
      <c r="K103" s="629"/>
      <c r="L103" s="629"/>
      <c r="M103" s="629"/>
      <c r="N103" s="629"/>
      <c r="O103" s="629"/>
      <c r="P103" s="629"/>
      <c r="Q103" s="629"/>
      <c r="R103" s="563"/>
    </row>
    <row r="104" spans="1:18" s="104" customFormat="1" ht="33" customHeight="1">
      <c r="A104" s="666"/>
      <c r="B104" s="122" t="s">
        <v>578</v>
      </c>
      <c r="C104" s="505"/>
      <c r="D104" s="669"/>
      <c r="E104" s="691"/>
      <c r="F104" s="678"/>
      <c r="G104" s="466"/>
      <c r="H104" s="630"/>
      <c r="I104" s="630"/>
      <c r="J104" s="630"/>
      <c r="K104" s="630"/>
      <c r="L104" s="630"/>
      <c r="M104" s="630"/>
      <c r="N104" s="630"/>
      <c r="O104" s="630"/>
      <c r="P104" s="630"/>
      <c r="Q104" s="630"/>
      <c r="R104" s="510"/>
    </row>
    <row r="105" spans="1:18" s="104" customFormat="1" ht="33" customHeight="1">
      <c r="A105" s="666"/>
      <c r="B105" s="122" t="s">
        <v>579</v>
      </c>
      <c r="C105" s="505"/>
      <c r="D105" s="669"/>
      <c r="E105" s="691"/>
      <c r="F105" s="678"/>
      <c r="G105" s="466"/>
      <c r="H105" s="630"/>
      <c r="I105" s="630"/>
      <c r="J105" s="630"/>
      <c r="K105" s="630"/>
      <c r="L105" s="630"/>
      <c r="M105" s="630"/>
      <c r="N105" s="630"/>
      <c r="O105" s="630"/>
      <c r="P105" s="630"/>
      <c r="Q105" s="630"/>
      <c r="R105" s="510"/>
    </row>
    <row r="106" spans="1:18" s="104" customFormat="1" ht="33" customHeight="1">
      <c r="A106" s="666"/>
      <c r="B106" s="122" t="s">
        <v>581</v>
      </c>
      <c r="C106" s="526"/>
      <c r="D106" s="669"/>
      <c r="E106" s="691"/>
      <c r="F106" s="678"/>
      <c r="G106" s="466"/>
      <c r="H106" s="630"/>
      <c r="I106" s="630"/>
      <c r="J106" s="630"/>
      <c r="K106" s="630"/>
      <c r="L106" s="630"/>
      <c r="M106" s="630"/>
      <c r="N106" s="630"/>
      <c r="O106" s="630"/>
      <c r="P106" s="630"/>
      <c r="Q106" s="630"/>
      <c r="R106" s="510"/>
    </row>
    <row r="107" spans="1:18" s="104" customFormat="1" ht="48" customHeight="1" thickBot="1">
      <c r="A107" s="667"/>
      <c r="B107" s="136" t="s">
        <v>74</v>
      </c>
      <c r="C107" s="527"/>
      <c r="D107" s="670"/>
      <c r="E107" s="663"/>
      <c r="F107" s="679"/>
      <c r="G107" s="467"/>
      <c r="H107" s="631"/>
      <c r="I107" s="631"/>
      <c r="J107" s="631"/>
      <c r="K107" s="631"/>
      <c r="L107" s="631"/>
      <c r="M107" s="631"/>
      <c r="N107" s="631"/>
      <c r="O107" s="631"/>
      <c r="P107" s="631"/>
      <c r="Q107" s="631"/>
      <c r="R107" s="511"/>
    </row>
    <row r="108" spans="1:18" s="104" customFormat="1" ht="33" customHeight="1">
      <c r="A108" s="665">
        <v>15</v>
      </c>
      <c r="B108" s="536" t="s">
        <v>582</v>
      </c>
      <c r="C108" s="668" t="s">
        <v>75</v>
      </c>
      <c r="D108" s="536"/>
      <c r="E108" s="645" t="s">
        <v>451</v>
      </c>
      <c r="F108" s="281" t="s">
        <v>111</v>
      </c>
      <c r="G108" s="456"/>
      <c r="H108" s="204"/>
      <c r="I108" s="110"/>
      <c r="J108" s="110"/>
      <c r="K108" s="110"/>
      <c r="L108" s="110"/>
      <c r="M108" s="110"/>
      <c r="N108" s="110"/>
      <c r="O108" s="110"/>
      <c r="P108" s="110"/>
      <c r="Q108" s="150"/>
      <c r="R108" s="383"/>
    </row>
    <row r="109" spans="1:18" s="104" customFormat="1" ht="33" customHeight="1">
      <c r="A109" s="666"/>
      <c r="B109" s="559" t="s">
        <v>583</v>
      </c>
      <c r="C109" s="692"/>
      <c r="D109" s="137"/>
      <c r="E109" s="691"/>
      <c r="F109" s="510" t="s">
        <v>112</v>
      </c>
      <c r="G109" s="468">
        <f>R109*J5</f>
        <v>0</v>
      </c>
      <c r="H109" s="127"/>
      <c r="I109" s="128"/>
      <c r="J109" s="128"/>
      <c r="K109" s="128">
        <v>0</v>
      </c>
      <c r="L109" s="128"/>
      <c r="M109" s="128"/>
      <c r="N109" s="128"/>
      <c r="O109" s="128"/>
      <c r="P109" s="128"/>
      <c r="Q109" s="355"/>
      <c r="R109" s="380">
        <v>0.5</v>
      </c>
    </row>
    <row r="110" spans="1:18" s="104" customFormat="1" ht="33" customHeight="1" thickBot="1">
      <c r="A110" s="666"/>
      <c r="B110" s="559" t="s">
        <v>402</v>
      </c>
      <c r="C110" s="692"/>
      <c r="D110" s="133"/>
      <c r="E110" s="691"/>
      <c r="F110" s="282" t="s">
        <v>20</v>
      </c>
      <c r="G110" s="497">
        <f>R110*J5</f>
        <v>0</v>
      </c>
      <c r="H110" s="127"/>
      <c r="I110" s="128"/>
      <c r="J110" s="128"/>
      <c r="K110" s="128"/>
      <c r="L110" s="128"/>
      <c r="M110" s="128"/>
      <c r="N110" s="128">
        <v>0</v>
      </c>
      <c r="O110" s="128"/>
      <c r="P110" s="131"/>
      <c r="Q110" s="355"/>
      <c r="R110" s="380">
        <v>1.4</v>
      </c>
    </row>
    <row r="111" spans="1:18" s="104" customFormat="1" ht="33" customHeight="1">
      <c r="A111" s="666"/>
      <c r="B111" s="505" t="s">
        <v>584</v>
      </c>
      <c r="C111" s="692"/>
      <c r="D111" s="694" t="s">
        <v>610</v>
      </c>
      <c r="E111" s="691"/>
      <c r="F111" s="696"/>
      <c r="G111" s="434"/>
      <c r="H111" s="628"/>
      <c r="I111" s="628"/>
      <c r="J111" s="628"/>
      <c r="K111" s="628"/>
      <c r="L111" s="628"/>
      <c r="M111" s="628"/>
      <c r="N111" s="628"/>
      <c r="O111" s="628"/>
      <c r="P111" s="628"/>
      <c r="Q111" s="628"/>
      <c r="R111" s="535"/>
    </row>
    <row r="112" spans="1:18" s="104" customFormat="1" ht="33" customHeight="1" thickBot="1">
      <c r="A112" s="667"/>
      <c r="B112" s="567" t="s">
        <v>403</v>
      </c>
      <c r="C112" s="681"/>
      <c r="D112" s="695"/>
      <c r="E112" s="663"/>
      <c r="F112" s="697"/>
      <c r="G112" s="435"/>
      <c r="H112" s="635"/>
      <c r="I112" s="635"/>
      <c r="J112" s="635"/>
      <c r="K112" s="635"/>
      <c r="L112" s="635"/>
      <c r="M112" s="635"/>
      <c r="N112" s="635"/>
      <c r="O112" s="635"/>
      <c r="P112" s="635"/>
      <c r="Q112" s="635"/>
      <c r="R112" s="566"/>
    </row>
    <row r="113" spans="1:18" s="104" customFormat="1" ht="33" customHeight="1">
      <c r="A113" s="665">
        <v>16</v>
      </c>
      <c r="B113" s="536" t="s">
        <v>582</v>
      </c>
      <c r="C113" s="504"/>
      <c r="D113" s="536"/>
      <c r="E113" s="645" t="s">
        <v>451</v>
      </c>
      <c r="F113" s="102" t="s">
        <v>111</v>
      </c>
      <c r="G113" s="456"/>
      <c r="H113" s="173"/>
      <c r="I113" s="138"/>
      <c r="J113" s="138"/>
      <c r="K113" s="138"/>
      <c r="L113" s="138"/>
      <c r="M113" s="138"/>
      <c r="N113" s="138"/>
      <c r="O113" s="138"/>
      <c r="P113" s="138"/>
      <c r="Q113" s="168"/>
      <c r="R113" s="384"/>
    </row>
    <row r="114" spans="1:18" s="104" customFormat="1" ht="33" customHeight="1">
      <c r="A114" s="666"/>
      <c r="B114" s="559" t="s">
        <v>402</v>
      </c>
      <c r="C114" s="526"/>
      <c r="D114" s="111"/>
      <c r="E114" s="666"/>
      <c r="F114" s="557" t="s">
        <v>112</v>
      </c>
      <c r="G114" s="468"/>
      <c r="H114" s="169"/>
      <c r="I114" s="139"/>
      <c r="J114" s="139"/>
      <c r="K114" s="139"/>
      <c r="L114" s="139"/>
      <c r="M114" s="139"/>
      <c r="N114" s="139"/>
      <c r="O114" s="139"/>
      <c r="P114" s="139"/>
      <c r="Q114" s="170"/>
      <c r="R114" s="385"/>
    </row>
    <row r="115" spans="1:18" s="104" customFormat="1" ht="33" customHeight="1" thickBot="1">
      <c r="A115" s="666"/>
      <c r="B115" s="505" t="s">
        <v>584</v>
      </c>
      <c r="C115" s="505"/>
      <c r="D115" s="222"/>
      <c r="E115" s="666"/>
      <c r="F115" s="107" t="s">
        <v>20</v>
      </c>
      <c r="G115" s="497">
        <f>R115*J5</f>
        <v>0</v>
      </c>
      <c r="H115" s="178"/>
      <c r="I115" s="140"/>
      <c r="J115" s="140"/>
      <c r="K115" s="140"/>
      <c r="L115" s="140"/>
      <c r="M115" s="140"/>
      <c r="N115" s="140">
        <v>0</v>
      </c>
      <c r="O115" s="140"/>
      <c r="P115" s="141"/>
      <c r="Q115" s="177"/>
      <c r="R115" s="386">
        <v>1.2</v>
      </c>
    </row>
    <row r="116" spans="1:18" s="104" customFormat="1" ht="33" customHeight="1">
      <c r="A116" s="666"/>
      <c r="B116" s="567" t="s">
        <v>403</v>
      </c>
      <c r="C116" s="505" t="s">
        <v>77</v>
      </c>
      <c r="D116" s="223" t="s">
        <v>78</v>
      </c>
      <c r="E116" s="666"/>
      <c r="F116" s="665"/>
      <c r="G116" s="436"/>
      <c r="H116" s="632"/>
      <c r="I116" s="633"/>
      <c r="J116" s="633"/>
      <c r="K116" s="633"/>
      <c r="L116" s="633"/>
      <c r="M116" s="633"/>
      <c r="N116" s="633"/>
      <c r="O116" s="633"/>
      <c r="P116" s="633"/>
      <c r="Q116" s="633"/>
      <c r="R116" s="503"/>
    </row>
    <row r="117" spans="1:18" s="104" customFormat="1" ht="51" customHeight="1" thickBot="1">
      <c r="A117" s="667"/>
      <c r="B117" s="568" t="s">
        <v>404</v>
      </c>
      <c r="C117" s="506" t="s">
        <v>79</v>
      </c>
      <c r="D117" s="560" t="s">
        <v>611</v>
      </c>
      <c r="E117" s="667"/>
      <c r="F117" s="663"/>
      <c r="G117" s="462"/>
      <c r="H117" s="634"/>
      <c r="I117" s="634"/>
      <c r="J117" s="634"/>
      <c r="K117" s="634"/>
      <c r="L117" s="634"/>
      <c r="M117" s="634"/>
      <c r="N117" s="634"/>
      <c r="O117" s="634"/>
      <c r="P117" s="634"/>
      <c r="Q117" s="634"/>
      <c r="R117" s="508"/>
    </row>
    <row r="118" spans="1:18" s="104" customFormat="1" ht="33" customHeight="1">
      <c r="A118" s="665">
        <v>17</v>
      </c>
      <c r="B118" s="536" t="s">
        <v>80</v>
      </c>
      <c r="C118" s="668" t="s">
        <v>79</v>
      </c>
      <c r="D118" s="536"/>
      <c r="E118" s="645" t="s">
        <v>451</v>
      </c>
      <c r="F118" s="102" t="s">
        <v>111</v>
      </c>
      <c r="G118" s="456"/>
      <c r="H118" s="204"/>
      <c r="I118" s="110"/>
      <c r="J118" s="110"/>
      <c r="K118" s="110"/>
      <c r="L118" s="110"/>
      <c r="M118" s="110"/>
      <c r="N118" s="110"/>
      <c r="O118" s="110"/>
      <c r="P118" s="110"/>
      <c r="Q118" s="150"/>
      <c r="R118" s="383"/>
    </row>
    <row r="119" spans="1:18" s="104" customFormat="1" ht="33" customHeight="1">
      <c r="A119" s="666"/>
      <c r="B119" s="559" t="s">
        <v>81</v>
      </c>
      <c r="C119" s="692"/>
      <c r="D119" s="137"/>
      <c r="E119" s="691"/>
      <c r="F119" s="557" t="s">
        <v>112</v>
      </c>
      <c r="G119" s="468"/>
      <c r="H119" s="127"/>
      <c r="I119" s="128"/>
      <c r="J119" s="128"/>
      <c r="K119" s="128"/>
      <c r="L119" s="128"/>
      <c r="M119" s="128"/>
      <c r="N119" s="128"/>
      <c r="O119" s="128"/>
      <c r="P119" s="128"/>
      <c r="Q119" s="355"/>
      <c r="R119" s="380"/>
    </row>
    <row r="120" spans="1:18" s="104" customFormat="1" ht="33" customHeight="1" thickBot="1">
      <c r="A120" s="666"/>
      <c r="B120" s="505" t="s">
        <v>82</v>
      </c>
      <c r="C120" s="692"/>
      <c r="D120" s="133" t="s">
        <v>83</v>
      </c>
      <c r="E120" s="691"/>
      <c r="F120" s="107" t="s">
        <v>20</v>
      </c>
      <c r="G120" s="497">
        <f>R120*J5</f>
        <v>0</v>
      </c>
      <c r="H120" s="127"/>
      <c r="I120" s="128"/>
      <c r="J120" s="128"/>
      <c r="K120" s="128"/>
      <c r="L120" s="128"/>
      <c r="M120" s="128"/>
      <c r="N120" s="128">
        <v>0</v>
      </c>
      <c r="O120" s="128"/>
      <c r="P120" s="131"/>
      <c r="Q120" s="355"/>
      <c r="R120" s="380">
        <v>1.1000000000000001</v>
      </c>
    </row>
    <row r="121" spans="1:18" s="104" customFormat="1" ht="33" customHeight="1">
      <c r="A121" s="666"/>
      <c r="B121" s="567" t="s">
        <v>84</v>
      </c>
      <c r="C121" s="692"/>
      <c r="D121" s="694"/>
      <c r="E121" s="691"/>
      <c r="F121" s="696"/>
      <c r="G121" s="434"/>
      <c r="H121" s="628"/>
      <c r="I121" s="628"/>
      <c r="J121" s="628"/>
      <c r="K121" s="628"/>
      <c r="L121" s="628"/>
      <c r="M121" s="628"/>
      <c r="N121" s="628"/>
      <c r="O121" s="628"/>
      <c r="P121" s="628"/>
      <c r="Q121" s="628"/>
      <c r="R121" s="535"/>
    </row>
    <row r="122" spans="1:18" s="104" customFormat="1" ht="33" customHeight="1">
      <c r="A122" s="666"/>
      <c r="B122" s="567" t="s">
        <v>85</v>
      </c>
      <c r="C122" s="692"/>
      <c r="D122" s="698"/>
      <c r="E122" s="691"/>
      <c r="F122" s="699"/>
      <c r="G122" s="437"/>
      <c r="H122" s="675"/>
      <c r="I122" s="675"/>
      <c r="J122" s="675"/>
      <c r="K122" s="675"/>
      <c r="L122" s="675"/>
      <c r="M122" s="675"/>
      <c r="N122" s="675"/>
      <c r="O122" s="675"/>
      <c r="P122" s="675"/>
      <c r="Q122" s="675"/>
      <c r="R122" s="565"/>
    </row>
    <row r="123" spans="1:18" s="104" customFormat="1" ht="81.75" customHeight="1">
      <c r="A123" s="666"/>
      <c r="B123" s="142" t="s">
        <v>585</v>
      </c>
      <c r="C123" s="692"/>
      <c r="D123" s="698"/>
      <c r="E123" s="691"/>
      <c r="F123" s="699"/>
      <c r="G123" s="437"/>
      <c r="H123" s="675"/>
      <c r="I123" s="675"/>
      <c r="J123" s="675"/>
      <c r="K123" s="675"/>
      <c r="L123" s="675"/>
      <c r="M123" s="675"/>
      <c r="N123" s="675"/>
      <c r="O123" s="675"/>
      <c r="P123" s="675"/>
      <c r="Q123" s="675"/>
      <c r="R123" s="565"/>
    </row>
    <row r="124" spans="1:18" s="104" customFormat="1" ht="51" customHeight="1" thickBot="1">
      <c r="A124" s="667"/>
      <c r="B124" s="560" t="s">
        <v>586</v>
      </c>
      <c r="C124" s="681"/>
      <c r="D124" s="695"/>
      <c r="E124" s="663"/>
      <c r="F124" s="679"/>
      <c r="G124" s="467"/>
      <c r="H124" s="631"/>
      <c r="I124" s="631"/>
      <c r="J124" s="631"/>
      <c r="K124" s="631"/>
      <c r="L124" s="631"/>
      <c r="M124" s="631"/>
      <c r="N124" s="631"/>
      <c r="O124" s="631"/>
      <c r="P124" s="631"/>
      <c r="Q124" s="631"/>
      <c r="R124" s="511"/>
    </row>
    <row r="125" spans="1:18" s="104" customFormat="1" ht="33" customHeight="1">
      <c r="A125" s="665">
        <v>18</v>
      </c>
      <c r="B125" s="536" t="s">
        <v>587</v>
      </c>
      <c r="C125" s="504"/>
      <c r="D125" s="536"/>
      <c r="E125" s="645" t="s">
        <v>451</v>
      </c>
      <c r="F125" s="102" t="s">
        <v>111</v>
      </c>
      <c r="G125" s="456"/>
      <c r="H125" s="204"/>
      <c r="I125" s="103"/>
      <c r="J125" s="110"/>
      <c r="K125" s="110"/>
      <c r="L125" s="110"/>
      <c r="M125" s="110"/>
      <c r="N125" s="110"/>
      <c r="O125" s="110"/>
      <c r="P125" s="110"/>
      <c r="Q125" s="150"/>
      <c r="R125" s="383"/>
    </row>
    <row r="126" spans="1:18" s="104" customFormat="1" ht="33" customHeight="1">
      <c r="A126" s="666"/>
      <c r="B126" s="553" t="s">
        <v>588</v>
      </c>
      <c r="C126" s="505"/>
      <c r="D126" s="133"/>
      <c r="E126" s="691"/>
      <c r="F126" s="557" t="s">
        <v>112</v>
      </c>
      <c r="G126" s="468">
        <f>R126*J5</f>
        <v>0</v>
      </c>
      <c r="H126" s="127"/>
      <c r="I126" s="128"/>
      <c r="J126" s="128"/>
      <c r="K126" s="128">
        <v>0</v>
      </c>
      <c r="L126" s="113"/>
      <c r="M126" s="128"/>
      <c r="N126" s="128"/>
      <c r="O126" s="128"/>
      <c r="P126" s="128"/>
      <c r="Q126" s="355"/>
      <c r="R126" s="380">
        <v>2.1</v>
      </c>
    </row>
    <row r="127" spans="1:18" s="104" customFormat="1" ht="33" customHeight="1" thickBot="1">
      <c r="A127" s="666"/>
      <c r="B127" s="559" t="s">
        <v>86</v>
      </c>
      <c r="C127" s="505"/>
      <c r="D127" s="562"/>
      <c r="E127" s="691"/>
      <c r="F127" s="107" t="s">
        <v>20</v>
      </c>
      <c r="G127" s="497">
        <f>R127*J5</f>
        <v>0</v>
      </c>
      <c r="H127" s="143"/>
      <c r="I127" s="131"/>
      <c r="J127" s="131"/>
      <c r="K127" s="131"/>
      <c r="L127" s="131"/>
      <c r="M127" s="131"/>
      <c r="N127" s="131">
        <v>0</v>
      </c>
      <c r="O127" s="131"/>
      <c r="P127" s="131"/>
      <c r="Q127" s="356"/>
      <c r="R127" s="382">
        <v>3.5</v>
      </c>
    </row>
    <row r="128" spans="1:18" s="104" customFormat="1" ht="34.5" customHeight="1">
      <c r="A128" s="666"/>
      <c r="B128" s="559" t="s">
        <v>589</v>
      </c>
      <c r="C128" s="505" t="s">
        <v>87</v>
      </c>
      <c r="D128" s="559" t="s">
        <v>612</v>
      </c>
      <c r="E128" s="691"/>
      <c r="F128" s="665"/>
      <c r="G128" s="436"/>
      <c r="H128" s="700"/>
      <c r="I128" s="633"/>
      <c r="J128" s="633"/>
      <c r="K128" s="633"/>
      <c r="L128" s="633"/>
      <c r="M128" s="633"/>
      <c r="N128" s="633"/>
      <c r="O128" s="633"/>
      <c r="P128" s="633"/>
      <c r="Q128" s="633"/>
      <c r="R128" s="503"/>
    </row>
    <row r="129" spans="1:18" s="104" customFormat="1" ht="33" customHeight="1">
      <c r="A129" s="666"/>
      <c r="B129" s="559" t="s">
        <v>590</v>
      </c>
      <c r="C129" s="505" t="s">
        <v>79</v>
      </c>
      <c r="D129" s="559" t="s">
        <v>88</v>
      </c>
      <c r="E129" s="691"/>
      <c r="F129" s="691"/>
      <c r="G129" s="472"/>
      <c r="H129" s="701"/>
      <c r="I129" s="701"/>
      <c r="J129" s="701"/>
      <c r="K129" s="701"/>
      <c r="L129" s="701"/>
      <c r="M129" s="701"/>
      <c r="N129" s="701"/>
      <c r="O129" s="701"/>
      <c r="P129" s="701"/>
      <c r="Q129" s="701"/>
      <c r="R129" s="507"/>
    </row>
    <row r="130" spans="1:18" s="104" customFormat="1" ht="33" customHeight="1">
      <c r="A130" s="666"/>
      <c r="B130" s="559" t="s">
        <v>591</v>
      </c>
      <c r="C130" s="505"/>
      <c r="D130" s="559"/>
      <c r="E130" s="691"/>
      <c r="F130" s="691"/>
      <c r="G130" s="472"/>
      <c r="H130" s="701"/>
      <c r="I130" s="701"/>
      <c r="J130" s="701"/>
      <c r="K130" s="701"/>
      <c r="L130" s="701"/>
      <c r="M130" s="701"/>
      <c r="N130" s="701"/>
      <c r="O130" s="701"/>
      <c r="P130" s="701"/>
      <c r="Q130" s="701"/>
      <c r="R130" s="507"/>
    </row>
    <row r="131" spans="1:18" s="104" customFormat="1" ht="45" customHeight="1" thickBot="1">
      <c r="A131" s="666"/>
      <c r="B131" s="560" t="s">
        <v>89</v>
      </c>
      <c r="C131" s="505"/>
      <c r="D131" s="559"/>
      <c r="E131" s="691"/>
      <c r="F131" s="691"/>
      <c r="G131" s="472"/>
      <c r="H131" s="701"/>
      <c r="I131" s="701"/>
      <c r="J131" s="701"/>
      <c r="K131" s="701"/>
      <c r="L131" s="701"/>
      <c r="M131" s="701"/>
      <c r="N131" s="701"/>
      <c r="O131" s="701"/>
      <c r="P131" s="701"/>
      <c r="Q131" s="701"/>
      <c r="R131" s="507"/>
    </row>
    <row r="132" spans="1:18" s="104" customFormat="1" ht="33" customHeight="1">
      <c r="A132" s="665">
        <v>19</v>
      </c>
      <c r="B132" s="536" t="s">
        <v>90</v>
      </c>
      <c r="C132" s="668" t="s">
        <v>91</v>
      </c>
      <c r="D132" s="561"/>
      <c r="E132" s="645" t="s">
        <v>451</v>
      </c>
      <c r="F132" s="102" t="s">
        <v>111</v>
      </c>
      <c r="G132" s="456"/>
      <c r="H132" s="109"/>
      <c r="I132" s="103"/>
      <c r="J132" s="103"/>
      <c r="K132" s="103"/>
      <c r="L132" s="103"/>
      <c r="M132" s="103"/>
      <c r="N132" s="103"/>
      <c r="O132" s="103"/>
      <c r="P132" s="512"/>
      <c r="Q132" s="156"/>
      <c r="R132" s="376"/>
    </row>
    <row r="133" spans="1:18" s="104" customFormat="1" ht="33" customHeight="1">
      <c r="A133" s="666"/>
      <c r="B133" s="559" t="s">
        <v>92</v>
      </c>
      <c r="C133" s="669"/>
      <c r="D133" s="117"/>
      <c r="E133" s="646"/>
      <c r="F133" s="557" t="s">
        <v>112</v>
      </c>
      <c r="G133" s="468"/>
      <c r="H133" s="129"/>
      <c r="I133" s="113"/>
      <c r="J133" s="113"/>
      <c r="K133" s="113"/>
      <c r="L133" s="113"/>
      <c r="M133" s="113"/>
      <c r="N133" s="113"/>
      <c r="O133" s="113"/>
      <c r="P133" s="113"/>
      <c r="Q133" s="151"/>
      <c r="R133" s="381"/>
    </row>
    <row r="134" spans="1:18" s="104" customFormat="1" ht="33" customHeight="1" thickBot="1">
      <c r="A134" s="666"/>
      <c r="B134" s="559" t="s">
        <v>592</v>
      </c>
      <c r="C134" s="669"/>
      <c r="D134" s="560"/>
      <c r="E134" s="646"/>
      <c r="F134" s="107" t="s">
        <v>20</v>
      </c>
      <c r="G134" s="497">
        <f>R134*J5</f>
        <v>0</v>
      </c>
      <c r="H134" s="126"/>
      <c r="I134" s="114"/>
      <c r="J134" s="114"/>
      <c r="K134" s="114"/>
      <c r="L134" s="114"/>
      <c r="M134" s="114"/>
      <c r="N134" s="114">
        <v>0</v>
      </c>
      <c r="O134" s="114"/>
      <c r="P134" s="114"/>
      <c r="Q134" s="158"/>
      <c r="R134" s="379">
        <v>1.3</v>
      </c>
    </row>
    <row r="135" spans="1:18" s="104" customFormat="1" ht="48" customHeight="1" thickBot="1">
      <c r="A135" s="667"/>
      <c r="B135" s="560" t="s">
        <v>593</v>
      </c>
      <c r="C135" s="670"/>
      <c r="D135" s="144" t="s">
        <v>93</v>
      </c>
      <c r="E135" s="647"/>
      <c r="F135" s="132"/>
      <c r="G135" s="470"/>
      <c r="H135" s="635"/>
      <c r="I135" s="635"/>
      <c r="J135" s="635"/>
      <c r="K135" s="635"/>
      <c r="L135" s="635"/>
      <c r="M135" s="635"/>
      <c r="N135" s="635"/>
      <c r="O135" s="635"/>
      <c r="P135" s="635"/>
      <c r="Q135" s="635"/>
      <c r="R135" s="558"/>
    </row>
    <row r="136" spans="1:18" s="104" customFormat="1" ht="33" customHeight="1">
      <c r="A136" s="665">
        <v>20</v>
      </c>
      <c r="B136" s="536" t="s">
        <v>594</v>
      </c>
      <c r="C136" s="668" t="s">
        <v>103</v>
      </c>
      <c r="D136" s="561" t="s">
        <v>94</v>
      </c>
      <c r="E136" s="645" t="s">
        <v>607</v>
      </c>
      <c r="F136" s="102" t="s">
        <v>111</v>
      </c>
      <c r="G136" s="456">
        <f>R136*J5</f>
        <v>0</v>
      </c>
      <c r="H136" s="109"/>
      <c r="I136" s="103"/>
      <c r="J136" s="103">
        <v>0</v>
      </c>
      <c r="K136" s="103"/>
      <c r="L136" s="103"/>
      <c r="M136" s="103"/>
      <c r="N136" s="103"/>
      <c r="O136" s="103"/>
      <c r="P136" s="512"/>
      <c r="Q136" s="156"/>
      <c r="R136" s="376">
        <v>1.6</v>
      </c>
    </row>
    <row r="137" spans="1:18" s="104" customFormat="1" ht="33" customHeight="1">
      <c r="A137" s="666"/>
      <c r="B137" s="553" t="s">
        <v>423</v>
      </c>
      <c r="C137" s="669"/>
      <c r="D137" s="117"/>
      <c r="E137" s="646"/>
      <c r="F137" s="557" t="s">
        <v>112</v>
      </c>
      <c r="G137" s="468"/>
      <c r="H137" s="129"/>
      <c r="I137" s="113"/>
      <c r="J137" s="113"/>
      <c r="K137" s="113"/>
      <c r="L137" s="113"/>
      <c r="M137" s="113"/>
      <c r="N137" s="113"/>
      <c r="O137" s="113"/>
      <c r="P137" s="113"/>
      <c r="Q137" s="151"/>
      <c r="R137" s="381"/>
    </row>
    <row r="138" spans="1:18" s="104" customFormat="1" ht="33" customHeight="1" thickBot="1">
      <c r="A138" s="666"/>
      <c r="B138" s="559" t="s">
        <v>95</v>
      </c>
      <c r="C138" s="669"/>
      <c r="D138" s="560"/>
      <c r="E138" s="646"/>
      <c r="F138" s="107" t="s">
        <v>20</v>
      </c>
      <c r="G138" s="497"/>
      <c r="H138" s="126"/>
      <c r="I138" s="114"/>
      <c r="J138" s="114"/>
      <c r="K138" s="114"/>
      <c r="L138" s="114"/>
      <c r="M138" s="114"/>
      <c r="N138" s="114"/>
      <c r="O138" s="114"/>
      <c r="P138" s="114"/>
      <c r="Q138" s="158"/>
      <c r="R138" s="379"/>
    </row>
    <row r="139" spans="1:18" s="104" customFormat="1" ht="33" customHeight="1">
      <c r="A139" s="666"/>
      <c r="B139" s="559" t="s">
        <v>96</v>
      </c>
      <c r="C139" s="669"/>
      <c r="D139" s="671" t="s">
        <v>31</v>
      </c>
      <c r="E139" s="646"/>
      <c r="F139" s="664"/>
      <c r="G139" s="464"/>
      <c r="H139" s="675"/>
      <c r="I139" s="675"/>
      <c r="J139" s="675"/>
      <c r="K139" s="675"/>
      <c r="L139" s="675"/>
      <c r="M139" s="675"/>
      <c r="N139" s="675"/>
      <c r="O139" s="675"/>
      <c r="P139" s="675"/>
      <c r="Q139" s="675"/>
      <c r="R139" s="557"/>
    </row>
    <row r="140" spans="1:18" s="104" customFormat="1" ht="33" customHeight="1">
      <c r="A140" s="666"/>
      <c r="B140" s="559" t="s">
        <v>595</v>
      </c>
      <c r="C140" s="669"/>
      <c r="D140" s="676"/>
      <c r="E140" s="646"/>
      <c r="F140" s="674"/>
      <c r="G140" s="464"/>
      <c r="H140" s="675"/>
      <c r="I140" s="675"/>
      <c r="J140" s="675"/>
      <c r="K140" s="675"/>
      <c r="L140" s="675"/>
      <c r="M140" s="675"/>
      <c r="N140" s="675"/>
      <c r="O140" s="675"/>
      <c r="P140" s="675"/>
      <c r="Q140" s="675"/>
      <c r="R140" s="557"/>
    </row>
    <row r="141" spans="1:18" s="104" customFormat="1" ht="33" customHeight="1">
      <c r="A141" s="666"/>
      <c r="B141" s="559" t="s">
        <v>46</v>
      </c>
      <c r="C141" s="669"/>
      <c r="D141" s="676"/>
      <c r="E141" s="646"/>
      <c r="F141" s="674"/>
      <c r="G141" s="464"/>
      <c r="H141" s="675"/>
      <c r="I141" s="675"/>
      <c r="J141" s="675"/>
      <c r="K141" s="675"/>
      <c r="L141" s="675"/>
      <c r="M141" s="675"/>
      <c r="N141" s="675"/>
      <c r="O141" s="675"/>
      <c r="P141" s="675"/>
      <c r="Q141" s="675"/>
      <c r="R141" s="557"/>
    </row>
    <row r="142" spans="1:18" s="104" customFormat="1" ht="45" customHeight="1" thickBot="1">
      <c r="A142" s="667"/>
      <c r="B142" s="560" t="s">
        <v>97</v>
      </c>
      <c r="C142" s="670"/>
      <c r="D142" s="677"/>
      <c r="E142" s="647"/>
      <c r="F142" s="679"/>
      <c r="G142" s="467"/>
      <c r="H142" s="635"/>
      <c r="I142" s="635"/>
      <c r="J142" s="635"/>
      <c r="K142" s="635"/>
      <c r="L142" s="635"/>
      <c r="M142" s="635"/>
      <c r="N142" s="635"/>
      <c r="O142" s="635"/>
      <c r="P142" s="635"/>
      <c r="Q142" s="635"/>
      <c r="R142" s="511"/>
    </row>
    <row r="143" spans="1:18" s="104" customFormat="1" ht="33" customHeight="1">
      <c r="A143" s="665">
        <v>21</v>
      </c>
      <c r="B143" s="536" t="s">
        <v>415</v>
      </c>
      <c r="C143" s="668" t="s">
        <v>103</v>
      </c>
      <c r="D143" s="536" t="s">
        <v>98</v>
      </c>
      <c r="E143" s="645" t="s">
        <v>17</v>
      </c>
      <c r="F143" s="102" t="s">
        <v>111</v>
      </c>
      <c r="G143" s="456">
        <f>R143*J5</f>
        <v>0</v>
      </c>
      <c r="H143" s="109"/>
      <c r="I143" s="103"/>
      <c r="J143" s="103">
        <v>0</v>
      </c>
      <c r="K143" s="103"/>
      <c r="L143" s="103"/>
      <c r="M143" s="103"/>
      <c r="N143" s="103"/>
      <c r="O143" s="512"/>
      <c r="P143" s="103"/>
      <c r="Q143" s="156"/>
      <c r="R143" s="376">
        <v>1.8</v>
      </c>
    </row>
    <row r="144" spans="1:18" s="104" customFormat="1" ht="33" customHeight="1">
      <c r="A144" s="666"/>
      <c r="B144" s="553" t="s">
        <v>429</v>
      </c>
      <c r="C144" s="669"/>
      <c r="D144" s="117"/>
      <c r="E144" s="646"/>
      <c r="F144" s="557" t="s">
        <v>112</v>
      </c>
      <c r="G144" s="468"/>
      <c r="H144" s="129"/>
      <c r="I144" s="113"/>
      <c r="J144" s="113"/>
      <c r="K144" s="113"/>
      <c r="L144" s="113"/>
      <c r="M144" s="113"/>
      <c r="N144" s="113"/>
      <c r="O144" s="113"/>
      <c r="P144" s="113"/>
      <c r="Q144" s="151"/>
      <c r="R144" s="381"/>
    </row>
    <row r="145" spans="1:18" s="104" customFormat="1" ht="33" customHeight="1" thickBot="1">
      <c r="A145" s="666"/>
      <c r="B145" s="559" t="s">
        <v>99</v>
      </c>
      <c r="C145" s="669"/>
      <c r="D145" s="560"/>
      <c r="E145" s="646"/>
      <c r="F145" s="107" t="s">
        <v>20</v>
      </c>
      <c r="G145" s="497"/>
      <c r="H145" s="126"/>
      <c r="I145" s="114"/>
      <c r="J145" s="114"/>
      <c r="K145" s="114"/>
      <c r="L145" s="114"/>
      <c r="M145" s="114"/>
      <c r="N145" s="114"/>
      <c r="O145" s="114"/>
      <c r="P145" s="114"/>
      <c r="Q145" s="158"/>
      <c r="R145" s="379"/>
    </row>
    <row r="146" spans="1:18" s="104" customFormat="1" ht="33" customHeight="1">
      <c r="A146" s="666"/>
      <c r="B146" s="559" t="s">
        <v>100</v>
      </c>
      <c r="C146" s="669"/>
      <c r="D146" s="671" t="s">
        <v>613</v>
      </c>
      <c r="E146" s="646"/>
      <c r="F146" s="664"/>
      <c r="G146" s="461"/>
      <c r="H146" s="628"/>
      <c r="I146" s="628"/>
      <c r="J146" s="628"/>
      <c r="K146" s="628"/>
      <c r="L146" s="628"/>
      <c r="M146" s="628"/>
      <c r="N146" s="628"/>
      <c r="O146" s="628"/>
      <c r="P146" s="628"/>
      <c r="Q146" s="628"/>
      <c r="R146" s="509"/>
    </row>
    <row r="147" spans="1:18" s="104" customFormat="1" ht="33" customHeight="1">
      <c r="A147" s="666"/>
      <c r="B147" s="559" t="s">
        <v>596</v>
      </c>
      <c r="C147" s="669"/>
      <c r="D147" s="676"/>
      <c r="E147" s="646"/>
      <c r="F147" s="674"/>
      <c r="G147" s="464"/>
      <c r="H147" s="675"/>
      <c r="I147" s="675"/>
      <c r="J147" s="675"/>
      <c r="K147" s="675"/>
      <c r="L147" s="675"/>
      <c r="M147" s="675"/>
      <c r="N147" s="675"/>
      <c r="O147" s="675"/>
      <c r="P147" s="675"/>
      <c r="Q147" s="675"/>
      <c r="R147" s="557"/>
    </row>
    <row r="148" spans="1:18" s="104" customFormat="1" ht="51" customHeight="1" thickBot="1">
      <c r="A148" s="667"/>
      <c r="B148" s="560" t="s">
        <v>101</v>
      </c>
      <c r="C148" s="670"/>
      <c r="D148" s="677"/>
      <c r="E148" s="647"/>
      <c r="F148" s="693"/>
      <c r="G148" s="470"/>
      <c r="H148" s="635"/>
      <c r="I148" s="635"/>
      <c r="J148" s="635"/>
      <c r="K148" s="635"/>
      <c r="L148" s="635"/>
      <c r="M148" s="635"/>
      <c r="N148" s="635"/>
      <c r="O148" s="635"/>
      <c r="P148" s="635"/>
      <c r="Q148" s="635"/>
      <c r="R148" s="558"/>
    </row>
    <row r="149" spans="1:18" s="104" customFormat="1" ht="33" customHeight="1">
      <c r="A149" s="665">
        <v>22</v>
      </c>
      <c r="B149" s="559" t="s">
        <v>424</v>
      </c>
      <c r="C149" s="668" t="s">
        <v>103</v>
      </c>
      <c r="D149" s="536" t="s">
        <v>431</v>
      </c>
      <c r="E149" s="645" t="s">
        <v>17</v>
      </c>
      <c r="F149" s="102" t="s">
        <v>111</v>
      </c>
      <c r="G149" s="456">
        <f>R149*J5</f>
        <v>0</v>
      </c>
      <c r="H149" s="109"/>
      <c r="I149" s="103"/>
      <c r="J149" s="103">
        <v>0</v>
      </c>
      <c r="K149" s="103"/>
      <c r="L149" s="103"/>
      <c r="M149" s="103"/>
      <c r="N149" s="103"/>
      <c r="O149" s="512"/>
      <c r="P149" s="103"/>
      <c r="Q149" s="156"/>
      <c r="R149" s="376">
        <v>0.5</v>
      </c>
    </row>
    <row r="150" spans="1:18" s="104" customFormat="1" ht="33" customHeight="1">
      <c r="A150" s="666"/>
      <c r="B150" s="559" t="s">
        <v>430</v>
      </c>
      <c r="C150" s="669"/>
      <c r="D150" s="117"/>
      <c r="E150" s="646"/>
      <c r="F150" s="557" t="s">
        <v>112</v>
      </c>
      <c r="G150" s="468"/>
      <c r="H150" s="129"/>
      <c r="I150" s="113"/>
      <c r="J150" s="113"/>
      <c r="K150" s="113"/>
      <c r="L150" s="113"/>
      <c r="M150" s="113"/>
      <c r="N150" s="113"/>
      <c r="O150" s="113"/>
      <c r="P150" s="113"/>
      <c r="Q150" s="151"/>
      <c r="R150" s="381"/>
    </row>
    <row r="151" spans="1:18" s="104" customFormat="1" ht="33" customHeight="1" thickBot="1">
      <c r="A151" s="666"/>
      <c r="B151" s="559" t="s">
        <v>425</v>
      </c>
      <c r="C151" s="669"/>
      <c r="D151" s="560"/>
      <c r="E151" s="646"/>
      <c r="F151" s="107" t="s">
        <v>20</v>
      </c>
      <c r="G151" s="497">
        <f>R151*J5</f>
        <v>0</v>
      </c>
      <c r="H151" s="126"/>
      <c r="I151" s="114"/>
      <c r="J151" s="114"/>
      <c r="K151" s="114"/>
      <c r="L151" s="114"/>
      <c r="M151" s="114"/>
      <c r="N151" s="114"/>
      <c r="O151" s="114"/>
      <c r="P151" s="114"/>
      <c r="Q151" s="158">
        <v>0</v>
      </c>
      <c r="R151" s="379">
        <v>1.5</v>
      </c>
    </row>
    <row r="152" spans="1:18" s="104" customFormat="1" ht="33" customHeight="1">
      <c r="A152" s="666"/>
      <c r="B152" s="559" t="s">
        <v>426</v>
      </c>
      <c r="C152" s="669"/>
      <c r="D152" s="671" t="s">
        <v>409</v>
      </c>
      <c r="E152" s="646"/>
      <c r="F152" s="664"/>
      <c r="G152" s="461"/>
      <c r="H152" s="628"/>
      <c r="I152" s="628"/>
      <c r="J152" s="628"/>
      <c r="K152" s="628"/>
      <c r="L152" s="628"/>
      <c r="M152" s="628"/>
      <c r="N152" s="628"/>
      <c r="O152" s="628"/>
      <c r="P152" s="628"/>
      <c r="Q152" s="628"/>
      <c r="R152" s="509"/>
    </row>
    <row r="153" spans="1:18" s="104" customFormat="1" ht="33" customHeight="1">
      <c r="A153" s="666"/>
      <c r="B153" s="559" t="s">
        <v>427</v>
      </c>
      <c r="C153" s="669"/>
      <c r="D153" s="676"/>
      <c r="E153" s="646"/>
      <c r="F153" s="674"/>
      <c r="G153" s="464"/>
      <c r="H153" s="675"/>
      <c r="I153" s="675"/>
      <c r="J153" s="675"/>
      <c r="K153" s="675"/>
      <c r="L153" s="675"/>
      <c r="M153" s="675"/>
      <c r="N153" s="675"/>
      <c r="O153" s="675"/>
      <c r="P153" s="675"/>
      <c r="Q153" s="675"/>
      <c r="R153" s="557"/>
    </row>
    <row r="154" spans="1:18" s="104" customFormat="1" ht="33" customHeight="1" thickBot="1">
      <c r="A154" s="667"/>
      <c r="B154" s="559" t="s">
        <v>428</v>
      </c>
      <c r="C154" s="670"/>
      <c r="D154" s="677"/>
      <c r="E154" s="647"/>
      <c r="F154" s="693"/>
      <c r="G154" s="470"/>
      <c r="H154" s="635"/>
      <c r="I154" s="635"/>
      <c r="J154" s="635"/>
      <c r="K154" s="635"/>
      <c r="L154" s="635"/>
      <c r="M154" s="635"/>
      <c r="N154" s="635"/>
      <c r="O154" s="635"/>
      <c r="P154" s="635"/>
      <c r="Q154" s="635"/>
      <c r="R154" s="558"/>
    </row>
    <row r="155" spans="1:18" s="104" customFormat="1" ht="33" customHeight="1">
      <c r="A155" s="665">
        <v>23</v>
      </c>
      <c r="B155" s="536" t="s">
        <v>102</v>
      </c>
      <c r="C155" s="668" t="s">
        <v>103</v>
      </c>
      <c r="D155" s="561" t="s">
        <v>453</v>
      </c>
      <c r="E155" s="645" t="s">
        <v>17</v>
      </c>
      <c r="F155" s="102" t="s">
        <v>111</v>
      </c>
      <c r="G155" s="456">
        <f>R155*J5</f>
        <v>0</v>
      </c>
      <c r="H155" s="173"/>
      <c r="I155" s="138"/>
      <c r="J155" s="138">
        <v>0</v>
      </c>
      <c r="K155" s="138"/>
      <c r="L155" s="138"/>
      <c r="M155" s="138"/>
      <c r="N155" s="138"/>
      <c r="O155" s="138"/>
      <c r="P155" s="138"/>
      <c r="Q155" s="168"/>
      <c r="R155" s="384">
        <v>0.7</v>
      </c>
    </row>
    <row r="156" spans="1:18" s="104" customFormat="1" ht="33" customHeight="1">
      <c r="A156" s="666"/>
      <c r="B156" s="505" t="s">
        <v>104</v>
      </c>
      <c r="C156" s="669"/>
      <c r="D156" s="117"/>
      <c r="E156" s="666"/>
      <c r="F156" s="557" t="s">
        <v>112</v>
      </c>
      <c r="G156" s="468"/>
      <c r="H156" s="169"/>
      <c r="I156" s="139"/>
      <c r="J156" s="139"/>
      <c r="K156" s="139"/>
      <c r="L156" s="139"/>
      <c r="M156" s="145"/>
      <c r="N156" s="139"/>
      <c r="O156" s="139"/>
      <c r="P156" s="139"/>
      <c r="Q156" s="170"/>
      <c r="R156" s="385"/>
    </row>
    <row r="157" spans="1:18" s="104" customFormat="1" ht="33" customHeight="1" thickBot="1">
      <c r="A157" s="666"/>
      <c r="B157" s="559" t="s">
        <v>105</v>
      </c>
      <c r="C157" s="669"/>
      <c r="D157" s="559"/>
      <c r="E157" s="666"/>
      <c r="F157" s="107" t="s">
        <v>20</v>
      </c>
      <c r="G157" s="497"/>
      <c r="H157" s="191"/>
      <c r="I157" s="147"/>
      <c r="J157" s="147"/>
      <c r="K157" s="147"/>
      <c r="L157" s="147"/>
      <c r="M157" s="147"/>
      <c r="N157" s="147"/>
      <c r="O157" s="147"/>
      <c r="P157" s="147"/>
      <c r="Q157" s="171"/>
      <c r="R157" s="387"/>
    </row>
    <row r="158" spans="1:18" s="104" customFormat="1" ht="33" customHeight="1">
      <c r="A158" s="666"/>
      <c r="B158" s="559" t="s">
        <v>106</v>
      </c>
      <c r="C158" s="669"/>
      <c r="D158" s="705" t="s">
        <v>614</v>
      </c>
      <c r="E158" s="666"/>
      <c r="F158" s="688"/>
      <c r="G158" s="466"/>
      <c r="H158" s="707"/>
      <c r="I158" s="707"/>
      <c r="J158" s="707"/>
      <c r="K158" s="707"/>
      <c r="L158" s="707"/>
      <c r="M158" s="707"/>
      <c r="N158" s="707"/>
      <c r="O158" s="707"/>
      <c r="P158" s="707"/>
      <c r="Q158" s="707"/>
      <c r="R158" s="510"/>
    </row>
    <row r="159" spans="1:18" s="104" customFormat="1" ht="48" customHeight="1" thickBot="1">
      <c r="A159" s="667"/>
      <c r="B159" s="560" t="s">
        <v>107</v>
      </c>
      <c r="C159" s="670"/>
      <c r="D159" s="706"/>
      <c r="E159" s="667"/>
      <c r="F159" s="679"/>
      <c r="G159" s="467"/>
      <c r="H159" s="708"/>
      <c r="I159" s="708"/>
      <c r="J159" s="708"/>
      <c r="K159" s="708"/>
      <c r="L159" s="708"/>
      <c r="M159" s="708"/>
      <c r="N159" s="708"/>
      <c r="O159" s="708"/>
      <c r="P159" s="708"/>
      <c r="Q159" s="708"/>
      <c r="R159" s="511"/>
    </row>
    <row r="160" spans="1:18" s="104" customFormat="1" ht="33" customHeight="1">
      <c r="A160" s="665">
        <v>24</v>
      </c>
      <c r="B160" s="536" t="s">
        <v>597</v>
      </c>
      <c r="C160" s="668" t="s">
        <v>405</v>
      </c>
      <c r="D160" s="561"/>
      <c r="E160" s="645" t="s">
        <v>451</v>
      </c>
      <c r="F160" s="102" t="s">
        <v>111</v>
      </c>
      <c r="G160" s="456"/>
      <c r="H160" s="109"/>
      <c r="I160" s="103"/>
      <c r="J160" s="103"/>
      <c r="K160" s="103"/>
      <c r="L160" s="103"/>
      <c r="M160" s="103"/>
      <c r="N160" s="103"/>
      <c r="O160" s="103"/>
      <c r="P160" s="103"/>
      <c r="Q160" s="156"/>
      <c r="R160" s="376"/>
    </row>
    <row r="161" spans="1:18" s="104" customFormat="1" ht="33" customHeight="1">
      <c r="A161" s="666"/>
      <c r="B161" s="553" t="s">
        <v>598</v>
      </c>
      <c r="C161" s="669"/>
      <c r="D161" s="133"/>
      <c r="E161" s="666"/>
      <c r="F161" s="557" t="s">
        <v>112</v>
      </c>
      <c r="G161" s="468"/>
      <c r="H161" s="127"/>
      <c r="I161" s="108"/>
      <c r="J161" s="108"/>
      <c r="K161" s="108"/>
      <c r="L161" s="108"/>
      <c r="M161" s="108"/>
      <c r="N161" s="108"/>
      <c r="O161" s="108"/>
      <c r="P161" s="108"/>
      <c r="Q161" s="354"/>
      <c r="R161" s="380"/>
    </row>
    <row r="162" spans="1:18" s="104" customFormat="1" ht="33" customHeight="1" thickBot="1">
      <c r="A162" s="666"/>
      <c r="B162" s="553" t="s">
        <v>108</v>
      </c>
      <c r="C162" s="669"/>
      <c r="D162" s="562"/>
      <c r="E162" s="666"/>
      <c r="F162" s="107" t="s">
        <v>20</v>
      </c>
      <c r="G162" s="497">
        <f>R162*J5</f>
        <v>0</v>
      </c>
      <c r="H162" s="126"/>
      <c r="I162" s="114"/>
      <c r="J162" s="114"/>
      <c r="K162" s="114"/>
      <c r="L162" s="114"/>
      <c r="M162" s="114"/>
      <c r="N162" s="114"/>
      <c r="O162" s="114"/>
      <c r="P162" s="114"/>
      <c r="Q162" s="158">
        <v>0</v>
      </c>
      <c r="R162" s="379">
        <v>1.8</v>
      </c>
    </row>
    <row r="163" spans="1:18" s="104" customFormat="1" ht="33" customHeight="1">
      <c r="A163" s="666"/>
      <c r="B163" s="559" t="s">
        <v>109</v>
      </c>
      <c r="C163" s="669"/>
      <c r="D163" s="698" t="s">
        <v>615</v>
      </c>
      <c r="E163" s="666"/>
      <c r="F163" s="664"/>
      <c r="G163" s="461"/>
      <c r="H163" s="628"/>
      <c r="I163" s="629"/>
      <c r="J163" s="629"/>
      <c r="K163" s="629"/>
      <c r="L163" s="629"/>
      <c r="M163" s="629"/>
      <c r="N163" s="629"/>
      <c r="O163" s="629"/>
      <c r="P163" s="629"/>
      <c r="Q163" s="629"/>
      <c r="R163" s="509"/>
    </row>
    <row r="164" spans="1:18" s="104" customFormat="1" ht="33" customHeight="1">
      <c r="A164" s="666"/>
      <c r="B164" s="559" t="s">
        <v>599</v>
      </c>
      <c r="C164" s="669"/>
      <c r="D164" s="698"/>
      <c r="E164" s="666"/>
      <c r="F164" s="678"/>
      <c r="G164" s="466"/>
      <c r="H164" s="630"/>
      <c r="I164" s="630"/>
      <c r="J164" s="630"/>
      <c r="K164" s="630"/>
      <c r="L164" s="630"/>
      <c r="M164" s="630"/>
      <c r="N164" s="630"/>
      <c r="O164" s="630"/>
      <c r="P164" s="630"/>
      <c r="Q164" s="630"/>
      <c r="R164" s="510"/>
    </row>
    <row r="165" spans="1:18" s="104" customFormat="1" ht="42" customHeight="1" thickBot="1">
      <c r="A165" s="667"/>
      <c r="B165" s="560" t="s">
        <v>600</v>
      </c>
      <c r="C165" s="670"/>
      <c r="D165" s="695"/>
      <c r="E165" s="667"/>
      <c r="F165" s="679"/>
      <c r="G165" s="467"/>
      <c r="H165" s="631"/>
      <c r="I165" s="631"/>
      <c r="J165" s="631"/>
      <c r="K165" s="631"/>
      <c r="L165" s="631"/>
      <c r="M165" s="631"/>
      <c r="N165" s="631"/>
      <c r="O165" s="631"/>
      <c r="P165" s="631"/>
      <c r="Q165" s="631"/>
      <c r="R165" s="511"/>
    </row>
    <row r="166" spans="1:18" s="155" customFormat="1" ht="32.25" customHeight="1">
      <c r="A166" s="665">
        <v>25</v>
      </c>
      <c r="B166" s="702" t="s">
        <v>646</v>
      </c>
      <c r="C166" s="668" t="s">
        <v>422</v>
      </c>
      <c r="D166" s="561" t="s">
        <v>117</v>
      </c>
      <c r="E166" s="665" t="s">
        <v>450</v>
      </c>
      <c r="F166" s="102" t="s">
        <v>111</v>
      </c>
      <c r="G166" s="497">
        <f>R166*J5</f>
        <v>0</v>
      </c>
      <c r="H166" s="204">
        <v>0</v>
      </c>
      <c r="I166" s="110"/>
      <c r="J166" s="110"/>
      <c r="K166" s="110"/>
      <c r="L166" s="110"/>
      <c r="M166" s="110"/>
      <c r="N166" s="110"/>
      <c r="O166" s="110"/>
      <c r="P166" s="110"/>
      <c r="Q166" s="150"/>
      <c r="R166" s="383">
        <v>0.27</v>
      </c>
    </row>
    <row r="167" spans="1:18" s="155" customFormat="1" ht="32.25" customHeight="1">
      <c r="A167" s="666"/>
      <c r="B167" s="703"/>
      <c r="C167" s="669"/>
      <c r="D167" s="113"/>
      <c r="E167" s="666"/>
      <c r="F167" s="557" t="s">
        <v>112</v>
      </c>
      <c r="G167" s="468"/>
      <c r="H167" s="129"/>
      <c r="I167" s="113"/>
      <c r="J167" s="113"/>
      <c r="K167" s="113"/>
      <c r="L167" s="113"/>
      <c r="M167" s="113"/>
      <c r="N167" s="113"/>
      <c r="O167" s="113"/>
      <c r="P167" s="113"/>
      <c r="Q167" s="151"/>
      <c r="R167" s="381"/>
    </row>
    <row r="168" spans="1:18" s="155" customFormat="1" ht="33" customHeight="1" thickBot="1">
      <c r="A168" s="666"/>
      <c r="B168" s="703"/>
      <c r="C168" s="669"/>
      <c r="D168" s="562"/>
      <c r="E168" s="666"/>
      <c r="F168" s="125" t="s">
        <v>20</v>
      </c>
      <c r="G168" s="469"/>
      <c r="H168" s="152"/>
      <c r="I168" s="153"/>
      <c r="J168" s="153"/>
      <c r="K168" s="153"/>
      <c r="L168" s="153"/>
      <c r="M168" s="153"/>
      <c r="N168" s="153"/>
      <c r="O168" s="153"/>
      <c r="P168" s="153"/>
      <c r="Q168" s="154"/>
      <c r="R168" s="388"/>
    </row>
    <row r="169" spans="1:18" s="155" customFormat="1" ht="33" customHeight="1" thickBot="1">
      <c r="A169" s="667"/>
      <c r="B169" s="704"/>
      <c r="C169" s="670"/>
      <c r="D169" s="136"/>
      <c r="E169" s="667"/>
      <c r="F169" s="285"/>
      <c r="G169" s="467"/>
      <c r="H169" s="627"/>
      <c r="I169" s="627"/>
      <c r="J169" s="627"/>
      <c r="K169" s="627"/>
      <c r="L169" s="627"/>
      <c r="M169" s="627"/>
      <c r="N169" s="627"/>
      <c r="O169" s="627"/>
      <c r="P169" s="627"/>
      <c r="Q169" s="627"/>
      <c r="R169" s="511"/>
    </row>
    <row r="170" spans="1:18" s="155" customFormat="1" ht="32.25" customHeight="1">
      <c r="A170" s="665">
        <v>26</v>
      </c>
      <c r="B170" s="702" t="s">
        <v>646</v>
      </c>
      <c r="C170" s="668" t="s">
        <v>422</v>
      </c>
      <c r="D170" s="561" t="s">
        <v>454</v>
      </c>
      <c r="E170" s="665" t="s">
        <v>450</v>
      </c>
      <c r="F170" s="102" t="s">
        <v>111</v>
      </c>
      <c r="G170" s="497">
        <f>R170*J5</f>
        <v>0</v>
      </c>
      <c r="H170" s="204">
        <v>0</v>
      </c>
      <c r="I170" s="110"/>
      <c r="J170" s="110"/>
      <c r="K170" s="110"/>
      <c r="L170" s="110"/>
      <c r="M170" s="110"/>
      <c r="N170" s="110"/>
      <c r="O170" s="110"/>
      <c r="P170" s="110"/>
      <c r="Q170" s="150"/>
      <c r="R170" s="383">
        <v>0.27</v>
      </c>
    </row>
    <row r="171" spans="1:18" s="155" customFormat="1" ht="32.25" customHeight="1">
      <c r="A171" s="666"/>
      <c r="B171" s="703"/>
      <c r="C171" s="669"/>
      <c r="D171" s="113"/>
      <c r="E171" s="666"/>
      <c r="F171" s="557" t="s">
        <v>112</v>
      </c>
      <c r="G171" s="468"/>
      <c r="H171" s="129"/>
      <c r="I171" s="113"/>
      <c r="J171" s="113"/>
      <c r="K171" s="113"/>
      <c r="L171" s="113"/>
      <c r="M171" s="113"/>
      <c r="N171" s="113"/>
      <c r="O171" s="113"/>
      <c r="P171" s="113"/>
      <c r="Q171" s="151"/>
      <c r="R171" s="381"/>
    </row>
    <row r="172" spans="1:18" s="155" customFormat="1" ht="33" customHeight="1" thickBot="1">
      <c r="A172" s="666"/>
      <c r="B172" s="703"/>
      <c r="C172" s="669"/>
      <c r="D172" s="562"/>
      <c r="E172" s="666"/>
      <c r="F172" s="125" t="s">
        <v>20</v>
      </c>
      <c r="G172" s="469"/>
      <c r="H172" s="152"/>
      <c r="I172" s="153"/>
      <c r="J172" s="153"/>
      <c r="K172" s="153"/>
      <c r="L172" s="153"/>
      <c r="M172" s="153"/>
      <c r="N172" s="153"/>
      <c r="O172" s="153"/>
      <c r="P172" s="153"/>
      <c r="Q172" s="154"/>
      <c r="R172" s="388"/>
    </row>
    <row r="173" spans="1:18" s="155" customFormat="1" ht="33" customHeight="1" thickBot="1">
      <c r="A173" s="667"/>
      <c r="B173" s="704"/>
      <c r="C173" s="670"/>
      <c r="D173" s="136"/>
      <c r="E173" s="667"/>
      <c r="F173" s="285"/>
      <c r="G173" s="467"/>
      <c r="H173" s="627"/>
      <c r="I173" s="627"/>
      <c r="J173" s="627"/>
      <c r="K173" s="627"/>
      <c r="L173" s="627"/>
      <c r="M173" s="627"/>
      <c r="N173" s="627"/>
      <c r="O173" s="627"/>
      <c r="P173" s="627"/>
      <c r="Q173" s="627"/>
      <c r="R173" s="511"/>
    </row>
    <row r="174" spans="1:18" s="155" customFormat="1" ht="32.25" customHeight="1">
      <c r="A174" s="665">
        <v>27</v>
      </c>
      <c r="B174" s="702" t="s">
        <v>646</v>
      </c>
      <c r="C174" s="668" t="s">
        <v>422</v>
      </c>
      <c r="D174" s="561" t="s">
        <v>113</v>
      </c>
      <c r="E174" s="665" t="s">
        <v>450</v>
      </c>
      <c r="F174" s="102" t="s">
        <v>111</v>
      </c>
      <c r="G174" s="497">
        <f>R174*J5</f>
        <v>0</v>
      </c>
      <c r="H174" s="204">
        <v>0</v>
      </c>
      <c r="I174" s="110"/>
      <c r="J174" s="110"/>
      <c r="K174" s="110"/>
      <c r="L174" s="110"/>
      <c r="M174" s="110"/>
      <c r="N174" s="110"/>
      <c r="O174" s="110"/>
      <c r="P174" s="110"/>
      <c r="Q174" s="150"/>
      <c r="R174" s="383">
        <v>0.28000000000000003</v>
      </c>
    </row>
    <row r="175" spans="1:18" s="155" customFormat="1" ht="32.25" customHeight="1">
      <c r="A175" s="666"/>
      <c r="B175" s="703"/>
      <c r="C175" s="669"/>
      <c r="D175" s="113"/>
      <c r="E175" s="666"/>
      <c r="F175" s="557" t="s">
        <v>112</v>
      </c>
      <c r="G175" s="468"/>
      <c r="H175" s="129"/>
      <c r="I175" s="113"/>
      <c r="J175" s="113"/>
      <c r="K175" s="113"/>
      <c r="L175" s="113"/>
      <c r="M175" s="113"/>
      <c r="N175" s="113"/>
      <c r="O175" s="113"/>
      <c r="P175" s="113"/>
      <c r="Q175" s="151"/>
      <c r="R175" s="381"/>
    </row>
    <row r="176" spans="1:18" s="155" customFormat="1" ht="33" customHeight="1" thickBot="1">
      <c r="A176" s="666"/>
      <c r="B176" s="703"/>
      <c r="C176" s="669"/>
      <c r="D176" s="562"/>
      <c r="E176" s="666"/>
      <c r="F176" s="125" t="s">
        <v>20</v>
      </c>
      <c r="G176" s="469"/>
      <c r="H176" s="152"/>
      <c r="I176" s="153"/>
      <c r="J176" s="153"/>
      <c r="K176" s="153"/>
      <c r="L176" s="153"/>
      <c r="M176" s="153"/>
      <c r="N176" s="153"/>
      <c r="O176" s="153"/>
      <c r="P176" s="153"/>
      <c r="Q176" s="154"/>
      <c r="R176" s="388"/>
    </row>
    <row r="177" spans="1:18" s="155" customFormat="1" ht="33" customHeight="1" thickBot="1">
      <c r="A177" s="667"/>
      <c r="B177" s="704"/>
      <c r="C177" s="670"/>
      <c r="D177" s="136"/>
      <c r="E177" s="667"/>
      <c r="F177" s="285"/>
      <c r="G177" s="467"/>
      <c r="H177" s="627"/>
      <c r="I177" s="627"/>
      <c r="J177" s="627"/>
      <c r="K177" s="627"/>
      <c r="L177" s="627"/>
      <c r="M177" s="627"/>
      <c r="N177" s="627"/>
      <c r="O177" s="627"/>
      <c r="P177" s="627"/>
      <c r="Q177" s="627"/>
      <c r="R177" s="511"/>
    </row>
    <row r="178" spans="1:18" s="155" customFormat="1" ht="32.25" customHeight="1">
      <c r="A178" s="665">
        <v>28</v>
      </c>
      <c r="B178" s="702" t="s">
        <v>421</v>
      </c>
      <c r="C178" s="668" t="s">
        <v>422</v>
      </c>
      <c r="D178" s="561" t="s">
        <v>98</v>
      </c>
      <c r="E178" s="665" t="s">
        <v>450</v>
      </c>
      <c r="F178" s="102" t="s">
        <v>111</v>
      </c>
      <c r="G178" s="497">
        <f>R178*J5</f>
        <v>0</v>
      </c>
      <c r="H178" s="204">
        <v>0</v>
      </c>
      <c r="I178" s="110"/>
      <c r="J178" s="110"/>
      <c r="K178" s="110"/>
      <c r="L178" s="110"/>
      <c r="M178" s="110"/>
      <c r="N178" s="110"/>
      <c r="O178" s="110"/>
      <c r="P178" s="110"/>
      <c r="Q178" s="150"/>
      <c r="R178" s="383">
        <v>0.28000000000000003</v>
      </c>
    </row>
    <row r="179" spans="1:18" s="155" customFormat="1" ht="32.25" customHeight="1">
      <c r="A179" s="666"/>
      <c r="B179" s="703"/>
      <c r="C179" s="669"/>
      <c r="D179" s="113"/>
      <c r="E179" s="666"/>
      <c r="F179" s="557" t="s">
        <v>112</v>
      </c>
      <c r="G179" s="468"/>
      <c r="H179" s="129"/>
      <c r="I179" s="113"/>
      <c r="J179" s="113"/>
      <c r="K179" s="113"/>
      <c r="L179" s="113"/>
      <c r="M179" s="113"/>
      <c r="N179" s="113"/>
      <c r="O179" s="113"/>
      <c r="P179" s="113"/>
      <c r="Q179" s="151"/>
      <c r="R179" s="381"/>
    </row>
    <row r="180" spans="1:18" s="155" customFormat="1" ht="33" customHeight="1" thickBot="1">
      <c r="A180" s="666"/>
      <c r="B180" s="703"/>
      <c r="C180" s="669"/>
      <c r="D180" s="562"/>
      <c r="E180" s="666"/>
      <c r="F180" s="125" t="s">
        <v>20</v>
      </c>
      <c r="G180" s="469"/>
      <c r="H180" s="152"/>
      <c r="I180" s="153"/>
      <c r="J180" s="153"/>
      <c r="K180" s="153"/>
      <c r="L180" s="153"/>
      <c r="M180" s="153"/>
      <c r="N180" s="153"/>
      <c r="O180" s="153"/>
      <c r="P180" s="153"/>
      <c r="Q180" s="154"/>
      <c r="R180" s="388"/>
    </row>
    <row r="181" spans="1:18" s="155" customFormat="1" ht="33" customHeight="1" thickBot="1">
      <c r="A181" s="667"/>
      <c r="B181" s="704"/>
      <c r="C181" s="670"/>
      <c r="D181" s="136"/>
      <c r="E181" s="667"/>
      <c r="F181" s="285"/>
      <c r="G181" s="467"/>
      <c r="H181" s="627"/>
      <c r="I181" s="627"/>
      <c r="J181" s="627"/>
      <c r="K181" s="627"/>
      <c r="L181" s="627"/>
      <c r="M181" s="627"/>
      <c r="N181" s="627"/>
      <c r="O181" s="627"/>
      <c r="P181" s="627"/>
      <c r="Q181" s="627"/>
      <c r="R181" s="511"/>
    </row>
    <row r="182" spans="1:18" s="155" customFormat="1" ht="32.25" customHeight="1">
      <c r="A182" s="665">
        <v>29</v>
      </c>
      <c r="B182" s="702" t="s">
        <v>646</v>
      </c>
      <c r="C182" s="668" t="s">
        <v>647</v>
      </c>
      <c r="D182" s="561" t="s">
        <v>454</v>
      </c>
      <c r="E182" s="665" t="s">
        <v>450</v>
      </c>
      <c r="F182" s="102" t="s">
        <v>111</v>
      </c>
      <c r="G182" s="497">
        <f>R182*J5</f>
        <v>0</v>
      </c>
      <c r="H182" s="204">
        <v>0</v>
      </c>
      <c r="I182" s="110"/>
      <c r="J182" s="110"/>
      <c r="K182" s="110"/>
      <c r="L182" s="110"/>
      <c r="M182" s="110"/>
      <c r="N182" s="110"/>
      <c r="O182" s="110"/>
      <c r="P182" s="110"/>
      <c r="Q182" s="150"/>
      <c r="R182" s="383">
        <v>0.34</v>
      </c>
    </row>
    <row r="183" spans="1:18" s="155" customFormat="1" ht="32.25" customHeight="1">
      <c r="A183" s="666"/>
      <c r="B183" s="703"/>
      <c r="C183" s="669"/>
      <c r="D183" s="113"/>
      <c r="E183" s="666"/>
      <c r="F183" s="557" t="s">
        <v>112</v>
      </c>
      <c r="G183" s="468"/>
      <c r="H183" s="129"/>
      <c r="I183" s="113"/>
      <c r="J183" s="113"/>
      <c r="K183" s="113"/>
      <c r="L183" s="113"/>
      <c r="M183" s="113"/>
      <c r="N183" s="113"/>
      <c r="O183" s="113"/>
      <c r="P183" s="113"/>
      <c r="Q183" s="151"/>
      <c r="R183" s="381"/>
    </row>
    <row r="184" spans="1:18" s="155" customFormat="1" ht="33" customHeight="1" thickBot="1">
      <c r="A184" s="666"/>
      <c r="B184" s="703"/>
      <c r="C184" s="669"/>
      <c r="D184" s="562"/>
      <c r="E184" s="666"/>
      <c r="F184" s="125" t="s">
        <v>20</v>
      </c>
      <c r="G184" s="469"/>
      <c r="H184" s="152"/>
      <c r="I184" s="153"/>
      <c r="J184" s="153"/>
      <c r="K184" s="153"/>
      <c r="L184" s="153"/>
      <c r="M184" s="153"/>
      <c r="N184" s="153"/>
      <c r="O184" s="153"/>
      <c r="P184" s="153"/>
      <c r="Q184" s="154"/>
      <c r="R184" s="388"/>
    </row>
    <row r="185" spans="1:18" s="155" customFormat="1" ht="33" customHeight="1" thickBot="1">
      <c r="A185" s="667"/>
      <c r="B185" s="704"/>
      <c r="C185" s="670"/>
      <c r="D185" s="136"/>
      <c r="E185" s="667"/>
      <c r="F185" s="285"/>
      <c r="G185" s="467"/>
      <c r="H185" s="627"/>
      <c r="I185" s="627"/>
      <c r="J185" s="627"/>
      <c r="K185" s="627"/>
      <c r="L185" s="627"/>
      <c r="M185" s="627"/>
      <c r="N185" s="627"/>
      <c r="O185" s="627"/>
      <c r="P185" s="627"/>
      <c r="Q185" s="627"/>
      <c r="R185" s="511"/>
    </row>
    <row r="186" spans="1:18" s="155" customFormat="1" ht="32.25" customHeight="1">
      <c r="A186" s="665">
        <v>30</v>
      </c>
      <c r="B186" s="702" t="s">
        <v>646</v>
      </c>
      <c r="C186" s="668" t="s">
        <v>647</v>
      </c>
      <c r="D186" s="561" t="s">
        <v>98</v>
      </c>
      <c r="E186" s="665" t="s">
        <v>450</v>
      </c>
      <c r="F186" s="102" t="s">
        <v>111</v>
      </c>
      <c r="G186" s="456">
        <f>R186*J5</f>
        <v>0</v>
      </c>
      <c r="H186" s="204">
        <v>0</v>
      </c>
      <c r="I186" s="110"/>
      <c r="J186" s="110"/>
      <c r="K186" s="110"/>
      <c r="L186" s="110"/>
      <c r="M186" s="110"/>
      <c r="N186" s="110"/>
      <c r="O186" s="110"/>
      <c r="P186" s="110"/>
      <c r="Q186" s="150"/>
      <c r="R186" s="383">
        <v>0.34</v>
      </c>
    </row>
    <row r="187" spans="1:18" s="155" customFormat="1" ht="32.25" customHeight="1">
      <c r="A187" s="666"/>
      <c r="B187" s="703"/>
      <c r="C187" s="669"/>
      <c r="D187" s="113"/>
      <c r="E187" s="666"/>
      <c r="F187" s="557" t="s">
        <v>112</v>
      </c>
      <c r="G187" s="468"/>
      <c r="H187" s="129"/>
      <c r="I187" s="113"/>
      <c r="J187" s="113"/>
      <c r="K187" s="113"/>
      <c r="L187" s="113"/>
      <c r="M187" s="113"/>
      <c r="N187" s="113"/>
      <c r="O187" s="113"/>
      <c r="P187" s="113"/>
      <c r="Q187" s="151"/>
      <c r="R187" s="381"/>
    </row>
    <row r="188" spans="1:18" s="155" customFormat="1" ht="33" customHeight="1" thickBot="1">
      <c r="A188" s="666"/>
      <c r="B188" s="703"/>
      <c r="C188" s="669"/>
      <c r="D188" s="562"/>
      <c r="E188" s="666"/>
      <c r="F188" s="125" t="s">
        <v>20</v>
      </c>
      <c r="G188" s="469"/>
      <c r="H188" s="152"/>
      <c r="I188" s="153"/>
      <c r="J188" s="153"/>
      <c r="K188" s="153"/>
      <c r="L188" s="153"/>
      <c r="M188" s="153"/>
      <c r="N188" s="153"/>
      <c r="O188" s="153"/>
      <c r="P188" s="153"/>
      <c r="Q188" s="154"/>
      <c r="R188" s="388"/>
    </row>
    <row r="189" spans="1:18" s="155" customFormat="1" ht="33" customHeight="1" thickBot="1">
      <c r="A189" s="667"/>
      <c r="B189" s="704"/>
      <c r="C189" s="670"/>
      <c r="D189" s="136"/>
      <c r="E189" s="667"/>
      <c r="F189" s="285"/>
      <c r="G189" s="467"/>
      <c r="H189" s="627"/>
      <c r="I189" s="627"/>
      <c r="J189" s="627"/>
      <c r="K189" s="627"/>
      <c r="L189" s="627"/>
      <c r="M189" s="627"/>
      <c r="N189" s="627"/>
      <c r="O189" s="627"/>
      <c r="P189" s="627"/>
      <c r="Q189" s="627"/>
      <c r="R189" s="511"/>
    </row>
    <row r="190" spans="1:18" s="104" customFormat="1" ht="33" customHeight="1">
      <c r="A190" s="665">
        <v>31</v>
      </c>
      <c r="B190" s="702" t="s">
        <v>663</v>
      </c>
      <c r="C190" s="668" t="s">
        <v>115</v>
      </c>
      <c r="D190" s="561" t="s">
        <v>117</v>
      </c>
      <c r="E190" s="645" t="s">
        <v>17</v>
      </c>
      <c r="F190" s="102" t="s">
        <v>111</v>
      </c>
      <c r="G190" s="456">
        <f>R190*J5</f>
        <v>0</v>
      </c>
      <c r="H190" s="109"/>
      <c r="I190" s="109"/>
      <c r="J190" s="103">
        <v>0</v>
      </c>
      <c r="K190" s="103"/>
      <c r="L190" s="103"/>
      <c r="M190" s="103"/>
      <c r="N190" s="103"/>
      <c r="O190" s="103"/>
      <c r="P190" s="103"/>
      <c r="Q190" s="156"/>
      <c r="R190" s="376">
        <v>0.16</v>
      </c>
    </row>
    <row r="191" spans="1:18" s="104" customFormat="1" ht="33" customHeight="1">
      <c r="A191" s="666"/>
      <c r="B191" s="703"/>
      <c r="C191" s="669"/>
      <c r="D191" s="105"/>
      <c r="E191" s="646"/>
      <c r="F191" s="557" t="s">
        <v>112</v>
      </c>
      <c r="G191" s="468"/>
      <c r="H191" s="112"/>
      <c r="I191" s="112"/>
      <c r="J191" s="106"/>
      <c r="K191" s="106"/>
      <c r="L191" s="106"/>
      <c r="M191" s="106"/>
      <c r="N191" s="106"/>
      <c r="O191" s="106"/>
      <c r="P191" s="106"/>
      <c r="Q191" s="157"/>
      <c r="R191" s="377"/>
    </row>
    <row r="192" spans="1:18" s="104" customFormat="1" ht="33" customHeight="1" thickBot="1">
      <c r="A192" s="666"/>
      <c r="B192" s="703"/>
      <c r="C192" s="669"/>
      <c r="D192" s="562"/>
      <c r="E192" s="646"/>
      <c r="F192" s="107" t="s">
        <v>20</v>
      </c>
      <c r="G192" s="497"/>
      <c r="H192" s="126"/>
      <c r="I192" s="114"/>
      <c r="J192" s="114"/>
      <c r="K192" s="114"/>
      <c r="L192" s="114"/>
      <c r="M192" s="114"/>
      <c r="N192" s="114"/>
      <c r="O192" s="114"/>
      <c r="P192" s="114"/>
      <c r="Q192" s="158"/>
      <c r="R192" s="379"/>
    </row>
    <row r="193" spans="1:18" s="104" customFormat="1" ht="102.6" customHeight="1" thickBot="1">
      <c r="A193" s="667"/>
      <c r="B193" s="704"/>
      <c r="C193" s="670"/>
      <c r="D193" s="144"/>
      <c r="E193" s="647"/>
      <c r="F193" s="159"/>
      <c r="G193" s="473"/>
      <c r="H193" s="627"/>
      <c r="I193" s="627"/>
      <c r="J193" s="627"/>
      <c r="K193" s="627"/>
      <c r="L193" s="627"/>
      <c r="M193" s="627"/>
      <c r="N193" s="627"/>
      <c r="O193" s="627"/>
      <c r="P193" s="627"/>
      <c r="Q193" s="627"/>
      <c r="R193" s="159"/>
    </row>
    <row r="194" spans="1:18" s="104" customFormat="1" ht="33" customHeight="1">
      <c r="A194" s="665">
        <v>32</v>
      </c>
      <c r="B194" s="702" t="s">
        <v>601</v>
      </c>
      <c r="C194" s="668" t="s">
        <v>115</v>
      </c>
      <c r="D194" s="561" t="s">
        <v>454</v>
      </c>
      <c r="E194" s="645" t="s">
        <v>17</v>
      </c>
      <c r="F194" s="102" t="s">
        <v>111</v>
      </c>
      <c r="G194" s="456">
        <f>R194*J5</f>
        <v>0</v>
      </c>
      <c r="H194" s="109"/>
      <c r="I194" s="109"/>
      <c r="J194" s="103">
        <v>0</v>
      </c>
      <c r="K194" s="103"/>
      <c r="L194" s="103"/>
      <c r="M194" s="103"/>
      <c r="N194" s="103"/>
      <c r="O194" s="103"/>
      <c r="P194" s="103"/>
      <c r="Q194" s="156"/>
      <c r="R194" s="376">
        <v>0.15</v>
      </c>
    </row>
    <row r="195" spans="1:18" s="104" customFormat="1" ht="33" customHeight="1">
      <c r="A195" s="666"/>
      <c r="B195" s="703"/>
      <c r="C195" s="669"/>
      <c r="D195" s="105"/>
      <c r="E195" s="646"/>
      <c r="F195" s="557" t="s">
        <v>112</v>
      </c>
      <c r="G195" s="468"/>
      <c r="H195" s="112"/>
      <c r="I195" s="112"/>
      <c r="J195" s="106"/>
      <c r="K195" s="106"/>
      <c r="L195" s="106"/>
      <c r="M195" s="106"/>
      <c r="N195" s="106"/>
      <c r="O195" s="106"/>
      <c r="P195" s="106"/>
      <c r="Q195" s="157"/>
      <c r="R195" s="377"/>
    </row>
    <row r="196" spans="1:18" s="104" customFormat="1" ht="33" customHeight="1" thickBot="1">
      <c r="A196" s="666"/>
      <c r="B196" s="703"/>
      <c r="C196" s="669"/>
      <c r="D196" s="562"/>
      <c r="E196" s="646"/>
      <c r="F196" s="107" t="s">
        <v>20</v>
      </c>
      <c r="G196" s="497"/>
      <c r="H196" s="126"/>
      <c r="I196" s="114"/>
      <c r="J196" s="114"/>
      <c r="K196" s="114"/>
      <c r="L196" s="114"/>
      <c r="M196" s="114"/>
      <c r="N196" s="114"/>
      <c r="O196" s="114"/>
      <c r="P196" s="114"/>
      <c r="Q196" s="158"/>
      <c r="R196" s="379"/>
    </row>
    <row r="197" spans="1:18" s="104" customFormat="1" ht="141.75" customHeight="1" thickBot="1">
      <c r="A197" s="667"/>
      <c r="B197" s="704"/>
      <c r="C197" s="670"/>
      <c r="D197" s="144"/>
      <c r="E197" s="647"/>
      <c r="F197" s="159"/>
      <c r="G197" s="473"/>
      <c r="H197" s="627"/>
      <c r="I197" s="627"/>
      <c r="J197" s="627"/>
      <c r="K197" s="627"/>
      <c r="L197" s="627"/>
      <c r="M197" s="627"/>
      <c r="N197" s="627"/>
      <c r="O197" s="627"/>
      <c r="P197" s="627"/>
      <c r="Q197" s="627"/>
      <c r="R197" s="159"/>
    </row>
    <row r="198" spans="1:18" s="104" customFormat="1" ht="33" customHeight="1">
      <c r="A198" s="665">
        <v>33</v>
      </c>
      <c r="B198" s="702" t="s">
        <v>664</v>
      </c>
      <c r="C198" s="668" t="s">
        <v>115</v>
      </c>
      <c r="D198" s="561" t="s">
        <v>98</v>
      </c>
      <c r="E198" s="645" t="s">
        <v>17</v>
      </c>
      <c r="F198" s="102" t="s">
        <v>111</v>
      </c>
      <c r="G198" s="456">
        <f>R198*J5</f>
        <v>0</v>
      </c>
      <c r="H198" s="109"/>
      <c r="I198" s="109"/>
      <c r="J198" s="103">
        <v>0</v>
      </c>
      <c r="K198" s="103"/>
      <c r="L198" s="103"/>
      <c r="M198" s="103"/>
      <c r="N198" s="103"/>
      <c r="O198" s="103"/>
      <c r="P198" s="103"/>
      <c r="Q198" s="156"/>
      <c r="R198" s="376">
        <v>0.15</v>
      </c>
    </row>
    <row r="199" spans="1:18" s="104" customFormat="1" ht="33" customHeight="1">
      <c r="A199" s="666"/>
      <c r="B199" s="703"/>
      <c r="C199" s="669"/>
      <c r="D199" s="105"/>
      <c r="E199" s="646"/>
      <c r="F199" s="557" t="s">
        <v>112</v>
      </c>
      <c r="G199" s="468"/>
      <c r="H199" s="112"/>
      <c r="I199" s="112"/>
      <c r="J199" s="106"/>
      <c r="K199" s="106"/>
      <c r="L199" s="106"/>
      <c r="M199" s="106"/>
      <c r="N199" s="106"/>
      <c r="O199" s="106"/>
      <c r="P199" s="106"/>
      <c r="Q199" s="157"/>
      <c r="R199" s="377"/>
    </row>
    <row r="200" spans="1:18" s="104" customFormat="1" ht="33" customHeight="1" thickBot="1">
      <c r="A200" s="666"/>
      <c r="B200" s="703"/>
      <c r="C200" s="669"/>
      <c r="D200" s="562"/>
      <c r="E200" s="646"/>
      <c r="F200" s="107" t="s">
        <v>20</v>
      </c>
      <c r="G200" s="497"/>
      <c r="H200" s="126"/>
      <c r="I200" s="114"/>
      <c r="J200" s="114"/>
      <c r="K200" s="114"/>
      <c r="L200" s="114"/>
      <c r="M200" s="114"/>
      <c r="N200" s="114"/>
      <c r="O200" s="114"/>
      <c r="P200" s="114"/>
      <c r="Q200" s="158"/>
      <c r="R200" s="379"/>
    </row>
    <row r="201" spans="1:18" s="104" customFormat="1" ht="102.6" customHeight="1" thickBot="1">
      <c r="A201" s="667"/>
      <c r="B201" s="704"/>
      <c r="C201" s="670"/>
      <c r="D201" s="144"/>
      <c r="E201" s="647"/>
      <c r="F201" s="159"/>
      <c r="G201" s="473"/>
      <c r="H201" s="627"/>
      <c r="I201" s="627"/>
      <c r="J201" s="627"/>
      <c r="K201" s="627"/>
      <c r="L201" s="627"/>
      <c r="M201" s="627"/>
      <c r="N201" s="627"/>
      <c r="O201" s="627"/>
      <c r="P201" s="627"/>
      <c r="Q201" s="627"/>
      <c r="R201" s="159"/>
    </row>
    <row r="202" spans="1:18" s="104" customFormat="1" ht="33" customHeight="1">
      <c r="A202" s="665">
        <v>34</v>
      </c>
      <c r="B202" s="702" t="s">
        <v>663</v>
      </c>
      <c r="C202" s="668" t="s">
        <v>115</v>
      </c>
      <c r="D202" s="561" t="s">
        <v>407</v>
      </c>
      <c r="E202" s="645" t="s">
        <v>17</v>
      </c>
      <c r="F202" s="102" t="s">
        <v>111</v>
      </c>
      <c r="G202" s="456">
        <f>R202*J5</f>
        <v>0</v>
      </c>
      <c r="H202" s="109"/>
      <c r="I202" s="109"/>
      <c r="J202" s="103">
        <v>0</v>
      </c>
      <c r="K202" s="103"/>
      <c r="L202" s="103"/>
      <c r="M202" s="103"/>
      <c r="N202" s="103"/>
      <c r="O202" s="103"/>
      <c r="P202" s="103"/>
      <c r="Q202" s="156"/>
      <c r="R202" s="376">
        <v>0.3</v>
      </c>
    </row>
    <row r="203" spans="1:18" s="104" customFormat="1" ht="33" customHeight="1">
      <c r="A203" s="666"/>
      <c r="B203" s="703"/>
      <c r="C203" s="669"/>
      <c r="D203" s="105"/>
      <c r="E203" s="646"/>
      <c r="F203" s="557" t="s">
        <v>112</v>
      </c>
      <c r="G203" s="468"/>
      <c r="H203" s="112"/>
      <c r="I203" s="112"/>
      <c r="J203" s="106"/>
      <c r="K203" s="106"/>
      <c r="L203" s="106"/>
      <c r="M203" s="106"/>
      <c r="N203" s="106"/>
      <c r="O203" s="106"/>
      <c r="P203" s="106"/>
      <c r="Q203" s="157"/>
      <c r="R203" s="377"/>
    </row>
    <row r="204" spans="1:18" s="104" customFormat="1" ht="33" customHeight="1" thickBot="1">
      <c r="A204" s="666"/>
      <c r="B204" s="703"/>
      <c r="C204" s="669"/>
      <c r="D204" s="562"/>
      <c r="E204" s="646"/>
      <c r="F204" s="107" t="s">
        <v>20</v>
      </c>
      <c r="G204" s="497"/>
      <c r="H204" s="126"/>
      <c r="I204" s="114"/>
      <c r="J204" s="114"/>
      <c r="K204" s="114"/>
      <c r="L204" s="114"/>
      <c r="M204" s="114"/>
      <c r="N204" s="114"/>
      <c r="O204" s="114"/>
      <c r="P204" s="114"/>
      <c r="Q204" s="158"/>
      <c r="R204" s="379"/>
    </row>
    <row r="205" spans="1:18" s="104" customFormat="1" ht="102.6" customHeight="1" thickBot="1">
      <c r="A205" s="667"/>
      <c r="B205" s="704"/>
      <c r="C205" s="670"/>
      <c r="D205" s="144"/>
      <c r="E205" s="647"/>
      <c r="F205" s="159"/>
      <c r="G205" s="473"/>
      <c r="H205" s="627"/>
      <c r="I205" s="627"/>
      <c r="J205" s="627"/>
      <c r="K205" s="627"/>
      <c r="L205" s="627"/>
      <c r="M205" s="627"/>
      <c r="N205" s="627"/>
      <c r="O205" s="627"/>
      <c r="P205" s="627"/>
      <c r="Q205" s="627"/>
      <c r="R205" s="159"/>
    </row>
    <row r="206" spans="1:18" s="104" customFormat="1" ht="33" customHeight="1">
      <c r="A206" s="665">
        <v>35</v>
      </c>
      <c r="B206" s="709" t="s">
        <v>602</v>
      </c>
      <c r="C206" s="668" t="s">
        <v>116</v>
      </c>
      <c r="D206" s="561" t="s">
        <v>117</v>
      </c>
      <c r="E206" s="645" t="s">
        <v>17</v>
      </c>
      <c r="F206" s="102" t="s">
        <v>111</v>
      </c>
      <c r="G206" s="458">
        <f>R206*J5</f>
        <v>0</v>
      </c>
      <c r="H206" s="109">
        <v>0</v>
      </c>
      <c r="I206" s="103"/>
      <c r="J206" s="103"/>
      <c r="K206" s="103"/>
      <c r="L206" s="103"/>
      <c r="M206" s="103"/>
      <c r="N206" s="103"/>
      <c r="O206" s="103"/>
      <c r="P206" s="103"/>
      <c r="Q206" s="156"/>
      <c r="R206" s="376">
        <v>0.62</v>
      </c>
    </row>
    <row r="207" spans="1:18" s="104" customFormat="1" ht="33" customHeight="1">
      <c r="A207" s="666"/>
      <c r="B207" s="710"/>
      <c r="C207" s="669"/>
      <c r="D207" s="117"/>
      <c r="E207" s="646"/>
      <c r="F207" s="557" t="s">
        <v>112</v>
      </c>
      <c r="G207" s="468"/>
      <c r="H207" s="129"/>
      <c r="I207" s="113"/>
      <c r="J207" s="113"/>
      <c r="K207" s="113"/>
      <c r="L207" s="113"/>
      <c r="M207" s="113"/>
      <c r="N207" s="113"/>
      <c r="O207" s="113"/>
      <c r="P207" s="113"/>
      <c r="Q207" s="151"/>
      <c r="R207" s="381"/>
    </row>
    <row r="208" spans="1:18" s="104" customFormat="1" ht="33" customHeight="1" thickBot="1">
      <c r="A208" s="666"/>
      <c r="B208" s="710"/>
      <c r="C208" s="669"/>
      <c r="D208" s="562"/>
      <c r="E208" s="646"/>
      <c r="F208" s="107" t="s">
        <v>20</v>
      </c>
      <c r="G208" s="463"/>
      <c r="H208" s="126"/>
      <c r="I208" s="114"/>
      <c r="J208" s="114"/>
      <c r="K208" s="114"/>
      <c r="L208" s="114"/>
      <c r="M208" s="114"/>
      <c r="N208" s="114"/>
      <c r="O208" s="114"/>
      <c r="P208" s="114"/>
      <c r="Q208" s="158"/>
      <c r="R208" s="379"/>
    </row>
    <row r="209" spans="1:18" s="104" customFormat="1" ht="33" customHeight="1" thickBot="1">
      <c r="A209" s="667"/>
      <c r="B209" s="711"/>
      <c r="C209" s="670"/>
      <c r="D209" s="144"/>
      <c r="E209" s="647"/>
      <c r="F209" s="160"/>
      <c r="G209" s="474"/>
      <c r="H209" s="627"/>
      <c r="I209" s="627"/>
      <c r="J209" s="627"/>
      <c r="K209" s="627"/>
      <c r="L209" s="627"/>
      <c r="M209" s="627"/>
      <c r="N209" s="627"/>
      <c r="O209" s="627"/>
      <c r="P209" s="627"/>
      <c r="Q209" s="627"/>
      <c r="R209" s="160"/>
    </row>
    <row r="210" spans="1:18" s="104" customFormat="1" ht="33" customHeight="1">
      <c r="A210" s="665">
        <v>36</v>
      </c>
      <c r="B210" s="709" t="s">
        <v>603</v>
      </c>
      <c r="C210" s="668" t="s">
        <v>116</v>
      </c>
      <c r="D210" s="161" t="s">
        <v>408</v>
      </c>
      <c r="E210" s="645" t="s">
        <v>17</v>
      </c>
      <c r="F210" s="102" t="s">
        <v>111</v>
      </c>
      <c r="G210" s="458">
        <f>R210*J5</f>
        <v>0</v>
      </c>
      <c r="H210" s="109">
        <v>0</v>
      </c>
      <c r="I210" s="103"/>
      <c r="J210" s="103"/>
      <c r="K210" s="103"/>
      <c r="L210" s="103"/>
      <c r="M210" s="103"/>
      <c r="N210" s="103"/>
      <c r="O210" s="103"/>
      <c r="P210" s="103"/>
      <c r="Q210" s="156"/>
      <c r="R210" s="376">
        <v>0.3</v>
      </c>
    </row>
    <row r="211" spans="1:18" s="104" customFormat="1" ht="33" customHeight="1">
      <c r="A211" s="666"/>
      <c r="B211" s="710"/>
      <c r="C211" s="669"/>
      <c r="D211" s="162"/>
      <c r="E211" s="646"/>
      <c r="F211" s="557" t="s">
        <v>112</v>
      </c>
      <c r="G211" s="468"/>
      <c r="H211" s="129"/>
      <c r="I211" s="113"/>
      <c r="J211" s="113"/>
      <c r="K211" s="113"/>
      <c r="L211" s="113"/>
      <c r="M211" s="113"/>
      <c r="N211" s="113"/>
      <c r="O211" s="113"/>
      <c r="P211" s="113"/>
      <c r="Q211" s="151"/>
      <c r="R211" s="381"/>
    </row>
    <row r="212" spans="1:18" s="104" customFormat="1" ht="33" customHeight="1" thickBot="1">
      <c r="A212" s="666"/>
      <c r="B212" s="710"/>
      <c r="C212" s="669"/>
      <c r="D212" s="554"/>
      <c r="E212" s="646"/>
      <c r="F212" s="107" t="s">
        <v>20</v>
      </c>
      <c r="G212" s="463"/>
      <c r="H212" s="126"/>
      <c r="I212" s="114"/>
      <c r="J212" s="114"/>
      <c r="K212" s="114"/>
      <c r="L212" s="114"/>
      <c r="M212" s="114"/>
      <c r="N212" s="114"/>
      <c r="O212" s="114"/>
      <c r="P212" s="114"/>
      <c r="Q212" s="158"/>
      <c r="R212" s="379"/>
    </row>
    <row r="213" spans="1:18" s="104" customFormat="1" ht="155.44999999999999" customHeight="1" thickBot="1">
      <c r="A213" s="667"/>
      <c r="B213" s="711"/>
      <c r="C213" s="670"/>
      <c r="D213" s="163"/>
      <c r="E213" s="647"/>
      <c r="F213" s="132"/>
      <c r="G213" s="470"/>
      <c r="H213" s="635"/>
      <c r="I213" s="635"/>
      <c r="J213" s="635"/>
      <c r="K213" s="635"/>
      <c r="L213" s="635"/>
      <c r="M213" s="635"/>
      <c r="N213" s="635"/>
      <c r="O213" s="635"/>
      <c r="P213" s="635"/>
      <c r="Q213" s="635"/>
      <c r="R213" s="558"/>
    </row>
    <row r="214" spans="1:18" s="104" customFormat="1" ht="33" customHeight="1">
      <c r="A214" s="666">
        <v>37</v>
      </c>
      <c r="B214" s="709" t="s">
        <v>604</v>
      </c>
      <c r="C214" s="669" t="s">
        <v>116</v>
      </c>
      <c r="D214" s="161" t="s">
        <v>118</v>
      </c>
      <c r="E214" s="645" t="s">
        <v>17</v>
      </c>
      <c r="F214" s="102" t="s">
        <v>111</v>
      </c>
      <c r="G214" s="458">
        <f>R214*J5</f>
        <v>0</v>
      </c>
      <c r="H214" s="109">
        <v>0</v>
      </c>
      <c r="I214" s="103"/>
      <c r="J214" s="103"/>
      <c r="K214" s="103"/>
      <c r="L214" s="103"/>
      <c r="M214" s="103"/>
      <c r="N214" s="103"/>
      <c r="O214" s="103"/>
      <c r="P214" s="103"/>
      <c r="Q214" s="156"/>
      <c r="R214" s="376">
        <v>0.27</v>
      </c>
    </row>
    <row r="215" spans="1:18" s="104" customFormat="1" ht="33" customHeight="1">
      <c r="A215" s="666"/>
      <c r="B215" s="710"/>
      <c r="C215" s="669"/>
      <c r="D215" s="162"/>
      <c r="E215" s="646"/>
      <c r="F215" s="557" t="s">
        <v>112</v>
      </c>
      <c r="G215" s="468"/>
      <c r="H215" s="129"/>
      <c r="I215" s="113"/>
      <c r="J215" s="113"/>
      <c r="K215" s="113"/>
      <c r="L215" s="113"/>
      <c r="M215" s="113"/>
      <c r="N215" s="113"/>
      <c r="O215" s="113"/>
      <c r="P215" s="113"/>
      <c r="Q215" s="151"/>
      <c r="R215" s="381"/>
    </row>
    <row r="216" spans="1:18" s="104" customFormat="1" ht="33" customHeight="1" thickBot="1">
      <c r="A216" s="666"/>
      <c r="B216" s="710"/>
      <c r="C216" s="669"/>
      <c r="D216" s="554"/>
      <c r="E216" s="646"/>
      <c r="F216" s="107" t="s">
        <v>20</v>
      </c>
      <c r="G216" s="463"/>
      <c r="H216" s="126"/>
      <c r="I216" s="114"/>
      <c r="J216" s="114"/>
      <c r="K216" s="114"/>
      <c r="L216" s="114"/>
      <c r="M216" s="114"/>
      <c r="N216" s="114"/>
      <c r="O216" s="114"/>
      <c r="P216" s="114"/>
      <c r="Q216" s="158"/>
      <c r="R216" s="379"/>
    </row>
    <row r="217" spans="1:18" s="104" customFormat="1" ht="100.9" customHeight="1" thickBot="1">
      <c r="A217" s="667"/>
      <c r="B217" s="711"/>
      <c r="C217" s="670"/>
      <c r="D217" s="163"/>
      <c r="E217" s="647"/>
      <c r="F217" s="132"/>
      <c r="G217" s="470"/>
      <c r="H217" s="635"/>
      <c r="I217" s="635"/>
      <c r="J217" s="635"/>
      <c r="K217" s="635"/>
      <c r="L217" s="635"/>
      <c r="M217" s="635"/>
      <c r="N217" s="635"/>
      <c r="O217" s="635"/>
      <c r="P217" s="635"/>
      <c r="Q217" s="635"/>
      <c r="R217" s="558"/>
    </row>
    <row r="218" spans="1:18" s="104" customFormat="1" ht="33" customHeight="1">
      <c r="A218" s="665">
        <v>38</v>
      </c>
      <c r="B218" s="709" t="s">
        <v>119</v>
      </c>
      <c r="C218" s="668" t="s">
        <v>116</v>
      </c>
      <c r="D218" s="161" t="s">
        <v>120</v>
      </c>
      <c r="E218" s="645" t="s">
        <v>17</v>
      </c>
      <c r="F218" s="102" t="s">
        <v>111</v>
      </c>
      <c r="G218" s="458">
        <f>R218*J5</f>
        <v>0</v>
      </c>
      <c r="H218" s="109">
        <v>0</v>
      </c>
      <c r="I218" s="103"/>
      <c r="J218" s="103"/>
      <c r="K218" s="103"/>
      <c r="L218" s="103"/>
      <c r="M218" s="103"/>
      <c r="N218" s="103"/>
      <c r="O218" s="103"/>
      <c r="P218" s="103"/>
      <c r="Q218" s="156"/>
      <c r="R218" s="376">
        <v>0.05</v>
      </c>
    </row>
    <row r="219" spans="1:18" s="104" customFormat="1" ht="33" customHeight="1">
      <c r="A219" s="666"/>
      <c r="B219" s="710"/>
      <c r="C219" s="669"/>
      <c r="D219" s="162"/>
      <c r="E219" s="646"/>
      <c r="F219" s="557" t="s">
        <v>112</v>
      </c>
      <c r="G219" s="468"/>
      <c r="H219" s="129"/>
      <c r="I219" s="113"/>
      <c r="J219" s="113"/>
      <c r="K219" s="113"/>
      <c r="L219" s="113"/>
      <c r="M219" s="113"/>
      <c r="N219" s="113"/>
      <c r="O219" s="113"/>
      <c r="P219" s="113"/>
      <c r="Q219" s="151"/>
      <c r="R219" s="381"/>
    </row>
    <row r="220" spans="1:18" s="104" customFormat="1" ht="33" customHeight="1" thickBot="1">
      <c r="A220" s="666"/>
      <c r="B220" s="710"/>
      <c r="C220" s="669"/>
      <c r="D220" s="554"/>
      <c r="E220" s="646"/>
      <c r="F220" s="107" t="s">
        <v>20</v>
      </c>
      <c r="G220" s="463"/>
      <c r="H220" s="126"/>
      <c r="I220" s="114"/>
      <c r="J220" s="114"/>
      <c r="K220" s="114"/>
      <c r="L220" s="114"/>
      <c r="M220" s="114"/>
      <c r="N220" s="114"/>
      <c r="O220" s="114"/>
      <c r="P220" s="114"/>
      <c r="Q220" s="158"/>
      <c r="R220" s="379"/>
    </row>
    <row r="221" spans="1:18" s="104" customFormat="1" ht="33" customHeight="1" thickBot="1">
      <c r="A221" s="667"/>
      <c r="B221" s="711"/>
      <c r="C221" s="670"/>
      <c r="D221" s="163"/>
      <c r="E221" s="647"/>
      <c r="F221" s="132"/>
      <c r="G221" s="470"/>
      <c r="H221" s="635"/>
      <c r="I221" s="635"/>
      <c r="J221" s="635"/>
      <c r="K221" s="635"/>
      <c r="L221" s="635"/>
      <c r="M221" s="635"/>
      <c r="N221" s="635"/>
      <c r="O221" s="635"/>
      <c r="P221" s="635"/>
      <c r="Q221" s="635"/>
      <c r="R221" s="558"/>
    </row>
    <row r="222" spans="1:18" s="104" customFormat="1" ht="33" customHeight="1">
      <c r="A222" s="665">
        <v>39</v>
      </c>
      <c r="B222" s="709" t="s">
        <v>665</v>
      </c>
      <c r="C222" s="668" t="s">
        <v>110</v>
      </c>
      <c r="D222" s="161" t="s">
        <v>184</v>
      </c>
      <c r="E222" s="645" t="s">
        <v>17</v>
      </c>
      <c r="F222" s="102" t="s">
        <v>111</v>
      </c>
      <c r="G222" s="456">
        <f>R222*J5</f>
        <v>0</v>
      </c>
      <c r="H222" s="109"/>
      <c r="I222" s="103"/>
      <c r="J222" s="103">
        <v>0</v>
      </c>
      <c r="K222" s="103"/>
      <c r="L222" s="103"/>
      <c r="M222" s="103"/>
      <c r="N222" s="103"/>
      <c r="O222" s="103"/>
      <c r="P222" s="103"/>
      <c r="Q222" s="156"/>
      <c r="R222" s="376">
        <v>0.2</v>
      </c>
    </row>
    <row r="223" spans="1:18" s="104" customFormat="1" ht="33" customHeight="1">
      <c r="A223" s="666"/>
      <c r="B223" s="710"/>
      <c r="C223" s="669"/>
      <c r="D223" s="162"/>
      <c r="E223" s="646"/>
      <c r="F223" s="557" t="s">
        <v>112</v>
      </c>
      <c r="G223" s="468"/>
      <c r="H223" s="129"/>
      <c r="I223" s="113"/>
      <c r="J223" s="113"/>
      <c r="K223" s="113"/>
      <c r="L223" s="113"/>
      <c r="M223" s="113"/>
      <c r="N223" s="113"/>
      <c r="O223" s="113"/>
      <c r="P223" s="113"/>
      <c r="Q223" s="151"/>
      <c r="R223" s="381"/>
    </row>
    <row r="224" spans="1:18" s="104" customFormat="1" ht="33" customHeight="1" thickBot="1">
      <c r="A224" s="666"/>
      <c r="B224" s="710"/>
      <c r="C224" s="669"/>
      <c r="D224" s="554"/>
      <c r="E224" s="646"/>
      <c r="F224" s="107" t="s">
        <v>20</v>
      </c>
      <c r="G224" s="497"/>
      <c r="H224" s="126"/>
      <c r="I224" s="114"/>
      <c r="J224" s="114"/>
      <c r="K224" s="114"/>
      <c r="L224" s="114"/>
      <c r="M224" s="114"/>
      <c r="N224" s="114"/>
      <c r="O224" s="114"/>
      <c r="P224" s="114"/>
      <c r="Q224" s="158"/>
      <c r="R224" s="379"/>
    </row>
    <row r="225" spans="1:18" s="104" customFormat="1" ht="33" customHeight="1" thickBot="1">
      <c r="A225" s="667"/>
      <c r="B225" s="711"/>
      <c r="C225" s="670"/>
      <c r="D225" s="163"/>
      <c r="E225" s="647"/>
      <c r="F225" s="132"/>
      <c r="G225" s="470"/>
      <c r="H225" s="635"/>
      <c r="I225" s="635"/>
      <c r="J225" s="635"/>
      <c r="K225" s="635"/>
      <c r="L225" s="635"/>
      <c r="M225" s="635"/>
      <c r="N225" s="635"/>
      <c r="O225" s="635"/>
      <c r="P225" s="635"/>
      <c r="Q225" s="635"/>
      <c r="R225" s="558"/>
    </row>
    <row r="226" spans="1:18" s="104" customFormat="1" ht="33" customHeight="1">
      <c r="A226" s="665">
        <v>40</v>
      </c>
      <c r="B226" s="709" t="s">
        <v>605</v>
      </c>
      <c r="C226" s="668" t="s">
        <v>110</v>
      </c>
      <c r="D226" s="161" t="s">
        <v>121</v>
      </c>
      <c r="E226" s="645" t="s">
        <v>17</v>
      </c>
      <c r="F226" s="102" t="s">
        <v>111</v>
      </c>
      <c r="G226" s="456">
        <f>R226*J5</f>
        <v>0</v>
      </c>
      <c r="H226" s="109"/>
      <c r="I226" s="103"/>
      <c r="J226" s="103">
        <v>0</v>
      </c>
      <c r="K226" s="103"/>
      <c r="L226" s="103"/>
      <c r="M226" s="103"/>
      <c r="N226" s="103"/>
      <c r="O226" s="103"/>
      <c r="P226" s="103"/>
      <c r="Q226" s="156"/>
      <c r="R226" s="376">
        <v>0.1</v>
      </c>
    </row>
    <row r="227" spans="1:18" s="104" customFormat="1" ht="33" customHeight="1">
      <c r="A227" s="666"/>
      <c r="B227" s="710"/>
      <c r="C227" s="669"/>
      <c r="D227" s="162"/>
      <c r="E227" s="646"/>
      <c r="F227" s="557" t="s">
        <v>112</v>
      </c>
      <c r="G227" s="468"/>
      <c r="H227" s="129"/>
      <c r="I227" s="113"/>
      <c r="J227" s="113"/>
      <c r="K227" s="113"/>
      <c r="L227" s="113"/>
      <c r="M227" s="113"/>
      <c r="N227" s="113"/>
      <c r="O227" s="113"/>
      <c r="P227" s="113"/>
      <c r="Q227" s="151"/>
      <c r="R227" s="381"/>
    </row>
    <row r="228" spans="1:18" s="104" customFormat="1" ht="33" customHeight="1" thickBot="1">
      <c r="A228" s="666"/>
      <c r="B228" s="710"/>
      <c r="C228" s="669"/>
      <c r="D228" s="554"/>
      <c r="E228" s="646"/>
      <c r="F228" s="107" t="s">
        <v>20</v>
      </c>
      <c r="G228" s="497"/>
      <c r="H228" s="126"/>
      <c r="I228" s="114"/>
      <c r="J228" s="114"/>
      <c r="K228" s="114"/>
      <c r="L228" s="114"/>
      <c r="M228" s="114"/>
      <c r="N228" s="114"/>
      <c r="O228" s="114"/>
      <c r="P228" s="114"/>
      <c r="Q228" s="158"/>
      <c r="R228" s="379"/>
    </row>
    <row r="229" spans="1:18" s="104" customFormat="1" ht="45" customHeight="1" thickBot="1">
      <c r="A229" s="667"/>
      <c r="B229" s="711"/>
      <c r="C229" s="670"/>
      <c r="D229" s="163"/>
      <c r="E229" s="647"/>
      <c r="F229" s="132"/>
      <c r="G229" s="470"/>
      <c r="H229" s="635"/>
      <c r="I229" s="635"/>
      <c r="J229" s="635"/>
      <c r="K229" s="635"/>
      <c r="L229" s="635"/>
      <c r="M229" s="635"/>
      <c r="N229" s="635"/>
      <c r="O229" s="635"/>
      <c r="P229" s="635"/>
      <c r="Q229" s="635"/>
      <c r="R229" s="558"/>
    </row>
    <row r="230" spans="1:18" s="104" customFormat="1" ht="33" customHeight="1">
      <c r="A230" s="665">
        <v>41</v>
      </c>
      <c r="B230" s="709" t="s">
        <v>606</v>
      </c>
      <c r="C230" s="668" t="s">
        <v>110</v>
      </c>
      <c r="D230" s="161" t="s">
        <v>118</v>
      </c>
      <c r="E230" s="645" t="s">
        <v>17</v>
      </c>
      <c r="F230" s="102" t="s">
        <v>111</v>
      </c>
      <c r="G230" s="456">
        <f>R230*J5</f>
        <v>0</v>
      </c>
      <c r="H230" s="109"/>
      <c r="I230" s="103"/>
      <c r="J230" s="103">
        <v>0</v>
      </c>
      <c r="K230" s="103"/>
      <c r="L230" s="103"/>
      <c r="M230" s="103"/>
      <c r="N230" s="103"/>
      <c r="O230" s="103"/>
      <c r="P230" s="103"/>
      <c r="Q230" s="156"/>
      <c r="R230" s="376">
        <v>0.15</v>
      </c>
    </row>
    <row r="231" spans="1:18" s="104" customFormat="1" ht="33" customHeight="1">
      <c r="A231" s="666"/>
      <c r="B231" s="710"/>
      <c r="C231" s="669"/>
      <c r="D231" s="162"/>
      <c r="E231" s="646"/>
      <c r="F231" s="557" t="s">
        <v>112</v>
      </c>
      <c r="G231" s="468"/>
      <c r="H231" s="129"/>
      <c r="I231" s="113"/>
      <c r="J231" s="113"/>
      <c r="K231" s="113"/>
      <c r="L231" s="113"/>
      <c r="M231" s="113"/>
      <c r="N231" s="113"/>
      <c r="O231" s="113"/>
      <c r="P231" s="113"/>
      <c r="Q231" s="151"/>
      <c r="R231" s="381"/>
    </row>
    <row r="232" spans="1:18" s="104" customFormat="1" ht="33" customHeight="1" thickBot="1">
      <c r="A232" s="666"/>
      <c r="B232" s="710"/>
      <c r="C232" s="669"/>
      <c r="D232" s="554"/>
      <c r="E232" s="646"/>
      <c r="F232" s="107" t="s">
        <v>20</v>
      </c>
      <c r="G232" s="497"/>
      <c r="H232" s="126"/>
      <c r="I232" s="114"/>
      <c r="J232" s="114"/>
      <c r="K232" s="114"/>
      <c r="L232" s="114"/>
      <c r="M232" s="114"/>
      <c r="N232" s="114"/>
      <c r="O232" s="114"/>
      <c r="P232" s="114"/>
      <c r="Q232" s="158"/>
      <c r="R232" s="379"/>
    </row>
    <row r="233" spans="1:18" s="104" customFormat="1" ht="33" customHeight="1" thickBot="1">
      <c r="A233" s="667"/>
      <c r="B233" s="711"/>
      <c r="C233" s="670"/>
      <c r="D233" s="163"/>
      <c r="E233" s="647"/>
      <c r="F233" s="132"/>
      <c r="G233" s="470"/>
      <c r="H233" s="635"/>
      <c r="I233" s="635"/>
      <c r="J233" s="635"/>
      <c r="K233" s="635"/>
      <c r="L233" s="635"/>
      <c r="M233" s="635"/>
      <c r="N233" s="635"/>
      <c r="O233" s="635"/>
      <c r="P233" s="635"/>
      <c r="Q233" s="635"/>
      <c r="R233" s="558"/>
    </row>
    <row r="234" spans="1:18" s="104" customFormat="1" ht="33" customHeight="1">
      <c r="A234" s="665">
        <v>42</v>
      </c>
      <c r="B234" s="709" t="s">
        <v>663</v>
      </c>
      <c r="C234" s="668" t="s">
        <v>110</v>
      </c>
      <c r="D234" s="161" t="s">
        <v>417</v>
      </c>
      <c r="E234" s="645" t="s">
        <v>17</v>
      </c>
      <c r="F234" s="102" t="s">
        <v>111</v>
      </c>
      <c r="G234" s="456">
        <f>R234*J5</f>
        <v>0</v>
      </c>
      <c r="H234" s="109"/>
      <c r="I234" s="103"/>
      <c r="J234" s="103">
        <v>0</v>
      </c>
      <c r="K234" s="103"/>
      <c r="L234" s="103"/>
      <c r="M234" s="103"/>
      <c r="N234" s="103"/>
      <c r="O234" s="103"/>
      <c r="P234" s="103"/>
      <c r="Q234" s="156"/>
      <c r="R234" s="376">
        <v>0.6</v>
      </c>
    </row>
    <row r="235" spans="1:18" s="104" customFormat="1" ht="33" customHeight="1">
      <c r="A235" s="666"/>
      <c r="B235" s="710"/>
      <c r="C235" s="669"/>
      <c r="D235" s="162"/>
      <c r="E235" s="646"/>
      <c r="F235" s="557" t="s">
        <v>112</v>
      </c>
      <c r="G235" s="468"/>
      <c r="H235" s="129"/>
      <c r="I235" s="113"/>
      <c r="J235" s="113"/>
      <c r="K235" s="113"/>
      <c r="L235" s="113"/>
      <c r="M235" s="113"/>
      <c r="N235" s="113"/>
      <c r="O235" s="113"/>
      <c r="P235" s="113"/>
      <c r="Q235" s="151"/>
      <c r="R235" s="381"/>
    </row>
    <row r="236" spans="1:18" s="104" customFormat="1" ht="33" customHeight="1" thickBot="1">
      <c r="A236" s="666"/>
      <c r="B236" s="710"/>
      <c r="C236" s="669"/>
      <c r="D236" s="554"/>
      <c r="E236" s="646"/>
      <c r="F236" s="107" t="s">
        <v>20</v>
      </c>
      <c r="G236" s="497"/>
      <c r="H236" s="126"/>
      <c r="I236" s="114"/>
      <c r="J236" s="114"/>
      <c r="K236" s="114"/>
      <c r="L236" s="114"/>
      <c r="M236" s="114"/>
      <c r="N236" s="114"/>
      <c r="O236" s="114"/>
      <c r="P236" s="114"/>
      <c r="Q236" s="158"/>
      <c r="R236" s="379"/>
    </row>
    <row r="237" spans="1:18" s="104" customFormat="1" ht="33" customHeight="1" thickBot="1">
      <c r="A237" s="667"/>
      <c r="B237" s="711"/>
      <c r="C237" s="670"/>
      <c r="D237" s="163"/>
      <c r="E237" s="647"/>
      <c r="F237" s="132"/>
      <c r="G237" s="470"/>
      <c r="H237" s="635"/>
      <c r="I237" s="635"/>
      <c r="J237" s="635"/>
      <c r="K237" s="635"/>
      <c r="L237" s="635"/>
      <c r="M237" s="635"/>
      <c r="N237" s="635"/>
      <c r="O237" s="635"/>
      <c r="P237" s="635"/>
      <c r="Q237" s="635"/>
      <c r="R237" s="558"/>
    </row>
    <row r="238" spans="1:18" s="104" customFormat="1" ht="33" customHeight="1">
      <c r="A238" s="665">
        <v>43</v>
      </c>
      <c r="B238" s="709" t="s">
        <v>665</v>
      </c>
      <c r="C238" s="668" t="s">
        <v>110</v>
      </c>
      <c r="D238" s="161" t="s">
        <v>120</v>
      </c>
      <c r="E238" s="645" t="s">
        <v>17</v>
      </c>
      <c r="F238" s="102" t="s">
        <v>111</v>
      </c>
      <c r="G238" s="456">
        <f>R238*J5</f>
        <v>0</v>
      </c>
      <c r="H238" s="109"/>
      <c r="I238" s="103"/>
      <c r="J238" s="103">
        <v>0</v>
      </c>
      <c r="K238" s="103"/>
      <c r="L238" s="103"/>
      <c r="M238" s="103"/>
      <c r="N238" s="103"/>
      <c r="O238" s="103"/>
      <c r="P238" s="103"/>
      <c r="Q238" s="156"/>
      <c r="R238" s="376">
        <v>0.21</v>
      </c>
    </row>
    <row r="239" spans="1:18" s="104" customFormat="1" ht="33" customHeight="1">
      <c r="A239" s="666"/>
      <c r="B239" s="710"/>
      <c r="C239" s="669"/>
      <c r="D239" s="162"/>
      <c r="E239" s="646"/>
      <c r="F239" s="557" t="s">
        <v>112</v>
      </c>
      <c r="G239" s="468"/>
      <c r="H239" s="129"/>
      <c r="I239" s="113"/>
      <c r="J239" s="113"/>
      <c r="K239" s="113"/>
      <c r="L239" s="113"/>
      <c r="M239" s="113"/>
      <c r="N239" s="113"/>
      <c r="O239" s="113"/>
      <c r="P239" s="113"/>
      <c r="Q239" s="151"/>
      <c r="R239" s="381"/>
    </row>
    <row r="240" spans="1:18" s="104" customFormat="1" ht="33" customHeight="1" thickBot="1">
      <c r="A240" s="666"/>
      <c r="B240" s="710"/>
      <c r="C240" s="669"/>
      <c r="D240" s="554"/>
      <c r="E240" s="646"/>
      <c r="F240" s="107" t="s">
        <v>20</v>
      </c>
      <c r="G240" s="497"/>
      <c r="H240" s="126"/>
      <c r="I240" s="114"/>
      <c r="J240" s="114"/>
      <c r="K240" s="114"/>
      <c r="L240" s="114"/>
      <c r="M240" s="114"/>
      <c r="N240" s="114"/>
      <c r="O240" s="114"/>
      <c r="P240" s="114"/>
      <c r="Q240" s="158"/>
      <c r="R240" s="379"/>
    </row>
    <row r="241" spans="1:18" s="104" customFormat="1" ht="33" customHeight="1" thickBot="1">
      <c r="A241" s="667"/>
      <c r="B241" s="711"/>
      <c r="C241" s="670"/>
      <c r="D241" s="163"/>
      <c r="E241" s="647"/>
      <c r="F241" s="132"/>
      <c r="G241" s="470"/>
      <c r="H241" s="635"/>
      <c r="I241" s="635"/>
      <c r="J241" s="635"/>
      <c r="K241" s="635"/>
      <c r="L241" s="635"/>
      <c r="M241" s="635"/>
      <c r="N241" s="635"/>
      <c r="O241" s="635"/>
      <c r="P241" s="635"/>
      <c r="Q241" s="635"/>
      <c r="R241" s="558"/>
    </row>
    <row r="242" spans="1:18" ht="35.1" hidden="1" customHeight="1" thickBot="1">
      <c r="A242" s="722" t="s">
        <v>14</v>
      </c>
      <c r="B242" s="723"/>
      <c r="C242" s="723"/>
      <c r="D242" s="723"/>
      <c r="E242" s="723"/>
      <c r="F242" s="723"/>
      <c r="G242" s="723"/>
      <c r="H242" s="723"/>
      <c r="I242" s="723"/>
      <c r="J242" s="723"/>
      <c r="K242" s="723"/>
      <c r="L242" s="723"/>
      <c r="M242" s="723"/>
      <c r="N242" s="723"/>
      <c r="O242" s="723"/>
      <c r="P242" s="723"/>
      <c r="Q242" s="723"/>
      <c r="R242" s="389"/>
    </row>
    <row r="243" spans="1:18" s="14" customFormat="1" ht="35.1" hidden="1" customHeight="1" thickBot="1">
      <c r="A243" s="640" t="s">
        <v>122</v>
      </c>
      <c r="B243" s="641"/>
      <c r="C243" s="641"/>
      <c r="D243" s="641"/>
      <c r="E243" s="724"/>
      <c r="F243" s="205">
        <f>SUM(H243:Q243)</f>
        <v>0</v>
      </c>
      <c r="G243" s="413">
        <f>G19+G24+G30+G34+G41+G49+G55+G64+G68+G74+G80+G88+G92+G100+G108+G113+G118+G125+G132+G136+G143+G155+G160+G166+G170+G174+G178+G182+G186+G194+G206+G210+G214+G218+G226+G149+G198+G202+G230+G234+G238+G222+G190</f>
        <v>0</v>
      </c>
      <c r="H243" s="205">
        <f>H19+H24+H30+H34+H41+H49+H55+H64+H68+H74+H80+H88+H92+H100+H108+H113+H118+H125+H132+H136+H143+H155+H160+H166+H170+H174+H178+H182+H186+H194+H206+H210+H214+H218+H226+H149+H198+H202+H230+H234+H238+H222+H190</f>
        <v>0</v>
      </c>
      <c r="I243" s="205">
        <f t="shared" ref="I243:Q243" si="0">I19+I24+I30+I34+I41+I49+I55+I64+I68+I74+I80+I88+I92+I100+I108+I113+I118+I125+I132+I136+I143+I155+I160+I166+I170+I174+I178+I182+I186+I194+I206+I210+I214+I218+I226+I149+I198+I202+I230+I234+I238+I222+I190</f>
        <v>0</v>
      </c>
      <c r="J243" s="205">
        <f t="shared" si="0"/>
        <v>0</v>
      </c>
      <c r="K243" s="205">
        <f t="shared" si="0"/>
        <v>0</v>
      </c>
      <c r="L243" s="205">
        <f t="shared" si="0"/>
        <v>0</v>
      </c>
      <c r="M243" s="205">
        <f t="shared" si="0"/>
        <v>0</v>
      </c>
      <c r="N243" s="205">
        <f t="shared" si="0"/>
        <v>0</v>
      </c>
      <c r="O243" s="205">
        <f t="shared" si="0"/>
        <v>0</v>
      </c>
      <c r="P243" s="205">
        <f t="shared" si="0"/>
        <v>0</v>
      </c>
      <c r="Q243" s="46">
        <f t="shared" si="0"/>
        <v>0</v>
      </c>
      <c r="R243" s="205">
        <f>R19+R24+R30+R34+R41+R49+R55+R64+R68+R74+R80+R88+R92+R100+R108+R113+R118+R125+R132+R136+R143+R155+R160+R166+R170+R174+R178+R182+R186+R194+R206+R210+R214+R218+R226+R149+R198+R202+R230+R234+R238+R222+R190</f>
        <v>21.540000000000003</v>
      </c>
    </row>
    <row r="244" spans="1:18" s="14" customFormat="1" ht="35.1" hidden="1" customHeight="1" thickBot="1">
      <c r="A244" s="725" t="s">
        <v>123</v>
      </c>
      <c r="B244" s="726"/>
      <c r="C244" s="726"/>
      <c r="D244" s="726"/>
      <c r="E244" s="727"/>
      <c r="F244" s="205">
        <f>SUM(H244:Q244)</f>
        <v>0</v>
      </c>
      <c r="G244" s="413">
        <f t="shared" ref="G244:R245" si="1">G20+G25+G31+G35+G42+G50+G56+G65+G69+G75+G81+G89+G93+G101+G109+G114+G119+G126+G133+G137+G144+G156+G161+G167+G171+G175+G179+G183+G187+G195+G207+G211+G215+G219+G227+G150+G199+G203+G231+G235+G239+G223+G191</f>
        <v>0</v>
      </c>
      <c r="H244" s="205">
        <f t="shared" si="1"/>
        <v>0</v>
      </c>
      <c r="I244" s="205">
        <f t="shared" si="1"/>
        <v>0</v>
      </c>
      <c r="J244" s="205">
        <f t="shared" si="1"/>
        <v>0</v>
      </c>
      <c r="K244" s="205">
        <f t="shared" si="1"/>
        <v>0</v>
      </c>
      <c r="L244" s="205">
        <f t="shared" si="1"/>
        <v>0</v>
      </c>
      <c r="M244" s="205">
        <f t="shared" si="1"/>
        <v>0</v>
      </c>
      <c r="N244" s="205">
        <f t="shared" si="1"/>
        <v>0</v>
      </c>
      <c r="O244" s="205">
        <f t="shared" si="1"/>
        <v>0</v>
      </c>
      <c r="P244" s="205">
        <f t="shared" si="1"/>
        <v>0</v>
      </c>
      <c r="Q244" s="46">
        <f t="shared" si="1"/>
        <v>0</v>
      </c>
      <c r="R244" s="205">
        <f t="shared" si="1"/>
        <v>15.1</v>
      </c>
    </row>
    <row r="245" spans="1:18" s="14" customFormat="1" ht="35.1" hidden="1" customHeight="1" thickBot="1">
      <c r="A245" s="728" t="s">
        <v>124</v>
      </c>
      <c r="B245" s="729"/>
      <c r="C245" s="729"/>
      <c r="D245" s="729"/>
      <c r="E245" s="730"/>
      <c r="F245" s="205">
        <f>SUM(H245:Q245)</f>
        <v>0</v>
      </c>
      <c r="G245" s="413">
        <f t="shared" si="1"/>
        <v>0</v>
      </c>
      <c r="H245" s="205">
        <f t="shared" si="1"/>
        <v>0</v>
      </c>
      <c r="I245" s="205">
        <f t="shared" si="1"/>
        <v>0</v>
      </c>
      <c r="J245" s="205">
        <f t="shared" si="1"/>
        <v>0</v>
      </c>
      <c r="K245" s="205">
        <f t="shared" si="1"/>
        <v>0</v>
      </c>
      <c r="L245" s="205">
        <f t="shared" si="1"/>
        <v>0</v>
      </c>
      <c r="M245" s="205">
        <f t="shared" si="1"/>
        <v>0</v>
      </c>
      <c r="N245" s="205">
        <f t="shared" si="1"/>
        <v>0</v>
      </c>
      <c r="O245" s="205">
        <f t="shared" si="1"/>
        <v>0</v>
      </c>
      <c r="P245" s="205">
        <f t="shared" si="1"/>
        <v>0</v>
      </c>
      <c r="Q245" s="46">
        <f t="shared" si="1"/>
        <v>0</v>
      </c>
      <c r="R245" s="205">
        <f t="shared" si="1"/>
        <v>22.65</v>
      </c>
    </row>
    <row r="246" spans="1:18" s="14" customFormat="1" ht="35.1" hidden="1" customHeight="1" thickBot="1">
      <c r="A246" s="719" t="s">
        <v>471</v>
      </c>
      <c r="B246" s="720"/>
      <c r="C246" s="720"/>
      <c r="D246" s="720"/>
      <c r="E246" s="721"/>
      <c r="F246" s="15">
        <f>F243+F244</f>
        <v>0</v>
      </c>
      <c r="G246" s="29">
        <f>G243+G244</f>
        <v>0</v>
      </c>
      <c r="H246" s="15">
        <f>H243+H244</f>
        <v>0</v>
      </c>
      <c r="I246" s="15">
        <f t="shared" ref="I246:Q246" si="2">I243+I244</f>
        <v>0</v>
      </c>
      <c r="J246" s="15">
        <f t="shared" si="2"/>
        <v>0</v>
      </c>
      <c r="K246" s="15">
        <f t="shared" si="2"/>
        <v>0</v>
      </c>
      <c r="L246" s="15">
        <f t="shared" si="2"/>
        <v>0</v>
      </c>
      <c r="M246" s="15">
        <f t="shared" si="2"/>
        <v>0</v>
      </c>
      <c r="N246" s="15">
        <f t="shared" si="2"/>
        <v>0</v>
      </c>
      <c r="O246" s="15">
        <f t="shared" si="2"/>
        <v>0</v>
      </c>
      <c r="P246" s="15">
        <f t="shared" si="2"/>
        <v>0</v>
      </c>
      <c r="Q246" s="357">
        <f t="shared" si="2"/>
        <v>0</v>
      </c>
      <c r="R246" s="15">
        <f>R243+R244</f>
        <v>36.64</v>
      </c>
    </row>
    <row r="247" spans="1:18" s="14" customFormat="1" ht="35.1" hidden="1" customHeight="1">
      <c r="A247" s="736" t="s">
        <v>472</v>
      </c>
      <c r="B247" s="737"/>
      <c r="C247" s="737"/>
      <c r="D247" s="737"/>
      <c r="E247" s="738"/>
      <c r="F247" s="618">
        <f>SUM(F243:F245)</f>
        <v>0</v>
      </c>
      <c r="G247" s="622">
        <f>G243+G244+G245</f>
        <v>0</v>
      </c>
      <c r="H247" s="618">
        <f>H243+H244+H245</f>
        <v>0</v>
      </c>
      <c r="I247" s="618">
        <f t="shared" ref="I247:Q247" si="3">I243+I244+I245</f>
        <v>0</v>
      </c>
      <c r="J247" s="618">
        <f t="shared" si="3"/>
        <v>0</v>
      </c>
      <c r="K247" s="618">
        <f t="shared" si="3"/>
        <v>0</v>
      </c>
      <c r="L247" s="618">
        <f t="shared" si="3"/>
        <v>0</v>
      </c>
      <c r="M247" s="618">
        <f t="shared" si="3"/>
        <v>0</v>
      </c>
      <c r="N247" s="618">
        <f t="shared" si="3"/>
        <v>0</v>
      </c>
      <c r="O247" s="618">
        <f t="shared" si="3"/>
        <v>0</v>
      </c>
      <c r="P247" s="618">
        <f t="shared" si="3"/>
        <v>0</v>
      </c>
      <c r="Q247" s="712">
        <f t="shared" si="3"/>
        <v>0</v>
      </c>
      <c r="R247" s="618">
        <f>R243+R244+R245</f>
        <v>59.29</v>
      </c>
    </row>
    <row r="248" spans="1:18" s="14" customFormat="1" ht="13.5" hidden="1" customHeight="1" thickBot="1">
      <c r="A248" s="739"/>
      <c r="B248" s="740"/>
      <c r="C248" s="740"/>
      <c r="D248" s="740"/>
      <c r="E248" s="741"/>
      <c r="F248" s="619"/>
      <c r="G248" s="624"/>
      <c r="H248" s="619"/>
      <c r="I248" s="619"/>
      <c r="J248" s="619"/>
      <c r="K248" s="619"/>
      <c r="L248" s="619"/>
      <c r="M248" s="619"/>
      <c r="N248" s="619"/>
      <c r="O248" s="619"/>
      <c r="P248" s="619"/>
      <c r="Q248" s="713"/>
      <c r="R248" s="619"/>
    </row>
    <row r="249" spans="1:18" s="14" customFormat="1" ht="35.1" customHeight="1" thickBot="1">
      <c r="A249" s="714"/>
      <c r="B249" s="715"/>
      <c r="C249" s="715"/>
      <c r="D249" s="715"/>
      <c r="E249" s="715"/>
      <c r="F249" s="715"/>
      <c r="G249" s="715"/>
      <c r="H249" s="715"/>
      <c r="I249" s="715"/>
      <c r="J249" s="715"/>
      <c r="K249" s="715"/>
      <c r="L249" s="715"/>
      <c r="M249" s="715"/>
      <c r="N249" s="715"/>
      <c r="O249" s="715"/>
      <c r="P249" s="715"/>
      <c r="Q249" s="715"/>
      <c r="R249" s="390"/>
    </row>
    <row r="250" spans="1:18" s="14" customFormat="1" ht="35.1" customHeight="1" thickBot="1">
      <c r="A250" s="716" t="s">
        <v>125</v>
      </c>
      <c r="B250" s="717"/>
      <c r="C250" s="717"/>
      <c r="D250" s="717"/>
      <c r="E250" s="717"/>
      <c r="F250" s="718"/>
      <c r="G250" s="414">
        <f t="shared" ref="G250:H254" si="4">G243</f>
        <v>0</v>
      </c>
      <c r="H250" s="49">
        <f t="shared" si="4"/>
        <v>0</v>
      </c>
      <c r="I250" s="49">
        <f>I243+H250</f>
        <v>0</v>
      </c>
      <c r="J250" s="49">
        <f t="shared" ref="J250:Q252" si="5">J243+I250</f>
        <v>0</v>
      </c>
      <c r="K250" s="49">
        <f t="shared" si="5"/>
        <v>0</v>
      </c>
      <c r="L250" s="49">
        <f t="shared" si="5"/>
        <v>0</v>
      </c>
      <c r="M250" s="49">
        <f t="shared" si="5"/>
        <v>0</v>
      </c>
      <c r="N250" s="49">
        <f t="shared" si="5"/>
        <v>0</v>
      </c>
      <c r="O250" s="49">
        <f t="shared" si="5"/>
        <v>0</v>
      </c>
      <c r="P250" s="49">
        <f t="shared" si="5"/>
        <v>0</v>
      </c>
      <c r="Q250" s="226">
        <f t="shared" si="5"/>
        <v>0</v>
      </c>
      <c r="R250" s="49">
        <f>R243</f>
        <v>21.540000000000003</v>
      </c>
    </row>
    <row r="251" spans="1:18" s="14" customFormat="1" ht="35.1" customHeight="1" thickBot="1">
      <c r="A251" s="731" t="s">
        <v>126</v>
      </c>
      <c r="B251" s="732"/>
      <c r="C251" s="732"/>
      <c r="D251" s="732"/>
      <c r="E251" s="732"/>
      <c r="F251" s="733"/>
      <c r="G251" s="414">
        <f t="shared" si="4"/>
        <v>0</v>
      </c>
      <c r="H251" s="49">
        <f t="shared" si="4"/>
        <v>0</v>
      </c>
      <c r="I251" s="49">
        <f>I244+H251</f>
        <v>0</v>
      </c>
      <c r="J251" s="49">
        <f t="shared" si="5"/>
        <v>0</v>
      </c>
      <c r="K251" s="49">
        <f t="shared" si="5"/>
        <v>0</v>
      </c>
      <c r="L251" s="49">
        <f t="shared" si="5"/>
        <v>0</v>
      </c>
      <c r="M251" s="49">
        <f t="shared" si="5"/>
        <v>0</v>
      </c>
      <c r="N251" s="49">
        <f t="shared" si="5"/>
        <v>0</v>
      </c>
      <c r="O251" s="49">
        <f t="shared" si="5"/>
        <v>0</v>
      </c>
      <c r="P251" s="49">
        <f t="shared" si="5"/>
        <v>0</v>
      </c>
      <c r="Q251" s="226">
        <f t="shared" si="5"/>
        <v>0</v>
      </c>
      <c r="R251" s="49">
        <f>R244</f>
        <v>15.1</v>
      </c>
    </row>
    <row r="252" spans="1:18" s="14" customFormat="1" ht="35.1" customHeight="1" thickBot="1">
      <c r="A252" s="728" t="s">
        <v>127</v>
      </c>
      <c r="B252" s="729"/>
      <c r="C252" s="729"/>
      <c r="D252" s="729"/>
      <c r="E252" s="734"/>
      <c r="F252" s="730"/>
      <c r="G252" s="414">
        <f t="shared" si="4"/>
        <v>0</v>
      </c>
      <c r="H252" s="49">
        <f t="shared" si="4"/>
        <v>0</v>
      </c>
      <c r="I252" s="49">
        <f>I245+H252</f>
        <v>0</v>
      </c>
      <c r="J252" s="49">
        <f t="shared" si="5"/>
        <v>0</v>
      </c>
      <c r="K252" s="49">
        <f t="shared" si="5"/>
        <v>0</v>
      </c>
      <c r="L252" s="49">
        <f t="shared" si="5"/>
        <v>0</v>
      </c>
      <c r="M252" s="49">
        <f t="shared" si="5"/>
        <v>0</v>
      </c>
      <c r="N252" s="49">
        <f t="shared" si="5"/>
        <v>0</v>
      </c>
      <c r="O252" s="49">
        <f t="shared" si="5"/>
        <v>0</v>
      </c>
      <c r="P252" s="49">
        <f t="shared" si="5"/>
        <v>0</v>
      </c>
      <c r="Q252" s="226">
        <f t="shared" si="5"/>
        <v>0</v>
      </c>
      <c r="R252" s="49">
        <f>R245</f>
        <v>22.65</v>
      </c>
    </row>
    <row r="253" spans="1:18" s="14" customFormat="1" ht="45.75" customHeight="1" thickBot="1">
      <c r="A253" s="719" t="s">
        <v>473</v>
      </c>
      <c r="B253" s="720"/>
      <c r="C253" s="720"/>
      <c r="D253" s="720"/>
      <c r="E253" s="735"/>
      <c r="F253" s="721"/>
      <c r="G253" s="29">
        <f t="shared" si="4"/>
        <v>0</v>
      </c>
      <c r="H253" s="15">
        <f t="shared" si="4"/>
        <v>0</v>
      </c>
      <c r="I253" s="4">
        <f t="shared" ref="I253:Q254" si="6">I246+H253</f>
        <v>0</v>
      </c>
      <c r="J253" s="4">
        <f t="shared" si="6"/>
        <v>0</v>
      </c>
      <c r="K253" s="4">
        <f t="shared" si="6"/>
        <v>0</v>
      </c>
      <c r="L253" s="4">
        <f t="shared" si="6"/>
        <v>0</v>
      </c>
      <c r="M253" s="4">
        <f t="shared" si="6"/>
        <v>0</v>
      </c>
      <c r="N253" s="4">
        <f t="shared" si="6"/>
        <v>0</v>
      </c>
      <c r="O253" s="4">
        <f t="shared" si="6"/>
        <v>0</v>
      </c>
      <c r="P253" s="4">
        <f t="shared" si="6"/>
        <v>0</v>
      </c>
      <c r="Q253" s="358">
        <f t="shared" si="6"/>
        <v>0</v>
      </c>
      <c r="R253" s="15">
        <f>R246</f>
        <v>36.64</v>
      </c>
    </row>
    <row r="254" spans="1:18" s="14" customFormat="1" ht="65.25" customHeight="1" thickBot="1">
      <c r="A254" s="747" t="s">
        <v>474</v>
      </c>
      <c r="B254" s="748"/>
      <c r="C254" s="748"/>
      <c r="D254" s="748"/>
      <c r="E254" s="748"/>
      <c r="F254" s="749"/>
      <c r="G254" s="29">
        <f t="shared" si="4"/>
        <v>0</v>
      </c>
      <c r="H254" s="23">
        <f t="shared" si="4"/>
        <v>0</v>
      </c>
      <c r="I254" s="5">
        <f t="shared" si="6"/>
        <v>0</v>
      </c>
      <c r="J254" s="5">
        <f t="shared" si="6"/>
        <v>0</v>
      </c>
      <c r="K254" s="5">
        <f t="shared" si="6"/>
        <v>0</v>
      </c>
      <c r="L254" s="5">
        <f t="shared" si="6"/>
        <v>0</v>
      </c>
      <c r="M254" s="5">
        <f t="shared" si="6"/>
        <v>0</v>
      </c>
      <c r="N254" s="5">
        <f t="shared" si="6"/>
        <v>0</v>
      </c>
      <c r="O254" s="5">
        <f t="shared" si="6"/>
        <v>0</v>
      </c>
      <c r="P254" s="5">
        <f t="shared" si="6"/>
        <v>0</v>
      </c>
      <c r="Q254" s="359">
        <f t="shared" si="6"/>
        <v>0</v>
      </c>
      <c r="R254" s="23">
        <f>R247</f>
        <v>59.29</v>
      </c>
    </row>
    <row r="255" spans="1:18" ht="35.1" customHeight="1" thickBot="1">
      <c r="A255" s="714"/>
      <c r="B255" s="750"/>
      <c r="C255" s="750"/>
      <c r="D255" s="750"/>
      <c r="E255" s="750"/>
      <c r="F255" s="750"/>
      <c r="G255" s="750"/>
      <c r="H255" s="750"/>
      <c r="I255" s="750"/>
      <c r="J255" s="750"/>
      <c r="K255" s="750"/>
      <c r="L255" s="750"/>
      <c r="M255" s="750"/>
      <c r="N255" s="750"/>
      <c r="O255" s="750"/>
      <c r="P255" s="750"/>
      <c r="Q255" s="750"/>
      <c r="R255" s="389"/>
    </row>
    <row r="256" spans="1:18" ht="34.5" customHeight="1" thickBot="1">
      <c r="A256" s="722" t="s">
        <v>128</v>
      </c>
      <c r="B256" s="723"/>
      <c r="C256" s="723"/>
      <c r="D256" s="723"/>
      <c r="E256" s="723"/>
      <c r="F256" s="723"/>
      <c r="G256" s="723"/>
      <c r="H256" s="723"/>
      <c r="I256" s="723"/>
      <c r="J256" s="723"/>
      <c r="K256" s="723"/>
      <c r="L256" s="723"/>
      <c r="M256" s="723"/>
      <c r="N256" s="723"/>
      <c r="O256" s="723"/>
      <c r="P256" s="723"/>
      <c r="Q256" s="723"/>
      <c r="R256" s="389"/>
    </row>
    <row r="257" spans="1:18" ht="35.1" customHeight="1">
      <c r="A257" s="751">
        <v>44</v>
      </c>
      <c r="B257" s="523" t="s">
        <v>129</v>
      </c>
      <c r="C257" s="754" t="s">
        <v>130</v>
      </c>
      <c r="D257" s="523"/>
      <c r="E257" s="757" t="s">
        <v>451</v>
      </c>
      <c r="F257" s="540" t="s">
        <v>18</v>
      </c>
      <c r="G257" s="456"/>
      <c r="H257" s="47"/>
      <c r="I257" s="40"/>
      <c r="J257" s="40"/>
      <c r="K257" s="40"/>
      <c r="L257" s="40"/>
      <c r="M257" s="40"/>
      <c r="N257" s="40"/>
      <c r="O257" s="40"/>
      <c r="P257" s="40"/>
      <c r="Q257" s="360"/>
      <c r="R257" s="391"/>
    </row>
    <row r="258" spans="1:18" ht="35.1" customHeight="1">
      <c r="A258" s="752"/>
      <c r="B258" s="532" t="s">
        <v>131</v>
      </c>
      <c r="C258" s="755"/>
      <c r="D258" s="11"/>
      <c r="E258" s="758"/>
      <c r="F258" s="34" t="s">
        <v>19</v>
      </c>
      <c r="G258" s="468"/>
      <c r="H258" s="16"/>
      <c r="I258" s="10"/>
      <c r="J258" s="10"/>
      <c r="K258" s="16"/>
      <c r="L258" s="10"/>
      <c r="M258" s="16"/>
      <c r="N258" s="17"/>
      <c r="O258" s="10"/>
      <c r="P258" s="10"/>
      <c r="Q258" s="17"/>
      <c r="R258" s="392"/>
    </row>
    <row r="259" spans="1:18" ht="35.1" customHeight="1" thickBot="1">
      <c r="A259" s="752"/>
      <c r="B259" s="524" t="s">
        <v>132</v>
      </c>
      <c r="C259" s="755"/>
      <c r="D259" s="8"/>
      <c r="E259" s="758"/>
      <c r="F259" s="35" t="s">
        <v>20</v>
      </c>
      <c r="G259" s="497">
        <f>R259*J5</f>
        <v>0</v>
      </c>
      <c r="H259" s="44"/>
      <c r="I259" s="42"/>
      <c r="J259" s="42"/>
      <c r="K259" s="42"/>
      <c r="L259" s="42"/>
      <c r="M259" s="42"/>
      <c r="N259" s="42"/>
      <c r="O259" s="42"/>
      <c r="P259" s="42">
        <v>0</v>
      </c>
      <c r="Q259" s="361"/>
      <c r="R259" s="393">
        <v>1</v>
      </c>
    </row>
    <row r="260" spans="1:18" ht="35.1" customHeight="1">
      <c r="A260" s="752"/>
      <c r="B260" s="524" t="s">
        <v>133</v>
      </c>
      <c r="C260" s="755"/>
      <c r="D260" s="742" t="s">
        <v>455</v>
      </c>
      <c r="E260" s="758"/>
      <c r="F260" s="744"/>
      <c r="G260" s="422"/>
      <c r="H260" s="636"/>
      <c r="I260" s="637"/>
      <c r="J260" s="637"/>
      <c r="K260" s="637"/>
      <c r="L260" s="637"/>
      <c r="M260" s="637"/>
      <c r="N260" s="637"/>
      <c r="O260" s="637"/>
      <c r="P260" s="637"/>
      <c r="Q260" s="637"/>
      <c r="R260" s="540"/>
    </row>
    <row r="261" spans="1:18" ht="35.1" customHeight="1" thickBot="1">
      <c r="A261" s="753"/>
      <c r="B261" s="545"/>
      <c r="C261" s="756"/>
      <c r="D261" s="743"/>
      <c r="E261" s="759"/>
      <c r="F261" s="745"/>
      <c r="G261" s="440"/>
      <c r="H261" s="746"/>
      <c r="I261" s="746"/>
      <c r="J261" s="746"/>
      <c r="K261" s="746"/>
      <c r="L261" s="746"/>
      <c r="M261" s="746"/>
      <c r="N261" s="746"/>
      <c r="O261" s="746"/>
      <c r="P261" s="746"/>
      <c r="Q261" s="746"/>
      <c r="R261" s="522"/>
    </row>
    <row r="262" spans="1:18" ht="35.1" customHeight="1">
      <c r="A262" s="751">
        <v>45</v>
      </c>
      <c r="B262" s="523" t="s">
        <v>134</v>
      </c>
      <c r="C262" s="754" t="s">
        <v>130</v>
      </c>
      <c r="D262" s="523"/>
      <c r="E262" s="757" t="s">
        <v>451</v>
      </c>
      <c r="F262" s="540" t="s">
        <v>18</v>
      </c>
      <c r="G262" s="456"/>
      <c r="H262" s="47"/>
      <c r="I262" s="40"/>
      <c r="J262" s="40"/>
      <c r="K262" s="40"/>
      <c r="L262" s="40"/>
      <c r="M262" s="40"/>
      <c r="N262" s="40"/>
      <c r="O262" s="40"/>
      <c r="P262" s="40"/>
      <c r="Q262" s="360"/>
      <c r="R262" s="391"/>
    </row>
    <row r="263" spans="1:18" ht="35.1" customHeight="1">
      <c r="A263" s="752"/>
      <c r="B263" s="532" t="s">
        <v>135</v>
      </c>
      <c r="C263" s="755"/>
      <c r="D263" s="11"/>
      <c r="E263" s="758"/>
      <c r="F263" s="34" t="s">
        <v>19</v>
      </c>
      <c r="G263" s="468"/>
      <c r="H263" s="16"/>
      <c r="I263" s="10"/>
      <c r="J263" s="10"/>
      <c r="K263" s="16"/>
      <c r="L263" s="10"/>
      <c r="M263" s="16"/>
      <c r="N263" s="17"/>
      <c r="O263" s="10"/>
      <c r="P263" s="10"/>
      <c r="Q263" s="17"/>
      <c r="R263" s="392"/>
    </row>
    <row r="264" spans="1:18" ht="35.1" customHeight="1" thickBot="1">
      <c r="A264" s="752"/>
      <c r="B264" s="524" t="s">
        <v>136</v>
      </c>
      <c r="C264" s="755"/>
      <c r="D264" s="8"/>
      <c r="E264" s="758"/>
      <c r="F264" s="35" t="s">
        <v>20</v>
      </c>
      <c r="G264" s="497">
        <f>R264*J5</f>
        <v>0</v>
      </c>
      <c r="H264" s="44"/>
      <c r="I264" s="42"/>
      <c r="J264" s="42"/>
      <c r="K264" s="42"/>
      <c r="L264" s="42"/>
      <c r="M264" s="42"/>
      <c r="N264" s="42"/>
      <c r="O264" s="42"/>
      <c r="P264" s="42">
        <v>0</v>
      </c>
      <c r="Q264" s="361"/>
      <c r="R264" s="393">
        <v>0.45</v>
      </c>
    </row>
    <row r="265" spans="1:18" ht="35.1" customHeight="1">
      <c r="A265" s="752"/>
      <c r="B265" s="524" t="s">
        <v>137</v>
      </c>
      <c r="C265" s="755"/>
      <c r="D265" s="742" t="s">
        <v>456</v>
      </c>
      <c r="E265" s="758"/>
      <c r="F265" s="744"/>
      <c r="G265" s="422"/>
      <c r="H265" s="636"/>
      <c r="I265" s="637"/>
      <c r="J265" s="637"/>
      <c r="K265" s="637"/>
      <c r="L265" s="637"/>
      <c r="M265" s="637"/>
      <c r="N265" s="637"/>
      <c r="O265" s="637"/>
      <c r="P265" s="637"/>
      <c r="Q265" s="637"/>
      <c r="R265" s="540"/>
    </row>
    <row r="266" spans="1:18" ht="35.1" customHeight="1" thickBot="1">
      <c r="A266" s="753"/>
      <c r="B266" s="545"/>
      <c r="C266" s="756"/>
      <c r="D266" s="743"/>
      <c r="E266" s="759"/>
      <c r="F266" s="745"/>
      <c r="G266" s="440"/>
      <c r="H266" s="746"/>
      <c r="I266" s="746"/>
      <c r="J266" s="746"/>
      <c r="K266" s="746"/>
      <c r="L266" s="746"/>
      <c r="M266" s="746"/>
      <c r="N266" s="746"/>
      <c r="O266" s="746"/>
      <c r="P266" s="746"/>
      <c r="Q266" s="746"/>
      <c r="R266" s="522"/>
    </row>
    <row r="267" spans="1:18" ht="35.1" customHeight="1">
      <c r="A267" s="751">
        <v>46</v>
      </c>
      <c r="B267" s="523" t="s">
        <v>138</v>
      </c>
      <c r="C267" s="754" t="s">
        <v>139</v>
      </c>
      <c r="D267" s="523"/>
      <c r="E267" s="757" t="s">
        <v>451</v>
      </c>
      <c r="F267" s="540" t="s">
        <v>18</v>
      </c>
      <c r="G267" s="456"/>
      <c r="H267" s="47"/>
      <c r="I267" s="40"/>
      <c r="J267" s="40"/>
      <c r="K267" s="40"/>
      <c r="L267" s="40"/>
      <c r="M267" s="40"/>
      <c r="N267" s="40"/>
      <c r="O267" s="40"/>
      <c r="P267" s="40"/>
      <c r="Q267" s="360"/>
      <c r="R267" s="391"/>
    </row>
    <row r="268" spans="1:18" ht="35.1" customHeight="1">
      <c r="A268" s="752"/>
      <c r="B268" s="532" t="s">
        <v>140</v>
      </c>
      <c r="C268" s="755"/>
      <c r="D268" s="11"/>
      <c r="E268" s="758"/>
      <c r="F268" s="34" t="s">
        <v>19</v>
      </c>
      <c r="G268" s="468"/>
      <c r="H268" s="16"/>
      <c r="I268" s="10"/>
      <c r="J268" s="10"/>
      <c r="K268" s="16"/>
      <c r="L268" s="10"/>
      <c r="M268" s="16"/>
      <c r="N268" s="17"/>
      <c r="O268" s="10"/>
      <c r="P268" s="10"/>
      <c r="Q268" s="17"/>
      <c r="R268" s="392"/>
    </row>
    <row r="269" spans="1:18" ht="35.1" customHeight="1" thickBot="1">
      <c r="A269" s="752"/>
      <c r="B269" s="524" t="s">
        <v>141</v>
      </c>
      <c r="C269" s="755"/>
      <c r="D269" s="8"/>
      <c r="E269" s="758"/>
      <c r="F269" s="35" t="s">
        <v>20</v>
      </c>
      <c r="G269" s="497">
        <f>R269*J5</f>
        <v>0</v>
      </c>
      <c r="H269" s="44"/>
      <c r="I269" s="42"/>
      <c r="J269" s="42"/>
      <c r="K269" s="42"/>
      <c r="L269" s="42"/>
      <c r="M269" s="42"/>
      <c r="N269" s="42"/>
      <c r="O269" s="518"/>
      <c r="P269" s="42">
        <v>0</v>
      </c>
      <c r="Q269" s="361"/>
      <c r="R269" s="393">
        <v>2</v>
      </c>
    </row>
    <row r="270" spans="1:18" ht="35.1" customHeight="1">
      <c r="A270" s="752"/>
      <c r="B270" s="524" t="s">
        <v>142</v>
      </c>
      <c r="C270" s="755"/>
      <c r="D270" s="11" t="s">
        <v>457</v>
      </c>
      <c r="E270" s="758"/>
      <c r="F270" s="744"/>
      <c r="G270" s="422"/>
      <c r="H270" s="636"/>
      <c r="I270" s="637"/>
      <c r="J270" s="637"/>
      <c r="K270" s="637"/>
      <c r="L270" s="637"/>
      <c r="M270" s="637"/>
      <c r="N270" s="637"/>
      <c r="O270" s="637"/>
      <c r="P270" s="637"/>
      <c r="Q270" s="637"/>
      <c r="R270" s="540"/>
    </row>
    <row r="271" spans="1:18" ht="35.1" customHeight="1" thickBot="1">
      <c r="A271" s="753"/>
      <c r="B271" s="545"/>
      <c r="C271" s="756"/>
      <c r="D271" s="545" t="s">
        <v>458</v>
      </c>
      <c r="E271" s="759"/>
      <c r="F271" s="745"/>
      <c r="G271" s="440"/>
      <c r="H271" s="746"/>
      <c r="I271" s="746"/>
      <c r="J271" s="746"/>
      <c r="K271" s="746"/>
      <c r="L271" s="746"/>
      <c r="M271" s="746"/>
      <c r="N271" s="746"/>
      <c r="O271" s="746"/>
      <c r="P271" s="746"/>
      <c r="Q271" s="746"/>
      <c r="R271" s="522"/>
    </row>
    <row r="272" spans="1:18" ht="35.1" customHeight="1">
      <c r="A272" s="751">
        <v>47</v>
      </c>
      <c r="B272" s="523" t="s">
        <v>520</v>
      </c>
      <c r="C272" s="754" t="s">
        <v>143</v>
      </c>
      <c r="D272" s="212"/>
      <c r="E272" s="751" t="s">
        <v>451</v>
      </c>
      <c r="F272" s="205" t="s">
        <v>18</v>
      </c>
      <c r="G272" s="456"/>
      <c r="H272" s="39"/>
      <c r="I272" s="209"/>
      <c r="J272" s="209"/>
      <c r="K272" s="209"/>
      <c r="L272" s="209"/>
      <c r="M272" s="209"/>
      <c r="N272" s="209"/>
      <c r="O272" s="209"/>
      <c r="P272" s="209"/>
      <c r="Q272" s="362"/>
      <c r="R272" s="394"/>
    </row>
    <row r="273" spans="1:18" ht="35.1" customHeight="1">
      <c r="A273" s="752"/>
      <c r="B273" s="524" t="s">
        <v>521</v>
      </c>
      <c r="C273" s="755"/>
      <c r="D273" s="213"/>
      <c r="E273" s="752"/>
      <c r="F273" s="547" t="s">
        <v>19</v>
      </c>
      <c r="G273" s="468"/>
      <c r="H273" s="45"/>
      <c r="I273" s="210"/>
      <c r="J273" s="530"/>
      <c r="K273" s="210"/>
      <c r="L273" s="519"/>
      <c r="M273" s="210"/>
      <c r="N273" s="210"/>
      <c r="O273" s="210"/>
      <c r="P273" s="210"/>
      <c r="Q273" s="363"/>
      <c r="R273" s="395"/>
    </row>
    <row r="274" spans="1:18" ht="35.1" customHeight="1" thickBot="1">
      <c r="A274" s="752"/>
      <c r="B274" s="524" t="s">
        <v>522</v>
      </c>
      <c r="C274" s="755"/>
      <c r="D274" s="545"/>
      <c r="E274" s="752"/>
      <c r="F274" s="34" t="s">
        <v>20</v>
      </c>
      <c r="G274" s="497">
        <f>R274*J5</f>
        <v>0</v>
      </c>
      <c r="H274" s="44"/>
      <c r="I274" s="42"/>
      <c r="J274" s="42"/>
      <c r="K274" s="42"/>
      <c r="L274" s="42"/>
      <c r="M274" s="42"/>
      <c r="N274" s="42"/>
      <c r="O274" s="42"/>
      <c r="P274" s="42">
        <v>0</v>
      </c>
      <c r="Q274" s="361"/>
      <c r="R274" s="393">
        <v>0.5</v>
      </c>
    </row>
    <row r="275" spans="1:18" ht="35.1" customHeight="1">
      <c r="A275" s="752"/>
      <c r="B275" s="524" t="s">
        <v>144</v>
      </c>
      <c r="C275" s="755"/>
      <c r="D275" s="742" t="s">
        <v>459</v>
      </c>
      <c r="E275" s="752"/>
      <c r="F275" s="744"/>
      <c r="G275" s="442"/>
      <c r="H275" s="766"/>
      <c r="I275" s="766"/>
      <c r="J275" s="766"/>
      <c r="K275" s="766"/>
      <c r="L275" s="766"/>
      <c r="M275" s="766"/>
      <c r="N275" s="766"/>
      <c r="O275" s="766"/>
      <c r="P275" s="766"/>
      <c r="Q275" s="766"/>
      <c r="R275" s="547"/>
    </row>
    <row r="276" spans="1:18" ht="35.1" customHeight="1">
      <c r="A276" s="752"/>
      <c r="B276" s="524"/>
      <c r="C276" s="755"/>
      <c r="D276" s="762"/>
      <c r="E276" s="752"/>
      <c r="F276" s="764"/>
      <c r="G276" s="442"/>
      <c r="H276" s="766"/>
      <c r="I276" s="766"/>
      <c r="J276" s="766"/>
      <c r="K276" s="766"/>
      <c r="L276" s="766"/>
      <c r="M276" s="766"/>
      <c r="N276" s="766"/>
      <c r="O276" s="766"/>
      <c r="P276" s="766"/>
      <c r="Q276" s="766"/>
      <c r="R276" s="547"/>
    </row>
    <row r="277" spans="1:18" ht="53.25" customHeight="1" thickBot="1">
      <c r="A277" s="753"/>
      <c r="B277" s="545"/>
      <c r="C277" s="756"/>
      <c r="D277" s="763"/>
      <c r="E277" s="753"/>
      <c r="F277" s="765"/>
      <c r="G277" s="443"/>
      <c r="H277" s="767"/>
      <c r="I277" s="767"/>
      <c r="J277" s="767"/>
      <c r="K277" s="767"/>
      <c r="L277" s="767"/>
      <c r="M277" s="767"/>
      <c r="N277" s="767"/>
      <c r="O277" s="767"/>
      <c r="P277" s="767"/>
      <c r="Q277" s="767"/>
      <c r="R277" s="546"/>
    </row>
    <row r="278" spans="1:18" ht="35.1" customHeight="1">
      <c r="A278" s="751">
        <v>48</v>
      </c>
      <c r="B278" s="523" t="s">
        <v>145</v>
      </c>
      <c r="C278" s="754" t="s">
        <v>146</v>
      </c>
      <c r="D278" s="212"/>
      <c r="E278" s="751" t="s">
        <v>451</v>
      </c>
      <c r="F278" s="205" t="s">
        <v>18</v>
      </c>
      <c r="G278" s="456"/>
      <c r="H278" s="39"/>
      <c r="I278" s="209"/>
      <c r="J278" s="209"/>
      <c r="K278" s="209"/>
      <c r="L278" s="209"/>
      <c r="M278" s="209"/>
      <c r="N278" s="209"/>
      <c r="O278" s="209"/>
      <c r="P278" s="209"/>
      <c r="Q278" s="362"/>
      <c r="R278" s="394"/>
    </row>
    <row r="279" spans="1:18" ht="35.1" customHeight="1">
      <c r="A279" s="752"/>
      <c r="B279" s="502" t="s">
        <v>147</v>
      </c>
      <c r="C279" s="761"/>
      <c r="D279" s="213"/>
      <c r="E279" s="752"/>
      <c r="F279" s="547" t="s">
        <v>19</v>
      </c>
      <c r="G279" s="468"/>
      <c r="H279" s="45"/>
      <c r="I279" s="210"/>
      <c r="J279" s="530"/>
      <c r="K279" s="210"/>
      <c r="L279" s="210"/>
      <c r="M279" s="210"/>
      <c r="N279" s="210"/>
      <c r="O279" s="210"/>
      <c r="P279" s="210"/>
      <c r="Q279" s="363"/>
      <c r="R279" s="395"/>
    </row>
    <row r="280" spans="1:18" ht="35.1" customHeight="1" thickBot="1">
      <c r="A280" s="752"/>
      <c r="B280" s="524" t="s">
        <v>148</v>
      </c>
      <c r="C280" s="761"/>
      <c r="D280" s="545"/>
      <c r="E280" s="752"/>
      <c r="F280" s="34" t="s">
        <v>20</v>
      </c>
      <c r="G280" s="497">
        <f>R280*J5</f>
        <v>0</v>
      </c>
      <c r="H280" s="44"/>
      <c r="I280" s="42"/>
      <c r="J280" s="42"/>
      <c r="K280" s="42"/>
      <c r="L280" s="42"/>
      <c r="M280" s="42"/>
      <c r="N280" s="42"/>
      <c r="O280" s="42"/>
      <c r="P280" s="42">
        <v>0</v>
      </c>
      <c r="Q280" s="361"/>
      <c r="R280" s="393">
        <v>1</v>
      </c>
    </row>
    <row r="281" spans="1:18" ht="35.1" customHeight="1">
      <c r="A281" s="752"/>
      <c r="B281" s="524" t="s">
        <v>149</v>
      </c>
      <c r="C281" s="761"/>
      <c r="D281" s="742" t="s">
        <v>460</v>
      </c>
      <c r="E281" s="752"/>
      <c r="F281" s="744"/>
      <c r="G281" s="422"/>
      <c r="H281" s="636"/>
      <c r="I281" s="636"/>
      <c r="J281" s="636"/>
      <c r="K281" s="636"/>
      <c r="L281" s="636"/>
      <c r="M281" s="636"/>
      <c r="N281" s="636"/>
      <c r="O281" s="636"/>
      <c r="P281" s="636"/>
      <c r="Q281" s="636"/>
      <c r="R281" s="540"/>
    </row>
    <row r="282" spans="1:18" ht="45.75" customHeight="1" thickBot="1">
      <c r="A282" s="760"/>
      <c r="B282" s="545" t="s">
        <v>150</v>
      </c>
      <c r="C282" s="756"/>
      <c r="D282" s="760"/>
      <c r="E282" s="753"/>
      <c r="F282" s="745"/>
      <c r="G282" s="440"/>
      <c r="H282" s="746"/>
      <c r="I282" s="746"/>
      <c r="J282" s="746"/>
      <c r="K282" s="746"/>
      <c r="L282" s="746"/>
      <c r="M282" s="746"/>
      <c r="N282" s="746"/>
      <c r="O282" s="746"/>
      <c r="P282" s="746"/>
      <c r="Q282" s="746"/>
      <c r="R282" s="522"/>
    </row>
    <row r="283" spans="1:18" ht="35.1" customHeight="1">
      <c r="A283" s="751">
        <v>49</v>
      </c>
      <c r="B283" s="18" t="s">
        <v>151</v>
      </c>
      <c r="C283" s="754" t="s">
        <v>146</v>
      </c>
      <c r="D283" s="212"/>
      <c r="E283" s="751" t="s">
        <v>451</v>
      </c>
      <c r="F283" s="205" t="s">
        <v>18</v>
      </c>
      <c r="G283" s="456"/>
      <c r="H283" s="39"/>
      <c r="I283" s="209"/>
      <c r="J283" s="209"/>
      <c r="K283" s="209"/>
      <c r="L283" s="209"/>
      <c r="M283" s="209"/>
      <c r="N283" s="209"/>
      <c r="O283" s="209"/>
      <c r="P283" s="209"/>
      <c r="Q283" s="362"/>
      <c r="R283" s="394"/>
    </row>
    <row r="284" spans="1:18" ht="35.1" customHeight="1">
      <c r="A284" s="752"/>
      <c r="B284" s="19" t="s">
        <v>152</v>
      </c>
      <c r="C284" s="761"/>
      <c r="D284" s="213"/>
      <c r="E284" s="752"/>
      <c r="F284" s="547" t="s">
        <v>19</v>
      </c>
      <c r="G284" s="468"/>
      <c r="H284" s="45"/>
      <c r="I284" s="210"/>
      <c r="J284" s="530"/>
      <c r="K284" s="210"/>
      <c r="L284" s="210"/>
      <c r="M284" s="210"/>
      <c r="N284" s="210"/>
      <c r="O284" s="210"/>
      <c r="P284" s="210"/>
      <c r="Q284" s="363"/>
      <c r="R284" s="395"/>
    </row>
    <row r="285" spans="1:18" ht="35.1" customHeight="1" thickBot="1">
      <c r="A285" s="752"/>
      <c r="B285" s="20" t="s">
        <v>153</v>
      </c>
      <c r="C285" s="761"/>
      <c r="D285" s="545"/>
      <c r="E285" s="752"/>
      <c r="F285" s="34" t="s">
        <v>20</v>
      </c>
      <c r="G285" s="497">
        <f>R285*J5</f>
        <v>0</v>
      </c>
      <c r="H285" s="44"/>
      <c r="I285" s="42"/>
      <c r="J285" s="42"/>
      <c r="K285" s="42"/>
      <c r="L285" s="42"/>
      <c r="M285" s="42"/>
      <c r="N285" s="42"/>
      <c r="O285" s="519"/>
      <c r="P285" s="42">
        <v>0</v>
      </c>
      <c r="Q285" s="361"/>
      <c r="R285" s="393">
        <v>0.9</v>
      </c>
    </row>
    <row r="286" spans="1:18" ht="35.1" customHeight="1">
      <c r="A286" s="752"/>
      <c r="B286" s="12" t="s">
        <v>154</v>
      </c>
      <c r="C286" s="761"/>
      <c r="D286" s="742" t="s">
        <v>461</v>
      </c>
      <c r="E286" s="752"/>
      <c r="F286" s="744"/>
      <c r="G286" s="422"/>
      <c r="H286" s="636"/>
      <c r="I286" s="636"/>
      <c r="J286" s="636"/>
      <c r="K286" s="636"/>
      <c r="L286" s="636"/>
      <c r="M286" s="636"/>
      <c r="N286" s="636"/>
      <c r="O286" s="636"/>
      <c r="P286" s="636"/>
      <c r="Q286" s="636"/>
      <c r="R286" s="540"/>
    </row>
    <row r="287" spans="1:18" ht="38.25" customHeight="1" thickBot="1">
      <c r="A287" s="760"/>
      <c r="B287" s="545" t="s">
        <v>155</v>
      </c>
      <c r="C287" s="756"/>
      <c r="D287" s="760"/>
      <c r="E287" s="753"/>
      <c r="F287" s="745"/>
      <c r="G287" s="440"/>
      <c r="H287" s="746"/>
      <c r="I287" s="746"/>
      <c r="J287" s="746"/>
      <c r="K287" s="746"/>
      <c r="L287" s="746"/>
      <c r="M287" s="746"/>
      <c r="N287" s="746"/>
      <c r="O287" s="746"/>
      <c r="P287" s="746"/>
      <c r="Q287" s="746"/>
      <c r="R287" s="522"/>
    </row>
    <row r="288" spans="1:18" ht="35.1" customHeight="1">
      <c r="A288" s="751">
        <v>50</v>
      </c>
      <c r="B288" s="523" t="s">
        <v>156</v>
      </c>
      <c r="C288" s="754" t="s">
        <v>157</v>
      </c>
      <c r="D288" s="212"/>
      <c r="E288" s="751" t="s">
        <v>451</v>
      </c>
      <c r="F288" s="205" t="s">
        <v>18</v>
      </c>
      <c r="G288" s="456"/>
      <c r="H288" s="39"/>
      <c r="I288" s="209"/>
      <c r="J288" s="209"/>
      <c r="K288" s="209"/>
      <c r="L288" s="209"/>
      <c r="M288" s="209"/>
      <c r="N288" s="209"/>
      <c r="O288" s="209"/>
      <c r="P288" s="209"/>
      <c r="Q288" s="362"/>
      <c r="R288" s="394"/>
    </row>
    <row r="289" spans="1:18" ht="35.1" customHeight="1">
      <c r="A289" s="752"/>
      <c r="B289" s="524" t="s">
        <v>158</v>
      </c>
      <c r="C289" s="755"/>
      <c r="D289" s="213"/>
      <c r="E289" s="752"/>
      <c r="F289" s="547" t="s">
        <v>19</v>
      </c>
      <c r="G289" s="468"/>
      <c r="H289" s="45"/>
      <c r="I289" s="210"/>
      <c r="J289" s="210"/>
      <c r="K289" s="210"/>
      <c r="L289" s="210"/>
      <c r="M289" s="210"/>
      <c r="N289" s="210"/>
      <c r="O289" s="210"/>
      <c r="P289" s="210"/>
      <c r="Q289" s="363"/>
      <c r="R289" s="395"/>
    </row>
    <row r="290" spans="1:18" ht="35.1" customHeight="1" thickBot="1">
      <c r="A290" s="752"/>
      <c r="B290" s="524" t="s">
        <v>159</v>
      </c>
      <c r="C290" s="755"/>
      <c r="D290" s="545"/>
      <c r="E290" s="752"/>
      <c r="F290" s="34" t="s">
        <v>20</v>
      </c>
      <c r="G290" s="497">
        <f>R290*J5</f>
        <v>0</v>
      </c>
      <c r="H290" s="44"/>
      <c r="I290" s="42"/>
      <c r="J290" s="42"/>
      <c r="K290" s="42"/>
      <c r="L290" s="42"/>
      <c r="M290" s="42"/>
      <c r="N290" s="42"/>
      <c r="O290" s="519"/>
      <c r="P290" s="42">
        <v>0</v>
      </c>
      <c r="Q290" s="361"/>
      <c r="R290" s="393">
        <v>0.55000000000000004</v>
      </c>
    </row>
    <row r="291" spans="1:18" ht="35.1" customHeight="1">
      <c r="A291" s="752"/>
      <c r="B291" s="524" t="s">
        <v>160</v>
      </c>
      <c r="C291" s="755"/>
      <c r="D291" s="742" t="s">
        <v>462</v>
      </c>
      <c r="E291" s="752"/>
      <c r="F291" s="744"/>
      <c r="G291" s="422"/>
      <c r="H291" s="636"/>
      <c r="I291" s="636"/>
      <c r="J291" s="636"/>
      <c r="K291" s="636"/>
      <c r="L291" s="636"/>
      <c r="M291" s="636"/>
      <c r="N291" s="636"/>
      <c r="O291" s="636"/>
      <c r="P291" s="636"/>
      <c r="Q291" s="636"/>
      <c r="R291" s="540"/>
    </row>
    <row r="292" spans="1:18" ht="68.25" customHeight="1" thickBot="1">
      <c r="A292" s="753"/>
      <c r="B292" s="545" t="s">
        <v>161</v>
      </c>
      <c r="C292" s="756"/>
      <c r="D292" s="763"/>
      <c r="E292" s="753"/>
      <c r="F292" s="765"/>
      <c r="G292" s="443"/>
      <c r="H292" s="767"/>
      <c r="I292" s="767"/>
      <c r="J292" s="767"/>
      <c r="K292" s="767"/>
      <c r="L292" s="767"/>
      <c r="M292" s="767"/>
      <c r="N292" s="767"/>
      <c r="O292" s="767"/>
      <c r="P292" s="767"/>
      <c r="Q292" s="767"/>
      <c r="R292" s="546"/>
    </row>
    <row r="293" spans="1:18" ht="35.1" customHeight="1">
      <c r="A293" s="751">
        <v>51</v>
      </c>
      <c r="B293" s="523" t="s">
        <v>162</v>
      </c>
      <c r="C293" s="754" t="s">
        <v>157</v>
      </c>
      <c r="D293" s="523"/>
      <c r="E293" s="757" t="s">
        <v>452</v>
      </c>
      <c r="F293" s="205" t="s">
        <v>18</v>
      </c>
      <c r="G293" s="456"/>
      <c r="H293" s="39"/>
      <c r="I293" s="209"/>
      <c r="J293" s="209"/>
      <c r="K293" s="209"/>
      <c r="L293" s="209"/>
      <c r="M293" s="209"/>
      <c r="N293" s="209"/>
      <c r="O293" s="209"/>
      <c r="P293" s="209"/>
      <c r="Q293" s="362"/>
      <c r="R293" s="394"/>
    </row>
    <row r="294" spans="1:18" ht="35.1" customHeight="1">
      <c r="A294" s="752"/>
      <c r="B294" s="532" t="s">
        <v>163</v>
      </c>
      <c r="C294" s="755"/>
      <c r="D294" s="213"/>
      <c r="E294" s="758"/>
      <c r="F294" s="547" t="s">
        <v>19</v>
      </c>
      <c r="G294" s="468"/>
      <c r="H294" s="45"/>
      <c r="I294" s="210"/>
      <c r="J294" s="210"/>
      <c r="K294" s="210"/>
      <c r="L294" s="210"/>
      <c r="M294" s="210"/>
      <c r="N294" s="210"/>
      <c r="O294" s="210"/>
      <c r="P294" s="210"/>
      <c r="Q294" s="363"/>
      <c r="R294" s="395"/>
    </row>
    <row r="295" spans="1:18" ht="35.1" customHeight="1" thickBot="1">
      <c r="A295" s="752"/>
      <c r="B295" s="524" t="s">
        <v>164</v>
      </c>
      <c r="C295" s="755"/>
      <c r="D295" s="545"/>
      <c r="E295" s="758"/>
      <c r="F295" s="34" t="s">
        <v>20</v>
      </c>
      <c r="G295" s="497">
        <f>R295*J5</f>
        <v>0</v>
      </c>
      <c r="H295" s="44"/>
      <c r="I295" s="42"/>
      <c r="J295" s="42"/>
      <c r="K295" s="42"/>
      <c r="L295" s="42"/>
      <c r="M295" s="42"/>
      <c r="N295" s="42"/>
      <c r="O295" s="42"/>
      <c r="P295" s="42">
        <v>0</v>
      </c>
      <c r="Q295" s="361"/>
      <c r="R295" s="393">
        <v>1.7</v>
      </c>
    </row>
    <row r="296" spans="1:18" ht="35.1" customHeight="1">
      <c r="A296" s="752"/>
      <c r="B296" s="524" t="s">
        <v>165</v>
      </c>
      <c r="C296" s="755"/>
      <c r="D296" s="768" t="s">
        <v>463</v>
      </c>
      <c r="E296" s="758"/>
      <c r="F296" s="744"/>
      <c r="G296" s="442"/>
      <c r="H296" s="766"/>
      <c r="I296" s="766"/>
      <c r="J296" s="766"/>
      <c r="K296" s="766"/>
      <c r="L296" s="766"/>
      <c r="M296" s="766"/>
      <c r="N296" s="766"/>
      <c r="O296" s="766"/>
      <c r="P296" s="766"/>
      <c r="Q296" s="766"/>
      <c r="R296" s="547"/>
    </row>
    <row r="297" spans="1:18" ht="67.5" customHeight="1" thickBot="1">
      <c r="A297" s="753"/>
      <c r="B297" s="545" t="s">
        <v>166</v>
      </c>
      <c r="C297" s="756"/>
      <c r="D297" s="769"/>
      <c r="E297" s="759"/>
      <c r="F297" s="770"/>
      <c r="G297" s="444"/>
      <c r="H297" s="767"/>
      <c r="I297" s="767"/>
      <c r="J297" s="767"/>
      <c r="K297" s="767"/>
      <c r="L297" s="767"/>
      <c r="M297" s="767"/>
      <c r="N297" s="767"/>
      <c r="O297" s="767"/>
      <c r="P297" s="767"/>
      <c r="Q297" s="767"/>
      <c r="R297" s="544"/>
    </row>
    <row r="298" spans="1:18" ht="35.1" customHeight="1">
      <c r="A298" s="751">
        <v>52</v>
      </c>
      <c r="B298" s="523" t="s">
        <v>167</v>
      </c>
      <c r="C298" s="543"/>
      <c r="D298" s="523"/>
      <c r="E298" s="751" t="s">
        <v>451</v>
      </c>
      <c r="F298" s="205" t="s">
        <v>18</v>
      </c>
      <c r="G298" s="456"/>
      <c r="H298" s="39"/>
      <c r="I298" s="209"/>
      <c r="J298" s="209"/>
      <c r="K298" s="209"/>
      <c r="L298" s="209"/>
      <c r="M298" s="209"/>
      <c r="N298" s="209"/>
      <c r="O298" s="209"/>
      <c r="P298" s="209"/>
      <c r="Q298" s="362"/>
      <c r="R298" s="394"/>
    </row>
    <row r="299" spans="1:18" ht="35.1" customHeight="1">
      <c r="A299" s="752"/>
      <c r="B299" s="532" t="s">
        <v>168</v>
      </c>
      <c r="C299" s="297" t="s">
        <v>169</v>
      </c>
      <c r="D299" s="213" t="s">
        <v>464</v>
      </c>
      <c r="E299" s="752"/>
      <c r="F299" s="206" t="s">
        <v>19</v>
      </c>
      <c r="G299" s="468"/>
      <c r="H299" s="45"/>
      <c r="I299" s="210"/>
      <c r="J299" s="210"/>
      <c r="K299" s="210"/>
      <c r="L299" s="210"/>
      <c r="M299" s="210"/>
      <c r="N299" s="210"/>
      <c r="O299" s="210"/>
      <c r="P299" s="210"/>
      <c r="Q299" s="363"/>
      <c r="R299" s="395"/>
    </row>
    <row r="300" spans="1:18" ht="35.1" customHeight="1" thickBot="1">
      <c r="A300" s="752"/>
      <c r="B300" s="524" t="s">
        <v>170</v>
      </c>
      <c r="C300" s="297" t="s">
        <v>171</v>
      </c>
      <c r="D300" s="524"/>
      <c r="E300" s="752"/>
      <c r="F300" s="547" t="s">
        <v>76</v>
      </c>
      <c r="G300" s="497">
        <f>R300*J5</f>
        <v>0</v>
      </c>
      <c r="H300" s="438"/>
      <c r="I300" s="22"/>
      <c r="J300" s="22"/>
      <c r="K300" s="22"/>
      <c r="L300" s="22"/>
      <c r="M300" s="22"/>
      <c r="N300" s="22"/>
      <c r="O300" s="519"/>
      <c r="P300" s="22">
        <v>0</v>
      </c>
      <c r="Q300" s="364"/>
      <c r="R300" s="396">
        <v>1.1000000000000001</v>
      </c>
    </row>
    <row r="301" spans="1:18" ht="35.1" customHeight="1">
      <c r="A301" s="752"/>
      <c r="B301" s="502" t="s">
        <v>172</v>
      </c>
      <c r="C301" s="297"/>
      <c r="D301" s="523" t="s">
        <v>465</v>
      </c>
      <c r="E301" s="752"/>
      <c r="F301" s="744"/>
      <c r="G301" s="422"/>
      <c r="H301" s="636"/>
      <c r="I301" s="637"/>
      <c r="J301" s="637"/>
      <c r="K301" s="637"/>
      <c r="L301" s="637"/>
      <c r="M301" s="637"/>
      <c r="N301" s="637"/>
      <c r="O301" s="637"/>
      <c r="P301" s="637"/>
      <c r="Q301" s="637"/>
      <c r="R301" s="540"/>
    </row>
    <row r="302" spans="1:18" ht="57" customHeight="1" thickBot="1">
      <c r="A302" s="753"/>
      <c r="B302" s="545" t="s">
        <v>173</v>
      </c>
      <c r="C302" s="298"/>
      <c r="D302" s="66" t="s">
        <v>466</v>
      </c>
      <c r="E302" s="753"/>
      <c r="F302" s="745"/>
      <c r="G302" s="440"/>
      <c r="H302" s="746"/>
      <c r="I302" s="746"/>
      <c r="J302" s="746"/>
      <c r="K302" s="746"/>
      <c r="L302" s="746"/>
      <c r="M302" s="746"/>
      <c r="N302" s="746"/>
      <c r="O302" s="746"/>
      <c r="P302" s="746"/>
      <c r="Q302" s="746"/>
      <c r="R302" s="522"/>
    </row>
    <row r="303" spans="1:18" ht="35.1" customHeight="1">
      <c r="A303" s="751">
        <v>53</v>
      </c>
      <c r="B303" s="523" t="s">
        <v>174</v>
      </c>
      <c r="C303" s="543"/>
      <c r="D303" s="523"/>
      <c r="E303" s="751" t="s">
        <v>451</v>
      </c>
      <c r="F303" s="205" t="s">
        <v>18</v>
      </c>
      <c r="G303" s="456"/>
      <c r="H303" s="39"/>
      <c r="I303" s="209"/>
      <c r="J303" s="209"/>
      <c r="K303" s="209"/>
      <c r="L303" s="209"/>
      <c r="M303" s="209"/>
      <c r="N303" s="209"/>
      <c r="O303" s="209"/>
      <c r="P303" s="209"/>
      <c r="Q303" s="362"/>
      <c r="R303" s="394"/>
    </row>
    <row r="304" spans="1:18" ht="35.1" customHeight="1">
      <c r="A304" s="752"/>
      <c r="B304" s="532" t="s">
        <v>175</v>
      </c>
      <c r="C304" s="297" t="s">
        <v>176</v>
      </c>
      <c r="D304" s="213"/>
      <c r="E304" s="752"/>
      <c r="F304" s="206" t="s">
        <v>19</v>
      </c>
      <c r="G304" s="468"/>
      <c r="H304" s="45"/>
      <c r="I304" s="210"/>
      <c r="J304" s="210"/>
      <c r="K304" s="210"/>
      <c r="L304" s="210"/>
      <c r="M304" s="210"/>
      <c r="N304" s="210"/>
      <c r="O304" s="210"/>
      <c r="P304" s="210"/>
      <c r="Q304" s="363"/>
      <c r="R304" s="395"/>
    </row>
    <row r="305" spans="1:18" ht="35.1" customHeight="1" thickBot="1">
      <c r="A305" s="752"/>
      <c r="B305" s="524" t="s">
        <v>177</v>
      </c>
      <c r="C305" s="297" t="s">
        <v>178</v>
      </c>
      <c r="D305" s="524"/>
      <c r="E305" s="752"/>
      <c r="F305" s="547" t="s">
        <v>76</v>
      </c>
      <c r="G305" s="497">
        <f>R305*J5</f>
        <v>0</v>
      </c>
      <c r="H305" s="438"/>
      <c r="I305" s="22"/>
      <c r="J305" s="22"/>
      <c r="K305" s="22"/>
      <c r="L305" s="22"/>
      <c r="M305" s="22"/>
      <c r="N305" s="22"/>
      <c r="O305" s="33"/>
      <c r="P305" s="22">
        <v>0</v>
      </c>
      <c r="Q305" s="364"/>
      <c r="R305" s="396">
        <v>0.9</v>
      </c>
    </row>
    <row r="306" spans="1:18" ht="79.5" customHeight="1" thickBot="1">
      <c r="A306" s="752"/>
      <c r="B306" s="524" t="s">
        <v>179</v>
      </c>
      <c r="C306" s="297" t="s">
        <v>180</v>
      </c>
      <c r="D306" s="523" t="s">
        <v>467</v>
      </c>
      <c r="E306" s="753"/>
      <c r="F306" s="540"/>
      <c r="G306" s="422"/>
      <c r="H306" s="636"/>
      <c r="I306" s="637"/>
      <c r="J306" s="637"/>
      <c r="K306" s="637"/>
      <c r="L306" s="637"/>
      <c r="M306" s="637"/>
      <c r="N306" s="637"/>
      <c r="O306" s="637"/>
      <c r="P306" s="637"/>
      <c r="Q306" s="637"/>
      <c r="R306" s="540"/>
    </row>
    <row r="307" spans="1:18" ht="118.5" customHeight="1">
      <c r="A307" s="751">
        <v>54</v>
      </c>
      <c r="B307" s="742" t="s">
        <v>438</v>
      </c>
      <c r="C307" s="773" t="s">
        <v>181</v>
      </c>
      <c r="D307" s="523" t="s">
        <v>182</v>
      </c>
      <c r="E307" s="751" t="s">
        <v>17</v>
      </c>
      <c r="F307" s="205" t="s">
        <v>18</v>
      </c>
      <c r="G307" s="456">
        <f>R307*J5</f>
        <v>0</v>
      </c>
      <c r="H307" s="39"/>
      <c r="I307" s="209">
        <v>0</v>
      </c>
      <c r="J307" s="209"/>
      <c r="K307" s="209"/>
      <c r="L307" s="209"/>
      <c r="M307" s="209"/>
      <c r="N307" s="209"/>
      <c r="O307" s="209"/>
      <c r="P307" s="209"/>
      <c r="Q307" s="362"/>
      <c r="R307" s="394">
        <v>0.8</v>
      </c>
    </row>
    <row r="308" spans="1:18" ht="35.1" customHeight="1">
      <c r="A308" s="752"/>
      <c r="B308" s="771"/>
      <c r="C308" s="774"/>
      <c r="D308" s="213"/>
      <c r="E308" s="752"/>
      <c r="F308" s="206" t="s">
        <v>19</v>
      </c>
      <c r="G308" s="468"/>
      <c r="H308" s="45"/>
      <c r="I308" s="210"/>
      <c r="J308" s="210"/>
      <c r="K308" s="210"/>
      <c r="L308" s="210"/>
      <c r="M308" s="210"/>
      <c r="N308" s="210"/>
      <c r="O308" s="210"/>
      <c r="P308" s="210"/>
      <c r="Q308" s="363"/>
      <c r="R308" s="395"/>
    </row>
    <row r="309" spans="1:18" ht="35.1" customHeight="1" thickBot="1">
      <c r="A309" s="752"/>
      <c r="B309" s="771"/>
      <c r="C309" s="774"/>
      <c r="D309" s="524"/>
      <c r="E309" s="752"/>
      <c r="F309" s="547" t="s">
        <v>76</v>
      </c>
      <c r="G309" s="497"/>
      <c r="H309" s="438"/>
      <c r="I309" s="22"/>
      <c r="J309" s="22"/>
      <c r="K309" s="22"/>
      <c r="L309" s="22"/>
      <c r="M309" s="22"/>
      <c r="N309" s="22"/>
      <c r="O309" s="22"/>
      <c r="P309" s="22"/>
      <c r="Q309" s="364"/>
      <c r="R309" s="396"/>
    </row>
    <row r="310" spans="1:18" ht="35.1" customHeight="1">
      <c r="A310" s="752"/>
      <c r="B310" s="771"/>
      <c r="C310" s="774"/>
      <c r="D310" s="523"/>
      <c r="E310" s="752"/>
      <c r="F310" s="744"/>
      <c r="G310" s="422"/>
      <c r="H310" s="636"/>
      <c r="I310" s="637"/>
      <c r="J310" s="637"/>
      <c r="K310" s="637"/>
      <c r="L310" s="637"/>
      <c r="M310" s="637"/>
      <c r="N310" s="637"/>
      <c r="O310" s="637"/>
      <c r="P310" s="637"/>
      <c r="Q310" s="637"/>
      <c r="R310" s="540"/>
    </row>
    <row r="311" spans="1:18" ht="53.25" customHeight="1" thickBot="1">
      <c r="A311" s="753"/>
      <c r="B311" s="772"/>
      <c r="C311" s="775"/>
      <c r="D311" s="66"/>
      <c r="E311" s="753"/>
      <c r="F311" s="745"/>
      <c r="G311" s="440"/>
      <c r="H311" s="746"/>
      <c r="I311" s="746"/>
      <c r="J311" s="746"/>
      <c r="K311" s="746"/>
      <c r="L311" s="746"/>
      <c r="M311" s="746"/>
      <c r="N311" s="746"/>
      <c r="O311" s="746"/>
      <c r="P311" s="746"/>
      <c r="Q311" s="746"/>
      <c r="R311" s="522"/>
    </row>
    <row r="312" spans="1:18" ht="100.5" customHeight="1">
      <c r="A312" s="751">
        <v>55</v>
      </c>
      <c r="B312" s="742" t="s">
        <v>523</v>
      </c>
      <c r="C312" s="773" t="s">
        <v>181</v>
      </c>
      <c r="D312" s="523" t="s">
        <v>468</v>
      </c>
      <c r="E312" s="751" t="s">
        <v>17</v>
      </c>
      <c r="F312" s="205" t="s">
        <v>18</v>
      </c>
      <c r="G312" s="456">
        <f>R312*J5</f>
        <v>0</v>
      </c>
      <c r="H312" s="39"/>
      <c r="I312" s="209">
        <v>0</v>
      </c>
      <c r="J312" s="209"/>
      <c r="K312" s="209"/>
      <c r="L312" s="209"/>
      <c r="M312" s="209"/>
      <c r="N312" s="209"/>
      <c r="O312" s="209"/>
      <c r="P312" s="209"/>
      <c r="Q312" s="362"/>
      <c r="R312" s="394">
        <v>0.6</v>
      </c>
    </row>
    <row r="313" spans="1:18" ht="35.1" customHeight="1">
      <c r="A313" s="752"/>
      <c r="B313" s="771"/>
      <c r="C313" s="774"/>
      <c r="D313" s="213"/>
      <c r="E313" s="752"/>
      <c r="F313" s="206" t="s">
        <v>19</v>
      </c>
      <c r="G313" s="468"/>
      <c r="H313" s="45"/>
      <c r="I313" s="210"/>
      <c r="J313" s="210"/>
      <c r="K313" s="210"/>
      <c r="L313" s="210"/>
      <c r="M313" s="210"/>
      <c r="N313" s="210"/>
      <c r="O313" s="210"/>
      <c r="P313" s="210"/>
      <c r="Q313" s="363"/>
      <c r="R313" s="395"/>
    </row>
    <row r="314" spans="1:18" ht="35.1" customHeight="1" thickBot="1">
      <c r="A314" s="752"/>
      <c r="B314" s="771"/>
      <c r="C314" s="774"/>
      <c r="D314" s="524"/>
      <c r="E314" s="752"/>
      <c r="F314" s="547" t="s">
        <v>76</v>
      </c>
      <c r="G314" s="497"/>
      <c r="H314" s="438"/>
      <c r="I314" s="22"/>
      <c r="J314" s="22"/>
      <c r="K314" s="22"/>
      <c r="L314" s="22"/>
      <c r="M314" s="22"/>
      <c r="N314" s="22"/>
      <c r="O314" s="22"/>
      <c r="P314" s="22"/>
      <c r="Q314" s="364"/>
      <c r="R314" s="396"/>
    </row>
    <row r="315" spans="1:18" ht="35.1" customHeight="1">
      <c r="A315" s="752"/>
      <c r="B315" s="771"/>
      <c r="C315" s="774"/>
      <c r="D315" s="523"/>
      <c r="E315" s="752"/>
      <c r="F315" s="744"/>
      <c r="G315" s="422"/>
      <c r="H315" s="636"/>
      <c r="I315" s="637"/>
      <c r="J315" s="637"/>
      <c r="K315" s="637"/>
      <c r="L315" s="637"/>
      <c r="M315" s="637"/>
      <c r="N315" s="637"/>
      <c r="O315" s="637"/>
      <c r="P315" s="637"/>
      <c r="Q315" s="637"/>
      <c r="R315" s="540"/>
    </row>
    <row r="316" spans="1:18" ht="35.1" customHeight="1" thickBot="1">
      <c r="A316" s="753"/>
      <c r="B316" s="772"/>
      <c r="C316" s="775"/>
      <c r="D316" s="66"/>
      <c r="E316" s="753"/>
      <c r="F316" s="745"/>
      <c r="G316" s="440"/>
      <c r="H316" s="746"/>
      <c r="I316" s="746"/>
      <c r="J316" s="746"/>
      <c r="K316" s="746"/>
      <c r="L316" s="746"/>
      <c r="M316" s="746"/>
      <c r="N316" s="746"/>
      <c r="O316" s="746"/>
      <c r="P316" s="746"/>
      <c r="Q316" s="746"/>
      <c r="R316" s="522"/>
    </row>
    <row r="317" spans="1:18" ht="35.1" customHeight="1">
      <c r="A317" s="751">
        <v>56</v>
      </c>
      <c r="B317" s="742" t="s">
        <v>524</v>
      </c>
      <c r="C317" s="773" t="s">
        <v>181</v>
      </c>
      <c r="D317" s="523" t="s">
        <v>184</v>
      </c>
      <c r="E317" s="751" t="s">
        <v>17</v>
      </c>
      <c r="F317" s="205" t="s">
        <v>18</v>
      </c>
      <c r="G317" s="456">
        <f>R317*J5</f>
        <v>0</v>
      </c>
      <c r="H317" s="39"/>
      <c r="I317" s="209">
        <v>0</v>
      </c>
      <c r="J317" s="209"/>
      <c r="K317" s="209"/>
      <c r="L317" s="209"/>
      <c r="M317" s="209"/>
      <c r="N317" s="209"/>
      <c r="O317" s="209"/>
      <c r="P317" s="209"/>
      <c r="Q317" s="362"/>
      <c r="R317" s="394">
        <v>0.15</v>
      </c>
    </row>
    <row r="318" spans="1:18" ht="35.1" customHeight="1">
      <c r="A318" s="752"/>
      <c r="B318" s="771"/>
      <c r="C318" s="774"/>
      <c r="D318" s="213"/>
      <c r="E318" s="752"/>
      <c r="F318" s="206" t="s">
        <v>19</v>
      </c>
      <c r="G318" s="468"/>
      <c r="H318" s="45"/>
      <c r="I318" s="210"/>
      <c r="J318" s="210"/>
      <c r="K318" s="210"/>
      <c r="L318" s="210"/>
      <c r="M318" s="210"/>
      <c r="N318" s="210"/>
      <c r="O318" s="210"/>
      <c r="P318" s="210"/>
      <c r="Q318" s="363"/>
      <c r="R318" s="395"/>
    </row>
    <row r="319" spans="1:18" ht="35.1" customHeight="1" thickBot="1">
      <c r="A319" s="752"/>
      <c r="B319" s="771"/>
      <c r="C319" s="774"/>
      <c r="D319" s="524"/>
      <c r="E319" s="752"/>
      <c r="F319" s="547" t="s">
        <v>76</v>
      </c>
      <c r="G319" s="497"/>
      <c r="H319" s="438"/>
      <c r="I319" s="22"/>
      <c r="J319" s="22"/>
      <c r="K319" s="22"/>
      <c r="L319" s="22"/>
      <c r="M319" s="22"/>
      <c r="N319" s="22"/>
      <c r="O319" s="22"/>
      <c r="P319" s="22"/>
      <c r="Q319" s="364"/>
      <c r="R319" s="396"/>
    </row>
    <row r="320" spans="1:18" ht="35.1" customHeight="1">
      <c r="A320" s="752"/>
      <c r="B320" s="771"/>
      <c r="C320" s="774"/>
      <c r="D320" s="523"/>
      <c r="E320" s="752"/>
      <c r="F320" s="744"/>
      <c r="G320" s="422"/>
      <c r="H320" s="636"/>
      <c r="I320" s="637"/>
      <c r="J320" s="637"/>
      <c r="K320" s="637"/>
      <c r="L320" s="637"/>
      <c r="M320" s="637"/>
      <c r="N320" s="637"/>
      <c r="O320" s="637"/>
      <c r="P320" s="637"/>
      <c r="Q320" s="637"/>
      <c r="R320" s="540"/>
    </row>
    <row r="321" spans="1:18" ht="35.1" customHeight="1" thickBot="1">
      <c r="A321" s="753"/>
      <c r="B321" s="772"/>
      <c r="C321" s="775"/>
      <c r="D321" s="66"/>
      <c r="E321" s="753"/>
      <c r="F321" s="745"/>
      <c r="G321" s="440"/>
      <c r="H321" s="746"/>
      <c r="I321" s="746"/>
      <c r="J321" s="746"/>
      <c r="K321" s="746"/>
      <c r="L321" s="746"/>
      <c r="M321" s="746"/>
      <c r="N321" s="746"/>
      <c r="O321" s="746"/>
      <c r="P321" s="746"/>
      <c r="Q321" s="746"/>
      <c r="R321" s="522"/>
    </row>
    <row r="322" spans="1:18" ht="73.5" customHeight="1">
      <c r="A322" s="751">
        <v>57</v>
      </c>
      <c r="B322" s="742" t="s">
        <v>525</v>
      </c>
      <c r="C322" s="773" t="s">
        <v>181</v>
      </c>
      <c r="D322" s="523" t="s">
        <v>121</v>
      </c>
      <c r="E322" s="751" t="s">
        <v>17</v>
      </c>
      <c r="F322" s="205" t="s">
        <v>18</v>
      </c>
      <c r="G322" s="456">
        <f>R322*J5</f>
        <v>0</v>
      </c>
      <c r="H322" s="39"/>
      <c r="I322" s="209">
        <v>0</v>
      </c>
      <c r="J322" s="209"/>
      <c r="K322" s="209"/>
      <c r="L322" s="209"/>
      <c r="M322" s="209"/>
      <c r="N322" s="209"/>
      <c r="O322" s="209"/>
      <c r="P322" s="209"/>
      <c r="Q322" s="362"/>
      <c r="R322" s="394">
        <v>0.4</v>
      </c>
    </row>
    <row r="323" spans="1:18" ht="35.1" customHeight="1">
      <c r="A323" s="752"/>
      <c r="B323" s="771"/>
      <c r="C323" s="774"/>
      <c r="D323" s="213"/>
      <c r="E323" s="752"/>
      <c r="F323" s="206" t="s">
        <v>19</v>
      </c>
      <c r="G323" s="468"/>
      <c r="H323" s="45"/>
      <c r="I323" s="210"/>
      <c r="J323" s="210"/>
      <c r="K323" s="210"/>
      <c r="L323" s="210"/>
      <c r="M323" s="210"/>
      <c r="N323" s="210"/>
      <c r="O323" s="210"/>
      <c r="P323" s="210"/>
      <c r="Q323" s="363"/>
      <c r="R323" s="395"/>
    </row>
    <row r="324" spans="1:18" ht="35.1" customHeight="1" thickBot="1">
      <c r="A324" s="752"/>
      <c r="B324" s="771"/>
      <c r="C324" s="774"/>
      <c r="D324" s="524"/>
      <c r="E324" s="752"/>
      <c r="F324" s="547" t="s">
        <v>76</v>
      </c>
      <c r="G324" s="497"/>
      <c r="H324" s="438"/>
      <c r="I324" s="22"/>
      <c r="J324" s="22"/>
      <c r="K324" s="22"/>
      <c r="L324" s="22"/>
      <c r="M324" s="22"/>
      <c r="N324" s="22"/>
      <c r="O324" s="22"/>
      <c r="P324" s="22"/>
      <c r="Q324" s="364"/>
      <c r="R324" s="396"/>
    </row>
    <row r="325" spans="1:18" ht="35.1" customHeight="1">
      <c r="A325" s="752"/>
      <c r="B325" s="771"/>
      <c r="C325" s="774"/>
      <c r="D325" s="523"/>
      <c r="E325" s="752"/>
      <c r="F325" s="744"/>
      <c r="G325" s="422"/>
      <c r="H325" s="636"/>
      <c r="I325" s="637"/>
      <c r="J325" s="637"/>
      <c r="K325" s="637"/>
      <c r="L325" s="637"/>
      <c r="M325" s="637"/>
      <c r="N325" s="637"/>
      <c r="O325" s="637"/>
      <c r="P325" s="637"/>
      <c r="Q325" s="637"/>
      <c r="R325" s="540"/>
    </row>
    <row r="326" spans="1:18" ht="94.5" customHeight="1" thickBot="1">
      <c r="A326" s="753"/>
      <c r="B326" s="772"/>
      <c r="C326" s="775"/>
      <c r="D326" s="66"/>
      <c r="E326" s="753"/>
      <c r="F326" s="745"/>
      <c r="G326" s="440"/>
      <c r="H326" s="746"/>
      <c r="I326" s="746"/>
      <c r="J326" s="746"/>
      <c r="K326" s="746"/>
      <c r="L326" s="746"/>
      <c r="M326" s="746"/>
      <c r="N326" s="746"/>
      <c r="O326" s="746"/>
      <c r="P326" s="746"/>
      <c r="Q326" s="746"/>
      <c r="R326" s="522"/>
    </row>
    <row r="327" spans="1:18" ht="35.1" customHeight="1">
      <c r="A327" s="751">
        <v>58</v>
      </c>
      <c r="B327" s="742" t="s">
        <v>526</v>
      </c>
      <c r="C327" s="773" t="s">
        <v>181</v>
      </c>
      <c r="D327" s="523" t="s">
        <v>185</v>
      </c>
      <c r="E327" s="751" t="s">
        <v>17</v>
      </c>
      <c r="F327" s="205" t="s">
        <v>18</v>
      </c>
      <c r="G327" s="456">
        <f>R327*J5</f>
        <v>0</v>
      </c>
      <c r="H327" s="39"/>
      <c r="I327" s="209">
        <v>0</v>
      </c>
      <c r="J327" s="209"/>
      <c r="K327" s="209"/>
      <c r="L327" s="209"/>
      <c r="M327" s="209"/>
      <c r="N327" s="209"/>
      <c r="O327" s="209"/>
      <c r="P327" s="209"/>
      <c r="Q327" s="362"/>
      <c r="R327" s="394">
        <v>0.7</v>
      </c>
    </row>
    <row r="328" spans="1:18" ht="35.1" customHeight="1">
      <c r="A328" s="752"/>
      <c r="B328" s="771"/>
      <c r="C328" s="774"/>
      <c r="D328" s="213"/>
      <c r="E328" s="752"/>
      <c r="F328" s="206" t="s">
        <v>19</v>
      </c>
      <c r="G328" s="468"/>
      <c r="H328" s="45"/>
      <c r="I328" s="210"/>
      <c r="J328" s="210"/>
      <c r="K328" s="210"/>
      <c r="L328" s="210"/>
      <c r="M328" s="210"/>
      <c r="N328" s="210"/>
      <c r="O328" s="210"/>
      <c r="P328" s="210"/>
      <c r="Q328" s="363"/>
      <c r="R328" s="395"/>
    </row>
    <row r="329" spans="1:18" ht="35.1" customHeight="1" thickBot="1">
      <c r="A329" s="752"/>
      <c r="B329" s="771"/>
      <c r="C329" s="774"/>
      <c r="D329" s="524"/>
      <c r="E329" s="752"/>
      <c r="F329" s="547" t="s">
        <v>76</v>
      </c>
      <c r="G329" s="497"/>
      <c r="H329" s="438"/>
      <c r="I329" s="22"/>
      <c r="J329" s="22"/>
      <c r="K329" s="22"/>
      <c r="L329" s="22"/>
      <c r="M329" s="22"/>
      <c r="N329" s="22"/>
      <c r="O329" s="22"/>
      <c r="P329" s="22"/>
      <c r="Q329" s="364"/>
      <c r="R329" s="396"/>
    </row>
    <row r="330" spans="1:18" ht="35.1" customHeight="1">
      <c r="A330" s="752"/>
      <c r="B330" s="771"/>
      <c r="C330" s="774"/>
      <c r="D330" s="523"/>
      <c r="E330" s="752"/>
      <c r="F330" s="744"/>
      <c r="G330" s="422"/>
      <c r="H330" s="636"/>
      <c r="I330" s="637"/>
      <c r="J330" s="637"/>
      <c r="K330" s="637"/>
      <c r="L330" s="637"/>
      <c r="M330" s="637"/>
      <c r="N330" s="637"/>
      <c r="O330" s="637"/>
      <c r="P330" s="637"/>
      <c r="Q330" s="637"/>
      <c r="R330" s="540"/>
    </row>
    <row r="331" spans="1:18" ht="261.75" customHeight="1" thickBot="1">
      <c r="A331" s="753"/>
      <c r="B331" s="772"/>
      <c r="C331" s="775"/>
      <c r="D331" s="66"/>
      <c r="E331" s="753"/>
      <c r="F331" s="745"/>
      <c r="G331" s="440"/>
      <c r="H331" s="746"/>
      <c r="I331" s="746"/>
      <c r="J331" s="746"/>
      <c r="K331" s="746"/>
      <c r="L331" s="746"/>
      <c r="M331" s="746"/>
      <c r="N331" s="746"/>
      <c r="O331" s="746"/>
      <c r="P331" s="746"/>
      <c r="Q331" s="746"/>
      <c r="R331" s="522"/>
    </row>
    <row r="332" spans="1:18" ht="35.1" customHeight="1">
      <c r="A332" s="751">
        <v>59</v>
      </c>
      <c r="B332" s="742" t="s">
        <v>527</v>
      </c>
      <c r="C332" s="773" t="s">
        <v>186</v>
      </c>
      <c r="D332" s="523" t="s">
        <v>187</v>
      </c>
      <c r="E332" s="751" t="s">
        <v>17</v>
      </c>
      <c r="F332" s="205" t="s">
        <v>18</v>
      </c>
      <c r="G332" s="456">
        <f>R332*J5</f>
        <v>0</v>
      </c>
      <c r="H332" s="39"/>
      <c r="I332" s="209">
        <v>0</v>
      </c>
      <c r="J332" s="209"/>
      <c r="K332" s="209"/>
      <c r="L332" s="209"/>
      <c r="M332" s="209"/>
      <c r="N332" s="209"/>
      <c r="O332" s="209"/>
      <c r="P332" s="209"/>
      <c r="Q332" s="362"/>
      <c r="R332" s="394">
        <v>0.4</v>
      </c>
    </row>
    <row r="333" spans="1:18" ht="35.1" customHeight="1">
      <c r="A333" s="752"/>
      <c r="B333" s="771"/>
      <c r="C333" s="774"/>
      <c r="D333" s="213"/>
      <c r="E333" s="752"/>
      <c r="F333" s="206" t="s">
        <v>19</v>
      </c>
      <c r="G333" s="468"/>
      <c r="H333" s="45"/>
      <c r="I333" s="210"/>
      <c r="J333" s="210"/>
      <c r="K333" s="210"/>
      <c r="L333" s="210"/>
      <c r="M333" s="210"/>
      <c r="N333" s="210"/>
      <c r="O333" s="210"/>
      <c r="P333" s="210"/>
      <c r="Q333" s="363"/>
      <c r="R333" s="395"/>
    </row>
    <row r="334" spans="1:18" ht="35.1" customHeight="1" thickBot="1">
      <c r="A334" s="752"/>
      <c r="B334" s="771"/>
      <c r="C334" s="774"/>
      <c r="D334" s="524"/>
      <c r="E334" s="752"/>
      <c r="F334" s="547" t="s">
        <v>76</v>
      </c>
      <c r="G334" s="497"/>
      <c r="H334" s="438"/>
      <c r="I334" s="22"/>
      <c r="J334" s="22"/>
      <c r="K334" s="22"/>
      <c r="L334" s="22"/>
      <c r="M334" s="22"/>
      <c r="N334" s="22"/>
      <c r="O334" s="22"/>
      <c r="P334" s="22"/>
      <c r="Q334" s="364"/>
      <c r="R334" s="396"/>
    </row>
    <row r="335" spans="1:18" ht="35.1" customHeight="1">
      <c r="A335" s="752"/>
      <c r="B335" s="771"/>
      <c r="C335" s="774"/>
      <c r="D335" s="523"/>
      <c r="E335" s="752"/>
      <c r="F335" s="744"/>
      <c r="G335" s="422"/>
      <c r="H335" s="636"/>
      <c r="I335" s="637"/>
      <c r="J335" s="637"/>
      <c r="K335" s="637"/>
      <c r="L335" s="637"/>
      <c r="M335" s="637"/>
      <c r="N335" s="637"/>
      <c r="O335" s="637"/>
      <c r="P335" s="637"/>
      <c r="Q335" s="637"/>
      <c r="R335" s="540"/>
    </row>
    <row r="336" spans="1:18" ht="153" customHeight="1" thickBot="1">
      <c r="A336" s="753"/>
      <c r="B336" s="772"/>
      <c r="C336" s="775"/>
      <c r="D336" s="66"/>
      <c r="E336" s="753"/>
      <c r="F336" s="745"/>
      <c r="G336" s="440"/>
      <c r="H336" s="746"/>
      <c r="I336" s="746"/>
      <c r="J336" s="746"/>
      <c r="K336" s="746"/>
      <c r="L336" s="746"/>
      <c r="M336" s="746"/>
      <c r="N336" s="746"/>
      <c r="O336" s="746"/>
      <c r="P336" s="746"/>
      <c r="Q336" s="746"/>
      <c r="R336" s="522"/>
    </row>
    <row r="337" spans="1:18" ht="35.1" customHeight="1">
      <c r="A337" s="751">
        <v>60</v>
      </c>
      <c r="B337" s="742" t="s">
        <v>188</v>
      </c>
      <c r="C337" s="773" t="s">
        <v>186</v>
      </c>
      <c r="D337" s="523" t="s">
        <v>189</v>
      </c>
      <c r="E337" s="751" t="s">
        <v>17</v>
      </c>
      <c r="F337" s="205" t="s">
        <v>18</v>
      </c>
      <c r="G337" s="456">
        <f>R337*J5</f>
        <v>0</v>
      </c>
      <c r="H337" s="39"/>
      <c r="I337" s="209">
        <v>0</v>
      </c>
      <c r="J337" s="209"/>
      <c r="K337" s="209"/>
      <c r="L337" s="209"/>
      <c r="M337" s="209"/>
      <c r="N337" s="209"/>
      <c r="O337" s="209"/>
      <c r="P337" s="209"/>
      <c r="Q337" s="362"/>
      <c r="R337" s="394">
        <v>0.5</v>
      </c>
    </row>
    <row r="338" spans="1:18" ht="35.1" customHeight="1">
      <c r="A338" s="752"/>
      <c r="B338" s="771"/>
      <c r="C338" s="774"/>
      <c r="D338" s="213"/>
      <c r="E338" s="752"/>
      <c r="F338" s="206" t="s">
        <v>19</v>
      </c>
      <c r="G338" s="468"/>
      <c r="H338" s="45"/>
      <c r="I338" s="210"/>
      <c r="J338" s="210"/>
      <c r="K338" s="210"/>
      <c r="L338" s="210"/>
      <c r="M338" s="210"/>
      <c r="N338" s="210"/>
      <c r="O338" s="210"/>
      <c r="P338" s="210"/>
      <c r="Q338" s="363"/>
      <c r="R338" s="395"/>
    </row>
    <row r="339" spans="1:18" ht="35.1" customHeight="1" thickBot="1">
      <c r="A339" s="752"/>
      <c r="B339" s="771"/>
      <c r="C339" s="774"/>
      <c r="D339" s="524"/>
      <c r="E339" s="752"/>
      <c r="F339" s="547" t="s">
        <v>76</v>
      </c>
      <c r="G339" s="497"/>
      <c r="H339" s="438"/>
      <c r="I339" s="22"/>
      <c r="J339" s="22"/>
      <c r="K339" s="22"/>
      <c r="L339" s="22"/>
      <c r="M339" s="22"/>
      <c r="N339" s="22"/>
      <c r="O339" s="22"/>
      <c r="P339" s="22"/>
      <c r="Q339" s="364"/>
      <c r="R339" s="396"/>
    </row>
    <row r="340" spans="1:18" ht="35.1" customHeight="1">
      <c r="A340" s="752"/>
      <c r="B340" s="771"/>
      <c r="C340" s="774"/>
      <c r="D340" s="523"/>
      <c r="E340" s="752"/>
      <c r="F340" s="744"/>
      <c r="G340" s="422"/>
      <c r="H340" s="636"/>
      <c r="I340" s="637"/>
      <c r="J340" s="637"/>
      <c r="K340" s="637"/>
      <c r="L340" s="637"/>
      <c r="M340" s="637"/>
      <c r="N340" s="637"/>
      <c r="O340" s="637"/>
      <c r="P340" s="637"/>
      <c r="Q340" s="637"/>
      <c r="R340" s="540"/>
    </row>
    <row r="341" spans="1:18" ht="35.1" customHeight="1" thickBot="1">
      <c r="A341" s="753"/>
      <c r="B341" s="772"/>
      <c r="C341" s="775"/>
      <c r="D341" s="66"/>
      <c r="E341" s="753"/>
      <c r="F341" s="745"/>
      <c r="G341" s="440"/>
      <c r="H341" s="746"/>
      <c r="I341" s="746"/>
      <c r="J341" s="746"/>
      <c r="K341" s="746"/>
      <c r="L341" s="746"/>
      <c r="M341" s="746"/>
      <c r="N341" s="746"/>
      <c r="O341" s="746"/>
      <c r="P341" s="746"/>
      <c r="Q341" s="746"/>
      <c r="R341" s="522"/>
    </row>
    <row r="342" spans="1:18" ht="35.1" customHeight="1">
      <c r="A342" s="751">
        <v>61</v>
      </c>
      <c r="B342" s="742" t="s">
        <v>439</v>
      </c>
      <c r="C342" s="773" t="s">
        <v>176</v>
      </c>
      <c r="D342" s="523" t="s">
        <v>118</v>
      </c>
      <c r="E342" s="751" t="s">
        <v>17</v>
      </c>
      <c r="F342" s="205" t="s">
        <v>18</v>
      </c>
      <c r="G342" s="456">
        <f>R342*J5</f>
        <v>0</v>
      </c>
      <c r="H342" s="39"/>
      <c r="I342" s="209">
        <v>0</v>
      </c>
      <c r="J342" s="209"/>
      <c r="K342" s="209"/>
      <c r="L342" s="209"/>
      <c r="M342" s="209"/>
      <c r="N342" s="209"/>
      <c r="O342" s="209"/>
      <c r="P342" s="209"/>
      <c r="Q342" s="362"/>
      <c r="R342" s="394">
        <v>0.3</v>
      </c>
    </row>
    <row r="343" spans="1:18" ht="35.1" customHeight="1">
      <c r="A343" s="752"/>
      <c r="B343" s="771"/>
      <c r="C343" s="774"/>
      <c r="D343" s="213"/>
      <c r="E343" s="752"/>
      <c r="F343" s="206" t="s">
        <v>19</v>
      </c>
      <c r="G343" s="468"/>
      <c r="H343" s="45"/>
      <c r="I343" s="210"/>
      <c r="J343" s="210"/>
      <c r="K343" s="210"/>
      <c r="L343" s="210"/>
      <c r="M343" s="210"/>
      <c r="N343" s="210"/>
      <c r="O343" s="210"/>
      <c r="P343" s="210"/>
      <c r="Q343" s="363"/>
      <c r="R343" s="395"/>
    </row>
    <row r="344" spans="1:18" ht="35.1" customHeight="1" thickBot="1">
      <c r="A344" s="752"/>
      <c r="B344" s="771"/>
      <c r="C344" s="774"/>
      <c r="D344" s="524"/>
      <c r="E344" s="752"/>
      <c r="F344" s="547" t="s">
        <v>76</v>
      </c>
      <c r="G344" s="497"/>
      <c r="H344" s="438"/>
      <c r="I344" s="22"/>
      <c r="J344" s="22"/>
      <c r="K344" s="22"/>
      <c r="L344" s="22"/>
      <c r="M344" s="22"/>
      <c r="N344" s="22"/>
      <c r="O344" s="22"/>
      <c r="P344" s="22"/>
      <c r="Q344" s="364"/>
      <c r="R344" s="396"/>
    </row>
    <row r="345" spans="1:18" ht="35.1" customHeight="1">
      <c r="A345" s="752"/>
      <c r="B345" s="771"/>
      <c r="C345" s="774"/>
      <c r="D345" s="523"/>
      <c r="E345" s="752"/>
      <c r="F345" s="744"/>
      <c r="G345" s="422"/>
      <c r="H345" s="636"/>
      <c r="I345" s="637"/>
      <c r="J345" s="637"/>
      <c r="K345" s="637"/>
      <c r="L345" s="637"/>
      <c r="M345" s="637"/>
      <c r="N345" s="637"/>
      <c r="O345" s="637"/>
      <c r="P345" s="637"/>
      <c r="Q345" s="637"/>
      <c r="R345" s="540"/>
    </row>
    <row r="346" spans="1:18" ht="35.1" customHeight="1" thickBot="1">
      <c r="A346" s="753"/>
      <c r="B346" s="772"/>
      <c r="C346" s="775"/>
      <c r="D346" s="66"/>
      <c r="E346" s="753"/>
      <c r="F346" s="745"/>
      <c r="G346" s="440"/>
      <c r="H346" s="746"/>
      <c r="I346" s="746"/>
      <c r="J346" s="746"/>
      <c r="K346" s="746"/>
      <c r="L346" s="746"/>
      <c r="M346" s="746"/>
      <c r="N346" s="746"/>
      <c r="O346" s="746"/>
      <c r="P346" s="746"/>
      <c r="Q346" s="746"/>
      <c r="R346" s="522"/>
    </row>
    <row r="347" spans="1:18" ht="35.1" customHeight="1">
      <c r="A347" s="751">
        <v>62</v>
      </c>
      <c r="B347" s="742" t="s">
        <v>528</v>
      </c>
      <c r="C347" s="773" t="s">
        <v>176</v>
      </c>
      <c r="D347" s="523" t="s">
        <v>190</v>
      </c>
      <c r="E347" s="751" t="s">
        <v>17</v>
      </c>
      <c r="F347" s="205" t="s">
        <v>18</v>
      </c>
      <c r="G347" s="456">
        <f>R347*J5</f>
        <v>0</v>
      </c>
      <c r="H347" s="39"/>
      <c r="I347" s="209">
        <v>0</v>
      </c>
      <c r="J347" s="209"/>
      <c r="K347" s="209"/>
      <c r="L347" s="209"/>
      <c r="M347" s="209"/>
      <c r="N347" s="209"/>
      <c r="O347" s="209"/>
      <c r="P347" s="209"/>
      <c r="Q347" s="362"/>
      <c r="R347" s="394">
        <v>0.37</v>
      </c>
    </row>
    <row r="348" spans="1:18" ht="35.1" customHeight="1">
      <c r="A348" s="752"/>
      <c r="B348" s="771"/>
      <c r="C348" s="774"/>
      <c r="D348" s="213"/>
      <c r="E348" s="752"/>
      <c r="F348" s="206" t="s">
        <v>19</v>
      </c>
      <c r="G348" s="468"/>
      <c r="H348" s="45"/>
      <c r="I348" s="210"/>
      <c r="J348" s="210"/>
      <c r="K348" s="210"/>
      <c r="L348" s="210"/>
      <c r="M348" s="210"/>
      <c r="N348" s="210"/>
      <c r="O348" s="210"/>
      <c r="P348" s="210"/>
      <c r="Q348" s="363"/>
      <c r="R348" s="395"/>
    </row>
    <row r="349" spans="1:18" ht="35.1" customHeight="1" thickBot="1">
      <c r="A349" s="752"/>
      <c r="B349" s="771"/>
      <c r="C349" s="774"/>
      <c r="D349" s="524"/>
      <c r="E349" s="752"/>
      <c r="F349" s="547" t="s">
        <v>76</v>
      </c>
      <c r="G349" s="497"/>
      <c r="H349" s="438"/>
      <c r="I349" s="22"/>
      <c r="J349" s="22"/>
      <c r="K349" s="22"/>
      <c r="L349" s="22"/>
      <c r="M349" s="22"/>
      <c r="N349" s="22"/>
      <c r="O349" s="22"/>
      <c r="P349" s="22"/>
      <c r="Q349" s="364"/>
      <c r="R349" s="396"/>
    </row>
    <row r="350" spans="1:18" ht="35.1" customHeight="1">
      <c r="A350" s="752"/>
      <c r="B350" s="771"/>
      <c r="C350" s="774"/>
      <c r="D350" s="523"/>
      <c r="E350" s="752"/>
      <c r="F350" s="744"/>
      <c r="G350" s="422"/>
      <c r="H350" s="636"/>
      <c r="I350" s="637"/>
      <c r="J350" s="637"/>
      <c r="K350" s="637"/>
      <c r="L350" s="637"/>
      <c r="M350" s="637"/>
      <c r="N350" s="637"/>
      <c r="O350" s="637"/>
      <c r="P350" s="637"/>
      <c r="Q350" s="637"/>
      <c r="R350" s="540"/>
    </row>
    <row r="351" spans="1:18" ht="66" customHeight="1" thickBot="1">
      <c r="A351" s="753"/>
      <c r="B351" s="772"/>
      <c r="C351" s="775"/>
      <c r="D351" s="66"/>
      <c r="E351" s="753"/>
      <c r="F351" s="745"/>
      <c r="G351" s="440"/>
      <c r="H351" s="746"/>
      <c r="I351" s="746"/>
      <c r="J351" s="746"/>
      <c r="K351" s="746"/>
      <c r="L351" s="746"/>
      <c r="M351" s="746"/>
      <c r="N351" s="746"/>
      <c r="O351" s="746"/>
      <c r="P351" s="746"/>
      <c r="Q351" s="746"/>
      <c r="R351" s="522"/>
    </row>
    <row r="352" spans="1:18" ht="35.1" customHeight="1">
      <c r="A352" s="751">
        <v>63</v>
      </c>
      <c r="B352" s="742" t="s">
        <v>440</v>
      </c>
      <c r="C352" s="773" t="s">
        <v>176</v>
      </c>
      <c r="D352" s="523" t="s">
        <v>469</v>
      </c>
      <c r="E352" s="751" t="s">
        <v>17</v>
      </c>
      <c r="F352" s="205" t="s">
        <v>18</v>
      </c>
      <c r="G352" s="456">
        <f>R352*J5</f>
        <v>0</v>
      </c>
      <c r="H352" s="39"/>
      <c r="I352" s="209">
        <v>0</v>
      </c>
      <c r="J352" s="209"/>
      <c r="K352" s="209"/>
      <c r="L352" s="209"/>
      <c r="M352" s="209"/>
      <c r="N352" s="209"/>
      <c r="O352" s="209"/>
      <c r="P352" s="209"/>
      <c r="Q352" s="362"/>
      <c r="R352" s="394">
        <v>1.7</v>
      </c>
    </row>
    <row r="353" spans="1:18" ht="35.1" customHeight="1">
      <c r="A353" s="752"/>
      <c r="B353" s="771"/>
      <c r="C353" s="774"/>
      <c r="D353" s="213"/>
      <c r="E353" s="752"/>
      <c r="F353" s="206" t="s">
        <v>19</v>
      </c>
      <c r="G353" s="468"/>
      <c r="H353" s="45"/>
      <c r="I353" s="210"/>
      <c r="J353" s="210"/>
      <c r="K353" s="210"/>
      <c r="L353" s="210"/>
      <c r="M353" s="210"/>
      <c r="N353" s="210"/>
      <c r="O353" s="210"/>
      <c r="P353" s="210"/>
      <c r="Q353" s="363"/>
      <c r="R353" s="395"/>
    </row>
    <row r="354" spans="1:18" ht="35.1" customHeight="1" thickBot="1">
      <c r="A354" s="752"/>
      <c r="B354" s="771"/>
      <c r="C354" s="774"/>
      <c r="D354" s="524"/>
      <c r="E354" s="752"/>
      <c r="F354" s="547" t="s">
        <v>76</v>
      </c>
      <c r="G354" s="497"/>
      <c r="H354" s="438"/>
      <c r="I354" s="22"/>
      <c r="J354" s="22"/>
      <c r="K354" s="22"/>
      <c r="L354" s="22"/>
      <c r="M354" s="22"/>
      <c r="N354" s="22"/>
      <c r="O354" s="22"/>
      <c r="P354" s="22"/>
      <c r="Q354" s="364"/>
      <c r="R354" s="396"/>
    </row>
    <row r="355" spans="1:18" ht="35.1" customHeight="1">
      <c r="A355" s="752"/>
      <c r="B355" s="771"/>
      <c r="C355" s="774"/>
      <c r="D355" s="523"/>
      <c r="E355" s="752"/>
      <c r="F355" s="744"/>
      <c r="G355" s="422"/>
      <c r="H355" s="636"/>
      <c r="I355" s="637"/>
      <c r="J355" s="637"/>
      <c r="K355" s="637"/>
      <c r="L355" s="637"/>
      <c r="M355" s="637"/>
      <c r="N355" s="637"/>
      <c r="O355" s="637"/>
      <c r="P355" s="637"/>
      <c r="Q355" s="637"/>
      <c r="R355" s="540"/>
    </row>
    <row r="356" spans="1:18" ht="99" customHeight="1" thickBot="1">
      <c r="A356" s="753"/>
      <c r="B356" s="772"/>
      <c r="C356" s="775"/>
      <c r="D356" s="66"/>
      <c r="E356" s="753"/>
      <c r="F356" s="745"/>
      <c r="G356" s="440"/>
      <c r="H356" s="746"/>
      <c r="I356" s="746"/>
      <c r="J356" s="746"/>
      <c r="K356" s="746"/>
      <c r="L356" s="746"/>
      <c r="M356" s="746"/>
      <c r="N356" s="746"/>
      <c r="O356" s="746"/>
      <c r="P356" s="746"/>
      <c r="Q356" s="746"/>
      <c r="R356" s="522"/>
    </row>
    <row r="357" spans="1:18" ht="35.1" customHeight="1">
      <c r="A357" s="751">
        <v>64</v>
      </c>
      <c r="B357" s="742" t="s">
        <v>441</v>
      </c>
      <c r="C357" s="773" t="s">
        <v>191</v>
      </c>
      <c r="D357" s="523" t="s">
        <v>184</v>
      </c>
      <c r="E357" s="751" t="s">
        <v>17</v>
      </c>
      <c r="F357" s="205" t="s">
        <v>18</v>
      </c>
      <c r="G357" s="456">
        <f>R357*J5</f>
        <v>0</v>
      </c>
      <c r="H357" s="39"/>
      <c r="I357" s="209">
        <v>0</v>
      </c>
      <c r="J357" s="209"/>
      <c r="K357" s="209"/>
      <c r="L357" s="209"/>
      <c r="M357" s="209"/>
      <c r="N357" s="209"/>
      <c r="O357" s="209"/>
      <c r="P357" s="209"/>
      <c r="Q357" s="362"/>
      <c r="R357" s="394">
        <v>0.3</v>
      </c>
    </row>
    <row r="358" spans="1:18" ht="35.1" customHeight="1">
      <c r="A358" s="752"/>
      <c r="B358" s="771"/>
      <c r="C358" s="774"/>
      <c r="D358" s="213"/>
      <c r="E358" s="752"/>
      <c r="F358" s="206" t="s">
        <v>19</v>
      </c>
      <c r="G358" s="468"/>
      <c r="H358" s="45"/>
      <c r="I358" s="210"/>
      <c r="J358" s="210"/>
      <c r="K358" s="210"/>
      <c r="L358" s="210"/>
      <c r="M358" s="210"/>
      <c r="N358" s="210"/>
      <c r="O358" s="210"/>
      <c r="P358" s="210"/>
      <c r="Q358" s="363"/>
      <c r="R358" s="395"/>
    </row>
    <row r="359" spans="1:18" ht="35.1" customHeight="1" thickBot="1">
      <c r="A359" s="752"/>
      <c r="B359" s="771"/>
      <c r="C359" s="774"/>
      <c r="D359" s="524"/>
      <c r="E359" s="752"/>
      <c r="F359" s="547" t="s">
        <v>76</v>
      </c>
      <c r="G359" s="497"/>
      <c r="H359" s="438"/>
      <c r="I359" s="22"/>
      <c r="J359" s="22"/>
      <c r="K359" s="22"/>
      <c r="L359" s="22"/>
      <c r="M359" s="22"/>
      <c r="N359" s="22"/>
      <c r="O359" s="22"/>
      <c r="P359" s="22"/>
      <c r="Q359" s="364"/>
      <c r="R359" s="396"/>
    </row>
    <row r="360" spans="1:18" ht="35.1" customHeight="1">
      <c r="A360" s="752"/>
      <c r="B360" s="771"/>
      <c r="C360" s="774"/>
      <c r="D360" s="523"/>
      <c r="E360" s="752"/>
      <c r="F360" s="744"/>
      <c r="G360" s="422"/>
      <c r="H360" s="636"/>
      <c r="I360" s="637"/>
      <c r="J360" s="637"/>
      <c r="K360" s="637"/>
      <c r="L360" s="637"/>
      <c r="M360" s="637"/>
      <c r="N360" s="637"/>
      <c r="O360" s="637"/>
      <c r="P360" s="637"/>
      <c r="Q360" s="637"/>
      <c r="R360" s="540"/>
    </row>
    <row r="361" spans="1:18" ht="64.5" customHeight="1" thickBot="1">
      <c r="A361" s="753"/>
      <c r="B361" s="772"/>
      <c r="C361" s="775"/>
      <c r="D361" s="66"/>
      <c r="E361" s="753"/>
      <c r="F361" s="745"/>
      <c r="G361" s="440"/>
      <c r="H361" s="746"/>
      <c r="I361" s="746"/>
      <c r="J361" s="746"/>
      <c r="K361" s="746"/>
      <c r="L361" s="746"/>
      <c r="M361" s="746"/>
      <c r="N361" s="746"/>
      <c r="O361" s="746"/>
      <c r="P361" s="746"/>
      <c r="Q361" s="746"/>
      <c r="R361" s="522"/>
    </row>
    <row r="362" spans="1:18" ht="35.1" customHeight="1">
      <c r="A362" s="751">
        <v>65</v>
      </c>
      <c r="B362" s="742" t="s">
        <v>442</v>
      </c>
      <c r="C362" s="773" t="s">
        <v>191</v>
      </c>
      <c r="D362" s="523" t="s">
        <v>185</v>
      </c>
      <c r="E362" s="751" t="s">
        <v>17</v>
      </c>
      <c r="F362" s="205" t="s">
        <v>18</v>
      </c>
      <c r="G362" s="456">
        <f>R362*J5</f>
        <v>0</v>
      </c>
      <c r="H362" s="39"/>
      <c r="I362" s="209">
        <v>0</v>
      </c>
      <c r="J362" s="209"/>
      <c r="K362" s="209"/>
      <c r="L362" s="209"/>
      <c r="M362" s="209"/>
      <c r="N362" s="209"/>
      <c r="O362" s="209"/>
      <c r="P362" s="209"/>
      <c r="Q362" s="362"/>
      <c r="R362" s="394">
        <v>0.3</v>
      </c>
    </row>
    <row r="363" spans="1:18" ht="35.1" customHeight="1">
      <c r="A363" s="752"/>
      <c r="B363" s="771"/>
      <c r="C363" s="774"/>
      <c r="D363" s="213"/>
      <c r="E363" s="752"/>
      <c r="F363" s="206" t="s">
        <v>19</v>
      </c>
      <c r="G363" s="468"/>
      <c r="H363" s="45"/>
      <c r="I363" s="210"/>
      <c r="J363" s="210"/>
      <c r="K363" s="210"/>
      <c r="L363" s="210"/>
      <c r="M363" s="210"/>
      <c r="N363" s="210"/>
      <c r="O363" s="210"/>
      <c r="P363" s="210"/>
      <c r="Q363" s="363"/>
      <c r="R363" s="395"/>
    </row>
    <row r="364" spans="1:18" ht="35.1" customHeight="1" thickBot="1">
      <c r="A364" s="752"/>
      <c r="B364" s="771"/>
      <c r="C364" s="774"/>
      <c r="D364" s="524"/>
      <c r="E364" s="752"/>
      <c r="F364" s="547" t="s">
        <v>76</v>
      </c>
      <c r="G364" s="497"/>
      <c r="H364" s="438"/>
      <c r="I364" s="22"/>
      <c r="J364" s="22"/>
      <c r="K364" s="22"/>
      <c r="L364" s="22"/>
      <c r="M364" s="22"/>
      <c r="N364" s="22"/>
      <c r="O364" s="22"/>
      <c r="P364" s="22"/>
      <c r="Q364" s="364"/>
      <c r="R364" s="396"/>
    </row>
    <row r="365" spans="1:18" ht="35.1" customHeight="1">
      <c r="A365" s="752"/>
      <c r="B365" s="771"/>
      <c r="C365" s="774"/>
      <c r="D365" s="523"/>
      <c r="E365" s="752"/>
      <c r="F365" s="744"/>
      <c r="G365" s="422"/>
      <c r="H365" s="636"/>
      <c r="I365" s="637"/>
      <c r="J365" s="637"/>
      <c r="K365" s="637"/>
      <c r="L365" s="637"/>
      <c r="M365" s="637"/>
      <c r="N365" s="637"/>
      <c r="O365" s="637"/>
      <c r="P365" s="637"/>
      <c r="Q365" s="637"/>
      <c r="R365" s="540"/>
    </row>
    <row r="366" spans="1:18" ht="66.75" customHeight="1" thickBot="1">
      <c r="A366" s="753"/>
      <c r="B366" s="772"/>
      <c r="C366" s="775"/>
      <c r="D366" s="66"/>
      <c r="E366" s="753"/>
      <c r="F366" s="745"/>
      <c r="G366" s="440"/>
      <c r="H366" s="746"/>
      <c r="I366" s="746"/>
      <c r="J366" s="746"/>
      <c r="K366" s="746"/>
      <c r="L366" s="746"/>
      <c r="M366" s="746"/>
      <c r="N366" s="746"/>
      <c r="O366" s="746"/>
      <c r="P366" s="746"/>
      <c r="Q366" s="746"/>
      <c r="R366" s="522"/>
    </row>
    <row r="367" spans="1:18" ht="35.1" customHeight="1">
      <c r="A367" s="751">
        <v>66</v>
      </c>
      <c r="B367" s="742" t="s">
        <v>443</v>
      </c>
      <c r="C367" s="773" t="s">
        <v>191</v>
      </c>
      <c r="D367" s="523" t="s">
        <v>187</v>
      </c>
      <c r="E367" s="751" t="s">
        <v>17</v>
      </c>
      <c r="F367" s="205" t="s">
        <v>18</v>
      </c>
      <c r="G367" s="456">
        <f>R367*J5</f>
        <v>0</v>
      </c>
      <c r="H367" s="39"/>
      <c r="I367" s="209">
        <v>0</v>
      </c>
      <c r="J367" s="209"/>
      <c r="K367" s="209"/>
      <c r="L367" s="209"/>
      <c r="M367" s="209"/>
      <c r="N367" s="209"/>
      <c r="O367" s="209"/>
      <c r="P367" s="209"/>
      <c r="Q367" s="362"/>
      <c r="R367" s="394">
        <v>0.31</v>
      </c>
    </row>
    <row r="368" spans="1:18" ht="35.1" customHeight="1">
      <c r="A368" s="752"/>
      <c r="B368" s="771"/>
      <c r="C368" s="774"/>
      <c r="D368" s="213"/>
      <c r="E368" s="752"/>
      <c r="F368" s="206" t="s">
        <v>19</v>
      </c>
      <c r="G368" s="468"/>
      <c r="H368" s="45"/>
      <c r="I368" s="210"/>
      <c r="J368" s="210"/>
      <c r="K368" s="210"/>
      <c r="L368" s="210"/>
      <c r="M368" s="210"/>
      <c r="N368" s="210"/>
      <c r="O368" s="210"/>
      <c r="P368" s="210"/>
      <c r="Q368" s="363"/>
      <c r="R368" s="395"/>
    </row>
    <row r="369" spans="1:18" ht="35.1" customHeight="1" thickBot="1">
      <c r="A369" s="752"/>
      <c r="B369" s="771"/>
      <c r="C369" s="774"/>
      <c r="D369" s="524"/>
      <c r="E369" s="752"/>
      <c r="F369" s="547" t="s">
        <v>76</v>
      </c>
      <c r="G369" s="497"/>
      <c r="H369" s="438"/>
      <c r="I369" s="22"/>
      <c r="J369" s="22"/>
      <c r="K369" s="22"/>
      <c r="L369" s="22"/>
      <c r="M369" s="22"/>
      <c r="N369" s="22"/>
      <c r="O369" s="22"/>
      <c r="P369" s="22"/>
      <c r="Q369" s="364"/>
      <c r="R369" s="396"/>
    </row>
    <row r="370" spans="1:18" ht="35.1" customHeight="1">
      <c r="A370" s="752"/>
      <c r="B370" s="771"/>
      <c r="C370" s="774"/>
      <c r="D370" s="523"/>
      <c r="E370" s="752"/>
      <c r="F370" s="744"/>
      <c r="G370" s="422"/>
      <c r="H370" s="636"/>
      <c r="I370" s="637"/>
      <c r="J370" s="637"/>
      <c r="K370" s="637"/>
      <c r="L370" s="637"/>
      <c r="M370" s="637"/>
      <c r="N370" s="637"/>
      <c r="O370" s="637"/>
      <c r="P370" s="637"/>
      <c r="Q370" s="637"/>
      <c r="R370" s="540"/>
    </row>
    <row r="371" spans="1:18" ht="85.5" customHeight="1" thickBot="1">
      <c r="A371" s="753"/>
      <c r="B371" s="772"/>
      <c r="C371" s="775"/>
      <c r="D371" s="66"/>
      <c r="E371" s="753"/>
      <c r="F371" s="745"/>
      <c r="G371" s="440"/>
      <c r="H371" s="746"/>
      <c r="I371" s="746"/>
      <c r="J371" s="746"/>
      <c r="K371" s="746"/>
      <c r="L371" s="746"/>
      <c r="M371" s="746"/>
      <c r="N371" s="746"/>
      <c r="O371" s="746"/>
      <c r="P371" s="746"/>
      <c r="Q371" s="746"/>
      <c r="R371" s="522"/>
    </row>
    <row r="372" spans="1:18" ht="35.1" customHeight="1">
      <c r="A372" s="751">
        <v>67</v>
      </c>
      <c r="B372" s="742" t="s">
        <v>529</v>
      </c>
      <c r="C372" s="773" t="s">
        <v>191</v>
      </c>
      <c r="D372" s="523" t="s">
        <v>192</v>
      </c>
      <c r="E372" s="751" t="s">
        <v>17</v>
      </c>
      <c r="F372" s="205" t="s">
        <v>18</v>
      </c>
      <c r="G372" s="456">
        <f>R372*J5</f>
        <v>0</v>
      </c>
      <c r="H372" s="39"/>
      <c r="I372" s="209">
        <v>0</v>
      </c>
      <c r="J372" s="209"/>
      <c r="K372" s="209"/>
      <c r="L372" s="209"/>
      <c r="M372" s="209"/>
      <c r="N372" s="209"/>
      <c r="O372" s="209"/>
      <c r="P372" s="209"/>
      <c r="Q372" s="362"/>
      <c r="R372" s="394">
        <v>0.3</v>
      </c>
    </row>
    <row r="373" spans="1:18" ht="35.1" customHeight="1">
      <c r="A373" s="752"/>
      <c r="B373" s="771"/>
      <c r="C373" s="774"/>
      <c r="D373" s="213"/>
      <c r="E373" s="752"/>
      <c r="F373" s="206" t="s">
        <v>19</v>
      </c>
      <c r="G373" s="468"/>
      <c r="H373" s="45"/>
      <c r="I373" s="210"/>
      <c r="J373" s="210"/>
      <c r="K373" s="210"/>
      <c r="L373" s="210"/>
      <c r="M373" s="210"/>
      <c r="N373" s="210"/>
      <c r="O373" s="210"/>
      <c r="P373" s="210"/>
      <c r="Q373" s="363"/>
      <c r="R373" s="395"/>
    </row>
    <row r="374" spans="1:18" ht="35.1" customHeight="1" thickBot="1">
      <c r="A374" s="752"/>
      <c r="B374" s="771"/>
      <c r="C374" s="774"/>
      <c r="D374" s="524"/>
      <c r="E374" s="752"/>
      <c r="F374" s="547" t="s">
        <v>76</v>
      </c>
      <c r="G374" s="497"/>
      <c r="H374" s="438"/>
      <c r="I374" s="22"/>
      <c r="J374" s="22"/>
      <c r="K374" s="22"/>
      <c r="L374" s="22"/>
      <c r="M374" s="22"/>
      <c r="N374" s="22"/>
      <c r="O374" s="22"/>
      <c r="P374" s="22"/>
      <c r="Q374" s="364"/>
      <c r="R374" s="396"/>
    </row>
    <row r="375" spans="1:18" ht="35.1" customHeight="1">
      <c r="A375" s="752"/>
      <c r="B375" s="771"/>
      <c r="C375" s="774"/>
      <c r="D375" s="523"/>
      <c r="E375" s="752"/>
      <c r="F375" s="744"/>
      <c r="G375" s="422"/>
      <c r="H375" s="636"/>
      <c r="I375" s="637"/>
      <c r="J375" s="637"/>
      <c r="K375" s="637"/>
      <c r="L375" s="637"/>
      <c r="M375" s="637"/>
      <c r="N375" s="637"/>
      <c r="O375" s="637"/>
      <c r="P375" s="637"/>
      <c r="Q375" s="637"/>
      <c r="R375" s="540"/>
    </row>
    <row r="376" spans="1:18" ht="35.1" customHeight="1" thickBot="1">
      <c r="A376" s="753"/>
      <c r="B376" s="772"/>
      <c r="C376" s="775"/>
      <c r="D376" s="66"/>
      <c r="E376" s="753"/>
      <c r="F376" s="745"/>
      <c r="G376" s="440"/>
      <c r="H376" s="746"/>
      <c r="I376" s="746"/>
      <c r="J376" s="746"/>
      <c r="K376" s="746"/>
      <c r="L376" s="746"/>
      <c r="M376" s="746"/>
      <c r="N376" s="746"/>
      <c r="O376" s="746"/>
      <c r="P376" s="746"/>
      <c r="Q376" s="746"/>
      <c r="R376" s="522"/>
    </row>
    <row r="377" spans="1:18" ht="35.1" customHeight="1">
      <c r="A377" s="751">
        <v>68</v>
      </c>
      <c r="B377" s="742" t="s">
        <v>444</v>
      </c>
      <c r="C377" s="773" t="s">
        <v>191</v>
      </c>
      <c r="D377" s="523" t="s">
        <v>193</v>
      </c>
      <c r="E377" s="751" t="s">
        <v>17</v>
      </c>
      <c r="F377" s="205" t="s">
        <v>18</v>
      </c>
      <c r="G377" s="456">
        <f>R377*J5</f>
        <v>0</v>
      </c>
      <c r="H377" s="39"/>
      <c r="I377" s="209">
        <v>0</v>
      </c>
      <c r="J377" s="209"/>
      <c r="K377" s="209"/>
      <c r="L377" s="209"/>
      <c r="M377" s="209"/>
      <c r="N377" s="209"/>
      <c r="O377" s="209"/>
      <c r="P377" s="209"/>
      <c r="Q377" s="362"/>
      <c r="R377" s="394">
        <v>0.4</v>
      </c>
    </row>
    <row r="378" spans="1:18" ht="35.1" customHeight="1">
      <c r="A378" s="752"/>
      <c r="B378" s="771"/>
      <c r="C378" s="774"/>
      <c r="D378" s="213"/>
      <c r="E378" s="752"/>
      <c r="F378" s="206" t="s">
        <v>19</v>
      </c>
      <c r="G378" s="468"/>
      <c r="H378" s="45"/>
      <c r="I378" s="210"/>
      <c r="J378" s="210"/>
      <c r="K378" s="210"/>
      <c r="L378" s="210"/>
      <c r="M378" s="210"/>
      <c r="N378" s="210"/>
      <c r="O378" s="210"/>
      <c r="P378" s="210"/>
      <c r="Q378" s="363"/>
      <c r="R378" s="395"/>
    </row>
    <row r="379" spans="1:18" ht="35.1" customHeight="1" thickBot="1">
      <c r="A379" s="752"/>
      <c r="B379" s="771"/>
      <c r="C379" s="774"/>
      <c r="D379" s="524"/>
      <c r="E379" s="752"/>
      <c r="F379" s="547" t="s">
        <v>76</v>
      </c>
      <c r="G379" s="497"/>
      <c r="H379" s="438"/>
      <c r="I379" s="22"/>
      <c r="J379" s="22"/>
      <c r="K379" s="22"/>
      <c r="L379" s="22"/>
      <c r="M379" s="22"/>
      <c r="N379" s="22"/>
      <c r="O379" s="22"/>
      <c r="P379" s="22"/>
      <c r="Q379" s="364"/>
      <c r="R379" s="396"/>
    </row>
    <row r="380" spans="1:18" ht="35.1" customHeight="1">
      <c r="A380" s="752"/>
      <c r="B380" s="771"/>
      <c r="C380" s="774"/>
      <c r="D380" s="523"/>
      <c r="E380" s="752"/>
      <c r="F380" s="744"/>
      <c r="G380" s="422"/>
      <c r="H380" s="636"/>
      <c r="I380" s="637"/>
      <c r="J380" s="637"/>
      <c r="K380" s="637"/>
      <c r="L380" s="637"/>
      <c r="M380" s="637"/>
      <c r="N380" s="637"/>
      <c r="O380" s="637"/>
      <c r="P380" s="637"/>
      <c r="Q380" s="637"/>
      <c r="R380" s="540"/>
    </row>
    <row r="381" spans="1:18" ht="7.5" customHeight="1" thickBot="1">
      <c r="A381" s="753"/>
      <c r="B381" s="772"/>
      <c r="C381" s="775"/>
      <c r="D381" s="66"/>
      <c r="E381" s="753"/>
      <c r="F381" s="745"/>
      <c r="G381" s="440"/>
      <c r="H381" s="746"/>
      <c r="I381" s="746"/>
      <c r="J381" s="746"/>
      <c r="K381" s="746"/>
      <c r="L381" s="746"/>
      <c r="M381" s="746"/>
      <c r="N381" s="746"/>
      <c r="O381" s="746"/>
      <c r="P381" s="746"/>
      <c r="Q381" s="746"/>
      <c r="R381" s="522"/>
    </row>
    <row r="382" spans="1:18" ht="35.1" customHeight="1">
      <c r="A382" s="751">
        <v>69</v>
      </c>
      <c r="B382" s="742" t="s">
        <v>445</v>
      </c>
      <c r="C382" s="773" t="s">
        <v>191</v>
      </c>
      <c r="D382" s="523" t="s">
        <v>114</v>
      </c>
      <c r="E382" s="751" t="s">
        <v>17</v>
      </c>
      <c r="F382" s="205" t="s">
        <v>18</v>
      </c>
      <c r="G382" s="456">
        <f>R382*J5</f>
        <v>0</v>
      </c>
      <c r="H382" s="39"/>
      <c r="I382" s="209">
        <v>0</v>
      </c>
      <c r="J382" s="209"/>
      <c r="K382" s="209"/>
      <c r="L382" s="209"/>
      <c r="M382" s="209"/>
      <c r="N382" s="209"/>
      <c r="O382" s="209"/>
      <c r="P382" s="209"/>
      <c r="Q382" s="362"/>
      <c r="R382" s="394">
        <v>0.4</v>
      </c>
    </row>
    <row r="383" spans="1:18" ht="35.1" customHeight="1">
      <c r="A383" s="752"/>
      <c r="B383" s="771"/>
      <c r="C383" s="774"/>
      <c r="D383" s="213"/>
      <c r="E383" s="752"/>
      <c r="F383" s="206" t="s">
        <v>19</v>
      </c>
      <c r="G383" s="468"/>
      <c r="H383" s="45"/>
      <c r="I383" s="210"/>
      <c r="J383" s="210"/>
      <c r="K383" s="210"/>
      <c r="L383" s="210"/>
      <c r="M383" s="210"/>
      <c r="N383" s="210"/>
      <c r="O383" s="210"/>
      <c r="P383" s="210"/>
      <c r="Q383" s="363"/>
      <c r="R383" s="395"/>
    </row>
    <row r="384" spans="1:18" ht="35.1" customHeight="1" thickBot="1">
      <c r="A384" s="752"/>
      <c r="B384" s="771"/>
      <c r="C384" s="774"/>
      <c r="D384" s="524"/>
      <c r="E384" s="752"/>
      <c r="F384" s="547" t="s">
        <v>76</v>
      </c>
      <c r="G384" s="497"/>
      <c r="H384" s="438"/>
      <c r="I384" s="22"/>
      <c r="J384" s="22"/>
      <c r="K384" s="22"/>
      <c r="L384" s="22"/>
      <c r="M384" s="22"/>
      <c r="N384" s="22"/>
      <c r="O384" s="22"/>
      <c r="P384" s="22"/>
      <c r="Q384" s="364"/>
      <c r="R384" s="396"/>
    </row>
    <row r="385" spans="1:18" ht="35.1" customHeight="1">
      <c r="A385" s="752"/>
      <c r="B385" s="771"/>
      <c r="C385" s="774"/>
      <c r="D385" s="523"/>
      <c r="E385" s="752"/>
      <c r="F385" s="744"/>
      <c r="G385" s="422"/>
      <c r="H385" s="636"/>
      <c r="I385" s="637"/>
      <c r="J385" s="637"/>
      <c r="K385" s="637"/>
      <c r="L385" s="637"/>
      <c r="M385" s="637"/>
      <c r="N385" s="637"/>
      <c r="O385" s="637"/>
      <c r="P385" s="637"/>
      <c r="Q385" s="637"/>
      <c r="R385" s="540"/>
    </row>
    <row r="386" spans="1:18" ht="31.5" customHeight="1" thickBot="1">
      <c r="A386" s="753"/>
      <c r="B386" s="772"/>
      <c r="C386" s="775"/>
      <c r="D386" s="66"/>
      <c r="E386" s="753"/>
      <c r="F386" s="745"/>
      <c r="G386" s="440"/>
      <c r="H386" s="746"/>
      <c r="I386" s="746"/>
      <c r="J386" s="746"/>
      <c r="K386" s="746"/>
      <c r="L386" s="746"/>
      <c r="M386" s="746"/>
      <c r="N386" s="746"/>
      <c r="O386" s="746"/>
      <c r="P386" s="746"/>
      <c r="Q386" s="746"/>
      <c r="R386" s="522"/>
    </row>
    <row r="387" spans="1:18" ht="35.1" customHeight="1">
      <c r="A387" s="751">
        <v>70</v>
      </c>
      <c r="B387" s="742" t="s">
        <v>530</v>
      </c>
      <c r="C387" s="773" t="s">
        <v>194</v>
      </c>
      <c r="D387" s="523" t="s">
        <v>183</v>
      </c>
      <c r="E387" s="751" t="s">
        <v>17</v>
      </c>
      <c r="F387" s="205" t="s">
        <v>18</v>
      </c>
      <c r="G387" s="456">
        <f>R387*J5</f>
        <v>0</v>
      </c>
      <c r="H387" s="39"/>
      <c r="I387" s="209">
        <v>0</v>
      </c>
      <c r="J387" s="209"/>
      <c r="K387" s="209"/>
      <c r="L387" s="209"/>
      <c r="M387" s="209"/>
      <c r="N387" s="209"/>
      <c r="O387" s="209"/>
      <c r="P387" s="209"/>
      <c r="Q387" s="362"/>
      <c r="R387" s="394">
        <v>0.5</v>
      </c>
    </row>
    <row r="388" spans="1:18" ht="35.1" customHeight="1">
      <c r="A388" s="752"/>
      <c r="B388" s="771"/>
      <c r="C388" s="774"/>
      <c r="D388" s="213"/>
      <c r="E388" s="752"/>
      <c r="F388" s="206" t="s">
        <v>19</v>
      </c>
      <c r="G388" s="468"/>
      <c r="H388" s="45"/>
      <c r="I388" s="210"/>
      <c r="J388" s="210"/>
      <c r="K388" s="210"/>
      <c r="L388" s="210"/>
      <c r="M388" s="210"/>
      <c r="N388" s="210"/>
      <c r="O388" s="210"/>
      <c r="P388" s="210"/>
      <c r="Q388" s="363"/>
      <c r="R388" s="395"/>
    </row>
    <row r="389" spans="1:18" ht="35.1" customHeight="1" thickBot="1">
      <c r="A389" s="752"/>
      <c r="B389" s="771"/>
      <c r="C389" s="774"/>
      <c r="D389" s="524"/>
      <c r="E389" s="752"/>
      <c r="F389" s="547" t="s">
        <v>76</v>
      </c>
      <c r="G389" s="497"/>
      <c r="H389" s="438"/>
      <c r="I389" s="22"/>
      <c r="J389" s="22"/>
      <c r="K389" s="22"/>
      <c r="L389" s="22"/>
      <c r="M389" s="22"/>
      <c r="N389" s="22"/>
      <c r="O389" s="22"/>
      <c r="P389" s="22"/>
      <c r="Q389" s="364"/>
      <c r="R389" s="396"/>
    </row>
    <row r="390" spans="1:18" ht="35.1" customHeight="1">
      <c r="A390" s="752"/>
      <c r="B390" s="771"/>
      <c r="C390" s="774"/>
      <c r="D390" s="523"/>
      <c r="E390" s="752"/>
      <c r="F390" s="744"/>
      <c r="G390" s="422"/>
      <c r="H390" s="636"/>
      <c r="I390" s="637"/>
      <c r="J390" s="637"/>
      <c r="K390" s="637"/>
      <c r="L390" s="637"/>
      <c r="M390" s="637"/>
      <c r="N390" s="637"/>
      <c r="O390" s="637"/>
      <c r="P390" s="637"/>
      <c r="Q390" s="637"/>
      <c r="R390" s="540"/>
    </row>
    <row r="391" spans="1:18" ht="126.75" customHeight="1" thickBot="1">
      <c r="A391" s="753"/>
      <c r="B391" s="772"/>
      <c r="C391" s="775"/>
      <c r="D391" s="66"/>
      <c r="E391" s="753"/>
      <c r="F391" s="745"/>
      <c r="G391" s="440"/>
      <c r="H391" s="746"/>
      <c r="I391" s="746"/>
      <c r="J391" s="746"/>
      <c r="K391" s="746"/>
      <c r="L391" s="746"/>
      <c r="M391" s="746"/>
      <c r="N391" s="746"/>
      <c r="O391" s="746"/>
      <c r="P391" s="746"/>
      <c r="Q391" s="746"/>
      <c r="R391" s="522"/>
    </row>
    <row r="392" spans="1:18" ht="35.1" customHeight="1">
      <c r="A392" s="751">
        <v>71</v>
      </c>
      <c r="B392" s="742" t="s">
        <v>446</v>
      </c>
      <c r="C392" s="773" t="s">
        <v>195</v>
      </c>
      <c r="D392" s="523" t="s">
        <v>193</v>
      </c>
      <c r="E392" s="751" t="s">
        <v>17</v>
      </c>
      <c r="F392" s="205" t="s">
        <v>18</v>
      </c>
      <c r="G392" s="456">
        <f>R392*J5</f>
        <v>0</v>
      </c>
      <c r="H392" s="39"/>
      <c r="I392" s="209">
        <v>0</v>
      </c>
      <c r="J392" s="209"/>
      <c r="K392" s="209"/>
      <c r="L392" s="209"/>
      <c r="M392" s="209"/>
      <c r="N392" s="209"/>
      <c r="O392" s="209"/>
      <c r="P392" s="209"/>
      <c r="Q392" s="362"/>
      <c r="R392" s="394">
        <v>0.4</v>
      </c>
    </row>
    <row r="393" spans="1:18" ht="35.1" customHeight="1">
      <c r="A393" s="752"/>
      <c r="B393" s="771"/>
      <c r="C393" s="774"/>
      <c r="D393" s="213"/>
      <c r="E393" s="752"/>
      <c r="F393" s="206" t="s">
        <v>19</v>
      </c>
      <c r="G393" s="468"/>
      <c r="H393" s="45"/>
      <c r="I393" s="210"/>
      <c r="J393" s="210"/>
      <c r="K393" s="210"/>
      <c r="L393" s="210"/>
      <c r="M393" s="210"/>
      <c r="N393" s="210"/>
      <c r="O393" s="210"/>
      <c r="P393" s="210"/>
      <c r="Q393" s="363"/>
      <c r="R393" s="395"/>
    </row>
    <row r="394" spans="1:18" ht="35.1" customHeight="1" thickBot="1">
      <c r="A394" s="752"/>
      <c r="B394" s="771"/>
      <c r="C394" s="774"/>
      <c r="D394" s="524"/>
      <c r="E394" s="752"/>
      <c r="F394" s="547" t="s">
        <v>76</v>
      </c>
      <c r="G394" s="497"/>
      <c r="H394" s="438"/>
      <c r="I394" s="22"/>
      <c r="J394" s="22"/>
      <c r="K394" s="22"/>
      <c r="L394" s="22"/>
      <c r="M394" s="22"/>
      <c r="N394" s="22"/>
      <c r="O394" s="22"/>
      <c r="P394" s="22"/>
      <c r="Q394" s="364"/>
      <c r="R394" s="396"/>
    </row>
    <row r="395" spans="1:18" ht="35.1" customHeight="1">
      <c r="A395" s="752"/>
      <c r="B395" s="771"/>
      <c r="C395" s="774"/>
      <c r="D395" s="523"/>
      <c r="E395" s="752"/>
      <c r="F395" s="744"/>
      <c r="G395" s="422"/>
      <c r="H395" s="636"/>
      <c r="I395" s="637"/>
      <c r="J395" s="637"/>
      <c r="K395" s="637"/>
      <c r="L395" s="637"/>
      <c r="M395" s="637"/>
      <c r="N395" s="637"/>
      <c r="O395" s="637"/>
      <c r="P395" s="637"/>
      <c r="Q395" s="637"/>
      <c r="R395" s="540"/>
    </row>
    <row r="396" spans="1:18" ht="62.25" customHeight="1" thickBot="1">
      <c r="A396" s="753"/>
      <c r="B396" s="772"/>
      <c r="C396" s="775"/>
      <c r="D396" s="66"/>
      <c r="E396" s="753"/>
      <c r="F396" s="745"/>
      <c r="G396" s="440"/>
      <c r="H396" s="746"/>
      <c r="I396" s="746"/>
      <c r="J396" s="746"/>
      <c r="K396" s="746"/>
      <c r="L396" s="746"/>
      <c r="M396" s="746"/>
      <c r="N396" s="746"/>
      <c r="O396" s="746"/>
      <c r="P396" s="746"/>
      <c r="Q396" s="746"/>
      <c r="R396" s="522"/>
    </row>
    <row r="397" spans="1:18" ht="35.1" customHeight="1">
      <c r="A397" s="751">
        <v>72</v>
      </c>
      <c r="B397" s="742" t="s">
        <v>196</v>
      </c>
      <c r="C397" s="773" t="s">
        <v>195</v>
      </c>
      <c r="D397" s="523" t="s">
        <v>185</v>
      </c>
      <c r="E397" s="751" t="s">
        <v>17</v>
      </c>
      <c r="F397" s="205" t="s">
        <v>18</v>
      </c>
      <c r="G397" s="456">
        <f>R397*J5</f>
        <v>0</v>
      </c>
      <c r="H397" s="39"/>
      <c r="I397" s="209">
        <v>0</v>
      </c>
      <c r="J397" s="209"/>
      <c r="K397" s="209"/>
      <c r="L397" s="209"/>
      <c r="M397" s="209"/>
      <c r="N397" s="209"/>
      <c r="O397" s="209"/>
      <c r="P397" s="209"/>
      <c r="Q397" s="362"/>
      <c r="R397" s="394">
        <v>0.6</v>
      </c>
    </row>
    <row r="398" spans="1:18" ht="35.1" customHeight="1">
      <c r="A398" s="752"/>
      <c r="B398" s="771"/>
      <c r="C398" s="755"/>
      <c r="D398" s="213"/>
      <c r="E398" s="752"/>
      <c r="F398" s="206" t="s">
        <v>19</v>
      </c>
      <c r="G398" s="468"/>
      <c r="H398" s="45"/>
      <c r="I398" s="210"/>
      <c r="J398" s="210"/>
      <c r="K398" s="210"/>
      <c r="L398" s="210"/>
      <c r="M398" s="210"/>
      <c r="N398" s="210"/>
      <c r="O398" s="210"/>
      <c r="P398" s="210"/>
      <c r="Q398" s="363"/>
      <c r="R398" s="395"/>
    </row>
    <row r="399" spans="1:18" ht="35.1" customHeight="1" thickBot="1">
      <c r="A399" s="752"/>
      <c r="B399" s="771"/>
      <c r="C399" s="755"/>
      <c r="D399" s="524"/>
      <c r="E399" s="752"/>
      <c r="F399" s="547" t="s">
        <v>76</v>
      </c>
      <c r="G399" s="497"/>
      <c r="H399" s="438"/>
      <c r="I399" s="22"/>
      <c r="J399" s="22"/>
      <c r="K399" s="22"/>
      <c r="L399" s="22"/>
      <c r="M399" s="22"/>
      <c r="N399" s="22"/>
      <c r="O399" s="22"/>
      <c r="P399" s="22"/>
      <c r="Q399" s="364"/>
      <c r="R399" s="396"/>
    </row>
    <row r="400" spans="1:18" ht="35.1" customHeight="1" thickBot="1">
      <c r="A400" s="753"/>
      <c r="B400" s="772"/>
      <c r="C400" s="756"/>
      <c r="D400" s="9"/>
      <c r="E400" s="753"/>
      <c r="F400" s="49"/>
      <c r="G400" s="414"/>
      <c r="H400" s="776"/>
      <c r="I400" s="776"/>
      <c r="J400" s="776"/>
      <c r="K400" s="776"/>
      <c r="L400" s="776"/>
      <c r="M400" s="776"/>
      <c r="N400" s="776"/>
      <c r="O400" s="776"/>
      <c r="P400" s="776"/>
      <c r="Q400" s="776"/>
      <c r="R400" s="49"/>
    </row>
    <row r="401" spans="1:18" ht="35.1" hidden="1" customHeight="1" thickBot="1">
      <c r="A401" s="642" t="s">
        <v>197</v>
      </c>
      <c r="B401" s="643"/>
      <c r="C401" s="643"/>
      <c r="D401" s="643"/>
      <c r="E401" s="644"/>
      <c r="F401" s="205">
        <f>SUM(H401:Q401)</f>
        <v>0</v>
      </c>
      <c r="G401" s="413">
        <f t="shared" ref="G401:Q403" si="7">G257+G262+G267+G272+G278+G283+G288+G293+G298+G303+G307+G312+G317+G322+G327+G332+G337+G342+G347+G352+G357+G362+G367+G372+G377+G382+G387+G392+G397</f>
        <v>0</v>
      </c>
      <c r="H401" s="205">
        <f t="shared" si="7"/>
        <v>0</v>
      </c>
      <c r="I401" s="205">
        <f t="shared" si="7"/>
        <v>0</v>
      </c>
      <c r="J401" s="205">
        <f t="shared" si="7"/>
        <v>0</v>
      </c>
      <c r="K401" s="205">
        <f t="shared" si="7"/>
        <v>0</v>
      </c>
      <c r="L401" s="205">
        <f t="shared" si="7"/>
        <v>0</v>
      </c>
      <c r="M401" s="205">
        <f t="shared" si="7"/>
        <v>0</v>
      </c>
      <c r="N401" s="205">
        <f t="shared" si="7"/>
        <v>0</v>
      </c>
      <c r="O401" s="205">
        <f t="shared" si="7"/>
        <v>0</v>
      </c>
      <c r="P401" s="205">
        <f t="shared" si="7"/>
        <v>0</v>
      </c>
      <c r="Q401" s="46">
        <f t="shared" si="7"/>
        <v>0</v>
      </c>
      <c r="R401" s="205">
        <f>R257+R262+R267+R272+R278+R283+R288+R293+R298+R303+R307+R312+R317+R322+R327+R332+R337+R342+R347+R352+R357+R362+R367+R372+R377+R382+R387+R392+R397</f>
        <v>9.43</v>
      </c>
    </row>
    <row r="402" spans="1:18" ht="35.1" hidden="1" customHeight="1" thickBot="1">
      <c r="A402" s="777" t="s">
        <v>198</v>
      </c>
      <c r="B402" s="778"/>
      <c r="C402" s="778"/>
      <c r="D402" s="778"/>
      <c r="E402" s="779"/>
      <c r="F402" s="205">
        <f>SUM(H402:Q402)</f>
        <v>0</v>
      </c>
      <c r="G402" s="413">
        <f t="shared" si="7"/>
        <v>0</v>
      </c>
      <c r="H402" s="205">
        <f t="shared" si="7"/>
        <v>0</v>
      </c>
      <c r="I402" s="205">
        <f t="shared" si="7"/>
        <v>0</v>
      </c>
      <c r="J402" s="205">
        <f t="shared" si="7"/>
        <v>0</v>
      </c>
      <c r="K402" s="205">
        <f t="shared" si="7"/>
        <v>0</v>
      </c>
      <c r="L402" s="205">
        <f t="shared" si="7"/>
        <v>0</v>
      </c>
      <c r="M402" s="205">
        <f t="shared" si="7"/>
        <v>0</v>
      </c>
      <c r="N402" s="205">
        <f t="shared" si="7"/>
        <v>0</v>
      </c>
      <c r="O402" s="205">
        <f t="shared" si="7"/>
        <v>0</v>
      </c>
      <c r="P402" s="205">
        <f t="shared" si="7"/>
        <v>0</v>
      </c>
      <c r="Q402" s="46">
        <f t="shared" si="7"/>
        <v>0</v>
      </c>
      <c r="R402" s="205">
        <f>R258+R263+R268+R273+R279+R284+R289+R294+R299+R304+R308+R313+R318+R323+R328+R333+R338+R343+R348+R353+R358+R363+R368+R373+R378+R383+R388+R393+R398</f>
        <v>0</v>
      </c>
    </row>
    <row r="403" spans="1:18" ht="35.1" hidden="1" customHeight="1" thickBot="1">
      <c r="A403" s="640" t="s">
        <v>199</v>
      </c>
      <c r="B403" s="641"/>
      <c r="C403" s="641"/>
      <c r="D403" s="641"/>
      <c r="E403" s="785"/>
      <c r="F403" s="205">
        <f>SUM(H403:Q403)</f>
        <v>0</v>
      </c>
      <c r="G403" s="413">
        <f t="shared" si="7"/>
        <v>0</v>
      </c>
      <c r="H403" s="205">
        <f t="shared" si="7"/>
        <v>0</v>
      </c>
      <c r="I403" s="205">
        <f t="shared" si="7"/>
        <v>0</v>
      </c>
      <c r="J403" s="205">
        <f t="shared" si="7"/>
        <v>0</v>
      </c>
      <c r="K403" s="205">
        <f t="shared" si="7"/>
        <v>0</v>
      </c>
      <c r="L403" s="205">
        <f t="shared" si="7"/>
        <v>0</v>
      </c>
      <c r="M403" s="205">
        <f t="shared" si="7"/>
        <v>0</v>
      </c>
      <c r="N403" s="205">
        <f t="shared" si="7"/>
        <v>0</v>
      </c>
      <c r="O403" s="205">
        <f t="shared" si="7"/>
        <v>0</v>
      </c>
      <c r="P403" s="205">
        <f t="shared" si="7"/>
        <v>0</v>
      </c>
      <c r="Q403" s="46">
        <f t="shared" si="7"/>
        <v>0</v>
      </c>
      <c r="R403" s="205">
        <f>R259+R264+R269+R274+R280+R285+R290+R295+R300+R305+R309+R314+R319+R324+R329+R334+R339+R344+R349+R354+R359+R364+R369+R374+R379+R384+R389+R394+R399</f>
        <v>10.1</v>
      </c>
    </row>
    <row r="404" spans="1:18" ht="42" hidden="1" customHeight="1" thickBot="1">
      <c r="A404" s="719" t="s">
        <v>475</v>
      </c>
      <c r="B404" s="720"/>
      <c r="C404" s="720"/>
      <c r="D404" s="720"/>
      <c r="E404" s="786"/>
      <c r="F404" s="15">
        <f>F401+F402</f>
        <v>0</v>
      </c>
      <c r="G404" s="29">
        <f>G401+G402</f>
        <v>0</v>
      </c>
      <c r="H404" s="15">
        <f>H401+H402</f>
        <v>0</v>
      </c>
      <c r="I404" s="15">
        <f t="shared" ref="I404:Q404" si="8">I401+I402</f>
        <v>0</v>
      </c>
      <c r="J404" s="15">
        <f t="shared" si="8"/>
        <v>0</v>
      </c>
      <c r="K404" s="15">
        <f t="shared" si="8"/>
        <v>0</v>
      </c>
      <c r="L404" s="15">
        <f t="shared" si="8"/>
        <v>0</v>
      </c>
      <c r="M404" s="15">
        <f t="shared" si="8"/>
        <v>0</v>
      </c>
      <c r="N404" s="15">
        <f t="shared" si="8"/>
        <v>0</v>
      </c>
      <c r="O404" s="15">
        <f t="shared" si="8"/>
        <v>0</v>
      </c>
      <c r="P404" s="15">
        <f t="shared" si="8"/>
        <v>0</v>
      </c>
      <c r="Q404" s="357">
        <f t="shared" si="8"/>
        <v>0</v>
      </c>
      <c r="R404" s="15">
        <f>R401+R402</f>
        <v>9.43</v>
      </c>
    </row>
    <row r="405" spans="1:18" ht="44.25" hidden="1" customHeight="1" thickBot="1">
      <c r="A405" s="747" t="s">
        <v>476</v>
      </c>
      <c r="B405" s="787"/>
      <c r="C405" s="787"/>
      <c r="D405" s="787"/>
      <c r="E405" s="788"/>
      <c r="F405" s="23">
        <f>F401+F402+F403</f>
        <v>0</v>
      </c>
      <c r="G405" s="29">
        <f>G401+G402+G403</f>
        <v>0</v>
      </c>
      <c r="H405" s="23">
        <f>H401+H402+H403</f>
        <v>0</v>
      </c>
      <c r="I405" s="23">
        <f t="shared" ref="I405:Q405" si="9">I401+I402+I403</f>
        <v>0</v>
      </c>
      <c r="J405" s="23">
        <f t="shared" si="9"/>
        <v>0</v>
      </c>
      <c r="K405" s="23">
        <f t="shared" si="9"/>
        <v>0</v>
      </c>
      <c r="L405" s="23">
        <f t="shared" si="9"/>
        <v>0</v>
      </c>
      <c r="M405" s="23">
        <f t="shared" si="9"/>
        <v>0</v>
      </c>
      <c r="N405" s="23">
        <f t="shared" si="9"/>
        <v>0</v>
      </c>
      <c r="O405" s="23">
        <f t="shared" si="9"/>
        <v>0</v>
      </c>
      <c r="P405" s="23">
        <f t="shared" si="9"/>
        <v>0</v>
      </c>
      <c r="Q405" s="365">
        <f t="shared" si="9"/>
        <v>0</v>
      </c>
      <c r="R405" s="23">
        <f>R401+R402+R403</f>
        <v>19.53</v>
      </c>
    </row>
    <row r="406" spans="1:18" ht="35.1" customHeight="1" thickBot="1">
      <c r="A406" s="640"/>
      <c r="B406" s="750"/>
      <c r="C406" s="750"/>
      <c r="D406" s="750"/>
      <c r="E406" s="750"/>
      <c r="F406" s="750"/>
      <c r="G406" s="750"/>
      <c r="H406" s="750"/>
      <c r="I406" s="750"/>
      <c r="J406" s="750"/>
      <c r="K406" s="750"/>
      <c r="L406" s="750"/>
      <c r="M406" s="750"/>
      <c r="N406" s="750"/>
      <c r="O406" s="750"/>
      <c r="P406" s="750"/>
      <c r="Q406" s="750"/>
      <c r="R406" s="389"/>
    </row>
    <row r="407" spans="1:18" ht="35.1" customHeight="1" thickBot="1">
      <c r="A407" s="642" t="s">
        <v>200</v>
      </c>
      <c r="B407" s="789"/>
      <c r="C407" s="789"/>
      <c r="D407" s="789"/>
      <c r="E407" s="789"/>
      <c r="F407" s="262"/>
      <c r="G407" s="414">
        <f t="shared" ref="G407:H409" si="10">G401</f>
        <v>0</v>
      </c>
      <c r="H407" s="49">
        <f t="shared" si="10"/>
        <v>0</v>
      </c>
      <c r="I407" s="49">
        <f>I401+H407</f>
        <v>0</v>
      </c>
      <c r="J407" s="49">
        <f t="shared" ref="J407:Q411" si="11">J401+I407</f>
        <v>0</v>
      </c>
      <c r="K407" s="49">
        <f t="shared" si="11"/>
        <v>0</v>
      </c>
      <c r="L407" s="49">
        <f t="shared" si="11"/>
        <v>0</v>
      </c>
      <c r="M407" s="49">
        <f t="shared" si="11"/>
        <v>0</v>
      </c>
      <c r="N407" s="49">
        <f t="shared" si="11"/>
        <v>0</v>
      </c>
      <c r="O407" s="49">
        <f t="shared" si="11"/>
        <v>0</v>
      </c>
      <c r="P407" s="49">
        <f t="shared" si="11"/>
        <v>0</v>
      </c>
      <c r="Q407" s="226">
        <f t="shared" si="11"/>
        <v>0</v>
      </c>
      <c r="R407" s="49">
        <f>R401</f>
        <v>9.43</v>
      </c>
    </row>
    <row r="408" spans="1:18" ht="35.1" customHeight="1" thickBot="1">
      <c r="A408" s="731" t="s">
        <v>201</v>
      </c>
      <c r="B408" s="732"/>
      <c r="C408" s="732"/>
      <c r="D408" s="732"/>
      <c r="E408" s="790"/>
      <c r="F408" s="791"/>
      <c r="G408" s="414">
        <f t="shared" si="10"/>
        <v>0</v>
      </c>
      <c r="H408" s="49">
        <f t="shared" si="10"/>
        <v>0</v>
      </c>
      <c r="I408" s="49">
        <f>I402+H408</f>
        <v>0</v>
      </c>
      <c r="J408" s="49">
        <f t="shared" si="11"/>
        <v>0</v>
      </c>
      <c r="K408" s="49">
        <f t="shared" si="11"/>
        <v>0</v>
      </c>
      <c r="L408" s="49">
        <f t="shared" si="11"/>
        <v>0</v>
      </c>
      <c r="M408" s="49">
        <f t="shared" si="11"/>
        <v>0</v>
      </c>
      <c r="N408" s="49">
        <f t="shared" si="11"/>
        <v>0</v>
      </c>
      <c r="O408" s="49">
        <f t="shared" si="11"/>
        <v>0</v>
      </c>
      <c r="P408" s="49">
        <f t="shared" si="11"/>
        <v>0</v>
      </c>
      <c r="Q408" s="226">
        <f t="shared" si="11"/>
        <v>0</v>
      </c>
      <c r="R408" s="49">
        <f>R402</f>
        <v>0</v>
      </c>
    </row>
    <row r="409" spans="1:18" ht="35.1" customHeight="1" thickBot="1">
      <c r="A409" s="728" t="s">
        <v>202</v>
      </c>
      <c r="B409" s="729"/>
      <c r="C409" s="729"/>
      <c r="D409" s="729"/>
      <c r="E409" s="734"/>
      <c r="F409" s="730"/>
      <c r="G409" s="414">
        <f t="shared" si="10"/>
        <v>0</v>
      </c>
      <c r="H409" s="49">
        <f t="shared" si="10"/>
        <v>0</v>
      </c>
      <c r="I409" s="49">
        <f>I403+H409</f>
        <v>0</v>
      </c>
      <c r="J409" s="49">
        <f t="shared" si="11"/>
        <v>0</v>
      </c>
      <c r="K409" s="49">
        <f t="shared" si="11"/>
        <v>0</v>
      </c>
      <c r="L409" s="49">
        <f t="shared" si="11"/>
        <v>0</v>
      </c>
      <c r="M409" s="49">
        <f t="shared" si="11"/>
        <v>0</v>
      </c>
      <c r="N409" s="49">
        <f t="shared" si="11"/>
        <v>0</v>
      </c>
      <c r="O409" s="49">
        <f t="shared" si="11"/>
        <v>0</v>
      </c>
      <c r="P409" s="49">
        <f t="shared" si="11"/>
        <v>0</v>
      </c>
      <c r="Q409" s="226">
        <f t="shared" si="11"/>
        <v>0</v>
      </c>
      <c r="R409" s="49">
        <f>R403</f>
        <v>10.1</v>
      </c>
    </row>
    <row r="410" spans="1:18" ht="42" customHeight="1" thickBot="1">
      <c r="A410" s="719" t="s">
        <v>477</v>
      </c>
      <c r="B410" s="720"/>
      <c r="C410" s="720"/>
      <c r="D410" s="720"/>
      <c r="E410" s="780"/>
      <c r="F410" s="781"/>
      <c r="G410" s="29">
        <f>G407+G408</f>
        <v>0</v>
      </c>
      <c r="H410" s="15">
        <f>H407+H408</f>
        <v>0</v>
      </c>
      <c r="I410" s="4">
        <f>I404+H410</f>
        <v>0</v>
      </c>
      <c r="J410" s="4">
        <f t="shared" si="11"/>
        <v>0</v>
      </c>
      <c r="K410" s="4">
        <f t="shared" si="11"/>
        <v>0</v>
      </c>
      <c r="L410" s="4">
        <f t="shared" si="11"/>
        <v>0</v>
      </c>
      <c r="M410" s="4">
        <f t="shared" si="11"/>
        <v>0</v>
      </c>
      <c r="N410" s="4">
        <f t="shared" si="11"/>
        <v>0</v>
      </c>
      <c r="O410" s="4">
        <f t="shared" si="11"/>
        <v>0</v>
      </c>
      <c r="P410" s="4">
        <f t="shared" si="11"/>
        <v>0</v>
      </c>
      <c r="Q410" s="358">
        <f t="shared" si="11"/>
        <v>0</v>
      </c>
      <c r="R410" s="15">
        <f>R407+R408</f>
        <v>9.43</v>
      </c>
    </row>
    <row r="411" spans="1:18" ht="42" customHeight="1" thickBot="1">
      <c r="A411" s="747" t="s">
        <v>478</v>
      </c>
      <c r="B411" s="782"/>
      <c r="C411" s="782"/>
      <c r="D411" s="782"/>
      <c r="E411" s="782"/>
      <c r="F411" s="783"/>
      <c r="G411" s="29">
        <f>G407+G408+G409</f>
        <v>0</v>
      </c>
      <c r="H411" s="23">
        <f>H407+H408+H409</f>
        <v>0</v>
      </c>
      <c r="I411" s="5">
        <f>I405+H411</f>
        <v>0</v>
      </c>
      <c r="J411" s="5">
        <f t="shared" si="11"/>
        <v>0</v>
      </c>
      <c r="K411" s="5">
        <f t="shared" si="11"/>
        <v>0</v>
      </c>
      <c r="L411" s="5">
        <f t="shared" si="11"/>
        <v>0</v>
      </c>
      <c r="M411" s="5">
        <f t="shared" si="11"/>
        <v>0</v>
      </c>
      <c r="N411" s="5">
        <f t="shared" si="11"/>
        <v>0</v>
      </c>
      <c r="O411" s="5">
        <f t="shared" si="11"/>
        <v>0</v>
      </c>
      <c r="P411" s="5">
        <f t="shared" si="11"/>
        <v>0</v>
      </c>
      <c r="Q411" s="359">
        <f>Q405+P411</f>
        <v>0</v>
      </c>
      <c r="R411" s="548">
        <f>R407+R408+R409</f>
        <v>19.53</v>
      </c>
    </row>
    <row r="412" spans="1:18" ht="35.1" customHeight="1" thickBot="1">
      <c r="A412" s="714"/>
      <c r="B412" s="750"/>
      <c r="C412" s="750"/>
      <c r="D412" s="750"/>
      <c r="E412" s="750"/>
      <c r="F412" s="750"/>
      <c r="G412" s="750"/>
      <c r="H412" s="750"/>
      <c r="I412" s="750"/>
      <c r="J412" s="750"/>
      <c r="K412" s="750"/>
      <c r="L412" s="750"/>
      <c r="M412" s="750"/>
      <c r="N412" s="750"/>
      <c r="O412" s="750"/>
      <c r="P412" s="750"/>
      <c r="Q412" s="750"/>
      <c r="R412" s="452"/>
    </row>
    <row r="413" spans="1:18" ht="35.1" customHeight="1" thickBot="1">
      <c r="A413" s="722" t="s">
        <v>203</v>
      </c>
      <c r="B413" s="784"/>
      <c r="C413" s="723"/>
      <c r="D413" s="723"/>
      <c r="E413" s="723"/>
      <c r="F413" s="723"/>
      <c r="G413" s="723"/>
      <c r="H413" s="723"/>
      <c r="I413" s="723"/>
      <c r="J413" s="723"/>
      <c r="K413" s="723"/>
      <c r="L413" s="723"/>
      <c r="M413" s="723"/>
      <c r="N413" s="723"/>
      <c r="O413" s="723"/>
      <c r="P413" s="723"/>
      <c r="Q413" s="723"/>
      <c r="R413" s="389"/>
    </row>
    <row r="414" spans="1:18" ht="35.1" customHeight="1">
      <c r="A414" s="803">
        <v>73</v>
      </c>
      <c r="B414" s="806" t="s">
        <v>655</v>
      </c>
      <c r="C414" s="808" t="s">
        <v>204</v>
      </c>
      <c r="D414" s="214" t="s">
        <v>656</v>
      </c>
      <c r="E414" s="757" t="s">
        <v>17</v>
      </c>
      <c r="F414" s="216" t="s">
        <v>18</v>
      </c>
      <c r="G414" s="456">
        <f>R414*J5</f>
        <v>0</v>
      </c>
      <c r="H414" s="207"/>
      <c r="I414" s="207"/>
      <c r="J414" s="209">
        <v>0</v>
      </c>
      <c r="K414" s="207"/>
      <c r="L414" s="207"/>
      <c r="M414" s="207"/>
      <c r="N414" s="207"/>
      <c r="O414" s="207"/>
      <c r="P414" s="207"/>
      <c r="Q414" s="352"/>
      <c r="R414" s="205">
        <v>1.2</v>
      </c>
    </row>
    <row r="415" spans="1:18" ht="27" customHeight="1">
      <c r="A415" s="804"/>
      <c r="B415" s="807"/>
      <c r="C415" s="809"/>
      <c r="D415" s="215"/>
      <c r="E415" s="758"/>
      <c r="F415" s="217" t="s">
        <v>19</v>
      </c>
      <c r="G415" s="468"/>
      <c r="H415" s="208"/>
      <c r="I415" s="208"/>
      <c r="J415" s="218"/>
      <c r="K415" s="208"/>
      <c r="L415" s="208"/>
      <c r="M415" s="208"/>
      <c r="N415" s="208"/>
      <c r="O415" s="208"/>
      <c r="P415" s="208"/>
      <c r="Q415" s="353"/>
      <c r="R415" s="206"/>
    </row>
    <row r="416" spans="1:18" ht="36.75" customHeight="1" thickBot="1">
      <c r="A416" s="804"/>
      <c r="B416" s="801" t="s">
        <v>210</v>
      </c>
      <c r="C416" s="809"/>
      <c r="D416" s="219"/>
      <c r="E416" s="758"/>
      <c r="F416" s="50" t="s">
        <v>20</v>
      </c>
      <c r="G416" s="497"/>
      <c r="H416" s="13"/>
      <c r="I416" s="10"/>
      <c r="J416" s="10"/>
      <c r="K416" s="10"/>
      <c r="L416" s="10"/>
      <c r="M416" s="10"/>
      <c r="N416" s="10"/>
      <c r="O416" s="10"/>
      <c r="P416" s="10"/>
      <c r="Q416" s="17"/>
      <c r="R416" s="392"/>
    </row>
    <row r="417" spans="1:18" ht="33.75" thickBot="1">
      <c r="A417" s="805"/>
      <c r="B417" s="802"/>
      <c r="C417" s="810"/>
      <c r="D417" s="220"/>
      <c r="E417" s="759"/>
      <c r="F417" s="49"/>
      <c r="G417" s="414"/>
      <c r="H417" s="638"/>
      <c r="I417" s="639"/>
      <c r="J417" s="639"/>
      <c r="K417" s="639"/>
      <c r="L417" s="639"/>
      <c r="M417" s="639"/>
      <c r="N417" s="639"/>
      <c r="O417" s="639"/>
      <c r="P417" s="639"/>
      <c r="Q417" s="639"/>
      <c r="R417" s="49"/>
    </row>
    <row r="418" spans="1:18" ht="35.1" customHeight="1">
      <c r="A418" s="751">
        <v>74</v>
      </c>
      <c r="B418" s="524" t="s">
        <v>205</v>
      </c>
      <c r="C418" s="792" t="s">
        <v>206</v>
      </c>
      <c r="D418" s="214" t="s">
        <v>657</v>
      </c>
      <c r="E418" s="795" t="s">
        <v>17</v>
      </c>
      <c r="F418" s="205" t="s">
        <v>18</v>
      </c>
      <c r="G418" s="456">
        <f>R418*J5</f>
        <v>0</v>
      </c>
      <c r="H418" s="207"/>
      <c r="I418" s="207"/>
      <c r="J418" s="209">
        <v>0</v>
      </c>
      <c r="K418" s="207"/>
      <c r="L418" s="207"/>
      <c r="M418" s="207"/>
      <c r="N418" s="207"/>
      <c r="O418" s="207"/>
      <c r="P418" s="207"/>
      <c r="Q418" s="352"/>
      <c r="R418" s="205">
        <v>0.8</v>
      </c>
    </row>
    <row r="419" spans="1:18" ht="35.1" customHeight="1">
      <c r="A419" s="752"/>
      <c r="B419" s="532" t="s">
        <v>207</v>
      </c>
      <c r="C419" s="793"/>
      <c r="D419" s="215"/>
      <c r="E419" s="796"/>
      <c r="F419" s="206" t="s">
        <v>19</v>
      </c>
      <c r="G419" s="468"/>
      <c r="H419" s="208"/>
      <c r="I419" s="208"/>
      <c r="J419" s="210"/>
      <c r="K419" s="208"/>
      <c r="L419" s="208"/>
      <c r="M419" s="208"/>
      <c r="N419" s="208"/>
      <c r="O419" s="208"/>
      <c r="P419" s="208"/>
      <c r="Q419" s="353"/>
      <c r="R419" s="206"/>
    </row>
    <row r="420" spans="1:18" ht="36.75" customHeight="1" thickBot="1">
      <c r="A420" s="752"/>
      <c r="B420" s="524" t="s">
        <v>658</v>
      </c>
      <c r="C420" s="793"/>
      <c r="D420" s="219"/>
      <c r="E420" s="796"/>
      <c r="F420" s="34" t="s">
        <v>20</v>
      </c>
      <c r="G420" s="497"/>
      <c r="H420" s="13"/>
      <c r="I420" s="10"/>
      <c r="J420" s="10"/>
      <c r="K420" s="10"/>
      <c r="L420" s="10"/>
      <c r="M420" s="10"/>
      <c r="N420" s="10"/>
      <c r="O420" s="10"/>
      <c r="P420" s="10"/>
      <c r="Q420" s="17"/>
      <c r="R420" s="392"/>
    </row>
    <row r="421" spans="1:18" ht="51.75" customHeight="1" thickBot="1">
      <c r="A421" s="753"/>
      <c r="B421" s="545" t="s">
        <v>211</v>
      </c>
      <c r="C421" s="794"/>
      <c r="D421" s="220"/>
      <c r="E421" s="797"/>
      <c r="F421" s="49"/>
      <c r="G421" s="414"/>
      <c r="H421" s="638"/>
      <c r="I421" s="639"/>
      <c r="J421" s="639"/>
      <c r="K421" s="639"/>
      <c r="L421" s="639"/>
      <c r="M421" s="639"/>
      <c r="N421" s="639"/>
      <c r="O421" s="639"/>
      <c r="P421" s="639"/>
      <c r="Q421" s="639"/>
      <c r="R421" s="49"/>
    </row>
    <row r="422" spans="1:18" ht="35.1" customHeight="1">
      <c r="A422" s="751">
        <v>75</v>
      </c>
      <c r="B422" s="523" t="s">
        <v>208</v>
      </c>
      <c r="C422" s="792" t="s">
        <v>209</v>
      </c>
      <c r="D422" s="214" t="s">
        <v>659</v>
      </c>
      <c r="E422" s="795" t="s">
        <v>17</v>
      </c>
      <c r="F422" s="211" t="s">
        <v>18</v>
      </c>
      <c r="G422" s="456">
        <f>R422*J5</f>
        <v>0</v>
      </c>
      <c r="H422" s="207"/>
      <c r="I422" s="207"/>
      <c r="J422" s="209">
        <v>0</v>
      </c>
      <c r="K422" s="207"/>
      <c r="L422" s="207"/>
      <c r="M422" s="207"/>
      <c r="N422" s="207"/>
      <c r="O422" s="207"/>
      <c r="P422" s="207"/>
      <c r="Q422" s="352"/>
      <c r="R422" s="205">
        <v>0.25</v>
      </c>
    </row>
    <row r="423" spans="1:18" ht="35.1" customHeight="1">
      <c r="A423" s="752"/>
      <c r="B423" s="532" t="s">
        <v>660</v>
      </c>
      <c r="C423" s="793"/>
      <c r="D423" s="215"/>
      <c r="E423" s="796"/>
      <c r="F423" s="206" t="s">
        <v>19</v>
      </c>
      <c r="G423" s="468"/>
      <c r="H423" s="208"/>
      <c r="I423" s="208"/>
      <c r="J423" s="210"/>
      <c r="K423" s="208"/>
      <c r="L423" s="208"/>
      <c r="M423" s="208"/>
      <c r="N423" s="208"/>
      <c r="O423" s="208"/>
      <c r="P423" s="208"/>
      <c r="Q423" s="353"/>
      <c r="R423" s="206"/>
    </row>
    <row r="424" spans="1:18" ht="49.5" customHeight="1" thickBot="1">
      <c r="A424" s="752"/>
      <c r="B424" s="524"/>
      <c r="C424" s="793"/>
      <c r="D424" s="219"/>
      <c r="E424" s="796"/>
      <c r="F424" s="34" t="s">
        <v>20</v>
      </c>
      <c r="G424" s="497"/>
      <c r="H424" s="13"/>
      <c r="I424" s="10"/>
      <c r="J424" s="10"/>
      <c r="K424" s="10"/>
      <c r="L424" s="10"/>
      <c r="M424" s="10"/>
      <c r="N424" s="10"/>
      <c r="O424" s="10"/>
      <c r="P424" s="10"/>
      <c r="Q424" s="17"/>
      <c r="R424" s="392"/>
    </row>
    <row r="425" spans="1:18" ht="33.75" thickBot="1">
      <c r="A425" s="753"/>
      <c r="B425" s="545"/>
      <c r="C425" s="794"/>
      <c r="D425" s="220"/>
      <c r="E425" s="797"/>
      <c r="F425" s="49"/>
      <c r="G425" s="414"/>
      <c r="H425" s="638"/>
      <c r="I425" s="639"/>
      <c r="J425" s="639"/>
      <c r="K425" s="639"/>
      <c r="L425" s="639"/>
      <c r="M425" s="639"/>
      <c r="N425" s="639"/>
      <c r="O425" s="639"/>
      <c r="P425" s="639"/>
      <c r="Q425" s="639"/>
      <c r="R425" s="49"/>
    </row>
    <row r="426" spans="1:18" ht="35.1" hidden="1" customHeight="1" thickBot="1">
      <c r="A426" s="642" t="s">
        <v>212</v>
      </c>
      <c r="B426" s="643"/>
      <c r="C426" s="643"/>
      <c r="D426" s="643"/>
      <c r="E426" s="644"/>
      <c r="F426" s="205">
        <f>SUM(H426:Q426)</f>
        <v>0</v>
      </c>
      <c r="G426" s="414">
        <f>G414+G418+G422</f>
        <v>0</v>
      </c>
      <c r="H426" s="49">
        <f>H414+H418+H422</f>
        <v>0</v>
      </c>
      <c r="I426" s="49">
        <f t="shared" ref="I426:Q426" si="12">I414+I418+I422</f>
        <v>0</v>
      </c>
      <c r="J426" s="49">
        <f t="shared" si="12"/>
        <v>0</v>
      </c>
      <c r="K426" s="49">
        <f t="shared" si="12"/>
        <v>0</v>
      </c>
      <c r="L426" s="49">
        <f t="shared" si="12"/>
        <v>0</v>
      </c>
      <c r="M426" s="49">
        <f t="shared" si="12"/>
        <v>0</v>
      </c>
      <c r="N426" s="49">
        <f t="shared" si="12"/>
        <v>0</v>
      </c>
      <c r="O426" s="49">
        <f t="shared" si="12"/>
        <v>0</v>
      </c>
      <c r="P426" s="49">
        <f t="shared" si="12"/>
        <v>0</v>
      </c>
      <c r="Q426" s="226">
        <f t="shared" si="12"/>
        <v>0</v>
      </c>
      <c r="R426" s="49">
        <f>R414+R418+R422</f>
        <v>2.25</v>
      </c>
    </row>
    <row r="427" spans="1:18" ht="35.1" hidden="1" customHeight="1" thickBot="1">
      <c r="A427" s="731" t="s">
        <v>213</v>
      </c>
      <c r="B427" s="732"/>
      <c r="C427" s="732"/>
      <c r="D427" s="732"/>
      <c r="E427" s="733"/>
      <c r="F427" s="205">
        <f>SUM(H427:Q427)</f>
        <v>0</v>
      </c>
      <c r="G427" s="414">
        <f t="shared" ref="G427:R428" si="13">G415+G419+G423</f>
        <v>0</v>
      </c>
      <c r="H427" s="49">
        <f t="shared" si="13"/>
        <v>0</v>
      </c>
      <c r="I427" s="49">
        <f t="shared" si="13"/>
        <v>0</v>
      </c>
      <c r="J427" s="49">
        <f t="shared" si="13"/>
        <v>0</v>
      </c>
      <c r="K427" s="49">
        <f t="shared" si="13"/>
        <v>0</v>
      </c>
      <c r="L427" s="49">
        <f t="shared" si="13"/>
        <v>0</v>
      </c>
      <c r="M427" s="49">
        <f t="shared" si="13"/>
        <v>0</v>
      </c>
      <c r="N427" s="49">
        <f t="shared" si="13"/>
        <v>0</v>
      </c>
      <c r="O427" s="49">
        <f t="shared" si="13"/>
        <v>0</v>
      </c>
      <c r="P427" s="49">
        <f t="shared" si="13"/>
        <v>0</v>
      </c>
      <c r="Q427" s="226">
        <f t="shared" si="13"/>
        <v>0</v>
      </c>
      <c r="R427" s="49">
        <f t="shared" si="13"/>
        <v>0</v>
      </c>
    </row>
    <row r="428" spans="1:18" ht="35.1" hidden="1" customHeight="1" thickBot="1">
      <c r="A428" s="798" t="s">
        <v>214</v>
      </c>
      <c r="B428" s="799"/>
      <c r="C428" s="799"/>
      <c r="D428" s="799"/>
      <c r="E428" s="800"/>
      <c r="F428" s="205">
        <f>SUM(H428:Q428)</f>
        <v>0</v>
      </c>
      <c r="G428" s="414">
        <f t="shared" si="13"/>
        <v>0</v>
      </c>
      <c r="H428" s="49">
        <f t="shared" si="13"/>
        <v>0</v>
      </c>
      <c r="I428" s="49">
        <f t="shared" si="13"/>
        <v>0</v>
      </c>
      <c r="J428" s="49">
        <f t="shared" si="13"/>
        <v>0</v>
      </c>
      <c r="K428" s="49">
        <f t="shared" si="13"/>
        <v>0</v>
      </c>
      <c r="L428" s="49">
        <f t="shared" si="13"/>
        <v>0</v>
      </c>
      <c r="M428" s="49">
        <f t="shared" si="13"/>
        <v>0</v>
      </c>
      <c r="N428" s="49">
        <f t="shared" si="13"/>
        <v>0</v>
      </c>
      <c r="O428" s="49">
        <f t="shared" si="13"/>
        <v>0</v>
      </c>
      <c r="P428" s="49">
        <f t="shared" si="13"/>
        <v>0</v>
      </c>
      <c r="Q428" s="226">
        <f t="shared" si="13"/>
        <v>0</v>
      </c>
      <c r="R428" s="49">
        <f t="shared" si="13"/>
        <v>0</v>
      </c>
    </row>
    <row r="429" spans="1:18" ht="45.75" hidden="1" customHeight="1" thickBot="1">
      <c r="A429" s="719" t="s">
        <v>479</v>
      </c>
      <c r="B429" s="720"/>
      <c r="C429" s="720"/>
      <c r="D429" s="720"/>
      <c r="E429" s="786"/>
      <c r="F429" s="15">
        <f>SUM(F426:F427)</f>
        <v>0</v>
      </c>
      <c r="G429" s="29">
        <f>G426+G427</f>
        <v>0</v>
      </c>
      <c r="H429" s="15">
        <f>H426+H427</f>
        <v>0</v>
      </c>
      <c r="I429" s="15">
        <f t="shared" ref="I429:Q429" si="14">I426+I427</f>
        <v>0</v>
      </c>
      <c r="J429" s="15">
        <f t="shared" si="14"/>
        <v>0</v>
      </c>
      <c r="K429" s="15">
        <f t="shared" si="14"/>
        <v>0</v>
      </c>
      <c r="L429" s="15">
        <f t="shared" si="14"/>
        <v>0</v>
      </c>
      <c r="M429" s="15">
        <f t="shared" si="14"/>
        <v>0</v>
      </c>
      <c r="N429" s="15">
        <f t="shared" si="14"/>
        <v>0</v>
      </c>
      <c r="O429" s="15">
        <f t="shared" si="14"/>
        <v>0</v>
      </c>
      <c r="P429" s="15">
        <f t="shared" si="14"/>
        <v>0</v>
      </c>
      <c r="Q429" s="357">
        <f t="shared" si="14"/>
        <v>0</v>
      </c>
      <c r="R429" s="15">
        <f>R426+R427</f>
        <v>2.25</v>
      </c>
    </row>
    <row r="430" spans="1:18" ht="44.25" hidden="1" customHeight="1" thickBot="1">
      <c r="A430" s="747" t="s">
        <v>480</v>
      </c>
      <c r="B430" s="787"/>
      <c r="C430" s="787"/>
      <c r="D430" s="787"/>
      <c r="E430" s="788"/>
      <c r="F430" s="548">
        <f>SUM(F426:F428)</f>
        <v>0</v>
      </c>
      <c r="G430" s="571">
        <f>G426+G427+G428</f>
        <v>0</v>
      </c>
      <c r="H430" s="548">
        <f>H426+H427+H428</f>
        <v>0</v>
      </c>
      <c r="I430" s="548">
        <f t="shared" ref="I430:Q430" si="15">I426+I427+I428</f>
        <v>0</v>
      </c>
      <c r="J430" s="548">
        <f t="shared" si="15"/>
        <v>0</v>
      </c>
      <c r="K430" s="548">
        <f t="shared" si="15"/>
        <v>0</v>
      </c>
      <c r="L430" s="548">
        <f t="shared" si="15"/>
        <v>0</v>
      </c>
      <c r="M430" s="548">
        <f t="shared" si="15"/>
        <v>0</v>
      </c>
      <c r="N430" s="548">
        <f t="shared" si="15"/>
        <v>0</v>
      </c>
      <c r="O430" s="548">
        <f t="shared" si="15"/>
        <v>0</v>
      </c>
      <c r="P430" s="548">
        <f t="shared" si="15"/>
        <v>0</v>
      </c>
      <c r="Q430" s="552">
        <f t="shared" si="15"/>
        <v>0</v>
      </c>
      <c r="R430" s="548">
        <f>R426+R427+R428</f>
        <v>2.25</v>
      </c>
    </row>
    <row r="431" spans="1:18" ht="35.1" customHeight="1" thickBot="1">
      <c r="A431" s="640"/>
      <c r="B431" s="641"/>
      <c r="C431" s="641"/>
      <c r="D431" s="641"/>
      <c r="E431" s="641"/>
      <c r="F431" s="641"/>
      <c r="G431" s="641"/>
      <c r="H431" s="641"/>
      <c r="I431" s="641"/>
      <c r="J431" s="641"/>
      <c r="K431" s="641"/>
      <c r="L431" s="641"/>
      <c r="M431" s="641"/>
      <c r="N431" s="641"/>
      <c r="O431" s="641"/>
      <c r="P431" s="641"/>
      <c r="Q431" s="641"/>
      <c r="R431" s="389"/>
    </row>
    <row r="432" spans="1:18" ht="35.1" customHeight="1" thickBot="1">
      <c r="A432" s="642" t="s">
        <v>215</v>
      </c>
      <c r="B432" s="643"/>
      <c r="C432" s="643"/>
      <c r="D432" s="643"/>
      <c r="E432" s="643"/>
      <c r="F432" s="644"/>
      <c r="G432" s="58">
        <f t="shared" ref="G432:H434" si="16">G426</f>
        <v>0</v>
      </c>
      <c r="H432" s="2">
        <f t="shared" si="16"/>
        <v>0</v>
      </c>
      <c r="I432" s="2">
        <f t="shared" ref="I432:Q436" si="17">SUM(I426,H432)</f>
        <v>0</v>
      </c>
      <c r="J432" s="2">
        <f t="shared" si="17"/>
        <v>0</v>
      </c>
      <c r="K432" s="2">
        <f t="shared" si="17"/>
        <v>0</v>
      </c>
      <c r="L432" s="2">
        <f t="shared" si="17"/>
        <v>0</v>
      </c>
      <c r="M432" s="2">
        <f t="shared" si="17"/>
        <v>0</v>
      </c>
      <c r="N432" s="2">
        <f t="shared" si="17"/>
        <v>0</v>
      </c>
      <c r="O432" s="2">
        <f t="shared" si="17"/>
        <v>0</v>
      </c>
      <c r="P432" s="2">
        <f t="shared" si="17"/>
        <v>0</v>
      </c>
      <c r="Q432" s="367">
        <f t="shared" si="17"/>
        <v>0</v>
      </c>
      <c r="R432" s="2">
        <f>R426</f>
        <v>2.25</v>
      </c>
    </row>
    <row r="433" spans="1:18" ht="35.1" customHeight="1" thickBot="1">
      <c r="A433" s="731" t="s">
        <v>216</v>
      </c>
      <c r="B433" s="732"/>
      <c r="C433" s="732"/>
      <c r="D433" s="732"/>
      <c r="E433" s="732"/>
      <c r="F433" s="733"/>
      <c r="G433" s="58">
        <f t="shared" si="16"/>
        <v>0</v>
      </c>
      <c r="H433" s="2">
        <f t="shared" si="16"/>
        <v>0</v>
      </c>
      <c r="I433" s="2">
        <f t="shared" si="17"/>
        <v>0</v>
      </c>
      <c r="J433" s="2">
        <f t="shared" si="17"/>
        <v>0</v>
      </c>
      <c r="K433" s="2">
        <f t="shared" si="17"/>
        <v>0</v>
      </c>
      <c r="L433" s="2">
        <f t="shared" si="17"/>
        <v>0</v>
      </c>
      <c r="M433" s="2">
        <f t="shared" si="17"/>
        <v>0</v>
      </c>
      <c r="N433" s="2">
        <f t="shared" si="17"/>
        <v>0</v>
      </c>
      <c r="O433" s="2">
        <f t="shared" si="17"/>
        <v>0</v>
      </c>
      <c r="P433" s="2">
        <f t="shared" si="17"/>
        <v>0</v>
      </c>
      <c r="Q433" s="367">
        <f t="shared" si="17"/>
        <v>0</v>
      </c>
      <c r="R433" s="2">
        <f>R427</f>
        <v>0</v>
      </c>
    </row>
    <row r="434" spans="1:18" ht="35.1" customHeight="1" thickBot="1">
      <c r="A434" s="798" t="s">
        <v>217</v>
      </c>
      <c r="B434" s="799"/>
      <c r="C434" s="799"/>
      <c r="D434" s="799"/>
      <c r="E434" s="799"/>
      <c r="F434" s="800"/>
      <c r="G434" s="58">
        <f t="shared" si="16"/>
        <v>0</v>
      </c>
      <c r="H434" s="2">
        <f t="shared" si="16"/>
        <v>0</v>
      </c>
      <c r="I434" s="2">
        <f t="shared" si="17"/>
        <v>0</v>
      </c>
      <c r="J434" s="2">
        <f t="shared" si="17"/>
        <v>0</v>
      </c>
      <c r="K434" s="2">
        <f t="shared" si="17"/>
        <v>0</v>
      </c>
      <c r="L434" s="2">
        <f t="shared" si="17"/>
        <v>0</v>
      </c>
      <c r="M434" s="2">
        <f t="shared" si="17"/>
        <v>0</v>
      </c>
      <c r="N434" s="2">
        <f t="shared" si="17"/>
        <v>0</v>
      </c>
      <c r="O434" s="2">
        <f t="shared" si="17"/>
        <v>0</v>
      </c>
      <c r="P434" s="2">
        <f t="shared" si="17"/>
        <v>0</v>
      </c>
      <c r="Q434" s="367">
        <f t="shared" si="17"/>
        <v>0</v>
      </c>
      <c r="R434" s="2">
        <f>R428</f>
        <v>0</v>
      </c>
    </row>
    <row r="435" spans="1:18" ht="40.5" customHeight="1" thickBot="1">
      <c r="A435" s="719" t="s">
        <v>481</v>
      </c>
      <c r="B435" s="720"/>
      <c r="C435" s="720"/>
      <c r="D435" s="720"/>
      <c r="E435" s="720"/>
      <c r="F435" s="786"/>
      <c r="G435" s="419">
        <f>SUM(G432:G433)</f>
        <v>0</v>
      </c>
      <c r="H435" s="24">
        <f>SUM(H432:H433)</f>
        <v>0</v>
      </c>
      <c r="I435" s="25">
        <f t="shared" si="17"/>
        <v>0</v>
      </c>
      <c r="J435" s="25">
        <f t="shared" si="17"/>
        <v>0</v>
      </c>
      <c r="K435" s="25">
        <f t="shared" si="17"/>
        <v>0</v>
      </c>
      <c r="L435" s="25">
        <f t="shared" si="17"/>
        <v>0</v>
      </c>
      <c r="M435" s="25">
        <f t="shared" si="17"/>
        <v>0</v>
      </c>
      <c r="N435" s="25">
        <f t="shared" si="17"/>
        <v>0</v>
      </c>
      <c r="O435" s="25">
        <f t="shared" si="17"/>
        <v>0</v>
      </c>
      <c r="P435" s="25">
        <f t="shared" si="17"/>
        <v>0</v>
      </c>
      <c r="Q435" s="368">
        <f t="shared" si="17"/>
        <v>0</v>
      </c>
      <c r="R435" s="24">
        <f>SUM(R432:R433)</f>
        <v>2.25</v>
      </c>
    </row>
    <row r="436" spans="1:18" ht="44.25" customHeight="1" thickBot="1">
      <c r="A436" s="747" t="s">
        <v>482</v>
      </c>
      <c r="B436" s="787"/>
      <c r="C436" s="787"/>
      <c r="D436" s="787"/>
      <c r="E436" s="787"/>
      <c r="F436" s="788"/>
      <c r="G436" s="420">
        <f>SUM(G432:G434)</f>
        <v>0</v>
      </c>
      <c r="H436" s="60">
        <f>SUM(H432:H434)</f>
        <v>0</v>
      </c>
      <c r="I436" s="60">
        <f t="shared" si="17"/>
        <v>0</v>
      </c>
      <c r="J436" s="60">
        <f t="shared" si="17"/>
        <v>0</v>
      </c>
      <c r="K436" s="60">
        <f t="shared" si="17"/>
        <v>0</v>
      </c>
      <c r="L436" s="60">
        <f t="shared" si="17"/>
        <v>0</v>
      </c>
      <c r="M436" s="60">
        <f t="shared" si="17"/>
        <v>0</v>
      </c>
      <c r="N436" s="60">
        <f t="shared" si="17"/>
        <v>0</v>
      </c>
      <c r="O436" s="60">
        <f t="shared" si="17"/>
        <v>0</v>
      </c>
      <c r="P436" s="60">
        <f t="shared" si="17"/>
        <v>0</v>
      </c>
      <c r="Q436" s="369">
        <f t="shared" si="17"/>
        <v>0</v>
      </c>
      <c r="R436" s="60">
        <f>SUM(R432:R434)</f>
        <v>2.25</v>
      </c>
    </row>
    <row r="437" spans="1:18" ht="44.25" customHeight="1" thickBot="1">
      <c r="A437" s="498"/>
      <c r="B437" s="539"/>
      <c r="C437" s="539"/>
      <c r="D437" s="539"/>
      <c r="E437" s="539"/>
      <c r="F437" s="539"/>
      <c r="G437" s="421"/>
      <c r="H437" s="166"/>
      <c r="I437" s="166"/>
      <c r="J437" s="166"/>
      <c r="K437" s="166"/>
      <c r="L437" s="166"/>
      <c r="M437" s="166"/>
      <c r="N437" s="166"/>
      <c r="O437" s="166"/>
      <c r="P437" s="166"/>
      <c r="Q437" s="166"/>
      <c r="R437" s="60"/>
    </row>
    <row r="438" spans="1:18" ht="35.1" customHeight="1" thickBot="1">
      <c r="A438" s="722" t="s">
        <v>218</v>
      </c>
      <c r="B438" s="723"/>
      <c r="C438" s="723"/>
      <c r="D438" s="723"/>
      <c r="E438" s="723"/>
      <c r="F438" s="723"/>
      <c r="G438" s="723"/>
      <c r="H438" s="723"/>
      <c r="I438" s="723"/>
      <c r="J438" s="723"/>
      <c r="K438" s="723"/>
      <c r="L438" s="723"/>
      <c r="M438" s="723"/>
      <c r="N438" s="723"/>
      <c r="O438" s="723"/>
      <c r="P438" s="723"/>
      <c r="Q438" s="723"/>
      <c r="R438" s="389"/>
    </row>
    <row r="439" spans="1:18" ht="35.1" customHeight="1">
      <c r="A439" s="803">
        <v>76</v>
      </c>
      <c r="B439" s="523" t="s">
        <v>219</v>
      </c>
      <c r="C439" s="754" t="s">
        <v>220</v>
      </c>
      <c r="D439" s="523"/>
      <c r="E439" s="757" t="s">
        <v>451</v>
      </c>
      <c r="F439" s="205" t="s">
        <v>18</v>
      </c>
      <c r="G439" s="456"/>
      <c r="H439" s="39"/>
      <c r="I439" s="209"/>
      <c r="J439" s="209"/>
      <c r="K439" s="40"/>
      <c r="L439" s="209"/>
      <c r="M439" s="209"/>
      <c r="N439" s="209"/>
      <c r="O439" s="209"/>
      <c r="P439" s="209"/>
      <c r="Q439" s="362"/>
      <c r="R439" s="394"/>
    </row>
    <row r="440" spans="1:18" ht="34.5" customHeight="1">
      <c r="A440" s="804"/>
      <c r="B440" s="532" t="s">
        <v>221</v>
      </c>
      <c r="C440" s="755"/>
      <c r="D440" s="213" t="s">
        <v>679</v>
      </c>
      <c r="E440" s="758"/>
      <c r="F440" s="547" t="s">
        <v>19</v>
      </c>
      <c r="G440" s="468"/>
      <c r="H440" s="45"/>
      <c r="I440" s="210"/>
      <c r="J440" s="283"/>
      <c r="K440" s="515"/>
      <c r="L440" s="45"/>
      <c r="M440" s="210"/>
      <c r="N440" s="210"/>
      <c r="O440" s="210"/>
      <c r="P440" s="210"/>
      <c r="Q440" s="363"/>
      <c r="R440" s="395"/>
    </row>
    <row r="441" spans="1:18" ht="35.1" customHeight="1" thickBot="1">
      <c r="A441" s="804"/>
      <c r="B441" s="524" t="s">
        <v>222</v>
      </c>
      <c r="C441" s="755"/>
      <c r="D441" s="524"/>
      <c r="E441" s="758"/>
      <c r="F441" s="35" t="s">
        <v>20</v>
      </c>
      <c r="G441" s="497">
        <f>R441*J5</f>
        <v>0</v>
      </c>
      <c r="H441" s="44"/>
      <c r="I441" s="42"/>
      <c r="J441" s="42"/>
      <c r="K441" s="48"/>
      <c r="L441" s="42"/>
      <c r="M441" s="42"/>
      <c r="N441" s="42"/>
      <c r="O441" s="42">
        <v>0</v>
      </c>
      <c r="P441" s="42"/>
      <c r="Q441" s="361"/>
      <c r="R441" s="393">
        <v>1.2</v>
      </c>
    </row>
    <row r="442" spans="1:18" ht="35.1" customHeight="1">
      <c r="A442" s="804"/>
      <c r="B442" s="524" t="s">
        <v>223</v>
      </c>
      <c r="C442" s="755"/>
      <c r="D442" s="768" t="s">
        <v>681</v>
      </c>
      <c r="E442" s="758"/>
      <c r="F442" s="744"/>
      <c r="G442" s="422"/>
      <c r="H442" s="636"/>
      <c r="I442" s="637"/>
      <c r="J442" s="637"/>
      <c r="K442" s="637"/>
      <c r="L442" s="637"/>
      <c r="M442" s="637"/>
      <c r="N442" s="637"/>
      <c r="O442" s="637"/>
      <c r="P442" s="637"/>
      <c r="Q442" s="637"/>
      <c r="R442" s="540"/>
    </row>
    <row r="443" spans="1:18" ht="35.1" customHeight="1" thickBot="1">
      <c r="A443" s="805"/>
      <c r="B443" s="545" t="s">
        <v>224</v>
      </c>
      <c r="C443" s="756"/>
      <c r="D443" s="811"/>
      <c r="E443" s="759"/>
      <c r="F443" s="745"/>
      <c r="G443" s="440"/>
      <c r="H443" s="746"/>
      <c r="I443" s="746"/>
      <c r="J443" s="746"/>
      <c r="K443" s="746"/>
      <c r="L443" s="746"/>
      <c r="M443" s="746"/>
      <c r="N443" s="746"/>
      <c r="O443" s="746"/>
      <c r="P443" s="746"/>
      <c r="Q443" s="746"/>
      <c r="R443" s="522"/>
    </row>
    <row r="444" spans="1:18" ht="53.25" customHeight="1">
      <c r="A444" s="751">
        <v>77</v>
      </c>
      <c r="B444" s="523" t="s">
        <v>617</v>
      </c>
      <c r="C444" s="754" t="s">
        <v>225</v>
      </c>
      <c r="D444" s="523"/>
      <c r="E444" s="751" t="s">
        <v>451</v>
      </c>
      <c r="F444" s="205" t="s">
        <v>18</v>
      </c>
      <c r="G444" s="456"/>
      <c r="H444" s="39"/>
      <c r="I444" s="209"/>
      <c r="J444" s="209"/>
      <c r="K444" s="209"/>
      <c r="L444" s="209"/>
      <c r="M444" s="209"/>
      <c r="N444" s="209"/>
      <c r="O444" s="209"/>
      <c r="P444" s="209"/>
      <c r="Q444" s="362"/>
      <c r="R444" s="394"/>
    </row>
    <row r="445" spans="1:18" ht="35.1" customHeight="1">
      <c r="A445" s="752"/>
      <c r="B445" s="532" t="s">
        <v>226</v>
      </c>
      <c r="C445" s="755"/>
      <c r="D445" s="11"/>
      <c r="E445" s="752"/>
      <c r="F445" s="547" t="s">
        <v>19</v>
      </c>
      <c r="G445" s="468"/>
      <c r="H445" s="13"/>
      <c r="I445" s="10"/>
      <c r="J445" s="10"/>
      <c r="K445" s="10"/>
      <c r="L445" s="10"/>
      <c r="M445" s="10"/>
      <c r="N445" s="10"/>
      <c r="O445" s="10"/>
      <c r="P445" s="10"/>
      <c r="Q445" s="17"/>
      <c r="R445" s="392"/>
    </row>
    <row r="446" spans="1:18" ht="35.1" customHeight="1" thickBot="1">
      <c r="A446" s="752"/>
      <c r="B446" s="524" t="s">
        <v>227</v>
      </c>
      <c r="C446" s="755"/>
      <c r="D446" s="8" t="s">
        <v>189</v>
      </c>
      <c r="E446" s="752"/>
      <c r="F446" s="35" t="s">
        <v>20</v>
      </c>
      <c r="G446" s="497">
        <f>R446*J5</f>
        <v>0</v>
      </c>
      <c r="H446" s="44"/>
      <c r="I446" s="42"/>
      <c r="J446" s="42"/>
      <c r="K446" s="42"/>
      <c r="L446" s="42"/>
      <c r="M446" s="42"/>
      <c r="N446" s="42"/>
      <c r="O446" s="42">
        <v>0</v>
      </c>
      <c r="P446" s="42"/>
      <c r="Q446" s="361"/>
      <c r="R446" s="393">
        <v>0.3</v>
      </c>
    </row>
    <row r="447" spans="1:18" ht="35.1" customHeight="1" thickBot="1">
      <c r="A447" s="753"/>
      <c r="B447" s="545"/>
      <c r="C447" s="756"/>
      <c r="D447" s="12"/>
      <c r="E447" s="753"/>
      <c r="F447" s="546"/>
      <c r="G447" s="443"/>
      <c r="H447" s="767"/>
      <c r="I447" s="767"/>
      <c r="J447" s="767"/>
      <c r="K447" s="767"/>
      <c r="L447" s="767"/>
      <c r="M447" s="767"/>
      <c r="N447" s="767"/>
      <c r="O447" s="767"/>
      <c r="P447" s="767"/>
      <c r="Q447" s="767"/>
      <c r="R447" s="546"/>
    </row>
    <row r="448" spans="1:18" ht="35.1" customHeight="1">
      <c r="A448" s="751">
        <v>78</v>
      </c>
      <c r="B448" s="754" t="s">
        <v>661</v>
      </c>
      <c r="C448" s="754" t="s">
        <v>229</v>
      </c>
      <c r="D448" s="212" t="s">
        <v>680</v>
      </c>
      <c r="E448" s="815" t="s">
        <v>678</v>
      </c>
      <c r="F448" s="205" t="s">
        <v>18</v>
      </c>
      <c r="G448" s="456"/>
      <c r="H448" s="39"/>
      <c r="I448" s="209"/>
      <c r="J448" s="209"/>
      <c r="K448" s="209"/>
      <c r="L448" s="209"/>
      <c r="M448" s="209"/>
      <c r="N448" s="209"/>
      <c r="O448" s="209"/>
      <c r="P448" s="209"/>
      <c r="Q448" s="362"/>
      <c r="R448" s="394"/>
    </row>
    <row r="449" spans="1:18" ht="35.1" customHeight="1">
      <c r="A449" s="752"/>
      <c r="B449" s="813"/>
      <c r="C449" s="761"/>
      <c r="D449" s="213"/>
      <c r="E449" s="752"/>
      <c r="F449" s="547" t="s">
        <v>19</v>
      </c>
      <c r="G449" s="468"/>
      <c r="H449" s="445"/>
      <c r="I449" s="218"/>
      <c r="J449" s="218"/>
      <c r="K449" s="218"/>
      <c r="L449" s="218"/>
      <c r="M449" s="218"/>
      <c r="N449" s="218"/>
      <c r="O449" s="218"/>
      <c r="P449" s="218"/>
      <c r="Q449" s="370"/>
      <c r="R449" s="397"/>
    </row>
    <row r="450" spans="1:18" ht="47.25" customHeight="1" thickBot="1">
      <c r="A450" s="752"/>
      <c r="B450" s="813"/>
      <c r="C450" s="755"/>
      <c r="D450" s="8"/>
      <c r="E450" s="752"/>
      <c r="F450" s="35" t="s">
        <v>20</v>
      </c>
      <c r="G450" s="497">
        <f>R450*J5</f>
        <v>0</v>
      </c>
      <c r="H450" s="44"/>
      <c r="I450" s="42"/>
      <c r="J450" s="42"/>
      <c r="K450" s="42"/>
      <c r="L450" s="42"/>
      <c r="M450" s="42"/>
      <c r="N450" s="42"/>
      <c r="O450" s="42">
        <v>0</v>
      </c>
      <c r="P450" s="42"/>
      <c r="Q450" s="361"/>
      <c r="R450" s="393">
        <v>0.8</v>
      </c>
    </row>
    <row r="451" spans="1:18" ht="35.1" customHeight="1" thickBot="1">
      <c r="A451" s="753"/>
      <c r="B451" s="814"/>
      <c r="C451" s="756"/>
      <c r="D451" s="545"/>
      <c r="E451" s="753"/>
      <c r="F451" s="49"/>
      <c r="G451" s="414"/>
      <c r="H451" s="776"/>
      <c r="I451" s="812"/>
      <c r="J451" s="812"/>
      <c r="K451" s="812"/>
      <c r="L451" s="812"/>
      <c r="M451" s="812"/>
      <c r="N451" s="812"/>
      <c r="O451" s="812"/>
      <c r="P451" s="812"/>
      <c r="Q451" s="812"/>
      <c r="R451" s="49"/>
    </row>
    <row r="452" spans="1:18" ht="35.1" customHeight="1">
      <c r="A452" s="751">
        <v>79</v>
      </c>
      <c r="B452" s="754" t="s">
        <v>662</v>
      </c>
      <c r="C452" s="754" t="s">
        <v>229</v>
      </c>
      <c r="D452" s="212" t="s">
        <v>682</v>
      </c>
      <c r="E452" s="815" t="s">
        <v>451</v>
      </c>
      <c r="F452" s="205" t="s">
        <v>18</v>
      </c>
      <c r="G452" s="456"/>
      <c r="H452" s="39"/>
      <c r="I452" s="209"/>
      <c r="J452" s="209"/>
      <c r="K452" s="209"/>
      <c r="L452" s="209"/>
      <c r="M452" s="209"/>
      <c r="N452" s="209"/>
      <c r="O452" s="209"/>
      <c r="P452" s="209"/>
      <c r="Q452" s="362"/>
      <c r="R452" s="394"/>
    </row>
    <row r="453" spans="1:18" ht="35.1" customHeight="1">
      <c r="A453" s="752"/>
      <c r="B453" s="813"/>
      <c r="C453" s="761"/>
      <c r="D453" s="213"/>
      <c r="E453" s="752"/>
      <c r="F453" s="547" t="s">
        <v>19</v>
      </c>
      <c r="G453" s="468"/>
      <c r="H453" s="445"/>
      <c r="I453" s="218"/>
      <c r="J453" s="218"/>
      <c r="K453" s="218"/>
      <c r="L453" s="218"/>
      <c r="M453" s="218"/>
      <c r="N453" s="218"/>
      <c r="O453" s="218"/>
      <c r="P453" s="218"/>
      <c r="Q453" s="370"/>
      <c r="R453" s="397"/>
    </row>
    <row r="454" spans="1:18" ht="47.25" customHeight="1" thickBot="1">
      <c r="A454" s="752"/>
      <c r="B454" s="813"/>
      <c r="C454" s="755"/>
      <c r="D454" s="8"/>
      <c r="E454" s="752"/>
      <c r="F454" s="35" t="s">
        <v>20</v>
      </c>
      <c r="G454" s="497">
        <f>R454*J5</f>
        <v>0</v>
      </c>
      <c r="H454" s="44"/>
      <c r="I454" s="42"/>
      <c r="J454" s="42"/>
      <c r="K454" s="42"/>
      <c r="L454" s="42"/>
      <c r="M454" s="42"/>
      <c r="N454" s="42"/>
      <c r="O454" s="42">
        <v>0</v>
      </c>
      <c r="P454" s="42"/>
      <c r="Q454" s="361"/>
      <c r="R454" s="393">
        <v>0.85</v>
      </c>
    </row>
    <row r="455" spans="1:18" ht="35.1" customHeight="1" thickBot="1">
      <c r="A455" s="753"/>
      <c r="B455" s="814"/>
      <c r="C455" s="756"/>
      <c r="D455" s="545"/>
      <c r="E455" s="753"/>
      <c r="F455" s="49"/>
      <c r="G455" s="414"/>
      <c r="H455" s="776"/>
      <c r="I455" s="812"/>
      <c r="J455" s="812"/>
      <c r="K455" s="812"/>
      <c r="L455" s="812"/>
      <c r="M455" s="812"/>
      <c r="N455" s="812"/>
      <c r="O455" s="812"/>
      <c r="P455" s="812"/>
      <c r="Q455" s="812"/>
      <c r="R455" s="49"/>
    </row>
    <row r="456" spans="1:18" ht="49.5" customHeight="1">
      <c r="A456" s="751">
        <v>80</v>
      </c>
      <c r="B456" s="754" t="s">
        <v>447</v>
      </c>
      <c r="C456" s="754" t="s">
        <v>228</v>
      </c>
      <c r="D456" s="212" t="s">
        <v>187</v>
      </c>
      <c r="E456" s="751" t="s">
        <v>17</v>
      </c>
      <c r="F456" s="205" t="s">
        <v>18</v>
      </c>
      <c r="G456" s="441">
        <f>R456*J5</f>
        <v>0</v>
      </c>
      <c r="H456" s="39">
        <v>0</v>
      </c>
      <c r="I456" s="209"/>
      <c r="J456" s="209"/>
      <c r="K456" s="209"/>
      <c r="L456" s="209"/>
      <c r="M456" s="209"/>
      <c r="N456" s="209"/>
      <c r="O456" s="209"/>
      <c r="P456" s="209"/>
      <c r="Q456" s="362"/>
      <c r="R456" s="394">
        <v>0.38</v>
      </c>
    </row>
    <row r="457" spans="1:18" ht="35.1" customHeight="1">
      <c r="A457" s="752"/>
      <c r="B457" s="813"/>
      <c r="C457" s="761"/>
      <c r="D457" s="213"/>
      <c r="E457" s="752"/>
      <c r="F457" s="547" t="s">
        <v>19</v>
      </c>
      <c r="G457" s="446"/>
      <c r="H457" s="445"/>
      <c r="I457" s="218"/>
      <c r="J457" s="218"/>
      <c r="K457" s="218"/>
      <c r="L457" s="218"/>
      <c r="M457" s="218"/>
      <c r="N457" s="218"/>
      <c r="O457" s="218"/>
      <c r="P457" s="218"/>
      <c r="Q457" s="370"/>
      <c r="R457" s="397"/>
    </row>
    <row r="458" spans="1:18" ht="35.1" customHeight="1" thickBot="1">
      <c r="A458" s="752"/>
      <c r="B458" s="813"/>
      <c r="C458" s="755"/>
      <c r="D458" s="8"/>
      <c r="E458" s="752"/>
      <c r="F458" s="35" t="s">
        <v>20</v>
      </c>
      <c r="G458" s="439"/>
      <c r="H458" s="44"/>
      <c r="I458" s="42"/>
      <c r="J458" s="42"/>
      <c r="K458" s="42"/>
      <c r="L458" s="42"/>
      <c r="M458" s="42"/>
      <c r="N458" s="42"/>
      <c r="O458" s="42"/>
      <c r="P458" s="42"/>
      <c r="Q458" s="361"/>
      <c r="R458" s="393"/>
    </row>
    <row r="459" spans="1:18" ht="51" customHeight="1" thickBot="1">
      <c r="A459" s="752"/>
      <c r="B459" s="814"/>
      <c r="C459" s="755"/>
      <c r="D459" s="225"/>
      <c r="E459" s="753"/>
      <c r="F459" s="540"/>
      <c r="G459" s="422"/>
      <c r="H459" s="636"/>
      <c r="I459" s="637"/>
      <c r="J459" s="637"/>
      <c r="K459" s="637"/>
      <c r="L459" s="637"/>
      <c r="M459" s="637"/>
      <c r="N459" s="637"/>
      <c r="O459" s="637"/>
      <c r="P459" s="637"/>
      <c r="Q459" s="637"/>
      <c r="R459" s="540"/>
    </row>
    <row r="460" spans="1:18" ht="35.1" customHeight="1">
      <c r="A460" s="751">
        <v>81</v>
      </c>
      <c r="B460" s="754" t="s">
        <v>448</v>
      </c>
      <c r="C460" s="754" t="s">
        <v>228</v>
      </c>
      <c r="D460" s="212" t="s">
        <v>185</v>
      </c>
      <c r="E460" s="751" t="s">
        <v>17</v>
      </c>
      <c r="F460" s="205" t="s">
        <v>18</v>
      </c>
      <c r="G460" s="441">
        <f>R460*J5</f>
        <v>0</v>
      </c>
      <c r="H460" s="39">
        <v>0</v>
      </c>
      <c r="I460" s="209"/>
      <c r="J460" s="209"/>
      <c r="K460" s="209"/>
      <c r="L460" s="209"/>
      <c r="M460" s="209"/>
      <c r="N460" s="209"/>
      <c r="O460" s="209"/>
      <c r="P460" s="209"/>
      <c r="Q460" s="362"/>
      <c r="R460" s="394">
        <v>0.67</v>
      </c>
    </row>
    <row r="461" spans="1:18" ht="57" customHeight="1">
      <c r="A461" s="752"/>
      <c r="B461" s="813"/>
      <c r="C461" s="761"/>
      <c r="D461" s="213"/>
      <c r="E461" s="752"/>
      <c r="F461" s="547" t="s">
        <v>19</v>
      </c>
      <c r="G461" s="446"/>
      <c r="H461" s="445"/>
      <c r="I461" s="218"/>
      <c r="J461" s="218"/>
      <c r="K461" s="218"/>
      <c r="L461" s="218"/>
      <c r="M461" s="218"/>
      <c r="N461" s="218"/>
      <c r="O461" s="218"/>
      <c r="P461" s="218"/>
      <c r="Q461" s="370"/>
      <c r="R461" s="397"/>
    </row>
    <row r="462" spans="1:18" ht="51" customHeight="1" thickBot="1">
      <c r="A462" s="752"/>
      <c r="B462" s="813"/>
      <c r="C462" s="755"/>
      <c r="D462" s="8"/>
      <c r="E462" s="752"/>
      <c r="F462" s="35" t="s">
        <v>20</v>
      </c>
      <c r="G462" s="439"/>
      <c r="H462" s="44"/>
      <c r="I462" s="42"/>
      <c r="J462" s="42"/>
      <c r="K462" s="42"/>
      <c r="L462" s="42"/>
      <c r="M462" s="42"/>
      <c r="N462" s="42"/>
      <c r="O462" s="42"/>
      <c r="P462" s="42"/>
      <c r="Q462" s="361"/>
      <c r="R462" s="393"/>
    </row>
    <row r="463" spans="1:18" ht="35.1" customHeight="1" thickBot="1">
      <c r="A463" s="753"/>
      <c r="B463" s="814"/>
      <c r="C463" s="756"/>
      <c r="D463" s="545"/>
      <c r="E463" s="753"/>
      <c r="F463" s="49"/>
      <c r="G463" s="414"/>
      <c r="H463" s="776"/>
      <c r="I463" s="812"/>
      <c r="J463" s="812"/>
      <c r="K463" s="812"/>
      <c r="L463" s="812"/>
      <c r="M463" s="812"/>
      <c r="N463" s="812"/>
      <c r="O463" s="812"/>
      <c r="P463" s="812"/>
      <c r="Q463" s="812"/>
      <c r="R463" s="49"/>
    </row>
    <row r="464" spans="1:18" ht="35.1" customHeight="1">
      <c r="A464" s="751">
        <v>82</v>
      </c>
      <c r="B464" s="754" t="s">
        <v>449</v>
      </c>
      <c r="C464" s="754" t="s">
        <v>228</v>
      </c>
      <c r="D464" s="212" t="s">
        <v>406</v>
      </c>
      <c r="E464" s="751" t="s">
        <v>17</v>
      </c>
      <c r="F464" s="205" t="s">
        <v>18</v>
      </c>
      <c r="G464" s="441">
        <f>R464*J5</f>
        <v>0</v>
      </c>
      <c r="H464" s="39">
        <v>0</v>
      </c>
      <c r="I464" s="209"/>
      <c r="J464" s="209"/>
      <c r="K464" s="209"/>
      <c r="L464" s="209"/>
      <c r="M464" s="209"/>
      <c r="N464" s="209"/>
      <c r="O464" s="209"/>
      <c r="P464" s="209"/>
      <c r="Q464" s="362"/>
      <c r="R464" s="394">
        <v>0.76</v>
      </c>
    </row>
    <row r="465" spans="1:18" ht="35.1" customHeight="1">
      <c r="A465" s="752"/>
      <c r="B465" s="813"/>
      <c r="C465" s="761"/>
      <c r="D465" s="213"/>
      <c r="E465" s="752"/>
      <c r="F465" s="547" t="s">
        <v>19</v>
      </c>
      <c r="G465" s="446"/>
      <c r="H465" s="445"/>
      <c r="I465" s="218"/>
      <c r="J465" s="218"/>
      <c r="K465" s="218"/>
      <c r="L465" s="218"/>
      <c r="M465" s="218"/>
      <c r="N465" s="218"/>
      <c r="O465" s="218"/>
      <c r="P465" s="218"/>
      <c r="Q465" s="370"/>
      <c r="R465" s="397"/>
    </row>
    <row r="466" spans="1:18" ht="47.25" customHeight="1" thickBot="1">
      <c r="A466" s="752"/>
      <c r="B466" s="813"/>
      <c r="C466" s="755"/>
      <c r="D466" s="8"/>
      <c r="E466" s="752"/>
      <c r="F466" s="35" t="s">
        <v>20</v>
      </c>
      <c r="G466" s="439"/>
      <c r="H466" s="44"/>
      <c r="I466" s="42"/>
      <c r="J466" s="42"/>
      <c r="K466" s="42"/>
      <c r="L466" s="42"/>
      <c r="M466" s="42"/>
      <c r="N466" s="42"/>
      <c r="O466" s="42"/>
      <c r="P466" s="42"/>
      <c r="Q466" s="361"/>
      <c r="R466" s="393"/>
    </row>
    <row r="467" spans="1:18" ht="35.1" customHeight="1" thickBot="1">
      <c r="A467" s="753"/>
      <c r="B467" s="814"/>
      <c r="C467" s="756"/>
      <c r="D467" s="545"/>
      <c r="E467" s="753"/>
      <c r="F467" s="49"/>
      <c r="G467" s="414"/>
      <c r="H467" s="776"/>
      <c r="I467" s="812"/>
      <c r="J467" s="812"/>
      <c r="K467" s="812"/>
      <c r="L467" s="812"/>
      <c r="M467" s="812"/>
      <c r="N467" s="812"/>
      <c r="O467" s="812"/>
      <c r="P467" s="812"/>
      <c r="Q467" s="812"/>
      <c r="R467" s="49"/>
    </row>
    <row r="468" spans="1:18" ht="35.1" hidden="1" customHeight="1" thickBot="1">
      <c r="A468" s="822" t="s">
        <v>230</v>
      </c>
      <c r="B468" s="823"/>
      <c r="C468" s="823"/>
      <c r="D468" s="823"/>
      <c r="E468" s="824"/>
      <c r="F468" s="205">
        <f>SUM(H468:Q468)</f>
        <v>0</v>
      </c>
      <c r="G468" s="413">
        <f>G439+G444+G456+G460+G464+G448+G452</f>
        <v>0</v>
      </c>
      <c r="H468" s="205">
        <f>H439+H444+H456+H460+H464+H448+H452</f>
        <v>0</v>
      </c>
      <c r="I468" s="205">
        <f t="shared" ref="I468:Q468" si="18">I439+I444+I456+I460+I464+I448+I452</f>
        <v>0</v>
      </c>
      <c r="J468" s="205">
        <f t="shared" si="18"/>
        <v>0</v>
      </c>
      <c r="K468" s="205">
        <f t="shared" si="18"/>
        <v>0</v>
      </c>
      <c r="L468" s="205">
        <f t="shared" si="18"/>
        <v>0</v>
      </c>
      <c r="M468" s="205">
        <f t="shared" si="18"/>
        <v>0</v>
      </c>
      <c r="N468" s="205">
        <f t="shared" si="18"/>
        <v>0</v>
      </c>
      <c r="O468" s="205">
        <f t="shared" si="18"/>
        <v>0</v>
      </c>
      <c r="P468" s="205">
        <f t="shared" si="18"/>
        <v>0</v>
      </c>
      <c r="Q468" s="46">
        <f t="shared" si="18"/>
        <v>0</v>
      </c>
      <c r="R468" s="205">
        <f>R439+R444+R456+R460+R464+R448+R452</f>
        <v>1.81</v>
      </c>
    </row>
    <row r="469" spans="1:18" ht="33.75" hidden="1" customHeight="1" thickBot="1">
      <c r="A469" s="731" t="s">
        <v>231</v>
      </c>
      <c r="B469" s="732"/>
      <c r="C469" s="732"/>
      <c r="D469" s="732"/>
      <c r="E469" s="820"/>
      <c r="F469" s="205">
        <f>SUM(H469:Q469)</f>
        <v>0</v>
      </c>
      <c r="G469" s="413">
        <f t="shared" ref="G469:R469" si="19">G440+G445+G457+G461+G46+G449+G4380+G453</f>
        <v>0</v>
      </c>
      <c r="H469" s="205">
        <f t="shared" si="19"/>
        <v>0</v>
      </c>
      <c r="I469" s="205">
        <f t="shared" si="19"/>
        <v>0</v>
      </c>
      <c r="J469" s="205">
        <f t="shared" si="19"/>
        <v>0</v>
      </c>
      <c r="K469" s="205">
        <f t="shared" si="19"/>
        <v>0</v>
      </c>
      <c r="L469" s="205">
        <f t="shared" si="19"/>
        <v>0</v>
      </c>
      <c r="M469" s="205">
        <f t="shared" si="19"/>
        <v>0</v>
      </c>
      <c r="N469" s="205">
        <f t="shared" si="19"/>
        <v>0</v>
      </c>
      <c r="O469" s="205">
        <f t="shared" si="19"/>
        <v>0</v>
      </c>
      <c r="P469" s="205">
        <f t="shared" si="19"/>
        <v>0</v>
      </c>
      <c r="Q469" s="46">
        <f t="shared" si="19"/>
        <v>0</v>
      </c>
      <c r="R469" s="205">
        <f t="shared" si="19"/>
        <v>0</v>
      </c>
    </row>
    <row r="470" spans="1:18" ht="35.1" hidden="1" customHeight="1" thickBot="1">
      <c r="A470" s="728" t="s">
        <v>232</v>
      </c>
      <c r="B470" s="729"/>
      <c r="C470" s="729"/>
      <c r="D470" s="729"/>
      <c r="E470" s="821"/>
      <c r="F470" s="205">
        <f>SUM(H470:Q470)</f>
        <v>0</v>
      </c>
      <c r="G470" s="413">
        <f>G441+G446+G458+G462+G466+G450+G454</f>
        <v>0</v>
      </c>
      <c r="H470" s="205">
        <f>H441+H446+H458+H462+H466+H450+H454</f>
        <v>0</v>
      </c>
      <c r="I470" s="205">
        <f t="shared" ref="I470:Q470" si="20">I441+I446+I458+I462+I466+I450+I454</f>
        <v>0</v>
      </c>
      <c r="J470" s="205">
        <f t="shared" si="20"/>
        <v>0</v>
      </c>
      <c r="K470" s="205">
        <f t="shared" si="20"/>
        <v>0</v>
      </c>
      <c r="L470" s="205">
        <f t="shared" si="20"/>
        <v>0</v>
      </c>
      <c r="M470" s="205">
        <f t="shared" si="20"/>
        <v>0</v>
      </c>
      <c r="N470" s="205">
        <f t="shared" si="20"/>
        <v>0</v>
      </c>
      <c r="O470" s="205">
        <f t="shared" si="20"/>
        <v>0</v>
      </c>
      <c r="P470" s="205">
        <f t="shared" si="20"/>
        <v>0</v>
      </c>
      <c r="Q470" s="46">
        <f t="shared" si="20"/>
        <v>0</v>
      </c>
      <c r="R470" s="205">
        <f>R441+R446+R458+R462+R466+R450+R454</f>
        <v>3.15</v>
      </c>
    </row>
    <row r="471" spans="1:18" ht="35.1" hidden="1" customHeight="1" thickBot="1">
      <c r="A471" s="719" t="s">
        <v>483</v>
      </c>
      <c r="B471" s="720"/>
      <c r="C471" s="720"/>
      <c r="D471" s="720"/>
      <c r="E471" s="786"/>
      <c r="F471" s="15">
        <f>F468+F469</f>
        <v>0</v>
      </c>
      <c r="G471" s="29">
        <f>G468+G469</f>
        <v>0</v>
      </c>
      <c r="H471" s="15">
        <f>H468+H469</f>
        <v>0</v>
      </c>
      <c r="I471" s="15">
        <f t="shared" ref="I471:Q471" si="21">I468+I469</f>
        <v>0</v>
      </c>
      <c r="J471" s="15">
        <f t="shared" si="21"/>
        <v>0</v>
      </c>
      <c r="K471" s="15">
        <f t="shared" si="21"/>
        <v>0</v>
      </c>
      <c r="L471" s="15">
        <f t="shared" si="21"/>
        <v>0</v>
      </c>
      <c r="M471" s="15">
        <f t="shared" si="21"/>
        <v>0</v>
      </c>
      <c r="N471" s="15">
        <f t="shared" si="21"/>
        <v>0</v>
      </c>
      <c r="O471" s="15">
        <f t="shared" si="21"/>
        <v>0</v>
      </c>
      <c r="P471" s="15">
        <f t="shared" si="21"/>
        <v>0</v>
      </c>
      <c r="Q471" s="357">
        <f t="shared" si="21"/>
        <v>0</v>
      </c>
      <c r="R471" s="15">
        <f>R468+R469</f>
        <v>1.81</v>
      </c>
    </row>
    <row r="472" spans="1:18" ht="35.1" hidden="1" customHeight="1" thickBot="1">
      <c r="A472" s="736" t="s">
        <v>484</v>
      </c>
      <c r="B472" s="816"/>
      <c r="C472" s="816"/>
      <c r="D472" s="816"/>
      <c r="E472" s="817"/>
      <c r="F472" s="548">
        <f>F468+F469+F470</f>
        <v>0</v>
      </c>
      <c r="G472" s="571">
        <f>G468+G469+G470</f>
        <v>0</v>
      </c>
      <c r="H472" s="548">
        <f>H468+H469+H470</f>
        <v>0</v>
      </c>
      <c r="I472" s="548">
        <f t="shared" ref="I472:Q472" si="22">I468+I469+I470</f>
        <v>0</v>
      </c>
      <c r="J472" s="548">
        <f t="shared" si="22"/>
        <v>0</v>
      </c>
      <c r="K472" s="548">
        <f t="shared" si="22"/>
        <v>0</v>
      </c>
      <c r="L472" s="548">
        <f t="shared" si="22"/>
        <v>0</v>
      </c>
      <c r="M472" s="548">
        <f t="shared" si="22"/>
        <v>0</v>
      </c>
      <c r="N472" s="548">
        <f t="shared" si="22"/>
        <v>0</v>
      </c>
      <c r="O472" s="548">
        <f t="shared" si="22"/>
        <v>0</v>
      </c>
      <c r="P472" s="548">
        <f t="shared" si="22"/>
        <v>0</v>
      </c>
      <c r="Q472" s="552">
        <f t="shared" si="22"/>
        <v>0</v>
      </c>
      <c r="R472" s="548">
        <f>R468+R469+R470</f>
        <v>4.96</v>
      </c>
    </row>
    <row r="473" spans="1:18" ht="35.1" customHeight="1" thickBot="1">
      <c r="A473" s="714"/>
      <c r="B473" s="750"/>
      <c r="C473" s="750"/>
      <c r="D473" s="750"/>
      <c r="E473" s="750"/>
      <c r="F473" s="750"/>
      <c r="G473" s="750"/>
      <c r="H473" s="750"/>
      <c r="I473" s="750"/>
      <c r="J473" s="750"/>
      <c r="K473" s="750"/>
      <c r="L473" s="750"/>
      <c r="M473" s="750"/>
      <c r="N473" s="750"/>
      <c r="O473" s="750"/>
      <c r="P473" s="750"/>
      <c r="Q473" s="750"/>
      <c r="R473" s="452"/>
    </row>
    <row r="474" spans="1:18" ht="35.1" hidden="1" customHeight="1" thickBot="1">
      <c r="A474" s="716" t="s">
        <v>233</v>
      </c>
      <c r="B474" s="717"/>
      <c r="C474" s="717"/>
      <c r="D474" s="717"/>
      <c r="E474" s="818"/>
      <c r="F474" s="819"/>
      <c r="G474" s="414">
        <f t="shared" ref="G474:H478" si="23">G468</f>
        <v>0</v>
      </c>
      <c r="H474" s="49">
        <f t="shared" si="23"/>
        <v>0</v>
      </c>
      <c r="I474" s="49">
        <f>I468+H474</f>
        <v>0</v>
      </c>
      <c r="J474" s="49">
        <f t="shared" ref="J474:Q478" si="24">J468+I474</f>
        <v>0</v>
      </c>
      <c r="K474" s="49">
        <f t="shared" si="24"/>
        <v>0</v>
      </c>
      <c r="L474" s="49">
        <f t="shared" si="24"/>
        <v>0</v>
      </c>
      <c r="M474" s="49">
        <f t="shared" si="24"/>
        <v>0</v>
      </c>
      <c r="N474" s="49">
        <f t="shared" si="24"/>
        <v>0</v>
      </c>
      <c r="O474" s="49">
        <f t="shared" si="24"/>
        <v>0</v>
      </c>
      <c r="P474" s="49">
        <f t="shared" si="24"/>
        <v>0</v>
      </c>
      <c r="Q474" s="226">
        <f t="shared" si="24"/>
        <v>0</v>
      </c>
      <c r="R474" s="49">
        <f>R468</f>
        <v>1.81</v>
      </c>
    </row>
    <row r="475" spans="1:18" ht="35.1" hidden="1" customHeight="1" thickBot="1">
      <c r="A475" s="777" t="s">
        <v>234</v>
      </c>
      <c r="B475" s="778"/>
      <c r="C475" s="778"/>
      <c r="D475" s="778"/>
      <c r="E475" s="825"/>
      <c r="F475" s="826"/>
      <c r="G475" s="422">
        <f t="shared" si="23"/>
        <v>0</v>
      </c>
      <c r="H475" s="540">
        <f t="shared" si="23"/>
        <v>0</v>
      </c>
      <c r="I475" s="540">
        <f>I469+H475</f>
        <v>0</v>
      </c>
      <c r="J475" s="540">
        <f t="shared" si="24"/>
        <v>0</v>
      </c>
      <c r="K475" s="540">
        <f t="shared" si="24"/>
        <v>0</v>
      </c>
      <c r="L475" s="540">
        <f t="shared" si="24"/>
        <v>0</v>
      </c>
      <c r="M475" s="540">
        <f t="shared" si="24"/>
        <v>0</v>
      </c>
      <c r="N475" s="540">
        <f t="shared" si="24"/>
        <v>0</v>
      </c>
      <c r="O475" s="540">
        <f t="shared" si="24"/>
        <v>0</v>
      </c>
      <c r="P475" s="540">
        <f t="shared" si="24"/>
        <v>0</v>
      </c>
      <c r="Q475" s="351">
        <f t="shared" si="24"/>
        <v>0</v>
      </c>
      <c r="R475" s="540">
        <f>R469</f>
        <v>0</v>
      </c>
    </row>
    <row r="476" spans="1:18" ht="40.5" hidden="1" customHeight="1" thickBot="1">
      <c r="A476" s="640" t="s">
        <v>235</v>
      </c>
      <c r="B476" s="641"/>
      <c r="C476" s="641"/>
      <c r="D476" s="641"/>
      <c r="E476" s="715"/>
      <c r="F476" s="724"/>
      <c r="G476" s="414">
        <f t="shared" si="23"/>
        <v>0</v>
      </c>
      <c r="H476" s="49">
        <f t="shared" si="23"/>
        <v>0</v>
      </c>
      <c r="I476" s="49">
        <f>I470+H476</f>
        <v>0</v>
      </c>
      <c r="J476" s="49">
        <f t="shared" si="24"/>
        <v>0</v>
      </c>
      <c r="K476" s="49">
        <f t="shared" si="24"/>
        <v>0</v>
      </c>
      <c r="L476" s="49">
        <f t="shared" si="24"/>
        <v>0</v>
      </c>
      <c r="M476" s="49">
        <f t="shared" si="24"/>
        <v>0</v>
      </c>
      <c r="N476" s="49">
        <f t="shared" si="24"/>
        <v>0</v>
      </c>
      <c r="O476" s="49">
        <f t="shared" si="24"/>
        <v>0</v>
      </c>
      <c r="P476" s="49">
        <f t="shared" si="24"/>
        <v>0</v>
      </c>
      <c r="Q476" s="226">
        <f t="shared" si="24"/>
        <v>0</v>
      </c>
      <c r="R476" s="49">
        <f>R470</f>
        <v>3.15</v>
      </c>
    </row>
    <row r="477" spans="1:18" ht="42" hidden="1" customHeight="1" thickBot="1">
      <c r="A477" s="719" t="s">
        <v>485</v>
      </c>
      <c r="B477" s="720"/>
      <c r="C477" s="720"/>
      <c r="D477" s="720"/>
      <c r="E477" s="780"/>
      <c r="F477" s="781"/>
      <c r="G477" s="423">
        <f t="shared" si="23"/>
        <v>0</v>
      </c>
      <c r="H477" s="4">
        <f t="shared" si="23"/>
        <v>0</v>
      </c>
      <c r="I477" s="4">
        <f>I471+H477</f>
        <v>0</v>
      </c>
      <c r="J477" s="4">
        <f t="shared" si="24"/>
        <v>0</v>
      </c>
      <c r="K477" s="4">
        <f t="shared" si="24"/>
        <v>0</v>
      </c>
      <c r="L477" s="4">
        <f t="shared" si="24"/>
        <v>0</v>
      </c>
      <c r="M477" s="4">
        <f t="shared" si="24"/>
        <v>0</v>
      </c>
      <c r="N477" s="4">
        <f t="shared" si="24"/>
        <v>0</v>
      </c>
      <c r="O477" s="4">
        <f t="shared" si="24"/>
        <v>0</v>
      </c>
      <c r="P477" s="4">
        <f t="shared" si="24"/>
        <v>0</v>
      </c>
      <c r="Q477" s="358">
        <f t="shared" si="24"/>
        <v>0</v>
      </c>
      <c r="R477" s="4">
        <f>R471</f>
        <v>1.81</v>
      </c>
    </row>
    <row r="478" spans="1:18" ht="35.1" hidden="1" customHeight="1" thickBot="1">
      <c r="A478" s="747" t="s">
        <v>486</v>
      </c>
      <c r="B478" s="782"/>
      <c r="C478" s="782"/>
      <c r="D478" s="782"/>
      <c r="E478" s="782"/>
      <c r="F478" s="783"/>
      <c r="G478" s="29">
        <f t="shared" si="23"/>
        <v>0</v>
      </c>
      <c r="H478" s="23">
        <f t="shared" si="23"/>
        <v>0</v>
      </c>
      <c r="I478" s="5">
        <f>I472+H478</f>
        <v>0</v>
      </c>
      <c r="J478" s="5">
        <f t="shared" si="24"/>
        <v>0</v>
      </c>
      <c r="K478" s="5">
        <f t="shared" si="24"/>
        <v>0</v>
      </c>
      <c r="L478" s="5">
        <f t="shared" si="24"/>
        <v>0</v>
      </c>
      <c r="M478" s="5">
        <f t="shared" si="24"/>
        <v>0</v>
      </c>
      <c r="N478" s="5">
        <f t="shared" si="24"/>
        <v>0</v>
      </c>
      <c r="O478" s="5">
        <f t="shared" si="24"/>
        <v>0</v>
      </c>
      <c r="P478" s="5">
        <f t="shared" si="24"/>
        <v>0</v>
      </c>
      <c r="Q478" s="359">
        <f t="shared" si="24"/>
        <v>0</v>
      </c>
      <c r="R478" s="23">
        <f>R472</f>
        <v>4.96</v>
      </c>
    </row>
    <row r="479" spans="1:18" ht="35.1" customHeight="1" thickBot="1">
      <c r="A479" s="841"/>
      <c r="B479" s="842"/>
      <c r="C479" s="842"/>
      <c r="D479" s="842"/>
      <c r="E479" s="842"/>
      <c r="F479" s="750"/>
      <c r="G479" s="750"/>
      <c r="H479" s="750"/>
      <c r="I479" s="750"/>
      <c r="J479" s="750"/>
      <c r="K479" s="750"/>
      <c r="L479" s="750"/>
      <c r="M479" s="750"/>
      <c r="N479" s="750"/>
      <c r="O479" s="750"/>
      <c r="P479" s="750"/>
      <c r="Q479" s="750"/>
      <c r="R479" s="389"/>
    </row>
    <row r="480" spans="1:18" ht="35.1" customHeight="1" thickBot="1">
      <c r="A480" s="716" t="s">
        <v>507</v>
      </c>
      <c r="B480" s="717"/>
      <c r="C480" s="717"/>
      <c r="D480" s="717"/>
      <c r="E480" s="843"/>
      <c r="F480" s="49">
        <f>SUM(H480:Q480)</f>
        <v>0</v>
      </c>
      <c r="G480" s="414">
        <f t="shared" ref="G480:R482" si="25">G243+G401+G426+G468</f>
        <v>0</v>
      </c>
      <c r="H480" s="49">
        <f t="shared" si="25"/>
        <v>0</v>
      </c>
      <c r="I480" s="49">
        <f t="shared" si="25"/>
        <v>0</v>
      </c>
      <c r="J480" s="49">
        <f t="shared" si="25"/>
        <v>0</v>
      </c>
      <c r="K480" s="49">
        <f t="shared" si="25"/>
        <v>0</v>
      </c>
      <c r="L480" s="49">
        <f t="shared" si="25"/>
        <v>0</v>
      </c>
      <c r="M480" s="49">
        <f t="shared" si="25"/>
        <v>0</v>
      </c>
      <c r="N480" s="49">
        <f t="shared" si="25"/>
        <v>0</v>
      </c>
      <c r="O480" s="49">
        <f t="shared" si="25"/>
        <v>0</v>
      </c>
      <c r="P480" s="49">
        <f t="shared" si="25"/>
        <v>0</v>
      </c>
      <c r="Q480" s="226">
        <f t="shared" si="25"/>
        <v>0</v>
      </c>
      <c r="R480" s="49">
        <f t="shared" si="25"/>
        <v>35.03</v>
      </c>
    </row>
    <row r="481" spans="1:18" ht="35.1" customHeight="1" thickBot="1">
      <c r="A481" s="731" t="s">
        <v>508</v>
      </c>
      <c r="B481" s="732"/>
      <c r="C481" s="732"/>
      <c r="D481" s="732"/>
      <c r="E481" s="820"/>
      <c r="F481" s="49">
        <f>SUM(H481:Q481)</f>
        <v>0</v>
      </c>
      <c r="G481" s="414">
        <f t="shared" si="25"/>
        <v>0</v>
      </c>
      <c r="H481" s="49">
        <f t="shared" si="25"/>
        <v>0</v>
      </c>
      <c r="I481" s="49">
        <f t="shared" si="25"/>
        <v>0</v>
      </c>
      <c r="J481" s="49">
        <f t="shared" si="25"/>
        <v>0</v>
      </c>
      <c r="K481" s="49">
        <f t="shared" si="25"/>
        <v>0</v>
      </c>
      <c r="L481" s="49">
        <f t="shared" si="25"/>
        <v>0</v>
      </c>
      <c r="M481" s="49">
        <f t="shared" si="25"/>
        <v>0</v>
      </c>
      <c r="N481" s="49">
        <f t="shared" si="25"/>
        <v>0</v>
      </c>
      <c r="O481" s="49">
        <f t="shared" si="25"/>
        <v>0</v>
      </c>
      <c r="P481" s="49">
        <f t="shared" si="25"/>
        <v>0</v>
      </c>
      <c r="Q481" s="226">
        <f t="shared" si="25"/>
        <v>0</v>
      </c>
      <c r="R481" s="49">
        <f t="shared" si="25"/>
        <v>15.1</v>
      </c>
    </row>
    <row r="482" spans="1:18" ht="45.75" customHeight="1" thickBot="1">
      <c r="A482" s="728" t="s">
        <v>509</v>
      </c>
      <c r="B482" s="729"/>
      <c r="C482" s="729"/>
      <c r="D482" s="729"/>
      <c r="E482" s="821"/>
      <c r="F482" s="49">
        <f>SUM(H482:Q482)</f>
        <v>0</v>
      </c>
      <c r="G482" s="414">
        <f t="shared" si="25"/>
        <v>0</v>
      </c>
      <c r="H482" s="49">
        <f t="shared" si="25"/>
        <v>0</v>
      </c>
      <c r="I482" s="49">
        <f t="shared" si="25"/>
        <v>0</v>
      </c>
      <c r="J482" s="49">
        <f t="shared" si="25"/>
        <v>0</v>
      </c>
      <c r="K482" s="49">
        <f t="shared" si="25"/>
        <v>0</v>
      </c>
      <c r="L482" s="49">
        <f t="shared" si="25"/>
        <v>0</v>
      </c>
      <c r="M482" s="49">
        <f t="shared" si="25"/>
        <v>0</v>
      </c>
      <c r="N482" s="49">
        <f t="shared" si="25"/>
        <v>0</v>
      </c>
      <c r="O482" s="49">
        <f t="shared" si="25"/>
        <v>0</v>
      </c>
      <c r="P482" s="49">
        <f t="shared" si="25"/>
        <v>0</v>
      </c>
      <c r="Q482" s="226">
        <f t="shared" si="25"/>
        <v>0</v>
      </c>
      <c r="R482" s="49">
        <f t="shared" si="25"/>
        <v>35.9</v>
      </c>
    </row>
    <row r="483" spans="1:18" ht="38.25" customHeight="1" thickBot="1">
      <c r="A483" s="719" t="s">
        <v>510</v>
      </c>
      <c r="B483" s="720"/>
      <c r="C483" s="720"/>
      <c r="D483" s="720"/>
      <c r="E483" s="786"/>
      <c r="F483" s="15">
        <f>F480+F481</f>
        <v>0</v>
      </c>
      <c r="G483" s="29">
        <f>G480+G481</f>
        <v>0</v>
      </c>
      <c r="H483" s="15">
        <f>H480+H481</f>
        <v>0</v>
      </c>
      <c r="I483" s="15">
        <f t="shared" ref="I483:Q483" si="26">I480+I481</f>
        <v>0</v>
      </c>
      <c r="J483" s="15">
        <f t="shared" si="26"/>
        <v>0</v>
      </c>
      <c r="K483" s="15">
        <f t="shared" si="26"/>
        <v>0</v>
      </c>
      <c r="L483" s="15">
        <f t="shared" si="26"/>
        <v>0</v>
      </c>
      <c r="M483" s="15">
        <f t="shared" si="26"/>
        <v>0</v>
      </c>
      <c r="N483" s="15">
        <f t="shared" si="26"/>
        <v>0</v>
      </c>
      <c r="O483" s="15">
        <f t="shared" si="26"/>
        <v>0</v>
      </c>
      <c r="P483" s="15">
        <f t="shared" si="26"/>
        <v>0</v>
      </c>
      <c r="Q483" s="357">
        <f t="shared" si="26"/>
        <v>0</v>
      </c>
      <c r="R483" s="15">
        <f>R480+R481</f>
        <v>50.13</v>
      </c>
    </row>
    <row r="484" spans="1:18" ht="35.1" customHeight="1" thickBot="1">
      <c r="A484" s="736" t="s">
        <v>511</v>
      </c>
      <c r="B484" s="816"/>
      <c r="C484" s="816"/>
      <c r="D484" s="816"/>
      <c r="E484" s="817"/>
      <c r="F484" s="548">
        <f>F480+F481+F482</f>
        <v>0</v>
      </c>
      <c r="G484" s="571">
        <f>G480+G481+G482</f>
        <v>0</v>
      </c>
      <c r="H484" s="548">
        <f>H480+H481+H482</f>
        <v>0</v>
      </c>
      <c r="I484" s="548">
        <f t="shared" ref="I484:Q484" si="27">I480+I481+I482</f>
        <v>0</v>
      </c>
      <c r="J484" s="548">
        <f t="shared" si="27"/>
        <v>0</v>
      </c>
      <c r="K484" s="548">
        <f t="shared" si="27"/>
        <v>0</v>
      </c>
      <c r="L484" s="548">
        <f t="shared" si="27"/>
        <v>0</v>
      </c>
      <c r="M484" s="548">
        <f t="shared" si="27"/>
        <v>0</v>
      </c>
      <c r="N484" s="548">
        <f t="shared" si="27"/>
        <v>0</v>
      </c>
      <c r="O484" s="548">
        <f t="shared" si="27"/>
        <v>0</v>
      </c>
      <c r="P484" s="548">
        <f t="shared" si="27"/>
        <v>0</v>
      </c>
      <c r="Q484" s="552">
        <f t="shared" si="27"/>
        <v>0</v>
      </c>
      <c r="R484" s="548">
        <f>R480+R481+R482</f>
        <v>86.03</v>
      </c>
    </row>
    <row r="485" spans="1:18" ht="35.1" customHeight="1" thickBot="1">
      <c r="A485" s="640"/>
      <c r="B485" s="750"/>
      <c r="C485" s="750"/>
      <c r="D485" s="750"/>
      <c r="E485" s="750"/>
      <c r="F485" s="750"/>
      <c r="G485" s="750"/>
      <c r="H485" s="750"/>
      <c r="I485" s="750"/>
      <c r="J485" s="750"/>
      <c r="K485" s="750"/>
      <c r="L485" s="750"/>
      <c r="M485" s="750"/>
      <c r="N485" s="750"/>
      <c r="O485" s="750"/>
      <c r="P485" s="750"/>
      <c r="Q485" s="750"/>
      <c r="R485" s="389"/>
    </row>
    <row r="486" spans="1:18" ht="35.1" customHeight="1" thickBot="1">
      <c r="A486" s="716" t="s">
        <v>512</v>
      </c>
      <c r="B486" s="717"/>
      <c r="C486" s="717"/>
      <c r="D486" s="717"/>
      <c r="E486" s="818"/>
      <c r="F486" s="819"/>
      <c r="G486" s="414">
        <f t="shared" ref="G486:H490" si="28">G480</f>
        <v>0</v>
      </c>
      <c r="H486" s="49">
        <f t="shared" si="28"/>
        <v>0</v>
      </c>
      <c r="I486" s="49">
        <f>I480+H486</f>
        <v>0</v>
      </c>
      <c r="J486" s="49">
        <f t="shared" ref="J486:Q490" si="29">J480+I486</f>
        <v>0</v>
      </c>
      <c r="K486" s="49">
        <f t="shared" si="29"/>
        <v>0</v>
      </c>
      <c r="L486" s="49">
        <f t="shared" si="29"/>
        <v>0</v>
      </c>
      <c r="M486" s="49">
        <f t="shared" si="29"/>
        <v>0</v>
      </c>
      <c r="N486" s="49">
        <f t="shared" si="29"/>
        <v>0</v>
      </c>
      <c r="O486" s="49">
        <f t="shared" si="29"/>
        <v>0</v>
      </c>
      <c r="P486" s="49">
        <f t="shared" si="29"/>
        <v>0</v>
      </c>
      <c r="Q486" s="226">
        <f t="shared" si="29"/>
        <v>0</v>
      </c>
      <c r="R486" s="49">
        <f>R480</f>
        <v>35.03</v>
      </c>
    </row>
    <row r="487" spans="1:18" ht="35.1" customHeight="1" thickBot="1">
      <c r="A487" s="731" t="s">
        <v>513</v>
      </c>
      <c r="B487" s="732"/>
      <c r="C487" s="732"/>
      <c r="D487" s="732"/>
      <c r="E487" s="790"/>
      <c r="F487" s="791"/>
      <c r="G487" s="414">
        <f t="shared" si="28"/>
        <v>0</v>
      </c>
      <c r="H487" s="49">
        <f t="shared" si="28"/>
        <v>0</v>
      </c>
      <c r="I487" s="49">
        <f>I481+H487</f>
        <v>0</v>
      </c>
      <c r="J487" s="49">
        <f t="shared" si="29"/>
        <v>0</v>
      </c>
      <c r="K487" s="49">
        <f t="shared" si="29"/>
        <v>0</v>
      </c>
      <c r="L487" s="49">
        <f t="shared" si="29"/>
        <v>0</v>
      </c>
      <c r="M487" s="49">
        <f t="shared" si="29"/>
        <v>0</v>
      </c>
      <c r="N487" s="49">
        <f t="shared" si="29"/>
        <v>0</v>
      </c>
      <c r="O487" s="49">
        <f t="shared" si="29"/>
        <v>0</v>
      </c>
      <c r="P487" s="49">
        <f t="shared" si="29"/>
        <v>0</v>
      </c>
      <c r="Q487" s="226">
        <f t="shared" si="29"/>
        <v>0</v>
      </c>
      <c r="R487" s="49">
        <f>R481</f>
        <v>15.1</v>
      </c>
    </row>
    <row r="488" spans="1:18" ht="35.1" customHeight="1" thickBot="1">
      <c r="A488" s="728" t="s">
        <v>514</v>
      </c>
      <c r="B488" s="729"/>
      <c r="C488" s="729"/>
      <c r="D488" s="729"/>
      <c r="E488" s="734"/>
      <c r="F488" s="730"/>
      <c r="G488" s="414">
        <f t="shared" si="28"/>
        <v>0</v>
      </c>
      <c r="H488" s="49">
        <f t="shared" si="28"/>
        <v>0</v>
      </c>
      <c r="I488" s="49">
        <f>I482+H488</f>
        <v>0</v>
      </c>
      <c r="J488" s="49">
        <f t="shared" si="29"/>
        <v>0</v>
      </c>
      <c r="K488" s="49">
        <f t="shared" si="29"/>
        <v>0</v>
      </c>
      <c r="L488" s="49">
        <f t="shared" si="29"/>
        <v>0</v>
      </c>
      <c r="M488" s="49">
        <f t="shared" si="29"/>
        <v>0</v>
      </c>
      <c r="N488" s="49">
        <f t="shared" si="29"/>
        <v>0</v>
      </c>
      <c r="O488" s="49">
        <f t="shared" si="29"/>
        <v>0</v>
      </c>
      <c r="P488" s="49">
        <f t="shared" si="29"/>
        <v>0</v>
      </c>
      <c r="Q488" s="226">
        <f t="shared" si="29"/>
        <v>0</v>
      </c>
      <c r="R488" s="49">
        <f>R482</f>
        <v>35.9</v>
      </c>
    </row>
    <row r="489" spans="1:18" ht="35.1" customHeight="1" thickBot="1">
      <c r="A489" s="719" t="s">
        <v>515</v>
      </c>
      <c r="B489" s="720"/>
      <c r="C489" s="720"/>
      <c r="D489" s="720"/>
      <c r="E489" s="780"/>
      <c r="F489" s="781"/>
      <c r="G489" s="29">
        <f t="shared" si="28"/>
        <v>0</v>
      </c>
      <c r="H489" s="15">
        <f t="shared" si="28"/>
        <v>0</v>
      </c>
      <c r="I489" s="4">
        <f>I483+H489</f>
        <v>0</v>
      </c>
      <c r="J489" s="4">
        <f t="shared" si="29"/>
        <v>0</v>
      </c>
      <c r="K489" s="4">
        <f t="shared" si="29"/>
        <v>0</v>
      </c>
      <c r="L489" s="4">
        <f t="shared" si="29"/>
        <v>0</v>
      </c>
      <c r="M489" s="4">
        <f t="shared" si="29"/>
        <v>0</v>
      </c>
      <c r="N489" s="4">
        <f t="shared" si="29"/>
        <v>0</v>
      </c>
      <c r="O489" s="4">
        <f t="shared" si="29"/>
        <v>0</v>
      </c>
      <c r="P489" s="4">
        <f t="shared" si="29"/>
        <v>0</v>
      </c>
      <c r="Q489" s="358">
        <f t="shared" si="29"/>
        <v>0</v>
      </c>
      <c r="R489" s="15">
        <f>R483</f>
        <v>50.13</v>
      </c>
    </row>
    <row r="490" spans="1:18" ht="35.1" customHeight="1" thickBot="1">
      <c r="A490" s="747" t="s">
        <v>516</v>
      </c>
      <c r="B490" s="782"/>
      <c r="C490" s="782"/>
      <c r="D490" s="782"/>
      <c r="E490" s="782"/>
      <c r="F490" s="783"/>
      <c r="G490" s="423">
        <f t="shared" si="28"/>
        <v>0</v>
      </c>
      <c r="H490" s="5">
        <f t="shared" si="28"/>
        <v>0</v>
      </c>
      <c r="I490" s="5">
        <f>I484+H490</f>
        <v>0</v>
      </c>
      <c r="J490" s="5">
        <f t="shared" si="29"/>
        <v>0</v>
      </c>
      <c r="K490" s="5">
        <f t="shared" si="29"/>
        <v>0</v>
      </c>
      <c r="L490" s="5">
        <f t="shared" si="29"/>
        <v>0</v>
      </c>
      <c r="M490" s="5">
        <f t="shared" si="29"/>
        <v>0</v>
      </c>
      <c r="N490" s="5">
        <f t="shared" si="29"/>
        <v>0</v>
      </c>
      <c r="O490" s="5">
        <f t="shared" si="29"/>
        <v>0</v>
      </c>
      <c r="P490" s="5">
        <f t="shared" si="29"/>
        <v>0</v>
      </c>
      <c r="Q490" s="359">
        <f t="shared" si="29"/>
        <v>0</v>
      </c>
      <c r="R490" s="5">
        <f>R484</f>
        <v>86.03</v>
      </c>
    </row>
    <row r="491" spans="1:18" ht="35.1" customHeight="1" thickBot="1">
      <c r="A491" s="640"/>
      <c r="B491" s="750"/>
      <c r="C491" s="750"/>
      <c r="D491" s="750"/>
      <c r="E491" s="750"/>
      <c r="F491" s="750"/>
      <c r="G491" s="750"/>
      <c r="H491" s="750"/>
      <c r="I491" s="750"/>
      <c r="J491" s="750"/>
      <c r="K491" s="750"/>
      <c r="L491" s="750"/>
      <c r="M491" s="750"/>
      <c r="N491" s="750"/>
      <c r="O491" s="750"/>
      <c r="P491" s="750"/>
      <c r="Q491" s="750"/>
      <c r="R491" s="389"/>
    </row>
    <row r="492" spans="1:18" ht="35.1" customHeight="1" thickBot="1">
      <c r="A492" s="722" t="s">
        <v>236</v>
      </c>
      <c r="B492" s="723"/>
      <c r="C492" s="723"/>
      <c r="D492" s="723"/>
      <c r="E492" s="723"/>
      <c r="F492" s="723"/>
      <c r="G492" s="723"/>
      <c r="H492" s="723"/>
      <c r="I492" s="723"/>
      <c r="J492" s="723"/>
      <c r="K492" s="723"/>
      <c r="L492" s="723"/>
      <c r="M492" s="723"/>
      <c r="N492" s="723"/>
      <c r="O492" s="723"/>
      <c r="P492" s="723"/>
      <c r="Q492" s="723"/>
      <c r="R492" s="452"/>
    </row>
    <row r="493" spans="1:18" ht="35.1" customHeight="1" thickBot="1">
      <c r="A493" s="722" t="s">
        <v>237</v>
      </c>
      <c r="B493" s="784"/>
      <c r="C493" s="723"/>
      <c r="D493" s="723"/>
      <c r="E493" s="723"/>
      <c r="F493" s="723"/>
      <c r="G493" s="723"/>
      <c r="H493" s="723"/>
      <c r="I493" s="723"/>
      <c r="J493" s="723"/>
      <c r="K493" s="723"/>
      <c r="L493" s="723"/>
      <c r="M493" s="723"/>
      <c r="N493" s="723"/>
      <c r="O493" s="723"/>
      <c r="P493" s="723"/>
      <c r="Q493" s="723"/>
      <c r="R493" s="389"/>
    </row>
    <row r="494" spans="1:18" s="164" customFormat="1" ht="35.1" customHeight="1">
      <c r="A494" s="665">
        <v>83</v>
      </c>
      <c r="B494" s="536" t="s">
        <v>239</v>
      </c>
      <c r="C494" s="830" t="s">
        <v>15</v>
      </c>
      <c r="D494" s="561" t="s">
        <v>616</v>
      </c>
      <c r="E494" s="665" t="s">
        <v>17</v>
      </c>
      <c r="F494" s="102" t="s">
        <v>18</v>
      </c>
      <c r="G494" s="475">
        <f>R494*J5</f>
        <v>0</v>
      </c>
      <c r="H494" s="173">
        <v>0</v>
      </c>
      <c r="I494" s="138"/>
      <c r="J494" s="138"/>
      <c r="K494" s="138"/>
      <c r="L494" s="167"/>
      <c r="M494" s="138"/>
      <c r="N494" s="138"/>
      <c r="O494" s="138"/>
      <c r="P494" s="138"/>
      <c r="Q494" s="168"/>
      <c r="R494" s="384">
        <v>0.4</v>
      </c>
    </row>
    <row r="495" spans="1:18" s="164" customFormat="1" ht="35.1" customHeight="1">
      <c r="A495" s="666"/>
      <c r="B495" s="505" t="s">
        <v>240</v>
      </c>
      <c r="C495" s="692"/>
      <c r="D495" s="559"/>
      <c r="E495" s="839"/>
      <c r="F495" s="557" t="s">
        <v>19</v>
      </c>
      <c r="G495" s="476"/>
      <c r="H495" s="169"/>
      <c r="I495" s="139"/>
      <c r="J495" s="139"/>
      <c r="K495" s="139"/>
      <c r="L495" s="139"/>
      <c r="M495" s="139"/>
      <c r="N495" s="139"/>
      <c r="O495" s="139"/>
      <c r="P495" s="139"/>
      <c r="Q495" s="170"/>
      <c r="R495" s="385"/>
    </row>
    <row r="496" spans="1:18" s="164" customFormat="1" ht="35.1" customHeight="1" thickBot="1">
      <c r="A496" s="666"/>
      <c r="B496" s="505" t="s">
        <v>618</v>
      </c>
      <c r="C496" s="692"/>
      <c r="D496" s="562"/>
      <c r="E496" s="839"/>
      <c r="F496" s="125" t="s">
        <v>20</v>
      </c>
      <c r="G496" s="477"/>
      <c r="H496" s="191"/>
      <c r="I496" s="147"/>
      <c r="J496" s="147"/>
      <c r="K496" s="147"/>
      <c r="L496" s="147"/>
      <c r="M496" s="147"/>
      <c r="N496" s="147"/>
      <c r="O496" s="147"/>
      <c r="P496" s="147"/>
      <c r="Q496" s="171"/>
      <c r="R496" s="387"/>
    </row>
    <row r="497" spans="1:18" s="164" customFormat="1" ht="35.1" customHeight="1" thickBot="1">
      <c r="A497" s="667"/>
      <c r="B497" s="560" t="s">
        <v>241</v>
      </c>
      <c r="C497" s="681"/>
      <c r="D497" s="172"/>
      <c r="E497" s="840"/>
      <c r="F497" s="558"/>
      <c r="G497" s="470"/>
      <c r="H497" s="837"/>
      <c r="I497" s="838"/>
      <c r="J497" s="838"/>
      <c r="K497" s="838"/>
      <c r="L497" s="838"/>
      <c r="M497" s="838"/>
      <c r="N497" s="838"/>
      <c r="O497" s="838"/>
      <c r="P497" s="838"/>
      <c r="Q497" s="838"/>
      <c r="R497" s="558"/>
    </row>
    <row r="498" spans="1:18" s="164" customFormat="1" ht="34.5" customHeight="1">
      <c r="A498" s="665">
        <v>84</v>
      </c>
      <c r="B498" s="536" t="s">
        <v>239</v>
      </c>
      <c r="C498" s="830" t="s">
        <v>15</v>
      </c>
      <c r="D498" s="536" t="s">
        <v>416</v>
      </c>
      <c r="E498" s="665" t="s">
        <v>17</v>
      </c>
      <c r="F498" s="102" t="s">
        <v>18</v>
      </c>
      <c r="G498" s="475">
        <f>R498*J5</f>
        <v>0</v>
      </c>
      <c r="H498" s="173">
        <v>0.11899999999999999</v>
      </c>
      <c r="I498" s="138"/>
      <c r="J498" s="138"/>
      <c r="K498" s="138"/>
      <c r="L498" s="138"/>
      <c r="M498" s="138"/>
      <c r="N498" s="138"/>
      <c r="O498" s="138"/>
      <c r="P498" s="138"/>
      <c r="Q498" s="168"/>
      <c r="R498" s="384">
        <v>0.65</v>
      </c>
    </row>
    <row r="499" spans="1:18" s="164" customFormat="1" ht="35.1" customHeight="1">
      <c r="A499" s="666"/>
      <c r="B499" s="559" t="s">
        <v>242</v>
      </c>
      <c r="C499" s="692"/>
      <c r="D499" s="117"/>
      <c r="E499" s="839"/>
      <c r="F499" s="557" t="s">
        <v>19</v>
      </c>
      <c r="G499" s="476"/>
      <c r="H499" s="169"/>
      <c r="I499" s="139"/>
      <c r="J499" s="139"/>
      <c r="K499" s="139"/>
      <c r="L499" s="139"/>
      <c r="M499" s="139"/>
      <c r="N499" s="139"/>
      <c r="O499" s="139"/>
      <c r="P499" s="139"/>
      <c r="Q499" s="170"/>
      <c r="R499" s="385"/>
    </row>
    <row r="500" spans="1:18" s="164" customFormat="1" ht="35.1" customHeight="1" thickBot="1">
      <c r="A500" s="666"/>
      <c r="B500" s="505" t="s">
        <v>243</v>
      </c>
      <c r="C500" s="692"/>
      <c r="D500" s="562"/>
      <c r="E500" s="839"/>
      <c r="F500" s="125" t="s">
        <v>20</v>
      </c>
      <c r="G500" s="477"/>
      <c r="H500" s="191"/>
      <c r="I500" s="147"/>
      <c r="J500" s="147"/>
      <c r="K500" s="147"/>
      <c r="L500" s="147"/>
      <c r="M500" s="147"/>
      <c r="N500" s="147"/>
      <c r="O500" s="147"/>
      <c r="P500" s="147"/>
      <c r="Q500" s="171"/>
      <c r="R500" s="387"/>
    </row>
    <row r="501" spans="1:18" s="164" customFormat="1" ht="35.1" customHeight="1">
      <c r="A501" s="666"/>
      <c r="B501" s="505" t="s">
        <v>619</v>
      </c>
      <c r="C501" s="692"/>
      <c r="D501" s="694"/>
      <c r="E501" s="839"/>
      <c r="F501" s="664"/>
      <c r="G501" s="461"/>
      <c r="H501" s="632"/>
      <c r="I501" s="828"/>
      <c r="J501" s="828"/>
      <c r="K501" s="828"/>
      <c r="L501" s="828"/>
      <c r="M501" s="828"/>
      <c r="N501" s="828"/>
      <c r="O501" s="828"/>
      <c r="P501" s="828"/>
      <c r="Q501" s="828"/>
      <c r="R501" s="509"/>
    </row>
    <row r="502" spans="1:18" s="164" customFormat="1" ht="35.1" customHeight="1">
      <c r="A502" s="666"/>
      <c r="B502" s="505" t="s">
        <v>244</v>
      </c>
      <c r="C502" s="692"/>
      <c r="D502" s="835"/>
      <c r="E502" s="839"/>
      <c r="F502" s="835"/>
      <c r="G502" s="478"/>
      <c r="H502" s="836"/>
      <c r="I502" s="836"/>
      <c r="J502" s="836"/>
      <c r="K502" s="836"/>
      <c r="L502" s="836"/>
      <c r="M502" s="836"/>
      <c r="N502" s="836"/>
      <c r="O502" s="836"/>
      <c r="P502" s="836"/>
      <c r="Q502" s="836"/>
      <c r="R502" s="528"/>
    </row>
    <row r="503" spans="1:18" s="164" customFormat="1" ht="35.1" customHeight="1" thickBot="1">
      <c r="A503" s="667"/>
      <c r="B503" s="560" t="s">
        <v>245</v>
      </c>
      <c r="C503" s="681"/>
      <c r="D503" s="827"/>
      <c r="E503" s="840"/>
      <c r="F503" s="827"/>
      <c r="G503" s="479"/>
      <c r="H503" s="829"/>
      <c r="I503" s="829"/>
      <c r="J503" s="829"/>
      <c r="K503" s="829"/>
      <c r="L503" s="829"/>
      <c r="M503" s="829"/>
      <c r="N503" s="829"/>
      <c r="O503" s="829"/>
      <c r="P503" s="829"/>
      <c r="Q503" s="829"/>
      <c r="R503" s="529"/>
    </row>
    <row r="504" spans="1:18" s="164" customFormat="1" ht="32.25" customHeight="1">
      <c r="A504" s="665">
        <v>85</v>
      </c>
      <c r="B504" s="536" t="s">
        <v>246</v>
      </c>
      <c r="C504" s="830" t="s">
        <v>24</v>
      </c>
      <c r="D504" s="561" t="s">
        <v>648</v>
      </c>
      <c r="E504" s="696" t="s">
        <v>17</v>
      </c>
      <c r="F504" s="148" t="s">
        <v>18</v>
      </c>
      <c r="G504" s="475">
        <f>R504*J5</f>
        <v>0</v>
      </c>
      <c r="H504" s="173">
        <v>2.4740000000000002</v>
      </c>
      <c r="I504" s="173"/>
      <c r="J504" s="138"/>
      <c r="K504" s="138"/>
      <c r="L504" s="138"/>
      <c r="M504" s="138"/>
      <c r="N504" s="138"/>
      <c r="O504" s="138"/>
      <c r="P504" s="138"/>
      <c r="Q504" s="168"/>
      <c r="R504" s="384">
        <v>1.9</v>
      </c>
    </row>
    <row r="505" spans="1:18" s="164" customFormat="1" ht="30.75" customHeight="1">
      <c r="A505" s="666"/>
      <c r="B505" s="505" t="s">
        <v>247</v>
      </c>
      <c r="C505" s="831"/>
      <c r="D505" s="117"/>
      <c r="E505" s="833"/>
      <c r="F505" s="280" t="s">
        <v>19</v>
      </c>
      <c r="G505" s="476"/>
      <c r="H505" s="169"/>
      <c r="I505" s="169"/>
      <c r="J505" s="139"/>
      <c r="K505" s="139"/>
      <c r="L505" s="139"/>
      <c r="M505" s="139"/>
      <c r="N505" s="139"/>
      <c r="O505" s="139"/>
      <c r="P505" s="139"/>
      <c r="Q505" s="170"/>
      <c r="R505" s="385"/>
    </row>
    <row r="506" spans="1:18" s="164" customFormat="1" ht="30.75" customHeight="1" thickBot="1">
      <c r="A506" s="666"/>
      <c r="B506" s="559" t="s">
        <v>248</v>
      </c>
      <c r="C506" s="831"/>
      <c r="D506" s="133"/>
      <c r="E506" s="833"/>
      <c r="F506" s="174" t="s">
        <v>20</v>
      </c>
      <c r="G506" s="477"/>
      <c r="H506" s="191"/>
      <c r="I506" s="175"/>
      <c r="J506" s="176"/>
      <c r="K506" s="564"/>
      <c r="L506" s="140"/>
      <c r="M506" s="140"/>
      <c r="N506" s="140"/>
      <c r="O506" s="140"/>
      <c r="P506" s="140"/>
      <c r="Q506" s="177"/>
      <c r="R506" s="387"/>
    </row>
    <row r="507" spans="1:18" s="164" customFormat="1" ht="30.75" customHeight="1">
      <c r="A507" s="666"/>
      <c r="B507" s="559" t="s">
        <v>249</v>
      </c>
      <c r="C507" s="831"/>
      <c r="D507" s="694"/>
      <c r="E507" s="833"/>
      <c r="F507" s="664"/>
      <c r="G507" s="461"/>
      <c r="H507" s="632"/>
      <c r="I507" s="828"/>
      <c r="J507" s="828"/>
      <c r="K507" s="828"/>
      <c r="L507" s="828"/>
      <c r="M507" s="828"/>
      <c r="N507" s="828"/>
      <c r="O507" s="828"/>
      <c r="P507" s="828"/>
      <c r="Q507" s="828"/>
      <c r="R507" s="509"/>
    </row>
    <row r="508" spans="1:18" s="164" customFormat="1" ht="42" customHeight="1" thickBot="1">
      <c r="A508" s="667"/>
      <c r="B508" s="560" t="s">
        <v>250</v>
      </c>
      <c r="C508" s="832"/>
      <c r="D508" s="827"/>
      <c r="E508" s="834"/>
      <c r="F508" s="827"/>
      <c r="G508" s="479"/>
      <c r="H508" s="829"/>
      <c r="I508" s="829"/>
      <c r="J508" s="829"/>
      <c r="K508" s="829"/>
      <c r="L508" s="829"/>
      <c r="M508" s="829"/>
      <c r="N508" s="829"/>
      <c r="O508" s="829"/>
      <c r="P508" s="829"/>
      <c r="Q508" s="829"/>
      <c r="R508" s="529"/>
    </row>
    <row r="509" spans="1:18" s="164" customFormat="1" ht="32.25" customHeight="1">
      <c r="A509" s="665">
        <v>86</v>
      </c>
      <c r="B509" s="536" t="s">
        <v>251</v>
      </c>
      <c r="C509" s="830" t="s">
        <v>24</v>
      </c>
      <c r="D509" s="561"/>
      <c r="E509" s="696" t="s">
        <v>451</v>
      </c>
      <c r="F509" s="148" t="s">
        <v>18</v>
      </c>
      <c r="G509" s="456"/>
      <c r="H509" s="173"/>
      <c r="I509" s="173"/>
      <c r="J509" s="138"/>
      <c r="K509" s="138"/>
      <c r="L509" s="138"/>
      <c r="M509" s="138"/>
      <c r="N509" s="138"/>
      <c r="O509" s="138"/>
      <c r="P509" s="138"/>
      <c r="Q509" s="168"/>
      <c r="R509" s="384"/>
    </row>
    <row r="510" spans="1:18" s="164" customFormat="1" ht="30.75" customHeight="1">
      <c r="A510" s="666"/>
      <c r="B510" s="505" t="s">
        <v>252</v>
      </c>
      <c r="C510" s="831"/>
      <c r="D510" s="117"/>
      <c r="E510" s="833"/>
      <c r="F510" s="280" t="s">
        <v>19</v>
      </c>
      <c r="G510" s="468"/>
      <c r="H510" s="169"/>
      <c r="I510" s="169"/>
      <c r="J510" s="139"/>
      <c r="K510" s="139"/>
      <c r="L510" s="139"/>
      <c r="M510" s="139"/>
      <c r="N510" s="139"/>
      <c r="O510" s="139"/>
      <c r="P510" s="139"/>
      <c r="Q510" s="170"/>
      <c r="R510" s="385"/>
    </row>
    <row r="511" spans="1:18" s="164" customFormat="1" ht="30.75" customHeight="1" thickBot="1">
      <c r="A511" s="666"/>
      <c r="B511" s="559" t="s">
        <v>253</v>
      </c>
      <c r="C511" s="831"/>
      <c r="D511" s="133" t="s">
        <v>254</v>
      </c>
      <c r="E511" s="833"/>
      <c r="F511" s="174" t="s">
        <v>20</v>
      </c>
      <c r="G511" s="497">
        <f>R511*J5</f>
        <v>0</v>
      </c>
      <c r="H511" s="191"/>
      <c r="I511" s="175"/>
      <c r="J511" s="176"/>
      <c r="K511" s="564"/>
      <c r="L511" s="140"/>
      <c r="M511" s="140"/>
      <c r="N511" s="140"/>
      <c r="O511" s="140">
        <v>1.1459999999999999</v>
      </c>
      <c r="P511" s="140"/>
      <c r="Q511" s="177"/>
      <c r="R511" s="387">
        <v>1.3</v>
      </c>
    </row>
    <row r="512" spans="1:18" s="164" customFormat="1" ht="30.75" customHeight="1" thickBot="1">
      <c r="A512" s="666"/>
      <c r="B512" s="559"/>
      <c r="C512" s="831"/>
      <c r="D512" s="536"/>
      <c r="E512" s="833"/>
      <c r="F512" s="509"/>
      <c r="G512" s="461"/>
      <c r="H512" s="632"/>
      <c r="I512" s="828"/>
      <c r="J512" s="828"/>
      <c r="K512" s="828"/>
      <c r="L512" s="828"/>
      <c r="M512" s="828"/>
      <c r="N512" s="828"/>
      <c r="O512" s="828"/>
      <c r="P512" s="828"/>
      <c r="Q512" s="828"/>
      <c r="R512" s="509"/>
    </row>
    <row r="513" spans="1:18" s="164" customFormat="1" ht="35.1" customHeight="1">
      <c r="A513" s="665">
        <v>87</v>
      </c>
      <c r="B513" s="299" t="s">
        <v>255</v>
      </c>
      <c r="C513" s="830" t="s">
        <v>73</v>
      </c>
      <c r="D513" s="561"/>
      <c r="E513" s="665" t="s">
        <v>451</v>
      </c>
      <c r="F513" s="148" t="s">
        <v>18</v>
      </c>
      <c r="G513" s="456"/>
      <c r="H513" s="173"/>
      <c r="I513" s="138"/>
      <c r="J513" s="138"/>
      <c r="K513" s="138"/>
      <c r="L513" s="138"/>
      <c r="M513" s="138"/>
      <c r="N513" s="138"/>
      <c r="O513" s="138"/>
      <c r="P513" s="138"/>
      <c r="Q513" s="168"/>
      <c r="R513" s="384"/>
    </row>
    <row r="514" spans="1:18" s="164" customFormat="1" ht="35.1" customHeight="1">
      <c r="A514" s="666"/>
      <c r="B514" s="300" t="s">
        <v>256</v>
      </c>
      <c r="C514" s="844"/>
      <c r="D514" s="559"/>
      <c r="E514" s="666"/>
      <c r="F514" s="280" t="s">
        <v>19</v>
      </c>
      <c r="G514" s="468"/>
      <c r="H514" s="169"/>
      <c r="I514" s="139"/>
      <c r="J514" s="139"/>
      <c r="K514" s="139"/>
      <c r="L514" s="139"/>
      <c r="M514" s="139"/>
      <c r="N514" s="139"/>
      <c r="O514" s="139"/>
      <c r="P514" s="139"/>
      <c r="Q514" s="170"/>
      <c r="R514" s="385"/>
    </row>
    <row r="515" spans="1:18" s="164" customFormat="1" ht="35.1" customHeight="1" thickBot="1">
      <c r="A515" s="666"/>
      <c r="B515" s="300" t="s">
        <v>257</v>
      </c>
      <c r="C515" s="844"/>
      <c r="D515" s="562" t="s">
        <v>55</v>
      </c>
      <c r="E515" s="666"/>
      <c r="F515" s="149" t="s">
        <v>20</v>
      </c>
      <c r="G515" s="469">
        <f>R515*J5</f>
        <v>0</v>
      </c>
      <c r="H515" s="191"/>
      <c r="I515" s="147"/>
      <c r="J515" s="147"/>
      <c r="K515" s="147"/>
      <c r="L515" s="147"/>
      <c r="M515" s="147"/>
      <c r="N515" s="147"/>
      <c r="O515" s="147">
        <v>8.0000000000000002E-3</v>
      </c>
      <c r="P515" s="147"/>
      <c r="Q515" s="171"/>
      <c r="R515" s="387">
        <v>0.4</v>
      </c>
    </row>
    <row r="516" spans="1:18" s="164" customFormat="1" ht="50.25" customHeight="1" thickBot="1">
      <c r="A516" s="667"/>
      <c r="B516" s="172" t="s">
        <v>258</v>
      </c>
      <c r="C516" s="845"/>
      <c r="D516" s="172"/>
      <c r="E516" s="667"/>
      <c r="F516" s="558"/>
      <c r="G516" s="470"/>
      <c r="H516" s="837"/>
      <c r="I516" s="837"/>
      <c r="J516" s="837"/>
      <c r="K516" s="837"/>
      <c r="L516" s="837"/>
      <c r="M516" s="837"/>
      <c r="N516" s="837"/>
      <c r="O516" s="837"/>
      <c r="P516" s="837"/>
      <c r="Q516" s="837"/>
      <c r="R516" s="558"/>
    </row>
    <row r="517" spans="1:18" s="164" customFormat="1" ht="35.1" customHeight="1">
      <c r="A517" s="665">
        <v>88</v>
      </c>
      <c r="B517" s="536" t="s">
        <v>259</v>
      </c>
      <c r="C517" s="830" t="s">
        <v>24</v>
      </c>
      <c r="D517" s="536"/>
      <c r="E517" s="665" t="s">
        <v>451</v>
      </c>
      <c r="F517" s="148" t="s">
        <v>18</v>
      </c>
      <c r="G517" s="456"/>
      <c r="H517" s="173"/>
      <c r="I517" s="138"/>
      <c r="J517" s="138"/>
      <c r="K517" s="138"/>
      <c r="L517" s="138"/>
      <c r="M517" s="138"/>
      <c r="N517" s="138"/>
      <c r="O517" s="138"/>
      <c r="P517" s="138"/>
      <c r="Q517" s="168"/>
      <c r="R517" s="384"/>
    </row>
    <row r="518" spans="1:18" s="164" customFormat="1" ht="35.1" customHeight="1">
      <c r="A518" s="666"/>
      <c r="B518" s="559" t="s">
        <v>260</v>
      </c>
      <c r="C518" s="692"/>
      <c r="D518" s="133"/>
      <c r="E518" s="839"/>
      <c r="F518" s="280" t="s">
        <v>19</v>
      </c>
      <c r="G518" s="468"/>
      <c r="H518" s="169"/>
      <c r="I518" s="139"/>
      <c r="J518" s="139"/>
      <c r="K518" s="139"/>
      <c r="L518" s="139"/>
      <c r="M518" s="139"/>
      <c r="N518" s="139"/>
      <c r="O518" s="139"/>
      <c r="P518" s="139"/>
      <c r="Q518" s="170"/>
      <c r="R518" s="385"/>
    </row>
    <row r="519" spans="1:18" s="164" customFormat="1" ht="35.1" customHeight="1" thickBot="1">
      <c r="A519" s="666"/>
      <c r="B519" s="559" t="s">
        <v>261</v>
      </c>
      <c r="C519" s="692"/>
      <c r="D519" s="562" t="s">
        <v>262</v>
      </c>
      <c r="E519" s="839"/>
      <c r="F519" s="149" t="s">
        <v>20</v>
      </c>
      <c r="G519" s="469">
        <f>R519*J5</f>
        <v>0</v>
      </c>
      <c r="H519" s="447"/>
      <c r="I519" s="147"/>
      <c r="J519" s="147"/>
      <c r="K519" s="147"/>
      <c r="L519" s="147"/>
      <c r="M519" s="147"/>
      <c r="N519" s="147"/>
      <c r="O519" s="147">
        <v>1.042</v>
      </c>
      <c r="P519" s="147"/>
      <c r="Q519" s="171"/>
      <c r="R519" s="147">
        <v>1.4</v>
      </c>
    </row>
    <row r="520" spans="1:18" s="164" customFormat="1" ht="35.1" customHeight="1" thickBot="1">
      <c r="A520" s="667"/>
      <c r="B520" s="560" t="s">
        <v>263</v>
      </c>
      <c r="C520" s="681"/>
      <c r="D520" s="560"/>
      <c r="E520" s="840"/>
      <c r="F520" s="558"/>
      <c r="G520" s="470"/>
      <c r="H520" s="837"/>
      <c r="I520" s="838"/>
      <c r="J520" s="838"/>
      <c r="K520" s="838"/>
      <c r="L520" s="838"/>
      <c r="M520" s="838"/>
      <c r="N520" s="838"/>
      <c r="O520" s="838"/>
      <c r="P520" s="838"/>
      <c r="Q520" s="838"/>
      <c r="R520" s="558"/>
    </row>
    <row r="521" spans="1:18" s="164" customFormat="1" ht="35.1" customHeight="1">
      <c r="A521" s="665">
        <v>89</v>
      </c>
      <c r="B521" s="536" t="s">
        <v>267</v>
      </c>
      <c r="C521" s="830" t="s">
        <v>24</v>
      </c>
      <c r="D521" s="561"/>
      <c r="E521" s="665" t="s">
        <v>451</v>
      </c>
      <c r="F521" s="102" t="s">
        <v>18</v>
      </c>
      <c r="G521" s="456"/>
      <c r="H521" s="173"/>
      <c r="I521" s="138"/>
      <c r="J521" s="138"/>
      <c r="K521" s="138"/>
      <c r="L521" s="138"/>
      <c r="M521" s="138"/>
      <c r="N521" s="138"/>
      <c r="O521" s="138"/>
      <c r="P521" s="138"/>
      <c r="Q521" s="168"/>
      <c r="R521" s="384"/>
    </row>
    <row r="522" spans="1:18" s="164" customFormat="1" ht="35.1" customHeight="1">
      <c r="A522" s="839"/>
      <c r="B522" s="559" t="s">
        <v>264</v>
      </c>
      <c r="C522" s="831"/>
      <c r="D522" s="117"/>
      <c r="E522" s="839"/>
      <c r="F522" s="557" t="s">
        <v>19</v>
      </c>
      <c r="G522" s="468"/>
      <c r="H522" s="169"/>
      <c r="I522" s="139"/>
      <c r="J522" s="139"/>
      <c r="K522" s="139"/>
      <c r="L522" s="139"/>
      <c r="M522" s="139"/>
      <c r="N522" s="139"/>
      <c r="O522" s="139"/>
      <c r="P522" s="139"/>
      <c r="Q522" s="170"/>
      <c r="R522" s="386"/>
    </row>
    <row r="523" spans="1:18" s="164" customFormat="1" ht="35.1" customHeight="1" thickBot="1">
      <c r="A523" s="839"/>
      <c r="B523" s="559" t="s">
        <v>265</v>
      </c>
      <c r="C523" s="831"/>
      <c r="D523" s="562" t="s">
        <v>268</v>
      </c>
      <c r="E523" s="839"/>
      <c r="F523" s="125" t="s">
        <v>20</v>
      </c>
      <c r="G523" s="469">
        <f>R523*J5</f>
        <v>0</v>
      </c>
      <c r="H523" s="447"/>
      <c r="I523" s="147"/>
      <c r="J523" s="147"/>
      <c r="K523" s="191"/>
      <c r="L523" s="147"/>
      <c r="M523" s="147"/>
      <c r="N523" s="147"/>
      <c r="O523" s="147">
        <v>0.499</v>
      </c>
      <c r="P523" s="147"/>
      <c r="Q523" s="171"/>
      <c r="R523" s="453">
        <v>0.56000000000000005</v>
      </c>
    </row>
    <row r="524" spans="1:18" s="164" customFormat="1" ht="34.5" customHeight="1" thickBot="1">
      <c r="A524" s="840"/>
      <c r="B524" s="560" t="s">
        <v>266</v>
      </c>
      <c r="C524" s="832"/>
      <c r="D524" s="560"/>
      <c r="E524" s="840"/>
      <c r="F524" s="558"/>
      <c r="G524" s="480"/>
      <c r="H524" s="846"/>
      <c r="I524" s="838"/>
      <c r="J524" s="838"/>
      <c r="K524" s="838"/>
      <c r="L524" s="838"/>
      <c r="M524" s="838"/>
      <c r="N524" s="838"/>
      <c r="O524" s="838"/>
      <c r="P524" s="838"/>
      <c r="Q524" s="838"/>
      <c r="R524" s="132"/>
    </row>
    <row r="525" spans="1:18" s="164" customFormat="1" ht="35.1" hidden="1" customHeight="1" thickBot="1">
      <c r="A525" s="847" t="s">
        <v>269</v>
      </c>
      <c r="B525" s="848"/>
      <c r="C525" s="848"/>
      <c r="D525" s="848"/>
      <c r="E525" s="849"/>
      <c r="F525" s="179">
        <f>SUM(H525:Q525)</f>
        <v>2.593</v>
      </c>
      <c r="G525" s="481">
        <f>G494+G498+G504+G509+G513+G517+G521</f>
        <v>0</v>
      </c>
      <c r="H525" s="179">
        <f>H494+H498+H504+H509+H513+H517+H521</f>
        <v>2.593</v>
      </c>
      <c r="I525" s="179">
        <f t="shared" ref="I525:Q525" si="30">I494+I498+I504+I509+I513+I517+I521</f>
        <v>0</v>
      </c>
      <c r="J525" s="179">
        <f t="shared" si="30"/>
        <v>0</v>
      </c>
      <c r="K525" s="179">
        <f t="shared" si="30"/>
        <v>0</v>
      </c>
      <c r="L525" s="179">
        <f t="shared" si="30"/>
        <v>0</v>
      </c>
      <c r="M525" s="179">
        <f t="shared" si="30"/>
        <v>0</v>
      </c>
      <c r="N525" s="179">
        <f t="shared" si="30"/>
        <v>0</v>
      </c>
      <c r="O525" s="179">
        <f t="shared" si="30"/>
        <v>0</v>
      </c>
      <c r="P525" s="179">
        <f t="shared" si="30"/>
        <v>0</v>
      </c>
      <c r="Q525" s="371">
        <f t="shared" si="30"/>
        <v>0</v>
      </c>
      <c r="R525" s="179">
        <f>R494+R498+R504+R509+R513+R517+R521</f>
        <v>2.95</v>
      </c>
    </row>
    <row r="526" spans="1:18" s="164" customFormat="1" ht="35.1" hidden="1" customHeight="1" thickBot="1">
      <c r="A526" s="850" t="s">
        <v>270</v>
      </c>
      <c r="B526" s="851"/>
      <c r="C526" s="851"/>
      <c r="D526" s="851"/>
      <c r="E526" s="852"/>
      <c r="F526" s="179">
        <f>SUM(H526:Q526)</f>
        <v>0</v>
      </c>
      <c r="G526" s="481">
        <f t="shared" ref="G526:R527" si="31">G495+G499+G505+G510+G514+G518+G522</f>
        <v>0</v>
      </c>
      <c r="H526" s="179">
        <f t="shared" si="31"/>
        <v>0</v>
      </c>
      <c r="I526" s="179">
        <f t="shared" si="31"/>
        <v>0</v>
      </c>
      <c r="J526" s="179">
        <f t="shared" si="31"/>
        <v>0</v>
      </c>
      <c r="K526" s="179">
        <f t="shared" si="31"/>
        <v>0</v>
      </c>
      <c r="L526" s="179">
        <f t="shared" si="31"/>
        <v>0</v>
      </c>
      <c r="M526" s="179">
        <f t="shared" si="31"/>
        <v>0</v>
      </c>
      <c r="N526" s="179">
        <f t="shared" si="31"/>
        <v>0</v>
      </c>
      <c r="O526" s="179">
        <f t="shared" si="31"/>
        <v>0</v>
      </c>
      <c r="P526" s="179">
        <f t="shared" si="31"/>
        <v>0</v>
      </c>
      <c r="Q526" s="371">
        <f t="shared" si="31"/>
        <v>0</v>
      </c>
      <c r="R526" s="179">
        <f t="shared" si="31"/>
        <v>0</v>
      </c>
    </row>
    <row r="527" spans="1:18" s="164" customFormat="1" ht="35.1" hidden="1" customHeight="1" thickBot="1">
      <c r="A527" s="863" t="s">
        <v>271</v>
      </c>
      <c r="B527" s="864"/>
      <c r="C527" s="864"/>
      <c r="D527" s="864"/>
      <c r="E527" s="865"/>
      <c r="F527" s="181">
        <f>SUM(H527:Q527)</f>
        <v>2.6949999999999998</v>
      </c>
      <c r="G527" s="481">
        <f t="shared" si="31"/>
        <v>0</v>
      </c>
      <c r="H527" s="179">
        <f t="shared" si="31"/>
        <v>0</v>
      </c>
      <c r="I527" s="179">
        <f t="shared" si="31"/>
        <v>0</v>
      </c>
      <c r="J527" s="179">
        <f t="shared" si="31"/>
        <v>0</v>
      </c>
      <c r="K527" s="179">
        <f t="shared" si="31"/>
        <v>0</v>
      </c>
      <c r="L527" s="179">
        <f t="shared" si="31"/>
        <v>0</v>
      </c>
      <c r="M527" s="179">
        <f t="shared" si="31"/>
        <v>0</v>
      </c>
      <c r="N527" s="179">
        <f t="shared" si="31"/>
        <v>0</v>
      </c>
      <c r="O527" s="179">
        <f t="shared" si="31"/>
        <v>2.6949999999999998</v>
      </c>
      <c r="P527" s="179">
        <f t="shared" si="31"/>
        <v>0</v>
      </c>
      <c r="Q527" s="371">
        <f t="shared" si="31"/>
        <v>0</v>
      </c>
      <c r="R527" s="179">
        <f t="shared" si="31"/>
        <v>3.66</v>
      </c>
    </row>
    <row r="528" spans="1:18" s="224" customFormat="1" ht="50.25" hidden="1" customHeight="1" thickBot="1">
      <c r="A528" s="859" t="s">
        <v>620</v>
      </c>
      <c r="B528" s="860"/>
      <c r="C528" s="860"/>
      <c r="D528" s="860"/>
      <c r="E528" s="862"/>
      <c r="F528" s="182">
        <f>SUM(F525:F526)</f>
        <v>2.593</v>
      </c>
      <c r="G528" s="189">
        <f>SUM(G525:G526)</f>
        <v>0</v>
      </c>
      <c r="H528" s="182">
        <f>SUM(H525:H526)</f>
        <v>2.593</v>
      </c>
      <c r="I528" s="182">
        <f>SUM(I525:I526)</f>
        <v>0</v>
      </c>
      <c r="J528" s="182">
        <f>SUM(J525:J526)</f>
        <v>0</v>
      </c>
      <c r="K528" s="182">
        <f t="shared" ref="K528:Q528" si="32">SUM(K525:K526)</f>
        <v>0</v>
      </c>
      <c r="L528" s="182">
        <f t="shared" si="32"/>
        <v>0</v>
      </c>
      <c r="M528" s="182">
        <f t="shared" si="32"/>
        <v>0</v>
      </c>
      <c r="N528" s="182">
        <f t="shared" si="32"/>
        <v>0</v>
      </c>
      <c r="O528" s="182">
        <f t="shared" si="32"/>
        <v>0</v>
      </c>
      <c r="P528" s="182">
        <f t="shared" si="32"/>
        <v>0</v>
      </c>
      <c r="Q528" s="183">
        <f t="shared" si="32"/>
        <v>0</v>
      </c>
      <c r="R528" s="182">
        <f>SUM(R525:R526)</f>
        <v>2.95</v>
      </c>
    </row>
    <row r="529" spans="1:18" s="224" customFormat="1" ht="54.75" hidden="1" customHeight="1" thickBot="1">
      <c r="A529" s="866" t="s">
        <v>621</v>
      </c>
      <c r="B529" s="867"/>
      <c r="C529" s="867"/>
      <c r="D529" s="867"/>
      <c r="E529" s="868"/>
      <c r="F529" s="184">
        <f>SUM(F525:F527)</f>
        <v>5.2880000000000003</v>
      </c>
      <c r="G529" s="184">
        <f t="shared" ref="G529:R529" si="33">SUM(G525:G527)</f>
        <v>0</v>
      </c>
      <c r="H529" s="184">
        <f t="shared" si="33"/>
        <v>2.593</v>
      </c>
      <c r="I529" s="184">
        <f>SUM(I525:I527)</f>
        <v>0</v>
      </c>
      <c r="J529" s="184">
        <f>SUM(J525:J527)</f>
        <v>0</v>
      </c>
      <c r="K529" s="184">
        <f t="shared" si="33"/>
        <v>0</v>
      </c>
      <c r="L529" s="184">
        <f t="shared" si="33"/>
        <v>0</v>
      </c>
      <c r="M529" s="184">
        <f t="shared" si="33"/>
        <v>0</v>
      </c>
      <c r="N529" s="184">
        <f t="shared" si="33"/>
        <v>0</v>
      </c>
      <c r="O529" s="184">
        <f t="shared" si="33"/>
        <v>2.6949999999999998</v>
      </c>
      <c r="P529" s="184">
        <f t="shared" si="33"/>
        <v>0</v>
      </c>
      <c r="Q529" s="185">
        <f t="shared" si="33"/>
        <v>0</v>
      </c>
      <c r="R529" s="184">
        <f t="shared" si="33"/>
        <v>6.61</v>
      </c>
    </row>
    <row r="530" spans="1:18" s="164" customFormat="1" ht="35.1" hidden="1" customHeight="1" thickBot="1">
      <c r="A530" s="869"/>
      <c r="B530" s="870"/>
      <c r="C530" s="870"/>
      <c r="D530" s="870"/>
      <c r="E530" s="870"/>
      <c r="F530" s="870"/>
      <c r="G530" s="870"/>
      <c r="H530" s="870"/>
      <c r="I530" s="870"/>
      <c r="J530" s="870"/>
      <c r="K530" s="870"/>
      <c r="L530" s="870"/>
      <c r="M530" s="870"/>
      <c r="N530" s="870"/>
      <c r="O530" s="870"/>
      <c r="P530" s="870"/>
      <c r="Q530" s="870"/>
      <c r="R530" s="398"/>
    </row>
    <row r="531" spans="1:18" s="164" customFormat="1" ht="35.1" customHeight="1" thickBot="1">
      <c r="A531" s="847" t="s">
        <v>272</v>
      </c>
      <c r="B531" s="848"/>
      <c r="C531" s="848"/>
      <c r="D531" s="848"/>
      <c r="E531" s="848"/>
      <c r="F531" s="856"/>
      <c r="G531" s="482">
        <f t="shared" ref="G531:G533" si="34">G525</f>
        <v>0</v>
      </c>
      <c r="H531" s="181">
        <f>H525</f>
        <v>2.593</v>
      </c>
      <c r="I531" s="181">
        <f t="shared" ref="I531:Q535" si="35">SUM(I525,H531)</f>
        <v>2.593</v>
      </c>
      <c r="J531" s="181">
        <f t="shared" si="35"/>
        <v>2.593</v>
      </c>
      <c r="K531" s="181">
        <f t="shared" si="35"/>
        <v>2.593</v>
      </c>
      <c r="L531" s="181">
        <f t="shared" si="35"/>
        <v>2.593</v>
      </c>
      <c r="M531" s="181">
        <f t="shared" si="35"/>
        <v>2.593</v>
      </c>
      <c r="N531" s="181">
        <f t="shared" si="35"/>
        <v>2.593</v>
      </c>
      <c r="O531" s="181">
        <f t="shared" si="35"/>
        <v>2.593</v>
      </c>
      <c r="P531" s="181">
        <f t="shared" si="35"/>
        <v>2.593</v>
      </c>
      <c r="Q531" s="181">
        <f t="shared" si="35"/>
        <v>2.593</v>
      </c>
      <c r="R531" s="181">
        <f>R525</f>
        <v>2.95</v>
      </c>
    </row>
    <row r="532" spans="1:18" s="164" customFormat="1" ht="35.1" customHeight="1" thickBot="1">
      <c r="A532" s="850" t="s">
        <v>273</v>
      </c>
      <c r="B532" s="851"/>
      <c r="C532" s="851"/>
      <c r="D532" s="851"/>
      <c r="E532" s="851"/>
      <c r="F532" s="857"/>
      <c r="G532" s="482">
        <f t="shared" si="34"/>
        <v>0</v>
      </c>
      <c r="H532" s="181">
        <f>H526</f>
        <v>0</v>
      </c>
      <c r="I532" s="181">
        <f t="shared" si="35"/>
        <v>0</v>
      </c>
      <c r="J532" s="181">
        <f t="shared" si="35"/>
        <v>0</v>
      </c>
      <c r="K532" s="181">
        <f t="shared" si="35"/>
        <v>0</v>
      </c>
      <c r="L532" s="181">
        <f t="shared" si="35"/>
        <v>0</v>
      </c>
      <c r="M532" s="181">
        <f t="shared" si="35"/>
        <v>0</v>
      </c>
      <c r="N532" s="181">
        <f t="shared" si="35"/>
        <v>0</v>
      </c>
      <c r="O532" s="181">
        <f t="shared" si="35"/>
        <v>0</v>
      </c>
      <c r="P532" s="181">
        <f t="shared" si="35"/>
        <v>0</v>
      </c>
      <c r="Q532" s="181">
        <f t="shared" si="35"/>
        <v>0</v>
      </c>
      <c r="R532" s="181">
        <f>R526</f>
        <v>0</v>
      </c>
    </row>
    <row r="533" spans="1:18" s="164" customFormat="1" ht="35.1" customHeight="1" thickBot="1">
      <c r="A533" s="853" t="s">
        <v>274</v>
      </c>
      <c r="B533" s="854"/>
      <c r="C533" s="854"/>
      <c r="D533" s="854"/>
      <c r="E533" s="854"/>
      <c r="F533" s="858"/>
      <c r="G533" s="482">
        <f t="shared" si="34"/>
        <v>0</v>
      </c>
      <c r="H533" s="181">
        <f>H527</f>
        <v>0</v>
      </c>
      <c r="I533" s="181">
        <f t="shared" si="35"/>
        <v>0</v>
      </c>
      <c r="J533" s="181">
        <f t="shared" si="35"/>
        <v>0</v>
      </c>
      <c r="K533" s="181">
        <f t="shared" si="35"/>
        <v>0</v>
      </c>
      <c r="L533" s="181">
        <f t="shared" si="35"/>
        <v>0</v>
      </c>
      <c r="M533" s="181">
        <f t="shared" si="35"/>
        <v>0</v>
      </c>
      <c r="N533" s="181">
        <f t="shared" si="35"/>
        <v>0</v>
      </c>
      <c r="O533" s="181">
        <f t="shared" si="35"/>
        <v>2.6949999999999998</v>
      </c>
      <c r="P533" s="181">
        <f t="shared" si="35"/>
        <v>2.6949999999999998</v>
      </c>
      <c r="Q533" s="181">
        <f t="shared" si="35"/>
        <v>2.6949999999999998</v>
      </c>
      <c r="R533" s="181">
        <f>R527</f>
        <v>3.66</v>
      </c>
    </row>
    <row r="534" spans="1:18" s="224" customFormat="1" ht="57.75" customHeight="1" thickBot="1">
      <c r="A534" s="859" t="s">
        <v>622</v>
      </c>
      <c r="B534" s="860"/>
      <c r="C534" s="860"/>
      <c r="D534" s="860"/>
      <c r="E534" s="861"/>
      <c r="F534" s="862"/>
      <c r="G534" s="189">
        <f>SUM(G531:G532)</f>
        <v>0</v>
      </c>
      <c r="H534" s="182">
        <f>SUM(H531:H532)</f>
        <v>2.593</v>
      </c>
      <c r="I534" s="187">
        <f t="shared" si="35"/>
        <v>2.593</v>
      </c>
      <c r="J534" s="187">
        <f t="shared" si="35"/>
        <v>2.593</v>
      </c>
      <c r="K534" s="187">
        <f t="shared" si="35"/>
        <v>2.593</v>
      </c>
      <c r="L534" s="187">
        <f t="shared" si="35"/>
        <v>2.593</v>
      </c>
      <c r="M534" s="187">
        <f t="shared" si="35"/>
        <v>2.593</v>
      </c>
      <c r="N534" s="187">
        <f t="shared" si="35"/>
        <v>2.593</v>
      </c>
      <c r="O534" s="187">
        <f t="shared" si="35"/>
        <v>2.593</v>
      </c>
      <c r="P534" s="187">
        <f t="shared" si="35"/>
        <v>2.593</v>
      </c>
      <c r="Q534" s="188">
        <f t="shared" si="35"/>
        <v>2.593</v>
      </c>
      <c r="R534" s="182">
        <f>SUM(R531:R532)</f>
        <v>2.95</v>
      </c>
    </row>
    <row r="535" spans="1:18" s="224" customFormat="1" ht="77.25" customHeight="1" thickBot="1">
      <c r="A535" s="871" t="s">
        <v>623</v>
      </c>
      <c r="B535" s="872"/>
      <c r="C535" s="872"/>
      <c r="D535" s="872"/>
      <c r="E535" s="872"/>
      <c r="F535" s="873"/>
      <c r="G535" s="184">
        <f>SUM(G531:G533)</f>
        <v>0</v>
      </c>
      <c r="H535" s="189">
        <f>SUM(H531:H533)</f>
        <v>2.593</v>
      </c>
      <c r="I535" s="184">
        <f t="shared" si="35"/>
        <v>2.593</v>
      </c>
      <c r="J535" s="184">
        <f t="shared" si="35"/>
        <v>2.593</v>
      </c>
      <c r="K535" s="184">
        <f t="shared" si="35"/>
        <v>2.593</v>
      </c>
      <c r="L535" s="184">
        <f>SUM(L529,K535)</f>
        <v>2.593</v>
      </c>
      <c r="M535" s="184">
        <f>SUM(M529,L535)</f>
        <v>2.593</v>
      </c>
      <c r="N535" s="184">
        <f>SUM(N529,M535)</f>
        <v>2.593</v>
      </c>
      <c r="O535" s="184">
        <f t="shared" si="35"/>
        <v>5.2880000000000003</v>
      </c>
      <c r="P535" s="184">
        <f t="shared" si="35"/>
        <v>5.2880000000000003</v>
      </c>
      <c r="Q535" s="185">
        <f t="shared" si="35"/>
        <v>5.2880000000000003</v>
      </c>
      <c r="R535" s="184">
        <f>SUM(R531:R533)</f>
        <v>6.61</v>
      </c>
    </row>
    <row r="536" spans="1:18" s="164" customFormat="1" thickBot="1">
      <c r="A536" s="874"/>
      <c r="B536" s="875"/>
      <c r="C536" s="875"/>
      <c r="D536" s="875"/>
      <c r="E536" s="875"/>
      <c r="F536" s="875"/>
      <c r="G536" s="870"/>
      <c r="H536" s="870"/>
      <c r="I536" s="870"/>
      <c r="J536" s="870"/>
      <c r="K536" s="870"/>
      <c r="L536" s="870"/>
      <c r="M536" s="870"/>
      <c r="N536" s="870"/>
      <c r="O536" s="870"/>
      <c r="P536" s="870"/>
      <c r="Q536" s="870"/>
      <c r="R536" s="398"/>
    </row>
    <row r="537" spans="1:18" s="164" customFormat="1" ht="42.75" customHeight="1" thickBot="1">
      <c r="A537" s="876" t="s">
        <v>275</v>
      </c>
      <c r="B537" s="877"/>
      <c r="C537" s="877"/>
      <c r="D537" s="877"/>
      <c r="E537" s="877"/>
      <c r="F537" s="877"/>
      <c r="G537" s="877"/>
      <c r="H537" s="877"/>
      <c r="I537" s="877"/>
      <c r="J537" s="877"/>
      <c r="K537" s="877"/>
      <c r="L537" s="877"/>
      <c r="M537" s="877"/>
      <c r="N537" s="877"/>
      <c r="O537" s="877"/>
      <c r="P537" s="877"/>
      <c r="Q537" s="877"/>
      <c r="R537" s="454"/>
    </row>
    <row r="538" spans="1:18" s="164" customFormat="1" ht="35.1" customHeight="1">
      <c r="A538" s="665">
        <v>90</v>
      </c>
      <c r="B538" s="536" t="s">
        <v>277</v>
      </c>
      <c r="C538" s="830" t="s">
        <v>276</v>
      </c>
      <c r="D538" s="536" t="s">
        <v>120</v>
      </c>
      <c r="E538" s="665" t="s">
        <v>17</v>
      </c>
      <c r="F538" s="102" t="s">
        <v>18</v>
      </c>
      <c r="G538" s="456">
        <f>R538*J5</f>
        <v>0</v>
      </c>
      <c r="H538" s="173"/>
      <c r="I538" s="138"/>
      <c r="J538" s="138">
        <v>0.20499999999999999</v>
      </c>
      <c r="K538" s="138"/>
      <c r="L538" s="138"/>
      <c r="M538" s="138"/>
      <c r="N538" s="138"/>
      <c r="O538" s="138"/>
      <c r="P538" s="138"/>
      <c r="Q538" s="168"/>
      <c r="R538" s="384">
        <v>0.5</v>
      </c>
    </row>
    <row r="539" spans="1:18" s="164" customFormat="1" ht="35.1" customHeight="1">
      <c r="A539" s="666"/>
      <c r="B539" s="567" t="s">
        <v>278</v>
      </c>
      <c r="C539" s="692"/>
      <c r="D539" s="117"/>
      <c r="E539" s="839"/>
      <c r="F539" s="107" t="s">
        <v>19</v>
      </c>
      <c r="G539" s="468"/>
      <c r="H539" s="169"/>
      <c r="I539" s="139"/>
      <c r="J539" s="139"/>
      <c r="K539" s="139"/>
      <c r="L539" s="139"/>
      <c r="M539" s="139"/>
      <c r="N539" s="139"/>
      <c r="O539" s="139"/>
      <c r="P539" s="139"/>
      <c r="Q539" s="170"/>
      <c r="R539" s="385"/>
    </row>
    <row r="540" spans="1:18" s="164" customFormat="1" ht="33" customHeight="1" thickBot="1">
      <c r="A540" s="666"/>
      <c r="B540" s="505" t="s">
        <v>279</v>
      </c>
      <c r="C540" s="692"/>
      <c r="D540" s="562"/>
      <c r="E540" s="839"/>
      <c r="F540" s="125" t="s">
        <v>20</v>
      </c>
      <c r="G540" s="497"/>
      <c r="H540" s="191"/>
      <c r="I540" s="147"/>
      <c r="J540" s="147"/>
      <c r="K540" s="139"/>
      <c r="L540" s="139"/>
      <c r="M540" s="139"/>
      <c r="N540" s="139"/>
      <c r="O540" s="139"/>
      <c r="P540" s="139"/>
      <c r="Q540" s="170"/>
      <c r="R540" s="387"/>
    </row>
    <row r="541" spans="1:18" s="164" customFormat="1" ht="35.1" customHeight="1" thickBot="1">
      <c r="A541" s="667"/>
      <c r="B541" s="560"/>
      <c r="C541" s="681"/>
      <c r="D541" s="560"/>
      <c r="E541" s="840"/>
      <c r="F541" s="558"/>
      <c r="G541" s="470"/>
      <c r="H541" s="837"/>
      <c r="I541" s="838"/>
      <c r="J541" s="838"/>
      <c r="K541" s="838"/>
      <c r="L541" s="838"/>
      <c r="M541" s="838"/>
      <c r="N541" s="838"/>
      <c r="O541" s="838"/>
      <c r="P541" s="838"/>
      <c r="Q541" s="838"/>
      <c r="R541" s="558"/>
    </row>
    <row r="542" spans="1:18" s="164" customFormat="1" ht="35.1" hidden="1" customHeight="1" thickBot="1">
      <c r="A542" s="847" t="s">
        <v>280</v>
      </c>
      <c r="B542" s="848"/>
      <c r="C542" s="848"/>
      <c r="D542" s="848"/>
      <c r="E542" s="849"/>
      <c r="F542" s="179">
        <f>SUM(H542:Q542)</f>
        <v>0.20499999999999999</v>
      </c>
      <c r="G542" s="481">
        <f>G538</f>
        <v>0</v>
      </c>
      <c r="H542" s="179">
        <f>H538</f>
        <v>0</v>
      </c>
      <c r="I542" s="179">
        <f t="shared" ref="I542:Q542" si="36">I538</f>
        <v>0</v>
      </c>
      <c r="J542" s="179">
        <f t="shared" si="36"/>
        <v>0.20499999999999999</v>
      </c>
      <c r="K542" s="179">
        <f t="shared" si="36"/>
        <v>0</v>
      </c>
      <c r="L542" s="179">
        <f t="shared" si="36"/>
        <v>0</v>
      </c>
      <c r="M542" s="179">
        <f t="shared" si="36"/>
        <v>0</v>
      </c>
      <c r="N542" s="179">
        <f t="shared" si="36"/>
        <v>0</v>
      </c>
      <c r="O542" s="179">
        <f t="shared" si="36"/>
        <v>0</v>
      </c>
      <c r="P542" s="179">
        <f t="shared" si="36"/>
        <v>0</v>
      </c>
      <c r="Q542" s="371">
        <f t="shared" si="36"/>
        <v>0</v>
      </c>
      <c r="R542" s="179">
        <f>R538</f>
        <v>0.5</v>
      </c>
    </row>
    <row r="543" spans="1:18" s="164" customFormat="1" ht="35.1" hidden="1" customHeight="1" thickBot="1">
      <c r="A543" s="850" t="s">
        <v>281</v>
      </c>
      <c r="B543" s="851"/>
      <c r="C543" s="851"/>
      <c r="D543" s="851"/>
      <c r="E543" s="852"/>
      <c r="F543" s="179">
        <f>SUM(H543:Q543)</f>
        <v>0</v>
      </c>
      <c r="G543" s="481">
        <f t="shared" ref="G543:R544" si="37">G539</f>
        <v>0</v>
      </c>
      <c r="H543" s="179">
        <f t="shared" si="37"/>
        <v>0</v>
      </c>
      <c r="I543" s="179">
        <f t="shared" si="37"/>
        <v>0</v>
      </c>
      <c r="J543" s="179">
        <f t="shared" si="37"/>
        <v>0</v>
      </c>
      <c r="K543" s="179">
        <f t="shared" si="37"/>
        <v>0</v>
      </c>
      <c r="L543" s="179">
        <f t="shared" si="37"/>
        <v>0</v>
      </c>
      <c r="M543" s="179">
        <f t="shared" si="37"/>
        <v>0</v>
      </c>
      <c r="N543" s="179">
        <f t="shared" si="37"/>
        <v>0</v>
      </c>
      <c r="O543" s="179">
        <f t="shared" si="37"/>
        <v>0</v>
      </c>
      <c r="P543" s="179">
        <f t="shared" si="37"/>
        <v>0</v>
      </c>
      <c r="Q543" s="371">
        <f t="shared" si="37"/>
        <v>0</v>
      </c>
      <c r="R543" s="179">
        <f t="shared" si="37"/>
        <v>0</v>
      </c>
    </row>
    <row r="544" spans="1:18" s="164" customFormat="1" ht="35.1" hidden="1" customHeight="1" thickBot="1">
      <c r="A544" s="853" t="s">
        <v>282</v>
      </c>
      <c r="B544" s="854"/>
      <c r="C544" s="854"/>
      <c r="D544" s="854"/>
      <c r="E544" s="855"/>
      <c r="F544" s="181">
        <f>SUM(H544:Q544)</f>
        <v>0</v>
      </c>
      <c r="G544" s="481">
        <f t="shared" si="37"/>
        <v>0</v>
      </c>
      <c r="H544" s="179">
        <f t="shared" si="37"/>
        <v>0</v>
      </c>
      <c r="I544" s="179">
        <f t="shared" si="37"/>
        <v>0</v>
      </c>
      <c r="J544" s="179">
        <f t="shared" si="37"/>
        <v>0</v>
      </c>
      <c r="K544" s="179">
        <f t="shared" si="37"/>
        <v>0</v>
      </c>
      <c r="L544" s="179">
        <f t="shared" si="37"/>
        <v>0</v>
      </c>
      <c r="M544" s="179">
        <f t="shared" si="37"/>
        <v>0</v>
      </c>
      <c r="N544" s="179">
        <f t="shared" si="37"/>
        <v>0</v>
      </c>
      <c r="O544" s="179">
        <f t="shared" si="37"/>
        <v>0</v>
      </c>
      <c r="P544" s="179">
        <f t="shared" si="37"/>
        <v>0</v>
      </c>
      <c r="Q544" s="371">
        <f t="shared" si="37"/>
        <v>0</v>
      </c>
      <c r="R544" s="179">
        <f t="shared" si="37"/>
        <v>0</v>
      </c>
    </row>
    <row r="545" spans="1:18" s="224" customFormat="1" ht="42" hidden="1" customHeight="1" thickBot="1">
      <c r="A545" s="859" t="s">
        <v>624</v>
      </c>
      <c r="B545" s="860"/>
      <c r="C545" s="860"/>
      <c r="D545" s="860"/>
      <c r="E545" s="862"/>
      <c r="F545" s="182">
        <f>SUM(F542:F543)</f>
        <v>0.20499999999999999</v>
      </c>
      <c r="G545" s="189">
        <f>SUM(G542:G543)</f>
        <v>0</v>
      </c>
      <c r="H545" s="182">
        <f>SUM(H542:H543)</f>
        <v>0</v>
      </c>
      <c r="I545" s="182">
        <f>SUM(I542:I543)</f>
        <v>0</v>
      </c>
      <c r="J545" s="182">
        <f>SUM(J542:J543)</f>
        <v>0.20499999999999999</v>
      </c>
      <c r="K545" s="182">
        <f t="shared" ref="K545:Q545" si="38">SUM(K542:K543)</f>
        <v>0</v>
      </c>
      <c r="L545" s="182">
        <f t="shared" si="38"/>
        <v>0</v>
      </c>
      <c r="M545" s="182">
        <f t="shared" si="38"/>
        <v>0</v>
      </c>
      <c r="N545" s="182">
        <f t="shared" si="38"/>
        <v>0</v>
      </c>
      <c r="O545" s="182">
        <f t="shared" si="38"/>
        <v>0</v>
      </c>
      <c r="P545" s="182">
        <f t="shared" si="38"/>
        <v>0</v>
      </c>
      <c r="Q545" s="183">
        <f t="shared" si="38"/>
        <v>0</v>
      </c>
      <c r="R545" s="182">
        <f>SUM(R542:R543)</f>
        <v>0.5</v>
      </c>
    </row>
    <row r="546" spans="1:18" s="224" customFormat="1" ht="52.5" hidden="1" customHeight="1" thickBot="1">
      <c r="A546" s="866" t="s">
        <v>625</v>
      </c>
      <c r="B546" s="867"/>
      <c r="C546" s="867"/>
      <c r="D546" s="867"/>
      <c r="E546" s="868"/>
      <c r="F546" s="184">
        <f>SUM(F542:F544)</f>
        <v>0.20499999999999999</v>
      </c>
      <c r="G546" s="184">
        <f t="shared" ref="G546:R546" si="39">SUM(G542:G544)</f>
        <v>0</v>
      </c>
      <c r="H546" s="184">
        <f t="shared" si="39"/>
        <v>0</v>
      </c>
      <c r="I546" s="184">
        <f t="shared" si="39"/>
        <v>0</v>
      </c>
      <c r="J546" s="184">
        <f t="shared" si="39"/>
        <v>0.20499999999999999</v>
      </c>
      <c r="K546" s="184">
        <f t="shared" si="39"/>
        <v>0</v>
      </c>
      <c r="L546" s="184">
        <f t="shared" si="39"/>
        <v>0</v>
      </c>
      <c r="M546" s="184">
        <f t="shared" si="39"/>
        <v>0</v>
      </c>
      <c r="N546" s="184">
        <f t="shared" si="39"/>
        <v>0</v>
      </c>
      <c r="O546" s="184">
        <f t="shared" si="39"/>
        <v>0</v>
      </c>
      <c r="P546" s="184">
        <f t="shared" si="39"/>
        <v>0</v>
      </c>
      <c r="Q546" s="185">
        <f t="shared" si="39"/>
        <v>0</v>
      </c>
      <c r="R546" s="184">
        <f t="shared" si="39"/>
        <v>0.5</v>
      </c>
    </row>
    <row r="547" spans="1:18" s="164" customFormat="1" ht="35.1" customHeight="1" thickBot="1">
      <c r="A547" s="533"/>
      <c r="B547" s="534"/>
      <c r="C547" s="190"/>
      <c r="D547" s="534"/>
      <c r="E547" s="534"/>
      <c r="F547" s="534"/>
      <c r="G547" s="483"/>
      <c r="H547" s="534"/>
      <c r="I547" s="534"/>
      <c r="J547" s="534"/>
      <c r="K547" s="534"/>
      <c r="L547" s="534"/>
      <c r="M547" s="534"/>
      <c r="N547" s="534"/>
      <c r="O547" s="534"/>
      <c r="P547" s="534"/>
      <c r="Q547" s="534"/>
      <c r="R547" s="337"/>
    </row>
    <row r="548" spans="1:18" s="164" customFormat="1" ht="35.1" customHeight="1" thickBot="1">
      <c r="A548" s="847" t="s">
        <v>283</v>
      </c>
      <c r="B548" s="848"/>
      <c r="C548" s="848"/>
      <c r="D548" s="848"/>
      <c r="E548" s="848"/>
      <c r="F548" s="856"/>
      <c r="G548" s="482">
        <f t="shared" ref="G548:H550" si="40">G542</f>
        <v>0</v>
      </c>
      <c r="H548" s="181">
        <f t="shared" si="40"/>
        <v>0</v>
      </c>
      <c r="I548" s="181">
        <f t="shared" ref="I548:Q552" si="41">SUM(I542,H548)</f>
        <v>0</v>
      </c>
      <c r="J548" s="181">
        <f t="shared" si="41"/>
        <v>0.20499999999999999</v>
      </c>
      <c r="K548" s="181">
        <f t="shared" si="41"/>
        <v>0.20499999999999999</v>
      </c>
      <c r="L548" s="181">
        <f t="shared" si="41"/>
        <v>0.20499999999999999</v>
      </c>
      <c r="M548" s="181">
        <f t="shared" si="41"/>
        <v>0.20499999999999999</v>
      </c>
      <c r="N548" s="181">
        <f t="shared" si="41"/>
        <v>0.20499999999999999</v>
      </c>
      <c r="O548" s="181">
        <f t="shared" si="41"/>
        <v>0.20499999999999999</v>
      </c>
      <c r="P548" s="181">
        <f t="shared" si="41"/>
        <v>0.20499999999999999</v>
      </c>
      <c r="Q548" s="186">
        <f t="shared" si="41"/>
        <v>0.20499999999999999</v>
      </c>
      <c r="R548" s="181">
        <f>R542</f>
        <v>0.5</v>
      </c>
    </row>
    <row r="549" spans="1:18" s="164" customFormat="1" ht="35.1" customHeight="1" thickBot="1">
      <c r="A549" s="850" t="s">
        <v>284</v>
      </c>
      <c r="B549" s="851"/>
      <c r="C549" s="851"/>
      <c r="D549" s="851"/>
      <c r="E549" s="851"/>
      <c r="F549" s="857"/>
      <c r="G549" s="482">
        <f t="shared" si="40"/>
        <v>0</v>
      </c>
      <c r="H549" s="181">
        <f t="shared" si="40"/>
        <v>0</v>
      </c>
      <c r="I549" s="181">
        <f t="shared" si="41"/>
        <v>0</v>
      </c>
      <c r="J549" s="181">
        <f t="shared" si="41"/>
        <v>0</v>
      </c>
      <c r="K549" s="181">
        <f t="shared" si="41"/>
        <v>0</v>
      </c>
      <c r="L549" s="181">
        <f t="shared" si="41"/>
        <v>0</v>
      </c>
      <c r="M549" s="181">
        <f t="shared" si="41"/>
        <v>0</v>
      </c>
      <c r="N549" s="181">
        <f t="shared" si="41"/>
        <v>0</v>
      </c>
      <c r="O549" s="181">
        <f t="shared" si="41"/>
        <v>0</v>
      </c>
      <c r="P549" s="181">
        <f t="shared" si="41"/>
        <v>0</v>
      </c>
      <c r="Q549" s="186">
        <f t="shared" si="41"/>
        <v>0</v>
      </c>
      <c r="R549" s="181">
        <f>R543</f>
        <v>0</v>
      </c>
    </row>
    <row r="550" spans="1:18" s="164" customFormat="1" ht="35.1" customHeight="1" thickBot="1">
      <c r="A550" s="853" t="s">
        <v>285</v>
      </c>
      <c r="B550" s="854"/>
      <c r="C550" s="854"/>
      <c r="D550" s="854"/>
      <c r="E550" s="854"/>
      <c r="F550" s="858"/>
      <c r="G550" s="482">
        <f t="shared" si="40"/>
        <v>0</v>
      </c>
      <c r="H550" s="181">
        <f t="shared" si="40"/>
        <v>0</v>
      </c>
      <c r="I550" s="181">
        <f t="shared" si="41"/>
        <v>0</v>
      </c>
      <c r="J550" s="181">
        <f t="shared" si="41"/>
        <v>0</v>
      </c>
      <c r="K550" s="181">
        <f t="shared" si="41"/>
        <v>0</v>
      </c>
      <c r="L550" s="181">
        <f t="shared" si="41"/>
        <v>0</v>
      </c>
      <c r="M550" s="181">
        <f t="shared" si="41"/>
        <v>0</v>
      </c>
      <c r="N550" s="181">
        <f t="shared" si="41"/>
        <v>0</v>
      </c>
      <c r="O550" s="181">
        <f t="shared" si="41"/>
        <v>0</v>
      </c>
      <c r="P550" s="181">
        <f t="shared" si="41"/>
        <v>0</v>
      </c>
      <c r="Q550" s="186">
        <f t="shared" si="41"/>
        <v>0</v>
      </c>
      <c r="R550" s="181">
        <f>R544</f>
        <v>0</v>
      </c>
    </row>
    <row r="551" spans="1:18" s="224" customFormat="1" ht="72" customHeight="1" thickBot="1">
      <c r="A551" s="859" t="s">
        <v>626</v>
      </c>
      <c r="B551" s="860"/>
      <c r="C551" s="860"/>
      <c r="D551" s="860"/>
      <c r="E551" s="861"/>
      <c r="F551" s="862"/>
      <c r="G551" s="189">
        <f>SUM(G548:G549)</f>
        <v>0</v>
      </c>
      <c r="H551" s="182">
        <f>SUM(H548:H549)</f>
        <v>0</v>
      </c>
      <c r="I551" s="187">
        <f t="shared" si="41"/>
        <v>0</v>
      </c>
      <c r="J551" s="187">
        <f t="shared" si="41"/>
        <v>0.20499999999999999</v>
      </c>
      <c r="K551" s="187">
        <f t="shared" si="41"/>
        <v>0.20499999999999999</v>
      </c>
      <c r="L551" s="187">
        <f t="shared" si="41"/>
        <v>0.20499999999999999</v>
      </c>
      <c r="M551" s="187">
        <f t="shared" si="41"/>
        <v>0.20499999999999999</v>
      </c>
      <c r="N551" s="187">
        <f t="shared" si="41"/>
        <v>0.20499999999999999</v>
      </c>
      <c r="O551" s="187">
        <f t="shared" si="41"/>
        <v>0.20499999999999999</v>
      </c>
      <c r="P551" s="187">
        <f t="shared" si="41"/>
        <v>0.20499999999999999</v>
      </c>
      <c r="Q551" s="188">
        <f t="shared" si="41"/>
        <v>0.20499999999999999</v>
      </c>
      <c r="R551" s="182">
        <f>SUM(R548:R549)</f>
        <v>0.5</v>
      </c>
    </row>
    <row r="552" spans="1:18" s="224" customFormat="1" ht="74.25" customHeight="1" thickBot="1">
      <c r="A552" s="871" t="s">
        <v>627</v>
      </c>
      <c r="B552" s="872"/>
      <c r="C552" s="872"/>
      <c r="D552" s="872"/>
      <c r="E552" s="872"/>
      <c r="F552" s="873"/>
      <c r="G552" s="184">
        <f>SUM(G548:G550)</f>
        <v>0</v>
      </c>
      <c r="H552" s="184">
        <f>SUM(H548:H550)</f>
        <v>0</v>
      </c>
      <c r="I552" s="184">
        <f t="shared" si="41"/>
        <v>0</v>
      </c>
      <c r="J552" s="184">
        <f t="shared" si="41"/>
        <v>0.20499999999999999</v>
      </c>
      <c r="K552" s="184">
        <f t="shared" si="41"/>
        <v>0.20499999999999999</v>
      </c>
      <c r="L552" s="184">
        <f t="shared" si="41"/>
        <v>0.20499999999999999</v>
      </c>
      <c r="M552" s="184">
        <f t="shared" si="41"/>
        <v>0.20499999999999999</v>
      </c>
      <c r="N552" s="184">
        <f t="shared" si="41"/>
        <v>0.20499999999999999</v>
      </c>
      <c r="O552" s="184">
        <f t="shared" si="41"/>
        <v>0.20499999999999999</v>
      </c>
      <c r="P552" s="184">
        <f t="shared" si="41"/>
        <v>0.20499999999999999</v>
      </c>
      <c r="Q552" s="185">
        <f t="shared" si="41"/>
        <v>0.20499999999999999</v>
      </c>
      <c r="R552" s="184">
        <f>SUM(R548:R550)</f>
        <v>0.5</v>
      </c>
    </row>
    <row r="553" spans="1:18" s="164" customFormat="1" thickBot="1">
      <c r="A553" s="874"/>
      <c r="B553" s="875"/>
      <c r="C553" s="875"/>
      <c r="D553" s="875"/>
      <c r="E553" s="875"/>
      <c r="F553" s="875"/>
      <c r="G553" s="875"/>
      <c r="H553" s="875"/>
      <c r="I553" s="875"/>
      <c r="J553" s="875"/>
      <c r="K553" s="875"/>
      <c r="L553" s="875"/>
      <c r="M553" s="875"/>
      <c r="N553" s="875"/>
      <c r="O553" s="875"/>
      <c r="P553" s="875"/>
      <c r="Q553" s="875"/>
      <c r="R553" s="398"/>
    </row>
    <row r="554" spans="1:18" s="164" customFormat="1" ht="35.1" customHeight="1" thickBot="1">
      <c r="A554" s="876" t="s">
        <v>286</v>
      </c>
      <c r="B554" s="877"/>
      <c r="C554" s="877"/>
      <c r="D554" s="877"/>
      <c r="E554" s="877"/>
      <c r="F554" s="877"/>
      <c r="G554" s="877"/>
      <c r="H554" s="877"/>
      <c r="I554" s="877"/>
      <c r="J554" s="877"/>
      <c r="K554" s="877"/>
      <c r="L554" s="877"/>
      <c r="M554" s="877"/>
      <c r="N554" s="877"/>
      <c r="O554" s="877"/>
      <c r="P554" s="877"/>
      <c r="Q554" s="877"/>
      <c r="R554" s="454"/>
    </row>
    <row r="555" spans="1:18" s="164" customFormat="1" ht="35.1" customHeight="1">
      <c r="A555" s="665">
        <v>91</v>
      </c>
      <c r="B555" s="536" t="s">
        <v>288</v>
      </c>
      <c r="C555" s="830" t="s">
        <v>287</v>
      </c>
      <c r="D555" s="536" t="s">
        <v>193</v>
      </c>
      <c r="E555" s="665" t="s">
        <v>17</v>
      </c>
      <c r="F555" s="102" t="s">
        <v>18</v>
      </c>
      <c r="G555" s="456">
        <f>R555*J5</f>
        <v>0</v>
      </c>
      <c r="H555" s="173"/>
      <c r="I555" s="173">
        <v>1.4970000000000001</v>
      </c>
      <c r="J555" s="138"/>
      <c r="K555" s="138"/>
      <c r="L555" s="138"/>
      <c r="M555" s="138"/>
      <c r="N555" s="138"/>
      <c r="O555" s="138"/>
      <c r="P555" s="138"/>
      <c r="Q555" s="168"/>
      <c r="R555" s="384">
        <v>2.4</v>
      </c>
    </row>
    <row r="556" spans="1:18" s="164" customFormat="1" ht="35.1" customHeight="1">
      <c r="A556" s="666"/>
      <c r="B556" s="505" t="s">
        <v>289</v>
      </c>
      <c r="C556" s="692"/>
      <c r="D556" s="133"/>
      <c r="E556" s="839"/>
      <c r="F556" s="107" t="s">
        <v>19</v>
      </c>
      <c r="G556" s="468"/>
      <c r="H556" s="448"/>
      <c r="I556" s="169"/>
      <c r="J556" s="139"/>
      <c r="K556" s="139"/>
      <c r="L556" s="139"/>
      <c r="M556" s="139"/>
      <c r="N556" s="139"/>
      <c r="O556" s="139"/>
      <c r="P556" s="139"/>
      <c r="Q556" s="170"/>
      <c r="R556" s="399"/>
    </row>
    <row r="557" spans="1:18" s="164" customFormat="1" ht="35.1" customHeight="1" thickBot="1">
      <c r="A557" s="666"/>
      <c r="B557" s="559" t="s">
        <v>290</v>
      </c>
      <c r="C557" s="692"/>
      <c r="D557" s="562"/>
      <c r="E557" s="839"/>
      <c r="F557" s="125" t="s">
        <v>20</v>
      </c>
      <c r="G557" s="497"/>
      <c r="H557" s="449"/>
      <c r="I557" s="191"/>
      <c r="J557" s="147"/>
      <c r="K557" s="147"/>
      <c r="L557" s="147"/>
      <c r="M557" s="147"/>
      <c r="N557" s="147"/>
      <c r="O557" s="147"/>
      <c r="P557" s="147"/>
      <c r="Q557" s="171"/>
      <c r="R557" s="400"/>
    </row>
    <row r="558" spans="1:18" s="164" customFormat="1" ht="35.1" customHeight="1" thickBot="1">
      <c r="A558" s="667"/>
      <c r="B558" s="560" t="s">
        <v>291</v>
      </c>
      <c r="C558" s="681"/>
      <c r="D558" s="560"/>
      <c r="E558" s="840"/>
      <c r="F558" s="192"/>
      <c r="G558" s="484"/>
      <c r="H558" s="878"/>
      <c r="I558" s="631"/>
      <c r="J558" s="631"/>
      <c r="K558" s="631"/>
      <c r="L558" s="631"/>
      <c r="M558" s="631"/>
      <c r="N558" s="631"/>
      <c r="O558" s="631"/>
      <c r="P558" s="631"/>
      <c r="Q558" s="631"/>
      <c r="R558" s="192"/>
    </row>
    <row r="559" spans="1:18" s="164" customFormat="1" ht="35.1" customHeight="1">
      <c r="A559" s="665">
        <v>92</v>
      </c>
      <c r="B559" s="536" t="s">
        <v>292</v>
      </c>
      <c r="C559" s="830" t="s">
        <v>287</v>
      </c>
      <c r="D559" s="536" t="s">
        <v>293</v>
      </c>
      <c r="E559" s="665" t="s">
        <v>17</v>
      </c>
      <c r="F559" s="102" t="s">
        <v>18</v>
      </c>
      <c r="G559" s="456">
        <f>R559*J5</f>
        <v>0</v>
      </c>
      <c r="H559" s="173"/>
      <c r="I559" s="173">
        <v>0.438</v>
      </c>
      <c r="J559" s="138"/>
      <c r="K559" s="138"/>
      <c r="L559" s="138"/>
      <c r="M559" s="138"/>
      <c r="N559" s="138"/>
      <c r="O559" s="138"/>
      <c r="P559" s="138"/>
      <c r="Q559" s="168"/>
      <c r="R559" s="384">
        <v>0.5</v>
      </c>
    </row>
    <row r="560" spans="1:18" s="164" customFormat="1" ht="35.1" customHeight="1">
      <c r="A560" s="666"/>
      <c r="B560" s="505" t="s">
        <v>294</v>
      </c>
      <c r="C560" s="692"/>
      <c r="D560" s="133"/>
      <c r="E560" s="839"/>
      <c r="F560" s="107" t="s">
        <v>19</v>
      </c>
      <c r="G560" s="468"/>
      <c r="H560" s="448"/>
      <c r="I560" s="169"/>
      <c r="J560" s="139"/>
      <c r="K560" s="139"/>
      <c r="L560" s="139"/>
      <c r="M560" s="139"/>
      <c r="N560" s="139"/>
      <c r="O560" s="139"/>
      <c r="P560" s="139"/>
      <c r="Q560" s="170"/>
      <c r="R560" s="399"/>
    </row>
    <row r="561" spans="1:18" s="164" customFormat="1" ht="35.1" customHeight="1" thickBot="1">
      <c r="A561" s="666"/>
      <c r="B561" s="559" t="s">
        <v>295</v>
      </c>
      <c r="C561" s="692"/>
      <c r="D561" s="562"/>
      <c r="E561" s="839"/>
      <c r="F561" s="125" t="s">
        <v>20</v>
      </c>
      <c r="G561" s="497"/>
      <c r="H561" s="449"/>
      <c r="I561" s="191"/>
      <c r="J561" s="147"/>
      <c r="K561" s="147"/>
      <c r="L561" s="147"/>
      <c r="M561" s="147"/>
      <c r="N561" s="147"/>
      <c r="O561" s="147"/>
      <c r="P561" s="147"/>
      <c r="Q561" s="171"/>
      <c r="R561" s="400"/>
    </row>
    <row r="562" spans="1:18" s="164" customFormat="1" ht="35.1" customHeight="1" thickBot="1">
      <c r="A562" s="667"/>
      <c r="B562" s="560"/>
      <c r="C562" s="681"/>
      <c r="D562" s="560"/>
      <c r="E562" s="840"/>
      <c r="F562" s="192"/>
      <c r="G562" s="484"/>
      <c r="H562" s="878"/>
      <c r="I562" s="631"/>
      <c r="J562" s="631"/>
      <c r="K562" s="631"/>
      <c r="L562" s="631"/>
      <c r="M562" s="631"/>
      <c r="N562" s="631"/>
      <c r="O562" s="631"/>
      <c r="P562" s="631"/>
      <c r="Q562" s="631"/>
      <c r="R562" s="192"/>
    </row>
    <row r="563" spans="1:18" s="164" customFormat="1" ht="35.1" hidden="1" customHeight="1" thickBot="1">
      <c r="A563" s="847" t="s">
        <v>296</v>
      </c>
      <c r="B563" s="848"/>
      <c r="C563" s="848"/>
      <c r="D563" s="848"/>
      <c r="E563" s="849"/>
      <c r="F563" s="179">
        <f>SUM(H563:Q563)</f>
        <v>1.9350000000000001</v>
      </c>
      <c r="G563" s="481">
        <f t="shared" ref="G563:Q565" si="42">G555+G559</f>
        <v>0</v>
      </c>
      <c r="H563" s="179">
        <f t="shared" si="42"/>
        <v>0</v>
      </c>
      <c r="I563" s="179">
        <f t="shared" si="42"/>
        <v>1.9350000000000001</v>
      </c>
      <c r="J563" s="179">
        <f t="shared" si="42"/>
        <v>0</v>
      </c>
      <c r="K563" s="179">
        <f t="shared" si="42"/>
        <v>0</v>
      </c>
      <c r="L563" s="179">
        <f t="shared" si="42"/>
        <v>0</v>
      </c>
      <c r="M563" s="179">
        <f t="shared" si="42"/>
        <v>0</v>
      </c>
      <c r="N563" s="179">
        <f t="shared" si="42"/>
        <v>0</v>
      </c>
      <c r="O563" s="179">
        <f t="shared" si="42"/>
        <v>0</v>
      </c>
      <c r="P563" s="179">
        <f t="shared" si="42"/>
        <v>0</v>
      </c>
      <c r="Q563" s="371">
        <f t="shared" si="42"/>
        <v>0</v>
      </c>
      <c r="R563" s="179">
        <f>R555+R559</f>
        <v>2.9</v>
      </c>
    </row>
    <row r="564" spans="1:18" s="164" customFormat="1" ht="35.1" hidden="1" customHeight="1" thickBot="1">
      <c r="A564" s="850" t="s">
        <v>297</v>
      </c>
      <c r="B564" s="851"/>
      <c r="C564" s="851"/>
      <c r="D564" s="851"/>
      <c r="E564" s="852"/>
      <c r="F564" s="180">
        <f>SUM(H564:Q564)</f>
        <v>0</v>
      </c>
      <c r="G564" s="481">
        <f t="shared" si="42"/>
        <v>0</v>
      </c>
      <c r="H564" s="179">
        <f t="shared" si="42"/>
        <v>0</v>
      </c>
      <c r="I564" s="179">
        <f t="shared" si="42"/>
        <v>0</v>
      </c>
      <c r="J564" s="179">
        <f t="shared" si="42"/>
        <v>0</v>
      </c>
      <c r="K564" s="179">
        <f t="shared" si="42"/>
        <v>0</v>
      </c>
      <c r="L564" s="179">
        <f t="shared" si="42"/>
        <v>0</v>
      </c>
      <c r="M564" s="179">
        <f t="shared" si="42"/>
        <v>0</v>
      </c>
      <c r="N564" s="179">
        <f t="shared" si="42"/>
        <v>0</v>
      </c>
      <c r="O564" s="179">
        <f t="shared" si="42"/>
        <v>0</v>
      </c>
      <c r="P564" s="179">
        <f t="shared" si="42"/>
        <v>0</v>
      </c>
      <c r="Q564" s="371">
        <f t="shared" si="42"/>
        <v>0</v>
      </c>
      <c r="R564" s="179">
        <f>R556+R560</f>
        <v>0</v>
      </c>
    </row>
    <row r="565" spans="1:18" s="164" customFormat="1" ht="35.1" hidden="1" customHeight="1" thickBot="1">
      <c r="A565" s="853" t="s">
        <v>298</v>
      </c>
      <c r="B565" s="854"/>
      <c r="C565" s="854"/>
      <c r="D565" s="854"/>
      <c r="E565" s="855"/>
      <c r="F565" s="181">
        <f>SUM(H565:Q565)</f>
        <v>0</v>
      </c>
      <c r="G565" s="481">
        <f t="shared" si="42"/>
        <v>0</v>
      </c>
      <c r="H565" s="179">
        <f t="shared" si="42"/>
        <v>0</v>
      </c>
      <c r="I565" s="179">
        <f t="shared" si="42"/>
        <v>0</v>
      </c>
      <c r="J565" s="179">
        <f t="shared" si="42"/>
        <v>0</v>
      </c>
      <c r="K565" s="179">
        <f t="shared" si="42"/>
        <v>0</v>
      </c>
      <c r="L565" s="179">
        <f t="shared" si="42"/>
        <v>0</v>
      </c>
      <c r="M565" s="179">
        <f t="shared" si="42"/>
        <v>0</v>
      </c>
      <c r="N565" s="179">
        <f t="shared" si="42"/>
        <v>0</v>
      </c>
      <c r="O565" s="179">
        <f t="shared" si="42"/>
        <v>0</v>
      </c>
      <c r="P565" s="179">
        <f t="shared" si="42"/>
        <v>0</v>
      </c>
      <c r="Q565" s="371">
        <f t="shared" si="42"/>
        <v>0</v>
      </c>
      <c r="R565" s="179">
        <f>R557+R561</f>
        <v>0</v>
      </c>
    </row>
    <row r="566" spans="1:18" s="224" customFormat="1" ht="57" hidden="1" customHeight="1" thickBot="1">
      <c r="A566" s="859" t="s">
        <v>628</v>
      </c>
      <c r="B566" s="860"/>
      <c r="C566" s="860"/>
      <c r="D566" s="860"/>
      <c r="E566" s="862"/>
      <c r="F566" s="182">
        <f>SUM(F563:F564)</f>
        <v>1.9350000000000001</v>
      </c>
      <c r="G566" s="189">
        <f>SUM(G563:G564)</f>
        <v>0</v>
      </c>
      <c r="H566" s="182">
        <f>SUM(H563:H564)</f>
        <v>0</v>
      </c>
      <c r="I566" s="182">
        <f>SUM(I563:I564)</f>
        <v>1.9350000000000001</v>
      </c>
      <c r="J566" s="182">
        <f>SUM(J563:J564)</f>
        <v>0</v>
      </c>
      <c r="K566" s="182">
        <f t="shared" ref="K566:Q566" si="43">SUM(K563:K564)</f>
        <v>0</v>
      </c>
      <c r="L566" s="182">
        <f t="shared" si="43"/>
        <v>0</v>
      </c>
      <c r="M566" s="182">
        <f t="shared" si="43"/>
        <v>0</v>
      </c>
      <c r="N566" s="182">
        <f t="shared" si="43"/>
        <v>0</v>
      </c>
      <c r="O566" s="182">
        <f t="shared" si="43"/>
        <v>0</v>
      </c>
      <c r="P566" s="182">
        <f t="shared" si="43"/>
        <v>0</v>
      </c>
      <c r="Q566" s="183">
        <f t="shared" si="43"/>
        <v>0</v>
      </c>
      <c r="R566" s="182">
        <f>SUM(R563:R564)</f>
        <v>2.9</v>
      </c>
    </row>
    <row r="567" spans="1:18" s="224" customFormat="1" ht="54.75" hidden="1" customHeight="1" thickBot="1">
      <c r="A567" s="866" t="s">
        <v>629</v>
      </c>
      <c r="B567" s="867"/>
      <c r="C567" s="867"/>
      <c r="D567" s="867"/>
      <c r="E567" s="868"/>
      <c r="F567" s="189">
        <f>SUM(F563:F565)</f>
        <v>1.9350000000000001</v>
      </c>
      <c r="G567" s="189">
        <f t="shared" ref="G567:R567" si="44">SUM(G563:G565)</f>
        <v>0</v>
      </c>
      <c r="H567" s="189">
        <f t="shared" si="44"/>
        <v>0</v>
      </c>
      <c r="I567" s="189">
        <f t="shared" si="44"/>
        <v>1.9350000000000001</v>
      </c>
      <c r="J567" s="189">
        <f t="shared" si="44"/>
        <v>0</v>
      </c>
      <c r="K567" s="189">
        <f t="shared" si="44"/>
        <v>0</v>
      </c>
      <c r="L567" s="189">
        <f t="shared" si="44"/>
        <v>0</v>
      </c>
      <c r="M567" s="189">
        <f t="shared" si="44"/>
        <v>0</v>
      </c>
      <c r="N567" s="189">
        <f t="shared" si="44"/>
        <v>0</v>
      </c>
      <c r="O567" s="189">
        <f t="shared" si="44"/>
        <v>0</v>
      </c>
      <c r="P567" s="189">
        <f t="shared" si="44"/>
        <v>0</v>
      </c>
      <c r="Q567" s="193">
        <f t="shared" si="44"/>
        <v>0</v>
      </c>
      <c r="R567" s="189">
        <f t="shared" si="44"/>
        <v>2.9</v>
      </c>
    </row>
    <row r="568" spans="1:18" s="164" customFormat="1" ht="35.1" customHeight="1" thickBot="1">
      <c r="A568" s="874"/>
      <c r="B568" s="875"/>
      <c r="C568" s="875"/>
      <c r="D568" s="875"/>
      <c r="E568" s="875"/>
      <c r="F568" s="875"/>
      <c r="G568" s="875"/>
      <c r="H568" s="875"/>
      <c r="I568" s="875"/>
      <c r="J568" s="875"/>
      <c r="K568" s="875"/>
      <c r="L568" s="875"/>
      <c r="M568" s="875"/>
      <c r="N568" s="875"/>
      <c r="O568" s="875"/>
      <c r="P568" s="875"/>
      <c r="Q568" s="875"/>
      <c r="R568" s="398"/>
    </row>
    <row r="569" spans="1:18" s="164" customFormat="1" ht="35.1" customHeight="1" thickBot="1">
      <c r="A569" s="847" t="s">
        <v>299</v>
      </c>
      <c r="B569" s="848"/>
      <c r="C569" s="848"/>
      <c r="D569" s="848"/>
      <c r="E569" s="848"/>
      <c r="F569" s="856"/>
      <c r="G569" s="482">
        <f t="shared" ref="G569:H571" si="45">G563</f>
        <v>0</v>
      </c>
      <c r="H569" s="181">
        <f t="shared" si="45"/>
        <v>0</v>
      </c>
      <c r="I569" s="181">
        <f t="shared" ref="I569:Q573" si="46">SUM(I563,H569)</f>
        <v>1.9350000000000001</v>
      </c>
      <c r="J569" s="181">
        <f t="shared" si="46"/>
        <v>1.9350000000000001</v>
      </c>
      <c r="K569" s="181">
        <f t="shared" si="46"/>
        <v>1.9350000000000001</v>
      </c>
      <c r="L569" s="181">
        <f t="shared" si="46"/>
        <v>1.9350000000000001</v>
      </c>
      <c r="M569" s="181">
        <f t="shared" si="46"/>
        <v>1.9350000000000001</v>
      </c>
      <c r="N569" s="181">
        <f t="shared" si="46"/>
        <v>1.9350000000000001</v>
      </c>
      <c r="O569" s="181">
        <f t="shared" si="46"/>
        <v>1.9350000000000001</v>
      </c>
      <c r="P569" s="181">
        <f t="shared" si="46"/>
        <v>1.9350000000000001</v>
      </c>
      <c r="Q569" s="186">
        <f t="shared" si="46"/>
        <v>1.9350000000000001</v>
      </c>
      <c r="R569" s="181">
        <f>R563</f>
        <v>2.9</v>
      </c>
    </row>
    <row r="570" spans="1:18" s="164" customFormat="1" ht="35.1" customHeight="1" thickBot="1">
      <c r="A570" s="850" t="s">
        <v>300</v>
      </c>
      <c r="B570" s="851"/>
      <c r="C570" s="851"/>
      <c r="D570" s="851"/>
      <c r="E570" s="851"/>
      <c r="F570" s="857"/>
      <c r="G570" s="482">
        <f t="shared" si="45"/>
        <v>0</v>
      </c>
      <c r="H570" s="181">
        <f t="shared" si="45"/>
        <v>0</v>
      </c>
      <c r="I570" s="181">
        <f t="shared" si="46"/>
        <v>0</v>
      </c>
      <c r="J570" s="181">
        <f t="shared" si="46"/>
        <v>0</v>
      </c>
      <c r="K570" s="181">
        <f t="shared" si="46"/>
        <v>0</v>
      </c>
      <c r="L570" s="181">
        <f t="shared" si="46"/>
        <v>0</v>
      </c>
      <c r="M570" s="181">
        <f t="shared" si="46"/>
        <v>0</v>
      </c>
      <c r="N570" s="181">
        <f t="shared" si="46"/>
        <v>0</v>
      </c>
      <c r="O570" s="181">
        <f t="shared" si="46"/>
        <v>0</v>
      </c>
      <c r="P570" s="181">
        <f t="shared" si="46"/>
        <v>0</v>
      </c>
      <c r="Q570" s="186">
        <f t="shared" si="46"/>
        <v>0</v>
      </c>
      <c r="R570" s="181">
        <f>R564</f>
        <v>0</v>
      </c>
    </row>
    <row r="571" spans="1:18" s="164" customFormat="1" ht="35.1" customHeight="1" thickBot="1">
      <c r="A571" s="853" t="s">
        <v>301</v>
      </c>
      <c r="B571" s="854"/>
      <c r="C571" s="854"/>
      <c r="D571" s="854"/>
      <c r="E571" s="854"/>
      <c r="F571" s="858"/>
      <c r="G571" s="482">
        <f t="shared" si="45"/>
        <v>0</v>
      </c>
      <c r="H571" s="181">
        <f t="shared" si="45"/>
        <v>0</v>
      </c>
      <c r="I571" s="181">
        <f t="shared" si="46"/>
        <v>0</v>
      </c>
      <c r="J571" s="181">
        <f t="shared" si="46"/>
        <v>0</v>
      </c>
      <c r="K571" s="181">
        <f t="shared" si="46"/>
        <v>0</v>
      </c>
      <c r="L571" s="181">
        <f t="shared" si="46"/>
        <v>0</v>
      </c>
      <c r="M571" s="181">
        <f t="shared" si="46"/>
        <v>0</v>
      </c>
      <c r="N571" s="181">
        <f t="shared" si="46"/>
        <v>0</v>
      </c>
      <c r="O571" s="181">
        <f t="shared" si="46"/>
        <v>0</v>
      </c>
      <c r="P571" s="181">
        <f t="shared" si="46"/>
        <v>0</v>
      </c>
      <c r="Q571" s="186">
        <f t="shared" si="46"/>
        <v>0</v>
      </c>
      <c r="R571" s="181">
        <f>R565</f>
        <v>0</v>
      </c>
    </row>
    <row r="572" spans="1:18" s="224" customFormat="1" ht="64.5" customHeight="1" thickBot="1">
      <c r="A572" s="859" t="s">
        <v>630</v>
      </c>
      <c r="B572" s="860"/>
      <c r="C572" s="860"/>
      <c r="D572" s="860"/>
      <c r="E572" s="861"/>
      <c r="F572" s="862"/>
      <c r="G572" s="189">
        <f>SUM(G569:G570)</f>
        <v>0</v>
      </c>
      <c r="H572" s="182">
        <f>SUM(H569:H570)</f>
        <v>0</v>
      </c>
      <c r="I572" s="187">
        <f t="shared" si="46"/>
        <v>1.9350000000000001</v>
      </c>
      <c r="J572" s="187">
        <f t="shared" si="46"/>
        <v>1.9350000000000001</v>
      </c>
      <c r="K572" s="187">
        <f t="shared" si="46"/>
        <v>1.9350000000000001</v>
      </c>
      <c r="L572" s="187">
        <f t="shared" si="46"/>
        <v>1.9350000000000001</v>
      </c>
      <c r="M572" s="187">
        <f t="shared" si="46"/>
        <v>1.9350000000000001</v>
      </c>
      <c r="N572" s="187">
        <f t="shared" si="46"/>
        <v>1.9350000000000001</v>
      </c>
      <c r="O572" s="187">
        <f t="shared" si="46"/>
        <v>1.9350000000000001</v>
      </c>
      <c r="P572" s="187">
        <f t="shared" si="46"/>
        <v>1.9350000000000001</v>
      </c>
      <c r="Q572" s="188">
        <f t="shared" si="46"/>
        <v>1.9350000000000001</v>
      </c>
      <c r="R572" s="182">
        <f>SUM(R569:R570)</f>
        <v>2.9</v>
      </c>
    </row>
    <row r="573" spans="1:18" s="224" customFormat="1" ht="62.25" customHeight="1" thickBot="1">
      <c r="A573" s="871" t="s">
        <v>631</v>
      </c>
      <c r="B573" s="872"/>
      <c r="C573" s="872"/>
      <c r="D573" s="872"/>
      <c r="E573" s="872"/>
      <c r="F573" s="873"/>
      <c r="G573" s="189">
        <f>SUM(G569:G571)</f>
        <v>0</v>
      </c>
      <c r="H573" s="189">
        <f>SUM(H569:H571)</f>
        <v>0</v>
      </c>
      <c r="I573" s="184">
        <f t="shared" si="46"/>
        <v>1.9350000000000001</v>
      </c>
      <c r="J573" s="184">
        <f t="shared" si="46"/>
        <v>1.9350000000000001</v>
      </c>
      <c r="K573" s="184">
        <f t="shared" si="46"/>
        <v>1.9350000000000001</v>
      </c>
      <c r="L573" s="184">
        <f t="shared" si="46"/>
        <v>1.9350000000000001</v>
      </c>
      <c r="M573" s="184">
        <f t="shared" si="46"/>
        <v>1.9350000000000001</v>
      </c>
      <c r="N573" s="184">
        <f t="shared" si="46"/>
        <v>1.9350000000000001</v>
      </c>
      <c r="O573" s="184">
        <f t="shared" si="46"/>
        <v>1.9350000000000001</v>
      </c>
      <c r="P573" s="184">
        <f t="shared" si="46"/>
        <v>1.9350000000000001</v>
      </c>
      <c r="Q573" s="185">
        <f t="shared" si="46"/>
        <v>1.9350000000000001</v>
      </c>
      <c r="R573" s="189">
        <f>SUM(R569:R571)</f>
        <v>2.9</v>
      </c>
    </row>
    <row r="574" spans="1:18" s="164" customFormat="1" thickBot="1">
      <c r="A574" s="874"/>
      <c r="B574" s="875"/>
      <c r="C574" s="875"/>
      <c r="D574" s="875"/>
      <c r="E574" s="875"/>
      <c r="F574" s="875"/>
      <c r="G574" s="875"/>
      <c r="H574" s="875"/>
      <c r="I574" s="875"/>
      <c r="J574" s="875"/>
      <c r="K574" s="875"/>
      <c r="L574" s="875"/>
      <c r="M574" s="875"/>
      <c r="N574" s="875"/>
      <c r="O574" s="875"/>
      <c r="P574" s="875"/>
      <c r="Q574" s="875"/>
      <c r="R574" s="398"/>
    </row>
    <row r="575" spans="1:18" s="164" customFormat="1" ht="35.1" customHeight="1" thickBot="1">
      <c r="A575" s="876" t="s">
        <v>302</v>
      </c>
      <c r="B575" s="877"/>
      <c r="C575" s="877"/>
      <c r="D575" s="877"/>
      <c r="E575" s="877"/>
      <c r="F575" s="877"/>
      <c r="G575" s="877"/>
      <c r="H575" s="877"/>
      <c r="I575" s="877"/>
      <c r="J575" s="877"/>
      <c r="K575" s="877"/>
      <c r="L575" s="877"/>
      <c r="M575" s="877"/>
      <c r="N575" s="877"/>
      <c r="O575" s="877"/>
      <c r="P575" s="877"/>
      <c r="Q575" s="877"/>
      <c r="R575" s="454"/>
    </row>
    <row r="576" spans="1:18" s="164" customFormat="1" ht="35.1" customHeight="1">
      <c r="A576" s="665">
        <v>93</v>
      </c>
      <c r="B576" s="536" t="s">
        <v>239</v>
      </c>
      <c r="C576" s="830" t="s">
        <v>228</v>
      </c>
      <c r="D576" s="536" t="s">
        <v>417</v>
      </c>
      <c r="E576" s="665" t="s">
        <v>17</v>
      </c>
      <c r="F576" s="102" t="s">
        <v>18</v>
      </c>
      <c r="G576" s="485">
        <f>R576*J5</f>
        <v>0</v>
      </c>
      <c r="H576" s="173">
        <v>0.74</v>
      </c>
      <c r="I576" s="138"/>
      <c r="J576" s="138"/>
      <c r="K576" s="138"/>
      <c r="L576" s="138"/>
      <c r="M576" s="138"/>
      <c r="N576" s="138"/>
      <c r="O576" s="138"/>
      <c r="P576" s="138"/>
      <c r="Q576" s="168"/>
      <c r="R576" s="384">
        <v>0.93</v>
      </c>
    </row>
    <row r="577" spans="1:18" s="164" customFormat="1" ht="35.1" customHeight="1">
      <c r="A577" s="666"/>
      <c r="B577" s="505" t="s">
        <v>303</v>
      </c>
      <c r="C577" s="692"/>
      <c r="D577" s="117"/>
      <c r="E577" s="880"/>
      <c r="F577" s="107" t="s">
        <v>19</v>
      </c>
      <c r="G577" s="486"/>
      <c r="H577" s="169"/>
      <c r="I577" s="139"/>
      <c r="J577" s="139"/>
      <c r="K577" s="139"/>
      <c r="L577" s="139"/>
      <c r="M577" s="139"/>
      <c r="N577" s="139"/>
      <c r="O577" s="139"/>
      <c r="P577" s="139"/>
      <c r="Q577" s="170"/>
      <c r="R577" s="385"/>
    </row>
    <row r="578" spans="1:18" s="164" customFormat="1" ht="35.1" customHeight="1" thickBot="1">
      <c r="A578" s="666"/>
      <c r="B578" s="559" t="s">
        <v>304</v>
      </c>
      <c r="C578" s="692"/>
      <c r="D578" s="562"/>
      <c r="E578" s="880"/>
      <c r="F578" s="125" t="s">
        <v>20</v>
      </c>
      <c r="G578" s="487"/>
      <c r="H578" s="146"/>
      <c r="I578" s="147"/>
      <c r="J578" s="147"/>
      <c r="K578" s="147"/>
      <c r="L578" s="147"/>
      <c r="M578" s="147"/>
      <c r="N578" s="147"/>
      <c r="O578" s="147"/>
      <c r="P578" s="147"/>
      <c r="Q578" s="171"/>
      <c r="R578" s="387"/>
    </row>
    <row r="579" spans="1:18" s="164" customFormat="1" ht="35.1" customHeight="1" thickBot="1">
      <c r="A579" s="667"/>
      <c r="B579" s="560"/>
      <c r="C579" s="681"/>
      <c r="D579" s="560"/>
      <c r="E579" s="881"/>
      <c r="F579" s="558"/>
      <c r="G579" s="480"/>
      <c r="H579" s="882"/>
      <c r="I579" s="708"/>
      <c r="J579" s="708"/>
      <c r="K579" s="708"/>
      <c r="L579" s="708"/>
      <c r="M579" s="708"/>
      <c r="N579" s="708"/>
      <c r="O579" s="708"/>
      <c r="P579" s="708"/>
      <c r="Q579" s="708"/>
      <c r="R579" s="558"/>
    </row>
    <row r="580" spans="1:18" s="164" customFormat="1" ht="39.950000000000003" hidden="1" customHeight="1" thickBot="1">
      <c r="A580" s="847" t="s">
        <v>305</v>
      </c>
      <c r="B580" s="848"/>
      <c r="C580" s="848"/>
      <c r="D580" s="848"/>
      <c r="E580" s="849"/>
      <c r="F580" s="179">
        <f>SUM(H580:Q580)</f>
        <v>0.74</v>
      </c>
      <c r="G580" s="481">
        <f t="shared" ref="G580:Q582" si="47">G576</f>
        <v>0</v>
      </c>
      <c r="H580" s="179">
        <f t="shared" si="47"/>
        <v>0.74</v>
      </c>
      <c r="I580" s="179">
        <f t="shared" si="47"/>
        <v>0</v>
      </c>
      <c r="J580" s="179">
        <f t="shared" si="47"/>
        <v>0</v>
      </c>
      <c r="K580" s="179">
        <f t="shared" si="47"/>
        <v>0</v>
      </c>
      <c r="L580" s="179">
        <f t="shared" si="47"/>
        <v>0</v>
      </c>
      <c r="M580" s="179">
        <f t="shared" si="47"/>
        <v>0</v>
      </c>
      <c r="N580" s="179">
        <f t="shared" si="47"/>
        <v>0</v>
      </c>
      <c r="O580" s="179">
        <f t="shared" si="47"/>
        <v>0</v>
      </c>
      <c r="P580" s="179">
        <f t="shared" si="47"/>
        <v>0</v>
      </c>
      <c r="Q580" s="371">
        <f t="shared" si="47"/>
        <v>0</v>
      </c>
      <c r="R580" s="179">
        <f>R576</f>
        <v>0.93</v>
      </c>
    </row>
    <row r="581" spans="1:18" s="164" customFormat="1" ht="39.950000000000003" hidden="1" customHeight="1" thickBot="1">
      <c r="A581" s="850" t="s">
        <v>306</v>
      </c>
      <c r="B581" s="851"/>
      <c r="C581" s="851"/>
      <c r="D581" s="851"/>
      <c r="E581" s="852"/>
      <c r="F581" s="179">
        <f>SUM(H581:Q581)</f>
        <v>0</v>
      </c>
      <c r="G581" s="481">
        <f t="shared" si="47"/>
        <v>0</v>
      </c>
      <c r="H581" s="179">
        <f t="shared" si="47"/>
        <v>0</v>
      </c>
      <c r="I581" s="179">
        <f t="shared" si="47"/>
        <v>0</v>
      </c>
      <c r="J581" s="179">
        <f t="shared" si="47"/>
        <v>0</v>
      </c>
      <c r="K581" s="179">
        <f t="shared" si="47"/>
        <v>0</v>
      </c>
      <c r="L581" s="179">
        <f t="shared" si="47"/>
        <v>0</v>
      </c>
      <c r="M581" s="179">
        <f t="shared" si="47"/>
        <v>0</v>
      </c>
      <c r="N581" s="179">
        <f t="shared" si="47"/>
        <v>0</v>
      </c>
      <c r="O581" s="179">
        <f t="shared" si="47"/>
        <v>0</v>
      </c>
      <c r="P581" s="179">
        <f t="shared" si="47"/>
        <v>0</v>
      </c>
      <c r="Q581" s="371">
        <f t="shared" si="47"/>
        <v>0</v>
      </c>
      <c r="R581" s="179">
        <f>R577</f>
        <v>0</v>
      </c>
    </row>
    <row r="582" spans="1:18" s="164" customFormat="1" ht="39.950000000000003" hidden="1" customHeight="1" thickBot="1">
      <c r="A582" s="853" t="s">
        <v>307</v>
      </c>
      <c r="B582" s="854"/>
      <c r="C582" s="854"/>
      <c r="D582" s="854"/>
      <c r="E582" s="855"/>
      <c r="F582" s="181">
        <f>SUM(H582:Q582)</f>
        <v>0</v>
      </c>
      <c r="G582" s="481">
        <f t="shared" si="47"/>
        <v>0</v>
      </c>
      <c r="H582" s="179">
        <f t="shared" si="47"/>
        <v>0</v>
      </c>
      <c r="I582" s="179">
        <f t="shared" si="47"/>
        <v>0</v>
      </c>
      <c r="J582" s="179">
        <f t="shared" si="47"/>
        <v>0</v>
      </c>
      <c r="K582" s="179">
        <f t="shared" si="47"/>
        <v>0</v>
      </c>
      <c r="L582" s="179">
        <f t="shared" si="47"/>
        <v>0</v>
      </c>
      <c r="M582" s="179">
        <f t="shared" si="47"/>
        <v>0</v>
      </c>
      <c r="N582" s="179">
        <f t="shared" si="47"/>
        <v>0</v>
      </c>
      <c r="O582" s="179">
        <f t="shared" si="47"/>
        <v>0</v>
      </c>
      <c r="P582" s="179">
        <f t="shared" si="47"/>
        <v>0</v>
      </c>
      <c r="Q582" s="371">
        <f t="shared" si="47"/>
        <v>0</v>
      </c>
      <c r="R582" s="179">
        <f>R578</f>
        <v>0</v>
      </c>
    </row>
    <row r="583" spans="1:18" s="224" customFormat="1" ht="54.75" hidden="1" customHeight="1" thickBot="1">
      <c r="A583" s="859" t="s">
        <v>632</v>
      </c>
      <c r="B583" s="860"/>
      <c r="C583" s="860"/>
      <c r="D583" s="860"/>
      <c r="E583" s="862"/>
      <c r="F583" s="182">
        <f>SUM(F580:F581)</f>
        <v>0.74</v>
      </c>
      <c r="G583" s="189">
        <f>SUM(G580:G581)</f>
        <v>0</v>
      </c>
      <c r="H583" s="182">
        <f>SUM(H580:H581)</f>
        <v>0.74</v>
      </c>
      <c r="I583" s="182">
        <f>SUM(I580:I581)</f>
        <v>0</v>
      </c>
      <c r="J583" s="182">
        <f>SUM(J580:J581)</f>
        <v>0</v>
      </c>
      <c r="K583" s="182">
        <f t="shared" ref="K583:Q583" si="48">SUM(K580:K581)</f>
        <v>0</v>
      </c>
      <c r="L583" s="182">
        <f t="shared" si="48"/>
        <v>0</v>
      </c>
      <c r="M583" s="182">
        <f t="shared" si="48"/>
        <v>0</v>
      </c>
      <c r="N583" s="182">
        <f t="shared" si="48"/>
        <v>0</v>
      </c>
      <c r="O583" s="182">
        <f t="shared" si="48"/>
        <v>0</v>
      </c>
      <c r="P583" s="182">
        <f t="shared" si="48"/>
        <v>0</v>
      </c>
      <c r="Q583" s="183">
        <f t="shared" si="48"/>
        <v>0</v>
      </c>
      <c r="R583" s="182">
        <f>SUM(R580:R581)</f>
        <v>0.93</v>
      </c>
    </row>
    <row r="584" spans="1:18" s="224" customFormat="1" ht="51.75" hidden="1" customHeight="1" thickBot="1">
      <c r="A584" s="866" t="s">
        <v>633</v>
      </c>
      <c r="B584" s="867"/>
      <c r="C584" s="867"/>
      <c r="D584" s="867"/>
      <c r="E584" s="868"/>
      <c r="F584" s="184">
        <f>SUM(F580:F582)</f>
        <v>0.74</v>
      </c>
      <c r="G584" s="184">
        <f t="shared" ref="G584:R584" si="49">SUM(G580:G582)</f>
        <v>0</v>
      </c>
      <c r="H584" s="184">
        <f t="shared" si="49"/>
        <v>0.74</v>
      </c>
      <c r="I584" s="184">
        <f t="shared" si="49"/>
        <v>0</v>
      </c>
      <c r="J584" s="184">
        <f t="shared" si="49"/>
        <v>0</v>
      </c>
      <c r="K584" s="184">
        <f t="shared" si="49"/>
        <v>0</v>
      </c>
      <c r="L584" s="184">
        <f t="shared" si="49"/>
        <v>0</v>
      </c>
      <c r="M584" s="184">
        <f t="shared" si="49"/>
        <v>0</v>
      </c>
      <c r="N584" s="184">
        <f t="shared" si="49"/>
        <v>0</v>
      </c>
      <c r="O584" s="184">
        <f t="shared" si="49"/>
        <v>0</v>
      </c>
      <c r="P584" s="184">
        <f t="shared" si="49"/>
        <v>0</v>
      </c>
      <c r="Q584" s="185">
        <f t="shared" si="49"/>
        <v>0</v>
      </c>
      <c r="R584" s="184">
        <f t="shared" si="49"/>
        <v>0.93</v>
      </c>
    </row>
    <row r="585" spans="1:18" s="164" customFormat="1" ht="39.950000000000003" customHeight="1" thickBot="1">
      <c r="A585" s="879"/>
      <c r="B585" s="870"/>
      <c r="C585" s="870"/>
      <c r="D585" s="870"/>
      <c r="E585" s="870"/>
      <c r="F585" s="870"/>
      <c r="G585" s="870"/>
      <c r="H585" s="870"/>
      <c r="I585" s="870"/>
      <c r="J585" s="870"/>
      <c r="K585" s="870"/>
      <c r="L585" s="870"/>
      <c r="M585" s="870"/>
      <c r="N585" s="870"/>
      <c r="O585" s="870"/>
      <c r="P585" s="870"/>
      <c r="Q585" s="870"/>
      <c r="R585" s="398"/>
    </row>
    <row r="586" spans="1:18" s="164" customFormat="1" ht="39.950000000000003" customHeight="1" thickBot="1">
      <c r="A586" s="847" t="s">
        <v>308</v>
      </c>
      <c r="B586" s="848"/>
      <c r="C586" s="848"/>
      <c r="D586" s="848"/>
      <c r="E586" s="848"/>
      <c r="F586" s="856"/>
      <c r="G586" s="482">
        <f t="shared" ref="G586:H588" si="50">G580</f>
        <v>0</v>
      </c>
      <c r="H586" s="181">
        <f t="shared" si="50"/>
        <v>0.74</v>
      </c>
      <c r="I586" s="181">
        <f t="shared" ref="I586:Q590" si="51">SUM(I580,H586)</f>
        <v>0.74</v>
      </c>
      <c r="J586" s="181">
        <f t="shared" si="51"/>
        <v>0.74</v>
      </c>
      <c r="K586" s="181">
        <f t="shared" si="51"/>
        <v>0.74</v>
      </c>
      <c r="L586" s="181">
        <f t="shared" si="51"/>
        <v>0.74</v>
      </c>
      <c r="M586" s="181">
        <f t="shared" si="51"/>
        <v>0.74</v>
      </c>
      <c r="N586" s="181">
        <f t="shared" si="51"/>
        <v>0.74</v>
      </c>
      <c r="O586" s="181">
        <f t="shared" si="51"/>
        <v>0.74</v>
      </c>
      <c r="P586" s="181">
        <f t="shared" si="51"/>
        <v>0.74</v>
      </c>
      <c r="Q586" s="186">
        <f t="shared" si="51"/>
        <v>0.74</v>
      </c>
      <c r="R586" s="181">
        <f>R580</f>
        <v>0.93</v>
      </c>
    </row>
    <row r="587" spans="1:18" s="164" customFormat="1" ht="39.950000000000003" customHeight="1" thickBot="1">
      <c r="A587" s="850" t="s">
        <v>309</v>
      </c>
      <c r="B587" s="851"/>
      <c r="C587" s="851"/>
      <c r="D587" s="851"/>
      <c r="E587" s="851"/>
      <c r="F587" s="857"/>
      <c r="G587" s="482">
        <f t="shared" si="50"/>
        <v>0</v>
      </c>
      <c r="H587" s="181">
        <f t="shared" si="50"/>
        <v>0</v>
      </c>
      <c r="I587" s="181">
        <f t="shared" si="51"/>
        <v>0</v>
      </c>
      <c r="J587" s="181">
        <f t="shared" si="51"/>
        <v>0</v>
      </c>
      <c r="K587" s="181">
        <f t="shared" si="51"/>
        <v>0</v>
      </c>
      <c r="L587" s="181">
        <f t="shared" si="51"/>
        <v>0</v>
      </c>
      <c r="M587" s="181">
        <f t="shared" si="51"/>
        <v>0</v>
      </c>
      <c r="N587" s="181">
        <f t="shared" si="51"/>
        <v>0</v>
      </c>
      <c r="O587" s="181">
        <f t="shared" si="51"/>
        <v>0</v>
      </c>
      <c r="P587" s="181">
        <f t="shared" si="51"/>
        <v>0</v>
      </c>
      <c r="Q587" s="186">
        <f t="shared" si="51"/>
        <v>0</v>
      </c>
      <c r="R587" s="181">
        <f>R581</f>
        <v>0</v>
      </c>
    </row>
    <row r="588" spans="1:18" s="164" customFormat="1" ht="39.950000000000003" customHeight="1" thickBot="1">
      <c r="A588" s="853" t="s">
        <v>310</v>
      </c>
      <c r="B588" s="854"/>
      <c r="C588" s="854"/>
      <c r="D588" s="854"/>
      <c r="E588" s="854"/>
      <c r="F588" s="858"/>
      <c r="G588" s="482">
        <f t="shared" si="50"/>
        <v>0</v>
      </c>
      <c r="H588" s="181">
        <f t="shared" si="50"/>
        <v>0</v>
      </c>
      <c r="I588" s="181">
        <f t="shared" si="51"/>
        <v>0</v>
      </c>
      <c r="J588" s="181">
        <f t="shared" si="51"/>
        <v>0</v>
      </c>
      <c r="K588" s="181">
        <f t="shared" si="51"/>
        <v>0</v>
      </c>
      <c r="L588" s="181">
        <f t="shared" si="51"/>
        <v>0</v>
      </c>
      <c r="M588" s="181">
        <f t="shared" si="51"/>
        <v>0</v>
      </c>
      <c r="N588" s="181">
        <f t="shared" si="51"/>
        <v>0</v>
      </c>
      <c r="O588" s="181">
        <f t="shared" si="51"/>
        <v>0</v>
      </c>
      <c r="P588" s="181">
        <f t="shared" si="51"/>
        <v>0</v>
      </c>
      <c r="Q588" s="186">
        <f t="shared" si="51"/>
        <v>0</v>
      </c>
      <c r="R588" s="181">
        <f>R582</f>
        <v>0</v>
      </c>
    </row>
    <row r="589" spans="1:18" s="224" customFormat="1" ht="65.25" customHeight="1" thickBot="1">
      <c r="A589" s="859" t="s">
        <v>634</v>
      </c>
      <c r="B589" s="860"/>
      <c r="C589" s="860"/>
      <c r="D589" s="860"/>
      <c r="E589" s="861"/>
      <c r="F589" s="862"/>
      <c r="G589" s="189">
        <f>SUM(G586:G587)</f>
        <v>0</v>
      </c>
      <c r="H589" s="182">
        <f>SUM(H586:H587)</f>
        <v>0.74</v>
      </c>
      <c r="I589" s="187">
        <f t="shared" si="51"/>
        <v>0.74</v>
      </c>
      <c r="J589" s="187">
        <f t="shared" si="51"/>
        <v>0.74</v>
      </c>
      <c r="K589" s="187">
        <f t="shared" si="51"/>
        <v>0.74</v>
      </c>
      <c r="L589" s="187">
        <f t="shared" si="51"/>
        <v>0.74</v>
      </c>
      <c r="M589" s="187">
        <f t="shared" si="51"/>
        <v>0.74</v>
      </c>
      <c r="N589" s="187">
        <f t="shared" si="51"/>
        <v>0.74</v>
      </c>
      <c r="O589" s="187">
        <f t="shared" si="51"/>
        <v>0.74</v>
      </c>
      <c r="P589" s="187">
        <f t="shared" si="51"/>
        <v>0.74</v>
      </c>
      <c r="Q589" s="188">
        <f t="shared" si="51"/>
        <v>0.74</v>
      </c>
      <c r="R589" s="182">
        <f>SUM(R586:R587)</f>
        <v>0.93</v>
      </c>
    </row>
    <row r="590" spans="1:18" s="224" customFormat="1" ht="82.5" customHeight="1" thickBot="1">
      <c r="A590" s="871" t="s">
        <v>635</v>
      </c>
      <c r="B590" s="872"/>
      <c r="C590" s="872"/>
      <c r="D590" s="872"/>
      <c r="E590" s="872"/>
      <c r="F590" s="873"/>
      <c r="G590" s="189">
        <f>SUM(G586:G588)</f>
        <v>0</v>
      </c>
      <c r="H590" s="189">
        <f>SUM(H586:H588)</f>
        <v>0.74</v>
      </c>
      <c r="I590" s="184">
        <f t="shared" si="51"/>
        <v>0.74</v>
      </c>
      <c r="J590" s="184">
        <f t="shared" si="51"/>
        <v>0.74</v>
      </c>
      <c r="K590" s="184">
        <f t="shared" si="51"/>
        <v>0.74</v>
      </c>
      <c r="L590" s="184">
        <f t="shared" si="51"/>
        <v>0.74</v>
      </c>
      <c r="M590" s="184">
        <f t="shared" si="51"/>
        <v>0.74</v>
      </c>
      <c r="N590" s="184">
        <f t="shared" si="51"/>
        <v>0.74</v>
      </c>
      <c r="O590" s="184">
        <f t="shared" si="51"/>
        <v>0.74</v>
      </c>
      <c r="P590" s="184">
        <f t="shared" si="51"/>
        <v>0.74</v>
      </c>
      <c r="Q590" s="185">
        <f t="shared" si="51"/>
        <v>0.74</v>
      </c>
      <c r="R590" s="189">
        <f>SUM(R586:R588)</f>
        <v>0.93</v>
      </c>
    </row>
    <row r="591" spans="1:18" s="164" customFormat="1" ht="39.950000000000003" customHeight="1" thickBot="1">
      <c r="A591" s="874"/>
      <c r="B591" s="875"/>
      <c r="C591" s="875"/>
      <c r="D591" s="875"/>
      <c r="E591" s="875"/>
      <c r="F591" s="875"/>
      <c r="G591" s="875"/>
      <c r="H591" s="875"/>
      <c r="I591" s="875"/>
      <c r="J591" s="875"/>
      <c r="K591" s="875"/>
      <c r="L591" s="875"/>
      <c r="M591" s="875"/>
      <c r="N591" s="875"/>
      <c r="O591" s="875"/>
      <c r="P591" s="875"/>
      <c r="Q591" s="875"/>
      <c r="R591" s="398"/>
    </row>
    <row r="592" spans="1:18" s="164" customFormat="1" ht="35.1" customHeight="1" thickBot="1">
      <c r="A592" s="876" t="s">
        <v>311</v>
      </c>
      <c r="B592" s="883"/>
      <c r="C592" s="877"/>
      <c r="D592" s="877"/>
      <c r="E592" s="877"/>
      <c r="F592" s="877"/>
      <c r="G592" s="877"/>
      <c r="H592" s="877"/>
      <c r="I592" s="877"/>
      <c r="J592" s="877"/>
      <c r="K592" s="877"/>
      <c r="L592" s="877"/>
      <c r="M592" s="877"/>
      <c r="N592" s="877"/>
      <c r="O592" s="877"/>
      <c r="P592" s="877"/>
      <c r="Q592" s="877"/>
      <c r="R592" s="454"/>
    </row>
    <row r="593" spans="1:18" s="164" customFormat="1" ht="34.5" customHeight="1">
      <c r="A593" s="682">
        <v>94</v>
      </c>
      <c r="B593" s="536" t="s">
        <v>313</v>
      </c>
      <c r="C593" s="884" t="s">
        <v>176</v>
      </c>
      <c r="D593" s="536" t="s">
        <v>94</v>
      </c>
      <c r="E593" s="665" t="s">
        <v>451</v>
      </c>
      <c r="F593" s="102" t="s">
        <v>18</v>
      </c>
      <c r="G593" s="456"/>
      <c r="H593" s="173"/>
      <c r="I593" s="98"/>
      <c r="J593" s="138"/>
      <c r="K593" s="138"/>
      <c r="L593" s="138"/>
      <c r="M593" s="138"/>
      <c r="N593" s="138"/>
      <c r="O593" s="138"/>
      <c r="P593" s="138"/>
      <c r="Q593" s="168"/>
      <c r="R593" s="384"/>
    </row>
    <row r="594" spans="1:18" s="164" customFormat="1" ht="35.1" customHeight="1">
      <c r="A594" s="683"/>
      <c r="B594" s="505" t="s">
        <v>312</v>
      </c>
      <c r="C594" s="885"/>
      <c r="D594" s="117"/>
      <c r="E594" s="835"/>
      <c r="F594" s="107" t="s">
        <v>19</v>
      </c>
      <c r="G594" s="468"/>
      <c r="H594" s="169"/>
      <c r="I594" s="140"/>
      <c r="J594" s="139"/>
      <c r="K594" s="139"/>
      <c r="L594" s="139"/>
      <c r="M594" s="139"/>
      <c r="N594" s="139"/>
      <c r="O594" s="139"/>
      <c r="P594" s="139"/>
      <c r="Q594" s="170"/>
      <c r="R594" s="385"/>
    </row>
    <row r="595" spans="1:18" s="164" customFormat="1" ht="35.1" customHeight="1" thickBot="1">
      <c r="A595" s="683"/>
      <c r="B595" s="559" t="s">
        <v>636</v>
      </c>
      <c r="C595" s="885"/>
      <c r="D595" s="560"/>
      <c r="E595" s="835"/>
      <c r="F595" s="125" t="s">
        <v>20</v>
      </c>
      <c r="G595" s="497">
        <f>R595*J5</f>
        <v>0</v>
      </c>
      <c r="H595" s="191"/>
      <c r="I595" s="147"/>
      <c r="J595" s="147"/>
      <c r="K595" s="147"/>
      <c r="L595" s="147"/>
      <c r="M595" s="147"/>
      <c r="N595" s="147"/>
      <c r="O595" s="147"/>
      <c r="P595" s="147">
        <v>0.106</v>
      </c>
      <c r="Q595" s="171"/>
      <c r="R595" s="387">
        <v>1</v>
      </c>
    </row>
    <row r="596" spans="1:18" s="164" customFormat="1" ht="35.1" customHeight="1" thickBot="1">
      <c r="A596" s="683"/>
      <c r="B596" s="559" t="s">
        <v>637</v>
      </c>
      <c r="C596" s="885"/>
      <c r="D596" s="536"/>
      <c r="E596" s="835"/>
      <c r="F596" s="509"/>
      <c r="G596" s="461"/>
      <c r="H596" s="632"/>
      <c r="I596" s="632"/>
      <c r="J596" s="632"/>
      <c r="K596" s="632"/>
      <c r="L596" s="632"/>
      <c r="M596" s="632"/>
      <c r="N596" s="632"/>
      <c r="O596" s="632"/>
      <c r="P596" s="632"/>
      <c r="Q596" s="632"/>
      <c r="R596" s="509"/>
    </row>
    <row r="597" spans="1:18" s="164" customFormat="1" ht="34.5" customHeight="1">
      <c r="A597" s="682">
        <v>95</v>
      </c>
      <c r="B597" s="536" t="s">
        <v>313</v>
      </c>
      <c r="C597" s="886" t="s">
        <v>180</v>
      </c>
      <c r="D597" s="536" t="s">
        <v>187</v>
      </c>
      <c r="E597" s="665" t="s">
        <v>17</v>
      </c>
      <c r="F597" s="102" t="s">
        <v>18</v>
      </c>
      <c r="G597" s="456"/>
      <c r="H597" s="173"/>
      <c r="I597" s="138"/>
      <c r="J597" s="138"/>
      <c r="K597" s="138"/>
      <c r="L597" s="138"/>
      <c r="M597" s="138"/>
      <c r="N597" s="138"/>
      <c r="O597" s="138"/>
      <c r="P597" s="138"/>
      <c r="Q597" s="168"/>
      <c r="R597" s="384"/>
    </row>
    <row r="598" spans="1:18" s="164" customFormat="1" ht="35.1" customHeight="1">
      <c r="A598" s="683"/>
      <c r="B598" s="505" t="s">
        <v>314</v>
      </c>
      <c r="C598" s="669"/>
      <c r="D598" s="117"/>
      <c r="E598" s="835"/>
      <c r="F598" s="107" t="s">
        <v>19</v>
      </c>
      <c r="G598" s="468">
        <f>R598*J5</f>
        <v>0</v>
      </c>
      <c r="H598" s="169"/>
      <c r="I598" s="139"/>
      <c r="J598" s="139"/>
      <c r="K598" s="139"/>
      <c r="L598" s="139">
        <v>1.0389999999999999</v>
      </c>
      <c r="M598" s="139"/>
      <c r="N598" s="139"/>
      <c r="O598" s="139"/>
      <c r="P598" s="139"/>
      <c r="Q598" s="170"/>
      <c r="R598" s="385">
        <v>1.25</v>
      </c>
    </row>
    <row r="599" spans="1:18" s="164" customFormat="1" ht="35.1" customHeight="1" thickBot="1">
      <c r="A599" s="683"/>
      <c r="B599" s="559" t="s">
        <v>315</v>
      </c>
      <c r="C599" s="669"/>
      <c r="D599" s="560"/>
      <c r="E599" s="835"/>
      <c r="F599" s="125" t="s">
        <v>20</v>
      </c>
      <c r="G599" s="497"/>
      <c r="H599" s="191"/>
      <c r="I599" s="147"/>
      <c r="J599" s="147"/>
      <c r="K599" s="147"/>
      <c r="L599" s="147"/>
      <c r="M599" s="147"/>
      <c r="N599" s="147"/>
      <c r="O599" s="147"/>
      <c r="P599" s="147"/>
      <c r="Q599" s="171"/>
      <c r="R599" s="387"/>
    </row>
    <row r="600" spans="1:18" s="164" customFormat="1" ht="35.1" customHeight="1" thickBot="1">
      <c r="A600" s="684"/>
      <c r="B600" s="560" t="s">
        <v>316</v>
      </c>
      <c r="C600" s="670"/>
      <c r="D600" s="120"/>
      <c r="E600" s="827"/>
      <c r="F600" s="132"/>
      <c r="G600" s="471"/>
      <c r="H600" s="837"/>
      <c r="I600" s="837"/>
      <c r="J600" s="837"/>
      <c r="K600" s="837"/>
      <c r="L600" s="837"/>
      <c r="M600" s="837"/>
      <c r="N600" s="837"/>
      <c r="O600" s="837"/>
      <c r="P600" s="837"/>
      <c r="Q600" s="837"/>
      <c r="R600" s="132"/>
    </row>
    <row r="601" spans="1:18" s="164" customFormat="1" ht="35.1" customHeight="1">
      <c r="A601" s="665">
        <v>96</v>
      </c>
      <c r="B601" s="536" t="s">
        <v>317</v>
      </c>
      <c r="C601" s="668" t="s">
        <v>318</v>
      </c>
      <c r="D601" s="536"/>
      <c r="E601" s="665" t="s">
        <v>451</v>
      </c>
      <c r="F601" s="102" t="s">
        <v>18</v>
      </c>
      <c r="G601" s="456"/>
      <c r="H601" s="173"/>
      <c r="I601" s="138"/>
      <c r="J601" s="138"/>
      <c r="K601" s="138"/>
      <c r="L601" s="138"/>
      <c r="M601" s="138"/>
      <c r="N601" s="138"/>
      <c r="O601" s="138"/>
      <c r="P601" s="138"/>
      <c r="Q601" s="168"/>
      <c r="R601" s="384"/>
    </row>
    <row r="602" spans="1:18" s="164" customFormat="1" ht="35.1" customHeight="1">
      <c r="A602" s="666"/>
      <c r="B602" s="559" t="s">
        <v>319</v>
      </c>
      <c r="C602" s="692"/>
      <c r="D602" s="133"/>
      <c r="E602" s="835"/>
      <c r="F602" s="107" t="s">
        <v>19</v>
      </c>
      <c r="G602" s="468"/>
      <c r="H602" s="178"/>
      <c r="I602" s="140"/>
      <c r="J602" s="140"/>
      <c r="K602" s="140"/>
      <c r="L602" s="140"/>
      <c r="M602" s="140"/>
      <c r="N602" s="140"/>
      <c r="O602" s="140"/>
      <c r="P602" s="140"/>
      <c r="Q602" s="177"/>
      <c r="R602" s="386"/>
    </row>
    <row r="603" spans="1:18" s="164" customFormat="1" ht="35.1" customHeight="1" thickBot="1">
      <c r="A603" s="666"/>
      <c r="B603" s="505" t="s">
        <v>320</v>
      </c>
      <c r="C603" s="692"/>
      <c r="D603" s="562" t="s">
        <v>238</v>
      </c>
      <c r="E603" s="835"/>
      <c r="F603" s="125" t="s">
        <v>20</v>
      </c>
      <c r="G603" s="497">
        <f>R603*J5</f>
        <v>0</v>
      </c>
      <c r="H603" s="191"/>
      <c r="I603" s="147"/>
      <c r="J603" s="147"/>
      <c r="K603" s="147"/>
      <c r="L603" s="147"/>
      <c r="M603" s="147"/>
      <c r="N603" s="147"/>
      <c r="O603" s="147"/>
      <c r="P603" s="147">
        <v>0</v>
      </c>
      <c r="Q603" s="171"/>
      <c r="R603" s="387">
        <v>0.48</v>
      </c>
    </row>
    <row r="604" spans="1:18" s="164" customFormat="1" ht="35.1" customHeight="1">
      <c r="A604" s="666"/>
      <c r="B604" s="559" t="s">
        <v>321</v>
      </c>
      <c r="C604" s="692"/>
      <c r="D604" s="122"/>
      <c r="E604" s="835"/>
      <c r="F604" s="664"/>
      <c r="G604" s="461"/>
      <c r="H604" s="632"/>
      <c r="I604" s="888"/>
      <c r="J604" s="888"/>
      <c r="K604" s="888"/>
      <c r="L604" s="888"/>
      <c r="M604" s="888"/>
      <c r="N604" s="888"/>
      <c r="O604" s="888"/>
      <c r="P604" s="888"/>
      <c r="Q604" s="888"/>
      <c r="R604" s="509"/>
    </row>
    <row r="605" spans="1:18" s="164" customFormat="1" ht="35.1" customHeight="1" thickBot="1">
      <c r="A605" s="667"/>
      <c r="B605" s="560" t="s">
        <v>322</v>
      </c>
      <c r="C605" s="681"/>
      <c r="D605" s="136"/>
      <c r="E605" s="827"/>
      <c r="F605" s="887"/>
      <c r="G605" s="488"/>
      <c r="H605" s="889"/>
      <c r="I605" s="889"/>
      <c r="J605" s="889"/>
      <c r="K605" s="889"/>
      <c r="L605" s="889"/>
      <c r="M605" s="889"/>
      <c r="N605" s="889"/>
      <c r="O605" s="889"/>
      <c r="P605" s="889"/>
      <c r="Q605" s="889"/>
      <c r="R605" s="531"/>
    </row>
    <row r="606" spans="1:18" s="164" customFormat="1" ht="35.1" hidden="1" customHeight="1" thickBot="1">
      <c r="A606" s="847" t="s">
        <v>323</v>
      </c>
      <c r="B606" s="848"/>
      <c r="C606" s="848"/>
      <c r="D606" s="848"/>
      <c r="E606" s="849"/>
      <c r="F606" s="179">
        <f>SUM(H606:Q606)</f>
        <v>0</v>
      </c>
      <c r="G606" s="481">
        <f>G593+G597+G601</f>
        <v>0</v>
      </c>
      <c r="H606" s="179">
        <f>H593+H597+H601</f>
        <v>0</v>
      </c>
      <c r="I606" s="179">
        <f t="shared" ref="I606:Q606" si="52">I593+I597+I601</f>
        <v>0</v>
      </c>
      <c r="J606" s="179">
        <f t="shared" si="52"/>
        <v>0</v>
      </c>
      <c r="K606" s="179">
        <f t="shared" si="52"/>
        <v>0</v>
      </c>
      <c r="L606" s="179">
        <f t="shared" si="52"/>
        <v>0</v>
      </c>
      <c r="M606" s="179">
        <f t="shared" si="52"/>
        <v>0</v>
      </c>
      <c r="N606" s="179">
        <f t="shared" si="52"/>
        <v>0</v>
      </c>
      <c r="O606" s="179">
        <f t="shared" si="52"/>
        <v>0</v>
      </c>
      <c r="P606" s="179">
        <f t="shared" si="52"/>
        <v>0</v>
      </c>
      <c r="Q606" s="371">
        <f t="shared" si="52"/>
        <v>0</v>
      </c>
      <c r="R606" s="179">
        <f>R593+R597+R601</f>
        <v>0</v>
      </c>
    </row>
    <row r="607" spans="1:18" s="164" customFormat="1" ht="35.1" hidden="1" customHeight="1" thickBot="1">
      <c r="A607" s="850" t="s">
        <v>324</v>
      </c>
      <c r="B607" s="851"/>
      <c r="C607" s="851"/>
      <c r="D607" s="851"/>
      <c r="E607" s="852"/>
      <c r="F607" s="179">
        <f>SUM(H607:Q607)</f>
        <v>1.0389999999999999</v>
      </c>
      <c r="G607" s="481">
        <f t="shared" ref="G607:R608" si="53">G594+G598+G602</f>
        <v>0</v>
      </c>
      <c r="H607" s="179">
        <f t="shared" si="53"/>
        <v>0</v>
      </c>
      <c r="I607" s="179">
        <f t="shared" si="53"/>
        <v>0</v>
      </c>
      <c r="J607" s="179">
        <f t="shared" si="53"/>
        <v>0</v>
      </c>
      <c r="K607" s="179">
        <f t="shared" si="53"/>
        <v>0</v>
      </c>
      <c r="L607" s="179">
        <f t="shared" si="53"/>
        <v>1.0389999999999999</v>
      </c>
      <c r="M607" s="179">
        <f t="shared" si="53"/>
        <v>0</v>
      </c>
      <c r="N607" s="179">
        <f t="shared" si="53"/>
        <v>0</v>
      </c>
      <c r="O607" s="179">
        <f t="shared" si="53"/>
        <v>0</v>
      </c>
      <c r="P607" s="179">
        <f t="shared" si="53"/>
        <v>0</v>
      </c>
      <c r="Q607" s="371">
        <f t="shared" si="53"/>
        <v>0</v>
      </c>
      <c r="R607" s="179">
        <f t="shared" si="53"/>
        <v>1.25</v>
      </c>
    </row>
    <row r="608" spans="1:18" s="164" customFormat="1" ht="35.1" hidden="1" customHeight="1" thickBot="1">
      <c r="A608" s="853" t="s">
        <v>325</v>
      </c>
      <c r="B608" s="854"/>
      <c r="C608" s="854"/>
      <c r="D608" s="854"/>
      <c r="E608" s="855"/>
      <c r="F608" s="181">
        <f>SUM(H608:Q608)</f>
        <v>0.106</v>
      </c>
      <c r="G608" s="481">
        <f t="shared" si="53"/>
        <v>0</v>
      </c>
      <c r="H608" s="179">
        <f t="shared" si="53"/>
        <v>0</v>
      </c>
      <c r="I608" s="179">
        <f t="shared" si="53"/>
        <v>0</v>
      </c>
      <c r="J608" s="179">
        <f t="shared" si="53"/>
        <v>0</v>
      </c>
      <c r="K608" s="179">
        <f t="shared" si="53"/>
        <v>0</v>
      </c>
      <c r="L608" s="179">
        <f t="shared" si="53"/>
        <v>0</v>
      </c>
      <c r="M608" s="179">
        <f t="shared" si="53"/>
        <v>0</v>
      </c>
      <c r="N608" s="179">
        <f t="shared" si="53"/>
        <v>0</v>
      </c>
      <c r="O608" s="179">
        <f t="shared" si="53"/>
        <v>0</v>
      </c>
      <c r="P608" s="179">
        <f t="shared" si="53"/>
        <v>0.106</v>
      </c>
      <c r="Q608" s="371">
        <f t="shared" si="53"/>
        <v>0</v>
      </c>
      <c r="R608" s="179">
        <f t="shared" si="53"/>
        <v>1.48</v>
      </c>
    </row>
    <row r="609" spans="1:18" s="224" customFormat="1" ht="51.75" hidden="1" customHeight="1" thickBot="1">
      <c r="A609" s="859" t="s">
        <v>638</v>
      </c>
      <c r="B609" s="860"/>
      <c r="C609" s="860"/>
      <c r="D609" s="860"/>
      <c r="E609" s="862"/>
      <c r="F609" s="182">
        <f>SUM(F606:F607)</f>
        <v>1.0389999999999999</v>
      </c>
      <c r="G609" s="189">
        <f>SUM(G606:G607)</f>
        <v>0</v>
      </c>
      <c r="H609" s="182">
        <f>SUM(H606:H607)</f>
        <v>0</v>
      </c>
      <c r="I609" s="182">
        <f>SUM(I606:I607)</f>
        <v>0</v>
      </c>
      <c r="J609" s="182">
        <f>SUM(J606:J607)</f>
        <v>0</v>
      </c>
      <c r="K609" s="182">
        <f t="shared" ref="K609:Q609" si="54">SUM(K606:K607)</f>
        <v>0</v>
      </c>
      <c r="L609" s="182">
        <f t="shared" si="54"/>
        <v>1.0389999999999999</v>
      </c>
      <c r="M609" s="182">
        <f t="shared" si="54"/>
        <v>0</v>
      </c>
      <c r="N609" s="182">
        <f t="shared" si="54"/>
        <v>0</v>
      </c>
      <c r="O609" s="182">
        <f t="shared" si="54"/>
        <v>0</v>
      </c>
      <c r="P609" s="182">
        <f t="shared" si="54"/>
        <v>0</v>
      </c>
      <c r="Q609" s="183">
        <f t="shared" si="54"/>
        <v>0</v>
      </c>
      <c r="R609" s="182">
        <f>SUM(R606:R607)</f>
        <v>1.25</v>
      </c>
    </row>
    <row r="610" spans="1:18" s="224" customFormat="1" ht="51.75" hidden="1" customHeight="1" thickBot="1">
      <c r="A610" s="866" t="s">
        <v>639</v>
      </c>
      <c r="B610" s="867"/>
      <c r="C610" s="867"/>
      <c r="D610" s="867"/>
      <c r="E610" s="868"/>
      <c r="F610" s="184">
        <f>SUM(F606:F608)</f>
        <v>1.145</v>
      </c>
      <c r="G610" s="184">
        <f t="shared" ref="G610:R610" si="55">SUM(G606:G608)</f>
        <v>0</v>
      </c>
      <c r="H610" s="184">
        <f t="shared" si="55"/>
        <v>0</v>
      </c>
      <c r="I610" s="184">
        <f t="shared" si="55"/>
        <v>0</v>
      </c>
      <c r="J610" s="184">
        <f t="shared" si="55"/>
        <v>0</v>
      </c>
      <c r="K610" s="184">
        <f t="shared" si="55"/>
        <v>0</v>
      </c>
      <c r="L610" s="184">
        <f t="shared" si="55"/>
        <v>1.0389999999999999</v>
      </c>
      <c r="M610" s="184">
        <f t="shared" si="55"/>
        <v>0</v>
      </c>
      <c r="N610" s="184">
        <f t="shared" si="55"/>
        <v>0</v>
      </c>
      <c r="O610" s="184">
        <f t="shared" si="55"/>
        <v>0</v>
      </c>
      <c r="P610" s="184">
        <f t="shared" si="55"/>
        <v>0.106</v>
      </c>
      <c r="Q610" s="185">
        <f t="shared" si="55"/>
        <v>0</v>
      </c>
      <c r="R610" s="184">
        <f t="shared" si="55"/>
        <v>2.73</v>
      </c>
    </row>
    <row r="611" spans="1:18" s="164" customFormat="1" ht="35.1" hidden="1" customHeight="1" thickBot="1">
      <c r="A611" s="874"/>
      <c r="B611" s="875"/>
      <c r="C611" s="875"/>
      <c r="D611" s="875"/>
      <c r="E611" s="875"/>
      <c r="F611" s="875"/>
      <c r="G611" s="875"/>
      <c r="H611" s="875"/>
      <c r="I611" s="875"/>
      <c r="J611" s="875"/>
      <c r="K611" s="875"/>
      <c r="L611" s="875"/>
      <c r="M611" s="875"/>
      <c r="N611" s="875"/>
      <c r="O611" s="875"/>
      <c r="P611" s="875"/>
      <c r="Q611" s="875"/>
      <c r="R611" s="398"/>
    </row>
    <row r="612" spans="1:18" s="164" customFormat="1" ht="35.1" customHeight="1" thickBot="1">
      <c r="A612" s="847" t="s">
        <v>326</v>
      </c>
      <c r="B612" s="848"/>
      <c r="C612" s="848"/>
      <c r="D612" s="848"/>
      <c r="E612" s="848"/>
      <c r="F612" s="856"/>
      <c r="G612" s="482">
        <f t="shared" ref="G612:G614" si="56">G606</f>
        <v>0</v>
      </c>
      <c r="H612" s="181">
        <f>H606</f>
        <v>0</v>
      </c>
      <c r="I612" s="181">
        <f>I606+H612</f>
        <v>0</v>
      </c>
      <c r="J612" s="181">
        <f t="shared" ref="J612:Q614" si="57">J606+I612</f>
        <v>0</v>
      </c>
      <c r="K612" s="181">
        <f t="shared" si="57"/>
        <v>0</v>
      </c>
      <c r="L612" s="181">
        <f t="shared" si="57"/>
        <v>0</v>
      </c>
      <c r="M612" s="181">
        <f t="shared" si="57"/>
        <v>0</v>
      </c>
      <c r="N612" s="181">
        <f t="shared" si="57"/>
        <v>0</v>
      </c>
      <c r="O612" s="181">
        <f t="shared" si="57"/>
        <v>0</v>
      </c>
      <c r="P612" s="181">
        <f t="shared" si="57"/>
        <v>0</v>
      </c>
      <c r="Q612" s="181">
        <f t="shared" si="57"/>
        <v>0</v>
      </c>
      <c r="R612" s="181">
        <f>R606</f>
        <v>0</v>
      </c>
    </row>
    <row r="613" spans="1:18" s="164" customFormat="1" ht="35.1" customHeight="1" thickBot="1">
      <c r="A613" s="850" t="s">
        <v>327</v>
      </c>
      <c r="B613" s="851"/>
      <c r="C613" s="851"/>
      <c r="D613" s="851"/>
      <c r="E613" s="851"/>
      <c r="F613" s="857"/>
      <c r="G613" s="482">
        <f t="shared" si="56"/>
        <v>0</v>
      </c>
      <c r="H613" s="181">
        <f>H607</f>
        <v>0</v>
      </c>
      <c r="I613" s="181">
        <f>I607+H613</f>
        <v>0</v>
      </c>
      <c r="J613" s="181">
        <f t="shared" si="57"/>
        <v>0</v>
      </c>
      <c r="K613" s="181">
        <f t="shared" si="57"/>
        <v>0</v>
      </c>
      <c r="L613" s="181">
        <f t="shared" si="57"/>
        <v>1.0389999999999999</v>
      </c>
      <c r="M613" s="181">
        <f t="shared" si="57"/>
        <v>1.0389999999999999</v>
      </c>
      <c r="N613" s="181">
        <f t="shared" si="57"/>
        <v>1.0389999999999999</v>
      </c>
      <c r="O613" s="181">
        <f t="shared" si="57"/>
        <v>1.0389999999999999</v>
      </c>
      <c r="P613" s="181">
        <f t="shared" si="57"/>
        <v>1.0389999999999999</v>
      </c>
      <c r="Q613" s="181">
        <f t="shared" si="57"/>
        <v>1.0389999999999999</v>
      </c>
      <c r="R613" s="181">
        <f>R607</f>
        <v>1.25</v>
      </c>
    </row>
    <row r="614" spans="1:18" s="164" customFormat="1" ht="35.1" customHeight="1" thickBot="1">
      <c r="A614" s="853" t="s">
        <v>328</v>
      </c>
      <c r="B614" s="854"/>
      <c r="C614" s="854"/>
      <c r="D614" s="854"/>
      <c r="E614" s="854"/>
      <c r="F614" s="858"/>
      <c r="G614" s="482">
        <f t="shared" si="56"/>
        <v>0</v>
      </c>
      <c r="H614" s="181">
        <f>H608</f>
        <v>0</v>
      </c>
      <c r="I614" s="181">
        <f>I608+H614</f>
        <v>0</v>
      </c>
      <c r="J614" s="181">
        <f t="shared" si="57"/>
        <v>0</v>
      </c>
      <c r="K614" s="181">
        <f t="shared" si="57"/>
        <v>0</v>
      </c>
      <c r="L614" s="181">
        <f t="shared" si="57"/>
        <v>0</v>
      </c>
      <c r="M614" s="181">
        <f t="shared" si="57"/>
        <v>0</v>
      </c>
      <c r="N614" s="181">
        <f t="shared" si="57"/>
        <v>0</v>
      </c>
      <c r="O614" s="181">
        <f t="shared" si="57"/>
        <v>0</v>
      </c>
      <c r="P614" s="181">
        <f t="shared" si="57"/>
        <v>0.106</v>
      </c>
      <c r="Q614" s="181">
        <f t="shared" si="57"/>
        <v>0.106</v>
      </c>
      <c r="R614" s="181">
        <f>R608</f>
        <v>1.48</v>
      </c>
    </row>
    <row r="615" spans="1:18" s="224" customFormat="1" ht="67.5" customHeight="1" thickBot="1">
      <c r="A615" s="859" t="s">
        <v>640</v>
      </c>
      <c r="B615" s="860"/>
      <c r="C615" s="860"/>
      <c r="D615" s="860"/>
      <c r="E615" s="861"/>
      <c r="F615" s="862"/>
      <c r="G615" s="189">
        <f>SUM(G612:G613)</f>
        <v>0</v>
      </c>
      <c r="H615" s="182">
        <f>SUM(H612:H613)</f>
        <v>0</v>
      </c>
      <c r="I615" s="187">
        <f t="shared" ref="I615:Q616" si="58">SUM(I609,H615)</f>
        <v>0</v>
      </c>
      <c r="J615" s="187">
        <f t="shared" si="58"/>
        <v>0</v>
      </c>
      <c r="K615" s="187">
        <f t="shared" si="58"/>
        <v>0</v>
      </c>
      <c r="L615" s="187">
        <f t="shared" si="58"/>
        <v>1.0389999999999999</v>
      </c>
      <c r="M615" s="187">
        <f t="shared" si="58"/>
        <v>1.0389999999999999</v>
      </c>
      <c r="N615" s="187">
        <f t="shared" si="58"/>
        <v>1.0389999999999999</v>
      </c>
      <c r="O615" s="187">
        <f t="shared" si="58"/>
        <v>1.0389999999999999</v>
      </c>
      <c r="P615" s="187">
        <f t="shared" si="58"/>
        <v>1.0389999999999999</v>
      </c>
      <c r="Q615" s="188">
        <f t="shared" si="58"/>
        <v>1.0389999999999999</v>
      </c>
      <c r="R615" s="182">
        <f>SUM(R612:R613)</f>
        <v>1.25</v>
      </c>
    </row>
    <row r="616" spans="1:18" s="224" customFormat="1" ht="90" customHeight="1" thickBot="1">
      <c r="A616" s="871" t="s">
        <v>641</v>
      </c>
      <c r="B616" s="872"/>
      <c r="C616" s="872"/>
      <c r="D616" s="872"/>
      <c r="E616" s="872"/>
      <c r="F616" s="873"/>
      <c r="G616" s="189">
        <f>SUM(G612:G614)</f>
        <v>0</v>
      </c>
      <c r="H616" s="189">
        <f>SUM(H612:H614)</f>
        <v>0</v>
      </c>
      <c r="I616" s="184">
        <f t="shared" si="58"/>
        <v>0</v>
      </c>
      <c r="J616" s="184">
        <f t="shared" si="58"/>
        <v>0</v>
      </c>
      <c r="K616" s="184">
        <f t="shared" si="58"/>
        <v>0</v>
      </c>
      <c r="L616" s="184">
        <f t="shared" si="58"/>
        <v>1.0389999999999999</v>
      </c>
      <c r="M616" s="184">
        <f t="shared" si="58"/>
        <v>1.0389999999999999</v>
      </c>
      <c r="N616" s="184">
        <f t="shared" si="58"/>
        <v>1.0389999999999999</v>
      </c>
      <c r="O616" s="184">
        <f t="shared" si="58"/>
        <v>1.0389999999999999</v>
      </c>
      <c r="P616" s="184">
        <f t="shared" si="58"/>
        <v>1.145</v>
      </c>
      <c r="Q616" s="185">
        <f t="shared" si="58"/>
        <v>1.145</v>
      </c>
      <c r="R616" s="189">
        <f>SUM(R612:R614)</f>
        <v>2.73</v>
      </c>
    </row>
    <row r="617" spans="1:18" s="164" customFormat="1" hidden="1" thickBot="1">
      <c r="A617" s="874"/>
      <c r="B617" s="875"/>
      <c r="C617" s="875"/>
      <c r="D617" s="875"/>
      <c r="E617" s="875"/>
      <c r="F617" s="875"/>
      <c r="G617" s="875"/>
      <c r="H617" s="875"/>
      <c r="I617" s="875"/>
      <c r="J617" s="875"/>
      <c r="K617" s="875"/>
      <c r="L617" s="875"/>
      <c r="M617" s="875"/>
      <c r="N617" s="875"/>
      <c r="O617" s="875"/>
      <c r="P617" s="875"/>
      <c r="Q617" s="875"/>
      <c r="R617" s="398"/>
    </row>
    <row r="618" spans="1:18" s="164" customFormat="1" ht="40.5" hidden="1" customHeight="1" thickBot="1">
      <c r="A618" s="847" t="s">
        <v>329</v>
      </c>
      <c r="B618" s="848"/>
      <c r="C618" s="848"/>
      <c r="D618" s="848"/>
      <c r="E618" s="849"/>
      <c r="F618" s="179">
        <f>SUM(H618:Q618)</f>
        <v>5.4730000000000008</v>
      </c>
      <c r="G618" s="489">
        <f>SUM(G525,G542,G563,G580,G606)</f>
        <v>0</v>
      </c>
      <c r="H618" s="194">
        <f>SUM(H525,H542,H563,H580,H606)</f>
        <v>3.3330000000000002</v>
      </c>
      <c r="I618" s="194">
        <f t="shared" ref="I618:Q618" si="59">SUM(I525,I542,I563,I580,I606)</f>
        <v>1.9350000000000001</v>
      </c>
      <c r="J618" s="194">
        <f t="shared" si="59"/>
        <v>0.20499999999999999</v>
      </c>
      <c r="K618" s="194">
        <f t="shared" si="59"/>
        <v>0</v>
      </c>
      <c r="L618" s="194">
        <f t="shared" si="59"/>
        <v>0</v>
      </c>
      <c r="M618" s="194">
        <f t="shared" si="59"/>
        <v>0</v>
      </c>
      <c r="N618" s="194">
        <f t="shared" si="59"/>
        <v>0</v>
      </c>
      <c r="O618" s="194">
        <f t="shared" si="59"/>
        <v>0</v>
      </c>
      <c r="P618" s="194">
        <f t="shared" si="59"/>
        <v>0</v>
      </c>
      <c r="Q618" s="372">
        <f t="shared" si="59"/>
        <v>0</v>
      </c>
      <c r="R618" s="194">
        <f>SUM(R525,R542,R563,R580,R606)</f>
        <v>7.2799999999999994</v>
      </c>
    </row>
    <row r="619" spans="1:18" s="164" customFormat="1" ht="36.75" hidden="1" customHeight="1" thickBot="1">
      <c r="A619" s="850" t="s">
        <v>330</v>
      </c>
      <c r="B619" s="851"/>
      <c r="C619" s="851"/>
      <c r="D619" s="851"/>
      <c r="E619" s="852"/>
      <c r="F619" s="179">
        <f>SUM(H619:Q619)</f>
        <v>1.0389999999999999</v>
      </c>
      <c r="G619" s="489">
        <f t="shared" ref="G619:R620" si="60">SUM(G526,G543,G564,G581,G607)</f>
        <v>0</v>
      </c>
      <c r="H619" s="194">
        <f t="shared" si="60"/>
        <v>0</v>
      </c>
      <c r="I619" s="194">
        <f t="shared" si="60"/>
        <v>0</v>
      </c>
      <c r="J619" s="194">
        <f t="shared" si="60"/>
        <v>0</v>
      </c>
      <c r="K619" s="194">
        <f t="shared" si="60"/>
        <v>0</v>
      </c>
      <c r="L619" s="194">
        <f t="shared" si="60"/>
        <v>1.0389999999999999</v>
      </c>
      <c r="M619" s="194">
        <f t="shared" si="60"/>
        <v>0</v>
      </c>
      <c r="N619" s="194">
        <f t="shared" si="60"/>
        <v>0</v>
      </c>
      <c r="O619" s="194">
        <f t="shared" si="60"/>
        <v>0</v>
      </c>
      <c r="P619" s="194">
        <f t="shared" si="60"/>
        <v>0</v>
      </c>
      <c r="Q619" s="372">
        <f t="shared" si="60"/>
        <v>0</v>
      </c>
      <c r="R619" s="194">
        <f t="shared" si="60"/>
        <v>1.25</v>
      </c>
    </row>
    <row r="620" spans="1:18" s="164" customFormat="1" ht="40.5" hidden="1" customHeight="1" thickBot="1">
      <c r="A620" s="894" t="s">
        <v>331</v>
      </c>
      <c r="B620" s="895"/>
      <c r="C620" s="895"/>
      <c r="D620" s="895"/>
      <c r="E620" s="896"/>
      <c r="F620" s="180">
        <f>SUM(H620:Q620)</f>
        <v>2.8009999999999997</v>
      </c>
      <c r="G620" s="489">
        <f t="shared" si="60"/>
        <v>0</v>
      </c>
      <c r="H620" s="194">
        <f t="shared" si="60"/>
        <v>0</v>
      </c>
      <c r="I620" s="194">
        <f t="shared" si="60"/>
        <v>0</v>
      </c>
      <c r="J620" s="194">
        <f t="shared" si="60"/>
        <v>0</v>
      </c>
      <c r="K620" s="194">
        <f t="shared" si="60"/>
        <v>0</v>
      </c>
      <c r="L620" s="194">
        <f t="shared" si="60"/>
        <v>0</v>
      </c>
      <c r="M620" s="194">
        <f t="shared" si="60"/>
        <v>0</v>
      </c>
      <c r="N620" s="194">
        <f t="shared" si="60"/>
        <v>0</v>
      </c>
      <c r="O620" s="194">
        <f t="shared" si="60"/>
        <v>2.6949999999999998</v>
      </c>
      <c r="P620" s="194">
        <f t="shared" si="60"/>
        <v>0.106</v>
      </c>
      <c r="Q620" s="372">
        <f t="shared" si="60"/>
        <v>0</v>
      </c>
      <c r="R620" s="194">
        <f t="shared" si="60"/>
        <v>5.1400000000000006</v>
      </c>
    </row>
    <row r="621" spans="1:18" s="224" customFormat="1" ht="55.5" hidden="1" customHeight="1" thickBot="1">
      <c r="A621" s="859" t="s">
        <v>642</v>
      </c>
      <c r="B621" s="860"/>
      <c r="C621" s="860"/>
      <c r="D621" s="860"/>
      <c r="E621" s="862"/>
      <c r="F621" s="182">
        <f>SUM(F618:F619)</f>
        <v>6.5120000000000005</v>
      </c>
      <c r="G621" s="197">
        <f>SUM(G618:G619)</f>
        <v>0</v>
      </c>
      <c r="H621" s="195">
        <f>SUM(H618:H619)</f>
        <v>3.3330000000000002</v>
      </c>
      <c r="I621" s="195">
        <f>SUM(I618:I619)</f>
        <v>1.9350000000000001</v>
      </c>
      <c r="J621" s="195">
        <f>SUM(J618:J619)</f>
        <v>0.20499999999999999</v>
      </c>
      <c r="K621" s="195">
        <f t="shared" ref="K621:Q621" si="61">SUM(K618:K619)</f>
        <v>0</v>
      </c>
      <c r="L621" s="195">
        <f t="shared" si="61"/>
        <v>1.0389999999999999</v>
      </c>
      <c r="M621" s="195">
        <f t="shared" si="61"/>
        <v>0</v>
      </c>
      <c r="N621" s="195">
        <f t="shared" si="61"/>
        <v>0</v>
      </c>
      <c r="O621" s="195">
        <f t="shared" si="61"/>
        <v>0</v>
      </c>
      <c r="P621" s="195">
        <f t="shared" si="61"/>
        <v>0</v>
      </c>
      <c r="Q621" s="196">
        <f t="shared" si="61"/>
        <v>0</v>
      </c>
      <c r="R621" s="195">
        <f>SUM(R618:R619)</f>
        <v>8.5299999999999994</v>
      </c>
    </row>
    <row r="622" spans="1:18" s="224" customFormat="1" ht="60.75" hidden="1" customHeight="1" thickBot="1">
      <c r="A622" s="866" t="s">
        <v>643</v>
      </c>
      <c r="B622" s="867"/>
      <c r="C622" s="867"/>
      <c r="D622" s="867"/>
      <c r="E622" s="868"/>
      <c r="F622" s="189">
        <f>SUM(F618:F620)</f>
        <v>9.3130000000000006</v>
      </c>
      <c r="G622" s="197">
        <f t="shared" ref="G622:R622" si="62">SUM(G618:G620)</f>
        <v>0</v>
      </c>
      <c r="H622" s="197">
        <f t="shared" si="62"/>
        <v>3.3330000000000002</v>
      </c>
      <c r="I622" s="197">
        <f t="shared" si="62"/>
        <v>1.9350000000000001</v>
      </c>
      <c r="J622" s="197">
        <f t="shared" si="62"/>
        <v>0.20499999999999999</v>
      </c>
      <c r="K622" s="197">
        <f t="shared" si="62"/>
        <v>0</v>
      </c>
      <c r="L622" s="197">
        <f t="shared" si="62"/>
        <v>1.0389999999999999</v>
      </c>
      <c r="M622" s="197">
        <f t="shared" si="62"/>
        <v>0</v>
      </c>
      <c r="N622" s="197">
        <f t="shared" si="62"/>
        <v>0</v>
      </c>
      <c r="O622" s="197">
        <f t="shared" si="62"/>
        <v>2.6949999999999998</v>
      </c>
      <c r="P622" s="197">
        <f t="shared" si="62"/>
        <v>0.106</v>
      </c>
      <c r="Q622" s="198">
        <f t="shared" si="62"/>
        <v>0</v>
      </c>
      <c r="R622" s="455">
        <f t="shared" si="62"/>
        <v>13.67</v>
      </c>
    </row>
    <row r="623" spans="1:18" s="164" customFormat="1" ht="35.1" customHeight="1" thickBot="1">
      <c r="A623" s="874"/>
      <c r="B623" s="875"/>
      <c r="C623" s="875"/>
      <c r="D623" s="875"/>
      <c r="E623" s="875"/>
      <c r="F623" s="875"/>
      <c r="G623" s="875"/>
      <c r="H623" s="875"/>
      <c r="I623" s="875"/>
      <c r="J623" s="875"/>
      <c r="K623" s="875"/>
      <c r="L623" s="875"/>
      <c r="M623" s="875"/>
      <c r="N623" s="875"/>
      <c r="O623" s="875"/>
      <c r="P623" s="875"/>
      <c r="Q623" s="875"/>
      <c r="R623" s="454"/>
    </row>
    <row r="624" spans="1:18" s="164" customFormat="1" ht="42" customHeight="1" thickBot="1">
      <c r="A624" s="847" t="s">
        <v>332</v>
      </c>
      <c r="B624" s="848"/>
      <c r="C624" s="848"/>
      <c r="D624" s="848"/>
      <c r="E624" s="848"/>
      <c r="F624" s="856"/>
      <c r="G624" s="490">
        <f t="shared" ref="G624:G626" si="63">G618</f>
        <v>0</v>
      </c>
      <c r="H624" s="199">
        <f>H618</f>
        <v>3.3330000000000002</v>
      </c>
      <c r="I624" s="199">
        <f t="shared" ref="I624:Q628" si="64">SUM(I618,H624)</f>
        <v>5.2680000000000007</v>
      </c>
      <c r="J624" s="199">
        <f t="shared" si="64"/>
        <v>5.4730000000000008</v>
      </c>
      <c r="K624" s="199">
        <f t="shared" si="64"/>
        <v>5.4730000000000008</v>
      </c>
      <c r="L624" s="199">
        <f t="shared" si="64"/>
        <v>5.4730000000000008</v>
      </c>
      <c r="M624" s="199">
        <f t="shared" si="64"/>
        <v>5.4730000000000008</v>
      </c>
      <c r="N624" s="199">
        <f t="shared" si="64"/>
        <v>5.4730000000000008</v>
      </c>
      <c r="O624" s="199">
        <f t="shared" si="64"/>
        <v>5.4730000000000008</v>
      </c>
      <c r="P624" s="199">
        <f t="shared" si="64"/>
        <v>5.4730000000000008</v>
      </c>
      <c r="Q624" s="200">
        <f t="shared" si="64"/>
        <v>5.4730000000000008</v>
      </c>
      <c r="R624" s="199">
        <f>R618</f>
        <v>7.2799999999999994</v>
      </c>
    </row>
    <row r="625" spans="1:18" s="164" customFormat="1" ht="36.75" customHeight="1" thickBot="1">
      <c r="A625" s="850" t="s">
        <v>333</v>
      </c>
      <c r="B625" s="851"/>
      <c r="C625" s="851"/>
      <c r="D625" s="851"/>
      <c r="E625" s="851"/>
      <c r="F625" s="857"/>
      <c r="G625" s="490">
        <f t="shared" si="63"/>
        <v>0</v>
      </c>
      <c r="H625" s="199">
        <f>H619</f>
        <v>0</v>
      </c>
      <c r="I625" s="199">
        <f t="shared" si="64"/>
        <v>0</v>
      </c>
      <c r="J625" s="199">
        <f t="shared" si="64"/>
        <v>0</v>
      </c>
      <c r="K625" s="199">
        <f t="shared" si="64"/>
        <v>0</v>
      </c>
      <c r="L625" s="199">
        <f t="shared" si="64"/>
        <v>1.0389999999999999</v>
      </c>
      <c r="M625" s="199">
        <f t="shared" si="64"/>
        <v>1.0389999999999999</v>
      </c>
      <c r="N625" s="199">
        <f t="shared" si="64"/>
        <v>1.0389999999999999</v>
      </c>
      <c r="O625" s="199">
        <f t="shared" si="64"/>
        <v>1.0389999999999999</v>
      </c>
      <c r="P625" s="199">
        <f t="shared" si="64"/>
        <v>1.0389999999999999</v>
      </c>
      <c r="Q625" s="200">
        <f t="shared" si="64"/>
        <v>1.0389999999999999</v>
      </c>
      <c r="R625" s="199">
        <f>R619</f>
        <v>1.25</v>
      </c>
    </row>
    <row r="626" spans="1:18" s="164" customFormat="1" ht="42" customHeight="1" thickBot="1">
      <c r="A626" s="853" t="s">
        <v>334</v>
      </c>
      <c r="B626" s="854"/>
      <c r="C626" s="854"/>
      <c r="D626" s="854"/>
      <c r="E626" s="854"/>
      <c r="F626" s="858"/>
      <c r="G626" s="490">
        <f t="shared" si="63"/>
        <v>0</v>
      </c>
      <c r="H626" s="199">
        <f>H620</f>
        <v>0</v>
      </c>
      <c r="I626" s="199">
        <f t="shared" si="64"/>
        <v>0</v>
      </c>
      <c r="J626" s="199">
        <f t="shared" si="64"/>
        <v>0</v>
      </c>
      <c r="K626" s="199">
        <f t="shared" si="64"/>
        <v>0</v>
      </c>
      <c r="L626" s="199">
        <f t="shared" si="64"/>
        <v>0</v>
      </c>
      <c r="M626" s="199">
        <f t="shared" si="64"/>
        <v>0</v>
      </c>
      <c r="N626" s="199">
        <f t="shared" si="64"/>
        <v>0</v>
      </c>
      <c r="O626" s="199">
        <f t="shared" si="64"/>
        <v>2.6949999999999998</v>
      </c>
      <c r="P626" s="199">
        <f t="shared" si="64"/>
        <v>2.8009999999999997</v>
      </c>
      <c r="Q626" s="200">
        <f t="shared" si="64"/>
        <v>2.8009999999999997</v>
      </c>
      <c r="R626" s="199">
        <f>R620</f>
        <v>5.1400000000000006</v>
      </c>
    </row>
    <row r="627" spans="1:18" s="224" customFormat="1" ht="43.5" customHeight="1" thickBot="1">
      <c r="A627" s="859" t="s">
        <v>644</v>
      </c>
      <c r="B627" s="860"/>
      <c r="C627" s="860"/>
      <c r="D627" s="860"/>
      <c r="E627" s="861"/>
      <c r="F627" s="862"/>
      <c r="G627" s="197">
        <f>SUM(G624:G625)</f>
        <v>0</v>
      </c>
      <c r="H627" s="195">
        <f>SUM(H624:H625)</f>
        <v>3.3330000000000002</v>
      </c>
      <c r="I627" s="201">
        <f t="shared" si="64"/>
        <v>5.2680000000000007</v>
      </c>
      <c r="J627" s="201">
        <f t="shared" si="64"/>
        <v>5.4730000000000008</v>
      </c>
      <c r="K627" s="201">
        <f t="shared" si="64"/>
        <v>5.4730000000000008</v>
      </c>
      <c r="L627" s="201">
        <f t="shared" si="64"/>
        <v>6.5120000000000005</v>
      </c>
      <c r="M627" s="201">
        <f t="shared" si="64"/>
        <v>6.5120000000000005</v>
      </c>
      <c r="N627" s="201">
        <f t="shared" si="64"/>
        <v>6.5120000000000005</v>
      </c>
      <c r="O627" s="201">
        <f t="shared" si="64"/>
        <v>6.5120000000000005</v>
      </c>
      <c r="P627" s="201">
        <f t="shared" si="64"/>
        <v>6.5120000000000005</v>
      </c>
      <c r="Q627" s="202">
        <f t="shared" si="64"/>
        <v>6.5120000000000005</v>
      </c>
      <c r="R627" s="195">
        <f>SUM(R624:R625)</f>
        <v>8.5299999999999994</v>
      </c>
    </row>
    <row r="628" spans="1:18" s="224" customFormat="1" ht="54" customHeight="1" thickBot="1">
      <c r="A628" s="871" t="s">
        <v>645</v>
      </c>
      <c r="B628" s="872"/>
      <c r="C628" s="872"/>
      <c r="D628" s="872"/>
      <c r="E628" s="872"/>
      <c r="F628" s="873"/>
      <c r="G628" s="197">
        <f>SUM(G624:G626)</f>
        <v>0</v>
      </c>
      <c r="H628" s="197">
        <f>SUM(H624:H626)</f>
        <v>3.3330000000000002</v>
      </c>
      <c r="I628" s="197">
        <f t="shared" si="64"/>
        <v>5.2680000000000007</v>
      </c>
      <c r="J628" s="197">
        <f t="shared" si="64"/>
        <v>5.4730000000000008</v>
      </c>
      <c r="K628" s="197">
        <f t="shared" si="64"/>
        <v>5.4730000000000008</v>
      </c>
      <c r="L628" s="197">
        <f t="shared" si="64"/>
        <v>6.5120000000000005</v>
      </c>
      <c r="M628" s="197">
        <f t="shared" si="64"/>
        <v>6.5120000000000005</v>
      </c>
      <c r="N628" s="197">
        <f t="shared" si="64"/>
        <v>6.5120000000000005</v>
      </c>
      <c r="O628" s="197">
        <f t="shared" si="64"/>
        <v>9.2070000000000007</v>
      </c>
      <c r="P628" s="197">
        <f t="shared" si="64"/>
        <v>9.3130000000000006</v>
      </c>
      <c r="Q628" s="197">
        <f t="shared" si="64"/>
        <v>9.3130000000000006</v>
      </c>
      <c r="R628" s="197">
        <f>SUM(R624:R626)</f>
        <v>13.67</v>
      </c>
    </row>
    <row r="629" spans="1:18" ht="35.1" customHeight="1" thickBot="1">
      <c r="A629" s="897"/>
      <c r="B629" s="898"/>
      <c r="C629" s="898"/>
      <c r="D629" s="898"/>
      <c r="E629" s="898"/>
      <c r="F629" s="898"/>
      <c r="G629" s="898"/>
      <c r="H629" s="898"/>
      <c r="I629" s="898"/>
      <c r="J629" s="898"/>
      <c r="K629" s="898"/>
      <c r="L629" s="898"/>
      <c r="M629" s="898"/>
      <c r="N629" s="898"/>
      <c r="O629" s="898"/>
      <c r="P629" s="898"/>
      <c r="Q629" s="898"/>
      <c r="R629" s="389"/>
    </row>
    <row r="630" spans="1:18" ht="35.1" customHeight="1" thickBot="1">
      <c r="A630" s="722" t="s">
        <v>335</v>
      </c>
      <c r="B630" s="723"/>
      <c r="C630" s="723"/>
      <c r="D630" s="723"/>
      <c r="E630" s="723"/>
      <c r="F630" s="723"/>
      <c r="G630" s="723"/>
      <c r="H630" s="723"/>
      <c r="I630" s="723"/>
      <c r="J630" s="723"/>
      <c r="K630" s="723"/>
      <c r="L630" s="723"/>
      <c r="M630" s="723"/>
      <c r="N630" s="723"/>
      <c r="O630" s="723"/>
      <c r="P630" s="723"/>
      <c r="Q630" s="723"/>
      <c r="R630" s="389"/>
    </row>
    <row r="631" spans="1:18" ht="35.1" customHeight="1">
      <c r="A631" s="751">
        <v>97</v>
      </c>
      <c r="B631" s="523" t="s">
        <v>336</v>
      </c>
      <c r="C631" s="754" t="s">
        <v>337</v>
      </c>
      <c r="D631" s="212"/>
      <c r="E631" s="751" t="s">
        <v>451</v>
      </c>
      <c r="F631" s="46" t="s">
        <v>18</v>
      </c>
      <c r="G631" s="456"/>
      <c r="H631" s="39"/>
      <c r="I631" s="209"/>
      <c r="J631" s="209"/>
      <c r="K631" s="209"/>
      <c r="L631" s="209"/>
      <c r="M631" s="209"/>
      <c r="N631" s="209"/>
      <c r="O631" s="209"/>
      <c r="P631" s="209"/>
      <c r="Q631" s="362"/>
      <c r="R631" s="394"/>
    </row>
    <row r="632" spans="1:18" ht="44.25" customHeight="1">
      <c r="A632" s="752"/>
      <c r="B632" s="524" t="s">
        <v>338</v>
      </c>
      <c r="C632" s="761"/>
      <c r="D632" s="11"/>
      <c r="E632" s="752"/>
      <c r="F632" s="450" t="s">
        <v>19</v>
      </c>
      <c r="G632" s="468">
        <f>R632*J5</f>
        <v>0</v>
      </c>
      <c r="H632" s="13"/>
      <c r="I632" s="10"/>
      <c r="J632" s="10"/>
      <c r="K632" s="10"/>
      <c r="L632" s="301">
        <v>0</v>
      </c>
      <c r="M632" s="10"/>
      <c r="N632" s="10"/>
      <c r="O632" s="10"/>
      <c r="P632" s="10"/>
      <c r="Q632" s="17"/>
      <c r="R632" s="392">
        <v>6</v>
      </c>
    </row>
    <row r="633" spans="1:18" s="61" customFormat="1" ht="42" customHeight="1" thickBot="1">
      <c r="A633" s="752"/>
      <c r="B633" s="524" t="s">
        <v>339</v>
      </c>
      <c r="C633" s="761"/>
      <c r="D633" s="8"/>
      <c r="E633" s="752"/>
      <c r="F633" s="50" t="s">
        <v>20</v>
      </c>
      <c r="G633" s="497">
        <f>R633*J5</f>
        <v>0</v>
      </c>
      <c r="H633" s="44"/>
      <c r="I633" s="42"/>
      <c r="J633" s="42"/>
      <c r="K633" s="42"/>
      <c r="L633" s="42"/>
      <c r="M633" s="42"/>
      <c r="N633" s="42"/>
      <c r="O633" s="42"/>
      <c r="P633" s="42">
        <v>0</v>
      </c>
      <c r="Q633" s="361"/>
      <c r="R633" s="393">
        <v>8.5</v>
      </c>
    </row>
    <row r="634" spans="1:18" ht="35.1" customHeight="1">
      <c r="A634" s="752"/>
      <c r="B634" s="532" t="s">
        <v>340</v>
      </c>
      <c r="C634" s="761"/>
      <c r="D634" s="742" t="s">
        <v>653</v>
      </c>
      <c r="E634" s="752"/>
      <c r="F634" s="900"/>
      <c r="G634" s="442"/>
      <c r="H634" s="766"/>
      <c r="I634" s="766"/>
      <c r="J634" s="766"/>
      <c r="K634" s="766"/>
      <c r="L634" s="766"/>
      <c r="M634" s="766"/>
      <c r="N634" s="766"/>
      <c r="O634" s="766"/>
      <c r="P634" s="766"/>
      <c r="Q634" s="766"/>
      <c r="R634" s="547"/>
    </row>
    <row r="635" spans="1:18" ht="35.1" customHeight="1">
      <c r="A635" s="752"/>
      <c r="B635" s="524" t="s">
        <v>341</v>
      </c>
      <c r="C635" s="761"/>
      <c r="D635" s="899"/>
      <c r="E635" s="752"/>
      <c r="F635" s="900"/>
      <c r="G635" s="442"/>
      <c r="H635" s="766"/>
      <c r="I635" s="766"/>
      <c r="J635" s="766"/>
      <c r="K635" s="766"/>
      <c r="L635" s="766"/>
      <c r="M635" s="766"/>
      <c r="N635" s="766"/>
      <c r="O635" s="766"/>
      <c r="P635" s="766"/>
      <c r="Q635" s="766"/>
      <c r="R635" s="547"/>
    </row>
    <row r="636" spans="1:18" ht="35.1" customHeight="1">
      <c r="A636" s="752"/>
      <c r="B636" s="524" t="s">
        <v>342</v>
      </c>
      <c r="C636" s="761"/>
      <c r="D636" s="524"/>
      <c r="E636" s="752"/>
      <c r="F636" s="900"/>
      <c r="G636" s="442"/>
      <c r="H636" s="766"/>
      <c r="I636" s="766"/>
      <c r="J636" s="766"/>
      <c r="K636" s="766"/>
      <c r="L636" s="766"/>
      <c r="M636" s="766"/>
      <c r="N636" s="766"/>
      <c r="O636" s="766"/>
      <c r="P636" s="766"/>
      <c r="Q636" s="766"/>
      <c r="R636" s="547"/>
    </row>
    <row r="637" spans="1:18" ht="35.1" customHeight="1">
      <c r="A637" s="752"/>
      <c r="B637" s="524" t="s">
        <v>343</v>
      </c>
      <c r="C637" s="761"/>
      <c r="D637" s="762" t="s">
        <v>654</v>
      </c>
      <c r="E637" s="752"/>
      <c r="F637" s="900"/>
      <c r="G637" s="442"/>
      <c r="H637" s="766"/>
      <c r="I637" s="766"/>
      <c r="J637" s="766"/>
      <c r="K637" s="766"/>
      <c r="L637" s="766"/>
      <c r="M637" s="766"/>
      <c r="N637" s="766"/>
      <c r="O637" s="766"/>
      <c r="P637" s="766"/>
      <c r="Q637" s="766"/>
      <c r="R637" s="547"/>
    </row>
    <row r="638" spans="1:18" ht="35.1" customHeight="1">
      <c r="A638" s="752"/>
      <c r="B638" s="524" t="s">
        <v>344</v>
      </c>
      <c r="C638" s="761"/>
      <c r="D638" s="899"/>
      <c r="E638" s="752"/>
      <c r="F638" s="900"/>
      <c r="G638" s="442"/>
      <c r="H638" s="766"/>
      <c r="I638" s="766"/>
      <c r="J638" s="766"/>
      <c r="K638" s="766"/>
      <c r="L638" s="766"/>
      <c r="M638" s="766"/>
      <c r="N638" s="766"/>
      <c r="O638" s="766"/>
      <c r="P638" s="766"/>
      <c r="Q638" s="766"/>
      <c r="R638" s="547"/>
    </row>
    <row r="639" spans="1:18" ht="35.1" customHeight="1">
      <c r="A639" s="752"/>
      <c r="B639" s="524" t="s">
        <v>345</v>
      </c>
      <c r="C639" s="761"/>
      <c r="D639" s="524"/>
      <c r="E639" s="752"/>
      <c r="F639" s="900"/>
      <c r="G639" s="442"/>
      <c r="H639" s="766"/>
      <c r="I639" s="766"/>
      <c r="J639" s="766"/>
      <c r="K639" s="766"/>
      <c r="L639" s="766"/>
      <c r="M639" s="766"/>
      <c r="N639" s="766"/>
      <c r="O639" s="766"/>
      <c r="P639" s="766"/>
      <c r="Q639" s="766"/>
      <c r="R639" s="547"/>
    </row>
    <row r="640" spans="1:18" ht="35.1" customHeight="1" thickBot="1">
      <c r="A640" s="753"/>
      <c r="B640" s="545" t="s">
        <v>346</v>
      </c>
      <c r="C640" s="890"/>
      <c r="D640" s="66"/>
      <c r="E640" s="753"/>
      <c r="F640" s="901"/>
      <c r="G640" s="451"/>
      <c r="H640" s="767"/>
      <c r="I640" s="767"/>
      <c r="J640" s="767"/>
      <c r="K640" s="767"/>
      <c r="L640" s="767"/>
      <c r="M640" s="767"/>
      <c r="N640" s="767"/>
      <c r="O640" s="767"/>
      <c r="P640" s="767"/>
      <c r="Q640" s="767"/>
      <c r="R640" s="514"/>
    </row>
    <row r="641" spans="1:18" ht="35.1" customHeight="1">
      <c r="A641" s="751">
        <v>98</v>
      </c>
      <c r="B641" s="523" t="s">
        <v>336</v>
      </c>
      <c r="C641" s="754" t="s">
        <v>347</v>
      </c>
      <c r="D641" s="523"/>
      <c r="E641" s="751" t="s">
        <v>451</v>
      </c>
      <c r="F641" s="46" t="s">
        <v>18</v>
      </c>
      <c r="G641" s="456"/>
      <c r="H641" s="39"/>
      <c r="I641" s="209"/>
      <c r="J641" s="209"/>
      <c r="K641" s="209"/>
      <c r="L641" s="209"/>
      <c r="M641" s="209"/>
      <c r="N641" s="209"/>
      <c r="O641" s="209"/>
      <c r="P641" s="209"/>
      <c r="Q641" s="362"/>
      <c r="R641" s="394"/>
    </row>
    <row r="642" spans="1:18" ht="35.1" customHeight="1">
      <c r="A642" s="752"/>
      <c r="B642" s="524" t="s">
        <v>348</v>
      </c>
      <c r="C642" s="774"/>
      <c r="D642" s="213"/>
      <c r="E642" s="752"/>
      <c r="F642" s="450" t="s">
        <v>19</v>
      </c>
      <c r="G642" s="468">
        <f>R642*J5</f>
        <v>0</v>
      </c>
      <c r="H642" s="45"/>
      <c r="I642" s="210"/>
      <c r="J642" s="210"/>
      <c r="K642" s="210"/>
      <c r="L642" s="301">
        <v>0</v>
      </c>
      <c r="M642" s="210"/>
      <c r="N642" s="210"/>
      <c r="O642" s="210"/>
      <c r="P642" s="210"/>
      <c r="Q642" s="363"/>
      <c r="R642" s="395">
        <v>6</v>
      </c>
    </row>
    <row r="643" spans="1:18" ht="35.1" customHeight="1" thickBot="1">
      <c r="A643" s="752"/>
      <c r="B643" s="524" t="s">
        <v>349</v>
      </c>
      <c r="C643" s="774"/>
      <c r="D643" s="8"/>
      <c r="E643" s="752"/>
      <c r="F643" s="50" t="s">
        <v>20</v>
      </c>
      <c r="G643" s="497">
        <f>R643*J5</f>
        <v>0</v>
      </c>
      <c r="H643" s="44"/>
      <c r="I643" s="42"/>
      <c r="J643" s="42"/>
      <c r="K643" s="42"/>
      <c r="L643" s="42"/>
      <c r="M643" s="42"/>
      <c r="N643" s="42"/>
      <c r="O643" s="42"/>
      <c r="P643" s="42">
        <v>0</v>
      </c>
      <c r="Q643" s="361"/>
      <c r="R643" s="393">
        <v>9.1</v>
      </c>
    </row>
    <row r="644" spans="1:18" ht="35.1" customHeight="1">
      <c r="A644" s="752"/>
      <c r="B644" s="532" t="s">
        <v>350</v>
      </c>
      <c r="C644" s="774"/>
      <c r="D644" s="917" t="s">
        <v>470</v>
      </c>
      <c r="E644" s="752"/>
      <c r="F644" s="900"/>
      <c r="G644" s="442"/>
      <c r="H644" s="766"/>
      <c r="I644" s="766"/>
      <c r="J644" s="766"/>
      <c r="K644" s="766"/>
      <c r="L644" s="766"/>
      <c r="M644" s="766"/>
      <c r="N644" s="766"/>
      <c r="O644" s="766"/>
      <c r="P644" s="766"/>
      <c r="Q644" s="766"/>
      <c r="R644" s="547"/>
    </row>
    <row r="645" spans="1:18" ht="64.5" customHeight="1">
      <c r="A645" s="752"/>
      <c r="B645" s="524" t="s">
        <v>351</v>
      </c>
      <c r="C645" s="774"/>
      <c r="D645" s="918"/>
      <c r="E645" s="752"/>
      <c r="F645" s="900"/>
      <c r="G645" s="442"/>
      <c r="H645" s="766"/>
      <c r="I645" s="766"/>
      <c r="J645" s="766"/>
      <c r="K645" s="766"/>
      <c r="L645" s="766"/>
      <c r="M645" s="766"/>
      <c r="N645" s="766"/>
      <c r="O645" s="766"/>
      <c r="P645" s="766"/>
      <c r="Q645" s="766"/>
      <c r="R645" s="547"/>
    </row>
    <row r="646" spans="1:18" ht="35.1" customHeight="1">
      <c r="A646" s="752"/>
      <c r="B646" s="524" t="s">
        <v>343</v>
      </c>
      <c r="C646" s="774"/>
      <c r="D646" s="918"/>
      <c r="E646" s="752"/>
      <c r="F646" s="900"/>
      <c r="G646" s="442"/>
      <c r="H646" s="766"/>
      <c r="I646" s="766"/>
      <c r="J646" s="766"/>
      <c r="K646" s="766"/>
      <c r="L646" s="766"/>
      <c r="M646" s="766"/>
      <c r="N646" s="766"/>
      <c r="O646" s="766"/>
      <c r="P646" s="766"/>
      <c r="Q646" s="766"/>
      <c r="R646" s="547"/>
    </row>
    <row r="647" spans="1:18" ht="35.1" customHeight="1">
      <c r="A647" s="752"/>
      <c r="B647" s="524" t="s">
        <v>344</v>
      </c>
      <c r="C647" s="774"/>
      <c r="D647" s="918"/>
      <c r="E647" s="752"/>
      <c r="F647" s="900"/>
      <c r="G647" s="442"/>
      <c r="H647" s="766"/>
      <c r="I647" s="766"/>
      <c r="J647" s="766"/>
      <c r="K647" s="766"/>
      <c r="L647" s="766"/>
      <c r="M647" s="766"/>
      <c r="N647" s="766"/>
      <c r="O647" s="766"/>
      <c r="P647" s="766"/>
      <c r="Q647" s="766"/>
      <c r="R647" s="547"/>
    </row>
    <row r="648" spans="1:18" ht="35.1" customHeight="1">
      <c r="A648" s="752"/>
      <c r="B648" s="524" t="s">
        <v>345</v>
      </c>
      <c r="C648" s="774"/>
      <c r="D648" s="918"/>
      <c r="E648" s="752"/>
      <c r="F648" s="900"/>
      <c r="G648" s="442"/>
      <c r="H648" s="766"/>
      <c r="I648" s="766"/>
      <c r="J648" s="766"/>
      <c r="K648" s="766"/>
      <c r="L648" s="766"/>
      <c r="M648" s="766"/>
      <c r="N648" s="766"/>
      <c r="O648" s="766"/>
      <c r="P648" s="766"/>
      <c r="Q648" s="766"/>
      <c r="R648" s="547"/>
    </row>
    <row r="649" spans="1:18" ht="35.1" customHeight="1" thickBot="1">
      <c r="A649" s="753"/>
      <c r="B649" s="545" t="s">
        <v>352</v>
      </c>
      <c r="C649" s="775"/>
      <c r="D649" s="919"/>
      <c r="E649" s="753"/>
      <c r="F649" s="912"/>
      <c r="G649" s="451"/>
      <c r="H649" s="767"/>
      <c r="I649" s="767"/>
      <c r="J649" s="767"/>
      <c r="K649" s="767"/>
      <c r="L649" s="767"/>
      <c r="M649" s="767"/>
      <c r="N649" s="767"/>
      <c r="O649" s="767"/>
      <c r="P649" s="767"/>
      <c r="Q649" s="767"/>
      <c r="R649" s="525"/>
    </row>
    <row r="650" spans="1:18" ht="35.1" hidden="1" customHeight="1" thickBot="1">
      <c r="A650" s="716" t="s">
        <v>353</v>
      </c>
      <c r="B650" s="717"/>
      <c r="C650" s="717"/>
      <c r="D650" s="717"/>
      <c r="E650" s="843"/>
      <c r="F650" s="205">
        <f>SUM(H650:Q650)</f>
        <v>0</v>
      </c>
      <c r="G650" s="413">
        <f t="shared" ref="G650:Q652" si="65">G631+G641</f>
        <v>0</v>
      </c>
      <c r="H650" s="205">
        <f t="shared" si="65"/>
        <v>0</v>
      </c>
      <c r="I650" s="205">
        <f t="shared" si="65"/>
        <v>0</v>
      </c>
      <c r="J650" s="205">
        <f t="shared" si="65"/>
        <v>0</v>
      </c>
      <c r="K650" s="205">
        <f t="shared" si="65"/>
        <v>0</v>
      </c>
      <c r="L650" s="205">
        <f t="shared" si="65"/>
        <v>0</v>
      </c>
      <c r="M650" s="205">
        <f t="shared" si="65"/>
        <v>0</v>
      </c>
      <c r="N650" s="205">
        <f t="shared" si="65"/>
        <v>0</v>
      </c>
      <c r="O650" s="205">
        <f t="shared" si="65"/>
        <v>0</v>
      </c>
      <c r="P650" s="205">
        <f t="shared" si="65"/>
        <v>0</v>
      </c>
      <c r="Q650" s="46">
        <f t="shared" si="65"/>
        <v>0</v>
      </c>
      <c r="R650" s="205">
        <f>R631+R641</f>
        <v>0</v>
      </c>
    </row>
    <row r="651" spans="1:18" ht="35.1" hidden="1" customHeight="1" thickBot="1">
      <c r="A651" s="731" t="s">
        <v>354</v>
      </c>
      <c r="B651" s="732"/>
      <c r="C651" s="732"/>
      <c r="D651" s="732"/>
      <c r="E651" s="820"/>
      <c r="F651" s="205">
        <f>SUM(H651:Q651)</f>
        <v>0</v>
      </c>
      <c r="G651" s="413">
        <f t="shared" si="65"/>
        <v>0</v>
      </c>
      <c r="H651" s="205">
        <f t="shared" si="65"/>
        <v>0</v>
      </c>
      <c r="I651" s="205">
        <f t="shared" si="65"/>
        <v>0</v>
      </c>
      <c r="J651" s="205">
        <f t="shared" si="65"/>
        <v>0</v>
      </c>
      <c r="K651" s="205">
        <f t="shared" si="65"/>
        <v>0</v>
      </c>
      <c r="L651" s="205">
        <f t="shared" si="65"/>
        <v>0</v>
      </c>
      <c r="M651" s="205">
        <f t="shared" si="65"/>
        <v>0</v>
      </c>
      <c r="N651" s="205">
        <f t="shared" si="65"/>
        <v>0</v>
      </c>
      <c r="O651" s="205">
        <f t="shared" si="65"/>
        <v>0</v>
      </c>
      <c r="P651" s="205">
        <f t="shared" si="65"/>
        <v>0</v>
      </c>
      <c r="Q651" s="46">
        <f t="shared" si="65"/>
        <v>0</v>
      </c>
      <c r="R651" s="205">
        <f>R632+R642</f>
        <v>12</v>
      </c>
    </row>
    <row r="652" spans="1:18" ht="35.1" hidden="1" customHeight="1" thickBot="1">
      <c r="A652" s="728" t="s">
        <v>355</v>
      </c>
      <c r="B652" s="729"/>
      <c r="C652" s="729"/>
      <c r="D652" s="729"/>
      <c r="E652" s="821"/>
      <c r="F652" s="205">
        <f>SUM(H652:Q652)</f>
        <v>0</v>
      </c>
      <c r="G652" s="413">
        <f t="shared" si="65"/>
        <v>0</v>
      </c>
      <c r="H652" s="205">
        <f t="shared" si="65"/>
        <v>0</v>
      </c>
      <c r="I652" s="205">
        <f t="shared" si="65"/>
        <v>0</v>
      </c>
      <c r="J652" s="205">
        <f t="shared" si="65"/>
        <v>0</v>
      </c>
      <c r="K652" s="205">
        <f t="shared" si="65"/>
        <v>0</v>
      </c>
      <c r="L652" s="205">
        <f t="shared" si="65"/>
        <v>0</v>
      </c>
      <c r="M652" s="205">
        <f t="shared" si="65"/>
        <v>0</v>
      </c>
      <c r="N652" s="205">
        <f t="shared" si="65"/>
        <v>0</v>
      </c>
      <c r="O652" s="205">
        <f t="shared" si="65"/>
        <v>0</v>
      </c>
      <c r="P652" s="205">
        <f t="shared" si="65"/>
        <v>0</v>
      </c>
      <c r="Q652" s="46">
        <f t="shared" si="65"/>
        <v>0</v>
      </c>
      <c r="R652" s="205">
        <f>R633+R643</f>
        <v>17.600000000000001</v>
      </c>
    </row>
    <row r="653" spans="1:18" ht="35.1" hidden="1" customHeight="1" thickBot="1">
      <c r="A653" s="719" t="s">
        <v>498</v>
      </c>
      <c r="B653" s="720"/>
      <c r="C653" s="720"/>
      <c r="D653" s="720"/>
      <c r="E653" s="781"/>
      <c r="F653" s="15">
        <f>F650+F651</f>
        <v>0</v>
      </c>
      <c r="G653" s="29">
        <f>G650+G651</f>
        <v>0</v>
      </c>
      <c r="H653" s="15">
        <f>H650+H651</f>
        <v>0</v>
      </c>
      <c r="I653" s="15">
        <f t="shared" ref="I653:Q653" si="66">I650+I651</f>
        <v>0</v>
      </c>
      <c r="J653" s="15">
        <f t="shared" si="66"/>
        <v>0</v>
      </c>
      <c r="K653" s="15">
        <f t="shared" si="66"/>
        <v>0</v>
      </c>
      <c r="L653" s="15">
        <f t="shared" si="66"/>
        <v>0</v>
      </c>
      <c r="M653" s="15">
        <f t="shared" si="66"/>
        <v>0</v>
      </c>
      <c r="N653" s="15">
        <f t="shared" si="66"/>
        <v>0</v>
      </c>
      <c r="O653" s="15">
        <f t="shared" si="66"/>
        <v>0</v>
      </c>
      <c r="P653" s="15">
        <f t="shared" si="66"/>
        <v>0</v>
      </c>
      <c r="Q653" s="357">
        <f t="shared" si="66"/>
        <v>0</v>
      </c>
      <c r="R653" s="15">
        <f>R650+R651</f>
        <v>12</v>
      </c>
    </row>
    <row r="654" spans="1:18" ht="72" hidden="1" customHeight="1" thickBot="1">
      <c r="A654" s="920" t="s">
        <v>499</v>
      </c>
      <c r="B654" s="921"/>
      <c r="C654" s="921"/>
      <c r="D654" s="921"/>
      <c r="E654" s="922"/>
      <c r="F654" s="5">
        <f>F650+F651+F652</f>
        <v>0</v>
      </c>
      <c r="G654" s="423">
        <f>G650+G651+G652</f>
        <v>0</v>
      </c>
      <c r="H654" s="5">
        <f>H650+H651+H652</f>
        <v>0</v>
      </c>
      <c r="I654" s="5">
        <f t="shared" ref="I654:Q654" si="67">I650+I651+I652</f>
        <v>0</v>
      </c>
      <c r="J654" s="5">
        <f t="shared" si="67"/>
        <v>0</v>
      </c>
      <c r="K654" s="5">
        <f t="shared" si="67"/>
        <v>0</v>
      </c>
      <c r="L654" s="5">
        <f t="shared" si="67"/>
        <v>0</v>
      </c>
      <c r="M654" s="5">
        <f t="shared" si="67"/>
        <v>0</v>
      </c>
      <c r="N654" s="5">
        <f t="shared" si="67"/>
        <v>0</v>
      </c>
      <c r="O654" s="5">
        <f t="shared" si="67"/>
        <v>0</v>
      </c>
      <c r="P654" s="5">
        <f t="shared" si="67"/>
        <v>0</v>
      </c>
      <c r="Q654" s="359">
        <f t="shared" si="67"/>
        <v>0</v>
      </c>
      <c r="R654" s="5">
        <f>R650+R651+R652</f>
        <v>29.6</v>
      </c>
    </row>
    <row r="655" spans="1:18" ht="35.1" customHeight="1" thickBot="1">
      <c r="A655" s="714"/>
      <c r="B655" s="750"/>
      <c r="C655" s="750"/>
      <c r="D655" s="750"/>
      <c r="E655" s="750"/>
      <c r="F655" s="750"/>
      <c r="G655" s="750"/>
      <c r="H655" s="750"/>
      <c r="I655" s="750"/>
      <c r="J655" s="750"/>
      <c r="K655" s="750"/>
      <c r="L655" s="750"/>
      <c r="M655" s="750"/>
      <c r="N655" s="750"/>
      <c r="O655" s="750"/>
      <c r="P655" s="750"/>
      <c r="Q655" s="750"/>
      <c r="R655" s="389"/>
    </row>
    <row r="656" spans="1:18" ht="35.1" customHeight="1" thickBot="1">
      <c r="A656" s="640" t="s">
        <v>356</v>
      </c>
      <c r="B656" s="641"/>
      <c r="C656" s="641"/>
      <c r="D656" s="641"/>
      <c r="E656" s="641"/>
      <c r="F656" s="785"/>
      <c r="G656" s="414">
        <f t="shared" ref="G656:H660" si="68">G650</f>
        <v>0</v>
      </c>
      <c r="H656" s="49">
        <f t="shared" si="68"/>
        <v>0</v>
      </c>
      <c r="I656" s="49">
        <f>I650+H656</f>
        <v>0</v>
      </c>
      <c r="J656" s="49">
        <f t="shared" ref="J656:Q660" si="69">J650+I656</f>
        <v>0</v>
      </c>
      <c r="K656" s="49">
        <f t="shared" si="69"/>
        <v>0</v>
      </c>
      <c r="L656" s="49">
        <f t="shared" si="69"/>
        <v>0</v>
      </c>
      <c r="M656" s="226">
        <f t="shared" si="69"/>
        <v>0</v>
      </c>
      <c r="N656" s="49">
        <f t="shared" si="69"/>
        <v>0</v>
      </c>
      <c r="O656" s="37">
        <f t="shared" si="69"/>
        <v>0</v>
      </c>
      <c r="P656" s="49">
        <f t="shared" si="69"/>
        <v>0</v>
      </c>
      <c r="Q656" s="226">
        <f t="shared" si="69"/>
        <v>0</v>
      </c>
      <c r="R656" s="49">
        <f>R650</f>
        <v>0</v>
      </c>
    </row>
    <row r="657" spans="1:18" ht="35.1" customHeight="1" thickBot="1">
      <c r="A657" s="640" t="s">
        <v>357</v>
      </c>
      <c r="B657" s="641"/>
      <c r="C657" s="641"/>
      <c r="D657" s="641"/>
      <c r="E657" s="641"/>
      <c r="F657" s="916"/>
      <c r="G657" s="100">
        <f t="shared" si="68"/>
        <v>0</v>
      </c>
      <c r="H657" s="77">
        <f t="shared" si="68"/>
        <v>0</v>
      </c>
      <c r="I657" s="77">
        <f>I651+H657</f>
        <v>0</v>
      </c>
      <c r="J657" s="77">
        <f t="shared" si="69"/>
        <v>0</v>
      </c>
      <c r="K657" s="77">
        <f t="shared" si="69"/>
        <v>0</v>
      </c>
      <c r="L657" s="77">
        <f t="shared" si="69"/>
        <v>0</v>
      </c>
      <c r="M657" s="77">
        <f t="shared" si="69"/>
        <v>0</v>
      </c>
      <c r="N657" s="78">
        <f t="shared" si="69"/>
        <v>0</v>
      </c>
      <c r="O657" s="77">
        <f t="shared" si="69"/>
        <v>0</v>
      </c>
      <c r="P657" s="77">
        <f t="shared" si="69"/>
        <v>0</v>
      </c>
      <c r="Q657" s="373">
        <f t="shared" si="69"/>
        <v>0</v>
      </c>
      <c r="R657" s="77">
        <f>R651</f>
        <v>12</v>
      </c>
    </row>
    <row r="658" spans="1:18" ht="48.75" customHeight="1" thickBot="1">
      <c r="A658" s="640" t="s">
        <v>358</v>
      </c>
      <c r="B658" s="641"/>
      <c r="C658" s="641"/>
      <c r="D658" s="641"/>
      <c r="E658" s="641"/>
      <c r="F658" s="785"/>
      <c r="G658" s="414">
        <f t="shared" si="68"/>
        <v>0</v>
      </c>
      <c r="H658" s="49">
        <f t="shared" si="68"/>
        <v>0</v>
      </c>
      <c r="I658" s="49">
        <f>I652+H658</f>
        <v>0</v>
      </c>
      <c r="J658" s="49">
        <f t="shared" si="69"/>
        <v>0</v>
      </c>
      <c r="K658" s="49">
        <f t="shared" si="69"/>
        <v>0</v>
      </c>
      <c r="L658" s="49">
        <f t="shared" si="69"/>
        <v>0</v>
      </c>
      <c r="M658" s="49">
        <f t="shared" si="69"/>
        <v>0</v>
      </c>
      <c r="N658" s="49">
        <f t="shared" si="69"/>
        <v>0</v>
      </c>
      <c r="O658" s="49">
        <f t="shared" si="69"/>
        <v>0</v>
      </c>
      <c r="P658" s="49">
        <f t="shared" si="69"/>
        <v>0</v>
      </c>
      <c r="Q658" s="226">
        <f t="shared" si="69"/>
        <v>0</v>
      </c>
      <c r="R658" s="49">
        <f>R652</f>
        <v>17.600000000000001</v>
      </c>
    </row>
    <row r="659" spans="1:18" ht="73.5" customHeight="1" thickBot="1">
      <c r="A659" s="719" t="s">
        <v>487</v>
      </c>
      <c r="B659" s="720"/>
      <c r="C659" s="720"/>
      <c r="D659" s="720"/>
      <c r="E659" s="780"/>
      <c r="F659" s="781"/>
      <c r="G659" s="423">
        <f t="shared" si="68"/>
        <v>0</v>
      </c>
      <c r="H659" s="4">
        <f t="shared" si="68"/>
        <v>0</v>
      </c>
      <c r="I659" s="4">
        <f>I653+H659</f>
        <v>0</v>
      </c>
      <c r="J659" s="4">
        <f t="shared" si="69"/>
        <v>0</v>
      </c>
      <c r="K659" s="4">
        <f t="shared" si="69"/>
        <v>0</v>
      </c>
      <c r="L659" s="4">
        <f t="shared" si="69"/>
        <v>0</v>
      </c>
      <c r="M659" s="4">
        <f t="shared" si="69"/>
        <v>0</v>
      </c>
      <c r="N659" s="4">
        <f t="shared" si="69"/>
        <v>0</v>
      </c>
      <c r="O659" s="4">
        <f t="shared" si="69"/>
        <v>0</v>
      </c>
      <c r="P659" s="4">
        <f t="shared" si="69"/>
        <v>0</v>
      </c>
      <c r="Q659" s="358">
        <f t="shared" si="69"/>
        <v>0</v>
      </c>
      <c r="R659" s="4">
        <f>R653</f>
        <v>12</v>
      </c>
    </row>
    <row r="660" spans="1:18" ht="35.1" customHeight="1" thickBot="1">
      <c r="A660" s="923" t="s">
        <v>488</v>
      </c>
      <c r="B660" s="924"/>
      <c r="C660" s="924"/>
      <c r="D660" s="924"/>
      <c r="E660" s="924"/>
      <c r="F660" s="925"/>
      <c r="G660" s="63">
        <f t="shared" si="68"/>
        <v>0</v>
      </c>
      <c r="H660" s="63">
        <f t="shared" si="68"/>
        <v>0</v>
      </c>
      <c r="I660" s="100">
        <f>I654+H660</f>
        <v>0</v>
      </c>
      <c r="J660" s="100">
        <f t="shared" si="69"/>
        <v>0</v>
      </c>
      <c r="K660" s="100">
        <f t="shared" si="69"/>
        <v>0</v>
      </c>
      <c r="L660" s="100">
        <f t="shared" si="69"/>
        <v>0</v>
      </c>
      <c r="M660" s="100">
        <f t="shared" si="69"/>
        <v>0</v>
      </c>
      <c r="N660" s="100">
        <f t="shared" si="69"/>
        <v>0</v>
      </c>
      <c r="O660" s="100">
        <f t="shared" si="69"/>
        <v>0</v>
      </c>
      <c r="P660" s="100">
        <f t="shared" si="69"/>
        <v>0</v>
      </c>
      <c r="Q660" s="374">
        <f t="shared" si="69"/>
        <v>0</v>
      </c>
      <c r="R660" s="401">
        <f>R654</f>
        <v>29.6</v>
      </c>
    </row>
    <row r="661" spans="1:18" ht="35.1" customHeight="1" thickBot="1">
      <c r="A661" s="714"/>
      <c r="B661" s="750"/>
      <c r="C661" s="750"/>
      <c r="D661" s="750"/>
      <c r="E661" s="750"/>
      <c r="F661" s="750"/>
      <c r="G661" s="750"/>
      <c r="H661" s="750"/>
      <c r="I661" s="750"/>
      <c r="J661" s="750"/>
      <c r="K661" s="750"/>
      <c r="L661" s="750"/>
      <c r="M661" s="750"/>
      <c r="N661" s="750"/>
      <c r="O661" s="750"/>
      <c r="P661" s="750"/>
      <c r="Q661" s="750"/>
      <c r="R661" s="389"/>
    </row>
    <row r="662" spans="1:18" s="79" customFormat="1" ht="35.1" customHeight="1" thickBot="1">
      <c r="A662" s="722" t="s">
        <v>359</v>
      </c>
      <c r="B662" s="723"/>
      <c r="C662" s="784"/>
      <c r="D662" s="784"/>
      <c r="E662" s="723"/>
      <c r="F662" s="784"/>
      <c r="G662" s="784"/>
      <c r="H662" s="784"/>
      <c r="I662" s="784"/>
      <c r="J662" s="784"/>
      <c r="K662" s="784"/>
      <c r="L662" s="784"/>
      <c r="M662" s="784"/>
      <c r="N662" s="784"/>
      <c r="O662" s="784"/>
      <c r="P662" s="784"/>
      <c r="Q662" s="784"/>
      <c r="R662" s="402"/>
    </row>
    <row r="663" spans="1:18" ht="35.1" customHeight="1">
      <c r="A663" s="751">
        <v>99</v>
      </c>
      <c r="B663" s="523" t="s">
        <v>360</v>
      </c>
      <c r="C663" s="902" t="s">
        <v>61</v>
      </c>
      <c r="D663" s="67"/>
      <c r="E663" s="751" t="s">
        <v>451</v>
      </c>
      <c r="F663" s="205" t="s">
        <v>18</v>
      </c>
      <c r="G663" s="456"/>
      <c r="H663" s="39"/>
      <c r="I663" s="209"/>
      <c r="J663" s="209"/>
      <c r="K663" s="209"/>
      <c r="L663" s="209"/>
      <c r="M663" s="209"/>
      <c r="N663" s="209"/>
      <c r="O663" s="209"/>
      <c r="P663" s="209"/>
      <c r="Q663" s="362"/>
      <c r="R663" s="394"/>
    </row>
    <row r="664" spans="1:18">
      <c r="A664" s="752"/>
      <c r="B664" s="55" t="s">
        <v>361</v>
      </c>
      <c r="C664" s="903"/>
      <c r="D664" s="891" t="s">
        <v>362</v>
      </c>
      <c r="E664" s="752"/>
      <c r="F664" s="905" t="s">
        <v>19</v>
      </c>
      <c r="G664" s="968">
        <f>R664*J5</f>
        <v>0</v>
      </c>
      <c r="H664" s="906"/>
      <c r="I664" s="893"/>
      <c r="J664" s="893"/>
      <c r="K664" s="892">
        <v>0</v>
      </c>
      <c r="L664" s="893"/>
      <c r="M664" s="893"/>
      <c r="N664" s="893"/>
      <c r="O664" s="893"/>
      <c r="P664" s="893"/>
      <c r="Q664" s="915"/>
      <c r="R664" s="620">
        <v>1</v>
      </c>
    </row>
    <row r="665" spans="1:18" s="62" customFormat="1">
      <c r="A665" s="752"/>
      <c r="B665" s="55" t="s">
        <v>363</v>
      </c>
      <c r="C665" s="903"/>
      <c r="D665" s="891"/>
      <c r="E665" s="752"/>
      <c r="F665" s="905"/>
      <c r="G665" s="969"/>
      <c r="H665" s="906"/>
      <c r="I665" s="893"/>
      <c r="J665" s="893"/>
      <c r="K665" s="892"/>
      <c r="L665" s="893"/>
      <c r="M665" s="893"/>
      <c r="N665" s="893"/>
      <c r="O665" s="893"/>
      <c r="P665" s="893"/>
      <c r="Q665" s="915"/>
      <c r="R665" s="620"/>
    </row>
    <row r="666" spans="1:18" ht="34.5" customHeight="1" thickBot="1">
      <c r="A666" s="752"/>
      <c r="B666" s="6" t="s">
        <v>364</v>
      </c>
      <c r="C666" s="903"/>
      <c r="D666" s="68"/>
      <c r="E666" s="752"/>
      <c r="F666" s="35" t="s">
        <v>76</v>
      </c>
      <c r="G666" s="415"/>
      <c r="H666" s="44"/>
      <c r="I666" s="42"/>
      <c r="J666" s="42"/>
      <c r="K666" s="42"/>
      <c r="L666" s="42"/>
      <c r="M666" s="42"/>
      <c r="N666" s="42"/>
      <c r="O666" s="42"/>
      <c r="P666" s="42"/>
      <c r="Q666" s="361"/>
      <c r="R666" s="393"/>
    </row>
    <row r="667" spans="1:18" ht="35.1" customHeight="1">
      <c r="A667" s="752"/>
      <c r="B667" s="6" t="s">
        <v>365</v>
      </c>
      <c r="C667" s="903"/>
      <c r="D667" s="69" t="s">
        <v>649</v>
      </c>
      <c r="E667" s="752"/>
      <c r="F667" s="907"/>
      <c r="G667" s="424"/>
      <c r="H667" s="909"/>
      <c r="I667" s="910"/>
      <c r="J667" s="910"/>
      <c r="K667" s="910"/>
      <c r="L667" s="910"/>
      <c r="M667" s="910"/>
      <c r="N667" s="910"/>
      <c r="O667" s="910"/>
      <c r="P667" s="910"/>
      <c r="Q667" s="910"/>
      <c r="R667" s="513"/>
    </row>
    <row r="668" spans="1:18" ht="35.1" customHeight="1">
      <c r="A668" s="752"/>
      <c r="B668" s="6" t="s">
        <v>366</v>
      </c>
      <c r="C668" s="903"/>
      <c r="D668" s="55" t="s">
        <v>650</v>
      </c>
      <c r="E668" s="752"/>
      <c r="F668" s="908"/>
      <c r="G668" s="425"/>
      <c r="H668" s="911"/>
      <c r="I668" s="912"/>
      <c r="J668" s="912"/>
      <c r="K668" s="912"/>
      <c r="L668" s="912"/>
      <c r="M668" s="912"/>
      <c r="N668" s="912"/>
      <c r="O668" s="912"/>
      <c r="P668" s="912"/>
      <c r="Q668" s="912"/>
      <c r="R668" s="525"/>
    </row>
    <row r="669" spans="1:18" ht="35.1" customHeight="1" thickBot="1">
      <c r="A669" s="753"/>
      <c r="B669" s="545" t="s">
        <v>367</v>
      </c>
      <c r="C669" s="904"/>
      <c r="D669" s="70"/>
      <c r="E669" s="753"/>
      <c r="F669" s="908"/>
      <c r="G669" s="425"/>
      <c r="H669" s="913"/>
      <c r="I669" s="914"/>
      <c r="J669" s="914"/>
      <c r="K669" s="914"/>
      <c r="L669" s="914"/>
      <c r="M669" s="914"/>
      <c r="N669" s="914"/>
      <c r="O669" s="914"/>
      <c r="P669" s="914"/>
      <c r="Q669" s="914"/>
      <c r="R669" s="525"/>
    </row>
    <row r="670" spans="1:18" ht="35.1" customHeight="1">
      <c r="A670" s="751">
        <v>100</v>
      </c>
      <c r="B670" s="523" t="s">
        <v>368</v>
      </c>
      <c r="C670" s="902" t="s">
        <v>61</v>
      </c>
      <c r="D670" s="67"/>
      <c r="E670" s="751" t="s">
        <v>451</v>
      </c>
      <c r="F670" s="205" t="s">
        <v>18</v>
      </c>
      <c r="G670" s="456"/>
      <c r="H670" s="43"/>
      <c r="I670" s="209"/>
      <c r="J670" s="209"/>
      <c r="K670" s="209"/>
      <c r="L670" s="209"/>
      <c r="M670" s="209"/>
      <c r="N670" s="209"/>
      <c r="O670" s="209"/>
      <c r="P670" s="209"/>
      <c r="Q670" s="362"/>
      <c r="R670" s="394"/>
    </row>
    <row r="671" spans="1:18" ht="35.1" customHeight="1">
      <c r="A671" s="752"/>
      <c r="B671" s="55" t="s">
        <v>369</v>
      </c>
      <c r="C671" s="903"/>
      <c r="D671" s="891"/>
      <c r="E671" s="752"/>
      <c r="F671" s="927" t="s">
        <v>370</v>
      </c>
      <c r="G671" s="968">
        <f>R671*J5</f>
        <v>0</v>
      </c>
      <c r="H671" s="928"/>
      <c r="I671" s="893"/>
      <c r="J671" s="893"/>
      <c r="K671" s="892">
        <v>0</v>
      </c>
      <c r="L671" s="893"/>
      <c r="M671" s="893"/>
      <c r="N671" s="893"/>
      <c r="O671" s="893"/>
      <c r="P671" s="893"/>
      <c r="Q671" s="915"/>
      <c r="R671" s="620">
        <v>0.2</v>
      </c>
    </row>
    <row r="672" spans="1:18" ht="35.1" customHeight="1">
      <c r="A672" s="752"/>
      <c r="B672" s="55" t="s">
        <v>371</v>
      </c>
      <c r="C672" s="903"/>
      <c r="D672" s="891"/>
      <c r="E672" s="752"/>
      <c r="F672" s="927"/>
      <c r="G672" s="969"/>
      <c r="H672" s="928"/>
      <c r="I672" s="893"/>
      <c r="J672" s="893"/>
      <c r="K672" s="892"/>
      <c r="L672" s="893"/>
      <c r="M672" s="893"/>
      <c r="N672" s="893"/>
      <c r="O672" s="893"/>
      <c r="P672" s="893"/>
      <c r="Q672" s="915"/>
      <c r="R672" s="620"/>
    </row>
    <row r="673" spans="1:18" ht="35.1" customHeight="1">
      <c r="A673" s="752"/>
      <c r="B673" s="55" t="s">
        <v>372</v>
      </c>
      <c r="C673" s="903"/>
      <c r="D673" s="891"/>
      <c r="E673" s="752"/>
      <c r="F673" s="927" t="s">
        <v>76</v>
      </c>
      <c r="G673" s="625"/>
      <c r="H673" s="928"/>
      <c r="I673" s="893"/>
      <c r="J673" s="893"/>
      <c r="K673" s="893"/>
      <c r="L673" s="893"/>
      <c r="M673" s="893"/>
      <c r="N673" s="893"/>
      <c r="O673" s="893"/>
      <c r="P673" s="893"/>
      <c r="Q673" s="915"/>
      <c r="R673" s="620"/>
    </row>
    <row r="674" spans="1:18" ht="33.75" thickBot="1">
      <c r="A674" s="752"/>
      <c r="B674" s="55" t="s">
        <v>373</v>
      </c>
      <c r="C674" s="903"/>
      <c r="D674" s="935"/>
      <c r="E674" s="752"/>
      <c r="F674" s="929"/>
      <c r="G674" s="626"/>
      <c r="H674" s="930"/>
      <c r="I674" s="926"/>
      <c r="J674" s="926"/>
      <c r="K674" s="926"/>
      <c r="L674" s="926"/>
      <c r="M674" s="926"/>
      <c r="N674" s="926"/>
      <c r="O674" s="926"/>
      <c r="P674" s="926"/>
      <c r="Q674" s="942"/>
      <c r="R674" s="621"/>
    </row>
    <row r="675" spans="1:18" ht="35.1" customHeight="1">
      <c r="A675" s="752"/>
      <c r="B675" s="55" t="s">
        <v>374</v>
      </c>
      <c r="C675" s="903"/>
      <c r="D675" s="26" t="s">
        <v>375</v>
      </c>
      <c r="E675" s="752"/>
      <c r="F675" s="936"/>
      <c r="G675" s="426"/>
      <c r="H675" s="938"/>
      <c r="I675" s="637"/>
      <c r="J675" s="637"/>
      <c r="K675" s="637"/>
      <c r="L675" s="637"/>
      <c r="M675" s="637"/>
      <c r="N675" s="637"/>
      <c r="O675" s="637"/>
      <c r="P675" s="637"/>
      <c r="Q675" s="637"/>
      <c r="R675" s="520"/>
    </row>
    <row r="676" spans="1:18" ht="35.1" customHeight="1">
      <c r="A676" s="752"/>
      <c r="B676" s="55" t="s">
        <v>376</v>
      </c>
      <c r="C676" s="903"/>
      <c r="D676" s="55" t="s">
        <v>377</v>
      </c>
      <c r="E676" s="752"/>
      <c r="F676" s="937"/>
      <c r="G676" s="427"/>
      <c r="H676" s="939"/>
      <c r="I676" s="940"/>
      <c r="J676" s="940"/>
      <c r="K676" s="940"/>
      <c r="L676" s="940"/>
      <c r="M676" s="940"/>
      <c r="N676" s="940"/>
      <c r="O676" s="940"/>
      <c r="P676" s="940"/>
      <c r="Q676" s="940"/>
      <c r="R676" s="521"/>
    </row>
    <row r="677" spans="1:18" ht="35.1" customHeight="1" thickBot="1">
      <c r="A677" s="752"/>
      <c r="B677" s="70"/>
      <c r="C677" s="904"/>
      <c r="D677" s="55"/>
      <c r="E677" s="753"/>
      <c r="F677" s="745"/>
      <c r="G677" s="416"/>
      <c r="H677" s="941"/>
      <c r="I677" s="746"/>
      <c r="J677" s="746"/>
      <c r="K677" s="746"/>
      <c r="L677" s="746"/>
      <c r="M677" s="746"/>
      <c r="N677" s="746"/>
      <c r="O677" s="746"/>
      <c r="P677" s="746"/>
      <c r="Q677" s="746"/>
      <c r="R677" s="522"/>
    </row>
    <row r="678" spans="1:18" ht="35.1" customHeight="1">
      <c r="A678" s="751">
        <v>101</v>
      </c>
      <c r="B678" s="523" t="s">
        <v>378</v>
      </c>
      <c r="C678" s="902" t="s">
        <v>379</v>
      </c>
      <c r="D678" s="67"/>
      <c r="E678" s="751" t="s">
        <v>451</v>
      </c>
      <c r="F678" s="205" t="s">
        <v>18</v>
      </c>
      <c r="G678" s="424">
        <f>R678*J5</f>
        <v>0</v>
      </c>
      <c r="H678" s="221">
        <v>0</v>
      </c>
      <c r="I678" s="209"/>
      <c r="J678" s="209"/>
      <c r="K678" s="209"/>
      <c r="L678" s="209"/>
      <c r="M678" s="209"/>
      <c r="N678" s="209"/>
      <c r="O678" s="209"/>
      <c r="P678" s="209"/>
      <c r="Q678" s="362"/>
      <c r="R678" s="403">
        <v>6</v>
      </c>
    </row>
    <row r="679" spans="1:18" ht="35.1" customHeight="1">
      <c r="A679" s="752"/>
      <c r="B679" s="55" t="s">
        <v>380</v>
      </c>
      <c r="C679" s="903"/>
      <c r="D679" s="215"/>
      <c r="E679" s="752"/>
      <c r="F679" s="34" t="s">
        <v>19</v>
      </c>
      <c r="G679" s="418"/>
      <c r="H679" s="21"/>
      <c r="I679" s="45"/>
      <c r="J679" s="210"/>
      <c r="K679" s="210"/>
      <c r="L679" s="45"/>
      <c r="M679" s="210"/>
      <c r="N679" s="210"/>
      <c r="O679" s="45"/>
      <c r="P679" s="210"/>
      <c r="Q679" s="363"/>
      <c r="R679" s="395"/>
    </row>
    <row r="680" spans="1:18" ht="35.1" customHeight="1" thickBot="1">
      <c r="A680" s="752"/>
      <c r="B680" s="55" t="s">
        <v>381</v>
      </c>
      <c r="C680" s="903"/>
      <c r="D680" s="71"/>
      <c r="E680" s="752"/>
      <c r="F680" s="35" t="s">
        <v>20</v>
      </c>
      <c r="G680" s="417"/>
      <c r="H680" s="41"/>
      <c r="I680" s="42"/>
      <c r="J680" s="42"/>
      <c r="K680" s="42"/>
      <c r="L680" s="42"/>
      <c r="M680" s="42"/>
      <c r="N680" s="42"/>
      <c r="O680" s="42"/>
      <c r="P680" s="42"/>
      <c r="Q680" s="361"/>
      <c r="R680" s="393"/>
    </row>
    <row r="681" spans="1:18" ht="35.1" customHeight="1">
      <c r="A681" s="752"/>
      <c r="B681" s="524" t="s">
        <v>382</v>
      </c>
      <c r="C681" s="903"/>
      <c r="D681" s="542" t="s">
        <v>383</v>
      </c>
      <c r="E681" s="752"/>
      <c r="F681" s="931"/>
      <c r="G681" s="428"/>
      <c r="H681" s="909"/>
      <c r="I681" s="910"/>
      <c r="J681" s="910"/>
      <c r="K681" s="910"/>
      <c r="L681" s="910"/>
      <c r="M681" s="910"/>
      <c r="N681" s="910"/>
      <c r="O681" s="910"/>
      <c r="P681" s="910"/>
      <c r="Q681" s="910"/>
      <c r="R681" s="516"/>
    </row>
    <row r="682" spans="1:18" ht="35.1" customHeight="1">
      <c r="A682" s="752"/>
      <c r="B682" s="524" t="s">
        <v>384</v>
      </c>
      <c r="C682" s="903"/>
      <c r="D682" s="542" t="s">
        <v>385</v>
      </c>
      <c r="E682" s="752"/>
      <c r="F682" s="931"/>
      <c r="G682" s="428"/>
      <c r="H682" s="911"/>
      <c r="I682" s="912"/>
      <c r="J682" s="912"/>
      <c r="K682" s="912"/>
      <c r="L682" s="912"/>
      <c r="M682" s="912"/>
      <c r="N682" s="912"/>
      <c r="O682" s="912"/>
      <c r="P682" s="912"/>
      <c r="Q682" s="912"/>
      <c r="R682" s="516"/>
    </row>
    <row r="683" spans="1:18" ht="35.1" customHeight="1">
      <c r="A683" s="752"/>
      <c r="B683" s="524"/>
      <c r="C683" s="903"/>
      <c r="D683" s="542" t="s">
        <v>383</v>
      </c>
      <c r="E683" s="752"/>
      <c r="F683" s="931"/>
      <c r="G683" s="428"/>
      <c r="H683" s="911"/>
      <c r="I683" s="912"/>
      <c r="J683" s="912"/>
      <c r="K683" s="912"/>
      <c r="L683" s="912"/>
      <c r="M683" s="912"/>
      <c r="N683" s="912"/>
      <c r="O683" s="912"/>
      <c r="P683" s="912"/>
      <c r="Q683" s="912"/>
      <c r="R683" s="516"/>
    </row>
    <row r="684" spans="1:18" ht="35.1" customHeight="1" thickBot="1">
      <c r="A684" s="753"/>
      <c r="B684" s="545"/>
      <c r="C684" s="904"/>
      <c r="D684" s="203" t="s">
        <v>386</v>
      </c>
      <c r="E684" s="753"/>
      <c r="F684" s="932"/>
      <c r="G684" s="429"/>
      <c r="H684" s="933"/>
      <c r="I684" s="934"/>
      <c r="J684" s="934"/>
      <c r="K684" s="934"/>
      <c r="L684" s="934"/>
      <c r="M684" s="934"/>
      <c r="N684" s="934"/>
      <c r="O684" s="934"/>
      <c r="P684" s="934"/>
      <c r="Q684" s="934"/>
      <c r="R684" s="517"/>
    </row>
    <row r="685" spans="1:18" ht="35.1" customHeight="1">
      <c r="A685" s="751">
        <v>102</v>
      </c>
      <c r="B685" s="523" t="s">
        <v>387</v>
      </c>
      <c r="C685" s="902" t="s">
        <v>61</v>
      </c>
      <c r="D685" s="541"/>
      <c r="E685" s="751" t="s">
        <v>451</v>
      </c>
      <c r="F685" s="46" t="s">
        <v>18</v>
      </c>
      <c r="G685" s="456"/>
      <c r="H685" s="43"/>
      <c r="I685" s="209"/>
      <c r="J685" s="209"/>
      <c r="K685" s="209"/>
      <c r="L685" s="209"/>
      <c r="M685" s="209"/>
      <c r="N685" s="209"/>
      <c r="O685" s="209"/>
      <c r="P685" s="209"/>
      <c r="Q685" s="362"/>
      <c r="R685" s="394"/>
    </row>
    <row r="686" spans="1:18" ht="35.1" customHeight="1">
      <c r="A686" s="948"/>
      <c r="B686" s="524" t="s">
        <v>388</v>
      </c>
      <c r="C686" s="950"/>
      <c r="D686" s="891"/>
      <c r="E686" s="752"/>
      <c r="F686" s="946" t="s">
        <v>19</v>
      </c>
      <c r="G686" s="968">
        <f>R686*J5</f>
        <v>0</v>
      </c>
      <c r="H686" s="928"/>
      <c r="I686" s="893"/>
      <c r="J686" s="893"/>
      <c r="K686" s="892">
        <v>0</v>
      </c>
      <c r="L686" s="893"/>
      <c r="M686" s="893"/>
      <c r="N686" s="893"/>
      <c r="O686" s="893"/>
      <c r="P686" s="893"/>
      <c r="Q686" s="915"/>
      <c r="R686" s="620">
        <v>0.2</v>
      </c>
    </row>
    <row r="687" spans="1:18" ht="35.1" customHeight="1">
      <c r="A687" s="948"/>
      <c r="B687" s="524" t="s">
        <v>389</v>
      </c>
      <c r="C687" s="950"/>
      <c r="D687" s="891"/>
      <c r="E687" s="752"/>
      <c r="F687" s="947"/>
      <c r="G687" s="969"/>
      <c r="H687" s="928"/>
      <c r="I687" s="893"/>
      <c r="J687" s="893"/>
      <c r="K687" s="892"/>
      <c r="L687" s="893"/>
      <c r="M687" s="893"/>
      <c r="N687" s="893"/>
      <c r="O687" s="893"/>
      <c r="P687" s="893"/>
      <c r="Q687" s="915"/>
      <c r="R687" s="620"/>
    </row>
    <row r="688" spans="1:18" ht="35.1" customHeight="1" thickBot="1">
      <c r="A688" s="948"/>
      <c r="B688" s="524" t="s">
        <v>390</v>
      </c>
      <c r="C688" s="950"/>
      <c r="D688" s="68"/>
      <c r="E688" s="752"/>
      <c r="F688" s="50" t="s">
        <v>76</v>
      </c>
      <c r="G688" s="417"/>
      <c r="H688" s="41"/>
      <c r="I688" s="42"/>
      <c r="J688" s="42"/>
      <c r="K688" s="42"/>
      <c r="L688" s="42"/>
      <c r="M688" s="42"/>
      <c r="N688" s="42"/>
      <c r="O688" s="42"/>
      <c r="P688" s="42"/>
      <c r="Q688" s="361"/>
      <c r="R688" s="393"/>
    </row>
    <row r="689" spans="1:18" ht="35.1" customHeight="1">
      <c r="A689" s="948"/>
      <c r="B689" s="524" t="s">
        <v>391</v>
      </c>
      <c r="C689" s="950"/>
      <c r="D689" s="69" t="s">
        <v>651</v>
      </c>
      <c r="E689" s="752"/>
      <c r="F689" s="907"/>
      <c r="G689" s="424"/>
      <c r="H689" s="909"/>
      <c r="I689" s="910"/>
      <c r="J689" s="910"/>
      <c r="K689" s="910"/>
      <c r="L689" s="910"/>
      <c r="M689" s="910"/>
      <c r="N689" s="910"/>
      <c r="O689" s="910"/>
      <c r="P689" s="910"/>
      <c r="Q689" s="910"/>
      <c r="R689" s="513"/>
    </row>
    <row r="690" spans="1:18" ht="35.1" customHeight="1" thickBot="1">
      <c r="A690" s="949"/>
      <c r="B690" s="545" t="s">
        <v>392</v>
      </c>
      <c r="C690" s="951"/>
      <c r="D690" s="203" t="s">
        <v>652</v>
      </c>
      <c r="E690" s="753"/>
      <c r="F690" s="944"/>
      <c r="G690" s="430"/>
      <c r="H690" s="945"/>
      <c r="I690" s="901"/>
      <c r="J690" s="901"/>
      <c r="K690" s="901"/>
      <c r="L690" s="901"/>
      <c r="M690" s="901"/>
      <c r="N690" s="901"/>
      <c r="O690" s="901"/>
      <c r="P690" s="901"/>
      <c r="Q690" s="901"/>
      <c r="R690" s="514"/>
    </row>
    <row r="691" spans="1:18" ht="35.1" hidden="1" customHeight="1" thickBot="1">
      <c r="A691" s="716" t="s">
        <v>393</v>
      </c>
      <c r="B691" s="717"/>
      <c r="C691" s="717"/>
      <c r="D691" s="717"/>
      <c r="E691" s="843"/>
      <c r="F691" s="205">
        <f>SUM(H691:Q691)</f>
        <v>0</v>
      </c>
      <c r="G691" s="413">
        <f>G663+G670+G678+G685</f>
        <v>0</v>
      </c>
      <c r="H691" s="205">
        <f>H663+H670+H678+H685</f>
        <v>0</v>
      </c>
      <c r="I691" s="205">
        <f t="shared" ref="I691:Q692" si="70">I663+I670+I678+I685</f>
        <v>0</v>
      </c>
      <c r="J691" s="205">
        <f t="shared" si="70"/>
        <v>0</v>
      </c>
      <c r="K691" s="205">
        <f t="shared" si="70"/>
        <v>0</v>
      </c>
      <c r="L691" s="205">
        <f t="shared" si="70"/>
        <v>0</v>
      </c>
      <c r="M691" s="205">
        <f t="shared" si="70"/>
        <v>0</v>
      </c>
      <c r="N691" s="205">
        <f t="shared" si="70"/>
        <v>0</v>
      </c>
      <c r="O691" s="205">
        <f t="shared" si="70"/>
        <v>0</v>
      </c>
      <c r="P691" s="205">
        <f t="shared" si="70"/>
        <v>0</v>
      </c>
      <c r="Q691" s="46">
        <f t="shared" si="70"/>
        <v>0</v>
      </c>
      <c r="R691" s="205">
        <f>R663+R670+R678+R685</f>
        <v>6</v>
      </c>
    </row>
    <row r="692" spans="1:18" ht="35.1" hidden="1" customHeight="1" thickBot="1">
      <c r="A692" s="731" t="s">
        <v>394</v>
      </c>
      <c r="B692" s="732"/>
      <c r="C692" s="732"/>
      <c r="D692" s="732"/>
      <c r="E692" s="820"/>
      <c r="F692" s="205">
        <f>SUM(H692:Q692)</f>
        <v>0</v>
      </c>
      <c r="G692" s="413">
        <f>G664+G671+G679+G686</f>
        <v>0</v>
      </c>
      <c r="H692" s="205">
        <f>H664+H671+H679+H686</f>
        <v>0</v>
      </c>
      <c r="I692" s="205">
        <f t="shared" si="70"/>
        <v>0</v>
      </c>
      <c r="J692" s="205">
        <f t="shared" si="70"/>
        <v>0</v>
      </c>
      <c r="K692" s="205">
        <f t="shared" si="70"/>
        <v>0</v>
      </c>
      <c r="L692" s="205">
        <f t="shared" si="70"/>
        <v>0</v>
      </c>
      <c r="M692" s="205">
        <f t="shared" si="70"/>
        <v>0</v>
      </c>
      <c r="N692" s="205">
        <f t="shared" si="70"/>
        <v>0</v>
      </c>
      <c r="O692" s="205">
        <f t="shared" si="70"/>
        <v>0</v>
      </c>
      <c r="P692" s="205">
        <f t="shared" si="70"/>
        <v>0</v>
      </c>
      <c r="Q692" s="46">
        <f t="shared" si="70"/>
        <v>0</v>
      </c>
      <c r="R692" s="205">
        <f>R664+R671+R679+R686</f>
        <v>1.4</v>
      </c>
    </row>
    <row r="693" spans="1:18" ht="35.1" hidden="1" customHeight="1" thickBot="1">
      <c r="A693" s="728" t="s">
        <v>395</v>
      </c>
      <c r="B693" s="729"/>
      <c r="C693" s="729"/>
      <c r="D693" s="729"/>
      <c r="E693" s="821"/>
      <c r="F693" s="205">
        <f>SUM(H693:Q693)</f>
        <v>0</v>
      </c>
      <c r="G693" s="414">
        <f>G666+G673+G680+G688</f>
        <v>0</v>
      </c>
      <c r="H693" s="49">
        <f>H666+H673+H680+H688</f>
        <v>0</v>
      </c>
      <c r="I693" s="49">
        <f t="shared" ref="I693:Q693" si="71">I666+I673+I680+I688</f>
        <v>0</v>
      </c>
      <c r="J693" s="49">
        <f t="shared" si="71"/>
        <v>0</v>
      </c>
      <c r="K693" s="49">
        <f t="shared" si="71"/>
        <v>0</v>
      </c>
      <c r="L693" s="49">
        <f t="shared" si="71"/>
        <v>0</v>
      </c>
      <c r="M693" s="49">
        <f t="shared" si="71"/>
        <v>0</v>
      </c>
      <c r="N693" s="49">
        <f t="shared" si="71"/>
        <v>0</v>
      </c>
      <c r="O693" s="49">
        <f t="shared" si="71"/>
        <v>0</v>
      </c>
      <c r="P693" s="49">
        <f t="shared" si="71"/>
        <v>0</v>
      </c>
      <c r="Q693" s="226">
        <f t="shared" si="71"/>
        <v>0</v>
      </c>
      <c r="R693" s="49">
        <f>R666+R673+R680+R688</f>
        <v>0</v>
      </c>
    </row>
    <row r="694" spans="1:18" ht="35.1" hidden="1" customHeight="1" thickBot="1">
      <c r="A694" s="719" t="s">
        <v>489</v>
      </c>
      <c r="B694" s="720"/>
      <c r="C694" s="720"/>
      <c r="D694" s="720"/>
      <c r="E694" s="781"/>
      <c r="F694" s="15">
        <f>F691+F692</f>
        <v>0</v>
      </c>
      <c r="G694" s="29">
        <f>G691+G692</f>
        <v>0</v>
      </c>
      <c r="H694" s="15">
        <f>H691+H692</f>
        <v>0</v>
      </c>
      <c r="I694" s="15">
        <f t="shared" ref="I694:Q694" si="72">I691+I692</f>
        <v>0</v>
      </c>
      <c r="J694" s="15">
        <f t="shared" si="72"/>
        <v>0</v>
      </c>
      <c r="K694" s="15">
        <f t="shared" si="72"/>
        <v>0</v>
      </c>
      <c r="L694" s="15">
        <f t="shared" si="72"/>
        <v>0</v>
      </c>
      <c r="M694" s="15">
        <f t="shared" si="72"/>
        <v>0</v>
      </c>
      <c r="N694" s="15">
        <f t="shared" si="72"/>
        <v>0</v>
      </c>
      <c r="O694" s="15">
        <f t="shared" si="72"/>
        <v>0</v>
      </c>
      <c r="P694" s="15">
        <f t="shared" si="72"/>
        <v>0</v>
      </c>
      <c r="Q694" s="357">
        <f t="shared" si="72"/>
        <v>0</v>
      </c>
      <c r="R694" s="15">
        <f>R691+R692</f>
        <v>7.4</v>
      </c>
    </row>
    <row r="695" spans="1:18" ht="49.5" hidden="1" customHeight="1" thickBot="1">
      <c r="A695" s="920" t="s">
        <v>490</v>
      </c>
      <c r="B695" s="921"/>
      <c r="C695" s="921"/>
      <c r="D695" s="921"/>
      <c r="E695" s="922"/>
      <c r="F695" s="5">
        <f>F691+F692+F693</f>
        <v>0</v>
      </c>
      <c r="G695" s="423">
        <f>G691+G692+G693</f>
        <v>0</v>
      </c>
      <c r="H695" s="5">
        <f>H691+H692+H693</f>
        <v>0</v>
      </c>
      <c r="I695" s="5">
        <f t="shared" ref="I695:Q695" si="73">I691+I692+I693</f>
        <v>0</v>
      </c>
      <c r="J695" s="5">
        <f t="shared" si="73"/>
        <v>0</v>
      </c>
      <c r="K695" s="5">
        <f t="shared" si="73"/>
        <v>0</v>
      </c>
      <c r="L695" s="5">
        <f t="shared" si="73"/>
        <v>0</v>
      </c>
      <c r="M695" s="5">
        <f t="shared" si="73"/>
        <v>0</v>
      </c>
      <c r="N695" s="5">
        <f t="shared" si="73"/>
        <v>0</v>
      </c>
      <c r="O695" s="5">
        <f t="shared" si="73"/>
        <v>0</v>
      </c>
      <c r="P695" s="5">
        <f t="shared" si="73"/>
        <v>0</v>
      </c>
      <c r="Q695" s="359">
        <f t="shared" si="73"/>
        <v>0</v>
      </c>
      <c r="R695" s="5">
        <f>R691+R692+R693</f>
        <v>7.4</v>
      </c>
    </row>
    <row r="696" spans="1:18" ht="35.1" customHeight="1" thickBot="1">
      <c r="A696" s="943"/>
      <c r="B696" s="750"/>
      <c r="C696" s="750"/>
      <c r="D696" s="750"/>
      <c r="E696" s="750"/>
      <c r="F696" s="750"/>
      <c r="G696" s="750"/>
      <c r="H696" s="750"/>
      <c r="I696" s="750"/>
      <c r="J696" s="750"/>
      <c r="K696" s="750"/>
      <c r="L696" s="750"/>
      <c r="M696" s="750"/>
      <c r="N696" s="750"/>
      <c r="O696" s="750"/>
      <c r="P696" s="750"/>
      <c r="Q696" s="750"/>
      <c r="R696" s="389"/>
    </row>
    <row r="697" spans="1:18" ht="35.1" customHeight="1" thickBot="1">
      <c r="A697" s="640" t="s">
        <v>396</v>
      </c>
      <c r="B697" s="641"/>
      <c r="C697" s="641"/>
      <c r="D697" s="641"/>
      <c r="E697" s="641"/>
      <c r="F697" s="785"/>
      <c r="G697" s="414">
        <f t="shared" ref="G697:H701" si="74">G691</f>
        <v>0</v>
      </c>
      <c r="H697" s="49">
        <f t="shared" si="74"/>
        <v>0</v>
      </c>
      <c r="I697" s="49">
        <f>I691+H697</f>
        <v>0</v>
      </c>
      <c r="J697" s="49">
        <f t="shared" ref="J697:Q701" si="75">J691+I697</f>
        <v>0</v>
      </c>
      <c r="K697" s="49">
        <f t="shared" si="75"/>
        <v>0</v>
      </c>
      <c r="L697" s="49">
        <f t="shared" si="75"/>
        <v>0</v>
      </c>
      <c r="M697" s="49">
        <f t="shared" si="75"/>
        <v>0</v>
      </c>
      <c r="N697" s="49">
        <f t="shared" si="75"/>
        <v>0</v>
      </c>
      <c r="O697" s="49">
        <f t="shared" si="75"/>
        <v>0</v>
      </c>
      <c r="P697" s="49">
        <f t="shared" si="75"/>
        <v>0</v>
      </c>
      <c r="Q697" s="226">
        <f t="shared" si="75"/>
        <v>0</v>
      </c>
      <c r="R697" s="49">
        <f>R691</f>
        <v>6</v>
      </c>
    </row>
    <row r="698" spans="1:18" ht="35.1" customHeight="1" thickBot="1">
      <c r="A698" s="640" t="s">
        <v>397</v>
      </c>
      <c r="B698" s="641"/>
      <c r="C698" s="641"/>
      <c r="D698" s="641"/>
      <c r="E698" s="641"/>
      <c r="F698" s="952"/>
      <c r="G698" s="100">
        <f t="shared" si="74"/>
        <v>0</v>
      </c>
      <c r="H698" s="77">
        <f t="shared" si="74"/>
        <v>0</v>
      </c>
      <c r="I698" s="77">
        <f>I692+H698</f>
        <v>0</v>
      </c>
      <c r="J698" s="77">
        <f t="shared" si="75"/>
        <v>0</v>
      </c>
      <c r="K698" s="77">
        <f t="shared" si="75"/>
        <v>0</v>
      </c>
      <c r="L698" s="77">
        <f t="shared" si="75"/>
        <v>0</v>
      </c>
      <c r="M698" s="77">
        <f t="shared" si="75"/>
        <v>0</v>
      </c>
      <c r="N698" s="77">
        <f t="shared" si="75"/>
        <v>0</v>
      </c>
      <c r="O698" s="77">
        <f t="shared" si="75"/>
        <v>0</v>
      </c>
      <c r="P698" s="77">
        <f t="shared" si="75"/>
        <v>0</v>
      </c>
      <c r="Q698" s="373">
        <f t="shared" si="75"/>
        <v>0</v>
      </c>
      <c r="R698" s="77">
        <f>R692</f>
        <v>1.4</v>
      </c>
    </row>
    <row r="699" spans="1:18" ht="38.25" customHeight="1" thickBot="1">
      <c r="A699" s="640" t="s">
        <v>398</v>
      </c>
      <c r="B699" s="641"/>
      <c r="C699" s="641"/>
      <c r="D699" s="641"/>
      <c r="E699" s="641"/>
      <c r="F699" s="785"/>
      <c r="G699" s="414">
        <f t="shared" si="74"/>
        <v>0</v>
      </c>
      <c r="H699" s="49">
        <f t="shared" si="74"/>
        <v>0</v>
      </c>
      <c r="I699" s="49">
        <f>I693+H699</f>
        <v>0</v>
      </c>
      <c r="J699" s="49">
        <f t="shared" si="75"/>
        <v>0</v>
      </c>
      <c r="K699" s="49">
        <f t="shared" si="75"/>
        <v>0</v>
      </c>
      <c r="L699" s="49">
        <f t="shared" si="75"/>
        <v>0</v>
      </c>
      <c r="M699" s="49">
        <f t="shared" si="75"/>
        <v>0</v>
      </c>
      <c r="N699" s="49">
        <f t="shared" si="75"/>
        <v>0</v>
      </c>
      <c r="O699" s="49">
        <f t="shared" si="75"/>
        <v>0</v>
      </c>
      <c r="P699" s="49">
        <f t="shared" si="75"/>
        <v>0</v>
      </c>
      <c r="Q699" s="226">
        <f t="shared" si="75"/>
        <v>0</v>
      </c>
      <c r="R699" s="49">
        <f>R693</f>
        <v>0</v>
      </c>
    </row>
    <row r="700" spans="1:18" ht="81.75" customHeight="1" thickBot="1">
      <c r="A700" s="719" t="s">
        <v>491</v>
      </c>
      <c r="B700" s="720"/>
      <c r="C700" s="720"/>
      <c r="D700" s="720"/>
      <c r="E700" s="780"/>
      <c r="F700" s="781"/>
      <c r="G700" s="423">
        <f t="shared" si="74"/>
        <v>0</v>
      </c>
      <c r="H700" s="4">
        <f t="shared" si="74"/>
        <v>0</v>
      </c>
      <c r="I700" s="4">
        <f>I694+H700</f>
        <v>0</v>
      </c>
      <c r="J700" s="4">
        <f t="shared" si="75"/>
        <v>0</v>
      </c>
      <c r="K700" s="4">
        <f t="shared" si="75"/>
        <v>0</v>
      </c>
      <c r="L700" s="4">
        <f t="shared" si="75"/>
        <v>0</v>
      </c>
      <c r="M700" s="4">
        <f t="shared" si="75"/>
        <v>0</v>
      </c>
      <c r="N700" s="4">
        <f t="shared" si="75"/>
        <v>0</v>
      </c>
      <c r="O700" s="4">
        <f t="shared" si="75"/>
        <v>0</v>
      </c>
      <c r="P700" s="4">
        <f t="shared" si="75"/>
        <v>0</v>
      </c>
      <c r="Q700" s="358">
        <f t="shared" si="75"/>
        <v>0</v>
      </c>
      <c r="R700" s="4">
        <f>R694</f>
        <v>7.4</v>
      </c>
    </row>
    <row r="701" spans="1:18" ht="35.1" customHeight="1" thickBot="1">
      <c r="A701" s="747" t="s">
        <v>492</v>
      </c>
      <c r="B701" s="782"/>
      <c r="C701" s="782"/>
      <c r="D701" s="782"/>
      <c r="E701" s="782"/>
      <c r="F701" s="783"/>
      <c r="G701" s="63">
        <f t="shared" si="74"/>
        <v>0</v>
      </c>
      <c r="H701" s="63">
        <f t="shared" si="74"/>
        <v>0</v>
      </c>
      <c r="I701" s="100">
        <f>I695+H701</f>
        <v>0</v>
      </c>
      <c r="J701" s="100">
        <f t="shared" si="75"/>
        <v>0</v>
      </c>
      <c r="K701" s="100">
        <f t="shared" si="75"/>
        <v>0</v>
      </c>
      <c r="L701" s="100">
        <f t="shared" si="75"/>
        <v>0</v>
      </c>
      <c r="M701" s="100">
        <f t="shared" si="75"/>
        <v>0</v>
      </c>
      <c r="N701" s="100">
        <f t="shared" si="75"/>
        <v>0</v>
      </c>
      <c r="O701" s="100">
        <f t="shared" si="75"/>
        <v>0</v>
      </c>
      <c r="P701" s="100">
        <f t="shared" si="75"/>
        <v>0</v>
      </c>
      <c r="Q701" s="374">
        <f t="shared" si="75"/>
        <v>0</v>
      </c>
      <c r="R701" s="100">
        <f>R695</f>
        <v>7.4</v>
      </c>
    </row>
    <row r="702" spans="1:18" ht="35.1" customHeight="1" thickBot="1">
      <c r="A702" s="722" t="s">
        <v>666</v>
      </c>
      <c r="B702" s="723"/>
      <c r="C702" s="784"/>
      <c r="D702" s="784"/>
      <c r="E702" s="723"/>
      <c r="F702" s="784"/>
      <c r="G702" s="784"/>
      <c r="H702" s="784"/>
      <c r="I702" s="784"/>
      <c r="J702" s="784"/>
      <c r="K702" s="784"/>
      <c r="L702" s="784"/>
      <c r="M702" s="784"/>
      <c r="N702" s="784"/>
      <c r="O702" s="784"/>
      <c r="P702" s="784"/>
      <c r="Q702" s="784"/>
      <c r="R702" s="389"/>
    </row>
    <row r="703" spans="1:18" ht="35.1" customHeight="1">
      <c r="A703" s="665">
        <v>103</v>
      </c>
      <c r="B703" s="134" t="s">
        <v>576</v>
      </c>
      <c r="C703" s="504" t="s">
        <v>412</v>
      </c>
      <c r="D703" s="668" t="s">
        <v>67</v>
      </c>
      <c r="E703" s="645" t="s">
        <v>451</v>
      </c>
      <c r="F703" s="102" t="s">
        <v>111</v>
      </c>
      <c r="G703" s="458">
        <f>R703*J5</f>
        <v>0</v>
      </c>
      <c r="H703" s="109">
        <v>0</v>
      </c>
      <c r="I703" s="103"/>
      <c r="J703" s="103"/>
      <c r="K703" s="103"/>
      <c r="L703" s="103"/>
      <c r="M703" s="103"/>
      <c r="N703" s="103"/>
      <c r="O703" s="103"/>
      <c r="P703" s="103"/>
      <c r="Q703" s="156"/>
      <c r="R703" s="376">
        <v>3</v>
      </c>
    </row>
    <row r="704" spans="1:18" ht="35.1" customHeight="1">
      <c r="A704" s="666"/>
      <c r="B704" s="135" t="s">
        <v>68</v>
      </c>
      <c r="C704" s="505" t="s">
        <v>69</v>
      </c>
      <c r="D704" s="669"/>
      <c r="E704" s="691"/>
      <c r="F704" s="557" t="s">
        <v>112</v>
      </c>
      <c r="G704" s="496">
        <f>R704*J5</f>
        <v>0</v>
      </c>
      <c r="H704" s="143"/>
      <c r="I704" s="131"/>
      <c r="J704" s="131"/>
      <c r="K704" s="131">
        <v>0</v>
      </c>
      <c r="L704" s="131"/>
      <c r="M704" s="131"/>
      <c r="N704" s="131"/>
      <c r="O704" s="131"/>
      <c r="P704" s="131"/>
      <c r="Q704" s="356"/>
      <c r="R704" s="382">
        <v>6.9</v>
      </c>
    </row>
    <row r="705" spans="1:18" ht="38.25" customHeight="1" thickBot="1">
      <c r="A705" s="666"/>
      <c r="B705" s="135" t="s">
        <v>70</v>
      </c>
      <c r="C705" s="505" t="s">
        <v>71</v>
      </c>
      <c r="D705" s="669"/>
      <c r="E705" s="691"/>
      <c r="F705" s="107" t="s">
        <v>20</v>
      </c>
      <c r="G705" s="463"/>
      <c r="H705" s="126"/>
      <c r="I705" s="114"/>
      <c r="J705" s="114"/>
      <c r="K705" s="114"/>
      <c r="L705" s="114"/>
      <c r="M705" s="114"/>
      <c r="N705" s="114"/>
      <c r="O705" s="114"/>
      <c r="P705" s="114"/>
      <c r="Q705" s="158"/>
      <c r="R705" s="379"/>
    </row>
    <row r="706" spans="1:18" ht="32.25" customHeight="1">
      <c r="A706" s="666"/>
      <c r="B706" s="122" t="s">
        <v>72</v>
      </c>
      <c r="C706" s="505"/>
      <c r="D706" s="669"/>
      <c r="E706" s="691"/>
      <c r="F706" s="664"/>
      <c r="G706" s="461"/>
      <c r="H706" s="628"/>
      <c r="I706" s="629"/>
      <c r="J706" s="629"/>
      <c r="K706" s="629"/>
      <c r="L706" s="629"/>
      <c r="M706" s="629"/>
      <c r="N706" s="629"/>
      <c r="O706" s="629"/>
      <c r="P706" s="629"/>
      <c r="Q706" s="629"/>
      <c r="R706" s="509"/>
    </row>
    <row r="707" spans="1:18" ht="35.1" customHeight="1">
      <c r="A707" s="666"/>
      <c r="B707" s="122" t="s">
        <v>578</v>
      </c>
      <c r="C707" s="505"/>
      <c r="D707" s="669"/>
      <c r="E707" s="691"/>
      <c r="F707" s="678"/>
      <c r="G707" s="466"/>
      <c r="H707" s="630"/>
      <c r="I707" s="630"/>
      <c r="J707" s="630"/>
      <c r="K707" s="630"/>
      <c r="L707" s="630"/>
      <c r="M707" s="630"/>
      <c r="N707" s="630"/>
      <c r="O707" s="630"/>
      <c r="P707" s="630"/>
      <c r="Q707" s="630"/>
      <c r="R707" s="510"/>
    </row>
    <row r="708" spans="1:18" s="104" customFormat="1" ht="33" customHeight="1">
      <c r="A708" s="666"/>
      <c r="B708" s="122" t="s">
        <v>579</v>
      </c>
      <c r="C708" s="302"/>
      <c r="D708" s="669"/>
      <c r="E708" s="691"/>
      <c r="F708" s="678"/>
      <c r="G708" s="466"/>
      <c r="H708" s="630"/>
      <c r="I708" s="630"/>
      <c r="J708" s="630"/>
      <c r="K708" s="630"/>
      <c r="L708" s="630"/>
      <c r="M708" s="630"/>
      <c r="N708" s="630"/>
      <c r="O708" s="630"/>
      <c r="P708" s="630"/>
      <c r="Q708" s="630"/>
      <c r="R708" s="510"/>
    </row>
    <row r="709" spans="1:18" s="104" customFormat="1" ht="32.25" customHeight="1">
      <c r="A709" s="666"/>
      <c r="B709" s="122" t="s">
        <v>581</v>
      </c>
      <c r="C709" s="526"/>
      <c r="D709" s="669"/>
      <c r="E709" s="691"/>
      <c r="F709" s="678"/>
      <c r="G709" s="466"/>
      <c r="H709" s="630"/>
      <c r="I709" s="630"/>
      <c r="J709" s="630"/>
      <c r="K709" s="630"/>
      <c r="L709" s="630"/>
      <c r="M709" s="630"/>
      <c r="N709" s="630"/>
      <c r="O709" s="630"/>
      <c r="P709" s="630"/>
      <c r="Q709" s="630"/>
      <c r="R709" s="510"/>
    </row>
    <row r="710" spans="1:18" s="104" customFormat="1" ht="42" customHeight="1" thickBot="1">
      <c r="A710" s="667"/>
      <c r="B710" s="136" t="s">
        <v>74</v>
      </c>
      <c r="C710" s="527"/>
      <c r="D710" s="670"/>
      <c r="E710" s="663"/>
      <c r="F710" s="679"/>
      <c r="G710" s="467"/>
      <c r="H710" s="631"/>
      <c r="I710" s="631"/>
      <c r="J710" s="631"/>
      <c r="K710" s="631"/>
      <c r="L710" s="631"/>
      <c r="M710" s="631"/>
      <c r="N710" s="631"/>
      <c r="O710" s="631"/>
      <c r="P710" s="631"/>
      <c r="Q710" s="631"/>
      <c r="R710" s="511"/>
    </row>
    <row r="711" spans="1:18" s="104" customFormat="1" ht="33" hidden="1" customHeight="1" thickBot="1">
      <c r="A711" s="716" t="s">
        <v>667</v>
      </c>
      <c r="B711" s="717"/>
      <c r="C711" s="717"/>
      <c r="D711" s="717"/>
      <c r="E711" s="843"/>
      <c r="F711" s="205">
        <f>SUM(H711:Q711)</f>
        <v>0</v>
      </c>
      <c r="G711" s="413">
        <f t="shared" ref="G711:Q713" si="76">G703</f>
        <v>0</v>
      </c>
      <c r="H711" s="205">
        <f t="shared" si="76"/>
        <v>0</v>
      </c>
      <c r="I711" s="205">
        <f t="shared" si="76"/>
        <v>0</v>
      </c>
      <c r="J711" s="205">
        <f t="shared" si="76"/>
        <v>0</v>
      </c>
      <c r="K711" s="205">
        <f t="shared" si="76"/>
        <v>0</v>
      </c>
      <c r="L711" s="205">
        <f t="shared" si="76"/>
        <v>0</v>
      </c>
      <c r="M711" s="205">
        <f t="shared" si="76"/>
        <v>0</v>
      </c>
      <c r="N711" s="205">
        <f t="shared" si="76"/>
        <v>0</v>
      </c>
      <c r="O711" s="205">
        <f t="shared" si="76"/>
        <v>0</v>
      </c>
      <c r="P711" s="205">
        <f t="shared" si="76"/>
        <v>0</v>
      </c>
      <c r="Q711" s="46">
        <f t="shared" si="76"/>
        <v>0</v>
      </c>
      <c r="R711" s="205">
        <f>R703</f>
        <v>3</v>
      </c>
    </row>
    <row r="712" spans="1:18" s="104" customFormat="1" ht="33" hidden="1" customHeight="1" thickBot="1">
      <c r="A712" s="731" t="s">
        <v>668</v>
      </c>
      <c r="B712" s="732"/>
      <c r="C712" s="732"/>
      <c r="D712" s="732"/>
      <c r="E712" s="820"/>
      <c r="F712" s="205">
        <f>SUM(H712:Q712)</f>
        <v>0</v>
      </c>
      <c r="G712" s="413">
        <f t="shared" si="76"/>
        <v>0</v>
      </c>
      <c r="H712" s="205">
        <f t="shared" si="76"/>
        <v>0</v>
      </c>
      <c r="I712" s="205">
        <f t="shared" si="76"/>
        <v>0</v>
      </c>
      <c r="J712" s="205">
        <f t="shared" si="76"/>
        <v>0</v>
      </c>
      <c r="K712" s="205">
        <f t="shared" si="76"/>
        <v>0</v>
      </c>
      <c r="L712" s="205">
        <f t="shared" si="76"/>
        <v>0</v>
      </c>
      <c r="M712" s="205">
        <f t="shared" si="76"/>
        <v>0</v>
      </c>
      <c r="N712" s="205">
        <f t="shared" si="76"/>
        <v>0</v>
      </c>
      <c r="O712" s="205">
        <f t="shared" si="76"/>
        <v>0</v>
      </c>
      <c r="P712" s="205">
        <f t="shared" si="76"/>
        <v>0</v>
      </c>
      <c r="Q712" s="46">
        <f t="shared" si="76"/>
        <v>0</v>
      </c>
      <c r="R712" s="205">
        <f>R704</f>
        <v>6.9</v>
      </c>
    </row>
    <row r="713" spans="1:18" s="104" customFormat="1" ht="33" hidden="1" customHeight="1" thickBot="1">
      <c r="A713" s="728" t="s">
        <v>669</v>
      </c>
      <c r="B713" s="729"/>
      <c r="C713" s="729"/>
      <c r="D713" s="729"/>
      <c r="E713" s="821"/>
      <c r="F713" s="205">
        <f>SUM(H713:Q713)</f>
        <v>0</v>
      </c>
      <c r="G713" s="414">
        <f t="shared" si="76"/>
        <v>0</v>
      </c>
      <c r="H713" s="49">
        <f t="shared" si="76"/>
        <v>0</v>
      </c>
      <c r="I713" s="49">
        <f t="shared" si="76"/>
        <v>0</v>
      </c>
      <c r="J713" s="49">
        <f t="shared" si="76"/>
        <v>0</v>
      </c>
      <c r="K713" s="49">
        <f t="shared" si="76"/>
        <v>0</v>
      </c>
      <c r="L713" s="49">
        <f t="shared" si="76"/>
        <v>0</v>
      </c>
      <c r="M713" s="49">
        <f t="shared" si="76"/>
        <v>0</v>
      </c>
      <c r="N713" s="49">
        <f t="shared" si="76"/>
        <v>0</v>
      </c>
      <c r="O713" s="49">
        <f t="shared" si="76"/>
        <v>0</v>
      </c>
      <c r="P713" s="49">
        <f t="shared" si="76"/>
        <v>0</v>
      </c>
      <c r="Q713" s="226">
        <f t="shared" si="76"/>
        <v>0</v>
      </c>
      <c r="R713" s="49">
        <f>R705</f>
        <v>0</v>
      </c>
    </row>
    <row r="714" spans="1:18" s="104" customFormat="1" ht="33" hidden="1" customHeight="1" thickBot="1">
      <c r="A714" s="719" t="s">
        <v>670</v>
      </c>
      <c r="B714" s="720"/>
      <c r="C714" s="720"/>
      <c r="D714" s="720"/>
      <c r="E714" s="781"/>
      <c r="F714" s="15">
        <f>F711+F712</f>
        <v>0</v>
      </c>
      <c r="G714" s="29">
        <f>G711+G712</f>
        <v>0</v>
      </c>
      <c r="H714" s="15">
        <f>H711+H712</f>
        <v>0</v>
      </c>
      <c r="I714" s="15">
        <f t="shared" ref="I714:Q714" si="77">I711+I712</f>
        <v>0</v>
      </c>
      <c r="J714" s="15">
        <f t="shared" si="77"/>
        <v>0</v>
      </c>
      <c r="K714" s="15">
        <f t="shared" si="77"/>
        <v>0</v>
      </c>
      <c r="L714" s="15">
        <f t="shared" si="77"/>
        <v>0</v>
      </c>
      <c r="M714" s="15">
        <f t="shared" si="77"/>
        <v>0</v>
      </c>
      <c r="N714" s="15">
        <f t="shared" si="77"/>
        <v>0</v>
      </c>
      <c r="O714" s="15">
        <f t="shared" si="77"/>
        <v>0</v>
      </c>
      <c r="P714" s="15">
        <f t="shared" si="77"/>
        <v>0</v>
      </c>
      <c r="Q714" s="357">
        <f t="shared" si="77"/>
        <v>0</v>
      </c>
      <c r="R714" s="15">
        <f>R711+R712</f>
        <v>9.9</v>
      </c>
    </row>
    <row r="715" spans="1:18" s="104" customFormat="1" ht="33" hidden="1" customHeight="1" thickBot="1">
      <c r="A715" s="920" t="s">
        <v>671</v>
      </c>
      <c r="B715" s="921"/>
      <c r="C715" s="921"/>
      <c r="D715" s="921"/>
      <c r="E715" s="922"/>
      <c r="F715" s="5">
        <f>F711+F712+F713</f>
        <v>0</v>
      </c>
      <c r="G715" s="423">
        <f>G711+G712+G713</f>
        <v>0</v>
      </c>
      <c r="H715" s="5">
        <f>H711+H712+H713</f>
        <v>0</v>
      </c>
      <c r="I715" s="5">
        <f t="shared" ref="I715:Q715" si="78">I711+I712+I713</f>
        <v>0</v>
      </c>
      <c r="J715" s="5">
        <f t="shared" si="78"/>
        <v>0</v>
      </c>
      <c r="K715" s="5">
        <f t="shared" si="78"/>
        <v>0</v>
      </c>
      <c r="L715" s="5">
        <f t="shared" si="78"/>
        <v>0</v>
      </c>
      <c r="M715" s="5">
        <f t="shared" si="78"/>
        <v>0</v>
      </c>
      <c r="N715" s="5">
        <f t="shared" si="78"/>
        <v>0</v>
      </c>
      <c r="O715" s="5">
        <f t="shared" si="78"/>
        <v>0</v>
      </c>
      <c r="P715" s="5">
        <f t="shared" si="78"/>
        <v>0</v>
      </c>
      <c r="Q715" s="359">
        <f t="shared" si="78"/>
        <v>0</v>
      </c>
      <c r="R715" s="5">
        <f>R711+R712+R713</f>
        <v>9.9</v>
      </c>
    </row>
    <row r="716" spans="1:18" ht="35.1" customHeight="1" thickBot="1">
      <c r="A716" s="943"/>
      <c r="B716" s="750"/>
      <c r="C716" s="750"/>
      <c r="D716" s="750"/>
      <c r="E716" s="750"/>
      <c r="F716" s="750"/>
      <c r="G716" s="750"/>
      <c r="H716" s="750"/>
      <c r="I716" s="750"/>
      <c r="J716" s="750"/>
      <c r="K716" s="750"/>
      <c r="L716" s="750"/>
      <c r="M716" s="750"/>
      <c r="N716" s="750"/>
      <c r="O716" s="750"/>
      <c r="P716" s="750"/>
      <c r="Q716" s="750"/>
      <c r="R716" s="389"/>
    </row>
    <row r="717" spans="1:18" ht="35.1" customHeight="1" thickBot="1">
      <c r="A717" s="640" t="s">
        <v>672</v>
      </c>
      <c r="B717" s="641"/>
      <c r="C717" s="641"/>
      <c r="D717" s="641"/>
      <c r="E717" s="641"/>
      <c r="F717" s="785"/>
      <c r="G717" s="414">
        <f t="shared" ref="G717:H721" si="79">G711</f>
        <v>0</v>
      </c>
      <c r="H717" s="49">
        <f t="shared" si="79"/>
        <v>0</v>
      </c>
      <c r="I717" s="49">
        <f t="shared" ref="I717:Q721" si="80">I711+H717</f>
        <v>0</v>
      </c>
      <c r="J717" s="49">
        <f t="shared" si="80"/>
        <v>0</v>
      </c>
      <c r="K717" s="49">
        <f t="shared" si="80"/>
        <v>0</v>
      </c>
      <c r="L717" s="49">
        <f t="shared" si="80"/>
        <v>0</v>
      </c>
      <c r="M717" s="49">
        <f t="shared" si="80"/>
        <v>0</v>
      </c>
      <c r="N717" s="49">
        <f t="shared" si="80"/>
        <v>0</v>
      </c>
      <c r="O717" s="49">
        <f t="shared" si="80"/>
        <v>0</v>
      </c>
      <c r="P717" s="49">
        <f t="shared" si="80"/>
        <v>0</v>
      </c>
      <c r="Q717" s="226">
        <f t="shared" si="80"/>
        <v>0</v>
      </c>
      <c r="R717" s="49">
        <f>R711</f>
        <v>3</v>
      </c>
    </row>
    <row r="718" spans="1:18" ht="35.1" customHeight="1" thickBot="1">
      <c r="A718" s="640" t="s">
        <v>673</v>
      </c>
      <c r="B718" s="641"/>
      <c r="C718" s="641"/>
      <c r="D718" s="641"/>
      <c r="E718" s="641"/>
      <c r="F718" s="952"/>
      <c r="G718" s="100">
        <f t="shared" si="79"/>
        <v>0</v>
      </c>
      <c r="H718" s="77">
        <f t="shared" si="79"/>
        <v>0</v>
      </c>
      <c r="I718" s="77">
        <f t="shared" si="80"/>
        <v>0</v>
      </c>
      <c r="J718" s="77">
        <f t="shared" si="80"/>
        <v>0</v>
      </c>
      <c r="K718" s="77">
        <f t="shared" si="80"/>
        <v>0</v>
      </c>
      <c r="L718" s="77">
        <f t="shared" si="80"/>
        <v>0</v>
      </c>
      <c r="M718" s="77">
        <f t="shared" si="80"/>
        <v>0</v>
      </c>
      <c r="N718" s="77">
        <f t="shared" si="80"/>
        <v>0</v>
      </c>
      <c r="O718" s="77">
        <f t="shared" si="80"/>
        <v>0</v>
      </c>
      <c r="P718" s="77">
        <f t="shared" si="80"/>
        <v>0</v>
      </c>
      <c r="Q718" s="373">
        <f t="shared" si="80"/>
        <v>0</v>
      </c>
      <c r="R718" s="77">
        <f>R712</f>
        <v>6.9</v>
      </c>
    </row>
    <row r="719" spans="1:18" ht="38.25" customHeight="1" thickBot="1">
      <c r="A719" s="640" t="s">
        <v>674</v>
      </c>
      <c r="B719" s="641"/>
      <c r="C719" s="641"/>
      <c r="D719" s="641"/>
      <c r="E719" s="641"/>
      <c r="F719" s="785"/>
      <c r="G719" s="414">
        <f t="shared" si="79"/>
        <v>0</v>
      </c>
      <c r="H719" s="49">
        <f t="shared" si="79"/>
        <v>0</v>
      </c>
      <c r="I719" s="49">
        <f t="shared" si="80"/>
        <v>0</v>
      </c>
      <c r="J719" s="49">
        <f t="shared" si="80"/>
        <v>0</v>
      </c>
      <c r="K719" s="49">
        <f t="shared" si="80"/>
        <v>0</v>
      </c>
      <c r="L719" s="49">
        <f t="shared" si="80"/>
        <v>0</v>
      </c>
      <c r="M719" s="49">
        <f t="shared" si="80"/>
        <v>0</v>
      </c>
      <c r="N719" s="49">
        <f t="shared" si="80"/>
        <v>0</v>
      </c>
      <c r="O719" s="49">
        <f t="shared" si="80"/>
        <v>0</v>
      </c>
      <c r="P719" s="49">
        <f t="shared" si="80"/>
        <v>0</v>
      </c>
      <c r="Q719" s="226">
        <f t="shared" si="80"/>
        <v>0</v>
      </c>
      <c r="R719" s="49">
        <f>R713</f>
        <v>0</v>
      </c>
    </row>
    <row r="720" spans="1:18" ht="48.75" customHeight="1" thickBot="1">
      <c r="A720" s="719" t="s">
        <v>676</v>
      </c>
      <c r="B720" s="720"/>
      <c r="C720" s="720"/>
      <c r="D720" s="720"/>
      <c r="E720" s="780"/>
      <c r="F720" s="781"/>
      <c r="G720" s="423">
        <f t="shared" si="79"/>
        <v>0</v>
      </c>
      <c r="H720" s="4">
        <f t="shared" si="79"/>
        <v>0</v>
      </c>
      <c r="I720" s="4">
        <f t="shared" si="80"/>
        <v>0</v>
      </c>
      <c r="J720" s="4">
        <f t="shared" si="80"/>
        <v>0</v>
      </c>
      <c r="K720" s="4">
        <f t="shared" si="80"/>
        <v>0</v>
      </c>
      <c r="L720" s="4">
        <f t="shared" si="80"/>
        <v>0</v>
      </c>
      <c r="M720" s="4">
        <f t="shared" si="80"/>
        <v>0</v>
      </c>
      <c r="N720" s="4">
        <f t="shared" si="80"/>
        <v>0</v>
      </c>
      <c r="O720" s="4">
        <f t="shared" si="80"/>
        <v>0</v>
      </c>
      <c r="P720" s="4">
        <f t="shared" si="80"/>
        <v>0</v>
      </c>
      <c r="Q720" s="358">
        <f t="shared" si="80"/>
        <v>0</v>
      </c>
      <c r="R720" s="4">
        <f>R714</f>
        <v>9.9</v>
      </c>
    </row>
    <row r="721" spans="1:18" ht="35.1" customHeight="1" thickBot="1">
      <c r="A721" s="747" t="s">
        <v>675</v>
      </c>
      <c r="B721" s="782"/>
      <c r="C721" s="782"/>
      <c r="D721" s="782"/>
      <c r="E721" s="782"/>
      <c r="F721" s="783"/>
      <c r="G721" s="63">
        <f t="shared" si="79"/>
        <v>0</v>
      </c>
      <c r="H721" s="63">
        <f t="shared" si="79"/>
        <v>0</v>
      </c>
      <c r="I721" s="100">
        <f t="shared" si="80"/>
        <v>0</v>
      </c>
      <c r="J721" s="100">
        <f t="shared" si="80"/>
        <v>0</v>
      </c>
      <c r="K721" s="100">
        <f t="shared" si="80"/>
        <v>0</v>
      </c>
      <c r="L721" s="100">
        <f t="shared" si="80"/>
        <v>0</v>
      </c>
      <c r="M721" s="100">
        <f t="shared" si="80"/>
        <v>0</v>
      </c>
      <c r="N721" s="100">
        <f t="shared" si="80"/>
        <v>0</v>
      </c>
      <c r="O721" s="100">
        <f t="shared" si="80"/>
        <v>0</v>
      </c>
      <c r="P721" s="100">
        <f t="shared" si="80"/>
        <v>0</v>
      </c>
      <c r="Q721" s="374">
        <f t="shared" si="80"/>
        <v>0</v>
      </c>
      <c r="R721" s="401">
        <f>R715</f>
        <v>9.9</v>
      </c>
    </row>
    <row r="722" spans="1:18" ht="35.1" customHeight="1" thickBot="1">
      <c r="A722" s="714"/>
      <c r="B722" s="750"/>
      <c r="C722" s="750"/>
      <c r="D722" s="750"/>
      <c r="E722" s="750"/>
      <c r="F722" s="750"/>
      <c r="G722" s="750"/>
      <c r="H722" s="750"/>
      <c r="I722" s="750"/>
      <c r="J722" s="750"/>
      <c r="K722" s="750"/>
      <c r="L722" s="750"/>
      <c r="M722" s="750"/>
      <c r="N722" s="750"/>
      <c r="O722" s="750"/>
      <c r="P722" s="750"/>
      <c r="Q722" s="750"/>
      <c r="R722" s="452"/>
    </row>
    <row r="723" spans="1:18" ht="35.1" hidden="1" customHeight="1" thickBot="1">
      <c r="A723" s="642" t="s">
        <v>432</v>
      </c>
      <c r="B723" s="643"/>
      <c r="C723" s="643"/>
      <c r="D723" s="823"/>
      <c r="E723" s="970"/>
      <c r="F723" s="205">
        <f>SUM(H723:Q723)</f>
        <v>5.4730000000000008</v>
      </c>
      <c r="G723" s="413">
        <f t="shared" ref="G723:R725" si="81">G480+G618+G650+G691+G711</f>
        <v>0</v>
      </c>
      <c r="H723" s="205">
        <f t="shared" si="81"/>
        <v>3.3330000000000002</v>
      </c>
      <c r="I723" s="205">
        <f t="shared" si="81"/>
        <v>1.9350000000000001</v>
      </c>
      <c r="J723" s="205">
        <f t="shared" si="81"/>
        <v>0.20499999999999999</v>
      </c>
      <c r="K723" s="205">
        <f t="shared" si="81"/>
        <v>0</v>
      </c>
      <c r="L723" s="205">
        <f t="shared" si="81"/>
        <v>0</v>
      </c>
      <c r="M723" s="205">
        <f t="shared" si="81"/>
        <v>0</v>
      </c>
      <c r="N723" s="205">
        <f t="shared" si="81"/>
        <v>0</v>
      </c>
      <c r="O723" s="205">
        <f t="shared" si="81"/>
        <v>0</v>
      </c>
      <c r="P723" s="205">
        <f t="shared" si="81"/>
        <v>0</v>
      </c>
      <c r="Q723" s="46">
        <f t="shared" si="81"/>
        <v>0</v>
      </c>
      <c r="R723" s="205">
        <f t="shared" si="81"/>
        <v>51.31</v>
      </c>
    </row>
    <row r="724" spans="1:18" ht="35.1" hidden="1" customHeight="1" thickBot="1">
      <c r="A724" s="731" t="s">
        <v>433</v>
      </c>
      <c r="B724" s="732"/>
      <c r="C724" s="732"/>
      <c r="D724" s="732"/>
      <c r="E724" s="820"/>
      <c r="F724" s="205">
        <f>SUM(H724:Q724)</f>
        <v>1.0389999999999999</v>
      </c>
      <c r="G724" s="413">
        <f t="shared" si="81"/>
        <v>0</v>
      </c>
      <c r="H724" s="205">
        <f t="shared" si="81"/>
        <v>0</v>
      </c>
      <c r="I724" s="205">
        <f t="shared" si="81"/>
        <v>0</v>
      </c>
      <c r="J724" s="205">
        <f t="shared" si="81"/>
        <v>0</v>
      </c>
      <c r="K724" s="205">
        <f t="shared" si="81"/>
        <v>0</v>
      </c>
      <c r="L724" s="205">
        <f t="shared" si="81"/>
        <v>1.0389999999999999</v>
      </c>
      <c r="M724" s="205">
        <f t="shared" si="81"/>
        <v>0</v>
      </c>
      <c r="N724" s="205">
        <f t="shared" si="81"/>
        <v>0</v>
      </c>
      <c r="O724" s="205">
        <f t="shared" si="81"/>
        <v>0</v>
      </c>
      <c r="P724" s="205">
        <f t="shared" si="81"/>
        <v>0</v>
      </c>
      <c r="Q724" s="46">
        <f t="shared" si="81"/>
        <v>0</v>
      </c>
      <c r="R724" s="205">
        <f t="shared" si="81"/>
        <v>36.65</v>
      </c>
    </row>
    <row r="725" spans="1:18" ht="38.25" hidden="1" customHeight="1" thickBot="1">
      <c r="A725" s="728" t="s">
        <v>434</v>
      </c>
      <c r="B725" s="729"/>
      <c r="C725" s="729"/>
      <c r="D725" s="729"/>
      <c r="E725" s="821"/>
      <c r="F725" s="205">
        <f>SUM(H725:Q725)</f>
        <v>2.8009999999999997</v>
      </c>
      <c r="G725" s="413">
        <f t="shared" si="81"/>
        <v>0</v>
      </c>
      <c r="H725" s="205">
        <f t="shared" si="81"/>
        <v>0</v>
      </c>
      <c r="I725" s="205">
        <f t="shared" si="81"/>
        <v>0</v>
      </c>
      <c r="J725" s="205">
        <f t="shared" si="81"/>
        <v>0</v>
      </c>
      <c r="K725" s="205">
        <f t="shared" si="81"/>
        <v>0</v>
      </c>
      <c r="L725" s="205">
        <f t="shared" si="81"/>
        <v>0</v>
      </c>
      <c r="M725" s="205">
        <f t="shared" si="81"/>
        <v>0</v>
      </c>
      <c r="N725" s="205">
        <f t="shared" si="81"/>
        <v>0</v>
      </c>
      <c r="O725" s="205">
        <f t="shared" si="81"/>
        <v>2.6949999999999998</v>
      </c>
      <c r="P725" s="205">
        <f t="shared" si="81"/>
        <v>0.106</v>
      </c>
      <c r="Q725" s="46">
        <f t="shared" si="81"/>
        <v>0</v>
      </c>
      <c r="R725" s="205">
        <f t="shared" si="81"/>
        <v>58.64</v>
      </c>
    </row>
    <row r="726" spans="1:18" ht="47.25" hidden="1" customHeight="1" thickBot="1">
      <c r="A726" s="719" t="s">
        <v>493</v>
      </c>
      <c r="B726" s="720"/>
      <c r="C726" s="720"/>
      <c r="D726" s="720"/>
      <c r="E726" s="781"/>
      <c r="F726" s="15">
        <f>F723+F724</f>
        <v>6.5120000000000005</v>
      </c>
      <c r="G726" s="29">
        <f>G723+G724</f>
        <v>0</v>
      </c>
      <c r="H726" s="15">
        <f>H723+H724</f>
        <v>3.3330000000000002</v>
      </c>
      <c r="I726" s="15">
        <f t="shared" ref="I726:Q726" si="82">I723+I724</f>
        <v>1.9350000000000001</v>
      </c>
      <c r="J726" s="15">
        <f t="shared" si="82"/>
        <v>0.20499999999999999</v>
      </c>
      <c r="K726" s="15">
        <f t="shared" si="82"/>
        <v>0</v>
      </c>
      <c r="L726" s="15">
        <f t="shared" si="82"/>
        <v>1.0389999999999999</v>
      </c>
      <c r="M726" s="15">
        <f t="shared" si="82"/>
        <v>0</v>
      </c>
      <c r="N726" s="15">
        <f t="shared" si="82"/>
        <v>0</v>
      </c>
      <c r="O726" s="15">
        <f t="shared" si="82"/>
        <v>0</v>
      </c>
      <c r="P726" s="15">
        <f t="shared" si="82"/>
        <v>0</v>
      </c>
      <c r="Q726" s="357">
        <f t="shared" si="82"/>
        <v>0</v>
      </c>
      <c r="R726" s="15">
        <f>R723+R724</f>
        <v>87.960000000000008</v>
      </c>
    </row>
    <row r="727" spans="1:18" ht="35.1" hidden="1" customHeight="1" thickBot="1">
      <c r="A727" s="920" t="s">
        <v>494</v>
      </c>
      <c r="B727" s="921"/>
      <c r="C727" s="921"/>
      <c r="D727" s="921"/>
      <c r="E727" s="922"/>
      <c r="F727" s="23">
        <f>F723+F724+F725</f>
        <v>9.3130000000000006</v>
      </c>
      <c r="G727" s="29">
        <f>G723+G724+G725</f>
        <v>0</v>
      </c>
      <c r="H727" s="29">
        <f>H723+H724+H725</f>
        <v>3.3330000000000002</v>
      </c>
      <c r="I727" s="23">
        <f t="shared" ref="I727:Q727" si="83">I723+I724+I725</f>
        <v>1.9350000000000001</v>
      </c>
      <c r="J727" s="23">
        <f t="shared" si="83"/>
        <v>0.20499999999999999</v>
      </c>
      <c r="K727" s="23">
        <f t="shared" si="83"/>
        <v>0</v>
      </c>
      <c r="L727" s="23">
        <f t="shared" si="83"/>
        <v>1.0389999999999999</v>
      </c>
      <c r="M727" s="23">
        <f t="shared" si="83"/>
        <v>0</v>
      </c>
      <c r="N727" s="23">
        <f t="shared" si="83"/>
        <v>0</v>
      </c>
      <c r="O727" s="23">
        <f t="shared" si="83"/>
        <v>2.6949999999999998</v>
      </c>
      <c r="P727" s="23">
        <f t="shared" si="83"/>
        <v>0.106</v>
      </c>
      <c r="Q727" s="365">
        <f t="shared" si="83"/>
        <v>0</v>
      </c>
      <c r="R727" s="29">
        <f>R723+R724+R725</f>
        <v>146.60000000000002</v>
      </c>
    </row>
    <row r="728" spans="1:18" ht="35.1" hidden="1" customHeight="1" thickBot="1">
      <c r="A728" s="953" t="s">
        <v>497</v>
      </c>
      <c r="B728" s="954"/>
      <c r="C728" s="954"/>
      <c r="D728" s="954"/>
      <c r="E728" s="955"/>
      <c r="F728" s="72"/>
      <c r="G728" s="413">
        <f t="shared" ref="G728:R728" si="84">G166+G170+G174+G178+G182+G186</f>
        <v>0</v>
      </c>
      <c r="H728" s="73">
        <f t="shared" si="84"/>
        <v>0</v>
      </c>
      <c r="I728" s="73">
        <f t="shared" si="84"/>
        <v>0</v>
      </c>
      <c r="J728" s="73">
        <f t="shared" si="84"/>
        <v>0</v>
      </c>
      <c r="K728" s="73">
        <f t="shared" si="84"/>
        <v>0</v>
      </c>
      <c r="L728" s="73">
        <f t="shared" si="84"/>
        <v>0</v>
      </c>
      <c r="M728" s="73">
        <f t="shared" si="84"/>
        <v>0</v>
      </c>
      <c r="N728" s="73">
        <f t="shared" si="84"/>
        <v>0</v>
      </c>
      <c r="O728" s="73">
        <f t="shared" si="84"/>
        <v>0</v>
      </c>
      <c r="P728" s="73">
        <f t="shared" si="84"/>
        <v>0</v>
      </c>
      <c r="Q728" s="375">
        <f t="shared" si="84"/>
        <v>0</v>
      </c>
      <c r="R728" s="73">
        <f t="shared" si="84"/>
        <v>1.7800000000000002</v>
      </c>
    </row>
    <row r="729" spans="1:18" ht="35.1" customHeight="1" thickBot="1">
      <c r="A729" s="841"/>
      <c r="B729" s="842"/>
      <c r="C729" s="842"/>
      <c r="D729" s="842"/>
      <c r="E729" s="842"/>
      <c r="F729" s="842"/>
      <c r="G729" s="842"/>
      <c r="H729" s="842"/>
      <c r="I729" s="842"/>
      <c r="J729" s="842"/>
      <c r="K729" s="842"/>
      <c r="L729" s="842"/>
      <c r="M729" s="842"/>
      <c r="N729" s="842"/>
      <c r="O729" s="842"/>
      <c r="P729" s="842"/>
      <c r="Q729" s="842"/>
      <c r="R729" s="389"/>
    </row>
    <row r="730" spans="1:18" ht="35.1" customHeight="1" thickBot="1">
      <c r="A730" s="956" t="s">
        <v>435</v>
      </c>
      <c r="B730" s="957"/>
      <c r="C730" s="957"/>
      <c r="D730" s="957"/>
      <c r="E730" s="957"/>
      <c r="F730" s="958"/>
      <c r="G730" s="58">
        <f t="shared" ref="G730:H735" si="85">G723</f>
        <v>0</v>
      </c>
      <c r="H730" s="52">
        <f t="shared" si="85"/>
        <v>3.3330000000000002</v>
      </c>
      <c r="I730" s="52">
        <f t="shared" ref="I730:Q735" si="86">I723+H730</f>
        <v>5.2680000000000007</v>
      </c>
      <c r="J730" s="52">
        <f t="shared" si="86"/>
        <v>5.4730000000000008</v>
      </c>
      <c r="K730" s="53">
        <f t="shared" si="86"/>
        <v>5.4730000000000008</v>
      </c>
      <c r="L730" s="52">
        <f t="shared" si="86"/>
        <v>5.4730000000000008</v>
      </c>
      <c r="M730" s="52">
        <f t="shared" si="86"/>
        <v>5.4730000000000008</v>
      </c>
      <c r="N730" s="52">
        <f t="shared" si="86"/>
        <v>5.4730000000000008</v>
      </c>
      <c r="O730" s="52">
        <f t="shared" si="86"/>
        <v>5.4730000000000008</v>
      </c>
      <c r="P730" s="52">
        <f t="shared" si="86"/>
        <v>5.4730000000000008</v>
      </c>
      <c r="Q730" s="52">
        <f t="shared" si="86"/>
        <v>5.4730000000000008</v>
      </c>
      <c r="R730" s="52">
        <f t="shared" ref="R730:R735" si="87">R723</f>
        <v>51.31</v>
      </c>
    </row>
    <row r="731" spans="1:18" ht="49.5" customHeight="1" thickBot="1">
      <c r="A731" s="956" t="s">
        <v>436</v>
      </c>
      <c r="B731" s="957"/>
      <c r="C731" s="957"/>
      <c r="D731" s="957"/>
      <c r="E731" s="957"/>
      <c r="F731" s="958"/>
      <c r="G731" s="58">
        <f t="shared" si="85"/>
        <v>0</v>
      </c>
      <c r="H731" s="52">
        <f t="shared" si="85"/>
        <v>0</v>
      </c>
      <c r="I731" s="52">
        <f t="shared" si="86"/>
        <v>0</v>
      </c>
      <c r="J731" s="52">
        <f t="shared" si="86"/>
        <v>0</v>
      </c>
      <c r="K731" s="53">
        <f t="shared" si="86"/>
        <v>0</v>
      </c>
      <c r="L731" s="52">
        <f t="shared" si="86"/>
        <v>1.0389999999999999</v>
      </c>
      <c r="M731" s="52">
        <f t="shared" si="86"/>
        <v>1.0389999999999999</v>
      </c>
      <c r="N731" s="52">
        <f t="shared" si="86"/>
        <v>1.0389999999999999</v>
      </c>
      <c r="O731" s="52">
        <f t="shared" si="86"/>
        <v>1.0389999999999999</v>
      </c>
      <c r="P731" s="52">
        <f t="shared" si="86"/>
        <v>1.0389999999999999</v>
      </c>
      <c r="Q731" s="52">
        <f t="shared" si="86"/>
        <v>1.0389999999999999</v>
      </c>
      <c r="R731" s="52">
        <f t="shared" si="87"/>
        <v>36.65</v>
      </c>
    </row>
    <row r="732" spans="1:18" s="56" customFormat="1" ht="45.75" customHeight="1" thickBot="1">
      <c r="A732" s="822" t="s">
        <v>437</v>
      </c>
      <c r="B732" s="823"/>
      <c r="C732" s="823"/>
      <c r="D732" s="823"/>
      <c r="E732" s="823"/>
      <c r="F732" s="823"/>
      <c r="G732" s="414">
        <f t="shared" si="85"/>
        <v>0</v>
      </c>
      <c r="H732" s="49">
        <f t="shared" si="85"/>
        <v>0</v>
      </c>
      <c r="I732" s="49">
        <f t="shared" si="86"/>
        <v>0</v>
      </c>
      <c r="J732" s="49">
        <f t="shared" si="86"/>
        <v>0</v>
      </c>
      <c r="K732" s="49">
        <f t="shared" si="86"/>
        <v>0</v>
      </c>
      <c r="L732" s="51">
        <f t="shared" si="86"/>
        <v>0</v>
      </c>
      <c r="M732" s="544">
        <f t="shared" si="86"/>
        <v>0</v>
      </c>
      <c r="N732" s="544">
        <f t="shared" si="86"/>
        <v>0</v>
      </c>
      <c r="O732" s="544">
        <f t="shared" si="86"/>
        <v>2.6949999999999998</v>
      </c>
      <c r="P732" s="544">
        <f t="shared" si="86"/>
        <v>2.8009999999999997</v>
      </c>
      <c r="Q732" s="574">
        <f t="shared" si="86"/>
        <v>2.8009999999999997</v>
      </c>
      <c r="R732" s="49">
        <f t="shared" si="87"/>
        <v>58.64</v>
      </c>
    </row>
    <row r="733" spans="1:18" s="56" customFormat="1" ht="45.75" customHeight="1" thickBot="1">
      <c r="A733" s="959" t="s">
        <v>495</v>
      </c>
      <c r="B733" s="960"/>
      <c r="C733" s="960"/>
      <c r="D733" s="960"/>
      <c r="E733" s="960"/>
      <c r="F733" s="961"/>
      <c r="G733" s="423">
        <f t="shared" si="85"/>
        <v>0</v>
      </c>
      <c r="H733" s="57">
        <f t="shared" si="85"/>
        <v>3.3330000000000002</v>
      </c>
      <c r="I733" s="4">
        <f t="shared" si="86"/>
        <v>5.2680000000000007</v>
      </c>
      <c r="J733" s="4">
        <f t="shared" si="86"/>
        <v>5.4730000000000008</v>
      </c>
      <c r="K733" s="4">
        <f t="shared" si="86"/>
        <v>5.4730000000000008</v>
      </c>
      <c r="L733" s="30">
        <f t="shared" si="86"/>
        <v>6.5120000000000005</v>
      </c>
      <c r="M733" s="31">
        <f t="shared" si="86"/>
        <v>6.5120000000000005</v>
      </c>
      <c r="N733" s="31">
        <f t="shared" si="86"/>
        <v>6.5120000000000005</v>
      </c>
      <c r="O733" s="31">
        <f t="shared" si="86"/>
        <v>6.5120000000000005</v>
      </c>
      <c r="P733" s="31">
        <f t="shared" si="86"/>
        <v>6.5120000000000005</v>
      </c>
      <c r="Q733" s="31">
        <f t="shared" si="86"/>
        <v>6.5120000000000005</v>
      </c>
      <c r="R733" s="57">
        <f t="shared" si="87"/>
        <v>87.960000000000008</v>
      </c>
    </row>
    <row r="734" spans="1:18" ht="35.1" customHeight="1" thickBot="1">
      <c r="A734" s="962" t="s">
        <v>496</v>
      </c>
      <c r="B734" s="963"/>
      <c r="C734" s="963"/>
      <c r="D734" s="963"/>
      <c r="E734" s="963"/>
      <c r="F734" s="964"/>
      <c r="G734" s="58">
        <f t="shared" si="85"/>
        <v>0</v>
      </c>
      <c r="H734" s="58">
        <f t="shared" si="85"/>
        <v>3.3330000000000002</v>
      </c>
      <c r="I734" s="58">
        <f t="shared" si="86"/>
        <v>5.2680000000000007</v>
      </c>
      <c r="J734" s="58">
        <f t="shared" si="86"/>
        <v>5.4730000000000008</v>
      </c>
      <c r="K734" s="59">
        <f t="shared" si="86"/>
        <v>5.4730000000000008</v>
      </c>
      <c r="L734" s="58">
        <f t="shared" si="86"/>
        <v>6.5120000000000005</v>
      </c>
      <c r="M734" s="58">
        <f t="shared" si="86"/>
        <v>6.5120000000000005</v>
      </c>
      <c r="N734" s="58">
        <f t="shared" si="86"/>
        <v>6.5120000000000005</v>
      </c>
      <c r="O734" s="58">
        <f t="shared" si="86"/>
        <v>9.2070000000000007</v>
      </c>
      <c r="P734" s="58">
        <f t="shared" si="86"/>
        <v>9.3130000000000006</v>
      </c>
      <c r="Q734" s="58">
        <f t="shared" si="86"/>
        <v>9.3130000000000006</v>
      </c>
      <c r="R734" s="58">
        <f t="shared" si="87"/>
        <v>146.60000000000002</v>
      </c>
    </row>
    <row r="735" spans="1:18" s="54" customFormat="1" ht="35.1" customHeight="1" thickBot="1">
      <c r="A735" s="959" t="s">
        <v>677</v>
      </c>
      <c r="B735" s="960"/>
      <c r="C735" s="960"/>
      <c r="D735" s="960"/>
      <c r="E735" s="960"/>
      <c r="F735" s="961"/>
      <c r="G735" s="423">
        <f t="shared" si="85"/>
        <v>0</v>
      </c>
      <c r="H735" s="57">
        <f t="shared" si="85"/>
        <v>0</v>
      </c>
      <c r="I735" s="4">
        <f t="shared" si="86"/>
        <v>0</v>
      </c>
      <c r="J735" s="4">
        <f t="shared" si="86"/>
        <v>0</v>
      </c>
      <c r="K735" s="4">
        <f t="shared" si="86"/>
        <v>0</v>
      </c>
      <c r="L735" s="30">
        <f t="shared" si="86"/>
        <v>0</v>
      </c>
      <c r="M735" s="31">
        <f t="shared" si="86"/>
        <v>0</v>
      </c>
      <c r="N735" s="31">
        <f t="shared" si="86"/>
        <v>0</v>
      </c>
      <c r="O735" s="31">
        <f t="shared" si="86"/>
        <v>0</v>
      </c>
      <c r="P735" s="31">
        <f t="shared" si="86"/>
        <v>0</v>
      </c>
      <c r="Q735" s="31">
        <f t="shared" si="86"/>
        <v>0</v>
      </c>
      <c r="R735" s="57">
        <f t="shared" si="87"/>
        <v>1.7800000000000002</v>
      </c>
    </row>
    <row r="736" spans="1:18" s="54" customFormat="1" ht="35.1" customHeight="1" thickBot="1">
      <c r="A736" s="32"/>
      <c r="B736" s="64"/>
      <c r="C736" s="64"/>
      <c r="D736" s="64"/>
      <c r="E736" s="538"/>
      <c r="F736" s="65"/>
      <c r="G736" s="431"/>
      <c r="H736" s="537"/>
      <c r="I736" s="537"/>
      <c r="J736" s="537"/>
      <c r="K736" s="537"/>
      <c r="L736" s="537"/>
      <c r="M736" s="537"/>
      <c r="N736" s="537"/>
      <c r="O736" s="537"/>
      <c r="P736" s="537"/>
      <c r="Q736" s="537"/>
      <c r="R736" s="404"/>
    </row>
    <row r="737" spans="1:18" ht="35.1" customHeight="1">
      <c r="A737" s="965"/>
      <c r="B737" s="966"/>
      <c r="C737" s="966"/>
      <c r="D737" s="966"/>
      <c r="E737" s="966"/>
      <c r="F737" s="966"/>
      <c r="G737" s="966"/>
      <c r="H737" s="966"/>
      <c r="I737" s="966"/>
      <c r="J737" s="966"/>
      <c r="K737" s="966"/>
      <c r="L737" s="967"/>
      <c r="M737" s="967"/>
      <c r="N737" s="967"/>
      <c r="O737" s="967"/>
      <c r="P737" s="967"/>
      <c r="Q737" s="967"/>
      <c r="R737" s="7"/>
    </row>
    <row r="775" spans="1:18" s="99" customFormat="1">
      <c r="A775" s="7"/>
      <c r="B775" s="7"/>
      <c r="C775" s="7"/>
      <c r="D775" s="7"/>
      <c r="E775" s="7"/>
      <c r="F775" s="75"/>
      <c r="G775" s="406"/>
      <c r="H775" s="75"/>
      <c r="I775" s="75"/>
      <c r="J775" s="75"/>
      <c r="K775" s="75"/>
      <c r="L775" s="75"/>
      <c r="M775" s="75"/>
      <c r="N775" s="75"/>
      <c r="O775" s="75"/>
      <c r="P775" s="75"/>
      <c r="Q775" s="75"/>
      <c r="R775" s="75"/>
    </row>
    <row r="776" spans="1:18" s="99" customFormat="1">
      <c r="A776" s="7"/>
      <c r="B776" s="7"/>
      <c r="C776" s="7"/>
      <c r="D776" s="7"/>
      <c r="E776" s="7"/>
      <c r="F776" s="75"/>
      <c r="G776" s="406"/>
      <c r="H776" s="75"/>
      <c r="I776" s="75"/>
      <c r="J776" s="75"/>
      <c r="K776" s="75"/>
      <c r="L776" s="75"/>
      <c r="M776" s="75"/>
      <c r="N776" s="75"/>
      <c r="O776" s="75"/>
      <c r="P776" s="75"/>
      <c r="Q776" s="75"/>
      <c r="R776" s="75"/>
    </row>
    <row r="777" spans="1:18" s="99" customFormat="1">
      <c r="A777" s="7"/>
      <c r="B777" s="7"/>
      <c r="C777" s="7"/>
      <c r="D777" s="7"/>
      <c r="E777" s="7"/>
      <c r="F777" s="75"/>
      <c r="G777" s="406"/>
      <c r="H777" s="75"/>
      <c r="I777" s="75"/>
      <c r="J777" s="75"/>
      <c r="K777" s="75"/>
      <c r="L777" s="75"/>
      <c r="M777" s="75"/>
      <c r="N777" s="75"/>
      <c r="O777" s="75"/>
      <c r="P777" s="75"/>
      <c r="Q777" s="75"/>
      <c r="R777" s="75"/>
    </row>
    <row r="778" spans="1:18" s="99" customFormat="1">
      <c r="A778" s="7"/>
      <c r="B778" s="7"/>
      <c r="C778" s="7"/>
      <c r="D778" s="7"/>
      <c r="E778" s="7"/>
      <c r="F778" s="75"/>
      <c r="G778" s="406"/>
      <c r="H778" s="75"/>
      <c r="I778" s="75"/>
      <c r="J778" s="75"/>
      <c r="K778" s="75"/>
      <c r="L778" s="75"/>
      <c r="M778" s="75"/>
      <c r="N778" s="75"/>
      <c r="O778" s="75"/>
      <c r="P778" s="75"/>
      <c r="Q778" s="75"/>
      <c r="R778" s="75"/>
    </row>
    <row r="779" spans="1:18" s="99" customFormat="1">
      <c r="A779" s="7"/>
      <c r="B779" s="7"/>
      <c r="C779" s="7"/>
      <c r="D779" s="7"/>
      <c r="E779" s="7"/>
      <c r="F779" s="75"/>
      <c r="G779" s="406"/>
      <c r="H779" s="75"/>
      <c r="I779" s="75"/>
      <c r="J779" s="75"/>
      <c r="K779" s="75"/>
      <c r="L779" s="75"/>
      <c r="M779" s="75"/>
      <c r="N779" s="75"/>
      <c r="O779" s="75"/>
      <c r="P779" s="75"/>
      <c r="Q779" s="75"/>
      <c r="R779" s="75"/>
    </row>
    <row r="780" spans="1:18" s="99" customFormat="1">
      <c r="A780" s="7"/>
      <c r="B780" s="7"/>
      <c r="C780" s="7"/>
      <c r="D780" s="7"/>
      <c r="E780" s="7"/>
      <c r="F780" s="75"/>
      <c r="G780" s="406"/>
      <c r="H780" s="75"/>
      <c r="I780" s="75"/>
      <c r="J780" s="75"/>
      <c r="K780" s="75"/>
      <c r="L780" s="75"/>
      <c r="M780" s="75"/>
      <c r="N780" s="75"/>
      <c r="O780" s="75"/>
      <c r="P780" s="75"/>
      <c r="Q780" s="75"/>
      <c r="R780" s="75"/>
    </row>
    <row r="781" spans="1:18" s="99" customFormat="1">
      <c r="A781" s="7"/>
      <c r="B781" s="7"/>
      <c r="C781" s="7"/>
      <c r="D781" s="7"/>
      <c r="E781" s="7"/>
      <c r="F781" s="75"/>
      <c r="G781" s="406"/>
      <c r="H781" s="75"/>
      <c r="I781" s="75"/>
      <c r="J781" s="75"/>
      <c r="K781" s="75"/>
      <c r="L781" s="75"/>
      <c r="M781" s="75"/>
      <c r="N781" s="75"/>
      <c r="O781" s="75"/>
      <c r="P781" s="75"/>
      <c r="Q781" s="75"/>
      <c r="R781" s="75"/>
    </row>
    <row r="782" spans="1:18" s="99" customFormat="1">
      <c r="A782" s="7"/>
      <c r="B782" s="7"/>
      <c r="C782" s="7"/>
      <c r="D782" s="7"/>
      <c r="E782" s="7"/>
      <c r="F782" s="75"/>
      <c r="G782" s="406"/>
      <c r="H782" s="75"/>
      <c r="I782" s="75"/>
      <c r="J782" s="75"/>
      <c r="K782" s="75"/>
      <c r="L782" s="75"/>
      <c r="M782" s="75"/>
      <c r="N782" s="75"/>
      <c r="O782" s="75"/>
      <c r="P782" s="75"/>
      <c r="Q782" s="75"/>
      <c r="R782" s="75"/>
    </row>
    <row r="783" spans="1:18" s="99" customFormat="1">
      <c r="A783" s="7"/>
      <c r="B783" s="7"/>
      <c r="C783" s="7"/>
      <c r="D783" s="7"/>
      <c r="E783" s="7"/>
      <c r="F783" s="75"/>
      <c r="G783" s="406"/>
      <c r="H783" s="75"/>
      <c r="I783" s="75"/>
      <c r="J783" s="75"/>
      <c r="K783" s="75"/>
      <c r="L783" s="75"/>
      <c r="M783" s="75"/>
      <c r="N783" s="75"/>
      <c r="O783" s="75"/>
      <c r="P783" s="75"/>
      <c r="Q783" s="75"/>
      <c r="R783" s="75"/>
    </row>
    <row r="784" spans="1:18" s="99" customFormat="1">
      <c r="A784" s="7"/>
      <c r="B784" s="7"/>
      <c r="C784" s="7"/>
      <c r="D784" s="7"/>
      <c r="E784" s="7"/>
      <c r="F784" s="75"/>
      <c r="G784" s="406"/>
      <c r="H784" s="75"/>
      <c r="I784" s="75"/>
      <c r="J784" s="75"/>
      <c r="K784" s="75"/>
      <c r="L784" s="75"/>
      <c r="M784" s="75"/>
      <c r="N784" s="75"/>
      <c r="O784" s="75"/>
      <c r="P784" s="75"/>
      <c r="Q784" s="75"/>
      <c r="R784" s="75"/>
    </row>
    <row r="785" spans="1:18" s="99" customFormat="1">
      <c r="A785" s="7"/>
      <c r="B785" s="7"/>
      <c r="C785" s="7"/>
      <c r="D785" s="7"/>
      <c r="E785" s="7"/>
      <c r="F785" s="75"/>
      <c r="G785" s="406"/>
      <c r="H785" s="75"/>
      <c r="I785" s="75"/>
      <c r="J785" s="75"/>
      <c r="K785" s="75"/>
      <c r="L785" s="75"/>
      <c r="M785" s="75"/>
      <c r="N785" s="75"/>
      <c r="O785" s="75"/>
      <c r="P785" s="75"/>
      <c r="Q785" s="75"/>
      <c r="R785" s="75"/>
    </row>
    <row r="786" spans="1:18" s="99" customFormat="1">
      <c r="A786" s="7"/>
      <c r="B786" s="7"/>
      <c r="C786" s="7"/>
      <c r="D786" s="7"/>
      <c r="E786" s="7"/>
      <c r="F786" s="75"/>
      <c r="G786" s="406"/>
      <c r="H786" s="75"/>
      <c r="I786" s="75"/>
      <c r="J786" s="75"/>
      <c r="K786" s="75"/>
      <c r="L786" s="75"/>
      <c r="M786" s="75"/>
      <c r="N786" s="75"/>
      <c r="O786" s="75"/>
      <c r="P786" s="75"/>
      <c r="Q786" s="75"/>
      <c r="R786" s="75"/>
    </row>
    <row r="787" spans="1:18" s="99" customFormat="1">
      <c r="A787" s="7"/>
      <c r="B787" s="7"/>
      <c r="C787" s="7"/>
      <c r="D787" s="7"/>
      <c r="E787" s="7"/>
      <c r="F787" s="75"/>
      <c r="G787" s="406"/>
      <c r="H787" s="75"/>
      <c r="I787" s="75"/>
      <c r="J787" s="75"/>
      <c r="K787" s="75"/>
      <c r="L787" s="75"/>
      <c r="M787" s="75"/>
      <c r="N787" s="75"/>
      <c r="O787" s="75"/>
      <c r="P787" s="75"/>
      <c r="Q787" s="75"/>
      <c r="R787" s="75"/>
    </row>
    <row r="788" spans="1:18" s="99" customFormat="1">
      <c r="A788" s="7"/>
      <c r="B788" s="7"/>
      <c r="C788" s="7"/>
      <c r="D788" s="7"/>
      <c r="E788" s="7"/>
      <c r="F788" s="75"/>
      <c r="G788" s="406"/>
      <c r="H788" s="75"/>
      <c r="I788" s="75"/>
      <c r="J788" s="75"/>
      <c r="K788" s="75"/>
      <c r="L788" s="75"/>
      <c r="M788" s="75"/>
      <c r="N788" s="75"/>
      <c r="O788" s="75"/>
      <c r="P788" s="75"/>
      <c r="Q788" s="75"/>
      <c r="R788" s="75"/>
    </row>
    <row r="789" spans="1:18" s="99" customFormat="1">
      <c r="A789" s="7"/>
      <c r="B789" s="7"/>
      <c r="C789" s="7"/>
      <c r="D789" s="7"/>
      <c r="E789" s="7"/>
      <c r="F789" s="75"/>
      <c r="G789" s="406"/>
      <c r="H789" s="75"/>
      <c r="I789" s="75"/>
      <c r="J789" s="75"/>
      <c r="K789" s="75"/>
      <c r="L789" s="75"/>
      <c r="M789" s="75"/>
      <c r="N789" s="75"/>
      <c r="O789" s="75"/>
      <c r="P789" s="75"/>
      <c r="Q789" s="75"/>
      <c r="R789" s="75"/>
    </row>
    <row r="790" spans="1:18" s="99" customFormat="1">
      <c r="A790" s="7"/>
      <c r="B790" s="7"/>
      <c r="C790" s="7"/>
      <c r="D790" s="7"/>
      <c r="E790" s="7"/>
      <c r="F790" s="75"/>
      <c r="G790" s="406"/>
      <c r="H790" s="75"/>
      <c r="I790" s="75"/>
      <c r="J790" s="75"/>
      <c r="K790" s="75"/>
      <c r="L790" s="75"/>
      <c r="M790" s="75"/>
      <c r="N790" s="75"/>
      <c r="O790" s="75"/>
      <c r="P790" s="75"/>
      <c r="Q790" s="75"/>
      <c r="R790" s="75"/>
    </row>
    <row r="798" spans="1:18" s="99" customFormat="1">
      <c r="A798" s="7"/>
      <c r="B798" s="7"/>
      <c r="C798" s="7"/>
      <c r="D798" s="7"/>
      <c r="E798" s="7"/>
      <c r="F798" s="75"/>
      <c r="G798" s="406"/>
      <c r="H798" s="75"/>
      <c r="I798" s="75"/>
      <c r="J798" s="75"/>
      <c r="K798" s="75"/>
      <c r="L798" s="75"/>
      <c r="M798" s="75"/>
      <c r="N798" s="75"/>
      <c r="O798" s="75"/>
      <c r="P798" s="75"/>
      <c r="Q798" s="75"/>
      <c r="R798" s="75"/>
    </row>
    <row r="799" spans="1:18" s="99" customFormat="1">
      <c r="A799" s="7"/>
      <c r="B799" s="7"/>
      <c r="C799" s="7"/>
      <c r="D799" s="7"/>
      <c r="E799" s="7"/>
      <c r="F799" s="75"/>
      <c r="G799" s="406"/>
      <c r="H799" s="75"/>
      <c r="I799" s="75"/>
      <c r="J799" s="75"/>
      <c r="K799" s="75"/>
      <c r="L799" s="75"/>
      <c r="M799" s="75"/>
      <c r="N799" s="75"/>
      <c r="O799" s="75"/>
      <c r="P799" s="75"/>
      <c r="Q799" s="75"/>
      <c r="R799" s="75"/>
    </row>
    <row r="800" spans="1:18" s="99" customFormat="1">
      <c r="A800" s="7"/>
      <c r="B800" s="7"/>
      <c r="C800" s="7"/>
      <c r="D800" s="7"/>
      <c r="E800" s="7"/>
      <c r="F800" s="75"/>
      <c r="G800" s="406"/>
      <c r="H800" s="75"/>
      <c r="I800" s="75"/>
      <c r="J800" s="75"/>
      <c r="K800" s="75"/>
      <c r="L800" s="75"/>
      <c r="M800" s="75"/>
      <c r="N800" s="75"/>
      <c r="O800" s="75"/>
      <c r="P800" s="75"/>
      <c r="Q800" s="75"/>
      <c r="R800" s="75"/>
    </row>
    <row r="801" spans="1:18" s="99" customFormat="1">
      <c r="A801" s="7"/>
      <c r="B801" s="7"/>
      <c r="C801" s="7"/>
      <c r="D801" s="7"/>
      <c r="E801" s="7"/>
      <c r="F801" s="75"/>
      <c r="G801" s="406"/>
      <c r="H801" s="75"/>
      <c r="I801" s="75"/>
      <c r="J801" s="75"/>
      <c r="K801" s="75"/>
      <c r="L801" s="75"/>
      <c r="M801" s="75"/>
      <c r="N801" s="75"/>
      <c r="O801" s="75"/>
      <c r="P801" s="75"/>
      <c r="Q801" s="75"/>
      <c r="R801" s="75"/>
    </row>
    <row r="802" spans="1:18" s="99" customFormat="1">
      <c r="A802" s="7"/>
      <c r="B802" s="7"/>
      <c r="C802" s="7"/>
      <c r="D802" s="7"/>
      <c r="E802" s="7"/>
      <c r="F802" s="75"/>
      <c r="G802" s="406"/>
      <c r="H802" s="75"/>
      <c r="I802" s="75"/>
      <c r="J802" s="75"/>
      <c r="K802" s="75"/>
      <c r="L802" s="75"/>
      <c r="M802" s="75"/>
      <c r="N802" s="75"/>
      <c r="O802" s="75"/>
      <c r="P802" s="75"/>
      <c r="Q802" s="75"/>
      <c r="R802" s="75"/>
    </row>
    <row r="803" spans="1:18" s="99" customFormat="1">
      <c r="A803" s="7"/>
      <c r="B803" s="7"/>
      <c r="C803" s="7"/>
      <c r="D803" s="7"/>
      <c r="E803" s="7"/>
      <c r="F803" s="75"/>
      <c r="G803" s="406"/>
      <c r="H803" s="75"/>
      <c r="I803" s="75"/>
      <c r="J803" s="75"/>
      <c r="K803" s="75"/>
      <c r="L803" s="75"/>
      <c r="M803" s="75"/>
      <c r="N803" s="75"/>
      <c r="O803" s="75"/>
      <c r="P803" s="75"/>
      <c r="Q803" s="75"/>
      <c r="R803" s="75"/>
    </row>
    <row r="805" spans="1:18" s="99" customFormat="1">
      <c r="A805" s="7"/>
      <c r="B805" s="7"/>
      <c r="C805" s="7"/>
      <c r="D805" s="7"/>
      <c r="E805" s="7"/>
      <c r="F805" s="75"/>
      <c r="G805" s="406"/>
      <c r="H805" s="75"/>
      <c r="I805" s="75"/>
      <c r="J805" s="75"/>
      <c r="K805" s="75"/>
      <c r="L805" s="75"/>
      <c r="M805" s="75"/>
      <c r="N805" s="75"/>
      <c r="O805" s="75"/>
      <c r="P805" s="75"/>
      <c r="Q805" s="75"/>
      <c r="R805" s="75"/>
    </row>
    <row r="806" spans="1:18" s="99" customFormat="1">
      <c r="A806" s="7"/>
      <c r="B806" s="7"/>
      <c r="C806" s="7"/>
      <c r="D806" s="7"/>
      <c r="E806" s="7"/>
      <c r="F806" s="75"/>
      <c r="G806" s="406"/>
      <c r="H806" s="75"/>
      <c r="I806" s="75"/>
      <c r="J806" s="75"/>
      <c r="K806" s="75"/>
      <c r="L806" s="75"/>
      <c r="M806" s="75"/>
      <c r="N806" s="75"/>
      <c r="O806" s="75"/>
      <c r="P806" s="75"/>
      <c r="Q806" s="75"/>
      <c r="R806" s="75"/>
    </row>
  </sheetData>
  <mergeCells count="815">
    <mergeCell ref="A737:Q737"/>
    <mergeCell ref="A730:F730"/>
    <mergeCell ref="A731:F731"/>
    <mergeCell ref="A732:F732"/>
    <mergeCell ref="A733:F733"/>
    <mergeCell ref="A734:F734"/>
    <mergeCell ref="A735:F735"/>
    <mergeCell ref="A724:E724"/>
    <mergeCell ref="A725:E725"/>
    <mergeCell ref="A726:E726"/>
    <mergeCell ref="A727:E727"/>
    <mergeCell ref="A728:E728"/>
    <mergeCell ref="A729:Q729"/>
    <mergeCell ref="A718:F718"/>
    <mergeCell ref="A719:F719"/>
    <mergeCell ref="A720:F720"/>
    <mergeCell ref="A721:F721"/>
    <mergeCell ref="A722:Q722"/>
    <mergeCell ref="A723:E723"/>
    <mergeCell ref="A712:E712"/>
    <mergeCell ref="A713:E713"/>
    <mergeCell ref="A714:E714"/>
    <mergeCell ref="A715:E715"/>
    <mergeCell ref="A716:Q716"/>
    <mergeCell ref="A717:F717"/>
    <mergeCell ref="A703:A710"/>
    <mergeCell ref="D703:D710"/>
    <mergeCell ref="E703:E710"/>
    <mergeCell ref="F706:F710"/>
    <mergeCell ref="H706:Q710"/>
    <mergeCell ref="A711:E711"/>
    <mergeCell ref="A697:F697"/>
    <mergeCell ref="A698:F698"/>
    <mergeCell ref="A699:F699"/>
    <mergeCell ref="A700:F700"/>
    <mergeCell ref="A701:F701"/>
    <mergeCell ref="A702:Q702"/>
    <mergeCell ref="A691:E691"/>
    <mergeCell ref="A692:E692"/>
    <mergeCell ref="A693:E693"/>
    <mergeCell ref="A694:E694"/>
    <mergeCell ref="A695:E695"/>
    <mergeCell ref="A696:Q696"/>
    <mergeCell ref="N686:N687"/>
    <mergeCell ref="O686:O687"/>
    <mergeCell ref="P686:P687"/>
    <mergeCell ref="Q686:Q687"/>
    <mergeCell ref="A685:A690"/>
    <mergeCell ref="C685:C690"/>
    <mergeCell ref="E685:E690"/>
    <mergeCell ref="D686:D687"/>
    <mergeCell ref="R686:R687"/>
    <mergeCell ref="F689:F690"/>
    <mergeCell ref="H689:Q690"/>
    <mergeCell ref="H686:H687"/>
    <mergeCell ref="I686:I687"/>
    <mergeCell ref="J686:J687"/>
    <mergeCell ref="K686:K687"/>
    <mergeCell ref="L686:L687"/>
    <mergeCell ref="M686:M687"/>
    <mergeCell ref="F686:F687"/>
    <mergeCell ref="G686:G687"/>
    <mergeCell ref="R664:R665"/>
    <mergeCell ref="R671:R672"/>
    <mergeCell ref="R673:R674"/>
    <mergeCell ref="F675:F677"/>
    <mergeCell ref="H675:Q677"/>
    <mergeCell ref="A678:A684"/>
    <mergeCell ref="C678:C684"/>
    <mergeCell ref="E678:E684"/>
    <mergeCell ref="F681:F684"/>
    <mergeCell ref="H681:Q684"/>
    <mergeCell ref="J673:J674"/>
    <mergeCell ref="K673:K674"/>
    <mergeCell ref="L673:L674"/>
    <mergeCell ref="M673:M674"/>
    <mergeCell ref="N673:N674"/>
    <mergeCell ref="O673:O674"/>
    <mergeCell ref="I673:I674"/>
    <mergeCell ref="N671:N672"/>
    <mergeCell ref="O671:O672"/>
    <mergeCell ref="P671:P672"/>
    <mergeCell ref="Q671:Q672"/>
    <mergeCell ref="D673:D674"/>
    <mergeCell ref="F673:F674"/>
    <mergeCell ref="G673:G674"/>
    <mergeCell ref="H673:H674"/>
    <mergeCell ref="H671:H672"/>
    <mergeCell ref="I671:I672"/>
    <mergeCell ref="J671:J672"/>
    <mergeCell ref="K671:K672"/>
    <mergeCell ref="L671:L672"/>
    <mergeCell ref="M671:M672"/>
    <mergeCell ref="P673:P674"/>
    <mergeCell ref="Q673:Q674"/>
    <mergeCell ref="A670:A677"/>
    <mergeCell ref="C670:C677"/>
    <mergeCell ref="E670:E677"/>
    <mergeCell ref="D671:D672"/>
    <mergeCell ref="F671:F672"/>
    <mergeCell ref="G671:G672"/>
    <mergeCell ref="K664:K665"/>
    <mergeCell ref="L664:L665"/>
    <mergeCell ref="M664:M665"/>
    <mergeCell ref="A662:Q662"/>
    <mergeCell ref="A663:A669"/>
    <mergeCell ref="C663:C669"/>
    <mergeCell ref="E663:E669"/>
    <mergeCell ref="D664:D665"/>
    <mergeCell ref="F664:F665"/>
    <mergeCell ref="G664:G665"/>
    <mergeCell ref="H664:H665"/>
    <mergeCell ref="I664:I665"/>
    <mergeCell ref="J664:J665"/>
    <mergeCell ref="Q664:Q665"/>
    <mergeCell ref="F667:F669"/>
    <mergeCell ref="H667:Q669"/>
    <mergeCell ref="N664:N665"/>
    <mergeCell ref="O664:O665"/>
    <mergeCell ref="P664:P665"/>
    <mergeCell ref="A656:F656"/>
    <mergeCell ref="A657:F657"/>
    <mergeCell ref="A658:F658"/>
    <mergeCell ref="A659:F659"/>
    <mergeCell ref="A660:F660"/>
    <mergeCell ref="A661:Q661"/>
    <mergeCell ref="A650:E650"/>
    <mergeCell ref="A651:E651"/>
    <mergeCell ref="A652:E652"/>
    <mergeCell ref="A653:E653"/>
    <mergeCell ref="A654:E654"/>
    <mergeCell ref="A655:Q655"/>
    <mergeCell ref="A641:A649"/>
    <mergeCell ref="C641:C649"/>
    <mergeCell ref="E641:E649"/>
    <mergeCell ref="D644:D649"/>
    <mergeCell ref="F644:F649"/>
    <mergeCell ref="H644:Q649"/>
    <mergeCell ref="A631:A640"/>
    <mergeCell ref="C631:C640"/>
    <mergeCell ref="E631:E640"/>
    <mergeCell ref="D634:D635"/>
    <mergeCell ref="F634:F640"/>
    <mergeCell ref="H634:Q640"/>
    <mergeCell ref="D637:D638"/>
    <mergeCell ref="A625:F625"/>
    <mergeCell ref="A626:F626"/>
    <mergeCell ref="A627:F627"/>
    <mergeCell ref="A628:F628"/>
    <mergeCell ref="A629:Q629"/>
    <mergeCell ref="A630:Q630"/>
    <mergeCell ref="A619:E619"/>
    <mergeCell ref="A620:E620"/>
    <mergeCell ref="A621:E621"/>
    <mergeCell ref="A622:E622"/>
    <mergeCell ref="A623:Q623"/>
    <mergeCell ref="A624:F624"/>
    <mergeCell ref="A613:F613"/>
    <mergeCell ref="A614:F614"/>
    <mergeCell ref="A615:F615"/>
    <mergeCell ref="A616:F616"/>
    <mergeCell ref="A617:Q617"/>
    <mergeCell ref="A618:E618"/>
    <mergeCell ref="A607:E607"/>
    <mergeCell ref="A608:E608"/>
    <mergeCell ref="A609:E609"/>
    <mergeCell ref="A610:E610"/>
    <mergeCell ref="A611:Q611"/>
    <mergeCell ref="A612:F612"/>
    <mergeCell ref="A601:A605"/>
    <mergeCell ref="C601:C605"/>
    <mergeCell ref="E601:E605"/>
    <mergeCell ref="F604:F605"/>
    <mergeCell ref="H604:Q605"/>
    <mergeCell ref="A606:E606"/>
    <mergeCell ref="A592:Q592"/>
    <mergeCell ref="A593:A596"/>
    <mergeCell ref="C593:C596"/>
    <mergeCell ref="E593:E596"/>
    <mergeCell ref="H596:Q596"/>
    <mergeCell ref="A597:A600"/>
    <mergeCell ref="C597:C600"/>
    <mergeCell ref="E597:E600"/>
    <mergeCell ref="H600:Q600"/>
    <mergeCell ref="A586:F586"/>
    <mergeCell ref="A587:F587"/>
    <mergeCell ref="A588:F588"/>
    <mergeCell ref="A589:F589"/>
    <mergeCell ref="A590:F590"/>
    <mergeCell ref="A591:Q591"/>
    <mergeCell ref="A580:E580"/>
    <mergeCell ref="A581:E581"/>
    <mergeCell ref="A582:E582"/>
    <mergeCell ref="A583:E583"/>
    <mergeCell ref="A584:E584"/>
    <mergeCell ref="A585:Q585"/>
    <mergeCell ref="A571:F571"/>
    <mergeCell ref="A572:F572"/>
    <mergeCell ref="A573:F573"/>
    <mergeCell ref="A574:Q574"/>
    <mergeCell ref="A575:Q575"/>
    <mergeCell ref="A576:A579"/>
    <mergeCell ref="C576:C579"/>
    <mergeCell ref="E576:E579"/>
    <mergeCell ref="H579:Q579"/>
    <mergeCell ref="A565:E565"/>
    <mergeCell ref="A566:E566"/>
    <mergeCell ref="A567:E567"/>
    <mergeCell ref="A568:Q568"/>
    <mergeCell ref="A569:F569"/>
    <mergeCell ref="A570:F570"/>
    <mergeCell ref="A559:A562"/>
    <mergeCell ref="C559:C562"/>
    <mergeCell ref="E559:E562"/>
    <mergeCell ref="H562:Q562"/>
    <mergeCell ref="A563:E563"/>
    <mergeCell ref="A564:E564"/>
    <mergeCell ref="A550:F550"/>
    <mergeCell ref="A551:F551"/>
    <mergeCell ref="A552:F552"/>
    <mergeCell ref="A553:Q553"/>
    <mergeCell ref="A554:Q554"/>
    <mergeCell ref="A555:A558"/>
    <mergeCell ref="C555:C558"/>
    <mergeCell ref="E555:E558"/>
    <mergeCell ref="H558:Q558"/>
    <mergeCell ref="A543:E543"/>
    <mergeCell ref="A544:E544"/>
    <mergeCell ref="A545:E545"/>
    <mergeCell ref="A546:E546"/>
    <mergeCell ref="A548:F548"/>
    <mergeCell ref="A549:F549"/>
    <mergeCell ref="A537:Q537"/>
    <mergeCell ref="A538:A541"/>
    <mergeCell ref="C538:C541"/>
    <mergeCell ref="E538:E541"/>
    <mergeCell ref="H541:Q541"/>
    <mergeCell ref="A542:E542"/>
    <mergeCell ref="A531:F531"/>
    <mergeCell ref="A532:F532"/>
    <mergeCell ref="A533:F533"/>
    <mergeCell ref="A534:F534"/>
    <mergeCell ref="A535:F535"/>
    <mergeCell ref="A536:Q536"/>
    <mergeCell ref="A525:E525"/>
    <mergeCell ref="A526:E526"/>
    <mergeCell ref="A527:E527"/>
    <mergeCell ref="A528:E528"/>
    <mergeCell ref="A529:E529"/>
    <mergeCell ref="A530:Q530"/>
    <mergeCell ref="A517:A520"/>
    <mergeCell ref="C517:C520"/>
    <mergeCell ref="E517:E520"/>
    <mergeCell ref="H520:Q520"/>
    <mergeCell ref="A521:A524"/>
    <mergeCell ref="C521:C524"/>
    <mergeCell ref="E521:E524"/>
    <mergeCell ref="H524:Q524"/>
    <mergeCell ref="A509:A512"/>
    <mergeCell ref="C509:C512"/>
    <mergeCell ref="E509:E512"/>
    <mergeCell ref="H512:Q512"/>
    <mergeCell ref="A513:A516"/>
    <mergeCell ref="C513:C516"/>
    <mergeCell ref="E513:E516"/>
    <mergeCell ref="H516:Q516"/>
    <mergeCell ref="A504:A508"/>
    <mergeCell ref="C504:C508"/>
    <mergeCell ref="E504:E508"/>
    <mergeCell ref="D507:D508"/>
    <mergeCell ref="F507:F508"/>
    <mergeCell ref="H507:Q508"/>
    <mergeCell ref="A498:A503"/>
    <mergeCell ref="C498:C503"/>
    <mergeCell ref="E498:E503"/>
    <mergeCell ref="D501:D503"/>
    <mergeCell ref="F501:F503"/>
    <mergeCell ref="H501:Q503"/>
    <mergeCell ref="A492:Q492"/>
    <mergeCell ref="A493:Q493"/>
    <mergeCell ref="A494:A497"/>
    <mergeCell ref="C494:C497"/>
    <mergeCell ref="E494:E497"/>
    <mergeCell ref="H497:Q497"/>
    <mergeCell ref="A486:F486"/>
    <mergeCell ref="A487:F487"/>
    <mergeCell ref="A488:F488"/>
    <mergeCell ref="A489:F489"/>
    <mergeCell ref="A490:F490"/>
    <mergeCell ref="A491:Q491"/>
    <mergeCell ref="A480:E480"/>
    <mergeCell ref="A481:E481"/>
    <mergeCell ref="A482:E482"/>
    <mergeCell ref="A483:E483"/>
    <mergeCell ref="A484:E484"/>
    <mergeCell ref="A485:Q485"/>
    <mergeCell ref="A474:F474"/>
    <mergeCell ref="A475:F475"/>
    <mergeCell ref="A476:F476"/>
    <mergeCell ref="A477:F477"/>
    <mergeCell ref="A478:F478"/>
    <mergeCell ref="A479:Q479"/>
    <mergeCell ref="A468:E468"/>
    <mergeCell ref="A469:E469"/>
    <mergeCell ref="A470:E470"/>
    <mergeCell ref="A471:E471"/>
    <mergeCell ref="A472:E472"/>
    <mergeCell ref="A473:Q473"/>
    <mergeCell ref="A460:A463"/>
    <mergeCell ref="B460:B463"/>
    <mergeCell ref="C460:C463"/>
    <mergeCell ref="E460:E463"/>
    <mergeCell ref="H463:Q463"/>
    <mergeCell ref="A464:A467"/>
    <mergeCell ref="B464:B467"/>
    <mergeCell ref="C464:C467"/>
    <mergeCell ref="E464:E467"/>
    <mergeCell ref="H467:Q467"/>
    <mergeCell ref="A452:A455"/>
    <mergeCell ref="B452:B455"/>
    <mergeCell ref="C452:C455"/>
    <mergeCell ref="E452:E455"/>
    <mergeCell ref="H455:Q455"/>
    <mergeCell ref="A456:A459"/>
    <mergeCell ref="B456:B459"/>
    <mergeCell ref="C456:C459"/>
    <mergeCell ref="E456:E459"/>
    <mergeCell ref="H459:Q459"/>
    <mergeCell ref="A444:A447"/>
    <mergeCell ref="C444:C447"/>
    <mergeCell ref="E444:E447"/>
    <mergeCell ref="H447:Q447"/>
    <mergeCell ref="A448:A451"/>
    <mergeCell ref="B448:B451"/>
    <mergeCell ref="C448:C451"/>
    <mergeCell ref="E448:E451"/>
    <mergeCell ref="H451:Q451"/>
    <mergeCell ref="A439:A443"/>
    <mergeCell ref="C439:C443"/>
    <mergeCell ref="E439:E443"/>
    <mergeCell ref="D442:D443"/>
    <mergeCell ref="F442:F443"/>
    <mergeCell ref="H442:Q443"/>
    <mergeCell ref="A432:F432"/>
    <mergeCell ref="A433:F433"/>
    <mergeCell ref="A434:F434"/>
    <mergeCell ref="A435:F435"/>
    <mergeCell ref="A436:F436"/>
    <mergeCell ref="A438:Q438"/>
    <mergeCell ref="A426:E426"/>
    <mergeCell ref="A427:E427"/>
    <mergeCell ref="A428:E428"/>
    <mergeCell ref="A429:E429"/>
    <mergeCell ref="A430:E430"/>
    <mergeCell ref="A431:Q431"/>
    <mergeCell ref="A418:A421"/>
    <mergeCell ref="C418:C421"/>
    <mergeCell ref="E418:E421"/>
    <mergeCell ref="H421:Q421"/>
    <mergeCell ref="A422:A425"/>
    <mergeCell ref="C422:C425"/>
    <mergeCell ref="E422:E425"/>
    <mergeCell ref="H425:Q425"/>
    <mergeCell ref="A414:A417"/>
    <mergeCell ref="B414:B415"/>
    <mergeCell ref="C414:C417"/>
    <mergeCell ref="E414:E417"/>
    <mergeCell ref="B416:B417"/>
    <mergeCell ref="H417:Q417"/>
    <mergeCell ref="A408:F408"/>
    <mergeCell ref="A409:F409"/>
    <mergeCell ref="A410:F410"/>
    <mergeCell ref="A411:F411"/>
    <mergeCell ref="A412:Q412"/>
    <mergeCell ref="A413:Q413"/>
    <mergeCell ref="A402:E402"/>
    <mergeCell ref="A403:E403"/>
    <mergeCell ref="A404:E404"/>
    <mergeCell ref="A405:E405"/>
    <mergeCell ref="A406:Q406"/>
    <mergeCell ref="A407:E407"/>
    <mergeCell ref="A397:A400"/>
    <mergeCell ref="B397:B400"/>
    <mergeCell ref="C397:C400"/>
    <mergeCell ref="E397:E400"/>
    <mergeCell ref="H400:Q400"/>
    <mergeCell ref="A401:E401"/>
    <mergeCell ref="A392:A396"/>
    <mergeCell ref="B392:B396"/>
    <mergeCell ref="C392:C396"/>
    <mergeCell ref="E392:E396"/>
    <mergeCell ref="F395:F396"/>
    <mergeCell ref="H395:Q396"/>
    <mergeCell ref="A387:A391"/>
    <mergeCell ref="B387:B391"/>
    <mergeCell ref="C387:C391"/>
    <mergeCell ref="E387:E391"/>
    <mergeCell ref="F390:F391"/>
    <mergeCell ref="H390:Q391"/>
    <mergeCell ref="A382:A386"/>
    <mergeCell ref="B382:B386"/>
    <mergeCell ref="C382:C386"/>
    <mergeCell ref="E382:E386"/>
    <mergeCell ref="F385:F386"/>
    <mergeCell ref="H385:Q386"/>
    <mergeCell ref="A377:A381"/>
    <mergeCell ref="B377:B381"/>
    <mergeCell ref="C377:C381"/>
    <mergeCell ref="E377:E381"/>
    <mergeCell ref="F380:F381"/>
    <mergeCell ref="H380:Q381"/>
    <mergeCell ref="A372:A376"/>
    <mergeCell ref="B372:B376"/>
    <mergeCell ref="C372:C376"/>
    <mergeCell ref="E372:E376"/>
    <mergeCell ref="F375:F376"/>
    <mergeCell ref="H375:Q376"/>
    <mergeCell ref="A367:A371"/>
    <mergeCell ref="B367:B371"/>
    <mergeCell ref="C367:C371"/>
    <mergeCell ref="E367:E371"/>
    <mergeCell ref="F370:F371"/>
    <mergeCell ref="H370:Q371"/>
    <mergeCell ref="A362:A366"/>
    <mergeCell ref="B362:B366"/>
    <mergeCell ref="C362:C366"/>
    <mergeCell ref="E362:E366"/>
    <mergeCell ref="F365:F366"/>
    <mergeCell ref="H365:Q366"/>
    <mergeCell ref="A357:A361"/>
    <mergeCell ref="B357:B361"/>
    <mergeCell ref="C357:C361"/>
    <mergeCell ref="E357:E361"/>
    <mergeCell ref="F360:F361"/>
    <mergeCell ref="H360:Q361"/>
    <mergeCell ref="A352:A356"/>
    <mergeCell ref="B352:B356"/>
    <mergeCell ref="C352:C356"/>
    <mergeCell ref="E352:E356"/>
    <mergeCell ref="F355:F356"/>
    <mergeCell ref="H355:Q356"/>
    <mergeCell ref="A347:A351"/>
    <mergeCell ref="B347:B351"/>
    <mergeCell ref="C347:C351"/>
    <mergeCell ref="E347:E351"/>
    <mergeCell ref="F350:F351"/>
    <mergeCell ref="H350:Q351"/>
    <mergeCell ref="A342:A346"/>
    <mergeCell ref="B342:B346"/>
    <mergeCell ref="C342:C346"/>
    <mergeCell ref="E342:E346"/>
    <mergeCell ref="F345:F346"/>
    <mergeCell ref="H345:Q346"/>
    <mergeCell ref="A337:A341"/>
    <mergeCell ref="B337:B341"/>
    <mergeCell ref="C337:C341"/>
    <mergeCell ref="E337:E341"/>
    <mergeCell ref="F340:F341"/>
    <mergeCell ref="H340:Q341"/>
    <mergeCell ref="A332:A336"/>
    <mergeCell ref="B332:B336"/>
    <mergeCell ref="C332:C336"/>
    <mergeCell ref="E332:E336"/>
    <mergeCell ref="F335:F336"/>
    <mergeCell ref="H335:Q336"/>
    <mergeCell ref="A327:A331"/>
    <mergeCell ref="B327:B331"/>
    <mergeCell ref="C327:C331"/>
    <mergeCell ref="E327:E331"/>
    <mergeCell ref="F330:F331"/>
    <mergeCell ref="H330:Q331"/>
    <mergeCell ref="A322:A326"/>
    <mergeCell ref="B322:B326"/>
    <mergeCell ref="C322:C326"/>
    <mergeCell ref="E322:E326"/>
    <mergeCell ref="F325:F326"/>
    <mergeCell ref="H325:Q326"/>
    <mergeCell ref="A317:A321"/>
    <mergeCell ref="B317:B321"/>
    <mergeCell ref="C317:C321"/>
    <mergeCell ref="E317:E321"/>
    <mergeCell ref="F320:F321"/>
    <mergeCell ref="H320:Q321"/>
    <mergeCell ref="A312:A316"/>
    <mergeCell ref="B312:B316"/>
    <mergeCell ref="C312:C316"/>
    <mergeCell ref="E312:E316"/>
    <mergeCell ref="F315:F316"/>
    <mergeCell ref="H315:Q316"/>
    <mergeCell ref="A307:A311"/>
    <mergeCell ref="B307:B311"/>
    <mergeCell ref="C307:C311"/>
    <mergeCell ref="E307:E311"/>
    <mergeCell ref="F310:F311"/>
    <mergeCell ref="H310:Q311"/>
    <mergeCell ref="A298:A302"/>
    <mergeCell ref="E298:E302"/>
    <mergeCell ref="F301:F302"/>
    <mergeCell ref="H301:Q302"/>
    <mergeCell ref="A303:A306"/>
    <mergeCell ref="E303:E306"/>
    <mergeCell ref="H306:Q306"/>
    <mergeCell ref="A293:A297"/>
    <mergeCell ref="C293:C297"/>
    <mergeCell ref="E293:E297"/>
    <mergeCell ref="D296:D297"/>
    <mergeCell ref="F296:F297"/>
    <mergeCell ref="H296:Q297"/>
    <mergeCell ref="A288:A292"/>
    <mergeCell ref="C288:C292"/>
    <mergeCell ref="E288:E292"/>
    <mergeCell ref="D291:D292"/>
    <mergeCell ref="F291:F292"/>
    <mergeCell ref="H291:Q292"/>
    <mergeCell ref="A283:A287"/>
    <mergeCell ref="C283:C287"/>
    <mergeCell ref="E283:E287"/>
    <mergeCell ref="D286:D287"/>
    <mergeCell ref="F286:F287"/>
    <mergeCell ref="H286:Q287"/>
    <mergeCell ref="H275:Q277"/>
    <mergeCell ref="A278:A282"/>
    <mergeCell ref="C278:C282"/>
    <mergeCell ref="E278:E282"/>
    <mergeCell ref="D281:D282"/>
    <mergeCell ref="F281:F282"/>
    <mergeCell ref="H281:Q282"/>
    <mergeCell ref="A267:A271"/>
    <mergeCell ref="C267:C271"/>
    <mergeCell ref="E267:E271"/>
    <mergeCell ref="F270:F271"/>
    <mergeCell ref="H270:Q271"/>
    <mergeCell ref="A272:A277"/>
    <mergeCell ref="C272:C277"/>
    <mergeCell ref="E272:E277"/>
    <mergeCell ref="D275:D277"/>
    <mergeCell ref="F275:F277"/>
    <mergeCell ref="A262:A266"/>
    <mergeCell ref="C262:C266"/>
    <mergeCell ref="E262:E266"/>
    <mergeCell ref="D265:D266"/>
    <mergeCell ref="F265:F266"/>
    <mergeCell ref="H265:Q266"/>
    <mergeCell ref="A255:Q255"/>
    <mergeCell ref="A256:Q256"/>
    <mergeCell ref="A257:A261"/>
    <mergeCell ref="C257:C261"/>
    <mergeCell ref="E257:E261"/>
    <mergeCell ref="D260:D261"/>
    <mergeCell ref="F260:F261"/>
    <mergeCell ref="H260:Q261"/>
    <mergeCell ref="A249:Q249"/>
    <mergeCell ref="A250:F250"/>
    <mergeCell ref="A251:F251"/>
    <mergeCell ref="A252:F252"/>
    <mergeCell ref="A253:F253"/>
    <mergeCell ref="A254:F254"/>
    <mergeCell ref="M247:M248"/>
    <mergeCell ref="N247:N248"/>
    <mergeCell ref="O247:O248"/>
    <mergeCell ref="P247:P248"/>
    <mergeCell ref="Q247:Q248"/>
    <mergeCell ref="R247:R248"/>
    <mergeCell ref="G247:G248"/>
    <mergeCell ref="H247:H248"/>
    <mergeCell ref="I247:I248"/>
    <mergeCell ref="J247:J248"/>
    <mergeCell ref="K247:K248"/>
    <mergeCell ref="L247:L248"/>
    <mergeCell ref="A243:E243"/>
    <mergeCell ref="A244:E244"/>
    <mergeCell ref="A245:E245"/>
    <mergeCell ref="A246:E246"/>
    <mergeCell ref="A247:E248"/>
    <mergeCell ref="F247:F248"/>
    <mergeCell ref="A238:A241"/>
    <mergeCell ref="B238:B241"/>
    <mergeCell ref="C238:C241"/>
    <mergeCell ref="E238:E241"/>
    <mergeCell ref="H241:Q241"/>
    <mergeCell ref="A242:Q242"/>
    <mergeCell ref="A230:A233"/>
    <mergeCell ref="B230:B233"/>
    <mergeCell ref="C230:C233"/>
    <mergeCell ref="E230:E233"/>
    <mergeCell ref="H233:Q233"/>
    <mergeCell ref="A234:A237"/>
    <mergeCell ref="B234:B237"/>
    <mergeCell ref="C234:C237"/>
    <mergeCell ref="E234:E237"/>
    <mergeCell ref="H237:Q237"/>
    <mergeCell ref="A222:A225"/>
    <mergeCell ref="B222:B225"/>
    <mergeCell ref="C222:C225"/>
    <mergeCell ref="E222:E225"/>
    <mergeCell ref="H225:Q225"/>
    <mergeCell ref="A226:A229"/>
    <mergeCell ref="B226:B229"/>
    <mergeCell ref="C226:C229"/>
    <mergeCell ref="E226:E229"/>
    <mergeCell ref="H229:Q229"/>
    <mergeCell ref="A214:A217"/>
    <mergeCell ref="B214:B217"/>
    <mergeCell ref="C214:C217"/>
    <mergeCell ref="E214:E217"/>
    <mergeCell ref="H217:Q217"/>
    <mergeCell ref="A218:A221"/>
    <mergeCell ref="B218:B221"/>
    <mergeCell ref="C218:C221"/>
    <mergeCell ref="E218:E221"/>
    <mergeCell ref="H221:Q221"/>
    <mergeCell ref="A206:A209"/>
    <mergeCell ref="B206:B209"/>
    <mergeCell ref="C206:C209"/>
    <mergeCell ref="E206:E209"/>
    <mergeCell ref="H209:Q209"/>
    <mergeCell ref="A210:A213"/>
    <mergeCell ref="B210:B213"/>
    <mergeCell ref="C210:C213"/>
    <mergeCell ref="E210:E213"/>
    <mergeCell ref="H213:Q213"/>
    <mergeCell ref="A198:A201"/>
    <mergeCell ref="B198:B201"/>
    <mergeCell ref="C198:C201"/>
    <mergeCell ref="E198:E201"/>
    <mergeCell ref="H201:Q201"/>
    <mergeCell ref="A202:A205"/>
    <mergeCell ref="B202:B205"/>
    <mergeCell ref="C202:C205"/>
    <mergeCell ref="E202:E205"/>
    <mergeCell ref="H205:Q205"/>
    <mergeCell ref="A190:A193"/>
    <mergeCell ref="B190:B193"/>
    <mergeCell ref="C190:C193"/>
    <mergeCell ref="E190:E193"/>
    <mergeCell ref="H193:Q193"/>
    <mergeCell ref="A194:A197"/>
    <mergeCell ref="B194:B197"/>
    <mergeCell ref="C194:C197"/>
    <mergeCell ref="E194:E197"/>
    <mergeCell ref="H197:Q197"/>
    <mergeCell ref="A182:A185"/>
    <mergeCell ref="B182:B185"/>
    <mergeCell ref="C182:C185"/>
    <mergeCell ref="E182:E185"/>
    <mergeCell ref="H185:Q185"/>
    <mergeCell ref="A186:A189"/>
    <mergeCell ref="B186:B189"/>
    <mergeCell ref="C186:C189"/>
    <mergeCell ref="E186:E189"/>
    <mergeCell ref="H189:Q189"/>
    <mergeCell ref="A174:A177"/>
    <mergeCell ref="B174:B177"/>
    <mergeCell ref="C174:C177"/>
    <mergeCell ref="E174:E177"/>
    <mergeCell ref="H177:Q177"/>
    <mergeCell ref="A178:A181"/>
    <mergeCell ref="B178:B181"/>
    <mergeCell ref="C178:C181"/>
    <mergeCell ref="E178:E181"/>
    <mergeCell ref="H181:Q181"/>
    <mergeCell ref="A166:A169"/>
    <mergeCell ref="B166:B169"/>
    <mergeCell ref="C166:C169"/>
    <mergeCell ref="E166:E169"/>
    <mergeCell ref="H169:Q169"/>
    <mergeCell ref="A170:A173"/>
    <mergeCell ref="B170:B173"/>
    <mergeCell ref="C170:C173"/>
    <mergeCell ref="E170:E173"/>
    <mergeCell ref="H173:Q173"/>
    <mergeCell ref="A160:A165"/>
    <mergeCell ref="C160:C165"/>
    <mergeCell ref="E160:E165"/>
    <mergeCell ref="D163:D165"/>
    <mergeCell ref="F163:F165"/>
    <mergeCell ref="H163:Q165"/>
    <mergeCell ref="A155:A159"/>
    <mergeCell ref="C155:C159"/>
    <mergeCell ref="E155:E159"/>
    <mergeCell ref="D158:D159"/>
    <mergeCell ref="F158:F159"/>
    <mergeCell ref="H158:Q159"/>
    <mergeCell ref="A149:A154"/>
    <mergeCell ref="C149:C154"/>
    <mergeCell ref="E149:E154"/>
    <mergeCell ref="D152:D154"/>
    <mergeCell ref="F152:F154"/>
    <mergeCell ref="H152:Q154"/>
    <mergeCell ref="A143:A148"/>
    <mergeCell ref="C143:C148"/>
    <mergeCell ref="E143:E148"/>
    <mergeCell ref="D146:D148"/>
    <mergeCell ref="F146:F148"/>
    <mergeCell ref="H146:Q148"/>
    <mergeCell ref="A136:A142"/>
    <mergeCell ref="C136:C142"/>
    <mergeCell ref="E136:E142"/>
    <mergeCell ref="D139:D142"/>
    <mergeCell ref="F139:F142"/>
    <mergeCell ref="H139:Q142"/>
    <mergeCell ref="H121:Q124"/>
    <mergeCell ref="A125:A131"/>
    <mergeCell ref="E125:E131"/>
    <mergeCell ref="F128:F131"/>
    <mergeCell ref="H128:Q131"/>
    <mergeCell ref="A132:A135"/>
    <mergeCell ref="C132:C135"/>
    <mergeCell ref="E132:E135"/>
    <mergeCell ref="H135:Q135"/>
    <mergeCell ref="A113:A117"/>
    <mergeCell ref="E113:E117"/>
    <mergeCell ref="F116:F117"/>
    <mergeCell ref="H116:Q117"/>
    <mergeCell ref="A118:A124"/>
    <mergeCell ref="C118:C124"/>
    <mergeCell ref="E118:E124"/>
    <mergeCell ref="D121:D124"/>
    <mergeCell ref="F121:F124"/>
    <mergeCell ref="A100:A107"/>
    <mergeCell ref="D100:D107"/>
    <mergeCell ref="E100:E107"/>
    <mergeCell ref="F103:F107"/>
    <mergeCell ref="H103:Q107"/>
    <mergeCell ref="A108:A112"/>
    <mergeCell ref="C108:C112"/>
    <mergeCell ref="E108:E112"/>
    <mergeCell ref="D111:D112"/>
    <mergeCell ref="F111:F112"/>
    <mergeCell ref="H111:Q112"/>
    <mergeCell ref="A88:A91"/>
    <mergeCell ref="E88:E91"/>
    <mergeCell ref="H91:Q91"/>
    <mergeCell ref="A92:A99"/>
    <mergeCell ref="C92:C99"/>
    <mergeCell ref="E92:E99"/>
    <mergeCell ref="D95:D99"/>
    <mergeCell ref="F95:F99"/>
    <mergeCell ref="H95:Q99"/>
    <mergeCell ref="A80:A87"/>
    <mergeCell ref="C80:C87"/>
    <mergeCell ref="E80:E87"/>
    <mergeCell ref="D83:D87"/>
    <mergeCell ref="F83:F87"/>
    <mergeCell ref="H83:Q87"/>
    <mergeCell ref="A74:A79"/>
    <mergeCell ref="C74:C79"/>
    <mergeCell ref="E74:E79"/>
    <mergeCell ref="D77:D79"/>
    <mergeCell ref="F77:F79"/>
    <mergeCell ref="H77:Q79"/>
    <mergeCell ref="A64:A67"/>
    <mergeCell ref="C64:C67"/>
    <mergeCell ref="E64:E67"/>
    <mergeCell ref="H67:Q67"/>
    <mergeCell ref="A68:A73"/>
    <mergeCell ref="C68:C73"/>
    <mergeCell ref="E68:E73"/>
    <mergeCell ref="D71:D73"/>
    <mergeCell ref="F71:F73"/>
    <mergeCell ref="H71:Q73"/>
    <mergeCell ref="A55:A63"/>
    <mergeCell ref="C55:C63"/>
    <mergeCell ref="E55:E63"/>
    <mergeCell ref="D58:D63"/>
    <mergeCell ref="F58:F63"/>
    <mergeCell ref="H58:Q63"/>
    <mergeCell ref="A49:A54"/>
    <mergeCell ref="C49:C54"/>
    <mergeCell ref="E49:E54"/>
    <mergeCell ref="D52:D54"/>
    <mergeCell ref="F52:F54"/>
    <mergeCell ref="H52:Q54"/>
    <mergeCell ref="A41:A48"/>
    <mergeCell ref="C41:C48"/>
    <mergeCell ref="E41:E48"/>
    <mergeCell ref="D44:D48"/>
    <mergeCell ref="F44:F48"/>
    <mergeCell ref="H44:Q48"/>
    <mergeCell ref="A30:A33"/>
    <mergeCell ref="C30:C33"/>
    <mergeCell ref="E30:E33"/>
    <mergeCell ref="H33:Q33"/>
    <mergeCell ref="A34:A40"/>
    <mergeCell ref="C34:C40"/>
    <mergeCell ref="E34:E40"/>
    <mergeCell ref="D37:D40"/>
    <mergeCell ref="F37:F40"/>
    <mergeCell ref="H37:Q40"/>
    <mergeCell ref="A24:A29"/>
    <mergeCell ref="C24:C29"/>
    <mergeCell ref="E24:E29"/>
    <mergeCell ref="D27:D29"/>
    <mergeCell ref="F27:F29"/>
    <mergeCell ref="H27:Q29"/>
    <mergeCell ref="F14:F15"/>
    <mergeCell ref="G14:G15"/>
    <mergeCell ref="H14:Q14"/>
    <mergeCell ref="R14:R15"/>
    <mergeCell ref="A19:A23"/>
    <mergeCell ref="C19:C23"/>
    <mergeCell ref="E19:E23"/>
    <mergeCell ref="D22:D23"/>
    <mergeCell ref="F22:F23"/>
    <mergeCell ref="H22:Q23"/>
    <mergeCell ref="O5:Q5"/>
    <mergeCell ref="A9:Q9"/>
    <mergeCell ref="A10:Q10"/>
    <mergeCell ref="A11:Q11"/>
    <mergeCell ref="A13:Q13"/>
    <mergeCell ref="A14:A15"/>
    <mergeCell ref="B14:B15"/>
    <mergeCell ref="C14:C15"/>
    <mergeCell ref="D14:D15"/>
    <mergeCell ref="E14:E15"/>
  </mergeCells>
  <pageMargins left="0.70866141732283472" right="0.70866141732283472" top="0.74803149606299213" bottom="0.74803149606299213" header="0.31496062992125984" footer="0.31496062992125984"/>
  <pageSetup paperSize="8" scale="23" fitToHeight="120" orientation="landscape" r:id="rId1"/>
  <rowBreaks count="6" manualBreakCount="6">
    <brk id="79" max="16" man="1"/>
    <brk id="165" max="16" man="1"/>
    <brk id="326" max="16" man="1"/>
    <brk id="503" max="16" man="1"/>
    <brk id="605" max="16" man="1"/>
    <brk id="701" max="16" man="1"/>
  </rowBreaks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5"/>
  <dimension ref="A2:R806"/>
  <sheetViews>
    <sheetView view="pageBreakPreview" topLeftCell="C547" zoomScale="30" zoomScaleNormal="25" zoomScaleSheetLayoutView="30" workbookViewId="0">
      <selection activeCell="L599" sqref="L599"/>
    </sheetView>
  </sheetViews>
  <sheetFormatPr defaultColWidth="8.88671875" defaultRowHeight="33"/>
  <cols>
    <col min="1" max="1" width="16" style="7" customWidth="1"/>
    <col min="2" max="2" width="93.77734375" style="7" customWidth="1"/>
    <col min="3" max="3" width="55.77734375" style="7" customWidth="1"/>
    <col min="4" max="4" width="63.77734375" style="7" customWidth="1"/>
    <col min="5" max="5" width="26.21875" style="7" customWidth="1"/>
    <col min="6" max="6" width="40.77734375" style="75" customWidth="1"/>
    <col min="7" max="7" width="38.77734375" style="406" customWidth="1"/>
    <col min="8" max="16" width="38.77734375" style="75" customWidth="1"/>
    <col min="17" max="17" width="35.44140625" style="75" customWidth="1"/>
    <col min="18" max="18" width="38.77734375" style="75" customWidth="1"/>
    <col min="19" max="16384" width="8.88671875" style="7"/>
  </cols>
  <sheetData>
    <row r="2" spans="1:18" ht="69" customHeight="1" thickBot="1">
      <c r="K2" s="350" t="s">
        <v>710</v>
      </c>
    </row>
    <row r="3" spans="1:18" ht="168" customHeight="1" thickBot="1">
      <c r="I3" s="341" t="s">
        <v>703</v>
      </c>
      <c r="J3" s="342">
        <v>733</v>
      </c>
      <c r="K3" s="342"/>
      <c r="L3" s="343" t="s">
        <v>704</v>
      </c>
    </row>
    <row r="4" spans="1:18" s="85" customFormat="1" ht="168" customHeight="1" thickBot="1">
      <c r="B4" s="87"/>
      <c r="C4" s="87"/>
      <c r="D4" s="88"/>
      <c r="E4" s="295"/>
      <c r="F4" s="295"/>
      <c r="G4" s="407"/>
      <c r="H4" s="87"/>
      <c r="I4" s="341" t="s">
        <v>705</v>
      </c>
      <c r="J4" s="344">
        <v>0</v>
      </c>
      <c r="K4" s="345"/>
      <c r="L4" s="346" t="s">
        <v>706</v>
      </c>
      <c r="M4" s="349" t="s">
        <v>709</v>
      </c>
      <c r="N4" s="295"/>
      <c r="O4" s="89"/>
      <c r="P4" s="90"/>
      <c r="Q4" s="90"/>
      <c r="R4" s="87"/>
    </row>
    <row r="5" spans="1:18" s="76" customFormat="1" ht="168" customHeight="1" thickBot="1">
      <c r="C5" s="93"/>
      <c r="D5" s="88"/>
      <c r="E5" s="295"/>
      <c r="F5" s="295"/>
      <c r="G5" s="457"/>
      <c r="H5" s="94"/>
      <c r="I5" s="341" t="s">
        <v>707</v>
      </c>
      <c r="J5" s="347">
        <f>ROUND(J4/J3,2)</f>
        <v>0</v>
      </c>
      <c r="K5" s="347"/>
      <c r="L5" s="343" t="s">
        <v>708</v>
      </c>
      <c r="M5" s="295"/>
      <c r="N5" s="295"/>
      <c r="O5" s="659"/>
      <c r="P5" s="660"/>
      <c r="Q5" s="660"/>
      <c r="R5" s="94"/>
    </row>
    <row r="6" spans="1:18" s="76" customFormat="1" ht="54.75" customHeight="1">
      <c r="B6" s="96"/>
      <c r="C6" s="96"/>
      <c r="D6" s="88"/>
      <c r="E6" s="295"/>
      <c r="F6" s="295"/>
      <c r="G6" s="407"/>
      <c r="H6" s="96"/>
      <c r="I6" s="97"/>
      <c r="J6" s="97"/>
      <c r="K6" s="97"/>
      <c r="L6" s="95"/>
      <c r="M6" s="295"/>
      <c r="N6" s="295"/>
      <c r="O6" s="91"/>
      <c r="P6" s="92"/>
      <c r="Q6" s="92"/>
      <c r="R6" s="96"/>
    </row>
    <row r="7" spans="1:18" s="76" customFormat="1" ht="54.75" customHeight="1">
      <c r="B7" s="81"/>
      <c r="C7" s="81"/>
      <c r="D7" s="84"/>
      <c r="G7" s="408"/>
      <c r="H7" s="86"/>
      <c r="I7" s="86"/>
      <c r="J7" s="86"/>
      <c r="K7" s="86"/>
      <c r="L7" s="82"/>
      <c r="N7" s="83"/>
      <c r="O7" s="91"/>
      <c r="P7" s="92"/>
      <c r="Q7" s="92"/>
      <c r="R7" s="86"/>
    </row>
    <row r="8" spans="1:18" s="76" customFormat="1" ht="54.75" customHeight="1">
      <c r="A8" s="27"/>
      <c r="B8" s="27"/>
      <c r="C8" s="28"/>
      <c r="D8" s="27"/>
      <c r="E8" s="27"/>
      <c r="F8" s="38"/>
      <c r="G8" s="409"/>
      <c r="H8" s="38"/>
      <c r="I8" s="38"/>
      <c r="J8" s="38"/>
      <c r="K8" s="38"/>
      <c r="L8" s="38"/>
      <c r="M8" s="74"/>
      <c r="N8" s="74"/>
      <c r="O8" s="74"/>
      <c r="P8" s="74"/>
      <c r="Q8" s="80"/>
      <c r="R8" s="38"/>
    </row>
    <row r="9" spans="1:18" s="76" customFormat="1" ht="54.75" customHeight="1">
      <c r="A9" s="661" t="s">
        <v>0</v>
      </c>
      <c r="B9" s="661"/>
      <c r="C9" s="661"/>
      <c r="D9" s="661"/>
      <c r="E9" s="661"/>
      <c r="F9" s="661"/>
      <c r="G9" s="661"/>
      <c r="H9" s="661"/>
      <c r="I9" s="661"/>
      <c r="J9" s="661"/>
      <c r="K9" s="661"/>
      <c r="L9" s="661"/>
      <c r="M9" s="661"/>
      <c r="N9" s="661"/>
      <c r="O9" s="661"/>
      <c r="P9" s="661"/>
      <c r="Q9" s="661"/>
    </row>
    <row r="10" spans="1:18" s="76" customFormat="1" ht="54.75" customHeight="1">
      <c r="A10" s="652" t="s">
        <v>504</v>
      </c>
      <c r="B10" s="652"/>
      <c r="C10" s="652"/>
      <c r="D10" s="652"/>
      <c r="E10" s="652"/>
      <c r="F10" s="652"/>
      <c r="G10" s="652"/>
      <c r="H10" s="652"/>
      <c r="I10" s="652"/>
      <c r="J10" s="652"/>
      <c r="K10" s="652"/>
      <c r="L10" s="652"/>
      <c r="M10" s="652"/>
      <c r="N10" s="652"/>
      <c r="O10" s="652"/>
      <c r="P10" s="652"/>
      <c r="Q10" s="652"/>
    </row>
    <row r="11" spans="1:18" s="76" customFormat="1" ht="54.75" customHeight="1">
      <c r="A11" s="652" t="s">
        <v>505</v>
      </c>
      <c r="B11" s="653"/>
      <c r="C11" s="653"/>
      <c r="D11" s="653"/>
      <c r="E11" s="653"/>
      <c r="F11" s="653"/>
      <c r="G11" s="653"/>
      <c r="H11" s="653"/>
      <c r="I11" s="653"/>
      <c r="J11" s="653"/>
      <c r="K11" s="653"/>
      <c r="L11" s="653"/>
      <c r="M11" s="653"/>
      <c r="N11" s="653"/>
      <c r="O11" s="653"/>
      <c r="P11" s="653"/>
      <c r="Q11" s="653"/>
    </row>
    <row r="12" spans="1:18" s="76" customFormat="1" ht="54.75" customHeight="1">
      <c r="A12" s="569"/>
      <c r="B12" s="570"/>
      <c r="C12" s="570"/>
      <c r="D12" s="570"/>
      <c r="E12" s="570"/>
      <c r="F12" s="570"/>
      <c r="G12" s="410"/>
      <c r="H12" s="348" t="s">
        <v>729</v>
      </c>
      <c r="I12" s="570"/>
      <c r="J12" s="570"/>
      <c r="K12" s="570"/>
      <c r="L12" s="570"/>
      <c r="M12" s="570"/>
      <c r="N12" s="570"/>
      <c r="O12" s="570"/>
      <c r="P12" s="570"/>
      <c r="Q12" s="570"/>
      <c r="R12" s="348"/>
    </row>
    <row r="13" spans="1:18" ht="54.75" customHeight="1" thickBot="1">
      <c r="A13" s="654"/>
      <c r="B13" s="654"/>
      <c r="C13" s="654"/>
      <c r="D13" s="654"/>
      <c r="E13" s="654"/>
      <c r="F13" s="654"/>
      <c r="G13" s="654"/>
      <c r="H13" s="654"/>
      <c r="I13" s="654"/>
      <c r="J13" s="654"/>
      <c r="K13" s="654"/>
      <c r="L13" s="654"/>
      <c r="M13" s="654"/>
      <c r="N13" s="654"/>
      <c r="O13" s="654"/>
      <c r="P13" s="654"/>
      <c r="Q13" s="654"/>
      <c r="R13" s="7"/>
    </row>
    <row r="14" spans="1:18" ht="62.25" customHeight="1" thickBot="1">
      <c r="A14" s="655" t="s">
        <v>500</v>
      </c>
      <c r="B14" s="657" t="s">
        <v>1</v>
      </c>
      <c r="C14" s="655" t="s">
        <v>501</v>
      </c>
      <c r="D14" s="655" t="s">
        <v>503</v>
      </c>
      <c r="E14" s="657" t="s">
        <v>2</v>
      </c>
      <c r="F14" s="648" t="s">
        <v>502</v>
      </c>
      <c r="G14" s="622" t="s">
        <v>711</v>
      </c>
      <c r="H14" s="650" t="s">
        <v>3</v>
      </c>
      <c r="I14" s="651"/>
      <c r="J14" s="651"/>
      <c r="K14" s="651"/>
      <c r="L14" s="651"/>
      <c r="M14" s="651"/>
      <c r="N14" s="651"/>
      <c r="O14" s="651"/>
      <c r="P14" s="651"/>
      <c r="Q14" s="651"/>
      <c r="R14" s="622" t="s">
        <v>712</v>
      </c>
    </row>
    <row r="15" spans="1:18" ht="195" customHeight="1" thickBot="1">
      <c r="A15" s="656"/>
      <c r="B15" s="658"/>
      <c r="C15" s="656"/>
      <c r="D15" s="656"/>
      <c r="E15" s="658"/>
      <c r="F15" s="649"/>
      <c r="G15" s="623"/>
      <c r="H15" s="284" t="s">
        <v>4</v>
      </c>
      <c r="I15" s="284" t="s">
        <v>5</v>
      </c>
      <c r="J15" s="284" t="s">
        <v>6</v>
      </c>
      <c r="K15" s="284" t="s">
        <v>7</v>
      </c>
      <c r="L15" s="284" t="s">
        <v>8</v>
      </c>
      <c r="M15" s="284" t="s">
        <v>9</v>
      </c>
      <c r="N15" s="284" t="s">
        <v>10</v>
      </c>
      <c r="O15" s="284" t="s">
        <v>11</v>
      </c>
      <c r="P15" s="284" t="s">
        <v>12</v>
      </c>
      <c r="Q15" s="572" t="s">
        <v>13</v>
      </c>
      <c r="R15" s="623"/>
    </row>
    <row r="16" spans="1:18" s="296" customFormat="1" ht="35.1" customHeight="1" thickBot="1">
      <c r="A16" s="3">
        <v>1</v>
      </c>
      <c r="B16" s="3">
        <v>2</v>
      </c>
      <c r="C16" s="3">
        <v>3</v>
      </c>
      <c r="D16" s="3">
        <v>4</v>
      </c>
      <c r="E16" s="3">
        <v>5</v>
      </c>
      <c r="F16" s="3">
        <v>6</v>
      </c>
      <c r="G16" s="411">
        <v>7</v>
      </c>
      <c r="H16" s="3">
        <v>8</v>
      </c>
      <c r="I16" s="3">
        <v>9</v>
      </c>
      <c r="J16" s="3">
        <v>10</v>
      </c>
      <c r="K16" s="3">
        <v>11</v>
      </c>
      <c r="L16" s="3">
        <v>12</v>
      </c>
      <c r="M16" s="3">
        <v>13</v>
      </c>
      <c r="N16" s="3">
        <v>14</v>
      </c>
      <c r="O16" s="3">
        <v>15</v>
      </c>
      <c r="P16" s="3">
        <v>16</v>
      </c>
      <c r="Q16" s="3">
        <v>17</v>
      </c>
      <c r="R16" s="3">
        <v>18</v>
      </c>
    </row>
    <row r="17" spans="1:18" ht="35.1" customHeight="1" thickBot="1">
      <c r="A17" s="499" t="s">
        <v>506</v>
      </c>
      <c r="B17" s="500"/>
      <c r="C17" s="500"/>
      <c r="D17" s="500"/>
      <c r="E17" s="500"/>
      <c r="F17" s="36"/>
      <c r="G17" s="412"/>
      <c r="H17" s="36"/>
      <c r="I17" s="36"/>
      <c r="J17" s="36"/>
      <c r="K17" s="36"/>
      <c r="L17" s="36"/>
      <c r="M17" s="36"/>
      <c r="N17" s="36"/>
      <c r="O17" s="36"/>
      <c r="P17" s="36"/>
      <c r="Q17" s="36"/>
      <c r="R17" s="49"/>
    </row>
    <row r="18" spans="1:18" ht="35.1" customHeight="1" thickBot="1">
      <c r="A18" s="493" t="s">
        <v>14</v>
      </c>
      <c r="B18" s="501"/>
      <c r="C18" s="501"/>
      <c r="D18" s="501"/>
      <c r="E18" s="501"/>
      <c r="F18" s="494"/>
      <c r="G18" s="495"/>
      <c r="H18" s="494"/>
      <c r="I18" s="494"/>
      <c r="J18" s="494"/>
      <c r="K18" s="494"/>
      <c r="L18" s="494"/>
      <c r="M18" s="494"/>
      <c r="N18" s="494"/>
      <c r="O18" s="494"/>
      <c r="P18" s="494"/>
      <c r="Q18" s="494"/>
      <c r="R18" s="540"/>
    </row>
    <row r="19" spans="1:18" s="104" customFormat="1" ht="32.25" customHeight="1">
      <c r="A19" s="665">
        <v>1</v>
      </c>
      <c r="B19" s="536" t="s">
        <v>531</v>
      </c>
      <c r="C19" s="668" t="s">
        <v>15</v>
      </c>
      <c r="D19" s="561" t="s">
        <v>16</v>
      </c>
      <c r="E19" s="645" t="s">
        <v>607</v>
      </c>
      <c r="F19" s="102" t="s">
        <v>111</v>
      </c>
      <c r="G19" s="458">
        <f>R19*J5</f>
        <v>0</v>
      </c>
      <c r="H19" s="109">
        <v>0</v>
      </c>
      <c r="I19" s="103"/>
      <c r="J19" s="103"/>
      <c r="K19" s="103"/>
      <c r="L19" s="103"/>
      <c r="M19" s="103"/>
      <c r="N19" s="103"/>
      <c r="O19" s="103"/>
      <c r="P19" s="103"/>
      <c r="Q19" s="156"/>
      <c r="R19" s="376">
        <v>0.4</v>
      </c>
    </row>
    <row r="20" spans="1:18" s="104" customFormat="1" ht="32.25" customHeight="1">
      <c r="A20" s="666"/>
      <c r="B20" s="553" t="s">
        <v>532</v>
      </c>
      <c r="C20" s="669"/>
      <c r="D20" s="105"/>
      <c r="E20" s="646"/>
      <c r="F20" s="557" t="s">
        <v>112</v>
      </c>
      <c r="G20" s="497"/>
      <c r="H20" s="112"/>
      <c r="I20" s="106"/>
      <c r="J20" s="106"/>
      <c r="K20" s="106"/>
      <c r="L20" s="106"/>
      <c r="M20" s="106"/>
      <c r="N20" s="106"/>
      <c r="O20" s="106"/>
      <c r="P20" s="106"/>
      <c r="Q20" s="157"/>
      <c r="R20" s="377"/>
    </row>
    <row r="21" spans="1:18" s="104" customFormat="1" ht="33" customHeight="1" thickBot="1">
      <c r="A21" s="666"/>
      <c r="B21" s="559" t="s">
        <v>533</v>
      </c>
      <c r="C21" s="669"/>
      <c r="D21" s="562"/>
      <c r="E21" s="646"/>
      <c r="F21" s="107" t="s">
        <v>20</v>
      </c>
      <c r="G21" s="460"/>
      <c r="H21" s="124"/>
      <c r="I21" s="108"/>
      <c r="J21" s="108"/>
      <c r="K21" s="108"/>
      <c r="L21" s="108"/>
      <c r="M21" s="108"/>
      <c r="N21" s="108"/>
      <c r="O21" s="108"/>
      <c r="P21" s="108"/>
      <c r="Q21" s="354"/>
      <c r="R21" s="378"/>
    </row>
    <row r="22" spans="1:18" s="104" customFormat="1" ht="33" customHeight="1">
      <c r="A22" s="666"/>
      <c r="B22" s="559" t="s">
        <v>21</v>
      </c>
      <c r="C22" s="669"/>
      <c r="D22" s="662" t="s">
        <v>22</v>
      </c>
      <c r="E22" s="646"/>
      <c r="F22" s="664"/>
      <c r="G22" s="461"/>
      <c r="H22" s="628"/>
      <c r="I22" s="633"/>
      <c r="J22" s="633"/>
      <c r="K22" s="633"/>
      <c r="L22" s="633"/>
      <c r="M22" s="633"/>
      <c r="N22" s="633"/>
      <c r="O22" s="633"/>
      <c r="P22" s="633"/>
      <c r="Q22" s="633"/>
      <c r="R22" s="509"/>
    </row>
    <row r="23" spans="1:18" s="104" customFormat="1" ht="39" customHeight="1" thickBot="1">
      <c r="A23" s="667"/>
      <c r="B23" s="560" t="s">
        <v>23</v>
      </c>
      <c r="C23" s="681"/>
      <c r="D23" s="663"/>
      <c r="E23" s="647"/>
      <c r="F23" s="663"/>
      <c r="G23" s="462"/>
      <c r="H23" s="634"/>
      <c r="I23" s="634"/>
      <c r="J23" s="634"/>
      <c r="K23" s="634"/>
      <c r="L23" s="634"/>
      <c r="M23" s="634"/>
      <c r="N23" s="634"/>
      <c r="O23" s="634"/>
      <c r="P23" s="634"/>
      <c r="Q23" s="634"/>
      <c r="R23" s="508"/>
    </row>
    <row r="24" spans="1:18" s="104" customFormat="1" ht="33" customHeight="1">
      <c r="A24" s="665">
        <v>2</v>
      </c>
      <c r="B24" s="536" t="s">
        <v>410</v>
      </c>
      <c r="C24" s="668" t="s">
        <v>15</v>
      </c>
      <c r="D24" s="561" t="s">
        <v>25</v>
      </c>
      <c r="E24" s="645" t="s">
        <v>17</v>
      </c>
      <c r="F24" s="102" t="s">
        <v>111</v>
      </c>
      <c r="G24" s="458">
        <f>R24*J5</f>
        <v>0</v>
      </c>
      <c r="H24" s="109">
        <v>0</v>
      </c>
      <c r="I24" s="103"/>
      <c r="J24" s="103"/>
      <c r="K24" s="110"/>
      <c r="L24" s="103"/>
      <c r="M24" s="103"/>
      <c r="N24" s="103"/>
      <c r="O24" s="103"/>
      <c r="P24" s="103"/>
      <c r="Q24" s="156"/>
      <c r="R24" s="376">
        <v>0.25</v>
      </c>
    </row>
    <row r="25" spans="1:18" s="104" customFormat="1" ht="33" customHeight="1">
      <c r="A25" s="666"/>
      <c r="B25" s="553" t="s">
        <v>411</v>
      </c>
      <c r="C25" s="669"/>
      <c r="D25" s="111"/>
      <c r="E25" s="646"/>
      <c r="F25" s="557" t="s">
        <v>112</v>
      </c>
      <c r="G25" s="497"/>
      <c r="H25" s="112"/>
      <c r="I25" s="106"/>
      <c r="J25" s="106"/>
      <c r="K25" s="113"/>
      <c r="L25" s="106"/>
      <c r="M25" s="106"/>
      <c r="N25" s="106"/>
      <c r="O25" s="106"/>
      <c r="P25" s="106"/>
      <c r="Q25" s="157"/>
      <c r="R25" s="377"/>
    </row>
    <row r="26" spans="1:18" s="104" customFormat="1" ht="33" customHeight="1" thickBot="1">
      <c r="A26" s="666"/>
      <c r="B26" s="559" t="s">
        <v>26</v>
      </c>
      <c r="C26" s="669"/>
      <c r="D26" s="559"/>
      <c r="E26" s="646"/>
      <c r="F26" s="107" t="s">
        <v>20</v>
      </c>
      <c r="G26" s="463"/>
      <c r="H26" s="126"/>
      <c r="I26" s="114"/>
      <c r="J26" s="114"/>
      <c r="K26" s="114"/>
      <c r="L26" s="114"/>
      <c r="M26" s="114"/>
      <c r="N26" s="114"/>
      <c r="O26" s="114"/>
      <c r="P26" s="114"/>
      <c r="Q26" s="158"/>
      <c r="R26" s="379"/>
    </row>
    <row r="27" spans="1:18" s="104" customFormat="1" ht="33" customHeight="1">
      <c r="A27" s="666"/>
      <c r="B27" s="559" t="s">
        <v>534</v>
      </c>
      <c r="C27" s="669"/>
      <c r="D27" s="671" t="s">
        <v>27</v>
      </c>
      <c r="E27" s="646"/>
      <c r="F27" s="664"/>
      <c r="G27" s="461"/>
      <c r="H27" s="628"/>
      <c r="I27" s="628"/>
      <c r="J27" s="628"/>
      <c r="K27" s="628"/>
      <c r="L27" s="628"/>
      <c r="M27" s="628"/>
      <c r="N27" s="628"/>
      <c r="O27" s="628"/>
      <c r="P27" s="628"/>
      <c r="Q27" s="628"/>
      <c r="R27" s="509"/>
    </row>
    <row r="28" spans="1:18" s="104" customFormat="1" ht="33" customHeight="1">
      <c r="A28" s="666"/>
      <c r="B28" s="115" t="s">
        <v>535</v>
      </c>
      <c r="C28" s="669"/>
      <c r="D28" s="672"/>
      <c r="E28" s="646"/>
      <c r="F28" s="674"/>
      <c r="G28" s="464"/>
      <c r="H28" s="675"/>
      <c r="I28" s="675"/>
      <c r="J28" s="675"/>
      <c r="K28" s="675"/>
      <c r="L28" s="675"/>
      <c r="M28" s="675"/>
      <c r="N28" s="675"/>
      <c r="O28" s="675"/>
      <c r="P28" s="675"/>
      <c r="Q28" s="675"/>
      <c r="R28" s="557"/>
    </row>
    <row r="29" spans="1:18" s="104" customFormat="1" ht="51" customHeight="1" thickBot="1">
      <c r="A29" s="667"/>
      <c r="B29" s="116" t="s">
        <v>28</v>
      </c>
      <c r="C29" s="670"/>
      <c r="D29" s="673"/>
      <c r="E29" s="647"/>
      <c r="F29" s="663"/>
      <c r="G29" s="462"/>
      <c r="H29" s="635"/>
      <c r="I29" s="635"/>
      <c r="J29" s="635"/>
      <c r="K29" s="635"/>
      <c r="L29" s="635"/>
      <c r="M29" s="635"/>
      <c r="N29" s="635"/>
      <c r="O29" s="635"/>
      <c r="P29" s="635"/>
      <c r="Q29" s="635"/>
      <c r="R29" s="508"/>
    </row>
    <row r="30" spans="1:18" s="104" customFormat="1" ht="33" customHeight="1">
      <c r="A30" s="665">
        <v>3</v>
      </c>
      <c r="B30" s="536" t="s">
        <v>536</v>
      </c>
      <c r="C30" s="668" t="s">
        <v>15</v>
      </c>
      <c r="D30" s="536" t="s">
        <v>29</v>
      </c>
      <c r="E30" s="645" t="s">
        <v>607</v>
      </c>
      <c r="F30" s="102" t="s">
        <v>111</v>
      </c>
      <c r="G30" s="458">
        <f>R30*J5</f>
        <v>0</v>
      </c>
      <c r="H30" s="109">
        <v>0</v>
      </c>
      <c r="I30" s="103"/>
      <c r="J30" s="103"/>
      <c r="K30" s="103"/>
      <c r="L30" s="103"/>
      <c r="M30" s="103"/>
      <c r="N30" s="103"/>
      <c r="O30" s="103"/>
      <c r="P30" s="103"/>
      <c r="Q30" s="156"/>
      <c r="R30" s="376">
        <v>0.63</v>
      </c>
    </row>
    <row r="31" spans="1:18" s="104" customFormat="1" ht="33" customHeight="1">
      <c r="A31" s="666"/>
      <c r="B31" s="553" t="s">
        <v>537</v>
      </c>
      <c r="C31" s="669"/>
      <c r="D31" s="117"/>
      <c r="E31" s="646"/>
      <c r="F31" s="557" t="s">
        <v>112</v>
      </c>
      <c r="G31" s="497"/>
      <c r="H31" s="112"/>
      <c r="I31" s="106"/>
      <c r="J31" s="106"/>
      <c r="K31" s="106"/>
      <c r="L31" s="106"/>
      <c r="M31" s="113"/>
      <c r="N31" s="113"/>
      <c r="O31" s="106"/>
      <c r="P31" s="106"/>
      <c r="Q31" s="157"/>
      <c r="R31" s="377"/>
    </row>
    <row r="32" spans="1:18" s="104" customFormat="1" ht="33" customHeight="1" thickBot="1">
      <c r="A32" s="666"/>
      <c r="B32" s="559" t="s">
        <v>30</v>
      </c>
      <c r="C32" s="669"/>
      <c r="D32" s="118"/>
      <c r="E32" s="646"/>
      <c r="F32" s="107" t="s">
        <v>20</v>
      </c>
      <c r="G32" s="463"/>
      <c r="H32" s="126"/>
      <c r="I32" s="114"/>
      <c r="J32" s="114"/>
      <c r="K32" s="114"/>
      <c r="L32" s="114"/>
      <c r="M32" s="119"/>
      <c r="N32" s="119"/>
      <c r="O32" s="114"/>
      <c r="P32" s="114"/>
      <c r="Q32" s="158"/>
      <c r="R32" s="379"/>
    </row>
    <row r="33" spans="1:18" s="104" customFormat="1" ht="48" customHeight="1" thickBot="1">
      <c r="A33" s="667"/>
      <c r="B33" s="560" t="s">
        <v>538</v>
      </c>
      <c r="C33" s="670"/>
      <c r="D33" s="120" t="s">
        <v>31</v>
      </c>
      <c r="E33" s="647"/>
      <c r="F33" s="121"/>
      <c r="G33" s="465"/>
      <c r="H33" s="680"/>
      <c r="I33" s="680"/>
      <c r="J33" s="680"/>
      <c r="K33" s="680"/>
      <c r="L33" s="680"/>
      <c r="M33" s="680"/>
      <c r="N33" s="680"/>
      <c r="O33" s="680"/>
      <c r="P33" s="680"/>
      <c r="Q33" s="680"/>
      <c r="R33" s="568"/>
    </row>
    <row r="34" spans="1:18" s="104" customFormat="1" ht="33" customHeight="1">
      <c r="A34" s="665">
        <v>4</v>
      </c>
      <c r="B34" s="536" t="s">
        <v>539</v>
      </c>
      <c r="C34" s="668" t="s">
        <v>15</v>
      </c>
      <c r="D34" s="561" t="s">
        <v>32</v>
      </c>
      <c r="E34" s="645" t="s">
        <v>17</v>
      </c>
      <c r="F34" s="102" t="s">
        <v>111</v>
      </c>
      <c r="G34" s="458">
        <f>R34*J5</f>
        <v>0</v>
      </c>
      <c r="H34" s="109">
        <v>0</v>
      </c>
      <c r="I34" s="109"/>
      <c r="J34" s="103"/>
      <c r="K34" s="103"/>
      <c r="L34" s="103"/>
      <c r="M34" s="103"/>
      <c r="N34" s="103"/>
      <c r="O34" s="103"/>
      <c r="P34" s="103"/>
      <c r="Q34" s="156"/>
      <c r="R34" s="376">
        <v>0.87</v>
      </c>
    </row>
    <row r="35" spans="1:18" s="104" customFormat="1" ht="33" customHeight="1">
      <c r="A35" s="666"/>
      <c r="B35" s="553" t="s">
        <v>540</v>
      </c>
      <c r="C35" s="669"/>
      <c r="D35" s="105"/>
      <c r="E35" s="646"/>
      <c r="F35" s="557" t="s">
        <v>112</v>
      </c>
      <c r="G35" s="497"/>
      <c r="H35" s="112"/>
      <c r="I35" s="112"/>
      <c r="J35" s="106"/>
      <c r="K35" s="106"/>
      <c r="L35" s="106"/>
      <c r="M35" s="106"/>
      <c r="N35" s="106"/>
      <c r="O35" s="106"/>
      <c r="P35" s="106"/>
      <c r="Q35" s="157"/>
      <c r="R35" s="377"/>
    </row>
    <row r="36" spans="1:18" s="104" customFormat="1" ht="33" customHeight="1" thickBot="1">
      <c r="A36" s="666"/>
      <c r="B36" s="559" t="s">
        <v>33</v>
      </c>
      <c r="C36" s="669"/>
      <c r="D36" s="562"/>
      <c r="E36" s="646"/>
      <c r="F36" s="107" t="s">
        <v>20</v>
      </c>
      <c r="G36" s="463"/>
      <c r="H36" s="126"/>
      <c r="I36" s="114"/>
      <c r="J36" s="114"/>
      <c r="K36" s="114"/>
      <c r="L36" s="114"/>
      <c r="M36" s="114"/>
      <c r="N36" s="114"/>
      <c r="O36" s="114"/>
      <c r="P36" s="114"/>
      <c r="Q36" s="158"/>
      <c r="R36" s="379"/>
    </row>
    <row r="37" spans="1:18" s="104" customFormat="1" ht="33" customHeight="1">
      <c r="A37" s="666"/>
      <c r="B37" s="559" t="s">
        <v>541</v>
      </c>
      <c r="C37" s="669"/>
      <c r="D37" s="671" t="s">
        <v>34</v>
      </c>
      <c r="E37" s="646"/>
      <c r="F37" s="664"/>
      <c r="G37" s="461"/>
      <c r="H37" s="628"/>
      <c r="I37" s="629"/>
      <c r="J37" s="629"/>
      <c r="K37" s="629"/>
      <c r="L37" s="629"/>
      <c r="M37" s="629"/>
      <c r="N37" s="629"/>
      <c r="O37" s="629"/>
      <c r="P37" s="629"/>
      <c r="Q37" s="629"/>
      <c r="R37" s="509"/>
    </row>
    <row r="38" spans="1:18" s="104" customFormat="1" ht="33" customHeight="1">
      <c r="A38" s="666"/>
      <c r="B38" s="559" t="s">
        <v>542</v>
      </c>
      <c r="C38" s="669"/>
      <c r="D38" s="676"/>
      <c r="E38" s="646"/>
      <c r="F38" s="678"/>
      <c r="G38" s="466"/>
      <c r="H38" s="630"/>
      <c r="I38" s="630"/>
      <c r="J38" s="630"/>
      <c r="K38" s="630"/>
      <c r="L38" s="630"/>
      <c r="M38" s="630"/>
      <c r="N38" s="630"/>
      <c r="O38" s="630"/>
      <c r="P38" s="630"/>
      <c r="Q38" s="630"/>
      <c r="R38" s="510"/>
    </row>
    <row r="39" spans="1:18" s="104" customFormat="1" ht="33" customHeight="1">
      <c r="A39" s="666"/>
      <c r="B39" s="559" t="s">
        <v>418</v>
      </c>
      <c r="C39" s="669"/>
      <c r="D39" s="676"/>
      <c r="E39" s="646"/>
      <c r="F39" s="678"/>
      <c r="G39" s="466"/>
      <c r="H39" s="630"/>
      <c r="I39" s="630"/>
      <c r="J39" s="630"/>
      <c r="K39" s="630"/>
      <c r="L39" s="630"/>
      <c r="M39" s="630"/>
      <c r="N39" s="630"/>
      <c r="O39" s="630"/>
      <c r="P39" s="630"/>
      <c r="Q39" s="630"/>
      <c r="R39" s="510"/>
    </row>
    <row r="40" spans="1:18" s="104" customFormat="1" ht="45" customHeight="1" thickBot="1">
      <c r="A40" s="667"/>
      <c r="B40" s="560" t="s">
        <v>35</v>
      </c>
      <c r="C40" s="670"/>
      <c r="D40" s="677"/>
      <c r="E40" s="647"/>
      <c r="F40" s="679"/>
      <c r="G40" s="467"/>
      <c r="H40" s="631"/>
      <c r="I40" s="631"/>
      <c r="J40" s="631"/>
      <c r="K40" s="631"/>
      <c r="L40" s="631"/>
      <c r="M40" s="631"/>
      <c r="N40" s="631"/>
      <c r="O40" s="631"/>
      <c r="P40" s="631"/>
      <c r="Q40" s="631"/>
      <c r="R40" s="511"/>
    </row>
    <row r="41" spans="1:18" s="104" customFormat="1" ht="33" customHeight="1">
      <c r="A41" s="665">
        <v>5</v>
      </c>
      <c r="B41" s="536" t="s">
        <v>543</v>
      </c>
      <c r="C41" s="668" t="s">
        <v>15</v>
      </c>
      <c r="D41" s="561" t="s">
        <v>36</v>
      </c>
      <c r="E41" s="645" t="s">
        <v>17</v>
      </c>
      <c r="F41" s="102" t="s">
        <v>111</v>
      </c>
      <c r="G41" s="458">
        <f>R41*J5</f>
        <v>0</v>
      </c>
      <c r="H41" s="109">
        <v>0</v>
      </c>
      <c r="I41" s="103"/>
      <c r="J41" s="103"/>
      <c r="K41" s="109"/>
      <c r="L41" s="109"/>
      <c r="M41" s="109"/>
      <c r="N41" s="103"/>
      <c r="O41" s="103"/>
      <c r="P41" s="103"/>
      <c r="Q41" s="156"/>
      <c r="R41" s="376">
        <v>0.45</v>
      </c>
    </row>
    <row r="42" spans="1:18" s="104" customFormat="1" ht="33" customHeight="1">
      <c r="A42" s="666"/>
      <c r="B42" s="505" t="s">
        <v>544</v>
      </c>
      <c r="C42" s="669"/>
      <c r="D42" s="122"/>
      <c r="E42" s="646"/>
      <c r="F42" s="557" t="s">
        <v>112</v>
      </c>
      <c r="G42" s="497"/>
      <c r="H42" s="112"/>
      <c r="I42" s="106"/>
      <c r="J42" s="106"/>
      <c r="K42" s="106"/>
      <c r="L42" s="112"/>
      <c r="M42" s="106"/>
      <c r="N42" s="106"/>
      <c r="O42" s="106"/>
      <c r="P42" s="106"/>
      <c r="Q42" s="157"/>
      <c r="R42" s="377"/>
    </row>
    <row r="43" spans="1:18" s="104" customFormat="1" ht="33" customHeight="1" thickBot="1">
      <c r="A43" s="666"/>
      <c r="B43" s="505" t="s">
        <v>545</v>
      </c>
      <c r="C43" s="669"/>
      <c r="D43" s="123"/>
      <c r="E43" s="646"/>
      <c r="F43" s="107" t="s">
        <v>20</v>
      </c>
      <c r="G43" s="460"/>
      <c r="H43" s="124"/>
      <c r="I43" s="108"/>
      <c r="J43" s="108"/>
      <c r="K43" s="108"/>
      <c r="L43" s="124"/>
      <c r="M43" s="108"/>
      <c r="N43" s="108"/>
      <c r="O43" s="108"/>
      <c r="P43" s="108"/>
      <c r="Q43" s="354"/>
      <c r="R43" s="378"/>
    </row>
    <row r="44" spans="1:18" s="104" customFormat="1" ht="33" customHeight="1">
      <c r="A44" s="666"/>
      <c r="B44" s="559" t="s">
        <v>37</v>
      </c>
      <c r="C44" s="669"/>
      <c r="D44" s="671" t="s">
        <v>38</v>
      </c>
      <c r="E44" s="646"/>
      <c r="F44" s="664"/>
      <c r="G44" s="461"/>
      <c r="H44" s="628"/>
      <c r="I44" s="628"/>
      <c r="J44" s="628"/>
      <c r="K44" s="628"/>
      <c r="L44" s="628"/>
      <c r="M44" s="628"/>
      <c r="N44" s="628"/>
      <c r="O44" s="628"/>
      <c r="P44" s="628"/>
      <c r="Q44" s="628"/>
      <c r="R44" s="509"/>
    </row>
    <row r="45" spans="1:18" s="104" customFormat="1" ht="33" customHeight="1">
      <c r="A45" s="666"/>
      <c r="B45" s="559" t="s">
        <v>546</v>
      </c>
      <c r="C45" s="669"/>
      <c r="D45" s="676"/>
      <c r="E45" s="646"/>
      <c r="F45" s="674"/>
      <c r="G45" s="464"/>
      <c r="H45" s="675"/>
      <c r="I45" s="675"/>
      <c r="J45" s="675"/>
      <c r="K45" s="675"/>
      <c r="L45" s="675"/>
      <c r="M45" s="675"/>
      <c r="N45" s="675"/>
      <c r="O45" s="675"/>
      <c r="P45" s="675"/>
      <c r="Q45" s="675"/>
      <c r="R45" s="557"/>
    </row>
    <row r="46" spans="1:18" s="104" customFormat="1" ht="33" customHeight="1">
      <c r="A46" s="666"/>
      <c r="B46" s="555" t="s">
        <v>547</v>
      </c>
      <c r="C46" s="669"/>
      <c r="D46" s="672"/>
      <c r="E46" s="646"/>
      <c r="F46" s="678"/>
      <c r="G46" s="466"/>
      <c r="H46" s="675"/>
      <c r="I46" s="675"/>
      <c r="J46" s="675"/>
      <c r="K46" s="675"/>
      <c r="L46" s="675"/>
      <c r="M46" s="675"/>
      <c r="N46" s="675"/>
      <c r="O46" s="675"/>
      <c r="P46" s="675"/>
      <c r="Q46" s="675"/>
      <c r="R46" s="510"/>
    </row>
    <row r="47" spans="1:18" s="104" customFormat="1" ht="33" customHeight="1">
      <c r="A47" s="666"/>
      <c r="B47" s="555" t="s">
        <v>39</v>
      </c>
      <c r="C47" s="669"/>
      <c r="D47" s="672"/>
      <c r="E47" s="646"/>
      <c r="F47" s="678"/>
      <c r="G47" s="466"/>
      <c r="H47" s="675"/>
      <c r="I47" s="675"/>
      <c r="J47" s="675"/>
      <c r="K47" s="675"/>
      <c r="L47" s="675"/>
      <c r="M47" s="675"/>
      <c r="N47" s="675"/>
      <c r="O47" s="675"/>
      <c r="P47" s="675"/>
      <c r="Q47" s="675"/>
      <c r="R47" s="510"/>
    </row>
    <row r="48" spans="1:18" s="104" customFormat="1" ht="54" customHeight="1" thickBot="1">
      <c r="A48" s="667"/>
      <c r="B48" s="560" t="s">
        <v>420</v>
      </c>
      <c r="C48" s="670"/>
      <c r="D48" s="673"/>
      <c r="E48" s="647"/>
      <c r="F48" s="679"/>
      <c r="G48" s="467"/>
      <c r="H48" s="635"/>
      <c r="I48" s="635"/>
      <c r="J48" s="635"/>
      <c r="K48" s="635"/>
      <c r="L48" s="635"/>
      <c r="M48" s="635"/>
      <c r="N48" s="635"/>
      <c r="O48" s="635"/>
      <c r="P48" s="635"/>
      <c r="Q48" s="635"/>
      <c r="R48" s="511"/>
    </row>
    <row r="49" spans="1:18" s="104" customFormat="1" ht="33" customHeight="1">
      <c r="A49" s="682">
        <v>6</v>
      </c>
      <c r="B49" s="536" t="s">
        <v>548</v>
      </c>
      <c r="C49" s="685" t="s">
        <v>15</v>
      </c>
      <c r="D49" s="536" t="s">
        <v>40</v>
      </c>
      <c r="E49" s="645" t="s">
        <v>17</v>
      </c>
      <c r="F49" s="102" t="s">
        <v>111</v>
      </c>
      <c r="G49" s="458">
        <f>R49*J5</f>
        <v>0</v>
      </c>
      <c r="H49" s="109">
        <v>0</v>
      </c>
      <c r="I49" s="103"/>
      <c r="J49" s="103"/>
      <c r="K49" s="103"/>
      <c r="L49" s="103"/>
      <c r="M49" s="103"/>
      <c r="N49" s="103"/>
      <c r="O49" s="103"/>
      <c r="P49" s="103"/>
      <c r="Q49" s="156"/>
      <c r="R49" s="376">
        <v>0.45</v>
      </c>
    </row>
    <row r="50" spans="1:18" s="104" customFormat="1" ht="33" customHeight="1">
      <c r="A50" s="683"/>
      <c r="B50" s="505" t="s">
        <v>549</v>
      </c>
      <c r="C50" s="686"/>
      <c r="D50" s="117"/>
      <c r="E50" s="646"/>
      <c r="F50" s="557" t="s">
        <v>112</v>
      </c>
      <c r="G50" s="497"/>
      <c r="H50" s="112"/>
      <c r="I50" s="106"/>
      <c r="J50" s="106"/>
      <c r="K50" s="106"/>
      <c r="L50" s="106"/>
      <c r="M50" s="106"/>
      <c r="N50" s="106"/>
      <c r="O50" s="106"/>
      <c r="P50" s="106"/>
      <c r="Q50" s="157"/>
      <c r="R50" s="377"/>
    </row>
    <row r="51" spans="1:18" s="104" customFormat="1" ht="33" customHeight="1" thickBot="1">
      <c r="A51" s="683"/>
      <c r="B51" s="559" t="s">
        <v>41</v>
      </c>
      <c r="C51" s="686"/>
      <c r="D51" s="118"/>
      <c r="E51" s="646"/>
      <c r="F51" s="125" t="s">
        <v>20</v>
      </c>
      <c r="G51" s="463"/>
      <c r="H51" s="126"/>
      <c r="I51" s="114"/>
      <c r="J51" s="114"/>
      <c r="K51" s="114"/>
      <c r="L51" s="114"/>
      <c r="M51" s="114"/>
      <c r="N51" s="114"/>
      <c r="O51" s="114"/>
      <c r="P51" s="114"/>
      <c r="Q51" s="158"/>
      <c r="R51" s="379"/>
    </row>
    <row r="52" spans="1:18" s="104" customFormat="1" ht="64.5">
      <c r="A52" s="683"/>
      <c r="B52" s="559" t="s">
        <v>550</v>
      </c>
      <c r="C52" s="686"/>
      <c r="D52" s="671" t="s">
        <v>42</v>
      </c>
      <c r="E52" s="646"/>
      <c r="F52" s="674"/>
      <c r="G52" s="464"/>
      <c r="H52" s="675"/>
      <c r="I52" s="675"/>
      <c r="J52" s="675"/>
      <c r="K52" s="675"/>
      <c r="L52" s="675"/>
      <c r="M52" s="675"/>
      <c r="N52" s="675"/>
      <c r="O52" s="675"/>
      <c r="P52" s="675"/>
      <c r="Q52" s="675"/>
      <c r="R52" s="557"/>
    </row>
    <row r="53" spans="1:18" s="104" customFormat="1" ht="33" customHeight="1">
      <c r="A53" s="683"/>
      <c r="B53" s="559" t="s">
        <v>551</v>
      </c>
      <c r="C53" s="686"/>
      <c r="D53" s="676"/>
      <c r="E53" s="646"/>
      <c r="F53" s="678"/>
      <c r="G53" s="466"/>
      <c r="H53" s="675"/>
      <c r="I53" s="675"/>
      <c r="J53" s="675"/>
      <c r="K53" s="675"/>
      <c r="L53" s="675"/>
      <c r="M53" s="675"/>
      <c r="N53" s="675"/>
      <c r="O53" s="675"/>
      <c r="P53" s="675"/>
      <c r="Q53" s="675"/>
      <c r="R53" s="510"/>
    </row>
    <row r="54" spans="1:18" s="104" customFormat="1" ht="33" customHeight="1" thickBot="1">
      <c r="A54" s="684"/>
      <c r="B54" s="165"/>
      <c r="C54" s="687"/>
      <c r="D54" s="677"/>
      <c r="E54" s="647"/>
      <c r="F54" s="679"/>
      <c r="G54" s="467"/>
      <c r="H54" s="635"/>
      <c r="I54" s="635"/>
      <c r="J54" s="635"/>
      <c r="K54" s="635"/>
      <c r="L54" s="635"/>
      <c r="M54" s="635"/>
      <c r="N54" s="635"/>
      <c r="O54" s="635"/>
      <c r="P54" s="635"/>
      <c r="Q54" s="635"/>
      <c r="R54" s="511"/>
    </row>
    <row r="55" spans="1:18" s="104" customFormat="1" ht="33" customHeight="1">
      <c r="A55" s="665">
        <v>7</v>
      </c>
      <c r="B55" s="549" t="s">
        <v>552</v>
      </c>
      <c r="C55" s="668" t="s">
        <v>15</v>
      </c>
      <c r="D55" s="561" t="s">
        <v>43</v>
      </c>
      <c r="E55" s="645" t="s">
        <v>607</v>
      </c>
      <c r="F55" s="102" t="s">
        <v>111</v>
      </c>
      <c r="G55" s="458">
        <f>R55*J5</f>
        <v>0</v>
      </c>
      <c r="H55" s="109">
        <v>0</v>
      </c>
      <c r="I55" s="103"/>
      <c r="J55" s="103"/>
      <c r="K55" s="103"/>
      <c r="L55" s="103"/>
      <c r="M55" s="103"/>
      <c r="N55" s="103"/>
      <c r="O55" s="103"/>
      <c r="P55" s="103"/>
      <c r="Q55" s="156"/>
      <c r="R55" s="376">
        <v>0.85</v>
      </c>
    </row>
    <row r="56" spans="1:18" s="104" customFormat="1" ht="33" customHeight="1">
      <c r="A56" s="666"/>
      <c r="B56" s="553" t="s">
        <v>399</v>
      </c>
      <c r="C56" s="669"/>
      <c r="D56" s="559"/>
      <c r="E56" s="646"/>
      <c r="F56" s="557" t="s">
        <v>112</v>
      </c>
      <c r="G56" s="497"/>
      <c r="H56" s="112"/>
      <c r="I56" s="112"/>
      <c r="J56" s="106"/>
      <c r="K56" s="106"/>
      <c r="L56" s="106"/>
      <c r="M56" s="106"/>
      <c r="N56" s="106"/>
      <c r="O56" s="106"/>
      <c r="P56" s="106"/>
      <c r="Q56" s="157"/>
      <c r="R56" s="377"/>
    </row>
    <row r="57" spans="1:18" s="104" customFormat="1" ht="33" customHeight="1" thickBot="1">
      <c r="A57" s="666"/>
      <c r="B57" s="550" t="s">
        <v>44</v>
      </c>
      <c r="C57" s="669"/>
      <c r="D57" s="562"/>
      <c r="E57" s="646"/>
      <c r="F57" s="107" t="s">
        <v>20</v>
      </c>
      <c r="G57" s="496"/>
      <c r="H57" s="127"/>
      <c r="I57" s="127"/>
      <c r="J57" s="128"/>
      <c r="K57" s="128"/>
      <c r="L57" s="128"/>
      <c r="M57" s="128"/>
      <c r="N57" s="128"/>
      <c r="O57" s="128"/>
      <c r="P57" s="128"/>
      <c r="Q57" s="355"/>
      <c r="R57" s="380"/>
    </row>
    <row r="58" spans="1:18" s="104" customFormat="1" ht="33" customHeight="1">
      <c r="A58" s="666"/>
      <c r="B58" s="550" t="s">
        <v>553</v>
      </c>
      <c r="C58" s="669"/>
      <c r="D58" s="671" t="s">
        <v>45</v>
      </c>
      <c r="E58" s="646"/>
      <c r="F58" s="664"/>
      <c r="G58" s="461"/>
      <c r="H58" s="628"/>
      <c r="I58" s="628"/>
      <c r="J58" s="628"/>
      <c r="K58" s="628"/>
      <c r="L58" s="628"/>
      <c r="M58" s="628"/>
      <c r="N58" s="628"/>
      <c r="O58" s="628"/>
      <c r="P58" s="628"/>
      <c r="Q58" s="628"/>
      <c r="R58" s="509"/>
    </row>
    <row r="59" spans="1:18" s="104" customFormat="1" ht="33" customHeight="1">
      <c r="A59" s="666"/>
      <c r="B59" s="550" t="s">
        <v>400</v>
      </c>
      <c r="C59" s="669"/>
      <c r="D59" s="676"/>
      <c r="E59" s="646"/>
      <c r="F59" s="674"/>
      <c r="G59" s="464"/>
      <c r="H59" s="675"/>
      <c r="I59" s="675"/>
      <c r="J59" s="675"/>
      <c r="K59" s="675"/>
      <c r="L59" s="675"/>
      <c r="M59" s="675"/>
      <c r="N59" s="675"/>
      <c r="O59" s="675"/>
      <c r="P59" s="675"/>
      <c r="Q59" s="675"/>
      <c r="R59" s="557"/>
    </row>
    <row r="60" spans="1:18" s="104" customFormat="1" ht="33" customHeight="1">
      <c r="A60" s="666"/>
      <c r="B60" s="550" t="s">
        <v>554</v>
      </c>
      <c r="C60" s="669"/>
      <c r="D60" s="676"/>
      <c r="E60" s="646"/>
      <c r="F60" s="678"/>
      <c r="G60" s="466"/>
      <c r="H60" s="675"/>
      <c r="I60" s="675"/>
      <c r="J60" s="675"/>
      <c r="K60" s="675"/>
      <c r="L60" s="675"/>
      <c r="M60" s="675"/>
      <c r="N60" s="675"/>
      <c r="O60" s="675"/>
      <c r="P60" s="675"/>
      <c r="Q60" s="675"/>
      <c r="R60" s="510"/>
    </row>
    <row r="61" spans="1:18" s="104" customFormat="1" ht="33" customHeight="1">
      <c r="A61" s="666"/>
      <c r="B61" s="550" t="s">
        <v>46</v>
      </c>
      <c r="C61" s="669"/>
      <c r="D61" s="676"/>
      <c r="E61" s="646"/>
      <c r="F61" s="678"/>
      <c r="G61" s="466"/>
      <c r="H61" s="675"/>
      <c r="I61" s="675"/>
      <c r="J61" s="675"/>
      <c r="K61" s="675"/>
      <c r="L61" s="675"/>
      <c r="M61" s="675"/>
      <c r="N61" s="675"/>
      <c r="O61" s="675"/>
      <c r="P61" s="675"/>
      <c r="Q61" s="675"/>
      <c r="R61" s="510"/>
    </row>
    <row r="62" spans="1:18" s="104" customFormat="1" ht="33" customHeight="1">
      <c r="A62" s="666"/>
      <c r="B62" s="550" t="s">
        <v>555</v>
      </c>
      <c r="C62" s="669"/>
      <c r="D62" s="676"/>
      <c r="E62" s="646"/>
      <c r="F62" s="678"/>
      <c r="G62" s="466"/>
      <c r="H62" s="675"/>
      <c r="I62" s="675"/>
      <c r="J62" s="675"/>
      <c r="K62" s="675"/>
      <c r="L62" s="675"/>
      <c r="M62" s="675"/>
      <c r="N62" s="675"/>
      <c r="O62" s="675"/>
      <c r="P62" s="675"/>
      <c r="Q62" s="675"/>
      <c r="R62" s="510"/>
    </row>
    <row r="63" spans="1:18" s="104" customFormat="1" ht="42" customHeight="1" thickBot="1">
      <c r="A63" s="667"/>
      <c r="B63" s="551" t="s">
        <v>47</v>
      </c>
      <c r="C63" s="670"/>
      <c r="D63" s="677"/>
      <c r="E63" s="647"/>
      <c r="F63" s="679"/>
      <c r="G63" s="467"/>
      <c r="H63" s="635"/>
      <c r="I63" s="635"/>
      <c r="J63" s="635"/>
      <c r="K63" s="635"/>
      <c r="L63" s="635"/>
      <c r="M63" s="635"/>
      <c r="N63" s="635"/>
      <c r="O63" s="635"/>
      <c r="P63" s="635"/>
      <c r="Q63" s="635"/>
      <c r="R63" s="511"/>
    </row>
    <row r="64" spans="1:18" s="104" customFormat="1" ht="33" customHeight="1">
      <c r="A64" s="665">
        <v>8</v>
      </c>
      <c r="B64" s="549" t="s">
        <v>48</v>
      </c>
      <c r="C64" s="668" t="s">
        <v>15</v>
      </c>
      <c r="D64" s="561"/>
      <c r="E64" s="645" t="s">
        <v>451</v>
      </c>
      <c r="F64" s="102" t="s">
        <v>111</v>
      </c>
      <c r="G64" s="458"/>
      <c r="H64" s="109"/>
      <c r="I64" s="103"/>
      <c r="J64" s="103"/>
      <c r="K64" s="103"/>
      <c r="L64" s="103"/>
      <c r="M64" s="103"/>
      <c r="N64" s="103"/>
      <c r="O64" s="103"/>
      <c r="P64" s="103"/>
      <c r="Q64" s="156"/>
      <c r="R64" s="376"/>
    </row>
    <row r="65" spans="1:18" s="104" customFormat="1" ht="33" customHeight="1">
      <c r="A65" s="666"/>
      <c r="B65" s="550" t="s">
        <v>49</v>
      </c>
      <c r="C65" s="669"/>
      <c r="D65" s="117"/>
      <c r="E65" s="646"/>
      <c r="F65" s="557" t="s">
        <v>112</v>
      </c>
      <c r="G65" s="497">
        <f>R65*J5</f>
        <v>0</v>
      </c>
      <c r="H65" s="112"/>
      <c r="I65" s="112"/>
      <c r="J65" s="106"/>
      <c r="K65" s="106">
        <v>0</v>
      </c>
      <c r="L65" s="106"/>
      <c r="M65" s="106"/>
      <c r="N65" s="106"/>
      <c r="O65" s="106"/>
      <c r="P65" s="106"/>
      <c r="Q65" s="157"/>
      <c r="R65" s="377">
        <v>0.25</v>
      </c>
    </row>
    <row r="66" spans="1:18" s="104" customFormat="1" ht="33" customHeight="1" thickBot="1">
      <c r="A66" s="666"/>
      <c r="B66" s="550" t="s">
        <v>556</v>
      </c>
      <c r="C66" s="669"/>
      <c r="D66" s="562"/>
      <c r="E66" s="646"/>
      <c r="F66" s="125" t="s">
        <v>20</v>
      </c>
      <c r="G66" s="463"/>
      <c r="H66" s="126"/>
      <c r="I66" s="126"/>
      <c r="J66" s="114"/>
      <c r="K66" s="114"/>
      <c r="L66" s="114"/>
      <c r="M66" s="114"/>
      <c r="N66" s="114"/>
      <c r="O66" s="114"/>
      <c r="P66" s="114"/>
      <c r="Q66" s="158"/>
      <c r="R66" s="379"/>
    </row>
    <row r="67" spans="1:18" s="104" customFormat="1" ht="45" customHeight="1" thickBot="1">
      <c r="A67" s="667"/>
      <c r="B67" s="551" t="s">
        <v>223</v>
      </c>
      <c r="C67" s="670"/>
      <c r="D67" s="556" t="s">
        <v>608</v>
      </c>
      <c r="E67" s="647"/>
      <c r="F67" s="511"/>
      <c r="G67" s="467"/>
      <c r="H67" s="627"/>
      <c r="I67" s="627"/>
      <c r="J67" s="627"/>
      <c r="K67" s="627"/>
      <c r="L67" s="627"/>
      <c r="M67" s="627"/>
      <c r="N67" s="627"/>
      <c r="O67" s="627"/>
      <c r="P67" s="627"/>
      <c r="Q67" s="627"/>
      <c r="R67" s="511"/>
    </row>
    <row r="68" spans="1:18" s="104" customFormat="1" ht="33" customHeight="1">
      <c r="A68" s="665">
        <v>9</v>
      </c>
      <c r="B68" s="549" t="s">
        <v>557</v>
      </c>
      <c r="C68" s="668" t="s">
        <v>401</v>
      </c>
      <c r="D68" s="561"/>
      <c r="E68" s="645" t="s">
        <v>451</v>
      </c>
      <c r="F68" s="102" t="s">
        <v>111</v>
      </c>
      <c r="G68" s="456"/>
      <c r="H68" s="109"/>
      <c r="I68" s="103"/>
      <c r="J68" s="103"/>
      <c r="K68" s="103"/>
      <c r="L68" s="103"/>
      <c r="M68" s="103"/>
      <c r="N68" s="103"/>
      <c r="O68" s="103"/>
      <c r="P68" s="103"/>
      <c r="Q68" s="156"/>
      <c r="R68" s="376"/>
    </row>
    <row r="69" spans="1:18" s="104" customFormat="1" ht="33" customHeight="1">
      <c r="A69" s="666"/>
      <c r="B69" s="550" t="s">
        <v>558</v>
      </c>
      <c r="C69" s="669"/>
      <c r="D69" s="117"/>
      <c r="E69" s="691"/>
      <c r="F69" s="557" t="s">
        <v>112</v>
      </c>
      <c r="G69" s="468">
        <f>R69*J5</f>
        <v>0</v>
      </c>
      <c r="H69" s="112"/>
      <c r="I69" s="106"/>
      <c r="J69" s="106"/>
      <c r="K69" s="106">
        <v>0</v>
      </c>
      <c r="L69" s="113"/>
      <c r="M69" s="106"/>
      <c r="N69" s="106"/>
      <c r="O69" s="106"/>
      <c r="P69" s="106"/>
      <c r="Q69" s="157"/>
      <c r="R69" s="377">
        <v>0.5</v>
      </c>
    </row>
    <row r="70" spans="1:18" s="104" customFormat="1" ht="33" customHeight="1" thickBot="1">
      <c r="A70" s="666"/>
      <c r="B70" s="550" t="s">
        <v>559</v>
      </c>
      <c r="C70" s="669"/>
      <c r="D70" s="562"/>
      <c r="E70" s="691"/>
      <c r="F70" s="125" t="s">
        <v>20</v>
      </c>
      <c r="G70" s="469">
        <f>R70*J5</f>
        <v>0</v>
      </c>
      <c r="H70" s="126"/>
      <c r="I70" s="114"/>
      <c r="J70" s="114"/>
      <c r="K70" s="114"/>
      <c r="L70" s="114"/>
      <c r="M70" s="114"/>
      <c r="N70" s="114">
        <v>0</v>
      </c>
      <c r="O70" s="114"/>
      <c r="P70" s="114"/>
      <c r="Q70" s="158"/>
      <c r="R70" s="379">
        <v>1</v>
      </c>
    </row>
    <row r="71" spans="1:18" s="104" customFormat="1" ht="33" customHeight="1">
      <c r="A71" s="666"/>
      <c r="B71" s="550" t="s">
        <v>50</v>
      </c>
      <c r="C71" s="669"/>
      <c r="D71" s="671" t="s">
        <v>51</v>
      </c>
      <c r="E71" s="691"/>
      <c r="F71" s="689"/>
      <c r="G71" s="464"/>
      <c r="H71" s="675"/>
      <c r="I71" s="675"/>
      <c r="J71" s="675"/>
      <c r="K71" s="675"/>
      <c r="L71" s="675"/>
      <c r="M71" s="675"/>
      <c r="N71" s="675"/>
      <c r="O71" s="675"/>
      <c r="P71" s="675"/>
      <c r="Q71" s="675"/>
      <c r="R71" s="557"/>
    </row>
    <row r="72" spans="1:18" s="104" customFormat="1" ht="33" customHeight="1">
      <c r="A72" s="666"/>
      <c r="B72" s="550" t="s">
        <v>560</v>
      </c>
      <c r="C72" s="669"/>
      <c r="D72" s="676"/>
      <c r="E72" s="691"/>
      <c r="F72" s="689"/>
      <c r="G72" s="464"/>
      <c r="H72" s="675"/>
      <c r="I72" s="675"/>
      <c r="J72" s="675"/>
      <c r="K72" s="675"/>
      <c r="L72" s="675"/>
      <c r="M72" s="675"/>
      <c r="N72" s="675"/>
      <c r="O72" s="675"/>
      <c r="P72" s="675"/>
      <c r="Q72" s="675"/>
      <c r="R72" s="557"/>
    </row>
    <row r="73" spans="1:18" s="104" customFormat="1" ht="45" customHeight="1" thickBot="1">
      <c r="A73" s="667"/>
      <c r="B73" s="551" t="s">
        <v>561</v>
      </c>
      <c r="C73" s="670"/>
      <c r="D73" s="677"/>
      <c r="E73" s="663"/>
      <c r="F73" s="690"/>
      <c r="G73" s="470"/>
      <c r="H73" s="635"/>
      <c r="I73" s="635"/>
      <c r="J73" s="635"/>
      <c r="K73" s="635"/>
      <c r="L73" s="635"/>
      <c r="M73" s="635"/>
      <c r="N73" s="635"/>
      <c r="O73" s="635"/>
      <c r="P73" s="635"/>
      <c r="Q73" s="635"/>
      <c r="R73" s="558"/>
    </row>
    <row r="74" spans="1:18" s="104" customFormat="1" ht="33" customHeight="1">
      <c r="A74" s="682">
        <v>10</v>
      </c>
      <c r="B74" s="549" t="s">
        <v>419</v>
      </c>
      <c r="C74" s="685" t="s">
        <v>52</v>
      </c>
      <c r="D74" s="561"/>
      <c r="E74" s="645" t="s">
        <v>451</v>
      </c>
      <c r="F74" s="102" t="s">
        <v>111</v>
      </c>
      <c r="G74" s="458"/>
      <c r="H74" s="109"/>
      <c r="I74" s="103"/>
      <c r="J74" s="103"/>
      <c r="K74" s="103"/>
      <c r="L74" s="103"/>
      <c r="M74" s="103"/>
      <c r="N74" s="103"/>
      <c r="O74" s="103"/>
      <c r="P74" s="103"/>
      <c r="Q74" s="156"/>
      <c r="R74" s="376"/>
    </row>
    <row r="75" spans="1:18" s="104" customFormat="1" ht="33" customHeight="1">
      <c r="A75" s="683"/>
      <c r="B75" s="550" t="s">
        <v>53</v>
      </c>
      <c r="C75" s="686"/>
      <c r="D75" s="117"/>
      <c r="E75" s="646"/>
      <c r="F75" s="557" t="s">
        <v>112</v>
      </c>
      <c r="G75" s="468"/>
      <c r="H75" s="129"/>
      <c r="I75" s="113"/>
      <c r="J75" s="113"/>
      <c r="K75" s="113"/>
      <c r="L75" s="113"/>
      <c r="M75" s="113"/>
      <c r="N75" s="113"/>
      <c r="O75" s="113"/>
      <c r="P75" s="113"/>
      <c r="Q75" s="151"/>
      <c r="R75" s="381"/>
    </row>
    <row r="76" spans="1:18" s="104" customFormat="1" ht="33" customHeight="1" thickBot="1">
      <c r="A76" s="683"/>
      <c r="B76" s="550" t="s">
        <v>54</v>
      </c>
      <c r="C76" s="686"/>
      <c r="D76" s="562" t="s">
        <v>55</v>
      </c>
      <c r="E76" s="646"/>
      <c r="F76" s="107" t="s">
        <v>20</v>
      </c>
      <c r="G76" s="497">
        <f>R76*J5</f>
        <v>0</v>
      </c>
      <c r="H76" s="126"/>
      <c r="I76" s="114"/>
      <c r="J76" s="114"/>
      <c r="K76" s="114"/>
      <c r="L76" s="114"/>
      <c r="M76" s="114"/>
      <c r="N76" s="114">
        <v>0</v>
      </c>
      <c r="O76" s="114"/>
      <c r="P76" s="114"/>
      <c r="Q76" s="158"/>
      <c r="R76" s="379">
        <v>0.7</v>
      </c>
    </row>
    <row r="77" spans="1:18" s="104" customFormat="1" ht="33" customHeight="1">
      <c r="A77" s="683"/>
      <c r="B77" s="550" t="s">
        <v>562</v>
      </c>
      <c r="C77" s="686"/>
      <c r="D77" s="669" t="s">
        <v>42</v>
      </c>
      <c r="E77" s="646"/>
      <c r="F77" s="688"/>
      <c r="G77" s="436"/>
      <c r="H77" s="628"/>
      <c r="I77" s="629"/>
      <c r="J77" s="629"/>
      <c r="K77" s="629"/>
      <c r="L77" s="629"/>
      <c r="M77" s="629"/>
      <c r="N77" s="629"/>
      <c r="O77" s="629"/>
      <c r="P77" s="629"/>
      <c r="Q77" s="629"/>
      <c r="R77" s="563"/>
    </row>
    <row r="78" spans="1:18" s="104" customFormat="1" ht="33" customHeight="1">
      <c r="A78" s="683"/>
      <c r="B78" s="550" t="s">
        <v>56</v>
      </c>
      <c r="C78" s="686"/>
      <c r="D78" s="669"/>
      <c r="E78" s="646"/>
      <c r="F78" s="678"/>
      <c r="G78" s="466"/>
      <c r="H78" s="630"/>
      <c r="I78" s="630"/>
      <c r="J78" s="630"/>
      <c r="K78" s="630"/>
      <c r="L78" s="630"/>
      <c r="M78" s="630"/>
      <c r="N78" s="630"/>
      <c r="O78" s="630"/>
      <c r="P78" s="630"/>
      <c r="Q78" s="630"/>
      <c r="R78" s="510"/>
    </row>
    <row r="79" spans="1:18" s="104" customFormat="1" ht="33" customHeight="1" thickBot="1">
      <c r="A79" s="684"/>
      <c r="B79" s="165"/>
      <c r="C79" s="687"/>
      <c r="D79" s="670"/>
      <c r="E79" s="647"/>
      <c r="F79" s="679"/>
      <c r="G79" s="467"/>
      <c r="H79" s="631"/>
      <c r="I79" s="631"/>
      <c r="J79" s="631"/>
      <c r="K79" s="631"/>
      <c r="L79" s="631"/>
      <c r="M79" s="631"/>
      <c r="N79" s="631"/>
      <c r="O79" s="631"/>
      <c r="P79" s="631"/>
      <c r="Q79" s="631"/>
      <c r="R79" s="511"/>
    </row>
    <row r="80" spans="1:18" s="104" customFormat="1" ht="33" customHeight="1">
      <c r="A80" s="682">
        <v>11</v>
      </c>
      <c r="B80" s="549" t="s">
        <v>563</v>
      </c>
      <c r="C80" s="685" t="s">
        <v>52</v>
      </c>
      <c r="D80" s="561"/>
      <c r="E80" s="645" t="s">
        <v>451</v>
      </c>
      <c r="F80" s="102" t="s">
        <v>111</v>
      </c>
      <c r="G80" s="458"/>
      <c r="H80" s="109"/>
      <c r="I80" s="103"/>
      <c r="J80" s="103"/>
      <c r="K80" s="103"/>
      <c r="L80" s="103"/>
      <c r="M80" s="103"/>
      <c r="N80" s="103"/>
      <c r="O80" s="103"/>
      <c r="P80" s="103"/>
      <c r="Q80" s="156"/>
      <c r="R80" s="376"/>
    </row>
    <row r="81" spans="1:18" s="104" customFormat="1" ht="33" customHeight="1">
      <c r="A81" s="683"/>
      <c r="B81" s="550" t="s">
        <v>57</v>
      </c>
      <c r="C81" s="686"/>
      <c r="D81" s="117" t="s">
        <v>58</v>
      </c>
      <c r="E81" s="646"/>
      <c r="F81" s="557" t="s">
        <v>112</v>
      </c>
      <c r="G81" s="497">
        <f>R81*J5</f>
        <v>0</v>
      </c>
      <c r="H81" s="129"/>
      <c r="I81" s="113"/>
      <c r="J81" s="113"/>
      <c r="K81" s="113">
        <v>0</v>
      </c>
      <c r="L81" s="113"/>
      <c r="M81" s="113"/>
      <c r="N81" s="113"/>
      <c r="O81" s="113"/>
      <c r="P81" s="113"/>
      <c r="Q81" s="151"/>
      <c r="R81" s="381">
        <v>1.75</v>
      </c>
    </row>
    <row r="82" spans="1:18" s="104" customFormat="1" ht="33" customHeight="1" thickBot="1">
      <c r="A82" s="683"/>
      <c r="B82" s="550" t="s">
        <v>59</v>
      </c>
      <c r="C82" s="686"/>
      <c r="D82" s="562"/>
      <c r="E82" s="646"/>
      <c r="F82" s="107" t="s">
        <v>20</v>
      </c>
      <c r="G82" s="463"/>
      <c r="H82" s="126"/>
      <c r="I82" s="114"/>
      <c r="J82" s="114"/>
      <c r="K82" s="114"/>
      <c r="L82" s="114"/>
      <c r="M82" s="114"/>
      <c r="N82" s="114"/>
      <c r="O82" s="114"/>
      <c r="P82" s="114"/>
      <c r="Q82" s="158"/>
      <c r="R82" s="379"/>
    </row>
    <row r="83" spans="1:18" s="104" customFormat="1" ht="33" customHeight="1">
      <c r="A83" s="683"/>
      <c r="B83" s="550" t="s">
        <v>564</v>
      </c>
      <c r="C83" s="686"/>
      <c r="D83" s="668" t="s">
        <v>60</v>
      </c>
      <c r="E83" s="646"/>
      <c r="F83" s="664"/>
      <c r="G83" s="461"/>
      <c r="H83" s="628"/>
      <c r="I83" s="629"/>
      <c r="J83" s="629"/>
      <c r="K83" s="629"/>
      <c r="L83" s="629"/>
      <c r="M83" s="629"/>
      <c r="N83" s="629"/>
      <c r="O83" s="629"/>
      <c r="P83" s="629"/>
      <c r="Q83" s="629"/>
      <c r="R83" s="509"/>
    </row>
    <row r="84" spans="1:18" s="104" customFormat="1" ht="33" customHeight="1">
      <c r="A84" s="683"/>
      <c r="B84" s="550" t="s">
        <v>46</v>
      </c>
      <c r="C84" s="686"/>
      <c r="D84" s="676"/>
      <c r="E84" s="646"/>
      <c r="F84" s="678"/>
      <c r="G84" s="466"/>
      <c r="H84" s="630"/>
      <c r="I84" s="630"/>
      <c r="J84" s="630"/>
      <c r="K84" s="630"/>
      <c r="L84" s="630"/>
      <c r="M84" s="630"/>
      <c r="N84" s="630"/>
      <c r="O84" s="630"/>
      <c r="P84" s="630"/>
      <c r="Q84" s="630"/>
      <c r="R84" s="510"/>
    </row>
    <row r="85" spans="1:18" s="104" customFormat="1" ht="33" customHeight="1">
      <c r="A85" s="683"/>
      <c r="B85" s="550" t="s">
        <v>565</v>
      </c>
      <c r="C85" s="686"/>
      <c r="D85" s="676"/>
      <c r="E85" s="646"/>
      <c r="F85" s="678"/>
      <c r="G85" s="466"/>
      <c r="H85" s="630"/>
      <c r="I85" s="630"/>
      <c r="J85" s="630"/>
      <c r="K85" s="630"/>
      <c r="L85" s="630"/>
      <c r="M85" s="630"/>
      <c r="N85" s="630"/>
      <c r="O85" s="630"/>
      <c r="P85" s="630"/>
      <c r="Q85" s="630"/>
      <c r="R85" s="510"/>
    </row>
    <row r="86" spans="1:18" s="104" customFormat="1" ht="33" customHeight="1">
      <c r="A86" s="683"/>
      <c r="B86" s="550" t="s">
        <v>566</v>
      </c>
      <c r="C86" s="686"/>
      <c r="D86" s="676"/>
      <c r="E86" s="646"/>
      <c r="F86" s="678"/>
      <c r="G86" s="466"/>
      <c r="H86" s="630"/>
      <c r="I86" s="630"/>
      <c r="J86" s="630"/>
      <c r="K86" s="630"/>
      <c r="L86" s="630"/>
      <c r="M86" s="630"/>
      <c r="N86" s="630"/>
      <c r="O86" s="630"/>
      <c r="P86" s="630"/>
      <c r="Q86" s="630"/>
      <c r="R86" s="510"/>
    </row>
    <row r="87" spans="1:18" s="104" customFormat="1" ht="33" customHeight="1" thickBot="1">
      <c r="A87" s="684"/>
      <c r="B87" s="165"/>
      <c r="C87" s="687"/>
      <c r="D87" s="677"/>
      <c r="E87" s="647"/>
      <c r="F87" s="679"/>
      <c r="G87" s="467"/>
      <c r="H87" s="631"/>
      <c r="I87" s="631"/>
      <c r="J87" s="631"/>
      <c r="K87" s="631"/>
      <c r="L87" s="631"/>
      <c r="M87" s="631"/>
      <c r="N87" s="631"/>
      <c r="O87" s="631"/>
      <c r="P87" s="631"/>
      <c r="Q87" s="631"/>
      <c r="R87" s="511"/>
    </row>
    <row r="88" spans="1:18" s="104" customFormat="1" ht="33" customHeight="1">
      <c r="A88" s="665">
        <v>12</v>
      </c>
      <c r="B88" s="536" t="s">
        <v>413</v>
      </c>
      <c r="C88" s="504" t="s">
        <v>567</v>
      </c>
      <c r="D88" s="536"/>
      <c r="E88" s="645" t="s">
        <v>451</v>
      </c>
      <c r="F88" s="102" t="s">
        <v>111</v>
      </c>
      <c r="G88" s="458"/>
      <c r="H88" s="109"/>
      <c r="I88" s="103"/>
      <c r="J88" s="103"/>
      <c r="K88" s="103"/>
      <c r="L88" s="103"/>
      <c r="M88" s="103"/>
      <c r="N88" s="103"/>
      <c r="O88" s="103"/>
      <c r="P88" s="103"/>
      <c r="Q88" s="156"/>
      <c r="R88" s="376"/>
    </row>
    <row r="89" spans="1:18" s="104" customFormat="1" ht="33" customHeight="1">
      <c r="A89" s="666"/>
      <c r="B89" s="553" t="s">
        <v>414</v>
      </c>
      <c r="C89" s="505"/>
      <c r="D89" s="117"/>
      <c r="E89" s="691"/>
      <c r="F89" s="557" t="s">
        <v>112</v>
      </c>
      <c r="G89" s="468"/>
      <c r="H89" s="129"/>
      <c r="I89" s="113"/>
      <c r="J89" s="113"/>
      <c r="K89" s="113"/>
      <c r="L89" s="113"/>
      <c r="M89" s="113"/>
      <c r="N89" s="113"/>
      <c r="O89" s="113"/>
      <c r="P89" s="113"/>
      <c r="Q89" s="151"/>
      <c r="R89" s="381"/>
    </row>
    <row r="90" spans="1:18" s="104" customFormat="1" ht="33" customHeight="1" thickBot="1">
      <c r="A90" s="666"/>
      <c r="B90" s="553" t="s">
        <v>568</v>
      </c>
      <c r="C90" s="505"/>
      <c r="D90" s="130"/>
      <c r="E90" s="691"/>
      <c r="F90" s="107" t="s">
        <v>20</v>
      </c>
      <c r="G90" s="497">
        <f>R90*J5</f>
        <v>0</v>
      </c>
      <c r="H90" s="143"/>
      <c r="I90" s="131"/>
      <c r="J90" s="131"/>
      <c r="K90" s="131"/>
      <c r="L90" s="131"/>
      <c r="M90" s="131"/>
      <c r="N90" s="131">
        <v>0</v>
      </c>
      <c r="O90" s="131"/>
      <c r="P90" s="131"/>
      <c r="Q90" s="356"/>
      <c r="R90" s="382">
        <v>0.85</v>
      </c>
    </row>
    <row r="91" spans="1:18" s="104" customFormat="1" ht="80.25" customHeight="1" thickBot="1">
      <c r="A91" s="667"/>
      <c r="B91" s="560" t="s">
        <v>569</v>
      </c>
      <c r="C91" s="506" t="s">
        <v>61</v>
      </c>
      <c r="D91" s="120" t="s">
        <v>609</v>
      </c>
      <c r="E91" s="663"/>
      <c r="F91" s="132" t="s">
        <v>62</v>
      </c>
      <c r="G91" s="471"/>
      <c r="H91" s="627"/>
      <c r="I91" s="627"/>
      <c r="J91" s="627"/>
      <c r="K91" s="627"/>
      <c r="L91" s="627"/>
      <c r="M91" s="627"/>
      <c r="N91" s="627"/>
      <c r="O91" s="627"/>
      <c r="P91" s="627"/>
      <c r="Q91" s="627"/>
      <c r="R91" s="132"/>
    </row>
    <row r="92" spans="1:18" s="104" customFormat="1" ht="33" customHeight="1">
      <c r="A92" s="665">
        <v>13</v>
      </c>
      <c r="B92" s="536" t="s">
        <v>570</v>
      </c>
      <c r="C92" s="668" t="s">
        <v>571</v>
      </c>
      <c r="D92" s="561"/>
      <c r="E92" s="645" t="s">
        <v>451</v>
      </c>
      <c r="F92" s="102" t="s">
        <v>111</v>
      </c>
      <c r="G92" s="458"/>
      <c r="H92" s="109"/>
      <c r="I92" s="103"/>
      <c r="J92" s="103"/>
      <c r="K92" s="103"/>
      <c r="L92" s="103"/>
      <c r="M92" s="103"/>
      <c r="N92" s="103"/>
      <c r="O92" s="103"/>
      <c r="P92" s="103"/>
      <c r="Q92" s="156"/>
      <c r="R92" s="376"/>
    </row>
    <row r="93" spans="1:18" s="104" customFormat="1" ht="33" customHeight="1">
      <c r="A93" s="666"/>
      <c r="B93" s="553" t="s">
        <v>572</v>
      </c>
      <c r="C93" s="669"/>
      <c r="D93" s="133"/>
      <c r="E93" s="691"/>
      <c r="F93" s="557" t="s">
        <v>112</v>
      </c>
      <c r="G93" s="468"/>
      <c r="H93" s="127"/>
      <c r="I93" s="128"/>
      <c r="J93" s="128"/>
      <c r="K93" s="128"/>
      <c r="L93" s="128"/>
      <c r="M93" s="128"/>
      <c r="N93" s="128"/>
      <c r="O93" s="128"/>
      <c r="P93" s="128"/>
      <c r="Q93" s="355"/>
      <c r="R93" s="380"/>
    </row>
    <row r="94" spans="1:18" s="104" customFormat="1" ht="33" customHeight="1" thickBot="1">
      <c r="A94" s="666"/>
      <c r="B94" s="567" t="s">
        <v>63</v>
      </c>
      <c r="C94" s="669"/>
      <c r="D94" s="562"/>
      <c r="E94" s="691"/>
      <c r="F94" s="107" t="s">
        <v>20</v>
      </c>
      <c r="G94" s="497">
        <f>R94*J5</f>
        <v>0</v>
      </c>
      <c r="H94" s="126"/>
      <c r="I94" s="114"/>
      <c r="J94" s="114"/>
      <c r="K94" s="114"/>
      <c r="L94" s="114"/>
      <c r="M94" s="114"/>
      <c r="N94" s="114">
        <v>0</v>
      </c>
      <c r="O94" s="114"/>
      <c r="P94" s="114"/>
      <c r="Q94" s="158"/>
      <c r="R94" s="379">
        <v>1.7</v>
      </c>
    </row>
    <row r="95" spans="1:18" s="104" customFormat="1" ht="33" customHeight="1">
      <c r="A95" s="666"/>
      <c r="B95" s="567" t="s">
        <v>573</v>
      </c>
      <c r="C95" s="669"/>
      <c r="D95" s="668" t="s">
        <v>64</v>
      </c>
      <c r="E95" s="691"/>
      <c r="F95" s="664"/>
      <c r="G95" s="461"/>
      <c r="H95" s="628"/>
      <c r="I95" s="628"/>
      <c r="J95" s="628"/>
      <c r="K95" s="628"/>
      <c r="L95" s="628"/>
      <c r="M95" s="628"/>
      <c r="N95" s="628"/>
      <c r="O95" s="628"/>
      <c r="P95" s="628"/>
      <c r="Q95" s="628"/>
      <c r="R95" s="509"/>
    </row>
    <row r="96" spans="1:18" s="104" customFormat="1" ht="33" customHeight="1">
      <c r="A96" s="666"/>
      <c r="B96" s="567" t="s">
        <v>65</v>
      </c>
      <c r="C96" s="669"/>
      <c r="D96" s="669"/>
      <c r="E96" s="691"/>
      <c r="F96" s="674"/>
      <c r="G96" s="464"/>
      <c r="H96" s="675"/>
      <c r="I96" s="675"/>
      <c r="J96" s="675"/>
      <c r="K96" s="675"/>
      <c r="L96" s="675"/>
      <c r="M96" s="675"/>
      <c r="N96" s="675"/>
      <c r="O96" s="675"/>
      <c r="P96" s="675"/>
      <c r="Q96" s="675"/>
      <c r="R96" s="557"/>
    </row>
    <row r="97" spans="1:18" s="104" customFormat="1" ht="33" customHeight="1">
      <c r="A97" s="666"/>
      <c r="B97" s="567" t="s">
        <v>574</v>
      </c>
      <c r="C97" s="669"/>
      <c r="D97" s="669"/>
      <c r="E97" s="691"/>
      <c r="F97" s="674"/>
      <c r="G97" s="464"/>
      <c r="H97" s="675"/>
      <c r="I97" s="675"/>
      <c r="J97" s="675"/>
      <c r="K97" s="675"/>
      <c r="L97" s="675"/>
      <c r="M97" s="675"/>
      <c r="N97" s="675"/>
      <c r="O97" s="675"/>
      <c r="P97" s="675"/>
      <c r="Q97" s="675"/>
      <c r="R97" s="557"/>
    </row>
    <row r="98" spans="1:18" s="104" customFormat="1" ht="33" customHeight="1">
      <c r="A98" s="666"/>
      <c r="B98" s="567" t="s">
        <v>66</v>
      </c>
      <c r="C98" s="669"/>
      <c r="D98" s="669"/>
      <c r="E98" s="691"/>
      <c r="F98" s="674"/>
      <c r="G98" s="464"/>
      <c r="H98" s="675"/>
      <c r="I98" s="675"/>
      <c r="J98" s="675"/>
      <c r="K98" s="675"/>
      <c r="L98" s="675"/>
      <c r="M98" s="675"/>
      <c r="N98" s="675"/>
      <c r="O98" s="675"/>
      <c r="P98" s="675"/>
      <c r="Q98" s="675"/>
      <c r="R98" s="557"/>
    </row>
    <row r="99" spans="1:18" s="104" customFormat="1" ht="33" customHeight="1" thickBot="1">
      <c r="A99" s="667"/>
      <c r="B99" s="568" t="s">
        <v>575</v>
      </c>
      <c r="C99" s="670"/>
      <c r="D99" s="670"/>
      <c r="E99" s="663"/>
      <c r="F99" s="693"/>
      <c r="G99" s="470"/>
      <c r="H99" s="635"/>
      <c r="I99" s="635"/>
      <c r="J99" s="635"/>
      <c r="K99" s="635"/>
      <c r="L99" s="635"/>
      <c r="M99" s="635"/>
      <c r="N99" s="635"/>
      <c r="O99" s="635"/>
      <c r="P99" s="635"/>
      <c r="Q99" s="635"/>
      <c r="R99" s="558"/>
    </row>
    <row r="100" spans="1:18" s="104" customFormat="1" ht="33" customHeight="1">
      <c r="A100" s="665">
        <v>14</v>
      </c>
      <c r="B100" s="134" t="s">
        <v>576</v>
      </c>
      <c r="C100" s="504" t="s">
        <v>577</v>
      </c>
      <c r="D100" s="668" t="s">
        <v>67</v>
      </c>
      <c r="E100" s="645" t="s">
        <v>451</v>
      </c>
      <c r="F100" s="281" t="s">
        <v>111</v>
      </c>
      <c r="G100" s="456">
        <f>R100*J5</f>
        <v>0</v>
      </c>
      <c r="H100" s="109">
        <v>0</v>
      </c>
      <c r="I100" s="103"/>
      <c r="J100" s="103"/>
      <c r="K100" s="103"/>
      <c r="L100" s="103"/>
      <c r="M100" s="103"/>
      <c r="N100" s="103"/>
      <c r="O100" s="103"/>
      <c r="P100" s="103"/>
      <c r="Q100" s="156"/>
      <c r="R100" s="376">
        <v>8</v>
      </c>
    </row>
    <row r="101" spans="1:18" s="104" customFormat="1" ht="32.25" customHeight="1">
      <c r="A101" s="666"/>
      <c r="B101" s="135" t="s">
        <v>68</v>
      </c>
      <c r="C101" s="505" t="s">
        <v>580</v>
      </c>
      <c r="D101" s="669"/>
      <c r="E101" s="691"/>
      <c r="F101" s="510" t="s">
        <v>112</v>
      </c>
      <c r="G101" s="468">
        <f>R101*J5</f>
        <v>0</v>
      </c>
      <c r="H101" s="143"/>
      <c r="I101" s="131"/>
      <c r="J101" s="131"/>
      <c r="K101" s="131">
        <v>0</v>
      </c>
      <c r="L101" s="131"/>
      <c r="M101" s="131"/>
      <c r="N101" s="131"/>
      <c r="O101" s="131"/>
      <c r="P101" s="131"/>
      <c r="Q101" s="356"/>
      <c r="R101" s="382">
        <v>10</v>
      </c>
    </row>
    <row r="102" spans="1:18" s="104" customFormat="1" ht="33" customHeight="1" thickBot="1">
      <c r="A102" s="666"/>
      <c r="B102" s="135" t="s">
        <v>70</v>
      </c>
      <c r="C102" s="505"/>
      <c r="D102" s="669"/>
      <c r="E102" s="691"/>
      <c r="F102" s="282" t="s">
        <v>20</v>
      </c>
      <c r="G102" s="497">
        <f>R102*J5</f>
        <v>0</v>
      </c>
      <c r="H102" s="126"/>
      <c r="I102" s="114"/>
      <c r="J102" s="114"/>
      <c r="K102" s="114"/>
      <c r="L102" s="114"/>
      <c r="M102" s="114"/>
      <c r="N102" s="114">
        <v>0</v>
      </c>
      <c r="O102" s="114"/>
      <c r="P102" s="114"/>
      <c r="Q102" s="158"/>
      <c r="R102" s="379">
        <v>6.6</v>
      </c>
    </row>
    <row r="103" spans="1:18" s="104" customFormat="1" ht="33" customHeight="1">
      <c r="A103" s="666"/>
      <c r="B103" s="122" t="s">
        <v>72</v>
      </c>
      <c r="C103" s="505"/>
      <c r="D103" s="669"/>
      <c r="E103" s="691"/>
      <c r="F103" s="688"/>
      <c r="G103" s="436"/>
      <c r="H103" s="628"/>
      <c r="I103" s="629"/>
      <c r="J103" s="629"/>
      <c r="K103" s="629"/>
      <c r="L103" s="629"/>
      <c r="M103" s="629"/>
      <c r="N103" s="629"/>
      <c r="O103" s="629"/>
      <c r="P103" s="629"/>
      <c r="Q103" s="629"/>
      <c r="R103" s="563"/>
    </row>
    <row r="104" spans="1:18" s="104" customFormat="1" ht="33" customHeight="1">
      <c r="A104" s="666"/>
      <c r="B104" s="122" t="s">
        <v>578</v>
      </c>
      <c r="C104" s="505"/>
      <c r="D104" s="669"/>
      <c r="E104" s="691"/>
      <c r="F104" s="678"/>
      <c r="G104" s="466"/>
      <c r="H104" s="630"/>
      <c r="I104" s="630"/>
      <c r="J104" s="630"/>
      <c r="K104" s="630"/>
      <c r="L104" s="630"/>
      <c r="M104" s="630"/>
      <c r="N104" s="630"/>
      <c r="O104" s="630"/>
      <c r="P104" s="630"/>
      <c r="Q104" s="630"/>
      <c r="R104" s="510"/>
    </row>
    <row r="105" spans="1:18" s="104" customFormat="1" ht="33" customHeight="1">
      <c r="A105" s="666"/>
      <c r="B105" s="122" t="s">
        <v>579</v>
      </c>
      <c r="C105" s="505"/>
      <c r="D105" s="669"/>
      <c r="E105" s="691"/>
      <c r="F105" s="678"/>
      <c r="G105" s="466"/>
      <c r="H105" s="630"/>
      <c r="I105" s="630"/>
      <c r="J105" s="630"/>
      <c r="K105" s="630"/>
      <c r="L105" s="630"/>
      <c r="M105" s="630"/>
      <c r="N105" s="630"/>
      <c r="O105" s="630"/>
      <c r="P105" s="630"/>
      <c r="Q105" s="630"/>
      <c r="R105" s="510"/>
    </row>
    <row r="106" spans="1:18" s="104" customFormat="1" ht="33" customHeight="1">
      <c r="A106" s="666"/>
      <c r="B106" s="122" t="s">
        <v>581</v>
      </c>
      <c r="C106" s="526"/>
      <c r="D106" s="669"/>
      <c r="E106" s="691"/>
      <c r="F106" s="678"/>
      <c r="G106" s="466"/>
      <c r="H106" s="630"/>
      <c r="I106" s="630"/>
      <c r="J106" s="630"/>
      <c r="K106" s="630"/>
      <c r="L106" s="630"/>
      <c r="M106" s="630"/>
      <c r="N106" s="630"/>
      <c r="O106" s="630"/>
      <c r="P106" s="630"/>
      <c r="Q106" s="630"/>
      <c r="R106" s="510"/>
    </row>
    <row r="107" spans="1:18" s="104" customFormat="1" ht="48" customHeight="1" thickBot="1">
      <c r="A107" s="667"/>
      <c r="B107" s="136" t="s">
        <v>74</v>
      </c>
      <c r="C107" s="527"/>
      <c r="D107" s="670"/>
      <c r="E107" s="663"/>
      <c r="F107" s="679"/>
      <c r="G107" s="467"/>
      <c r="H107" s="631"/>
      <c r="I107" s="631"/>
      <c r="J107" s="631"/>
      <c r="K107" s="631"/>
      <c r="L107" s="631"/>
      <c r="M107" s="631"/>
      <c r="N107" s="631"/>
      <c r="O107" s="631"/>
      <c r="P107" s="631"/>
      <c r="Q107" s="631"/>
      <c r="R107" s="511"/>
    </row>
    <row r="108" spans="1:18" s="104" customFormat="1" ht="33" customHeight="1">
      <c r="A108" s="665">
        <v>15</v>
      </c>
      <c r="B108" s="536" t="s">
        <v>582</v>
      </c>
      <c r="C108" s="668" t="s">
        <v>75</v>
      </c>
      <c r="D108" s="536"/>
      <c r="E108" s="645" t="s">
        <v>451</v>
      </c>
      <c r="F108" s="281" t="s">
        <v>111</v>
      </c>
      <c r="G108" s="456"/>
      <c r="H108" s="204"/>
      <c r="I108" s="110"/>
      <c r="J108" s="110"/>
      <c r="K108" s="110"/>
      <c r="L108" s="110"/>
      <c r="M108" s="110"/>
      <c r="N108" s="110"/>
      <c r="O108" s="110"/>
      <c r="P108" s="110"/>
      <c r="Q108" s="150"/>
      <c r="R108" s="383"/>
    </row>
    <row r="109" spans="1:18" s="104" customFormat="1" ht="33" customHeight="1">
      <c r="A109" s="666"/>
      <c r="B109" s="559" t="s">
        <v>583</v>
      </c>
      <c r="C109" s="692"/>
      <c r="D109" s="137"/>
      <c r="E109" s="691"/>
      <c r="F109" s="510" t="s">
        <v>112</v>
      </c>
      <c r="G109" s="468">
        <f>R109*J5</f>
        <v>0</v>
      </c>
      <c r="H109" s="127"/>
      <c r="I109" s="128"/>
      <c r="J109" s="128"/>
      <c r="K109" s="128">
        <v>0</v>
      </c>
      <c r="L109" s="128"/>
      <c r="M109" s="128"/>
      <c r="N109" s="128"/>
      <c r="O109" s="128"/>
      <c r="P109" s="128"/>
      <c r="Q109" s="355"/>
      <c r="R109" s="380">
        <v>0.5</v>
      </c>
    </row>
    <row r="110" spans="1:18" s="104" customFormat="1" ht="33" customHeight="1" thickBot="1">
      <c r="A110" s="666"/>
      <c r="B110" s="559" t="s">
        <v>402</v>
      </c>
      <c r="C110" s="692"/>
      <c r="D110" s="133"/>
      <c r="E110" s="691"/>
      <c r="F110" s="282" t="s">
        <v>20</v>
      </c>
      <c r="G110" s="497">
        <f>R110*J5</f>
        <v>0</v>
      </c>
      <c r="H110" s="127"/>
      <c r="I110" s="128"/>
      <c r="J110" s="128"/>
      <c r="K110" s="128"/>
      <c r="L110" s="128"/>
      <c r="M110" s="128"/>
      <c r="N110" s="128">
        <v>0</v>
      </c>
      <c r="O110" s="128"/>
      <c r="P110" s="131"/>
      <c r="Q110" s="355"/>
      <c r="R110" s="380">
        <v>1.4</v>
      </c>
    </row>
    <row r="111" spans="1:18" s="104" customFormat="1" ht="33" customHeight="1">
      <c r="A111" s="666"/>
      <c r="B111" s="505" t="s">
        <v>584</v>
      </c>
      <c r="C111" s="692"/>
      <c r="D111" s="694" t="s">
        <v>610</v>
      </c>
      <c r="E111" s="691"/>
      <c r="F111" s="696"/>
      <c r="G111" s="434"/>
      <c r="H111" s="628"/>
      <c r="I111" s="628"/>
      <c r="J111" s="628"/>
      <c r="K111" s="628"/>
      <c r="L111" s="628"/>
      <c r="M111" s="628"/>
      <c r="N111" s="628"/>
      <c r="O111" s="628"/>
      <c r="P111" s="628"/>
      <c r="Q111" s="628"/>
      <c r="R111" s="535"/>
    </row>
    <row r="112" spans="1:18" s="104" customFormat="1" ht="33" customHeight="1" thickBot="1">
      <c r="A112" s="667"/>
      <c r="B112" s="567" t="s">
        <v>403</v>
      </c>
      <c r="C112" s="681"/>
      <c r="D112" s="695"/>
      <c r="E112" s="663"/>
      <c r="F112" s="697"/>
      <c r="G112" s="435"/>
      <c r="H112" s="635"/>
      <c r="I112" s="635"/>
      <c r="J112" s="635"/>
      <c r="K112" s="635"/>
      <c r="L112" s="635"/>
      <c r="M112" s="635"/>
      <c r="N112" s="635"/>
      <c r="O112" s="635"/>
      <c r="P112" s="635"/>
      <c r="Q112" s="635"/>
      <c r="R112" s="566"/>
    </row>
    <row r="113" spans="1:18" s="104" customFormat="1" ht="33" customHeight="1">
      <c r="A113" s="665">
        <v>16</v>
      </c>
      <c r="B113" s="536" t="s">
        <v>582</v>
      </c>
      <c r="C113" s="504"/>
      <c r="D113" s="536"/>
      <c r="E113" s="645" t="s">
        <v>451</v>
      </c>
      <c r="F113" s="102" t="s">
        <v>111</v>
      </c>
      <c r="G113" s="456"/>
      <c r="H113" s="173"/>
      <c r="I113" s="138"/>
      <c r="J113" s="138"/>
      <c r="K113" s="138"/>
      <c r="L113" s="138"/>
      <c r="M113" s="138"/>
      <c r="N113" s="138"/>
      <c r="O113" s="138"/>
      <c r="P113" s="138"/>
      <c r="Q113" s="168"/>
      <c r="R113" s="384"/>
    </row>
    <row r="114" spans="1:18" s="104" customFormat="1" ht="33" customHeight="1">
      <c r="A114" s="666"/>
      <c r="B114" s="559" t="s">
        <v>402</v>
      </c>
      <c r="C114" s="526"/>
      <c r="D114" s="111"/>
      <c r="E114" s="666"/>
      <c r="F114" s="557" t="s">
        <v>112</v>
      </c>
      <c r="G114" s="468"/>
      <c r="H114" s="169"/>
      <c r="I114" s="139"/>
      <c r="J114" s="139"/>
      <c r="K114" s="139"/>
      <c r="L114" s="139"/>
      <c r="M114" s="139"/>
      <c r="N114" s="139"/>
      <c r="O114" s="139"/>
      <c r="P114" s="139"/>
      <c r="Q114" s="170"/>
      <c r="R114" s="385"/>
    </row>
    <row r="115" spans="1:18" s="104" customFormat="1" ht="33" customHeight="1" thickBot="1">
      <c r="A115" s="666"/>
      <c r="B115" s="505" t="s">
        <v>584</v>
      </c>
      <c r="C115" s="505"/>
      <c r="D115" s="222"/>
      <c r="E115" s="666"/>
      <c r="F115" s="107" t="s">
        <v>20</v>
      </c>
      <c r="G115" s="497">
        <f>R115*J5</f>
        <v>0</v>
      </c>
      <c r="H115" s="178"/>
      <c r="I115" s="140"/>
      <c r="J115" s="140"/>
      <c r="K115" s="140"/>
      <c r="L115" s="140"/>
      <c r="M115" s="140"/>
      <c r="N115" s="140">
        <v>0</v>
      </c>
      <c r="O115" s="140"/>
      <c r="P115" s="141"/>
      <c r="Q115" s="177"/>
      <c r="R115" s="386">
        <v>1.2</v>
      </c>
    </row>
    <row r="116" spans="1:18" s="104" customFormat="1" ht="33" customHeight="1">
      <c r="A116" s="666"/>
      <c r="B116" s="567" t="s">
        <v>403</v>
      </c>
      <c r="C116" s="505" t="s">
        <v>77</v>
      </c>
      <c r="D116" s="223" t="s">
        <v>78</v>
      </c>
      <c r="E116" s="666"/>
      <c r="F116" s="665"/>
      <c r="G116" s="436"/>
      <c r="H116" s="632"/>
      <c r="I116" s="633"/>
      <c r="J116" s="633"/>
      <c r="K116" s="633"/>
      <c r="L116" s="633"/>
      <c r="M116" s="633"/>
      <c r="N116" s="633"/>
      <c r="O116" s="633"/>
      <c r="P116" s="633"/>
      <c r="Q116" s="633"/>
      <c r="R116" s="503"/>
    </row>
    <row r="117" spans="1:18" s="104" customFormat="1" ht="51" customHeight="1" thickBot="1">
      <c r="A117" s="667"/>
      <c r="B117" s="568" t="s">
        <v>404</v>
      </c>
      <c r="C117" s="506" t="s">
        <v>79</v>
      </c>
      <c r="D117" s="560" t="s">
        <v>611</v>
      </c>
      <c r="E117" s="667"/>
      <c r="F117" s="663"/>
      <c r="G117" s="462"/>
      <c r="H117" s="634"/>
      <c r="I117" s="634"/>
      <c r="J117" s="634"/>
      <c r="K117" s="634"/>
      <c r="L117" s="634"/>
      <c r="M117" s="634"/>
      <c r="N117" s="634"/>
      <c r="O117" s="634"/>
      <c r="P117" s="634"/>
      <c r="Q117" s="634"/>
      <c r="R117" s="508"/>
    </row>
    <row r="118" spans="1:18" s="104" customFormat="1" ht="33" customHeight="1">
      <c r="A118" s="665">
        <v>17</v>
      </c>
      <c r="B118" s="536" t="s">
        <v>80</v>
      </c>
      <c r="C118" s="668" t="s">
        <v>79</v>
      </c>
      <c r="D118" s="536"/>
      <c r="E118" s="645" t="s">
        <v>451</v>
      </c>
      <c r="F118" s="102" t="s">
        <v>111</v>
      </c>
      <c r="G118" s="456"/>
      <c r="H118" s="204"/>
      <c r="I118" s="110"/>
      <c r="J118" s="110"/>
      <c r="K118" s="110"/>
      <c r="L118" s="110"/>
      <c r="M118" s="110"/>
      <c r="N118" s="110"/>
      <c r="O118" s="110"/>
      <c r="P118" s="110"/>
      <c r="Q118" s="150"/>
      <c r="R118" s="383"/>
    </row>
    <row r="119" spans="1:18" s="104" customFormat="1" ht="33" customHeight="1">
      <c r="A119" s="666"/>
      <c r="B119" s="559" t="s">
        <v>81</v>
      </c>
      <c r="C119" s="692"/>
      <c r="D119" s="137"/>
      <c r="E119" s="691"/>
      <c r="F119" s="557" t="s">
        <v>112</v>
      </c>
      <c r="G119" s="468"/>
      <c r="H119" s="127"/>
      <c r="I119" s="128"/>
      <c r="J119" s="128"/>
      <c r="K119" s="128"/>
      <c r="L119" s="128"/>
      <c r="M119" s="128"/>
      <c r="N119" s="128"/>
      <c r="O119" s="128"/>
      <c r="P119" s="128"/>
      <c r="Q119" s="355"/>
      <c r="R119" s="380"/>
    </row>
    <row r="120" spans="1:18" s="104" customFormat="1" ht="33" customHeight="1" thickBot="1">
      <c r="A120" s="666"/>
      <c r="B120" s="505" t="s">
        <v>82</v>
      </c>
      <c r="C120" s="692"/>
      <c r="D120" s="133" t="s">
        <v>83</v>
      </c>
      <c r="E120" s="691"/>
      <c r="F120" s="107" t="s">
        <v>20</v>
      </c>
      <c r="G120" s="497">
        <f>R120*J5</f>
        <v>0</v>
      </c>
      <c r="H120" s="127"/>
      <c r="I120" s="128"/>
      <c r="J120" s="128"/>
      <c r="K120" s="128"/>
      <c r="L120" s="128"/>
      <c r="M120" s="128"/>
      <c r="N120" s="128">
        <v>0</v>
      </c>
      <c r="O120" s="128"/>
      <c r="P120" s="131"/>
      <c r="Q120" s="355"/>
      <c r="R120" s="380">
        <v>1.1000000000000001</v>
      </c>
    </row>
    <row r="121" spans="1:18" s="104" customFormat="1" ht="33" customHeight="1">
      <c r="A121" s="666"/>
      <c r="B121" s="567" t="s">
        <v>84</v>
      </c>
      <c r="C121" s="692"/>
      <c r="D121" s="694"/>
      <c r="E121" s="691"/>
      <c r="F121" s="696"/>
      <c r="G121" s="434"/>
      <c r="H121" s="628"/>
      <c r="I121" s="628"/>
      <c r="J121" s="628"/>
      <c r="K121" s="628"/>
      <c r="L121" s="628"/>
      <c r="M121" s="628"/>
      <c r="N121" s="628"/>
      <c r="O121" s="628"/>
      <c r="P121" s="628"/>
      <c r="Q121" s="628"/>
      <c r="R121" s="535"/>
    </row>
    <row r="122" spans="1:18" s="104" customFormat="1" ht="33" customHeight="1">
      <c r="A122" s="666"/>
      <c r="B122" s="567" t="s">
        <v>85</v>
      </c>
      <c r="C122" s="692"/>
      <c r="D122" s="698"/>
      <c r="E122" s="691"/>
      <c r="F122" s="699"/>
      <c r="G122" s="437"/>
      <c r="H122" s="675"/>
      <c r="I122" s="675"/>
      <c r="J122" s="675"/>
      <c r="K122" s="675"/>
      <c r="L122" s="675"/>
      <c r="M122" s="675"/>
      <c r="N122" s="675"/>
      <c r="O122" s="675"/>
      <c r="P122" s="675"/>
      <c r="Q122" s="675"/>
      <c r="R122" s="565"/>
    </row>
    <row r="123" spans="1:18" s="104" customFormat="1" ht="81.75" customHeight="1">
      <c r="A123" s="666"/>
      <c r="B123" s="142" t="s">
        <v>585</v>
      </c>
      <c r="C123" s="692"/>
      <c r="D123" s="698"/>
      <c r="E123" s="691"/>
      <c r="F123" s="699"/>
      <c r="G123" s="437"/>
      <c r="H123" s="675"/>
      <c r="I123" s="675"/>
      <c r="J123" s="675"/>
      <c r="K123" s="675"/>
      <c r="L123" s="675"/>
      <c r="M123" s="675"/>
      <c r="N123" s="675"/>
      <c r="O123" s="675"/>
      <c r="P123" s="675"/>
      <c r="Q123" s="675"/>
      <c r="R123" s="565"/>
    </row>
    <row r="124" spans="1:18" s="104" customFormat="1" ht="51" customHeight="1" thickBot="1">
      <c r="A124" s="667"/>
      <c r="B124" s="560" t="s">
        <v>586</v>
      </c>
      <c r="C124" s="681"/>
      <c r="D124" s="695"/>
      <c r="E124" s="663"/>
      <c r="F124" s="679"/>
      <c r="G124" s="467"/>
      <c r="H124" s="631"/>
      <c r="I124" s="631"/>
      <c r="J124" s="631"/>
      <c r="K124" s="631"/>
      <c r="L124" s="631"/>
      <c r="M124" s="631"/>
      <c r="N124" s="631"/>
      <c r="O124" s="631"/>
      <c r="P124" s="631"/>
      <c r="Q124" s="631"/>
      <c r="R124" s="511"/>
    </row>
    <row r="125" spans="1:18" s="104" customFormat="1" ht="33" customHeight="1">
      <c r="A125" s="665">
        <v>18</v>
      </c>
      <c r="B125" s="536" t="s">
        <v>587</v>
      </c>
      <c r="C125" s="504"/>
      <c r="D125" s="536"/>
      <c r="E125" s="645" t="s">
        <v>451</v>
      </c>
      <c r="F125" s="102" t="s">
        <v>111</v>
      </c>
      <c r="G125" s="456"/>
      <c r="H125" s="204"/>
      <c r="I125" s="103"/>
      <c r="J125" s="110"/>
      <c r="K125" s="110"/>
      <c r="L125" s="110"/>
      <c r="M125" s="110"/>
      <c r="N125" s="110"/>
      <c r="O125" s="110"/>
      <c r="P125" s="110"/>
      <c r="Q125" s="150"/>
      <c r="R125" s="383"/>
    </row>
    <row r="126" spans="1:18" s="104" customFormat="1" ht="33" customHeight="1">
      <c r="A126" s="666"/>
      <c r="B126" s="553" t="s">
        <v>588</v>
      </c>
      <c r="C126" s="505"/>
      <c r="D126" s="133"/>
      <c r="E126" s="691"/>
      <c r="F126" s="557" t="s">
        <v>112</v>
      </c>
      <c r="G126" s="468">
        <f>R126*J5</f>
        <v>0</v>
      </c>
      <c r="H126" s="127"/>
      <c r="I126" s="128"/>
      <c r="J126" s="128"/>
      <c r="K126" s="128">
        <v>0</v>
      </c>
      <c r="L126" s="113"/>
      <c r="M126" s="128"/>
      <c r="N126" s="128"/>
      <c r="O126" s="128"/>
      <c r="P126" s="128"/>
      <c r="Q126" s="355"/>
      <c r="R126" s="380">
        <v>2.1</v>
      </c>
    </row>
    <row r="127" spans="1:18" s="104" customFormat="1" ht="33" customHeight="1" thickBot="1">
      <c r="A127" s="666"/>
      <c r="B127" s="559" t="s">
        <v>86</v>
      </c>
      <c r="C127" s="505"/>
      <c r="D127" s="562"/>
      <c r="E127" s="691"/>
      <c r="F127" s="107" t="s">
        <v>20</v>
      </c>
      <c r="G127" s="497">
        <f>R127*J5</f>
        <v>0</v>
      </c>
      <c r="H127" s="143"/>
      <c r="I127" s="131"/>
      <c r="J127" s="131"/>
      <c r="K127" s="131"/>
      <c r="L127" s="131"/>
      <c r="M127" s="131"/>
      <c r="N127" s="131">
        <v>0</v>
      </c>
      <c r="O127" s="131"/>
      <c r="P127" s="131"/>
      <c r="Q127" s="356"/>
      <c r="R127" s="382">
        <v>3.5</v>
      </c>
    </row>
    <row r="128" spans="1:18" s="104" customFormat="1" ht="34.5" customHeight="1">
      <c r="A128" s="666"/>
      <c r="B128" s="559" t="s">
        <v>589</v>
      </c>
      <c r="C128" s="505" t="s">
        <v>87</v>
      </c>
      <c r="D128" s="559" t="s">
        <v>612</v>
      </c>
      <c r="E128" s="691"/>
      <c r="F128" s="665"/>
      <c r="G128" s="436"/>
      <c r="H128" s="700"/>
      <c r="I128" s="633"/>
      <c r="J128" s="633"/>
      <c r="K128" s="633"/>
      <c r="L128" s="633"/>
      <c r="M128" s="633"/>
      <c r="N128" s="633"/>
      <c r="O128" s="633"/>
      <c r="P128" s="633"/>
      <c r="Q128" s="633"/>
      <c r="R128" s="503"/>
    </row>
    <row r="129" spans="1:18" s="104" customFormat="1" ht="33" customHeight="1">
      <c r="A129" s="666"/>
      <c r="B129" s="559" t="s">
        <v>590</v>
      </c>
      <c r="C129" s="505" t="s">
        <v>79</v>
      </c>
      <c r="D129" s="559" t="s">
        <v>88</v>
      </c>
      <c r="E129" s="691"/>
      <c r="F129" s="691"/>
      <c r="G129" s="472"/>
      <c r="H129" s="701"/>
      <c r="I129" s="701"/>
      <c r="J129" s="701"/>
      <c r="K129" s="701"/>
      <c r="L129" s="701"/>
      <c r="M129" s="701"/>
      <c r="N129" s="701"/>
      <c r="O129" s="701"/>
      <c r="P129" s="701"/>
      <c r="Q129" s="701"/>
      <c r="R129" s="507"/>
    </row>
    <row r="130" spans="1:18" s="104" customFormat="1" ht="33" customHeight="1">
      <c r="A130" s="666"/>
      <c r="B130" s="559" t="s">
        <v>591</v>
      </c>
      <c r="C130" s="505"/>
      <c r="D130" s="559"/>
      <c r="E130" s="691"/>
      <c r="F130" s="691"/>
      <c r="G130" s="472"/>
      <c r="H130" s="701"/>
      <c r="I130" s="701"/>
      <c r="J130" s="701"/>
      <c r="K130" s="701"/>
      <c r="L130" s="701"/>
      <c r="M130" s="701"/>
      <c r="N130" s="701"/>
      <c r="O130" s="701"/>
      <c r="P130" s="701"/>
      <c r="Q130" s="701"/>
      <c r="R130" s="507"/>
    </row>
    <row r="131" spans="1:18" s="104" customFormat="1" ht="45" customHeight="1" thickBot="1">
      <c r="A131" s="666"/>
      <c r="B131" s="560" t="s">
        <v>89</v>
      </c>
      <c r="C131" s="505"/>
      <c r="D131" s="559"/>
      <c r="E131" s="691"/>
      <c r="F131" s="691"/>
      <c r="G131" s="472"/>
      <c r="H131" s="701"/>
      <c r="I131" s="701"/>
      <c r="J131" s="701"/>
      <c r="K131" s="701"/>
      <c r="L131" s="701"/>
      <c r="M131" s="701"/>
      <c r="N131" s="701"/>
      <c r="O131" s="701"/>
      <c r="P131" s="701"/>
      <c r="Q131" s="701"/>
      <c r="R131" s="507"/>
    </row>
    <row r="132" spans="1:18" s="104" customFormat="1" ht="33" customHeight="1">
      <c r="A132" s="665">
        <v>19</v>
      </c>
      <c r="B132" s="536" t="s">
        <v>90</v>
      </c>
      <c r="C132" s="668" t="s">
        <v>91</v>
      </c>
      <c r="D132" s="561"/>
      <c r="E132" s="645" t="s">
        <v>451</v>
      </c>
      <c r="F132" s="102" t="s">
        <v>111</v>
      </c>
      <c r="G132" s="456"/>
      <c r="H132" s="109"/>
      <c r="I132" s="103"/>
      <c r="J132" s="103"/>
      <c r="K132" s="103"/>
      <c r="L132" s="103"/>
      <c r="M132" s="103"/>
      <c r="N132" s="103"/>
      <c r="O132" s="103"/>
      <c r="P132" s="512"/>
      <c r="Q132" s="156"/>
      <c r="R132" s="376"/>
    </row>
    <row r="133" spans="1:18" s="104" customFormat="1" ht="33" customHeight="1">
      <c r="A133" s="666"/>
      <c r="B133" s="559" t="s">
        <v>92</v>
      </c>
      <c r="C133" s="669"/>
      <c r="D133" s="117"/>
      <c r="E133" s="646"/>
      <c r="F133" s="557" t="s">
        <v>112</v>
      </c>
      <c r="G133" s="468"/>
      <c r="H133" s="129"/>
      <c r="I133" s="113"/>
      <c r="J133" s="113"/>
      <c r="K133" s="113"/>
      <c r="L133" s="113"/>
      <c r="M133" s="113"/>
      <c r="N133" s="113"/>
      <c r="O133" s="113"/>
      <c r="P133" s="113"/>
      <c r="Q133" s="151"/>
      <c r="R133" s="381"/>
    </row>
    <row r="134" spans="1:18" s="104" customFormat="1" ht="33" customHeight="1" thickBot="1">
      <c r="A134" s="666"/>
      <c r="B134" s="559" t="s">
        <v>592</v>
      </c>
      <c r="C134" s="669"/>
      <c r="D134" s="560"/>
      <c r="E134" s="646"/>
      <c r="F134" s="107" t="s">
        <v>20</v>
      </c>
      <c r="G134" s="497">
        <f>R134*J5</f>
        <v>0</v>
      </c>
      <c r="H134" s="126"/>
      <c r="I134" s="114"/>
      <c r="J134" s="114"/>
      <c r="K134" s="114"/>
      <c r="L134" s="114"/>
      <c r="M134" s="114"/>
      <c r="N134" s="114">
        <v>0</v>
      </c>
      <c r="O134" s="114"/>
      <c r="P134" s="114"/>
      <c r="Q134" s="158"/>
      <c r="R134" s="379">
        <v>1.3</v>
      </c>
    </row>
    <row r="135" spans="1:18" s="104" customFormat="1" ht="48" customHeight="1" thickBot="1">
      <c r="A135" s="667"/>
      <c r="B135" s="560" t="s">
        <v>593</v>
      </c>
      <c r="C135" s="670"/>
      <c r="D135" s="144" t="s">
        <v>93</v>
      </c>
      <c r="E135" s="647"/>
      <c r="F135" s="132"/>
      <c r="G135" s="470"/>
      <c r="H135" s="635"/>
      <c r="I135" s="635"/>
      <c r="J135" s="635"/>
      <c r="K135" s="635"/>
      <c r="L135" s="635"/>
      <c r="M135" s="635"/>
      <c r="N135" s="635"/>
      <c r="O135" s="635"/>
      <c r="P135" s="635"/>
      <c r="Q135" s="635"/>
      <c r="R135" s="558"/>
    </row>
    <row r="136" spans="1:18" s="104" customFormat="1" ht="33" customHeight="1">
      <c r="A136" s="665">
        <v>20</v>
      </c>
      <c r="B136" s="536" t="s">
        <v>594</v>
      </c>
      <c r="C136" s="668" t="s">
        <v>103</v>
      </c>
      <c r="D136" s="561" t="s">
        <v>94</v>
      </c>
      <c r="E136" s="645" t="s">
        <v>607</v>
      </c>
      <c r="F136" s="102" t="s">
        <v>111</v>
      </c>
      <c r="G136" s="456">
        <f>R136*J5</f>
        <v>0</v>
      </c>
      <c r="H136" s="109"/>
      <c r="I136" s="103"/>
      <c r="J136" s="103">
        <v>0</v>
      </c>
      <c r="K136" s="103"/>
      <c r="L136" s="103"/>
      <c r="M136" s="103"/>
      <c r="N136" s="103"/>
      <c r="O136" s="103"/>
      <c r="P136" s="512"/>
      <c r="Q136" s="156"/>
      <c r="R136" s="376">
        <v>1.6</v>
      </c>
    </row>
    <row r="137" spans="1:18" s="104" customFormat="1" ht="33" customHeight="1">
      <c r="A137" s="666"/>
      <c r="B137" s="553" t="s">
        <v>423</v>
      </c>
      <c r="C137" s="669"/>
      <c r="D137" s="117"/>
      <c r="E137" s="646"/>
      <c r="F137" s="557" t="s">
        <v>112</v>
      </c>
      <c r="G137" s="468"/>
      <c r="H137" s="129"/>
      <c r="I137" s="113"/>
      <c r="J137" s="113"/>
      <c r="K137" s="113"/>
      <c r="L137" s="113"/>
      <c r="M137" s="113"/>
      <c r="N137" s="113"/>
      <c r="O137" s="113"/>
      <c r="P137" s="113"/>
      <c r="Q137" s="151"/>
      <c r="R137" s="381"/>
    </row>
    <row r="138" spans="1:18" s="104" customFormat="1" ht="33" customHeight="1" thickBot="1">
      <c r="A138" s="666"/>
      <c r="B138" s="559" t="s">
        <v>95</v>
      </c>
      <c r="C138" s="669"/>
      <c r="D138" s="560"/>
      <c r="E138" s="646"/>
      <c r="F138" s="107" t="s">
        <v>20</v>
      </c>
      <c r="G138" s="497"/>
      <c r="H138" s="126"/>
      <c r="I138" s="114"/>
      <c r="J138" s="114"/>
      <c r="K138" s="114"/>
      <c r="L138" s="114"/>
      <c r="M138" s="114"/>
      <c r="N138" s="114"/>
      <c r="O138" s="114"/>
      <c r="P138" s="114"/>
      <c r="Q138" s="158"/>
      <c r="R138" s="379"/>
    </row>
    <row r="139" spans="1:18" s="104" customFormat="1" ht="33" customHeight="1">
      <c r="A139" s="666"/>
      <c r="B139" s="559" t="s">
        <v>96</v>
      </c>
      <c r="C139" s="669"/>
      <c r="D139" s="671" t="s">
        <v>31</v>
      </c>
      <c r="E139" s="646"/>
      <c r="F139" s="664"/>
      <c r="G139" s="464"/>
      <c r="H139" s="675"/>
      <c r="I139" s="675"/>
      <c r="J139" s="675"/>
      <c r="K139" s="675"/>
      <c r="L139" s="675"/>
      <c r="M139" s="675"/>
      <c r="N139" s="675"/>
      <c r="O139" s="675"/>
      <c r="P139" s="675"/>
      <c r="Q139" s="675"/>
      <c r="R139" s="557"/>
    </row>
    <row r="140" spans="1:18" s="104" customFormat="1" ht="33" customHeight="1">
      <c r="A140" s="666"/>
      <c r="B140" s="559" t="s">
        <v>595</v>
      </c>
      <c r="C140" s="669"/>
      <c r="D140" s="676"/>
      <c r="E140" s="646"/>
      <c r="F140" s="674"/>
      <c r="G140" s="464"/>
      <c r="H140" s="675"/>
      <c r="I140" s="675"/>
      <c r="J140" s="675"/>
      <c r="K140" s="675"/>
      <c r="L140" s="675"/>
      <c r="M140" s="675"/>
      <c r="N140" s="675"/>
      <c r="O140" s="675"/>
      <c r="P140" s="675"/>
      <c r="Q140" s="675"/>
      <c r="R140" s="557"/>
    </row>
    <row r="141" spans="1:18" s="104" customFormat="1" ht="33" customHeight="1">
      <c r="A141" s="666"/>
      <c r="B141" s="559" t="s">
        <v>46</v>
      </c>
      <c r="C141" s="669"/>
      <c r="D141" s="676"/>
      <c r="E141" s="646"/>
      <c r="F141" s="674"/>
      <c r="G141" s="464"/>
      <c r="H141" s="675"/>
      <c r="I141" s="675"/>
      <c r="J141" s="675"/>
      <c r="K141" s="675"/>
      <c r="L141" s="675"/>
      <c r="M141" s="675"/>
      <c r="N141" s="675"/>
      <c r="O141" s="675"/>
      <c r="P141" s="675"/>
      <c r="Q141" s="675"/>
      <c r="R141" s="557"/>
    </row>
    <row r="142" spans="1:18" s="104" customFormat="1" ht="45" customHeight="1" thickBot="1">
      <c r="A142" s="667"/>
      <c r="B142" s="560" t="s">
        <v>97</v>
      </c>
      <c r="C142" s="670"/>
      <c r="D142" s="677"/>
      <c r="E142" s="647"/>
      <c r="F142" s="679"/>
      <c r="G142" s="467"/>
      <c r="H142" s="635"/>
      <c r="I142" s="635"/>
      <c r="J142" s="635"/>
      <c r="K142" s="635"/>
      <c r="L142" s="635"/>
      <c r="M142" s="635"/>
      <c r="N142" s="635"/>
      <c r="O142" s="635"/>
      <c r="P142" s="635"/>
      <c r="Q142" s="635"/>
      <c r="R142" s="511"/>
    </row>
    <row r="143" spans="1:18" s="104" customFormat="1" ht="33" customHeight="1">
      <c r="A143" s="665">
        <v>21</v>
      </c>
      <c r="B143" s="536" t="s">
        <v>415</v>
      </c>
      <c r="C143" s="668" t="s">
        <v>103</v>
      </c>
      <c r="D143" s="536" t="s">
        <v>98</v>
      </c>
      <c r="E143" s="645" t="s">
        <v>17</v>
      </c>
      <c r="F143" s="102" t="s">
        <v>111</v>
      </c>
      <c r="G143" s="456">
        <f>R143*J5</f>
        <v>0</v>
      </c>
      <c r="H143" s="109"/>
      <c r="I143" s="103"/>
      <c r="J143" s="103">
        <v>0</v>
      </c>
      <c r="K143" s="103"/>
      <c r="L143" s="103"/>
      <c r="M143" s="103"/>
      <c r="N143" s="103"/>
      <c r="O143" s="512"/>
      <c r="P143" s="103"/>
      <c r="Q143" s="156"/>
      <c r="R143" s="376">
        <v>1.8</v>
      </c>
    </row>
    <row r="144" spans="1:18" s="104" customFormat="1" ht="33" customHeight="1">
      <c r="A144" s="666"/>
      <c r="B144" s="553" t="s">
        <v>429</v>
      </c>
      <c r="C144" s="669"/>
      <c r="D144" s="117"/>
      <c r="E144" s="646"/>
      <c r="F144" s="557" t="s">
        <v>112</v>
      </c>
      <c r="G144" s="468"/>
      <c r="H144" s="129"/>
      <c r="I144" s="113"/>
      <c r="J144" s="113"/>
      <c r="K144" s="113"/>
      <c r="L144" s="113"/>
      <c r="M144" s="113"/>
      <c r="N144" s="113"/>
      <c r="O144" s="113"/>
      <c r="P144" s="113"/>
      <c r="Q144" s="151"/>
      <c r="R144" s="381"/>
    </row>
    <row r="145" spans="1:18" s="104" customFormat="1" ht="33" customHeight="1" thickBot="1">
      <c r="A145" s="666"/>
      <c r="B145" s="559" t="s">
        <v>99</v>
      </c>
      <c r="C145" s="669"/>
      <c r="D145" s="560"/>
      <c r="E145" s="646"/>
      <c r="F145" s="107" t="s">
        <v>20</v>
      </c>
      <c r="G145" s="497"/>
      <c r="H145" s="126"/>
      <c r="I145" s="114"/>
      <c r="J145" s="114"/>
      <c r="K145" s="114"/>
      <c r="L145" s="114"/>
      <c r="M145" s="114"/>
      <c r="N145" s="114"/>
      <c r="O145" s="114"/>
      <c r="P145" s="114"/>
      <c r="Q145" s="158"/>
      <c r="R145" s="379"/>
    </row>
    <row r="146" spans="1:18" s="104" customFormat="1" ht="33" customHeight="1">
      <c r="A146" s="666"/>
      <c r="B146" s="559" t="s">
        <v>100</v>
      </c>
      <c r="C146" s="669"/>
      <c r="D146" s="671" t="s">
        <v>613</v>
      </c>
      <c r="E146" s="646"/>
      <c r="F146" s="664"/>
      <c r="G146" s="461"/>
      <c r="H146" s="628"/>
      <c r="I146" s="628"/>
      <c r="J146" s="628"/>
      <c r="K146" s="628"/>
      <c r="L146" s="628"/>
      <c r="M146" s="628"/>
      <c r="N146" s="628"/>
      <c r="O146" s="628"/>
      <c r="P146" s="628"/>
      <c r="Q146" s="628"/>
      <c r="R146" s="509"/>
    </row>
    <row r="147" spans="1:18" s="104" customFormat="1" ht="33" customHeight="1">
      <c r="A147" s="666"/>
      <c r="B147" s="559" t="s">
        <v>596</v>
      </c>
      <c r="C147" s="669"/>
      <c r="D147" s="676"/>
      <c r="E147" s="646"/>
      <c r="F147" s="674"/>
      <c r="G147" s="464"/>
      <c r="H147" s="675"/>
      <c r="I147" s="675"/>
      <c r="J147" s="675"/>
      <c r="K147" s="675"/>
      <c r="L147" s="675"/>
      <c r="M147" s="675"/>
      <c r="N147" s="675"/>
      <c r="O147" s="675"/>
      <c r="P147" s="675"/>
      <c r="Q147" s="675"/>
      <c r="R147" s="557"/>
    </row>
    <row r="148" spans="1:18" s="104" customFormat="1" ht="51" customHeight="1" thickBot="1">
      <c r="A148" s="667"/>
      <c r="B148" s="560" t="s">
        <v>101</v>
      </c>
      <c r="C148" s="670"/>
      <c r="D148" s="677"/>
      <c r="E148" s="647"/>
      <c r="F148" s="693"/>
      <c r="G148" s="470"/>
      <c r="H148" s="635"/>
      <c r="I148" s="635"/>
      <c r="J148" s="635"/>
      <c r="K148" s="635"/>
      <c r="L148" s="635"/>
      <c r="M148" s="635"/>
      <c r="N148" s="635"/>
      <c r="O148" s="635"/>
      <c r="P148" s="635"/>
      <c r="Q148" s="635"/>
      <c r="R148" s="558"/>
    </row>
    <row r="149" spans="1:18" s="104" customFormat="1" ht="33" customHeight="1">
      <c r="A149" s="665">
        <v>22</v>
      </c>
      <c r="B149" s="559" t="s">
        <v>424</v>
      </c>
      <c r="C149" s="668" t="s">
        <v>103</v>
      </c>
      <c r="D149" s="536" t="s">
        <v>431</v>
      </c>
      <c r="E149" s="645" t="s">
        <v>17</v>
      </c>
      <c r="F149" s="102" t="s">
        <v>111</v>
      </c>
      <c r="G149" s="456">
        <f>R149*J5</f>
        <v>0</v>
      </c>
      <c r="H149" s="109"/>
      <c r="I149" s="103"/>
      <c r="J149" s="103">
        <v>0</v>
      </c>
      <c r="K149" s="103"/>
      <c r="L149" s="103"/>
      <c r="M149" s="103"/>
      <c r="N149" s="103"/>
      <c r="O149" s="512"/>
      <c r="P149" s="103"/>
      <c r="Q149" s="156"/>
      <c r="R149" s="376">
        <v>0.5</v>
      </c>
    </row>
    <row r="150" spans="1:18" s="104" customFormat="1" ht="33" customHeight="1">
      <c r="A150" s="666"/>
      <c r="B150" s="559" t="s">
        <v>430</v>
      </c>
      <c r="C150" s="669"/>
      <c r="D150" s="117"/>
      <c r="E150" s="646"/>
      <c r="F150" s="557" t="s">
        <v>112</v>
      </c>
      <c r="G150" s="468"/>
      <c r="H150" s="129"/>
      <c r="I150" s="113"/>
      <c r="J150" s="113"/>
      <c r="K150" s="113"/>
      <c r="L150" s="113"/>
      <c r="M150" s="113"/>
      <c r="N150" s="113"/>
      <c r="O150" s="113"/>
      <c r="P150" s="113"/>
      <c r="Q150" s="151"/>
      <c r="R150" s="381"/>
    </row>
    <row r="151" spans="1:18" s="104" customFormat="1" ht="33" customHeight="1" thickBot="1">
      <c r="A151" s="666"/>
      <c r="B151" s="559" t="s">
        <v>425</v>
      </c>
      <c r="C151" s="669"/>
      <c r="D151" s="560"/>
      <c r="E151" s="646"/>
      <c r="F151" s="107" t="s">
        <v>20</v>
      </c>
      <c r="G151" s="497">
        <f>R151*J5</f>
        <v>0</v>
      </c>
      <c r="H151" s="126"/>
      <c r="I151" s="114"/>
      <c r="J151" s="114"/>
      <c r="K151" s="114"/>
      <c r="L151" s="114"/>
      <c r="M151" s="114"/>
      <c r="N151" s="114"/>
      <c r="O151" s="114"/>
      <c r="P151" s="114"/>
      <c r="Q151" s="158">
        <v>0</v>
      </c>
      <c r="R151" s="379">
        <v>1.5</v>
      </c>
    </row>
    <row r="152" spans="1:18" s="104" customFormat="1" ht="33" customHeight="1">
      <c r="A152" s="666"/>
      <c r="B152" s="559" t="s">
        <v>426</v>
      </c>
      <c r="C152" s="669"/>
      <c r="D152" s="671" t="s">
        <v>409</v>
      </c>
      <c r="E152" s="646"/>
      <c r="F152" s="664"/>
      <c r="G152" s="461"/>
      <c r="H152" s="628"/>
      <c r="I152" s="628"/>
      <c r="J152" s="628"/>
      <c r="K152" s="628"/>
      <c r="L152" s="628"/>
      <c r="M152" s="628"/>
      <c r="N152" s="628"/>
      <c r="O152" s="628"/>
      <c r="P152" s="628"/>
      <c r="Q152" s="628"/>
      <c r="R152" s="509"/>
    </row>
    <row r="153" spans="1:18" s="104" customFormat="1" ht="33" customHeight="1">
      <c r="A153" s="666"/>
      <c r="B153" s="559" t="s">
        <v>427</v>
      </c>
      <c r="C153" s="669"/>
      <c r="D153" s="676"/>
      <c r="E153" s="646"/>
      <c r="F153" s="674"/>
      <c r="G153" s="464"/>
      <c r="H153" s="675"/>
      <c r="I153" s="675"/>
      <c r="J153" s="675"/>
      <c r="K153" s="675"/>
      <c r="L153" s="675"/>
      <c r="M153" s="675"/>
      <c r="N153" s="675"/>
      <c r="O153" s="675"/>
      <c r="P153" s="675"/>
      <c r="Q153" s="675"/>
      <c r="R153" s="557"/>
    </row>
    <row r="154" spans="1:18" s="104" customFormat="1" ht="33" customHeight="1" thickBot="1">
      <c r="A154" s="667"/>
      <c r="B154" s="559" t="s">
        <v>428</v>
      </c>
      <c r="C154" s="670"/>
      <c r="D154" s="677"/>
      <c r="E154" s="647"/>
      <c r="F154" s="693"/>
      <c r="G154" s="470"/>
      <c r="H154" s="635"/>
      <c r="I154" s="635"/>
      <c r="J154" s="635"/>
      <c r="K154" s="635"/>
      <c r="L154" s="635"/>
      <c r="M154" s="635"/>
      <c r="N154" s="635"/>
      <c r="O154" s="635"/>
      <c r="P154" s="635"/>
      <c r="Q154" s="635"/>
      <c r="R154" s="558"/>
    </row>
    <row r="155" spans="1:18" s="104" customFormat="1" ht="33" customHeight="1">
      <c r="A155" s="665">
        <v>23</v>
      </c>
      <c r="B155" s="536" t="s">
        <v>102</v>
      </c>
      <c r="C155" s="668" t="s">
        <v>103</v>
      </c>
      <c r="D155" s="561" t="s">
        <v>453</v>
      </c>
      <c r="E155" s="645" t="s">
        <v>17</v>
      </c>
      <c r="F155" s="102" t="s">
        <v>111</v>
      </c>
      <c r="G155" s="456">
        <f>R155*J5</f>
        <v>0</v>
      </c>
      <c r="H155" s="173"/>
      <c r="I155" s="138"/>
      <c r="J155" s="138">
        <v>0</v>
      </c>
      <c r="K155" s="138"/>
      <c r="L155" s="138"/>
      <c r="M155" s="138"/>
      <c r="N155" s="138"/>
      <c r="O155" s="138"/>
      <c r="P155" s="138"/>
      <c r="Q155" s="168"/>
      <c r="R155" s="384">
        <v>0.7</v>
      </c>
    </row>
    <row r="156" spans="1:18" s="104" customFormat="1" ht="33" customHeight="1">
      <c r="A156" s="666"/>
      <c r="B156" s="505" t="s">
        <v>104</v>
      </c>
      <c r="C156" s="669"/>
      <c r="D156" s="117"/>
      <c r="E156" s="666"/>
      <c r="F156" s="557" t="s">
        <v>112</v>
      </c>
      <c r="G156" s="468"/>
      <c r="H156" s="169"/>
      <c r="I156" s="139"/>
      <c r="J156" s="139"/>
      <c r="K156" s="139"/>
      <c r="L156" s="139"/>
      <c r="M156" s="145"/>
      <c r="N156" s="139"/>
      <c r="O156" s="139"/>
      <c r="P156" s="139"/>
      <c r="Q156" s="170"/>
      <c r="R156" s="385"/>
    </row>
    <row r="157" spans="1:18" s="104" customFormat="1" ht="33" customHeight="1" thickBot="1">
      <c r="A157" s="666"/>
      <c r="B157" s="559" t="s">
        <v>105</v>
      </c>
      <c r="C157" s="669"/>
      <c r="D157" s="559"/>
      <c r="E157" s="666"/>
      <c r="F157" s="107" t="s">
        <v>20</v>
      </c>
      <c r="G157" s="497"/>
      <c r="H157" s="191"/>
      <c r="I157" s="147"/>
      <c r="J157" s="147"/>
      <c r="K157" s="147"/>
      <c r="L157" s="147"/>
      <c r="M157" s="147"/>
      <c r="N157" s="147"/>
      <c r="O157" s="147"/>
      <c r="P157" s="147"/>
      <c r="Q157" s="171"/>
      <c r="R157" s="387"/>
    </row>
    <row r="158" spans="1:18" s="104" customFormat="1" ht="33" customHeight="1">
      <c r="A158" s="666"/>
      <c r="B158" s="559" t="s">
        <v>106</v>
      </c>
      <c r="C158" s="669"/>
      <c r="D158" s="705" t="s">
        <v>614</v>
      </c>
      <c r="E158" s="666"/>
      <c r="F158" s="688"/>
      <c r="G158" s="466"/>
      <c r="H158" s="707"/>
      <c r="I158" s="707"/>
      <c r="J158" s="707"/>
      <c r="K158" s="707"/>
      <c r="L158" s="707"/>
      <c r="M158" s="707"/>
      <c r="N158" s="707"/>
      <c r="O158" s="707"/>
      <c r="P158" s="707"/>
      <c r="Q158" s="707"/>
      <c r="R158" s="510"/>
    </row>
    <row r="159" spans="1:18" s="104" customFormat="1" ht="48" customHeight="1" thickBot="1">
      <c r="A159" s="667"/>
      <c r="B159" s="560" t="s">
        <v>107</v>
      </c>
      <c r="C159" s="670"/>
      <c r="D159" s="706"/>
      <c r="E159" s="667"/>
      <c r="F159" s="679"/>
      <c r="G159" s="467"/>
      <c r="H159" s="708"/>
      <c r="I159" s="708"/>
      <c r="J159" s="708"/>
      <c r="K159" s="708"/>
      <c r="L159" s="708"/>
      <c r="M159" s="708"/>
      <c r="N159" s="708"/>
      <c r="O159" s="708"/>
      <c r="P159" s="708"/>
      <c r="Q159" s="708"/>
      <c r="R159" s="511"/>
    </row>
    <row r="160" spans="1:18" s="104" customFormat="1" ht="33" customHeight="1">
      <c r="A160" s="665">
        <v>24</v>
      </c>
      <c r="B160" s="536" t="s">
        <v>597</v>
      </c>
      <c r="C160" s="668" t="s">
        <v>405</v>
      </c>
      <c r="D160" s="561"/>
      <c r="E160" s="645" t="s">
        <v>451</v>
      </c>
      <c r="F160" s="102" t="s">
        <v>111</v>
      </c>
      <c r="G160" s="456"/>
      <c r="H160" s="109"/>
      <c r="I160" s="103"/>
      <c r="J160" s="103"/>
      <c r="K160" s="103"/>
      <c r="L160" s="103"/>
      <c r="M160" s="103"/>
      <c r="N160" s="103"/>
      <c r="O160" s="103"/>
      <c r="P160" s="103"/>
      <c r="Q160" s="156"/>
      <c r="R160" s="376"/>
    </row>
    <row r="161" spans="1:18" s="104" customFormat="1" ht="33" customHeight="1">
      <c r="A161" s="666"/>
      <c r="B161" s="553" t="s">
        <v>598</v>
      </c>
      <c r="C161" s="669"/>
      <c r="D161" s="133"/>
      <c r="E161" s="666"/>
      <c r="F161" s="557" t="s">
        <v>112</v>
      </c>
      <c r="G161" s="468"/>
      <c r="H161" s="127"/>
      <c r="I161" s="108"/>
      <c r="J161" s="108"/>
      <c r="K161" s="108"/>
      <c r="L161" s="108"/>
      <c r="M161" s="108"/>
      <c r="N161" s="108"/>
      <c r="O161" s="108"/>
      <c r="P161" s="108"/>
      <c r="Q161" s="354"/>
      <c r="R161" s="380"/>
    </row>
    <row r="162" spans="1:18" s="104" customFormat="1" ht="33" customHeight="1" thickBot="1">
      <c r="A162" s="666"/>
      <c r="B162" s="553" t="s">
        <v>108</v>
      </c>
      <c r="C162" s="669"/>
      <c r="D162" s="562"/>
      <c r="E162" s="666"/>
      <c r="F162" s="107" t="s">
        <v>20</v>
      </c>
      <c r="G162" s="497">
        <f>R162*J5</f>
        <v>0</v>
      </c>
      <c r="H162" s="126"/>
      <c r="I162" s="114"/>
      <c r="J162" s="114"/>
      <c r="K162" s="114"/>
      <c r="L162" s="114"/>
      <c r="M162" s="114"/>
      <c r="N162" s="114"/>
      <c r="O162" s="114"/>
      <c r="P162" s="114"/>
      <c r="Q162" s="158">
        <v>0</v>
      </c>
      <c r="R162" s="379">
        <v>1.8</v>
      </c>
    </row>
    <row r="163" spans="1:18" s="104" customFormat="1" ht="33" customHeight="1">
      <c r="A163" s="666"/>
      <c r="B163" s="559" t="s">
        <v>109</v>
      </c>
      <c r="C163" s="669"/>
      <c r="D163" s="698" t="s">
        <v>615</v>
      </c>
      <c r="E163" s="666"/>
      <c r="F163" s="664"/>
      <c r="G163" s="461"/>
      <c r="H163" s="628"/>
      <c r="I163" s="629"/>
      <c r="J163" s="629"/>
      <c r="K163" s="629"/>
      <c r="L163" s="629"/>
      <c r="M163" s="629"/>
      <c r="N163" s="629"/>
      <c r="O163" s="629"/>
      <c r="P163" s="629"/>
      <c r="Q163" s="629"/>
      <c r="R163" s="509"/>
    </row>
    <row r="164" spans="1:18" s="104" customFormat="1" ht="33" customHeight="1">
      <c r="A164" s="666"/>
      <c r="B164" s="559" t="s">
        <v>599</v>
      </c>
      <c r="C164" s="669"/>
      <c r="D164" s="698"/>
      <c r="E164" s="666"/>
      <c r="F164" s="678"/>
      <c r="G164" s="466"/>
      <c r="H164" s="630"/>
      <c r="I164" s="630"/>
      <c r="J164" s="630"/>
      <c r="K164" s="630"/>
      <c r="L164" s="630"/>
      <c r="M164" s="630"/>
      <c r="N164" s="630"/>
      <c r="O164" s="630"/>
      <c r="P164" s="630"/>
      <c r="Q164" s="630"/>
      <c r="R164" s="510"/>
    </row>
    <row r="165" spans="1:18" s="104" customFormat="1" ht="42" customHeight="1" thickBot="1">
      <c r="A165" s="667"/>
      <c r="B165" s="560" t="s">
        <v>600</v>
      </c>
      <c r="C165" s="670"/>
      <c r="D165" s="695"/>
      <c r="E165" s="667"/>
      <c r="F165" s="679"/>
      <c r="G165" s="467"/>
      <c r="H165" s="631"/>
      <c r="I165" s="631"/>
      <c r="J165" s="631"/>
      <c r="K165" s="631"/>
      <c r="L165" s="631"/>
      <c r="M165" s="631"/>
      <c r="N165" s="631"/>
      <c r="O165" s="631"/>
      <c r="P165" s="631"/>
      <c r="Q165" s="631"/>
      <c r="R165" s="511"/>
    </row>
    <row r="166" spans="1:18" s="155" customFormat="1" ht="32.25" customHeight="1">
      <c r="A166" s="665">
        <v>25</v>
      </c>
      <c r="B166" s="702" t="s">
        <v>646</v>
      </c>
      <c r="C166" s="668" t="s">
        <v>422</v>
      </c>
      <c r="D166" s="561" t="s">
        <v>117</v>
      </c>
      <c r="E166" s="665" t="s">
        <v>450</v>
      </c>
      <c r="F166" s="102" t="s">
        <v>111</v>
      </c>
      <c r="G166" s="497">
        <f>R166*J5</f>
        <v>0</v>
      </c>
      <c r="H166" s="204">
        <v>0</v>
      </c>
      <c r="I166" s="110"/>
      <c r="J166" s="110"/>
      <c r="K166" s="110"/>
      <c r="L166" s="110"/>
      <c r="M166" s="110"/>
      <c r="N166" s="110"/>
      <c r="O166" s="110"/>
      <c r="P166" s="110"/>
      <c r="Q166" s="150"/>
      <c r="R166" s="383">
        <v>0.27</v>
      </c>
    </row>
    <row r="167" spans="1:18" s="155" customFormat="1" ht="32.25" customHeight="1">
      <c r="A167" s="666"/>
      <c r="B167" s="703"/>
      <c r="C167" s="669"/>
      <c r="D167" s="113"/>
      <c r="E167" s="666"/>
      <c r="F167" s="557" t="s">
        <v>112</v>
      </c>
      <c r="G167" s="468"/>
      <c r="H167" s="129"/>
      <c r="I167" s="113"/>
      <c r="J167" s="113"/>
      <c r="K167" s="113"/>
      <c r="L167" s="113"/>
      <c r="M167" s="113"/>
      <c r="N167" s="113"/>
      <c r="O167" s="113"/>
      <c r="P167" s="113"/>
      <c r="Q167" s="151"/>
      <c r="R167" s="381"/>
    </row>
    <row r="168" spans="1:18" s="155" customFormat="1" ht="33" customHeight="1" thickBot="1">
      <c r="A168" s="666"/>
      <c r="B168" s="703"/>
      <c r="C168" s="669"/>
      <c r="D168" s="562"/>
      <c r="E168" s="666"/>
      <c r="F168" s="125" t="s">
        <v>20</v>
      </c>
      <c r="G168" s="469"/>
      <c r="H168" s="152"/>
      <c r="I168" s="153"/>
      <c r="J168" s="153"/>
      <c r="K168" s="153"/>
      <c r="L168" s="153"/>
      <c r="M168" s="153"/>
      <c r="N168" s="153"/>
      <c r="O168" s="153"/>
      <c r="P168" s="153"/>
      <c r="Q168" s="154"/>
      <c r="R168" s="388"/>
    </row>
    <row r="169" spans="1:18" s="155" customFormat="1" ht="33" customHeight="1" thickBot="1">
      <c r="A169" s="667"/>
      <c r="B169" s="704"/>
      <c r="C169" s="670"/>
      <c r="D169" s="136"/>
      <c r="E169" s="667"/>
      <c r="F169" s="285"/>
      <c r="G169" s="467"/>
      <c r="H169" s="627"/>
      <c r="I169" s="627"/>
      <c r="J169" s="627"/>
      <c r="K169" s="627"/>
      <c r="L169" s="627"/>
      <c r="M169" s="627"/>
      <c r="N169" s="627"/>
      <c r="O169" s="627"/>
      <c r="P169" s="627"/>
      <c r="Q169" s="627"/>
      <c r="R169" s="511"/>
    </row>
    <row r="170" spans="1:18" s="155" customFormat="1" ht="32.25" customHeight="1">
      <c r="A170" s="665">
        <v>26</v>
      </c>
      <c r="B170" s="702" t="s">
        <v>646</v>
      </c>
      <c r="C170" s="668" t="s">
        <v>422</v>
      </c>
      <c r="D170" s="561" t="s">
        <v>454</v>
      </c>
      <c r="E170" s="665" t="s">
        <v>450</v>
      </c>
      <c r="F170" s="102" t="s">
        <v>111</v>
      </c>
      <c r="G170" s="497">
        <f>R170*J5</f>
        <v>0</v>
      </c>
      <c r="H170" s="204">
        <v>0</v>
      </c>
      <c r="I170" s="110"/>
      <c r="J170" s="110"/>
      <c r="K170" s="110"/>
      <c r="L170" s="110"/>
      <c r="M170" s="110"/>
      <c r="N170" s="110"/>
      <c r="O170" s="110"/>
      <c r="P170" s="110"/>
      <c r="Q170" s="150"/>
      <c r="R170" s="383">
        <v>0.27</v>
      </c>
    </row>
    <row r="171" spans="1:18" s="155" customFormat="1" ht="32.25" customHeight="1">
      <c r="A171" s="666"/>
      <c r="B171" s="703"/>
      <c r="C171" s="669"/>
      <c r="D171" s="113"/>
      <c r="E171" s="666"/>
      <c r="F171" s="557" t="s">
        <v>112</v>
      </c>
      <c r="G171" s="468"/>
      <c r="H171" s="129"/>
      <c r="I171" s="113"/>
      <c r="J171" s="113"/>
      <c r="K171" s="113"/>
      <c r="L171" s="113"/>
      <c r="M171" s="113"/>
      <c r="N171" s="113"/>
      <c r="O171" s="113"/>
      <c r="P171" s="113"/>
      <c r="Q171" s="151"/>
      <c r="R171" s="381"/>
    </row>
    <row r="172" spans="1:18" s="155" customFormat="1" ht="33" customHeight="1" thickBot="1">
      <c r="A172" s="666"/>
      <c r="B172" s="703"/>
      <c r="C172" s="669"/>
      <c r="D172" s="562"/>
      <c r="E172" s="666"/>
      <c r="F172" s="125" t="s">
        <v>20</v>
      </c>
      <c r="G172" s="469"/>
      <c r="H172" s="152"/>
      <c r="I172" s="153"/>
      <c r="J172" s="153"/>
      <c r="K172" s="153"/>
      <c r="L172" s="153"/>
      <c r="M172" s="153"/>
      <c r="N172" s="153"/>
      <c r="O172" s="153"/>
      <c r="P172" s="153"/>
      <c r="Q172" s="154"/>
      <c r="R172" s="388"/>
    </row>
    <row r="173" spans="1:18" s="155" customFormat="1" ht="33" customHeight="1" thickBot="1">
      <c r="A173" s="667"/>
      <c r="B173" s="704"/>
      <c r="C173" s="670"/>
      <c r="D173" s="136"/>
      <c r="E173" s="667"/>
      <c r="F173" s="285"/>
      <c r="G173" s="467"/>
      <c r="H173" s="627"/>
      <c r="I173" s="627"/>
      <c r="J173" s="627"/>
      <c r="K173" s="627"/>
      <c r="L173" s="627"/>
      <c r="M173" s="627"/>
      <c r="N173" s="627"/>
      <c r="O173" s="627"/>
      <c r="P173" s="627"/>
      <c r="Q173" s="627"/>
      <c r="R173" s="511"/>
    </row>
    <row r="174" spans="1:18" s="155" customFormat="1" ht="32.25" customHeight="1">
      <c r="A174" s="665">
        <v>27</v>
      </c>
      <c r="B174" s="702" t="s">
        <v>646</v>
      </c>
      <c r="C174" s="668" t="s">
        <v>422</v>
      </c>
      <c r="D174" s="561" t="s">
        <v>113</v>
      </c>
      <c r="E174" s="665" t="s">
        <v>450</v>
      </c>
      <c r="F174" s="102" t="s">
        <v>111</v>
      </c>
      <c r="G174" s="497">
        <f>R174*J5</f>
        <v>0</v>
      </c>
      <c r="H174" s="204">
        <v>0</v>
      </c>
      <c r="I174" s="110"/>
      <c r="J174" s="110"/>
      <c r="K174" s="110"/>
      <c r="L174" s="110"/>
      <c r="M174" s="110"/>
      <c r="N174" s="110"/>
      <c r="O174" s="110"/>
      <c r="P174" s="110"/>
      <c r="Q174" s="150"/>
      <c r="R174" s="383">
        <v>0.28000000000000003</v>
      </c>
    </row>
    <row r="175" spans="1:18" s="155" customFormat="1" ht="32.25" customHeight="1">
      <c r="A175" s="666"/>
      <c r="B175" s="703"/>
      <c r="C175" s="669"/>
      <c r="D175" s="113"/>
      <c r="E175" s="666"/>
      <c r="F175" s="557" t="s">
        <v>112</v>
      </c>
      <c r="G175" s="468"/>
      <c r="H175" s="129"/>
      <c r="I175" s="113"/>
      <c r="J175" s="113"/>
      <c r="K175" s="113"/>
      <c r="L175" s="113"/>
      <c r="M175" s="113"/>
      <c r="N175" s="113"/>
      <c r="O175" s="113"/>
      <c r="P175" s="113"/>
      <c r="Q175" s="151"/>
      <c r="R175" s="381"/>
    </row>
    <row r="176" spans="1:18" s="155" customFormat="1" ht="33" customHeight="1" thickBot="1">
      <c r="A176" s="666"/>
      <c r="B176" s="703"/>
      <c r="C176" s="669"/>
      <c r="D176" s="562"/>
      <c r="E176" s="666"/>
      <c r="F176" s="125" t="s">
        <v>20</v>
      </c>
      <c r="G176" s="469"/>
      <c r="H176" s="152"/>
      <c r="I176" s="153"/>
      <c r="J176" s="153"/>
      <c r="K176" s="153"/>
      <c r="L176" s="153"/>
      <c r="M176" s="153"/>
      <c r="N176" s="153"/>
      <c r="O176" s="153"/>
      <c r="P176" s="153"/>
      <c r="Q176" s="154"/>
      <c r="R176" s="388"/>
    </row>
    <row r="177" spans="1:18" s="155" customFormat="1" ht="33" customHeight="1" thickBot="1">
      <c r="A177" s="667"/>
      <c r="B177" s="704"/>
      <c r="C177" s="670"/>
      <c r="D177" s="136"/>
      <c r="E177" s="667"/>
      <c r="F177" s="285"/>
      <c r="G177" s="467"/>
      <c r="H177" s="627"/>
      <c r="I177" s="627"/>
      <c r="J177" s="627"/>
      <c r="K177" s="627"/>
      <c r="L177" s="627"/>
      <c r="M177" s="627"/>
      <c r="N177" s="627"/>
      <c r="O177" s="627"/>
      <c r="P177" s="627"/>
      <c r="Q177" s="627"/>
      <c r="R177" s="511"/>
    </row>
    <row r="178" spans="1:18" s="155" customFormat="1" ht="32.25" customHeight="1">
      <c r="A178" s="665">
        <v>28</v>
      </c>
      <c r="B178" s="702" t="s">
        <v>421</v>
      </c>
      <c r="C178" s="668" t="s">
        <v>422</v>
      </c>
      <c r="D178" s="561" t="s">
        <v>98</v>
      </c>
      <c r="E178" s="665" t="s">
        <v>450</v>
      </c>
      <c r="F178" s="102" t="s">
        <v>111</v>
      </c>
      <c r="G178" s="497">
        <f>R178*J5</f>
        <v>0</v>
      </c>
      <c r="H178" s="204">
        <v>0</v>
      </c>
      <c r="I178" s="110"/>
      <c r="J178" s="110"/>
      <c r="K178" s="110"/>
      <c r="L178" s="110"/>
      <c r="M178" s="110"/>
      <c r="N178" s="110"/>
      <c r="O178" s="110"/>
      <c r="P178" s="110"/>
      <c r="Q178" s="150"/>
      <c r="R178" s="383">
        <v>0.28000000000000003</v>
      </c>
    </row>
    <row r="179" spans="1:18" s="155" customFormat="1" ht="32.25" customHeight="1">
      <c r="A179" s="666"/>
      <c r="B179" s="703"/>
      <c r="C179" s="669"/>
      <c r="D179" s="113"/>
      <c r="E179" s="666"/>
      <c r="F179" s="557" t="s">
        <v>112</v>
      </c>
      <c r="G179" s="468"/>
      <c r="H179" s="129"/>
      <c r="I179" s="113"/>
      <c r="J179" s="113"/>
      <c r="K179" s="113"/>
      <c r="L179" s="113"/>
      <c r="M179" s="113"/>
      <c r="N179" s="113"/>
      <c r="O179" s="113"/>
      <c r="P179" s="113"/>
      <c r="Q179" s="151"/>
      <c r="R179" s="381"/>
    </row>
    <row r="180" spans="1:18" s="155" customFormat="1" ht="33" customHeight="1" thickBot="1">
      <c r="A180" s="666"/>
      <c r="B180" s="703"/>
      <c r="C180" s="669"/>
      <c r="D180" s="562"/>
      <c r="E180" s="666"/>
      <c r="F180" s="125" t="s">
        <v>20</v>
      </c>
      <c r="G180" s="469"/>
      <c r="H180" s="152"/>
      <c r="I180" s="153"/>
      <c r="J180" s="153"/>
      <c r="K180" s="153"/>
      <c r="L180" s="153"/>
      <c r="M180" s="153"/>
      <c r="N180" s="153"/>
      <c r="O180" s="153"/>
      <c r="P180" s="153"/>
      <c r="Q180" s="154"/>
      <c r="R180" s="388"/>
    </row>
    <row r="181" spans="1:18" s="155" customFormat="1" ht="33" customHeight="1" thickBot="1">
      <c r="A181" s="667"/>
      <c r="B181" s="704"/>
      <c r="C181" s="670"/>
      <c r="D181" s="136"/>
      <c r="E181" s="667"/>
      <c r="F181" s="285"/>
      <c r="G181" s="467"/>
      <c r="H181" s="627"/>
      <c r="I181" s="627"/>
      <c r="J181" s="627"/>
      <c r="K181" s="627"/>
      <c r="L181" s="627"/>
      <c r="M181" s="627"/>
      <c r="N181" s="627"/>
      <c r="O181" s="627"/>
      <c r="P181" s="627"/>
      <c r="Q181" s="627"/>
      <c r="R181" s="511"/>
    </row>
    <row r="182" spans="1:18" s="155" customFormat="1" ht="32.25" customHeight="1">
      <c r="A182" s="665">
        <v>29</v>
      </c>
      <c r="B182" s="702" t="s">
        <v>646</v>
      </c>
      <c r="C182" s="668" t="s">
        <v>647</v>
      </c>
      <c r="D182" s="561" t="s">
        <v>454</v>
      </c>
      <c r="E182" s="665" t="s">
        <v>450</v>
      </c>
      <c r="F182" s="102" t="s">
        <v>111</v>
      </c>
      <c r="G182" s="497">
        <f>R182*J5</f>
        <v>0</v>
      </c>
      <c r="H182" s="204">
        <v>0</v>
      </c>
      <c r="I182" s="110"/>
      <c r="J182" s="110"/>
      <c r="K182" s="110"/>
      <c r="L182" s="110"/>
      <c r="M182" s="110"/>
      <c r="N182" s="110"/>
      <c r="O182" s="110"/>
      <c r="P182" s="110"/>
      <c r="Q182" s="150"/>
      <c r="R182" s="383">
        <v>0.34</v>
      </c>
    </row>
    <row r="183" spans="1:18" s="155" customFormat="1" ht="32.25" customHeight="1">
      <c r="A183" s="666"/>
      <c r="B183" s="703"/>
      <c r="C183" s="669"/>
      <c r="D183" s="113"/>
      <c r="E183" s="666"/>
      <c r="F183" s="557" t="s">
        <v>112</v>
      </c>
      <c r="G183" s="468"/>
      <c r="H183" s="129"/>
      <c r="I183" s="113"/>
      <c r="J183" s="113"/>
      <c r="K183" s="113"/>
      <c r="L183" s="113"/>
      <c r="M183" s="113"/>
      <c r="N183" s="113"/>
      <c r="O183" s="113"/>
      <c r="P183" s="113"/>
      <c r="Q183" s="151"/>
      <c r="R183" s="381"/>
    </row>
    <row r="184" spans="1:18" s="155" customFormat="1" ht="33" customHeight="1" thickBot="1">
      <c r="A184" s="666"/>
      <c r="B184" s="703"/>
      <c r="C184" s="669"/>
      <c r="D184" s="562"/>
      <c r="E184" s="666"/>
      <c r="F184" s="125" t="s">
        <v>20</v>
      </c>
      <c r="G184" s="469"/>
      <c r="H184" s="152"/>
      <c r="I184" s="153"/>
      <c r="J184" s="153"/>
      <c r="K184" s="153"/>
      <c r="L184" s="153"/>
      <c r="M184" s="153"/>
      <c r="N184" s="153"/>
      <c r="O184" s="153"/>
      <c r="P184" s="153"/>
      <c r="Q184" s="154"/>
      <c r="R184" s="388"/>
    </row>
    <row r="185" spans="1:18" s="155" customFormat="1" ht="33" customHeight="1" thickBot="1">
      <c r="A185" s="667"/>
      <c r="B185" s="704"/>
      <c r="C185" s="670"/>
      <c r="D185" s="136"/>
      <c r="E185" s="667"/>
      <c r="F185" s="285"/>
      <c r="G185" s="467"/>
      <c r="H185" s="627"/>
      <c r="I185" s="627"/>
      <c r="J185" s="627"/>
      <c r="K185" s="627"/>
      <c r="L185" s="627"/>
      <c r="M185" s="627"/>
      <c r="N185" s="627"/>
      <c r="O185" s="627"/>
      <c r="P185" s="627"/>
      <c r="Q185" s="627"/>
      <c r="R185" s="511"/>
    </row>
    <row r="186" spans="1:18" s="155" customFormat="1" ht="32.25" customHeight="1">
      <c r="A186" s="665">
        <v>30</v>
      </c>
      <c r="B186" s="702" t="s">
        <v>646</v>
      </c>
      <c r="C186" s="668" t="s">
        <v>647</v>
      </c>
      <c r="D186" s="561" t="s">
        <v>98</v>
      </c>
      <c r="E186" s="665" t="s">
        <v>450</v>
      </c>
      <c r="F186" s="102" t="s">
        <v>111</v>
      </c>
      <c r="G186" s="456">
        <f>R186*J5</f>
        <v>0</v>
      </c>
      <c r="H186" s="204">
        <v>0</v>
      </c>
      <c r="I186" s="110"/>
      <c r="J186" s="110"/>
      <c r="K186" s="110"/>
      <c r="L186" s="110"/>
      <c r="M186" s="110"/>
      <c r="N186" s="110"/>
      <c r="O186" s="110"/>
      <c r="P186" s="110"/>
      <c r="Q186" s="150"/>
      <c r="R186" s="383">
        <v>0.34</v>
      </c>
    </row>
    <row r="187" spans="1:18" s="155" customFormat="1" ht="32.25" customHeight="1">
      <c r="A187" s="666"/>
      <c r="B187" s="703"/>
      <c r="C187" s="669"/>
      <c r="D187" s="113"/>
      <c r="E187" s="666"/>
      <c r="F187" s="557" t="s">
        <v>112</v>
      </c>
      <c r="G187" s="468"/>
      <c r="H187" s="129"/>
      <c r="I187" s="113"/>
      <c r="J187" s="113"/>
      <c r="K187" s="113"/>
      <c r="L187" s="113"/>
      <c r="M187" s="113"/>
      <c r="N187" s="113"/>
      <c r="O187" s="113"/>
      <c r="P187" s="113"/>
      <c r="Q187" s="151"/>
      <c r="R187" s="381"/>
    </row>
    <row r="188" spans="1:18" s="155" customFormat="1" ht="33" customHeight="1" thickBot="1">
      <c r="A188" s="666"/>
      <c r="B188" s="703"/>
      <c r="C188" s="669"/>
      <c r="D188" s="562"/>
      <c r="E188" s="666"/>
      <c r="F188" s="125" t="s">
        <v>20</v>
      </c>
      <c r="G188" s="469"/>
      <c r="H188" s="152"/>
      <c r="I188" s="153"/>
      <c r="J188" s="153"/>
      <c r="K188" s="153"/>
      <c r="L188" s="153"/>
      <c r="M188" s="153"/>
      <c r="N188" s="153"/>
      <c r="O188" s="153"/>
      <c r="P188" s="153"/>
      <c r="Q188" s="154"/>
      <c r="R188" s="388"/>
    </row>
    <row r="189" spans="1:18" s="155" customFormat="1" ht="33" customHeight="1" thickBot="1">
      <c r="A189" s="667"/>
      <c r="B189" s="704"/>
      <c r="C189" s="670"/>
      <c r="D189" s="136"/>
      <c r="E189" s="667"/>
      <c r="F189" s="285"/>
      <c r="G189" s="467"/>
      <c r="H189" s="627"/>
      <c r="I189" s="627"/>
      <c r="J189" s="627"/>
      <c r="K189" s="627"/>
      <c r="L189" s="627"/>
      <c r="M189" s="627"/>
      <c r="N189" s="627"/>
      <c r="O189" s="627"/>
      <c r="P189" s="627"/>
      <c r="Q189" s="627"/>
      <c r="R189" s="511"/>
    </row>
    <row r="190" spans="1:18" s="104" customFormat="1" ht="33" customHeight="1">
      <c r="A190" s="665">
        <v>31</v>
      </c>
      <c r="B190" s="702" t="s">
        <v>663</v>
      </c>
      <c r="C190" s="668" t="s">
        <v>115</v>
      </c>
      <c r="D190" s="561" t="s">
        <v>117</v>
      </c>
      <c r="E190" s="645" t="s">
        <v>17</v>
      </c>
      <c r="F190" s="102" t="s">
        <v>111</v>
      </c>
      <c r="G190" s="456">
        <f>R190*J5</f>
        <v>0</v>
      </c>
      <c r="H190" s="109"/>
      <c r="I190" s="109"/>
      <c r="J190" s="103">
        <v>0</v>
      </c>
      <c r="K190" s="103"/>
      <c r="L190" s="103"/>
      <c r="M190" s="103"/>
      <c r="N190" s="103"/>
      <c r="O190" s="103"/>
      <c r="P190" s="103"/>
      <c r="Q190" s="156"/>
      <c r="R190" s="376">
        <v>0.16</v>
      </c>
    </row>
    <row r="191" spans="1:18" s="104" customFormat="1" ht="33" customHeight="1">
      <c r="A191" s="666"/>
      <c r="B191" s="703"/>
      <c r="C191" s="669"/>
      <c r="D191" s="105"/>
      <c r="E191" s="646"/>
      <c r="F191" s="557" t="s">
        <v>112</v>
      </c>
      <c r="G191" s="468"/>
      <c r="H191" s="112"/>
      <c r="I191" s="112"/>
      <c r="J191" s="106"/>
      <c r="K191" s="106"/>
      <c r="L191" s="106"/>
      <c r="M191" s="106"/>
      <c r="N191" s="106"/>
      <c r="O191" s="106"/>
      <c r="P191" s="106"/>
      <c r="Q191" s="157"/>
      <c r="R191" s="377"/>
    </row>
    <row r="192" spans="1:18" s="104" customFormat="1" ht="33" customHeight="1" thickBot="1">
      <c r="A192" s="666"/>
      <c r="B192" s="703"/>
      <c r="C192" s="669"/>
      <c r="D192" s="562"/>
      <c r="E192" s="646"/>
      <c r="F192" s="107" t="s">
        <v>20</v>
      </c>
      <c r="G192" s="497"/>
      <c r="H192" s="126"/>
      <c r="I192" s="114"/>
      <c r="J192" s="114"/>
      <c r="K192" s="114"/>
      <c r="L192" s="114"/>
      <c r="M192" s="114"/>
      <c r="N192" s="114"/>
      <c r="O192" s="114"/>
      <c r="P192" s="114"/>
      <c r="Q192" s="158"/>
      <c r="R192" s="379"/>
    </row>
    <row r="193" spans="1:18" s="104" customFormat="1" ht="102.6" customHeight="1" thickBot="1">
      <c r="A193" s="667"/>
      <c r="B193" s="704"/>
      <c r="C193" s="670"/>
      <c r="D193" s="144"/>
      <c r="E193" s="647"/>
      <c r="F193" s="159"/>
      <c r="G193" s="473"/>
      <c r="H193" s="627"/>
      <c r="I193" s="627"/>
      <c r="J193" s="627"/>
      <c r="K193" s="627"/>
      <c r="L193" s="627"/>
      <c r="M193" s="627"/>
      <c r="N193" s="627"/>
      <c r="O193" s="627"/>
      <c r="P193" s="627"/>
      <c r="Q193" s="627"/>
      <c r="R193" s="159"/>
    </row>
    <row r="194" spans="1:18" s="104" customFormat="1" ht="33" customHeight="1">
      <c r="A194" s="665">
        <v>32</v>
      </c>
      <c r="B194" s="702" t="s">
        <v>601</v>
      </c>
      <c r="C194" s="668" t="s">
        <v>115</v>
      </c>
      <c r="D194" s="561" t="s">
        <v>454</v>
      </c>
      <c r="E194" s="645" t="s">
        <v>17</v>
      </c>
      <c r="F194" s="102" t="s">
        <v>111</v>
      </c>
      <c r="G194" s="456">
        <f>R194*J5</f>
        <v>0</v>
      </c>
      <c r="H194" s="109"/>
      <c r="I194" s="109"/>
      <c r="J194" s="103">
        <v>0</v>
      </c>
      <c r="K194" s="103"/>
      <c r="L194" s="103"/>
      <c r="M194" s="103"/>
      <c r="N194" s="103"/>
      <c r="O194" s="103"/>
      <c r="P194" s="103"/>
      <c r="Q194" s="156"/>
      <c r="R194" s="376">
        <v>0.15</v>
      </c>
    </row>
    <row r="195" spans="1:18" s="104" customFormat="1" ht="33" customHeight="1">
      <c r="A195" s="666"/>
      <c r="B195" s="703"/>
      <c r="C195" s="669"/>
      <c r="D195" s="105"/>
      <c r="E195" s="646"/>
      <c r="F195" s="557" t="s">
        <v>112</v>
      </c>
      <c r="G195" s="468"/>
      <c r="H195" s="112"/>
      <c r="I195" s="112"/>
      <c r="J195" s="106"/>
      <c r="K195" s="106"/>
      <c r="L195" s="106"/>
      <c r="M195" s="106"/>
      <c r="N195" s="106"/>
      <c r="O195" s="106"/>
      <c r="P195" s="106"/>
      <c r="Q195" s="157"/>
      <c r="R195" s="377"/>
    </row>
    <row r="196" spans="1:18" s="104" customFormat="1" ht="33" customHeight="1" thickBot="1">
      <c r="A196" s="666"/>
      <c r="B196" s="703"/>
      <c r="C196" s="669"/>
      <c r="D196" s="562"/>
      <c r="E196" s="646"/>
      <c r="F196" s="107" t="s">
        <v>20</v>
      </c>
      <c r="G196" s="497"/>
      <c r="H196" s="126"/>
      <c r="I196" s="114"/>
      <c r="J196" s="114"/>
      <c r="K196" s="114"/>
      <c r="L196" s="114"/>
      <c r="M196" s="114"/>
      <c r="N196" s="114"/>
      <c r="O196" s="114"/>
      <c r="P196" s="114"/>
      <c r="Q196" s="158"/>
      <c r="R196" s="379"/>
    </row>
    <row r="197" spans="1:18" s="104" customFormat="1" ht="141.75" customHeight="1" thickBot="1">
      <c r="A197" s="667"/>
      <c r="B197" s="704"/>
      <c r="C197" s="670"/>
      <c r="D197" s="144"/>
      <c r="E197" s="647"/>
      <c r="F197" s="159"/>
      <c r="G197" s="473"/>
      <c r="H197" s="627"/>
      <c r="I197" s="627"/>
      <c r="J197" s="627"/>
      <c r="K197" s="627"/>
      <c r="L197" s="627"/>
      <c r="M197" s="627"/>
      <c r="N197" s="627"/>
      <c r="O197" s="627"/>
      <c r="P197" s="627"/>
      <c r="Q197" s="627"/>
      <c r="R197" s="159"/>
    </row>
    <row r="198" spans="1:18" s="104" customFormat="1" ht="33" customHeight="1">
      <c r="A198" s="665">
        <v>33</v>
      </c>
      <c r="B198" s="702" t="s">
        <v>664</v>
      </c>
      <c r="C198" s="668" t="s">
        <v>115</v>
      </c>
      <c r="D198" s="561" t="s">
        <v>98</v>
      </c>
      <c r="E198" s="645" t="s">
        <v>17</v>
      </c>
      <c r="F198" s="102" t="s">
        <v>111</v>
      </c>
      <c r="G198" s="456">
        <f>R198*J5</f>
        <v>0</v>
      </c>
      <c r="H198" s="109"/>
      <c r="I198" s="109"/>
      <c r="J198" s="103">
        <v>0</v>
      </c>
      <c r="K198" s="103"/>
      <c r="L198" s="103"/>
      <c r="M198" s="103"/>
      <c r="N198" s="103"/>
      <c r="O198" s="103"/>
      <c r="P198" s="103"/>
      <c r="Q198" s="156"/>
      <c r="R198" s="376">
        <v>0.15</v>
      </c>
    </row>
    <row r="199" spans="1:18" s="104" customFormat="1" ht="33" customHeight="1">
      <c r="A199" s="666"/>
      <c r="B199" s="703"/>
      <c r="C199" s="669"/>
      <c r="D199" s="105"/>
      <c r="E199" s="646"/>
      <c r="F199" s="557" t="s">
        <v>112</v>
      </c>
      <c r="G199" s="468"/>
      <c r="H199" s="112"/>
      <c r="I199" s="112"/>
      <c r="J199" s="106"/>
      <c r="K199" s="106"/>
      <c r="L199" s="106"/>
      <c r="M199" s="106"/>
      <c r="N199" s="106"/>
      <c r="O199" s="106"/>
      <c r="P199" s="106"/>
      <c r="Q199" s="157"/>
      <c r="R199" s="377"/>
    </row>
    <row r="200" spans="1:18" s="104" customFormat="1" ht="33" customHeight="1" thickBot="1">
      <c r="A200" s="666"/>
      <c r="B200" s="703"/>
      <c r="C200" s="669"/>
      <c r="D200" s="562"/>
      <c r="E200" s="646"/>
      <c r="F200" s="107" t="s">
        <v>20</v>
      </c>
      <c r="G200" s="497"/>
      <c r="H200" s="126"/>
      <c r="I200" s="114"/>
      <c r="J200" s="114"/>
      <c r="K200" s="114"/>
      <c r="L200" s="114"/>
      <c r="M200" s="114"/>
      <c r="N200" s="114"/>
      <c r="O200" s="114"/>
      <c r="P200" s="114"/>
      <c r="Q200" s="158"/>
      <c r="R200" s="379"/>
    </row>
    <row r="201" spans="1:18" s="104" customFormat="1" ht="102.6" customHeight="1" thickBot="1">
      <c r="A201" s="667"/>
      <c r="B201" s="704"/>
      <c r="C201" s="670"/>
      <c r="D201" s="144"/>
      <c r="E201" s="647"/>
      <c r="F201" s="159"/>
      <c r="G201" s="473"/>
      <c r="H201" s="627"/>
      <c r="I201" s="627"/>
      <c r="J201" s="627"/>
      <c r="K201" s="627"/>
      <c r="L201" s="627"/>
      <c r="M201" s="627"/>
      <c r="N201" s="627"/>
      <c r="O201" s="627"/>
      <c r="P201" s="627"/>
      <c r="Q201" s="627"/>
      <c r="R201" s="159"/>
    </row>
    <row r="202" spans="1:18" s="104" customFormat="1" ht="33" customHeight="1">
      <c r="A202" s="665">
        <v>34</v>
      </c>
      <c r="B202" s="702" t="s">
        <v>663</v>
      </c>
      <c r="C202" s="668" t="s">
        <v>115</v>
      </c>
      <c r="D202" s="561" t="s">
        <v>407</v>
      </c>
      <c r="E202" s="645" t="s">
        <v>17</v>
      </c>
      <c r="F202" s="102" t="s">
        <v>111</v>
      </c>
      <c r="G202" s="456">
        <f>R202*J5</f>
        <v>0</v>
      </c>
      <c r="H202" s="109"/>
      <c r="I202" s="109"/>
      <c r="J202" s="103">
        <v>0</v>
      </c>
      <c r="K202" s="103"/>
      <c r="L202" s="103"/>
      <c r="M202" s="103"/>
      <c r="N202" s="103"/>
      <c r="O202" s="103"/>
      <c r="P202" s="103"/>
      <c r="Q202" s="156"/>
      <c r="R202" s="376">
        <v>0.3</v>
      </c>
    </row>
    <row r="203" spans="1:18" s="104" customFormat="1" ht="33" customHeight="1">
      <c r="A203" s="666"/>
      <c r="B203" s="703"/>
      <c r="C203" s="669"/>
      <c r="D203" s="105"/>
      <c r="E203" s="646"/>
      <c r="F203" s="557" t="s">
        <v>112</v>
      </c>
      <c r="G203" s="468"/>
      <c r="H203" s="112"/>
      <c r="I203" s="112"/>
      <c r="J203" s="106"/>
      <c r="K203" s="106"/>
      <c r="L203" s="106"/>
      <c r="M203" s="106"/>
      <c r="N203" s="106"/>
      <c r="O203" s="106"/>
      <c r="P203" s="106"/>
      <c r="Q203" s="157"/>
      <c r="R203" s="377"/>
    </row>
    <row r="204" spans="1:18" s="104" customFormat="1" ht="33" customHeight="1" thickBot="1">
      <c r="A204" s="666"/>
      <c r="B204" s="703"/>
      <c r="C204" s="669"/>
      <c r="D204" s="562"/>
      <c r="E204" s="646"/>
      <c r="F204" s="107" t="s">
        <v>20</v>
      </c>
      <c r="G204" s="497"/>
      <c r="H204" s="126"/>
      <c r="I204" s="114"/>
      <c r="J204" s="114"/>
      <c r="K204" s="114"/>
      <c r="L204" s="114"/>
      <c r="M204" s="114"/>
      <c r="N204" s="114"/>
      <c r="O204" s="114"/>
      <c r="P204" s="114"/>
      <c r="Q204" s="158"/>
      <c r="R204" s="379"/>
    </row>
    <row r="205" spans="1:18" s="104" customFormat="1" ht="102.6" customHeight="1" thickBot="1">
      <c r="A205" s="667"/>
      <c r="B205" s="704"/>
      <c r="C205" s="670"/>
      <c r="D205" s="144"/>
      <c r="E205" s="647"/>
      <c r="F205" s="159"/>
      <c r="G205" s="473"/>
      <c r="H205" s="627"/>
      <c r="I205" s="627"/>
      <c r="J205" s="627"/>
      <c r="K205" s="627"/>
      <c r="L205" s="627"/>
      <c r="M205" s="627"/>
      <c r="N205" s="627"/>
      <c r="O205" s="627"/>
      <c r="P205" s="627"/>
      <c r="Q205" s="627"/>
      <c r="R205" s="159"/>
    </row>
    <row r="206" spans="1:18" s="104" customFormat="1" ht="33" customHeight="1">
      <c r="A206" s="665">
        <v>35</v>
      </c>
      <c r="B206" s="709" t="s">
        <v>602</v>
      </c>
      <c r="C206" s="668" t="s">
        <v>116</v>
      </c>
      <c r="D206" s="561" t="s">
        <v>117</v>
      </c>
      <c r="E206" s="645" t="s">
        <v>17</v>
      </c>
      <c r="F206" s="102" t="s">
        <v>111</v>
      </c>
      <c r="G206" s="458">
        <f>R206*J5</f>
        <v>0</v>
      </c>
      <c r="H206" s="109">
        <v>0</v>
      </c>
      <c r="I206" s="103"/>
      <c r="J206" s="103"/>
      <c r="K206" s="103"/>
      <c r="L206" s="103"/>
      <c r="M206" s="103"/>
      <c r="N206" s="103"/>
      <c r="O206" s="103"/>
      <c r="P206" s="103"/>
      <c r="Q206" s="156"/>
      <c r="R206" s="376">
        <v>0.62</v>
      </c>
    </row>
    <row r="207" spans="1:18" s="104" customFormat="1" ht="33" customHeight="1">
      <c r="A207" s="666"/>
      <c r="B207" s="710"/>
      <c r="C207" s="669"/>
      <c r="D207" s="117"/>
      <c r="E207" s="646"/>
      <c r="F207" s="557" t="s">
        <v>112</v>
      </c>
      <c r="G207" s="468"/>
      <c r="H207" s="129"/>
      <c r="I207" s="113"/>
      <c r="J207" s="113"/>
      <c r="K207" s="113"/>
      <c r="L207" s="113"/>
      <c r="M207" s="113"/>
      <c r="N207" s="113"/>
      <c r="O207" s="113"/>
      <c r="P207" s="113"/>
      <c r="Q207" s="151"/>
      <c r="R207" s="381"/>
    </row>
    <row r="208" spans="1:18" s="104" customFormat="1" ht="33" customHeight="1" thickBot="1">
      <c r="A208" s="666"/>
      <c r="B208" s="710"/>
      <c r="C208" s="669"/>
      <c r="D208" s="562"/>
      <c r="E208" s="646"/>
      <c r="F208" s="107" t="s">
        <v>20</v>
      </c>
      <c r="G208" s="463"/>
      <c r="H208" s="126"/>
      <c r="I208" s="114"/>
      <c r="J208" s="114"/>
      <c r="K208" s="114"/>
      <c r="L208" s="114"/>
      <c r="M208" s="114"/>
      <c r="N208" s="114"/>
      <c r="O208" s="114"/>
      <c r="P208" s="114"/>
      <c r="Q208" s="158"/>
      <c r="R208" s="379"/>
    </row>
    <row r="209" spans="1:18" s="104" customFormat="1" ht="33" customHeight="1" thickBot="1">
      <c r="A209" s="667"/>
      <c r="B209" s="711"/>
      <c r="C209" s="670"/>
      <c r="D209" s="144"/>
      <c r="E209" s="647"/>
      <c r="F209" s="160"/>
      <c r="G209" s="474"/>
      <c r="H209" s="627"/>
      <c r="I209" s="627"/>
      <c r="J209" s="627"/>
      <c r="K209" s="627"/>
      <c r="L209" s="627"/>
      <c r="M209" s="627"/>
      <c r="N209" s="627"/>
      <c r="O209" s="627"/>
      <c r="P209" s="627"/>
      <c r="Q209" s="627"/>
      <c r="R209" s="160"/>
    </row>
    <row r="210" spans="1:18" s="104" customFormat="1" ht="33" customHeight="1">
      <c r="A210" s="665">
        <v>36</v>
      </c>
      <c r="B210" s="709" t="s">
        <v>603</v>
      </c>
      <c r="C210" s="668" t="s">
        <v>116</v>
      </c>
      <c r="D210" s="161" t="s">
        <v>408</v>
      </c>
      <c r="E210" s="645" t="s">
        <v>17</v>
      </c>
      <c r="F210" s="102" t="s">
        <v>111</v>
      </c>
      <c r="G210" s="458">
        <f>R210*J5</f>
        <v>0</v>
      </c>
      <c r="H210" s="109">
        <v>0</v>
      </c>
      <c r="I210" s="103"/>
      <c r="J210" s="103"/>
      <c r="K210" s="103"/>
      <c r="L210" s="103"/>
      <c r="M210" s="103"/>
      <c r="N210" s="103"/>
      <c r="O210" s="103"/>
      <c r="P210" s="103"/>
      <c r="Q210" s="156"/>
      <c r="R210" s="376">
        <v>0.3</v>
      </c>
    </row>
    <row r="211" spans="1:18" s="104" customFormat="1" ht="33" customHeight="1">
      <c r="A211" s="666"/>
      <c r="B211" s="710"/>
      <c r="C211" s="669"/>
      <c r="D211" s="162"/>
      <c r="E211" s="646"/>
      <c r="F211" s="557" t="s">
        <v>112</v>
      </c>
      <c r="G211" s="468"/>
      <c r="H211" s="129"/>
      <c r="I211" s="113"/>
      <c r="J211" s="113"/>
      <c r="K211" s="113"/>
      <c r="L211" s="113"/>
      <c r="M211" s="113"/>
      <c r="N211" s="113"/>
      <c r="O211" s="113"/>
      <c r="P211" s="113"/>
      <c r="Q211" s="151"/>
      <c r="R211" s="381"/>
    </row>
    <row r="212" spans="1:18" s="104" customFormat="1" ht="33" customHeight="1" thickBot="1">
      <c r="A212" s="666"/>
      <c r="B212" s="710"/>
      <c r="C212" s="669"/>
      <c r="D212" s="554"/>
      <c r="E212" s="646"/>
      <c r="F212" s="107" t="s">
        <v>20</v>
      </c>
      <c r="G212" s="463"/>
      <c r="H212" s="126"/>
      <c r="I212" s="114"/>
      <c r="J212" s="114"/>
      <c r="K212" s="114"/>
      <c r="L212" s="114"/>
      <c r="M212" s="114"/>
      <c r="N212" s="114"/>
      <c r="O212" s="114"/>
      <c r="P212" s="114"/>
      <c r="Q212" s="158"/>
      <c r="R212" s="379"/>
    </row>
    <row r="213" spans="1:18" s="104" customFormat="1" ht="155.44999999999999" customHeight="1" thickBot="1">
      <c r="A213" s="667"/>
      <c r="B213" s="711"/>
      <c r="C213" s="670"/>
      <c r="D213" s="163"/>
      <c r="E213" s="647"/>
      <c r="F213" s="132"/>
      <c r="G213" s="470"/>
      <c r="H213" s="635"/>
      <c r="I213" s="635"/>
      <c r="J213" s="635"/>
      <c r="K213" s="635"/>
      <c r="L213" s="635"/>
      <c r="M213" s="635"/>
      <c r="N213" s="635"/>
      <c r="O213" s="635"/>
      <c r="P213" s="635"/>
      <c r="Q213" s="635"/>
      <c r="R213" s="558"/>
    </row>
    <row r="214" spans="1:18" s="104" customFormat="1" ht="33" customHeight="1">
      <c r="A214" s="666">
        <v>37</v>
      </c>
      <c r="B214" s="709" t="s">
        <v>604</v>
      </c>
      <c r="C214" s="669" t="s">
        <v>116</v>
      </c>
      <c r="D214" s="161" t="s">
        <v>118</v>
      </c>
      <c r="E214" s="645" t="s">
        <v>17</v>
      </c>
      <c r="F214" s="102" t="s">
        <v>111</v>
      </c>
      <c r="G214" s="458">
        <f>R214*J5</f>
        <v>0</v>
      </c>
      <c r="H214" s="109">
        <v>0</v>
      </c>
      <c r="I214" s="103"/>
      <c r="J214" s="103"/>
      <c r="K214" s="103"/>
      <c r="L214" s="103"/>
      <c r="M214" s="103"/>
      <c r="N214" s="103"/>
      <c r="O214" s="103"/>
      <c r="P214" s="103"/>
      <c r="Q214" s="156"/>
      <c r="R214" s="376">
        <v>0.27</v>
      </c>
    </row>
    <row r="215" spans="1:18" s="104" customFormat="1" ht="33" customHeight="1">
      <c r="A215" s="666"/>
      <c r="B215" s="710"/>
      <c r="C215" s="669"/>
      <c r="D215" s="162"/>
      <c r="E215" s="646"/>
      <c r="F215" s="557" t="s">
        <v>112</v>
      </c>
      <c r="G215" s="468"/>
      <c r="H215" s="129"/>
      <c r="I215" s="113"/>
      <c r="J215" s="113"/>
      <c r="K215" s="113"/>
      <c r="L215" s="113"/>
      <c r="M215" s="113"/>
      <c r="N215" s="113"/>
      <c r="O215" s="113"/>
      <c r="P215" s="113"/>
      <c r="Q215" s="151"/>
      <c r="R215" s="381"/>
    </row>
    <row r="216" spans="1:18" s="104" customFormat="1" ht="33" customHeight="1" thickBot="1">
      <c r="A216" s="666"/>
      <c r="B216" s="710"/>
      <c r="C216" s="669"/>
      <c r="D216" s="554"/>
      <c r="E216" s="646"/>
      <c r="F216" s="107" t="s">
        <v>20</v>
      </c>
      <c r="G216" s="463"/>
      <c r="H216" s="126"/>
      <c r="I216" s="114"/>
      <c r="J216" s="114"/>
      <c r="K216" s="114"/>
      <c r="L216" s="114"/>
      <c r="M216" s="114"/>
      <c r="N216" s="114"/>
      <c r="O216" s="114"/>
      <c r="P216" s="114"/>
      <c r="Q216" s="158"/>
      <c r="R216" s="379"/>
    </row>
    <row r="217" spans="1:18" s="104" customFormat="1" ht="100.9" customHeight="1" thickBot="1">
      <c r="A217" s="667"/>
      <c r="B217" s="711"/>
      <c r="C217" s="670"/>
      <c r="D217" s="163"/>
      <c r="E217" s="647"/>
      <c r="F217" s="132"/>
      <c r="G217" s="470"/>
      <c r="H217" s="635"/>
      <c r="I217" s="635"/>
      <c r="J217" s="635"/>
      <c r="K217" s="635"/>
      <c r="L217" s="635"/>
      <c r="M217" s="635"/>
      <c r="N217" s="635"/>
      <c r="O217" s="635"/>
      <c r="P217" s="635"/>
      <c r="Q217" s="635"/>
      <c r="R217" s="558"/>
    </row>
    <row r="218" spans="1:18" s="104" customFormat="1" ht="33" customHeight="1">
      <c r="A218" s="665">
        <v>38</v>
      </c>
      <c r="B218" s="709" t="s">
        <v>119</v>
      </c>
      <c r="C218" s="668" t="s">
        <v>116</v>
      </c>
      <c r="D218" s="161" t="s">
        <v>120</v>
      </c>
      <c r="E218" s="645" t="s">
        <v>17</v>
      </c>
      <c r="F218" s="102" t="s">
        <v>111</v>
      </c>
      <c r="G218" s="458">
        <f>R218*J5</f>
        <v>0</v>
      </c>
      <c r="H218" s="109">
        <v>0</v>
      </c>
      <c r="I218" s="103"/>
      <c r="J218" s="103"/>
      <c r="K218" s="103"/>
      <c r="L218" s="103"/>
      <c r="M218" s="103"/>
      <c r="N218" s="103"/>
      <c r="O218" s="103"/>
      <c r="P218" s="103"/>
      <c r="Q218" s="156"/>
      <c r="R218" s="376">
        <v>0.05</v>
      </c>
    </row>
    <row r="219" spans="1:18" s="104" customFormat="1" ht="33" customHeight="1">
      <c r="A219" s="666"/>
      <c r="B219" s="710"/>
      <c r="C219" s="669"/>
      <c r="D219" s="162"/>
      <c r="E219" s="646"/>
      <c r="F219" s="557" t="s">
        <v>112</v>
      </c>
      <c r="G219" s="468"/>
      <c r="H219" s="129"/>
      <c r="I219" s="113"/>
      <c r="J219" s="113"/>
      <c r="K219" s="113"/>
      <c r="L219" s="113"/>
      <c r="M219" s="113"/>
      <c r="N219" s="113"/>
      <c r="O219" s="113"/>
      <c r="P219" s="113"/>
      <c r="Q219" s="151"/>
      <c r="R219" s="381"/>
    </row>
    <row r="220" spans="1:18" s="104" customFormat="1" ht="33" customHeight="1" thickBot="1">
      <c r="A220" s="666"/>
      <c r="B220" s="710"/>
      <c r="C220" s="669"/>
      <c r="D220" s="554"/>
      <c r="E220" s="646"/>
      <c r="F220" s="107" t="s">
        <v>20</v>
      </c>
      <c r="G220" s="463"/>
      <c r="H220" s="126"/>
      <c r="I220" s="114"/>
      <c r="J220" s="114"/>
      <c r="K220" s="114"/>
      <c r="L220" s="114"/>
      <c r="M220" s="114"/>
      <c r="N220" s="114"/>
      <c r="O220" s="114"/>
      <c r="P220" s="114"/>
      <c r="Q220" s="158"/>
      <c r="R220" s="379"/>
    </row>
    <row r="221" spans="1:18" s="104" customFormat="1" ht="33" customHeight="1" thickBot="1">
      <c r="A221" s="667"/>
      <c r="B221" s="711"/>
      <c r="C221" s="670"/>
      <c r="D221" s="163"/>
      <c r="E221" s="647"/>
      <c r="F221" s="132"/>
      <c r="G221" s="470"/>
      <c r="H221" s="635"/>
      <c r="I221" s="635"/>
      <c r="J221" s="635"/>
      <c r="K221" s="635"/>
      <c r="L221" s="635"/>
      <c r="M221" s="635"/>
      <c r="N221" s="635"/>
      <c r="O221" s="635"/>
      <c r="P221" s="635"/>
      <c r="Q221" s="635"/>
      <c r="R221" s="558"/>
    </row>
    <row r="222" spans="1:18" s="104" customFormat="1" ht="33" customHeight="1">
      <c r="A222" s="665">
        <v>39</v>
      </c>
      <c r="B222" s="709" t="s">
        <v>665</v>
      </c>
      <c r="C222" s="668" t="s">
        <v>110</v>
      </c>
      <c r="D222" s="161" t="s">
        <v>184</v>
      </c>
      <c r="E222" s="645" t="s">
        <v>17</v>
      </c>
      <c r="F222" s="102" t="s">
        <v>111</v>
      </c>
      <c r="G222" s="456">
        <f>R222*J5</f>
        <v>0</v>
      </c>
      <c r="H222" s="109"/>
      <c r="I222" s="103"/>
      <c r="J222" s="103">
        <v>0</v>
      </c>
      <c r="K222" s="103"/>
      <c r="L222" s="103"/>
      <c r="M222" s="103"/>
      <c r="N222" s="103"/>
      <c r="O222" s="103"/>
      <c r="P222" s="103"/>
      <c r="Q222" s="156"/>
      <c r="R222" s="376">
        <v>0.2</v>
      </c>
    </row>
    <row r="223" spans="1:18" s="104" customFormat="1" ht="33" customHeight="1">
      <c r="A223" s="666"/>
      <c r="B223" s="710"/>
      <c r="C223" s="669"/>
      <c r="D223" s="162"/>
      <c r="E223" s="646"/>
      <c r="F223" s="557" t="s">
        <v>112</v>
      </c>
      <c r="G223" s="468"/>
      <c r="H223" s="129"/>
      <c r="I223" s="113"/>
      <c r="J223" s="113"/>
      <c r="K223" s="113"/>
      <c r="L223" s="113"/>
      <c r="M223" s="113"/>
      <c r="N223" s="113"/>
      <c r="O223" s="113"/>
      <c r="P223" s="113"/>
      <c r="Q223" s="151"/>
      <c r="R223" s="381"/>
    </row>
    <row r="224" spans="1:18" s="104" customFormat="1" ht="33" customHeight="1" thickBot="1">
      <c r="A224" s="666"/>
      <c r="B224" s="710"/>
      <c r="C224" s="669"/>
      <c r="D224" s="554"/>
      <c r="E224" s="646"/>
      <c r="F224" s="107" t="s">
        <v>20</v>
      </c>
      <c r="G224" s="497"/>
      <c r="H224" s="126"/>
      <c r="I224" s="114"/>
      <c r="J224" s="114"/>
      <c r="K224" s="114"/>
      <c r="L224" s="114"/>
      <c r="M224" s="114"/>
      <c r="N224" s="114"/>
      <c r="O224" s="114"/>
      <c r="P224" s="114"/>
      <c r="Q224" s="158"/>
      <c r="R224" s="379"/>
    </row>
    <row r="225" spans="1:18" s="104" customFormat="1" ht="33" customHeight="1" thickBot="1">
      <c r="A225" s="667"/>
      <c r="B225" s="711"/>
      <c r="C225" s="670"/>
      <c r="D225" s="163"/>
      <c r="E225" s="647"/>
      <c r="F225" s="132"/>
      <c r="G225" s="470"/>
      <c r="H225" s="635"/>
      <c r="I225" s="635"/>
      <c r="J225" s="635"/>
      <c r="K225" s="635"/>
      <c r="L225" s="635"/>
      <c r="M225" s="635"/>
      <c r="N225" s="635"/>
      <c r="O225" s="635"/>
      <c r="P225" s="635"/>
      <c r="Q225" s="635"/>
      <c r="R225" s="558"/>
    </row>
    <row r="226" spans="1:18" s="104" customFormat="1" ht="33" customHeight="1">
      <c r="A226" s="665">
        <v>40</v>
      </c>
      <c r="B226" s="709" t="s">
        <v>605</v>
      </c>
      <c r="C226" s="668" t="s">
        <v>110</v>
      </c>
      <c r="D226" s="161" t="s">
        <v>121</v>
      </c>
      <c r="E226" s="645" t="s">
        <v>17</v>
      </c>
      <c r="F226" s="102" t="s">
        <v>111</v>
      </c>
      <c r="G226" s="456">
        <f>R226*J5</f>
        <v>0</v>
      </c>
      <c r="H226" s="109"/>
      <c r="I226" s="103"/>
      <c r="J226" s="103">
        <v>0</v>
      </c>
      <c r="K226" s="103"/>
      <c r="L226" s="103"/>
      <c r="M226" s="103"/>
      <c r="N226" s="103"/>
      <c r="O226" s="103"/>
      <c r="P226" s="103"/>
      <c r="Q226" s="156"/>
      <c r="R226" s="376">
        <v>0.1</v>
      </c>
    </row>
    <row r="227" spans="1:18" s="104" customFormat="1" ht="33" customHeight="1">
      <c r="A227" s="666"/>
      <c r="B227" s="710"/>
      <c r="C227" s="669"/>
      <c r="D227" s="162"/>
      <c r="E227" s="646"/>
      <c r="F227" s="557" t="s">
        <v>112</v>
      </c>
      <c r="G227" s="468"/>
      <c r="H227" s="129"/>
      <c r="I227" s="113"/>
      <c r="J227" s="113"/>
      <c r="K227" s="113"/>
      <c r="L227" s="113"/>
      <c r="M227" s="113"/>
      <c r="N227" s="113"/>
      <c r="O227" s="113"/>
      <c r="P227" s="113"/>
      <c r="Q227" s="151"/>
      <c r="R227" s="381"/>
    </row>
    <row r="228" spans="1:18" s="104" customFormat="1" ht="33" customHeight="1" thickBot="1">
      <c r="A228" s="666"/>
      <c r="B228" s="710"/>
      <c r="C228" s="669"/>
      <c r="D228" s="554"/>
      <c r="E228" s="646"/>
      <c r="F228" s="107" t="s">
        <v>20</v>
      </c>
      <c r="G228" s="497"/>
      <c r="H228" s="126"/>
      <c r="I228" s="114"/>
      <c r="J228" s="114"/>
      <c r="K228" s="114"/>
      <c r="L228" s="114"/>
      <c r="M228" s="114"/>
      <c r="N228" s="114"/>
      <c r="O228" s="114"/>
      <c r="P228" s="114"/>
      <c r="Q228" s="158"/>
      <c r="R228" s="379"/>
    </row>
    <row r="229" spans="1:18" s="104" customFormat="1" ht="45" customHeight="1" thickBot="1">
      <c r="A229" s="667"/>
      <c r="B229" s="711"/>
      <c r="C229" s="670"/>
      <c r="D229" s="163"/>
      <c r="E229" s="647"/>
      <c r="F229" s="132"/>
      <c r="G229" s="470"/>
      <c r="H229" s="635"/>
      <c r="I229" s="635"/>
      <c r="J229" s="635"/>
      <c r="K229" s="635"/>
      <c r="L229" s="635"/>
      <c r="M229" s="635"/>
      <c r="N229" s="635"/>
      <c r="O229" s="635"/>
      <c r="P229" s="635"/>
      <c r="Q229" s="635"/>
      <c r="R229" s="558"/>
    </row>
    <row r="230" spans="1:18" s="104" customFormat="1" ht="33" customHeight="1">
      <c r="A230" s="665">
        <v>41</v>
      </c>
      <c r="B230" s="709" t="s">
        <v>606</v>
      </c>
      <c r="C230" s="668" t="s">
        <v>110</v>
      </c>
      <c r="D230" s="161" t="s">
        <v>118</v>
      </c>
      <c r="E230" s="645" t="s">
        <v>17</v>
      </c>
      <c r="F230" s="102" t="s">
        <v>111</v>
      </c>
      <c r="G230" s="456">
        <f>R230*J5</f>
        <v>0</v>
      </c>
      <c r="H230" s="109"/>
      <c r="I230" s="103"/>
      <c r="J230" s="103">
        <v>0</v>
      </c>
      <c r="K230" s="103"/>
      <c r="L230" s="103"/>
      <c r="M230" s="103"/>
      <c r="N230" s="103"/>
      <c r="O230" s="103"/>
      <c r="P230" s="103"/>
      <c r="Q230" s="156"/>
      <c r="R230" s="376">
        <v>0.15</v>
      </c>
    </row>
    <row r="231" spans="1:18" s="104" customFormat="1" ht="33" customHeight="1">
      <c r="A231" s="666"/>
      <c r="B231" s="710"/>
      <c r="C231" s="669"/>
      <c r="D231" s="162"/>
      <c r="E231" s="646"/>
      <c r="F231" s="557" t="s">
        <v>112</v>
      </c>
      <c r="G231" s="468"/>
      <c r="H231" s="129"/>
      <c r="I231" s="113"/>
      <c r="J231" s="113"/>
      <c r="K231" s="113"/>
      <c r="L231" s="113"/>
      <c r="M231" s="113"/>
      <c r="N231" s="113"/>
      <c r="O231" s="113"/>
      <c r="P231" s="113"/>
      <c r="Q231" s="151"/>
      <c r="R231" s="381"/>
    </row>
    <row r="232" spans="1:18" s="104" customFormat="1" ht="33" customHeight="1" thickBot="1">
      <c r="A232" s="666"/>
      <c r="B232" s="710"/>
      <c r="C232" s="669"/>
      <c r="D232" s="554"/>
      <c r="E232" s="646"/>
      <c r="F232" s="107" t="s">
        <v>20</v>
      </c>
      <c r="G232" s="497"/>
      <c r="H232" s="126"/>
      <c r="I232" s="114"/>
      <c r="J232" s="114"/>
      <c r="K232" s="114"/>
      <c r="L232" s="114"/>
      <c r="M232" s="114"/>
      <c r="N232" s="114"/>
      <c r="O232" s="114"/>
      <c r="P232" s="114"/>
      <c r="Q232" s="158"/>
      <c r="R232" s="379"/>
    </row>
    <row r="233" spans="1:18" s="104" customFormat="1" ht="33" customHeight="1" thickBot="1">
      <c r="A233" s="667"/>
      <c r="B233" s="711"/>
      <c r="C233" s="670"/>
      <c r="D233" s="163"/>
      <c r="E233" s="647"/>
      <c r="F233" s="132"/>
      <c r="G233" s="470"/>
      <c r="H233" s="635"/>
      <c r="I233" s="635"/>
      <c r="J233" s="635"/>
      <c r="K233" s="635"/>
      <c r="L233" s="635"/>
      <c r="M233" s="635"/>
      <c r="N233" s="635"/>
      <c r="O233" s="635"/>
      <c r="P233" s="635"/>
      <c r="Q233" s="635"/>
      <c r="R233" s="558"/>
    </row>
    <row r="234" spans="1:18" s="104" customFormat="1" ht="33" customHeight="1">
      <c r="A234" s="665">
        <v>42</v>
      </c>
      <c r="B234" s="709" t="s">
        <v>663</v>
      </c>
      <c r="C234" s="668" t="s">
        <v>110</v>
      </c>
      <c r="D234" s="161" t="s">
        <v>417</v>
      </c>
      <c r="E234" s="645" t="s">
        <v>17</v>
      </c>
      <c r="F234" s="102" t="s">
        <v>111</v>
      </c>
      <c r="G234" s="456">
        <f>R234*J5</f>
        <v>0</v>
      </c>
      <c r="H234" s="109"/>
      <c r="I234" s="103"/>
      <c r="J234" s="103">
        <v>0</v>
      </c>
      <c r="K234" s="103"/>
      <c r="L234" s="103"/>
      <c r="M234" s="103"/>
      <c r="N234" s="103"/>
      <c r="O234" s="103"/>
      <c r="P234" s="103"/>
      <c r="Q234" s="156"/>
      <c r="R234" s="376">
        <v>0.6</v>
      </c>
    </row>
    <row r="235" spans="1:18" s="104" customFormat="1" ht="33" customHeight="1">
      <c r="A235" s="666"/>
      <c r="B235" s="710"/>
      <c r="C235" s="669"/>
      <c r="D235" s="162"/>
      <c r="E235" s="646"/>
      <c r="F235" s="557" t="s">
        <v>112</v>
      </c>
      <c r="G235" s="468"/>
      <c r="H235" s="129"/>
      <c r="I235" s="113"/>
      <c r="J235" s="113"/>
      <c r="K235" s="113"/>
      <c r="L235" s="113"/>
      <c r="M235" s="113"/>
      <c r="N235" s="113"/>
      <c r="O235" s="113"/>
      <c r="P235" s="113"/>
      <c r="Q235" s="151"/>
      <c r="R235" s="381"/>
    </row>
    <row r="236" spans="1:18" s="104" customFormat="1" ht="33" customHeight="1" thickBot="1">
      <c r="A236" s="666"/>
      <c r="B236" s="710"/>
      <c r="C236" s="669"/>
      <c r="D236" s="554"/>
      <c r="E236" s="646"/>
      <c r="F236" s="107" t="s">
        <v>20</v>
      </c>
      <c r="G236" s="497"/>
      <c r="H236" s="126"/>
      <c r="I236" s="114"/>
      <c r="J236" s="114"/>
      <c r="K236" s="114"/>
      <c r="L236" s="114"/>
      <c r="M236" s="114"/>
      <c r="N236" s="114"/>
      <c r="O236" s="114"/>
      <c r="P236" s="114"/>
      <c r="Q236" s="158"/>
      <c r="R236" s="379"/>
    </row>
    <row r="237" spans="1:18" s="104" customFormat="1" ht="33" customHeight="1" thickBot="1">
      <c r="A237" s="667"/>
      <c r="B237" s="711"/>
      <c r="C237" s="670"/>
      <c r="D237" s="163"/>
      <c r="E237" s="647"/>
      <c r="F237" s="132"/>
      <c r="G237" s="470"/>
      <c r="H237" s="635"/>
      <c r="I237" s="635"/>
      <c r="J237" s="635"/>
      <c r="K237" s="635"/>
      <c r="L237" s="635"/>
      <c r="M237" s="635"/>
      <c r="N237" s="635"/>
      <c r="O237" s="635"/>
      <c r="P237" s="635"/>
      <c r="Q237" s="635"/>
      <c r="R237" s="558"/>
    </row>
    <row r="238" spans="1:18" s="104" customFormat="1" ht="33" customHeight="1">
      <c r="A238" s="665">
        <v>43</v>
      </c>
      <c r="B238" s="709" t="s">
        <v>665</v>
      </c>
      <c r="C238" s="668" t="s">
        <v>110</v>
      </c>
      <c r="D238" s="161" t="s">
        <v>120</v>
      </c>
      <c r="E238" s="645" t="s">
        <v>17</v>
      </c>
      <c r="F238" s="102" t="s">
        <v>111</v>
      </c>
      <c r="G238" s="456">
        <f>R238*J5</f>
        <v>0</v>
      </c>
      <c r="H238" s="109"/>
      <c r="I238" s="103"/>
      <c r="J238" s="103">
        <v>0</v>
      </c>
      <c r="K238" s="103"/>
      <c r="L238" s="103"/>
      <c r="M238" s="103"/>
      <c r="N238" s="103"/>
      <c r="O238" s="103"/>
      <c r="P238" s="103"/>
      <c r="Q238" s="156"/>
      <c r="R238" s="376">
        <v>0.21</v>
      </c>
    </row>
    <row r="239" spans="1:18" s="104" customFormat="1" ht="33" customHeight="1">
      <c r="A239" s="666"/>
      <c r="B239" s="710"/>
      <c r="C239" s="669"/>
      <c r="D239" s="162"/>
      <c r="E239" s="646"/>
      <c r="F239" s="557" t="s">
        <v>112</v>
      </c>
      <c r="G239" s="468"/>
      <c r="H239" s="129"/>
      <c r="I239" s="113"/>
      <c r="J239" s="113"/>
      <c r="K239" s="113"/>
      <c r="L239" s="113"/>
      <c r="M239" s="113"/>
      <c r="N239" s="113"/>
      <c r="O239" s="113"/>
      <c r="P239" s="113"/>
      <c r="Q239" s="151"/>
      <c r="R239" s="381"/>
    </row>
    <row r="240" spans="1:18" s="104" customFormat="1" ht="33" customHeight="1" thickBot="1">
      <c r="A240" s="666"/>
      <c r="B240" s="710"/>
      <c r="C240" s="669"/>
      <c r="D240" s="554"/>
      <c r="E240" s="646"/>
      <c r="F240" s="107" t="s">
        <v>20</v>
      </c>
      <c r="G240" s="497"/>
      <c r="H240" s="126"/>
      <c r="I240" s="114"/>
      <c r="J240" s="114"/>
      <c r="K240" s="114"/>
      <c r="L240" s="114"/>
      <c r="M240" s="114"/>
      <c r="N240" s="114"/>
      <c r="O240" s="114"/>
      <c r="P240" s="114"/>
      <c r="Q240" s="158"/>
      <c r="R240" s="379"/>
    </row>
    <row r="241" spans="1:18" s="104" customFormat="1" ht="33" customHeight="1" thickBot="1">
      <c r="A241" s="667"/>
      <c r="B241" s="711"/>
      <c r="C241" s="670"/>
      <c r="D241" s="163"/>
      <c r="E241" s="647"/>
      <c r="F241" s="132"/>
      <c r="G241" s="470"/>
      <c r="H241" s="635"/>
      <c r="I241" s="635"/>
      <c r="J241" s="635"/>
      <c r="K241" s="635"/>
      <c r="L241" s="635"/>
      <c r="M241" s="635"/>
      <c r="N241" s="635"/>
      <c r="O241" s="635"/>
      <c r="P241" s="635"/>
      <c r="Q241" s="635"/>
      <c r="R241" s="558"/>
    </row>
    <row r="242" spans="1:18" ht="35.1" hidden="1" customHeight="1" thickBot="1">
      <c r="A242" s="722" t="s">
        <v>14</v>
      </c>
      <c r="B242" s="723"/>
      <c r="C242" s="723"/>
      <c r="D242" s="723"/>
      <c r="E242" s="723"/>
      <c r="F242" s="723"/>
      <c r="G242" s="723"/>
      <c r="H242" s="723"/>
      <c r="I242" s="723"/>
      <c r="J242" s="723"/>
      <c r="K242" s="723"/>
      <c r="L242" s="723"/>
      <c r="M242" s="723"/>
      <c r="N242" s="723"/>
      <c r="O242" s="723"/>
      <c r="P242" s="723"/>
      <c r="Q242" s="723"/>
      <c r="R242" s="389"/>
    </row>
    <row r="243" spans="1:18" s="14" customFormat="1" ht="35.1" hidden="1" customHeight="1" thickBot="1">
      <c r="A243" s="640" t="s">
        <v>122</v>
      </c>
      <c r="B243" s="641"/>
      <c r="C243" s="641"/>
      <c r="D243" s="641"/>
      <c r="E243" s="724"/>
      <c r="F243" s="205">
        <f>SUM(H243:Q243)</f>
        <v>0</v>
      </c>
      <c r="G243" s="413">
        <f>G19+G24+G30+G34+G41+G49+G55+G64+G68+G74+G80+G88+G92+G100+G108+G113+G118+G125+G132+G136+G143+G155+G160+G166+G170+G174+G178+G182+G186+G194+G206+G210+G214+G218+G226+G149+G198+G202+G230+G234+G238+G222+G190</f>
        <v>0</v>
      </c>
      <c r="H243" s="205">
        <f>H19+H24+H30+H34+H41+H49+H55+H64+H68+H74+H80+H88+H92+H100+H108+H113+H118+H125+H132+H136+H143+H155+H160+H166+H170+H174+H178+H182+H186+H194+H206+H210+H214+H218+H226+H149+H198+H202+H230+H234+H238+H222+H190</f>
        <v>0</v>
      </c>
      <c r="I243" s="205">
        <f t="shared" ref="I243:Q243" si="0">I19+I24+I30+I34+I41+I49+I55+I64+I68+I74+I80+I88+I92+I100+I108+I113+I118+I125+I132+I136+I143+I155+I160+I166+I170+I174+I178+I182+I186+I194+I206+I210+I214+I218+I226+I149+I198+I202+I230+I234+I238+I222+I190</f>
        <v>0</v>
      </c>
      <c r="J243" s="205">
        <f t="shared" si="0"/>
        <v>0</v>
      </c>
      <c r="K243" s="205">
        <f t="shared" si="0"/>
        <v>0</v>
      </c>
      <c r="L243" s="205">
        <f t="shared" si="0"/>
        <v>0</v>
      </c>
      <c r="M243" s="205">
        <f t="shared" si="0"/>
        <v>0</v>
      </c>
      <c r="N243" s="205">
        <f t="shared" si="0"/>
        <v>0</v>
      </c>
      <c r="O243" s="205">
        <f t="shared" si="0"/>
        <v>0</v>
      </c>
      <c r="P243" s="205">
        <f t="shared" si="0"/>
        <v>0</v>
      </c>
      <c r="Q243" s="46">
        <f t="shared" si="0"/>
        <v>0</v>
      </c>
      <c r="R243" s="205">
        <f>R19+R24+R30+R34+R41+R49+R55+R64+R68+R74+R80+R88+R92+R100+R108+R113+R118+R125+R132+R136+R143+R155+R160+R166+R170+R174+R178+R182+R186+R194+R206+R210+R214+R218+R226+R149+R198+R202+R230+R234+R238+R222+R190</f>
        <v>21.540000000000003</v>
      </c>
    </row>
    <row r="244" spans="1:18" s="14" customFormat="1" ht="35.1" hidden="1" customHeight="1" thickBot="1">
      <c r="A244" s="725" t="s">
        <v>123</v>
      </c>
      <c r="B244" s="726"/>
      <c r="C244" s="726"/>
      <c r="D244" s="726"/>
      <c r="E244" s="727"/>
      <c r="F244" s="205">
        <f>SUM(H244:Q244)</f>
        <v>0</v>
      </c>
      <c r="G244" s="413">
        <f t="shared" ref="G244:R245" si="1">G20+G25+G31+G35+G42+G50+G56+G65+G69+G75+G81+G89+G93+G101+G109+G114+G119+G126+G133+G137+G144+G156+G161+G167+G171+G175+G179+G183+G187+G195+G207+G211+G215+G219+G227+G150+G199+G203+G231+G235+G239+G223+G191</f>
        <v>0</v>
      </c>
      <c r="H244" s="205">
        <f t="shared" si="1"/>
        <v>0</v>
      </c>
      <c r="I244" s="205">
        <f t="shared" si="1"/>
        <v>0</v>
      </c>
      <c r="J244" s="205">
        <f t="shared" si="1"/>
        <v>0</v>
      </c>
      <c r="K244" s="205">
        <f t="shared" si="1"/>
        <v>0</v>
      </c>
      <c r="L244" s="205">
        <f t="shared" si="1"/>
        <v>0</v>
      </c>
      <c r="M244" s="205">
        <f t="shared" si="1"/>
        <v>0</v>
      </c>
      <c r="N244" s="205">
        <f t="shared" si="1"/>
        <v>0</v>
      </c>
      <c r="O244" s="205">
        <f t="shared" si="1"/>
        <v>0</v>
      </c>
      <c r="P244" s="205">
        <f t="shared" si="1"/>
        <v>0</v>
      </c>
      <c r="Q244" s="46">
        <f t="shared" si="1"/>
        <v>0</v>
      </c>
      <c r="R244" s="205">
        <f t="shared" si="1"/>
        <v>15.1</v>
      </c>
    </row>
    <row r="245" spans="1:18" s="14" customFormat="1" ht="35.1" hidden="1" customHeight="1" thickBot="1">
      <c r="A245" s="728" t="s">
        <v>124</v>
      </c>
      <c r="B245" s="729"/>
      <c r="C245" s="729"/>
      <c r="D245" s="729"/>
      <c r="E245" s="730"/>
      <c r="F245" s="205">
        <f>SUM(H245:Q245)</f>
        <v>0</v>
      </c>
      <c r="G245" s="413">
        <f t="shared" si="1"/>
        <v>0</v>
      </c>
      <c r="H245" s="205">
        <f t="shared" si="1"/>
        <v>0</v>
      </c>
      <c r="I245" s="205">
        <f t="shared" si="1"/>
        <v>0</v>
      </c>
      <c r="J245" s="205">
        <f t="shared" si="1"/>
        <v>0</v>
      </c>
      <c r="K245" s="205">
        <f t="shared" si="1"/>
        <v>0</v>
      </c>
      <c r="L245" s="205">
        <f t="shared" si="1"/>
        <v>0</v>
      </c>
      <c r="M245" s="205">
        <f t="shared" si="1"/>
        <v>0</v>
      </c>
      <c r="N245" s="205">
        <f t="shared" si="1"/>
        <v>0</v>
      </c>
      <c r="O245" s="205">
        <f t="shared" si="1"/>
        <v>0</v>
      </c>
      <c r="P245" s="205">
        <f t="shared" si="1"/>
        <v>0</v>
      </c>
      <c r="Q245" s="46">
        <f t="shared" si="1"/>
        <v>0</v>
      </c>
      <c r="R245" s="205">
        <f t="shared" si="1"/>
        <v>22.65</v>
      </c>
    </row>
    <row r="246" spans="1:18" s="14" customFormat="1" ht="35.1" hidden="1" customHeight="1" thickBot="1">
      <c r="A246" s="719" t="s">
        <v>471</v>
      </c>
      <c r="B246" s="720"/>
      <c r="C246" s="720"/>
      <c r="D246" s="720"/>
      <c r="E246" s="721"/>
      <c r="F246" s="15">
        <f>F243+F244</f>
        <v>0</v>
      </c>
      <c r="G246" s="29">
        <f>G243+G244</f>
        <v>0</v>
      </c>
      <c r="H246" s="15">
        <f>H243+H244</f>
        <v>0</v>
      </c>
      <c r="I246" s="15">
        <f t="shared" ref="I246:Q246" si="2">I243+I244</f>
        <v>0</v>
      </c>
      <c r="J246" s="15">
        <f t="shared" si="2"/>
        <v>0</v>
      </c>
      <c r="K246" s="15">
        <f t="shared" si="2"/>
        <v>0</v>
      </c>
      <c r="L246" s="15">
        <f t="shared" si="2"/>
        <v>0</v>
      </c>
      <c r="M246" s="15">
        <f t="shared" si="2"/>
        <v>0</v>
      </c>
      <c r="N246" s="15">
        <f t="shared" si="2"/>
        <v>0</v>
      </c>
      <c r="O246" s="15">
        <f t="shared" si="2"/>
        <v>0</v>
      </c>
      <c r="P246" s="15">
        <f t="shared" si="2"/>
        <v>0</v>
      </c>
      <c r="Q246" s="357">
        <f t="shared" si="2"/>
        <v>0</v>
      </c>
      <c r="R246" s="15">
        <f>R243+R244</f>
        <v>36.64</v>
      </c>
    </row>
    <row r="247" spans="1:18" s="14" customFormat="1" ht="35.1" hidden="1" customHeight="1">
      <c r="A247" s="736" t="s">
        <v>472</v>
      </c>
      <c r="B247" s="737"/>
      <c r="C247" s="737"/>
      <c r="D247" s="737"/>
      <c r="E247" s="738"/>
      <c r="F247" s="618">
        <f>SUM(F243:F245)</f>
        <v>0</v>
      </c>
      <c r="G247" s="622">
        <f>G243+G244+G245</f>
        <v>0</v>
      </c>
      <c r="H247" s="618">
        <f>H243+H244+H245</f>
        <v>0</v>
      </c>
      <c r="I247" s="618">
        <f t="shared" ref="I247:Q247" si="3">I243+I244+I245</f>
        <v>0</v>
      </c>
      <c r="J247" s="618">
        <f t="shared" si="3"/>
        <v>0</v>
      </c>
      <c r="K247" s="618">
        <f t="shared" si="3"/>
        <v>0</v>
      </c>
      <c r="L247" s="618">
        <f t="shared" si="3"/>
        <v>0</v>
      </c>
      <c r="M247" s="618">
        <f t="shared" si="3"/>
        <v>0</v>
      </c>
      <c r="N247" s="618">
        <f t="shared" si="3"/>
        <v>0</v>
      </c>
      <c r="O247" s="618">
        <f t="shared" si="3"/>
        <v>0</v>
      </c>
      <c r="P247" s="618">
        <f t="shared" si="3"/>
        <v>0</v>
      </c>
      <c r="Q247" s="712">
        <f t="shared" si="3"/>
        <v>0</v>
      </c>
      <c r="R247" s="618">
        <f>R243+R244+R245</f>
        <v>59.29</v>
      </c>
    </row>
    <row r="248" spans="1:18" s="14" customFormat="1" ht="13.5" hidden="1" customHeight="1" thickBot="1">
      <c r="A248" s="739"/>
      <c r="B248" s="740"/>
      <c r="C248" s="740"/>
      <c r="D248" s="740"/>
      <c r="E248" s="741"/>
      <c r="F248" s="619"/>
      <c r="G248" s="624"/>
      <c r="H248" s="619"/>
      <c r="I248" s="619"/>
      <c r="J248" s="619"/>
      <c r="K248" s="619"/>
      <c r="L248" s="619"/>
      <c r="M248" s="619"/>
      <c r="N248" s="619"/>
      <c r="O248" s="619"/>
      <c r="P248" s="619"/>
      <c r="Q248" s="713"/>
      <c r="R248" s="619"/>
    </row>
    <row r="249" spans="1:18" s="14" customFormat="1" ht="35.1" customHeight="1" thickBot="1">
      <c r="A249" s="714"/>
      <c r="B249" s="715"/>
      <c r="C249" s="715"/>
      <c r="D249" s="715"/>
      <c r="E249" s="715"/>
      <c r="F249" s="715"/>
      <c r="G249" s="715"/>
      <c r="H249" s="715"/>
      <c r="I249" s="715"/>
      <c r="J249" s="715"/>
      <c r="K249" s="715"/>
      <c r="L249" s="715"/>
      <c r="M249" s="715"/>
      <c r="N249" s="715"/>
      <c r="O249" s="715"/>
      <c r="P249" s="715"/>
      <c r="Q249" s="715"/>
      <c r="R249" s="390"/>
    </row>
    <row r="250" spans="1:18" s="14" customFormat="1" ht="35.1" customHeight="1" thickBot="1">
      <c r="A250" s="716" t="s">
        <v>125</v>
      </c>
      <c r="B250" s="717"/>
      <c r="C250" s="717"/>
      <c r="D250" s="717"/>
      <c r="E250" s="717"/>
      <c r="F250" s="718"/>
      <c r="G250" s="414">
        <f t="shared" ref="G250:H254" si="4">G243</f>
        <v>0</v>
      </c>
      <c r="H250" s="49">
        <f t="shared" si="4"/>
        <v>0</v>
      </c>
      <c r="I250" s="49">
        <f>I243+H250</f>
        <v>0</v>
      </c>
      <c r="J250" s="49">
        <f t="shared" ref="J250:Q252" si="5">J243+I250</f>
        <v>0</v>
      </c>
      <c r="K250" s="49">
        <f t="shared" si="5"/>
        <v>0</v>
      </c>
      <c r="L250" s="49">
        <f t="shared" si="5"/>
        <v>0</v>
      </c>
      <c r="M250" s="49">
        <f t="shared" si="5"/>
        <v>0</v>
      </c>
      <c r="N250" s="49">
        <f t="shared" si="5"/>
        <v>0</v>
      </c>
      <c r="O250" s="49">
        <f t="shared" si="5"/>
        <v>0</v>
      </c>
      <c r="P250" s="49">
        <f t="shared" si="5"/>
        <v>0</v>
      </c>
      <c r="Q250" s="226">
        <f t="shared" si="5"/>
        <v>0</v>
      </c>
      <c r="R250" s="49">
        <f>R243</f>
        <v>21.540000000000003</v>
      </c>
    </row>
    <row r="251" spans="1:18" s="14" customFormat="1" ht="35.1" customHeight="1" thickBot="1">
      <c r="A251" s="731" t="s">
        <v>126</v>
      </c>
      <c r="B251" s="732"/>
      <c r="C251" s="732"/>
      <c r="D251" s="732"/>
      <c r="E251" s="732"/>
      <c r="F251" s="733"/>
      <c r="G251" s="414">
        <f t="shared" si="4"/>
        <v>0</v>
      </c>
      <c r="H251" s="49">
        <f t="shared" si="4"/>
        <v>0</v>
      </c>
      <c r="I251" s="49">
        <f>I244+H251</f>
        <v>0</v>
      </c>
      <c r="J251" s="49">
        <f t="shared" si="5"/>
        <v>0</v>
      </c>
      <c r="K251" s="49">
        <f t="shared" si="5"/>
        <v>0</v>
      </c>
      <c r="L251" s="49">
        <f t="shared" si="5"/>
        <v>0</v>
      </c>
      <c r="M251" s="49">
        <f t="shared" si="5"/>
        <v>0</v>
      </c>
      <c r="N251" s="49">
        <f t="shared" si="5"/>
        <v>0</v>
      </c>
      <c r="O251" s="49">
        <f t="shared" si="5"/>
        <v>0</v>
      </c>
      <c r="P251" s="49">
        <f t="shared" si="5"/>
        <v>0</v>
      </c>
      <c r="Q251" s="226">
        <f t="shared" si="5"/>
        <v>0</v>
      </c>
      <c r="R251" s="49">
        <f>R244</f>
        <v>15.1</v>
      </c>
    </row>
    <row r="252" spans="1:18" s="14" customFormat="1" ht="35.1" customHeight="1" thickBot="1">
      <c r="A252" s="728" t="s">
        <v>127</v>
      </c>
      <c r="B252" s="729"/>
      <c r="C252" s="729"/>
      <c r="D252" s="729"/>
      <c r="E252" s="734"/>
      <c r="F252" s="730"/>
      <c r="G252" s="414">
        <f t="shared" si="4"/>
        <v>0</v>
      </c>
      <c r="H252" s="49">
        <f t="shared" si="4"/>
        <v>0</v>
      </c>
      <c r="I252" s="49">
        <f>I245+H252</f>
        <v>0</v>
      </c>
      <c r="J252" s="49">
        <f t="shared" si="5"/>
        <v>0</v>
      </c>
      <c r="K252" s="49">
        <f t="shared" si="5"/>
        <v>0</v>
      </c>
      <c r="L252" s="49">
        <f t="shared" si="5"/>
        <v>0</v>
      </c>
      <c r="M252" s="49">
        <f t="shared" si="5"/>
        <v>0</v>
      </c>
      <c r="N252" s="49">
        <f t="shared" si="5"/>
        <v>0</v>
      </c>
      <c r="O252" s="49">
        <f t="shared" si="5"/>
        <v>0</v>
      </c>
      <c r="P252" s="49">
        <f t="shared" si="5"/>
        <v>0</v>
      </c>
      <c r="Q252" s="226">
        <f t="shared" si="5"/>
        <v>0</v>
      </c>
      <c r="R252" s="49">
        <f>R245</f>
        <v>22.65</v>
      </c>
    </row>
    <row r="253" spans="1:18" s="14" customFormat="1" ht="45.75" customHeight="1" thickBot="1">
      <c r="A253" s="719" t="s">
        <v>473</v>
      </c>
      <c r="B253" s="720"/>
      <c r="C253" s="720"/>
      <c r="D253" s="720"/>
      <c r="E253" s="735"/>
      <c r="F253" s="721"/>
      <c r="G253" s="29">
        <f t="shared" si="4"/>
        <v>0</v>
      </c>
      <c r="H253" s="15">
        <f t="shared" si="4"/>
        <v>0</v>
      </c>
      <c r="I253" s="4">
        <f t="shared" ref="I253:Q254" si="6">I246+H253</f>
        <v>0</v>
      </c>
      <c r="J253" s="4">
        <f t="shared" si="6"/>
        <v>0</v>
      </c>
      <c r="K253" s="4">
        <f t="shared" si="6"/>
        <v>0</v>
      </c>
      <c r="L253" s="4">
        <f t="shared" si="6"/>
        <v>0</v>
      </c>
      <c r="M253" s="4">
        <f t="shared" si="6"/>
        <v>0</v>
      </c>
      <c r="N253" s="4">
        <f t="shared" si="6"/>
        <v>0</v>
      </c>
      <c r="O253" s="4">
        <f t="shared" si="6"/>
        <v>0</v>
      </c>
      <c r="P253" s="4">
        <f t="shared" si="6"/>
        <v>0</v>
      </c>
      <c r="Q253" s="358">
        <f t="shared" si="6"/>
        <v>0</v>
      </c>
      <c r="R253" s="15">
        <f>R246</f>
        <v>36.64</v>
      </c>
    </row>
    <row r="254" spans="1:18" s="14" customFormat="1" ht="65.25" customHeight="1" thickBot="1">
      <c r="A254" s="747" t="s">
        <v>474</v>
      </c>
      <c r="B254" s="748"/>
      <c r="C254" s="748"/>
      <c r="D254" s="748"/>
      <c r="E254" s="748"/>
      <c r="F254" s="749"/>
      <c r="G254" s="29">
        <f t="shared" si="4"/>
        <v>0</v>
      </c>
      <c r="H254" s="23">
        <f t="shared" si="4"/>
        <v>0</v>
      </c>
      <c r="I254" s="5">
        <f t="shared" si="6"/>
        <v>0</v>
      </c>
      <c r="J254" s="5">
        <f t="shared" si="6"/>
        <v>0</v>
      </c>
      <c r="K254" s="5">
        <f t="shared" si="6"/>
        <v>0</v>
      </c>
      <c r="L254" s="5">
        <f t="shared" si="6"/>
        <v>0</v>
      </c>
      <c r="M254" s="5">
        <f t="shared" si="6"/>
        <v>0</v>
      </c>
      <c r="N254" s="5">
        <f t="shared" si="6"/>
        <v>0</v>
      </c>
      <c r="O254" s="5">
        <f t="shared" si="6"/>
        <v>0</v>
      </c>
      <c r="P254" s="5">
        <f t="shared" si="6"/>
        <v>0</v>
      </c>
      <c r="Q254" s="359">
        <f t="shared" si="6"/>
        <v>0</v>
      </c>
      <c r="R254" s="23">
        <f>R247</f>
        <v>59.29</v>
      </c>
    </row>
    <row r="255" spans="1:18" ht="35.1" customHeight="1" thickBot="1">
      <c r="A255" s="714"/>
      <c r="B255" s="750"/>
      <c r="C255" s="750"/>
      <c r="D255" s="750"/>
      <c r="E255" s="750"/>
      <c r="F255" s="750"/>
      <c r="G255" s="750"/>
      <c r="H255" s="750"/>
      <c r="I255" s="750"/>
      <c r="J255" s="750"/>
      <c r="K255" s="750"/>
      <c r="L255" s="750"/>
      <c r="M255" s="750"/>
      <c r="N255" s="750"/>
      <c r="O255" s="750"/>
      <c r="P255" s="750"/>
      <c r="Q255" s="750"/>
      <c r="R255" s="389"/>
    </row>
    <row r="256" spans="1:18" ht="34.5" customHeight="1" thickBot="1">
      <c r="A256" s="722" t="s">
        <v>128</v>
      </c>
      <c r="B256" s="723"/>
      <c r="C256" s="723"/>
      <c r="D256" s="723"/>
      <c r="E256" s="723"/>
      <c r="F256" s="723"/>
      <c r="G256" s="723"/>
      <c r="H256" s="723"/>
      <c r="I256" s="723"/>
      <c r="J256" s="723"/>
      <c r="K256" s="723"/>
      <c r="L256" s="723"/>
      <c r="M256" s="723"/>
      <c r="N256" s="723"/>
      <c r="O256" s="723"/>
      <c r="P256" s="723"/>
      <c r="Q256" s="723"/>
      <c r="R256" s="389"/>
    </row>
    <row r="257" spans="1:18" ht="35.1" customHeight="1">
      <c r="A257" s="751">
        <v>44</v>
      </c>
      <c r="B257" s="523" t="s">
        <v>129</v>
      </c>
      <c r="C257" s="754" t="s">
        <v>130</v>
      </c>
      <c r="D257" s="523"/>
      <c r="E257" s="757" t="s">
        <v>451</v>
      </c>
      <c r="F257" s="540" t="s">
        <v>18</v>
      </c>
      <c r="G257" s="456"/>
      <c r="H257" s="47"/>
      <c r="I257" s="40"/>
      <c r="J257" s="40"/>
      <c r="K257" s="40"/>
      <c r="L257" s="40"/>
      <c r="M257" s="40"/>
      <c r="N257" s="40"/>
      <c r="O257" s="40"/>
      <c r="P257" s="40"/>
      <c r="Q257" s="360"/>
      <c r="R257" s="391"/>
    </row>
    <row r="258" spans="1:18" ht="35.1" customHeight="1">
      <c r="A258" s="752"/>
      <c r="B258" s="532" t="s">
        <v>131</v>
      </c>
      <c r="C258" s="755"/>
      <c r="D258" s="11"/>
      <c r="E258" s="758"/>
      <c r="F258" s="34" t="s">
        <v>19</v>
      </c>
      <c r="G258" s="468"/>
      <c r="H258" s="16"/>
      <c r="I258" s="10"/>
      <c r="J258" s="10"/>
      <c r="K258" s="16"/>
      <c r="L258" s="10"/>
      <c r="M258" s="16"/>
      <c r="N258" s="17"/>
      <c r="O258" s="10"/>
      <c r="P258" s="10"/>
      <c r="Q258" s="17"/>
      <c r="R258" s="392"/>
    </row>
    <row r="259" spans="1:18" ht="35.1" customHeight="1" thickBot="1">
      <c r="A259" s="752"/>
      <c r="B259" s="524" t="s">
        <v>132</v>
      </c>
      <c r="C259" s="755"/>
      <c r="D259" s="8"/>
      <c r="E259" s="758"/>
      <c r="F259" s="35" t="s">
        <v>20</v>
      </c>
      <c r="G259" s="497">
        <f>R259*J5</f>
        <v>0</v>
      </c>
      <c r="H259" s="44"/>
      <c r="I259" s="42"/>
      <c r="J259" s="42"/>
      <c r="K259" s="42"/>
      <c r="L259" s="42"/>
      <c r="M259" s="42"/>
      <c r="N259" s="42"/>
      <c r="O259" s="42"/>
      <c r="P259" s="42">
        <v>0</v>
      </c>
      <c r="Q259" s="361"/>
      <c r="R259" s="393">
        <v>1</v>
      </c>
    </row>
    <row r="260" spans="1:18" ht="35.1" customHeight="1">
      <c r="A260" s="752"/>
      <c r="B260" s="524" t="s">
        <v>133</v>
      </c>
      <c r="C260" s="755"/>
      <c r="D260" s="742" t="s">
        <v>455</v>
      </c>
      <c r="E260" s="758"/>
      <c r="F260" s="744"/>
      <c r="G260" s="422"/>
      <c r="H260" s="636"/>
      <c r="I260" s="637"/>
      <c r="J260" s="637"/>
      <c r="K260" s="637"/>
      <c r="L260" s="637"/>
      <c r="M260" s="637"/>
      <c r="N260" s="637"/>
      <c r="O260" s="637"/>
      <c r="P260" s="637"/>
      <c r="Q260" s="637"/>
      <c r="R260" s="540"/>
    </row>
    <row r="261" spans="1:18" ht="35.1" customHeight="1" thickBot="1">
      <c r="A261" s="753"/>
      <c r="B261" s="545"/>
      <c r="C261" s="756"/>
      <c r="D261" s="743"/>
      <c r="E261" s="759"/>
      <c r="F261" s="745"/>
      <c r="G261" s="440"/>
      <c r="H261" s="746"/>
      <c r="I261" s="746"/>
      <c r="J261" s="746"/>
      <c r="K261" s="746"/>
      <c r="L261" s="746"/>
      <c r="M261" s="746"/>
      <c r="N261" s="746"/>
      <c r="O261" s="746"/>
      <c r="P261" s="746"/>
      <c r="Q261" s="746"/>
      <c r="R261" s="522"/>
    </row>
    <row r="262" spans="1:18" ht="35.1" customHeight="1">
      <c r="A262" s="751">
        <v>45</v>
      </c>
      <c r="B262" s="523" t="s">
        <v>134</v>
      </c>
      <c r="C262" s="754" t="s">
        <v>130</v>
      </c>
      <c r="D262" s="523"/>
      <c r="E262" s="757" t="s">
        <v>451</v>
      </c>
      <c r="F262" s="540" t="s">
        <v>18</v>
      </c>
      <c r="G262" s="456"/>
      <c r="H262" s="47"/>
      <c r="I262" s="40"/>
      <c r="J262" s="40"/>
      <c r="K262" s="40"/>
      <c r="L262" s="40"/>
      <c r="M262" s="40"/>
      <c r="N262" s="40"/>
      <c r="O262" s="40"/>
      <c r="P262" s="40"/>
      <c r="Q262" s="360"/>
      <c r="R262" s="391"/>
    </row>
    <row r="263" spans="1:18" ht="35.1" customHeight="1">
      <c r="A263" s="752"/>
      <c r="B263" s="532" t="s">
        <v>135</v>
      </c>
      <c r="C263" s="755"/>
      <c r="D263" s="11"/>
      <c r="E263" s="758"/>
      <c r="F263" s="34" t="s">
        <v>19</v>
      </c>
      <c r="G263" s="468"/>
      <c r="H263" s="16"/>
      <c r="I263" s="10"/>
      <c r="J263" s="10"/>
      <c r="K263" s="16"/>
      <c r="L263" s="10"/>
      <c r="M263" s="16"/>
      <c r="N263" s="17"/>
      <c r="O263" s="10"/>
      <c r="P263" s="10"/>
      <c r="Q263" s="17"/>
      <c r="R263" s="392"/>
    </row>
    <row r="264" spans="1:18" ht="35.1" customHeight="1" thickBot="1">
      <c r="A264" s="752"/>
      <c r="B264" s="524" t="s">
        <v>136</v>
      </c>
      <c r="C264" s="755"/>
      <c r="D264" s="8"/>
      <c r="E264" s="758"/>
      <c r="F264" s="35" t="s">
        <v>20</v>
      </c>
      <c r="G264" s="497">
        <f>R264*J5</f>
        <v>0</v>
      </c>
      <c r="H264" s="44"/>
      <c r="I264" s="42"/>
      <c r="J264" s="42"/>
      <c r="K264" s="42"/>
      <c r="L264" s="42"/>
      <c r="M264" s="42"/>
      <c r="N264" s="42"/>
      <c r="O264" s="42"/>
      <c r="P264" s="42">
        <v>0</v>
      </c>
      <c r="Q264" s="361"/>
      <c r="R264" s="393">
        <v>0.45</v>
      </c>
    </row>
    <row r="265" spans="1:18" ht="35.1" customHeight="1">
      <c r="A265" s="752"/>
      <c r="B265" s="524" t="s">
        <v>137</v>
      </c>
      <c r="C265" s="755"/>
      <c r="D265" s="742" t="s">
        <v>456</v>
      </c>
      <c r="E265" s="758"/>
      <c r="F265" s="744"/>
      <c r="G265" s="422"/>
      <c r="H265" s="636"/>
      <c r="I265" s="637"/>
      <c r="J265" s="637"/>
      <c r="K265" s="637"/>
      <c r="L265" s="637"/>
      <c r="M265" s="637"/>
      <c r="N265" s="637"/>
      <c r="O265" s="637"/>
      <c r="P265" s="637"/>
      <c r="Q265" s="637"/>
      <c r="R265" s="540"/>
    </row>
    <row r="266" spans="1:18" ht="35.1" customHeight="1" thickBot="1">
      <c r="A266" s="753"/>
      <c r="B266" s="545"/>
      <c r="C266" s="756"/>
      <c r="D266" s="743"/>
      <c r="E266" s="759"/>
      <c r="F266" s="745"/>
      <c r="G266" s="440"/>
      <c r="H266" s="746"/>
      <c r="I266" s="746"/>
      <c r="J266" s="746"/>
      <c r="K266" s="746"/>
      <c r="L266" s="746"/>
      <c r="M266" s="746"/>
      <c r="N266" s="746"/>
      <c r="O266" s="746"/>
      <c r="P266" s="746"/>
      <c r="Q266" s="746"/>
      <c r="R266" s="522"/>
    </row>
    <row r="267" spans="1:18" ht="35.1" customHeight="1">
      <c r="A267" s="751">
        <v>46</v>
      </c>
      <c r="B267" s="523" t="s">
        <v>138</v>
      </c>
      <c r="C267" s="754" t="s">
        <v>139</v>
      </c>
      <c r="D267" s="523"/>
      <c r="E267" s="757" t="s">
        <v>451</v>
      </c>
      <c r="F267" s="540" t="s">
        <v>18</v>
      </c>
      <c r="G267" s="456"/>
      <c r="H267" s="47"/>
      <c r="I267" s="40"/>
      <c r="J267" s="40"/>
      <c r="K267" s="40"/>
      <c r="L267" s="40"/>
      <c r="M267" s="40"/>
      <c r="N267" s="40"/>
      <c r="O267" s="40"/>
      <c r="P267" s="40"/>
      <c r="Q267" s="360"/>
      <c r="R267" s="391"/>
    </row>
    <row r="268" spans="1:18" ht="35.1" customHeight="1">
      <c r="A268" s="752"/>
      <c r="B268" s="532" t="s">
        <v>140</v>
      </c>
      <c r="C268" s="755"/>
      <c r="D268" s="11"/>
      <c r="E268" s="758"/>
      <c r="F268" s="34" t="s">
        <v>19</v>
      </c>
      <c r="G268" s="468"/>
      <c r="H268" s="16"/>
      <c r="I268" s="10"/>
      <c r="J268" s="10"/>
      <c r="K268" s="16"/>
      <c r="L268" s="10"/>
      <c r="M268" s="16"/>
      <c r="N268" s="17"/>
      <c r="O268" s="10"/>
      <c r="P268" s="10"/>
      <c r="Q268" s="17"/>
      <c r="R268" s="392"/>
    </row>
    <row r="269" spans="1:18" ht="35.1" customHeight="1" thickBot="1">
      <c r="A269" s="752"/>
      <c r="B269" s="524" t="s">
        <v>141</v>
      </c>
      <c r="C269" s="755"/>
      <c r="D269" s="8"/>
      <c r="E269" s="758"/>
      <c r="F269" s="35" t="s">
        <v>20</v>
      </c>
      <c r="G269" s="497">
        <f>R269*J5</f>
        <v>0</v>
      </c>
      <c r="H269" s="44"/>
      <c r="I269" s="42"/>
      <c r="J269" s="42"/>
      <c r="K269" s="42"/>
      <c r="L269" s="42"/>
      <c r="M269" s="42"/>
      <c r="N269" s="42"/>
      <c r="O269" s="518"/>
      <c r="P269" s="42">
        <v>0</v>
      </c>
      <c r="Q269" s="361"/>
      <c r="R269" s="393">
        <v>2</v>
      </c>
    </row>
    <row r="270" spans="1:18" ht="35.1" customHeight="1">
      <c r="A270" s="752"/>
      <c r="B270" s="524" t="s">
        <v>142</v>
      </c>
      <c r="C270" s="755"/>
      <c r="D270" s="11" t="s">
        <v>457</v>
      </c>
      <c r="E270" s="758"/>
      <c r="F270" s="744"/>
      <c r="G270" s="422"/>
      <c r="H270" s="636"/>
      <c r="I270" s="637"/>
      <c r="J270" s="637"/>
      <c r="K270" s="637"/>
      <c r="L270" s="637"/>
      <c r="M270" s="637"/>
      <c r="N270" s="637"/>
      <c r="O270" s="637"/>
      <c r="P270" s="637"/>
      <c r="Q270" s="637"/>
      <c r="R270" s="540"/>
    </row>
    <row r="271" spans="1:18" ht="35.1" customHeight="1" thickBot="1">
      <c r="A271" s="753"/>
      <c r="B271" s="545"/>
      <c r="C271" s="756"/>
      <c r="D271" s="545" t="s">
        <v>458</v>
      </c>
      <c r="E271" s="759"/>
      <c r="F271" s="745"/>
      <c r="G271" s="440"/>
      <c r="H271" s="746"/>
      <c r="I271" s="746"/>
      <c r="J271" s="746"/>
      <c r="K271" s="746"/>
      <c r="L271" s="746"/>
      <c r="M271" s="746"/>
      <c r="N271" s="746"/>
      <c r="O271" s="746"/>
      <c r="P271" s="746"/>
      <c r="Q271" s="746"/>
      <c r="R271" s="522"/>
    </row>
    <row r="272" spans="1:18" ht="35.1" customHeight="1">
      <c r="A272" s="751">
        <v>47</v>
      </c>
      <c r="B272" s="523" t="s">
        <v>520</v>
      </c>
      <c r="C272" s="754" t="s">
        <v>143</v>
      </c>
      <c r="D272" s="212"/>
      <c r="E272" s="751" t="s">
        <v>451</v>
      </c>
      <c r="F272" s="205" t="s">
        <v>18</v>
      </c>
      <c r="G272" s="456"/>
      <c r="H272" s="39"/>
      <c r="I272" s="209"/>
      <c r="J272" s="209"/>
      <c r="K272" s="209"/>
      <c r="L272" s="209"/>
      <c r="M272" s="209"/>
      <c r="N272" s="209"/>
      <c r="O272" s="209"/>
      <c r="P272" s="209"/>
      <c r="Q272" s="362"/>
      <c r="R272" s="394"/>
    </row>
    <row r="273" spans="1:18" ht="35.1" customHeight="1">
      <c r="A273" s="752"/>
      <c r="B273" s="524" t="s">
        <v>521</v>
      </c>
      <c r="C273" s="755"/>
      <c r="D273" s="213"/>
      <c r="E273" s="752"/>
      <c r="F273" s="547" t="s">
        <v>19</v>
      </c>
      <c r="G273" s="468"/>
      <c r="H273" s="45"/>
      <c r="I273" s="210"/>
      <c r="J273" s="530"/>
      <c r="K273" s="210"/>
      <c r="L273" s="519"/>
      <c r="M273" s="210"/>
      <c r="N273" s="210"/>
      <c r="O273" s="210"/>
      <c r="P273" s="210"/>
      <c r="Q273" s="363"/>
      <c r="R273" s="395"/>
    </row>
    <row r="274" spans="1:18" ht="35.1" customHeight="1" thickBot="1">
      <c r="A274" s="752"/>
      <c r="B274" s="524" t="s">
        <v>522</v>
      </c>
      <c r="C274" s="755"/>
      <c r="D274" s="545"/>
      <c r="E274" s="752"/>
      <c r="F274" s="34" t="s">
        <v>20</v>
      </c>
      <c r="G274" s="497">
        <f>R274*J5</f>
        <v>0</v>
      </c>
      <c r="H274" s="44"/>
      <c r="I274" s="42"/>
      <c r="J274" s="42"/>
      <c r="K274" s="42"/>
      <c r="L274" s="42"/>
      <c r="M274" s="42"/>
      <c r="N274" s="42"/>
      <c r="O274" s="42"/>
      <c r="P274" s="42">
        <v>0</v>
      </c>
      <c r="Q274" s="361"/>
      <c r="R274" s="393">
        <v>0.5</v>
      </c>
    </row>
    <row r="275" spans="1:18" ht="35.1" customHeight="1">
      <c r="A275" s="752"/>
      <c r="B275" s="524" t="s">
        <v>144</v>
      </c>
      <c r="C275" s="755"/>
      <c r="D275" s="742" t="s">
        <v>459</v>
      </c>
      <c r="E275" s="752"/>
      <c r="F275" s="744"/>
      <c r="G275" s="442"/>
      <c r="H275" s="766"/>
      <c r="I275" s="766"/>
      <c r="J275" s="766"/>
      <c r="K275" s="766"/>
      <c r="L275" s="766"/>
      <c r="M275" s="766"/>
      <c r="N275" s="766"/>
      <c r="O275" s="766"/>
      <c r="P275" s="766"/>
      <c r="Q275" s="766"/>
      <c r="R275" s="547"/>
    </row>
    <row r="276" spans="1:18" ht="35.1" customHeight="1">
      <c r="A276" s="752"/>
      <c r="B276" s="524"/>
      <c r="C276" s="755"/>
      <c r="D276" s="762"/>
      <c r="E276" s="752"/>
      <c r="F276" s="764"/>
      <c r="G276" s="442"/>
      <c r="H276" s="766"/>
      <c r="I276" s="766"/>
      <c r="J276" s="766"/>
      <c r="K276" s="766"/>
      <c r="L276" s="766"/>
      <c r="M276" s="766"/>
      <c r="N276" s="766"/>
      <c r="O276" s="766"/>
      <c r="P276" s="766"/>
      <c r="Q276" s="766"/>
      <c r="R276" s="547"/>
    </row>
    <row r="277" spans="1:18" ht="53.25" customHeight="1" thickBot="1">
      <c r="A277" s="753"/>
      <c r="B277" s="545"/>
      <c r="C277" s="756"/>
      <c r="D277" s="763"/>
      <c r="E277" s="753"/>
      <c r="F277" s="765"/>
      <c r="G277" s="443"/>
      <c r="H277" s="767"/>
      <c r="I277" s="767"/>
      <c r="J277" s="767"/>
      <c r="K277" s="767"/>
      <c r="L277" s="767"/>
      <c r="M277" s="767"/>
      <c r="N277" s="767"/>
      <c r="O277" s="767"/>
      <c r="P277" s="767"/>
      <c r="Q277" s="767"/>
      <c r="R277" s="546"/>
    </row>
    <row r="278" spans="1:18" ht="35.1" customHeight="1">
      <c r="A278" s="751">
        <v>48</v>
      </c>
      <c r="B278" s="523" t="s">
        <v>145</v>
      </c>
      <c r="C278" s="754" t="s">
        <v>146</v>
      </c>
      <c r="D278" s="212"/>
      <c r="E278" s="751" t="s">
        <v>451</v>
      </c>
      <c r="F278" s="205" t="s">
        <v>18</v>
      </c>
      <c r="G278" s="456"/>
      <c r="H278" s="39"/>
      <c r="I278" s="209"/>
      <c r="J278" s="209"/>
      <c r="K278" s="209"/>
      <c r="L278" s="209"/>
      <c r="M278" s="209"/>
      <c r="N278" s="209"/>
      <c r="O278" s="209"/>
      <c r="P278" s="209"/>
      <c r="Q278" s="362"/>
      <c r="R278" s="394"/>
    </row>
    <row r="279" spans="1:18" ht="35.1" customHeight="1">
      <c r="A279" s="752"/>
      <c r="B279" s="502" t="s">
        <v>147</v>
      </c>
      <c r="C279" s="761"/>
      <c r="D279" s="213"/>
      <c r="E279" s="752"/>
      <c r="F279" s="547" t="s">
        <v>19</v>
      </c>
      <c r="G279" s="468"/>
      <c r="H279" s="45"/>
      <c r="I279" s="210"/>
      <c r="J279" s="530"/>
      <c r="K279" s="210"/>
      <c r="L279" s="210"/>
      <c r="M279" s="210"/>
      <c r="N279" s="210"/>
      <c r="O279" s="210"/>
      <c r="P279" s="210"/>
      <c r="Q279" s="363"/>
      <c r="R279" s="395"/>
    </row>
    <row r="280" spans="1:18" ht="35.1" customHeight="1" thickBot="1">
      <c r="A280" s="752"/>
      <c r="B280" s="524" t="s">
        <v>148</v>
      </c>
      <c r="C280" s="761"/>
      <c r="D280" s="545"/>
      <c r="E280" s="752"/>
      <c r="F280" s="34" t="s">
        <v>20</v>
      </c>
      <c r="G280" s="497">
        <f>R280*J5</f>
        <v>0</v>
      </c>
      <c r="H280" s="44"/>
      <c r="I280" s="42"/>
      <c r="J280" s="42"/>
      <c r="K280" s="42"/>
      <c r="L280" s="42"/>
      <c r="M280" s="42"/>
      <c r="N280" s="42"/>
      <c r="O280" s="42"/>
      <c r="P280" s="42">
        <v>0</v>
      </c>
      <c r="Q280" s="361"/>
      <c r="R280" s="393">
        <v>1</v>
      </c>
    </row>
    <row r="281" spans="1:18" ht="35.1" customHeight="1">
      <c r="A281" s="752"/>
      <c r="B281" s="524" t="s">
        <v>149</v>
      </c>
      <c r="C281" s="761"/>
      <c r="D281" s="742" t="s">
        <v>460</v>
      </c>
      <c r="E281" s="752"/>
      <c r="F281" s="744"/>
      <c r="G281" s="422"/>
      <c r="H281" s="636"/>
      <c r="I281" s="636"/>
      <c r="J281" s="636"/>
      <c r="K281" s="636"/>
      <c r="L281" s="636"/>
      <c r="M281" s="636"/>
      <c r="N281" s="636"/>
      <c r="O281" s="636"/>
      <c r="P281" s="636"/>
      <c r="Q281" s="636"/>
      <c r="R281" s="540"/>
    </row>
    <row r="282" spans="1:18" ht="45.75" customHeight="1" thickBot="1">
      <c r="A282" s="760"/>
      <c r="B282" s="545" t="s">
        <v>150</v>
      </c>
      <c r="C282" s="756"/>
      <c r="D282" s="760"/>
      <c r="E282" s="753"/>
      <c r="F282" s="745"/>
      <c r="G282" s="440"/>
      <c r="H282" s="746"/>
      <c r="I282" s="746"/>
      <c r="J282" s="746"/>
      <c r="K282" s="746"/>
      <c r="L282" s="746"/>
      <c r="M282" s="746"/>
      <c r="N282" s="746"/>
      <c r="O282" s="746"/>
      <c r="P282" s="746"/>
      <c r="Q282" s="746"/>
      <c r="R282" s="522"/>
    </row>
    <row r="283" spans="1:18" ht="35.1" customHeight="1">
      <c r="A283" s="751">
        <v>49</v>
      </c>
      <c r="B283" s="18" t="s">
        <v>151</v>
      </c>
      <c r="C283" s="754" t="s">
        <v>146</v>
      </c>
      <c r="D283" s="212"/>
      <c r="E283" s="751" t="s">
        <v>451</v>
      </c>
      <c r="F283" s="205" t="s">
        <v>18</v>
      </c>
      <c r="G283" s="456"/>
      <c r="H283" s="39"/>
      <c r="I283" s="209"/>
      <c r="J283" s="209"/>
      <c r="K283" s="209"/>
      <c r="L283" s="209"/>
      <c r="M283" s="209"/>
      <c r="N283" s="209"/>
      <c r="O283" s="209"/>
      <c r="P283" s="209"/>
      <c r="Q283" s="362"/>
      <c r="R283" s="394"/>
    </row>
    <row r="284" spans="1:18" ht="35.1" customHeight="1">
      <c r="A284" s="752"/>
      <c r="B284" s="19" t="s">
        <v>152</v>
      </c>
      <c r="C284" s="761"/>
      <c r="D284" s="213"/>
      <c r="E284" s="752"/>
      <c r="F284" s="547" t="s">
        <v>19</v>
      </c>
      <c r="G284" s="468"/>
      <c r="H284" s="45"/>
      <c r="I284" s="210"/>
      <c r="J284" s="530"/>
      <c r="K284" s="210"/>
      <c r="L284" s="210"/>
      <c r="M284" s="210"/>
      <c r="N284" s="210"/>
      <c r="O284" s="210"/>
      <c r="P284" s="210"/>
      <c r="Q284" s="363"/>
      <c r="R284" s="395"/>
    </row>
    <row r="285" spans="1:18" ht="35.1" customHeight="1" thickBot="1">
      <c r="A285" s="752"/>
      <c r="B285" s="20" t="s">
        <v>153</v>
      </c>
      <c r="C285" s="761"/>
      <c r="D285" s="545"/>
      <c r="E285" s="752"/>
      <c r="F285" s="34" t="s">
        <v>20</v>
      </c>
      <c r="G285" s="497">
        <f>R285*J5</f>
        <v>0</v>
      </c>
      <c r="H285" s="44"/>
      <c r="I285" s="42"/>
      <c r="J285" s="42"/>
      <c r="K285" s="42"/>
      <c r="L285" s="42"/>
      <c r="M285" s="42"/>
      <c r="N285" s="42"/>
      <c r="O285" s="519"/>
      <c r="P285" s="42">
        <v>0</v>
      </c>
      <c r="Q285" s="361"/>
      <c r="R285" s="393">
        <v>0.9</v>
      </c>
    </row>
    <row r="286" spans="1:18" ht="35.1" customHeight="1">
      <c r="A286" s="752"/>
      <c r="B286" s="12" t="s">
        <v>154</v>
      </c>
      <c r="C286" s="761"/>
      <c r="D286" s="742" t="s">
        <v>461</v>
      </c>
      <c r="E286" s="752"/>
      <c r="F286" s="744"/>
      <c r="G286" s="422"/>
      <c r="H286" s="636"/>
      <c r="I286" s="636"/>
      <c r="J286" s="636"/>
      <c r="K286" s="636"/>
      <c r="L286" s="636"/>
      <c r="M286" s="636"/>
      <c r="N286" s="636"/>
      <c r="O286" s="636"/>
      <c r="P286" s="636"/>
      <c r="Q286" s="636"/>
      <c r="R286" s="540"/>
    </row>
    <row r="287" spans="1:18" ht="38.25" customHeight="1" thickBot="1">
      <c r="A287" s="760"/>
      <c r="B287" s="545" t="s">
        <v>155</v>
      </c>
      <c r="C287" s="756"/>
      <c r="D287" s="760"/>
      <c r="E287" s="753"/>
      <c r="F287" s="745"/>
      <c r="G287" s="440"/>
      <c r="H287" s="746"/>
      <c r="I287" s="746"/>
      <c r="J287" s="746"/>
      <c r="K287" s="746"/>
      <c r="L287" s="746"/>
      <c r="M287" s="746"/>
      <c r="N287" s="746"/>
      <c r="O287" s="746"/>
      <c r="P287" s="746"/>
      <c r="Q287" s="746"/>
      <c r="R287" s="522"/>
    </row>
    <row r="288" spans="1:18" ht="35.1" customHeight="1">
      <c r="A288" s="751">
        <v>50</v>
      </c>
      <c r="B288" s="523" t="s">
        <v>156</v>
      </c>
      <c r="C288" s="754" t="s">
        <v>157</v>
      </c>
      <c r="D288" s="212"/>
      <c r="E288" s="751" t="s">
        <v>451</v>
      </c>
      <c r="F288" s="205" t="s">
        <v>18</v>
      </c>
      <c r="G288" s="456"/>
      <c r="H288" s="39"/>
      <c r="I288" s="209"/>
      <c r="J288" s="209"/>
      <c r="K288" s="209"/>
      <c r="L288" s="209"/>
      <c r="M288" s="209"/>
      <c r="N288" s="209"/>
      <c r="O288" s="209"/>
      <c r="P288" s="209"/>
      <c r="Q288" s="362"/>
      <c r="R288" s="394"/>
    </row>
    <row r="289" spans="1:18" ht="35.1" customHeight="1">
      <c r="A289" s="752"/>
      <c r="B289" s="524" t="s">
        <v>158</v>
      </c>
      <c r="C289" s="755"/>
      <c r="D289" s="213"/>
      <c r="E289" s="752"/>
      <c r="F289" s="547" t="s">
        <v>19</v>
      </c>
      <c r="G289" s="468"/>
      <c r="H289" s="45"/>
      <c r="I289" s="210"/>
      <c r="J289" s="210"/>
      <c r="K289" s="210"/>
      <c r="L289" s="210"/>
      <c r="M289" s="210"/>
      <c r="N289" s="210"/>
      <c r="O289" s="210"/>
      <c r="P289" s="210"/>
      <c r="Q289" s="363"/>
      <c r="R289" s="395"/>
    </row>
    <row r="290" spans="1:18" ht="35.1" customHeight="1" thickBot="1">
      <c r="A290" s="752"/>
      <c r="B290" s="524" t="s">
        <v>159</v>
      </c>
      <c r="C290" s="755"/>
      <c r="D290" s="545"/>
      <c r="E290" s="752"/>
      <c r="F290" s="34" t="s">
        <v>20</v>
      </c>
      <c r="G290" s="497">
        <f>R290*J5</f>
        <v>0</v>
      </c>
      <c r="H290" s="44"/>
      <c r="I290" s="42"/>
      <c r="J290" s="42"/>
      <c r="K290" s="42"/>
      <c r="L290" s="42"/>
      <c r="M290" s="42"/>
      <c r="N290" s="42"/>
      <c r="O290" s="519"/>
      <c r="P290" s="42">
        <v>0</v>
      </c>
      <c r="Q290" s="361"/>
      <c r="R290" s="393">
        <v>0.55000000000000004</v>
      </c>
    </row>
    <row r="291" spans="1:18" ht="35.1" customHeight="1">
      <c r="A291" s="752"/>
      <c r="B291" s="524" t="s">
        <v>160</v>
      </c>
      <c r="C291" s="755"/>
      <c r="D291" s="742" t="s">
        <v>462</v>
      </c>
      <c r="E291" s="752"/>
      <c r="F291" s="744"/>
      <c r="G291" s="422"/>
      <c r="H291" s="636"/>
      <c r="I291" s="636"/>
      <c r="J291" s="636"/>
      <c r="K291" s="636"/>
      <c r="L291" s="636"/>
      <c r="M291" s="636"/>
      <c r="N291" s="636"/>
      <c r="O291" s="636"/>
      <c r="P291" s="636"/>
      <c r="Q291" s="636"/>
      <c r="R291" s="540"/>
    </row>
    <row r="292" spans="1:18" ht="68.25" customHeight="1" thickBot="1">
      <c r="A292" s="753"/>
      <c r="B292" s="545" t="s">
        <v>161</v>
      </c>
      <c r="C292" s="756"/>
      <c r="D292" s="763"/>
      <c r="E292" s="753"/>
      <c r="F292" s="765"/>
      <c r="G292" s="443"/>
      <c r="H292" s="767"/>
      <c r="I292" s="767"/>
      <c r="J292" s="767"/>
      <c r="K292" s="767"/>
      <c r="L292" s="767"/>
      <c r="M292" s="767"/>
      <c r="N292" s="767"/>
      <c r="O292" s="767"/>
      <c r="P292" s="767"/>
      <c r="Q292" s="767"/>
      <c r="R292" s="546"/>
    </row>
    <row r="293" spans="1:18" ht="35.1" customHeight="1">
      <c r="A293" s="751">
        <v>51</v>
      </c>
      <c r="B293" s="523" t="s">
        <v>162</v>
      </c>
      <c r="C293" s="754" t="s">
        <v>157</v>
      </c>
      <c r="D293" s="523"/>
      <c r="E293" s="757" t="s">
        <v>452</v>
      </c>
      <c r="F293" s="205" t="s">
        <v>18</v>
      </c>
      <c r="G293" s="456"/>
      <c r="H293" s="39"/>
      <c r="I293" s="209"/>
      <c r="J293" s="209"/>
      <c r="K293" s="209"/>
      <c r="L293" s="209"/>
      <c r="M293" s="209"/>
      <c r="N293" s="209"/>
      <c r="O293" s="209"/>
      <c r="P293" s="209"/>
      <c r="Q293" s="362"/>
      <c r="R293" s="394"/>
    </row>
    <row r="294" spans="1:18" ht="35.1" customHeight="1">
      <c r="A294" s="752"/>
      <c r="B294" s="532" t="s">
        <v>163</v>
      </c>
      <c r="C294" s="755"/>
      <c r="D294" s="213"/>
      <c r="E294" s="758"/>
      <c r="F294" s="547" t="s">
        <v>19</v>
      </c>
      <c r="G294" s="468"/>
      <c r="H294" s="45"/>
      <c r="I294" s="210"/>
      <c r="J294" s="210"/>
      <c r="K294" s="210"/>
      <c r="L294" s="210"/>
      <c r="M294" s="210"/>
      <c r="N294" s="210"/>
      <c r="O294" s="210"/>
      <c r="P294" s="210"/>
      <c r="Q294" s="363"/>
      <c r="R294" s="395"/>
    </row>
    <row r="295" spans="1:18" ht="35.1" customHeight="1" thickBot="1">
      <c r="A295" s="752"/>
      <c r="B295" s="524" t="s">
        <v>164</v>
      </c>
      <c r="C295" s="755"/>
      <c r="D295" s="545"/>
      <c r="E295" s="758"/>
      <c r="F295" s="34" t="s">
        <v>20</v>
      </c>
      <c r="G295" s="497">
        <f>R295*J5</f>
        <v>0</v>
      </c>
      <c r="H295" s="44"/>
      <c r="I295" s="42"/>
      <c r="J295" s="42"/>
      <c r="K295" s="42"/>
      <c r="L295" s="42"/>
      <c r="M295" s="42"/>
      <c r="N295" s="42"/>
      <c r="O295" s="42"/>
      <c r="P295" s="42">
        <v>0</v>
      </c>
      <c r="Q295" s="361"/>
      <c r="R295" s="393">
        <v>1.7</v>
      </c>
    </row>
    <row r="296" spans="1:18" ht="35.1" customHeight="1">
      <c r="A296" s="752"/>
      <c r="B296" s="524" t="s">
        <v>165</v>
      </c>
      <c r="C296" s="755"/>
      <c r="D296" s="768" t="s">
        <v>463</v>
      </c>
      <c r="E296" s="758"/>
      <c r="F296" s="744"/>
      <c r="G296" s="442"/>
      <c r="H296" s="766"/>
      <c r="I296" s="766"/>
      <c r="J296" s="766"/>
      <c r="K296" s="766"/>
      <c r="L296" s="766"/>
      <c r="M296" s="766"/>
      <c r="N296" s="766"/>
      <c r="O296" s="766"/>
      <c r="P296" s="766"/>
      <c r="Q296" s="766"/>
      <c r="R296" s="547"/>
    </row>
    <row r="297" spans="1:18" ht="67.5" customHeight="1" thickBot="1">
      <c r="A297" s="753"/>
      <c r="B297" s="545" t="s">
        <v>166</v>
      </c>
      <c r="C297" s="756"/>
      <c r="D297" s="769"/>
      <c r="E297" s="759"/>
      <c r="F297" s="770"/>
      <c r="G297" s="444"/>
      <c r="H297" s="767"/>
      <c r="I297" s="767"/>
      <c r="J297" s="767"/>
      <c r="K297" s="767"/>
      <c r="L297" s="767"/>
      <c r="M297" s="767"/>
      <c r="N297" s="767"/>
      <c r="O297" s="767"/>
      <c r="P297" s="767"/>
      <c r="Q297" s="767"/>
      <c r="R297" s="544"/>
    </row>
    <row r="298" spans="1:18" ht="35.1" customHeight="1">
      <c r="A298" s="751">
        <v>52</v>
      </c>
      <c r="B298" s="523" t="s">
        <v>167</v>
      </c>
      <c r="C298" s="543"/>
      <c r="D298" s="523"/>
      <c r="E298" s="751" t="s">
        <v>451</v>
      </c>
      <c r="F298" s="205" t="s">
        <v>18</v>
      </c>
      <c r="G298" s="456"/>
      <c r="H298" s="39"/>
      <c r="I298" s="209"/>
      <c r="J298" s="209"/>
      <c r="K298" s="209"/>
      <c r="L298" s="209"/>
      <c r="M298" s="209"/>
      <c r="N298" s="209"/>
      <c r="O298" s="209"/>
      <c r="P298" s="209"/>
      <c r="Q298" s="362"/>
      <c r="R298" s="394"/>
    </row>
    <row r="299" spans="1:18" ht="35.1" customHeight="1">
      <c r="A299" s="752"/>
      <c r="B299" s="532" t="s">
        <v>168</v>
      </c>
      <c r="C299" s="297" t="s">
        <v>169</v>
      </c>
      <c r="D299" s="213" t="s">
        <v>464</v>
      </c>
      <c r="E299" s="752"/>
      <c r="F299" s="206" t="s">
        <v>19</v>
      </c>
      <c r="G299" s="468"/>
      <c r="H299" s="45"/>
      <c r="I299" s="210"/>
      <c r="J299" s="210"/>
      <c r="K299" s="210"/>
      <c r="L299" s="210"/>
      <c r="M299" s="210"/>
      <c r="N299" s="210"/>
      <c r="O299" s="210"/>
      <c r="P299" s="210"/>
      <c r="Q299" s="363"/>
      <c r="R299" s="395"/>
    </row>
    <row r="300" spans="1:18" ht="35.1" customHeight="1" thickBot="1">
      <c r="A300" s="752"/>
      <c r="B300" s="524" t="s">
        <v>170</v>
      </c>
      <c r="C300" s="297" t="s">
        <v>171</v>
      </c>
      <c r="D300" s="524"/>
      <c r="E300" s="752"/>
      <c r="F300" s="547" t="s">
        <v>76</v>
      </c>
      <c r="G300" s="497">
        <f>R300*J5</f>
        <v>0</v>
      </c>
      <c r="H300" s="438"/>
      <c r="I300" s="22"/>
      <c r="J300" s="22"/>
      <c r="K300" s="22"/>
      <c r="L300" s="22"/>
      <c r="M300" s="22"/>
      <c r="N300" s="22"/>
      <c r="O300" s="519"/>
      <c r="P300" s="22">
        <v>0</v>
      </c>
      <c r="Q300" s="364"/>
      <c r="R300" s="396">
        <v>1.1000000000000001</v>
      </c>
    </row>
    <row r="301" spans="1:18" ht="35.1" customHeight="1">
      <c r="A301" s="752"/>
      <c r="B301" s="502" t="s">
        <v>172</v>
      </c>
      <c r="C301" s="297"/>
      <c r="D301" s="523" t="s">
        <v>465</v>
      </c>
      <c r="E301" s="752"/>
      <c r="F301" s="744"/>
      <c r="G301" s="422"/>
      <c r="H301" s="636"/>
      <c r="I301" s="637"/>
      <c r="J301" s="637"/>
      <c r="K301" s="637"/>
      <c r="L301" s="637"/>
      <c r="M301" s="637"/>
      <c r="N301" s="637"/>
      <c r="O301" s="637"/>
      <c r="P301" s="637"/>
      <c r="Q301" s="637"/>
      <c r="R301" s="540"/>
    </row>
    <row r="302" spans="1:18" ht="57" customHeight="1" thickBot="1">
      <c r="A302" s="753"/>
      <c r="B302" s="545" t="s">
        <v>173</v>
      </c>
      <c r="C302" s="298"/>
      <c r="D302" s="66" t="s">
        <v>466</v>
      </c>
      <c r="E302" s="753"/>
      <c r="F302" s="745"/>
      <c r="G302" s="440"/>
      <c r="H302" s="746"/>
      <c r="I302" s="746"/>
      <c r="J302" s="746"/>
      <c r="K302" s="746"/>
      <c r="L302" s="746"/>
      <c r="M302" s="746"/>
      <c r="N302" s="746"/>
      <c r="O302" s="746"/>
      <c r="P302" s="746"/>
      <c r="Q302" s="746"/>
      <c r="R302" s="522"/>
    </row>
    <row r="303" spans="1:18" ht="35.1" customHeight="1">
      <c r="A303" s="751">
        <v>53</v>
      </c>
      <c r="B303" s="523" t="s">
        <v>174</v>
      </c>
      <c r="C303" s="543"/>
      <c r="D303" s="523"/>
      <c r="E303" s="751" t="s">
        <v>451</v>
      </c>
      <c r="F303" s="205" t="s">
        <v>18</v>
      </c>
      <c r="G303" s="456"/>
      <c r="H303" s="39"/>
      <c r="I303" s="209"/>
      <c r="J303" s="209"/>
      <c r="K303" s="209"/>
      <c r="L303" s="209"/>
      <c r="M303" s="209"/>
      <c r="N303" s="209"/>
      <c r="O303" s="209"/>
      <c r="P303" s="209"/>
      <c r="Q303" s="362"/>
      <c r="R303" s="394"/>
    </row>
    <row r="304" spans="1:18" ht="35.1" customHeight="1">
      <c r="A304" s="752"/>
      <c r="B304" s="532" t="s">
        <v>175</v>
      </c>
      <c r="C304" s="297" t="s">
        <v>176</v>
      </c>
      <c r="D304" s="213"/>
      <c r="E304" s="752"/>
      <c r="F304" s="206" t="s">
        <v>19</v>
      </c>
      <c r="G304" s="468"/>
      <c r="H304" s="45"/>
      <c r="I304" s="210"/>
      <c r="J304" s="210"/>
      <c r="K304" s="210"/>
      <c r="L304" s="210"/>
      <c r="M304" s="210"/>
      <c r="N304" s="210"/>
      <c r="O304" s="210"/>
      <c r="P304" s="210"/>
      <c r="Q304" s="363"/>
      <c r="R304" s="395"/>
    </row>
    <row r="305" spans="1:18" ht="35.1" customHeight="1" thickBot="1">
      <c r="A305" s="752"/>
      <c r="B305" s="524" t="s">
        <v>177</v>
      </c>
      <c r="C305" s="297" t="s">
        <v>178</v>
      </c>
      <c r="D305" s="524"/>
      <c r="E305" s="752"/>
      <c r="F305" s="547" t="s">
        <v>76</v>
      </c>
      <c r="G305" s="497">
        <f>R305*J5</f>
        <v>0</v>
      </c>
      <c r="H305" s="438"/>
      <c r="I305" s="22"/>
      <c r="J305" s="22"/>
      <c r="K305" s="22"/>
      <c r="L305" s="22"/>
      <c r="M305" s="22"/>
      <c r="N305" s="22"/>
      <c r="O305" s="33"/>
      <c r="P305" s="22">
        <v>0</v>
      </c>
      <c r="Q305" s="364"/>
      <c r="R305" s="396">
        <v>0.9</v>
      </c>
    </row>
    <row r="306" spans="1:18" ht="79.5" customHeight="1" thickBot="1">
      <c r="A306" s="752"/>
      <c r="B306" s="524" t="s">
        <v>179</v>
      </c>
      <c r="C306" s="297" t="s">
        <v>180</v>
      </c>
      <c r="D306" s="523" t="s">
        <v>467</v>
      </c>
      <c r="E306" s="753"/>
      <c r="F306" s="540"/>
      <c r="G306" s="422"/>
      <c r="H306" s="636"/>
      <c r="I306" s="637"/>
      <c r="J306" s="637"/>
      <c r="K306" s="637"/>
      <c r="L306" s="637"/>
      <c r="M306" s="637"/>
      <c r="N306" s="637"/>
      <c r="O306" s="637"/>
      <c r="P306" s="637"/>
      <c r="Q306" s="637"/>
      <c r="R306" s="540"/>
    </row>
    <row r="307" spans="1:18" ht="118.5" customHeight="1">
      <c r="A307" s="751">
        <v>54</v>
      </c>
      <c r="B307" s="742" t="s">
        <v>438</v>
      </c>
      <c r="C307" s="773" t="s">
        <v>181</v>
      </c>
      <c r="D307" s="523" t="s">
        <v>182</v>
      </c>
      <c r="E307" s="751" t="s">
        <v>17</v>
      </c>
      <c r="F307" s="205" t="s">
        <v>18</v>
      </c>
      <c r="G307" s="456">
        <f>R307*J5</f>
        <v>0</v>
      </c>
      <c r="H307" s="39"/>
      <c r="I307" s="209">
        <v>0</v>
      </c>
      <c r="J307" s="209"/>
      <c r="K307" s="209"/>
      <c r="L307" s="209"/>
      <c r="M307" s="209"/>
      <c r="N307" s="209"/>
      <c r="O307" s="209"/>
      <c r="P307" s="209"/>
      <c r="Q307" s="362"/>
      <c r="R307" s="394">
        <v>0.8</v>
      </c>
    </row>
    <row r="308" spans="1:18" ht="35.1" customHeight="1">
      <c r="A308" s="752"/>
      <c r="B308" s="771"/>
      <c r="C308" s="774"/>
      <c r="D308" s="213"/>
      <c r="E308" s="752"/>
      <c r="F308" s="206" t="s">
        <v>19</v>
      </c>
      <c r="G308" s="468"/>
      <c r="H308" s="45"/>
      <c r="I308" s="210"/>
      <c r="J308" s="210"/>
      <c r="K308" s="210"/>
      <c r="L308" s="210"/>
      <c r="M308" s="210"/>
      <c r="N308" s="210"/>
      <c r="O308" s="210"/>
      <c r="P308" s="210"/>
      <c r="Q308" s="363"/>
      <c r="R308" s="395"/>
    </row>
    <row r="309" spans="1:18" ht="35.1" customHeight="1" thickBot="1">
      <c r="A309" s="752"/>
      <c r="B309" s="771"/>
      <c r="C309" s="774"/>
      <c r="D309" s="524"/>
      <c r="E309" s="752"/>
      <c r="F309" s="547" t="s">
        <v>76</v>
      </c>
      <c r="G309" s="497"/>
      <c r="H309" s="438"/>
      <c r="I309" s="22"/>
      <c r="J309" s="22"/>
      <c r="K309" s="22"/>
      <c r="L309" s="22"/>
      <c r="M309" s="22"/>
      <c r="N309" s="22"/>
      <c r="O309" s="22"/>
      <c r="P309" s="22"/>
      <c r="Q309" s="364"/>
      <c r="R309" s="396"/>
    </row>
    <row r="310" spans="1:18" ht="35.1" customHeight="1">
      <c r="A310" s="752"/>
      <c r="B310" s="771"/>
      <c r="C310" s="774"/>
      <c r="D310" s="523"/>
      <c r="E310" s="752"/>
      <c r="F310" s="744"/>
      <c r="G310" s="422"/>
      <c r="H310" s="636"/>
      <c r="I310" s="637"/>
      <c r="J310" s="637"/>
      <c r="K310" s="637"/>
      <c r="L310" s="637"/>
      <c r="M310" s="637"/>
      <c r="N310" s="637"/>
      <c r="O310" s="637"/>
      <c r="P310" s="637"/>
      <c r="Q310" s="637"/>
      <c r="R310" s="540"/>
    </row>
    <row r="311" spans="1:18" ht="53.25" customHeight="1" thickBot="1">
      <c r="A311" s="753"/>
      <c r="B311" s="772"/>
      <c r="C311" s="775"/>
      <c r="D311" s="66"/>
      <c r="E311" s="753"/>
      <c r="F311" s="745"/>
      <c r="G311" s="440"/>
      <c r="H311" s="746"/>
      <c r="I311" s="746"/>
      <c r="J311" s="746"/>
      <c r="K311" s="746"/>
      <c r="L311" s="746"/>
      <c r="M311" s="746"/>
      <c r="N311" s="746"/>
      <c r="O311" s="746"/>
      <c r="P311" s="746"/>
      <c r="Q311" s="746"/>
      <c r="R311" s="522"/>
    </row>
    <row r="312" spans="1:18" ht="100.5" customHeight="1">
      <c r="A312" s="751">
        <v>55</v>
      </c>
      <c r="B312" s="742" t="s">
        <v>523</v>
      </c>
      <c r="C312" s="773" t="s">
        <v>181</v>
      </c>
      <c r="D312" s="523" t="s">
        <v>468</v>
      </c>
      <c r="E312" s="751" t="s">
        <v>17</v>
      </c>
      <c r="F312" s="205" t="s">
        <v>18</v>
      </c>
      <c r="G312" s="456">
        <f>R312*J5</f>
        <v>0</v>
      </c>
      <c r="H312" s="39"/>
      <c r="I312" s="209">
        <v>0</v>
      </c>
      <c r="J312" s="209"/>
      <c r="K312" s="209"/>
      <c r="L312" s="209"/>
      <c r="M312" s="209"/>
      <c r="N312" s="209"/>
      <c r="O312" s="209"/>
      <c r="P312" s="209"/>
      <c r="Q312" s="362"/>
      <c r="R312" s="394">
        <v>0.6</v>
      </c>
    </row>
    <row r="313" spans="1:18" ht="35.1" customHeight="1">
      <c r="A313" s="752"/>
      <c r="B313" s="771"/>
      <c r="C313" s="774"/>
      <c r="D313" s="213"/>
      <c r="E313" s="752"/>
      <c r="F313" s="206" t="s">
        <v>19</v>
      </c>
      <c r="G313" s="468"/>
      <c r="H313" s="45"/>
      <c r="I313" s="210"/>
      <c r="J313" s="210"/>
      <c r="K313" s="210"/>
      <c r="L313" s="210"/>
      <c r="M313" s="210"/>
      <c r="N313" s="210"/>
      <c r="O313" s="210"/>
      <c r="P313" s="210"/>
      <c r="Q313" s="363"/>
      <c r="R313" s="395"/>
    </row>
    <row r="314" spans="1:18" ht="35.1" customHeight="1" thickBot="1">
      <c r="A314" s="752"/>
      <c r="B314" s="771"/>
      <c r="C314" s="774"/>
      <c r="D314" s="524"/>
      <c r="E314" s="752"/>
      <c r="F314" s="547" t="s">
        <v>76</v>
      </c>
      <c r="G314" s="497"/>
      <c r="H314" s="438"/>
      <c r="I314" s="22"/>
      <c r="J314" s="22"/>
      <c r="K314" s="22"/>
      <c r="L314" s="22"/>
      <c r="M314" s="22"/>
      <c r="N314" s="22"/>
      <c r="O314" s="22"/>
      <c r="P314" s="22"/>
      <c r="Q314" s="364"/>
      <c r="R314" s="396"/>
    </row>
    <row r="315" spans="1:18" ht="35.1" customHeight="1">
      <c r="A315" s="752"/>
      <c r="B315" s="771"/>
      <c r="C315" s="774"/>
      <c r="D315" s="523"/>
      <c r="E315" s="752"/>
      <c r="F315" s="744"/>
      <c r="G315" s="422"/>
      <c r="H315" s="636"/>
      <c r="I315" s="637"/>
      <c r="J315" s="637"/>
      <c r="K315" s="637"/>
      <c r="L315" s="637"/>
      <c r="M315" s="637"/>
      <c r="N315" s="637"/>
      <c r="O315" s="637"/>
      <c r="P315" s="637"/>
      <c r="Q315" s="637"/>
      <c r="R315" s="540"/>
    </row>
    <row r="316" spans="1:18" ht="35.1" customHeight="1" thickBot="1">
      <c r="A316" s="753"/>
      <c r="B316" s="772"/>
      <c r="C316" s="775"/>
      <c r="D316" s="66"/>
      <c r="E316" s="753"/>
      <c r="F316" s="745"/>
      <c r="G316" s="440"/>
      <c r="H316" s="746"/>
      <c r="I316" s="746"/>
      <c r="J316" s="746"/>
      <c r="K316" s="746"/>
      <c r="L316" s="746"/>
      <c r="M316" s="746"/>
      <c r="N316" s="746"/>
      <c r="O316" s="746"/>
      <c r="P316" s="746"/>
      <c r="Q316" s="746"/>
      <c r="R316" s="522"/>
    </row>
    <row r="317" spans="1:18" ht="35.1" customHeight="1">
      <c r="A317" s="751">
        <v>56</v>
      </c>
      <c r="B317" s="742" t="s">
        <v>524</v>
      </c>
      <c r="C317" s="773" t="s">
        <v>181</v>
      </c>
      <c r="D317" s="523" t="s">
        <v>184</v>
      </c>
      <c r="E317" s="751" t="s">
        <v>17</v>
      </c>
      <c r="F317" s="205" t="s">
        <v>18</v>
      </c>
      <c r="G317" s="456">
        <f>R317*J5</f>
        <v>0</v>
      </c>
      <c r="H317" s="39"/>
      <c r="I317" s="209">
        <v>0</v>
      </c>
      <c r="J317" s="209"/>
      <c r="K317" s="209"/>
      <c r="L317" s="209"/>
      <c r="M317" s="209"/>
      <c r="N317" s="209"/>
      <c r="O317" s="209"/>
      <c r="P317" s="209"/>
      <c r="Q317" s="362"/>
      <c r="R317" s="394">
        <v>0.15</v>
      </c>
    </row>
    <row r="318" spans="1:18" ht="35.1" customHeight="1">
      <c r="A318" s="752"/>
      <c r="B318" s="771"/>
      <c r="C318" s="774"/>
      <c r="D318" s="213"/>
      <c r="E318" s="752"/>
      <c r="F318" s="206" t="s">
        <v>19</v>
      </c>
      <c r="G318" s="468"/>
      <c r="H318" s="45"/>
      <c r="I318" s="210"/>
      <c r="J318" s="210"/>
      <c r="K318" s="210"/>
      <c r="L318" s="210"/>
      <c r="M318" s="210"/>
      <c r="N318" s="210"/>
      <c r="O318" s="210"/>
      <c r="P318" s="210"/>
      <c r="Q318" s="363"/>
      <c r="R318" s="395"/>
    </row>
    <row r="319" spans="1:18" ht="35.1" customHeight="1" thickBot="1">
      <c r="A319" s="752"/>
      <c r="B319" s="771"/>
      <c r="C319" s="774"/>
      <c r="D319" s="524"/>
      <c r="E319" s="752"/>
      <c r="F319" s="547" t="s">
        <v>76</v>
      </c>
      <c r="G319" s="497"/>
      <c r="H319" s="438"/>
      <c r="I319" s="22"/>
      <c r="J319" s="22"/>
      <c r="K319" s="22"/>
      <c r="L319" s="22"/>
      <c r="M319" s="22"/>
      <c r="N319" s="22"/>
      <c r="O319" s="22"/>
      <c r="P319" s="22"/>
      <c r="Q319" s="364"/>
      <c r="R319" s="396"/>
    </row>
    <row r="320" spans="1:18" ht="35.1" customHeight="1">
      <c r="A320" s="752"/>
      <c r="B320" s="771"/>
      <c r="C320" s="774"/>
      <c r="D320" s="523"/>
      <c r="E320" s="752"/>
      <c r="F320" s="744"/>
      <c r="G320" s="422"/>
      <c r="H320" s="636"/>
      <c r="I320" s="637"/>
      <c r="J320" s="637"/>
      <c r="K320" s="637"/>
      <c r="L320" s="637"/>
      <c r="M320" s="637"/>
      <c r="N320" s="637"/>
      <c r="O320" s="637"/>
      <c r="P320" s="637"/>
      <c r="Q320" s="637"/>
      <c r="R320" s="540"/>
    </row>
    <row r="321" spans="1:18" ht="35.1" customHeight="1" thickBot="1">
      <c r="A321" s="753"/>
      <c r="B321" s="772"/>
      <c r="C321" s="775"/>
      <c r="D321" s="66"/>
      <c r="E321" s="753"/>
      <c r="F321" s="745"/>
      <c r="G321" s="440"/>
      <c r="H321" s="746"/>
      <c r="I321" s="746"/>
      <c r="J321" s="746"/>
      <c r="K321" s="746"/>
      <c r="L321" s="746"/>
      <c r="M321" s="746"/>
      <c r="N321" s="746"/>
      <c r="O321" s="746"/>
      <c r="P321" s="746"/>
      <c r="Q321" s="746"/>
      <c r="R321" s="522"/>
    </row>
    <row r="322" spans="1:18" ht="73.5" customHeight="1">
      <c r="A322" s="751">
        <v>57</v>
      </c>
      <c r="B322" s="742" t="s">
        <v>525</v>
      </c>
      <c r="C322" s="773" t="s">
        <v>181</v>
      </c>
      <c r="D322" s="523" t="s">
        <v>121</v>
      </c>
      <c r="E322" s="751" t="s">
        <v>17</v>
      </c>
      <c r="F322" s="205" t="s">
        <v>18</v>
      </c>
      <c r="G322" s="456">
        <f>R322*J5</f>
        <v>0</v>
      </c>
      <c r="H322" s="39"/>
      <c r="I322" s="209">
        <v>0</v>
      </c>
      <c r="J322" s="209"/>
      <c r="K322" s="209"/>
      <c r="L322" s="209"/>
      <c r="M322" s="209"/>
      <c r="N322" s="209"/>
      <c r="O322" s="209"/>
      <c r="P322" s="209"/>
      <c r="Q322" s="362"/>
      <c r="R322" s="394">
        <v>0.4</v>
      </c>
    </row>
    <row r="323" spans="1:18" ht="35.1" customHeight="1">
      <c r="A323" s="752"/>
      <c r="B323" s="771"/>
      <c r="C323" s="774"/>
      <c r="D323" s="213"/>
      <c r="E323" s="752"/>
      <c r="F323" s="206" t="s">
        <v>19</v>
      </c>
      <c r="G323" s="468"/>
      <c r="H323" s="45"/>
      <c r="I323" s="210"/>
      <c r="J323" s="210"/>
      <c r="K323" s="210"/>
      <c r="L323" s="210"/>
      <c r="M323" s="210"/>
      <c r="N323" s="210"/>
      <c r="O323" s="210"/>
      <c r="P323" s="210"/>
      <c r="Q323" s="363"/>
      <c r="R323" s="395"/>
    </row>
    <row r="324" spans="1:18" ht="35.1" customHeight="1" thickBot="1">
      <c r="A324" s="752"/>
      <c r="B324" s="771"/>
      <c r="C324" s="774"/>
      <c r="D324" s="524"/>
      <c r="E324" s="752"/>
      <c r="F324" s="547" t="s">
        <v>76</v>
      </c>
      <c r="G324" s="497"/>
      <c r="H324" s="438"/>
      <c r="I324" s="22"/>
      <c r="J324" s="22"/>
      <c r="K324" s="22"/>
      <c r="L324" s="22"/>
      <c r="M324" s="22"/>
      <c r="N324" s="22"/>
      <c r="O324" s="22"/>
      <c r="P324" s="22"/>
      <c r="Q324" s="364"/>
      <c r="R324" s="396"/>
    </row>
    <row r="325" spans="1:18" ht="35.1" customHeight="1">
      <c r="A325" s="752"/>
      <c r="B325" s="771"/>
      <c r="C325" s="774"/>
      <c r="D325" s="523"/>
      <c r="E325" s="752"/>
      <c r="F325" s="744"/>
      <c r="G325" s="422"/>
      <c r="H325" s="636"/>
      <c r="I325" s="637"/>
      <c r="J325" s="637"/>
      <c r="K325" s="637"/>
      <c r="L325" s="637"/>
      <c r="M325" s="637"/>
      <c r="N325" s="637"/>
      <c r="O325" s="637"/>
      <c r="P325" s="637"/>
      <c r="Q325" s="637"/>
      <c r="R325" s="540"/>
    </row>
    <row r="326" spans="1:18" ht="94.5" customHeight="1" thickBot="1">
      <c r="A326" s="753"/>
      <c r="B326" s="772"/>
      <c r="C326" s="775"/>
      <c r="D326" s="66"/>
      <c r="E326" s="753"/>
      <c r="F326" s="745"/>
      <c r="G326" s="440"/>
      <c r="H326" s="746"/>
      <c r="I326" s="746"/>
      <c r="J326" s="746"/>
      <c r="K326" s="746"/>
      <c r="L326" s="746"/>
      <c r="M326" s="746"/>
      <c r="N326" s="746"/>
      <c r="O326" s="746"/>
      <c r="P326" s="746"/>
      <c r="Q326" s="746"/>
      <c r="R326" s="522"/>
    </row>
    <row r="327" spans="1:18" ht="35.1" customHeight="1">
      <c r="A327" s="751">
        <v>58</v>
      </c>
      <c r="B327" s="742" t="s">
        <v>526</v>
      </c>
      <c r="C327" s="773" t="s">
        <v>181</v>
      </c>
      <c r="D327" s="523" t="s">
        <v>185</v>
      </c>
      <c r="E327" s="751" t="s">
        <v>17</v>
      </c>
      <c r="F327" s="205" t="s">
        <v>18</v>
      </c>
      <c r="G327" s="456">
        <f>R327*J5</f>
        <v>0</v>
      </c>
      <c r="H327" s="39"/>
      <c r="I327" s="209">
        <v>0</v>
      </c>
      <c r="J327" s="209"/>
      <c r="K327" s="209"/>
      <c r="L327" s="209"/>
      <c r="M327" s="209"/>
      <c r="N327" s="209"/>
      <c r="O327" s="209"/>
      <c r="P327" s="209"/>
      <c r="Q327" s="362"/>
      <c r="R327" s="394">
        <v>0.7</v>
      </c>
    </row>
    <row r="328" spans="1:18" ht="35.1" customHeight="1">
      <c r="A328" s="752"/>
      <c r="B328" s="771"/>
      <c r="C328" s="774"/>
      <c r="D328" s="213"/>
      <c r="E328" s="752"/>
      <c r="F328" s="206" t="s">
        <v>19</v>
      </c>
      <c r="G328" s="468"/>
      <c r="H328" s="45"/>
      <c r="I328" s="210"/>
      <c r="J328" s="210"/>
      <c r="K328" s="210"/>
      <c r="L328" s="210"/>
      <c r="M328" s="210"/>
      <c r="N328" s="210"/>
      <c r="O328" s="210"/>
      <c r="P328" s="210"/>
      <c r="Q328" s="363"/>
      <c r="R328" s="395"/>
    </row>
    <row r="329" spans="1:18" ht="35.1" customHeight="1" thickBot="1">
      <c r="A329" s="752"/>
      <c r="B329" s="771"/>
      <c r="C329" s="774"/>
      <c r="D329" s="524"/>
      <c r="E329" s="752"/>
      <c r="F329" s="547" t="s">
        <v>76</v>
      </c>
      <c r="G329" s="497"/>
      <c r="H329" s="438"/>
      <c r="I329" s="22"/>
      <c r="J329" s="22"/>
      <c r="K329" s="22"/>
      <c r="L329" s="22"/>
      <c r="M329" s="22"/>
      <c r="N329" s="22"/>
      <c r="O329" s="22"/>
      <c r="P329" s="22"/>
      <c r="Q329" s="364"/>
      <c r="R329" s="396"/>
    </row>
    <row r="330" spans="1:18" ht="35.1" customHeight="1">
      <c r="A330" s="752"/>
      <c r="B330" s="771"/>
      <c r="C330" s="774"/>
      <c r="D330" s="523"/>
      <c r="E330" s="752"/>
      <c r="F330" s="744"/>
      <c r="G330" s="422"/>
      <c r="H330" s="636"/>
      <c r="I330" s="637"/>
      <c r="J330" s="637"/>
      <c r="K330" s="637"/>
      <c r="L330" s="637"/>
      <c r="M330" s="637"/>
      <c r="N330" s="637"/>
      <c r="O330" s="637"/>
      <c r="P330" s="637"/>
      <c r="Q330" s="637"/>
      <c r="R330" s="540"/>
    </row>
    <row r="331" spans="1:18" ht="261.75" customHeight="1" thickBot="1">
      <c r="A331" s="753"/>
      <c r="B331" s="772"/>
      <c r="C331" s="775"/>
      <c r="D331" s="66"/>
      <c r="E331" s="753"/>
      <c r="F331" s="745"/>
      <c r="G331" s="440"/>
      <c r="H331" s="746"/>
      <c r="I331" s="746"/>
      <c r="J331" s="746"/>
      <c r="K331" s="746"/>
      <c r="L331" s="746"/>
      <c r="M331" s="746"/>
      <c r="N331" s="746"/>
      <c r="O331" s="746"/>
      <c r="P331" s="746"/>
      <c r="Q331" s="746"/>
      <c r="R331" s="522"/>
    </row>
    <row r="332" spans="1:18" ht="35.1" customHeight="1">
      <c r="A332" s="751">
        <v>59</v>
      </c>
      <c r="B332" s="742" t="s">
        <v>527</v>
      </c>
      <c r="C332" s="773" t="s">
        <v>186</v>
      </c>
      <c r="D332" s="523" t="s">
        <v>187</v>
      </c>
      <c r="E332" s="751" t="s">
        <v>17</v>
      </c>
      <c r="F332" s="205" t="s">
        <v>18</v>
      </c>
      <c r="G332" s="456">
        <f>R332*J5</f>
        <v>0</v>
      </c>
      <c r="H332" s="39"/>
      <c r="I332" s="209">
        <v>0</v>
      </c>
      <c r="J332" s="209"/>
      <c r="K332" s="209"/>
      <c r="L332" s="209"/>
      <c r="M332" s="209"/>
      <c r="N332" s="209"/>
      <c r="O332" s="209"/>
      <c r="P332" s="209"/>
      <c r="Q332" s="362"/>
      <c r="R332" s="394">
        <v>0.4</v>
      </c>
    </row>
    <row r="333" spans="1:18" ht="35.1" customHeight="1">
      <c r="A333" s="752"/>
      <c r="B333" s="771"/>
      <c r="C333" s="774"/>
      <c r="D333" s="213"/>
      <c r="E333" s="752"/>
      <c r="F333" s="206" t="s">
        <v>19</v>
      </c>
      <c r="G333" s="468"/>
      <c r="H333" s="45"/>
      <c r="I333" s="210"/>
      <c r="J333" s="210"/>
      <c r="K333" s="210"/>
      <c r="L333" s="210"/>
      <c r="M333" s="210"/>
      <c r="N333" s="210"/>
      <c r="O333" s="210"/>
      <c r="P333" s="210"/>
      <c r="Q333" s="363"/>
      <c r="R333" s="395"/>
    </row>
    <row r="334" spans="1:18" ht="35.1" customHeight="1" thickBot="1">
      <c r="A334" s="752"/>
      <c r="B334" s="771"/>
      <c r="C334" s="774"/>
      <c r="D334" s="524"/>
      <c r="E334" s="752"/>
      <c r="F334" s="547" t="s">
        <v>76</v>
      </c>
      <c r="G334" s="497"/>
      <c r="H334" s="438"/>
      <c r="I334" s="22"/>
      <c r="J334" s="22"/>
      <c r="K334" s="22"/>
      <c r="L334" s="22"/>
      <c r="M334" s="22"/>
      <c r="N334" s="22"/>
      <c r="O334" s="22"/>
      <c r="P334" s="22"/>
      <c r="Q334" s="364"/>
      <c r="R334" s="396"/>
    </row>
    <row r="335" spans="1:18" ht="35.1" customHeight="1">
      <c r="A335" s="752"/>
      <c r="B335" s="771"/>
      <c r="C335" s="774"/>
      <c r="D335" s="523"/>
      <c r="E335" s="752"/>
      <c r="F335" s="744"/>
      <c r="G335" s="422"/>
      <c r="H335" s="636"/>
      <c r="I335" s="637"/>
      <c r="J335" s="637"/>
      <c r="K335" s="637"/>
      <c r="L335" s="637"/>
      <c r="M335" s="637"/>
      <c r="N335" s="637"/>
      <c r="O335" s="637"/>
      <c r="P335" s="637"/>
      <c r="Q335" s="637"/>
      <c r="R335" s="540"/>
    </row>
    <row r="336" spans="1:18" ht="153" customHeight="1" thickBot="1">
      <c r="A336" s="753"/>
      <c r="B336" s="772"/>
      <c r="C336" s="775"/>
      <c r="D336" s="66"/>
      <c r="E336" s="753"/>
      <c r="F336" s="745"/>
      <c r="G336" s="440"/>
      <c r="H336" s="746"/>
      <c r="I336" s="746"/>
      <c r="J336" s="746"/>
      <c r="K336" s="746"/>
      <c r="L336" s="746"/>
      <c r="M336" s="746"/>
      <c r="N336" s="746"/>
      <c r="O336" s="746"/>
      <c r="P336" s="746"/>
      <c r="Q336" s="746"/>
      <c r="R336" s="522"/>
    </row>
    <row r="337" spans="1:18" ht="35.1" customHeight="1">
      <c r="A337" s="751">
        <v>60</v>
      </c>
      <c r="B337" s="742" t="s">
        <v>188</v>
      </c>
      <c r="C337" s="773" t="s">
        <v>186</v>
      </c>
      <c r="D337" s="523" t="s">
        <v>189</v>
      </c>
      <c r="E337" s="751" t="s">
        <v>17</v>
      </c>
      <c r="F337" s="205" t="s">
        <v>18</v>
      </c>
      <c r="G337" s="456">
        <f>R337*J5</f>
        <v>0</v>
      </c>
      <c r="H337" s="39"/>
      <c r="I337" s="209">
        <v>0</v>
      </c>
      <c r="J337" s="209"/>
      <c r="K337" s="209"/>
      <c r="L337" s="209"/>
      <c r="M337" s="209"/>
      <c r="N337" s="209"/>
      <c r="O337" s="209"/>
      <c r="P337" s="209"/>
      <c r="Q337" s="362"/>
      <c r="R337" s="394">
        <v>0.5</v>
      </c>
    </row>
    <row r="338" spans="1:18" ht="35.1" customHeight="1">
      <c r="A338" s="752"/>
      <c r="B338" s="771"/>
      <c r="C338" s="774"/>
      <c r="D338" s="213"/>
      <c r="E338" s="752"/>
      <c r="F338" s="206" t="s">
        <v>19</v>
      </c>
      <c r="G338" s="468"/>
      <c r="H338" s="45"/>
      <c r="I338" s="210"/>
      <c r="J338" s="210"/>
      <c r="K338" s="210"/>
      <c r="L338" s="210"/>
      <c r="M338" s="210"/>
      <c r="N338" s="210"/>
      <c r="O338" s="210"/>
      <c r="P338" s="210"/>
      <c r="Q338" s="363"/>
      <c r="R338" s="395"/>
    </row>
    <row r="339" spans="1:18" ht="35.1" customHeight="1" thickBot="1">
      <c r="A339" s="752"/>
      <c r="B339" s="771"/>
      <c r="C339" s="774"/>
      <c r="D339" s="524"/>
      <c r="E339" s="752"/>
      <c r="F339" s="547" t="s">
        <v>76</v>
      </c>
      <c r="G339" s="497"/>
      <c r="H339" s="438"/>
      <c r="I339" s="22"/>
      <c r="J339" s="22"/>
      <c r="K339" s="22"/>
      <c r="L339" s="22"/>
      <c r="M339" s="22"/>
      <c r="N339" s="22"/>
      <c r="O339" s="22"/>
      <c r="P339" s="22"/>
      <c r="Q339" s="364"/>
      <c r="R339" s="396"/>
    </row>
    <row r="340" spans="1:18" ht="35.1" customHeight="1">
      <c r="A340" s="752"/>
      <c r="B340" s="771"/>
      <c r="C340" s="774"/>
      <c r="D340" s="523"/>
      <c r="E340" s="752"/>
      <c r="F340" s="744"/>
      <c r="G340" s="422"/>
      <c r="H340" s="636"/>
      <c r="I340" s="637"/>
      <c r="J340" s="637"/>
      <c r="K340" s="637"/>
      <c r="L340" s="637"/>
      <c r="M340" s="637"/>
      <c r="N340" s="637"/>
      <c r="O340" s="637"/>
      <c r="P340" s="637"/>
      <c r="Q340" s="637"/>
      <c r="R340" s="540"/>
    </row>
    <row r="341" spans="1:18" ht="35.1" customHeight="1" thickBot="1">
      <c r="A341" s="753"/>
      <c r="B341" s="772"/>
      <c r="C341" s="775"/>
      <c r="D341" s="66"/>
      <c r="E341" s="753"/>
      <c r="F341" s="745"/>
      <c r="G341" s="440"/>
      <c r="H341" s="746"/>
      <c r="I341" s="746"/>
      <c r="J341" s="746"/>
      <c r="K341" s="746"/>
      <c r="L341" s="746"/>
      <c r="M341" s="746"/>
      <c r="N341" s="746"/>
      <c r="O341" s="746"/>
      <c r="P341" s="746"/>
      <c r="Q341" s="746"/>
      <c r="R341" s="522"/>
    </row>
    <row r="342" spans="1:18" ht="35.1" customHeight="1">
      <c r="A342" s="751">
        <v>61</v>
      </c>
      <c r="B342" s="742" t="s">
        <v>439</v>
      </c>
      <c r="C342" s="773" t="s">
        <v>176</v>
      </c>
      <c r="D342" s="523" t="s">
        <v>118</v>
      </c>
      <c r="E342" s="751" t="s">
        <v>17</v>
      </c>
      <c r="F342" s="205" t="s">
        <v>18</v>
      </c>
      <c r="G342" s="456">
        <f>R342*J5</f>
        <v>0</v>
      </c>
      <c r="H342" s="39"/>
      <c r="I342" s="209">
        <v>0</v>
      </c>
      <c r="J342" s="209"/>
      <c r="K342" s="209"/>
      <c r="L342" s="209"/>
      <c r="M342" s="209"/>
      <c r="N342" s="209"/>
      <c r="O342" s="209"/>
      <c r="P342" s="209"/>
      <c r="Q342" s="362"/>
      <c r="R342" s="394">
        <v>0.3</v>
      </c>
    </row>
    <row r="343" spans="1:18" ht="35.1" customHeight="1">
      <c r="A343" s="752"/>
      <c r="B343" s="771"/>
      <c r="C343" s="774"/>
      <c r="D343" s="213"/>
      <c r="E343" s="752"/>
      <c r="F343" s="206" t="s">
        <v>19</v>
      </c>
      <c r="G343" s="468"/>
      <c r="H343" s="45"/>
      <c r="I343" s="210"/>
      <c r="J343" s="210"/>
      <c r="K343" s="210"/>
      <c r="L343" s="210"/>
      <c r="M343" s="210"/>
      <c r="N343" s="210"/>
      <c r="O343" s="210"/>
      <c r="P343" s="210"/>
      <c r="Q343" s="363"/>
      <c r="R343" s="395"/>
    </row>
    <row r="344" spans="1:18" ht="35.1" customHeight="1" thickBot="1">
      <c r="A344" s="752"/>
      <c r="B344" s="771"/>
      <c r="C344" s="774"/>
      <c r="D344" s="524"/>
      <c r="E344" s="752"/>
      <c r="F344" s="547" t="s">
        <v>76</v>
      </c>
      <c r="G344" s="497"/>
      <c r="H344" s="438"/>
      <c r="I344" s="22"/>
      <c r="J344" s="22"/>
      <c r="K344" s="22"/>
      <c r="L344" s="22"/>
      <c r="M344" s="22"/>
      <c r="N344" s="22"/>
      <c r="O344" s="22"/>
      <c r="P344" s="22"/>
      <c r="Q344" s="364"/>
      <c r="R344" s="396"/>
    </row>
    <row r="345" spans="1:18" ht="35.1" customHeight="1">
      <c r="A345" s="752"/>
      <c r="B345" s="771"/>
      <c r="C345" s="774"/>
      <c r="D345" s="523"/>
      <c r="E345" s="752"/>
      <c r="F345" s="744"/>
      <c r="G345" s="422"/>
      <c r="H345" s="636"/>
      <c r="I345" s="637"/>
      <c r="J345" s="637"/>
      <c r="K345" s="637"/>
      <c r="L345" s="637"/>
      <c r="M345" s="637"/>
      <c r="N345" s="637"/>
      <c r="O345" s="637"/>
      <c r="P345" s="637"/>
      <c r="Q345" s="637"/>
      <c r="R345" s="540"/>
    </row>
    <row r="346" spans="1:18" ht="35.1" customHeight="1" thickBot="1">
      <c r="A346" s="753"/>
      <c r="B346" s="772"/>
      <c r="C346" s="775"/>
      <c r="D346" s="66"/>
      <c r="E346" s="753"/>
      <c r="F346" s="745"/>
      <c r="G346" s="440"/>
      <c r="H346" s="746"/>
      <c r="I346" s="746"/>
      <c r="J346" s="746"/>
      <c r="K346" s="746"/>
      <c r="L346" s="746"/>
      <c r="M346" s="746"/>
      <c r="N346" s="746"/>
      <c r="O346" s="746"/>
      <c r="P346" s="746"/>
      <c r="Q346" s="746"/>
      <c r="R346" s="522"/>
    </row>
    <row r="347" spans="1:18" ht="35.1" customHeight="1">
      <c r="A347" s="751">
        <v>62</v>
      </c>
      <c r="B347" s="742" t="s">
        <v>528</v>
      </c>
      <c r="C347" s="773" t="s">
        <v>176</v>
      </c>
      <c r="D347" s="523" t="s">
        <v>190</v>
      </c>
      <c r="E347" s="751" t="s">
        <v>17</v>
      </c>
      <c r="F347" s="205" t="s">
        <v>18</v>
      </c>
      <c r="G347" s="456">
        <f>R347*J5</f>
        <v>0</v>
      </c>
      <c r="H347" s="39"/>
      <c r="I347" s="209">
        <v>0</v>
      </c>
      <c r="J347" s="209"/>
      <c r="K347" s="209"/>
      <c r="L347" s="209"/>
      <c r="M347" s="209"/>
      <c r="N347" s="209"/>
      <c r="O347" s="209"/>
      <c r="P347" s="209"/>
      <c r="Q347" s="362"/>
      <c r="R347" s="394">
        <v>0.37</v>
      </c>
    </row>
    <row r="348" spans="1:18" ht="35.1" customHeight="1">
      <c r="A348" s="752"/>
      <c r="B348" s="771"/>
      <c r="C348" s="774"/>
      <c r="D348" s="213"/>
      <c r="E348" s="752"/>
      <c r="F348" s="206" t="s">
        <v>19</v>
      </c>
      <c r="G348" s="468"/>
      <c r="H348" s="45"/>
      <c r="I348" s="210"/>
      <c r="J348" s="210"/>
      <c r="K348" s="210"/>
      <c r="L348" s="210"/>
      <c r="M348" s="210"/>
      <c r="N348" s="210"/>
      <c r="O348" s="210"/>
      <c r="P348" s="210"/>
      <c r="Q348" s="363"/>
      <c r="R348" s="395"/>
    </row>
    <row r="349" spans="1:18" ht="35.1" customHeight="1" thickBot="1">
      <c r="A349" s="752"/>
      <c r="B349" s="771"/>
      <c r="C349" s="774"/>
      <c r="D349" s="524"/>
      <c r="E349" s="752"/>
      <c r="F349" s="547" t="s">
        <v>76</v>
      </c>
      <c r="G349" s="497"/>
      <c r="H349" s="438"/>
      <c r="I349" s="22"/>
      <c r="J349" s="22"/>
      <c r="K349" s="22"/>
      <c r="L349" s="22"/>
      <c r="M349" s="22"/>
      <c r="N349" s="22"/>
      <c r="O349" s="22"/>
      <c r="P349" s="22"/>
      <c r="Q349" s="364"/>
      <c r="R349" s="396"/>
    </row>
    <row r="350" spans="1:18" ht="35.1" customHeight="1">
      <c r="A350" s="752"/>
      <c r="B350" s="771"/>
      <c r="C350" s="774"/>
      <c r="D350" s="523"/>
      <c r="E350" s="752"/>
      <c r="F350" s="744"/>
      <c r="G350" s="422"/>
      <c r="H350" s="636"/>
      <c r="I350" s="637"/>
      <c r="J350" s="637"/>
      <c r="K350" s="637"/>
      <c r="L350" s="637"/>
      <c r="M350" s="637"/>
      <c r="N350" s="637"/>
      <c r="O350" s="637"/>
      <c r="P350" s="637"/>
      <c r="Q350" s="637"/>
      <c r="R350" s="540"/>
    </row>
    <row r="351" spans="1:18" ht="66" customHeight="1" thickBot="1">
      <c r="A351" s="753"/>
      <c r="B351" s="772"/>
      <c r="C351" s="775"/>
      <c r="D351" s="66"/>
      <c r="E351" s="753"/>
      <c r="F351" s="745"/>
      <c r="G351" s="440"/>
      <c r="H351" s="746"/>
      <c r="I351" s="746"/>
      <c r="J351" s="746"/>
      <c r="K351" s="746"/>
      <c r="L351" s="746"/>
      <c r="M351" s="746"/>
      <c r="N351" s="746"/>
      <c r="O351" s="746"/>
      <c r="P351" s="746"/>
      <c r="Q351" s="746"/>
      <c r="R351" s="522"/>
    </row>
    <row r="352" spans="1:18" ht="35.1" customHeight="1">
      <c r="A352" s="751">
        <v>63</v>
      </c>
      <c r="B352" s="742" t="s">
        <v>440</v>
      </c>
      <c r="C352" s="773" t="s">
        <v>176</v>
      </c>
      <c r="D352" s="523" t="s">
        <v>469</v>
      </c>
      <c r="E352" s="751" t="s">
        <v>17</v>
      </c>
      <c r="F352" s="205" t="s">
        <v>18</v>
      </c>
      <c r="G352" s="456">
        <f>R352*J5</f>
        <v>0</v>
      </c>
      <c r="H352" s="39"/>
      <c r="I352" s="209">
        <v>0</v>
      </c>
      <c r="J352" s="209"/>
      <c r="K352" s="209"/>
      <c r="L352" s="209"/>
      <c r="M352" s="209"/>
      <c r="N352" s="209"/>
      <c r="O352" s="209"/>
      <c r="P352" s="209"/>
      <c r="Q352" s="362"/>
      <c r="R352" s="394">
        <v>1.7</v>
      </c>
    </row>
    <row r="353" spans="1:18" ht="35.1" customHeight="1">
      <c r="A353" s="752"/>
      <c r="B353" s="771"/>
      <c r="C353" s="774"/>
      <c r="D353" s="213"/>
      <c r="E353" s="752"/>
      <c r="F353" s="206" t="s">
        <v>19</v>
      </c>
      <c r="G353" s="468"/>
      <c r="H353" s="45"/>
      <c r="I353" s="210"/>
      <c r="J353" s="210"/>
      <c r="K353" s="210"/>
      <c r="L353" s="210"/>
      <c r="M353" s="210"/>
      <c r="N353" s="210"/>
      <c r="O353" s="210"/>
      <c r="P353" s="210"/>
      <c r="Q353" s="363"/>
      <c r="R353" s="395"/>
    </row>
    <row r="354" spans="1:18" ht="35.1" customHeight="1" thickBot="1">
      <c r="A354" s="752"/>
      <c r="B354" s="771"/>
      <c r="C354" s="774"/>
      <c r="D354" s="524"/>
      <c r="E354" s="752"/>
      <c r="F354" s="547" t="s">
        <v>76</v>
      </c>
      <c r="G354" s="497"/>
      <c r="H354" s="438"/>
      <c r="I354" s="22"/>
      <c r="J354" s="22"/>
      <c r="K354" s="22"/>
      <c r="L354" s="22"/>
      <c r="M354" s="22"/>
      <c r="N354" s="22"/>
      <c r="O354" s="22"/>
      <c r="P354" s="22"/>
      <c r="Q354" s="364"/>
      <c r="R354" s="396"/>
    </row>
    <row r="355" spans="1:18" ht="35.1" customHeight="1">
      <c r="A355" s="752"/>
      <c r="B355" s="771"/>
      <c r="C355" s="774"/>
      <c r="D355" s="523"/>
      <c r="E355" s="752"/>
      <c r="F355" s="744"/>
      <c r="G355" s="422"/>
      <c r="H355" s="636"/>
      <c r="I355" s="637"/>
      <c r="J355" s="637"/>
      <c r="K355" s="637"/>
      <c r="L355" s="637"/>
      <c r="M355" s="637"/>
      <c r="N355" s="637"/>
      <c r="O355" s="637"/>
      <c r="P355" s="637"/>
      <c r="Q355" s="637"/>
      <c r="R355" s="540"/>
    </row>
    <row r="356" spans="1:18" ht="99" customHeight="1" thickBot="1">
      <c r="A356" s="753"/>
      <c r="B356" s="772"/>
      <c r="C356" s="775"/>
      <c r="D356" s="66"/>
      <c r="E356" s="753"/>
      <c r="F356" s="745"/>
      <c r="G356" s="440"/>
      <c r="H356" s="746"/>
      <c r="I356" s="746"/>
      <c r="J356" s="746"/>
      <c r="K356" s="746"/>
      <c r="L356" s="746"/>
      <c r="M356" s="746"/>
      <c r="N356" s="746"/>
      <c r="O356" s="746"/>
      <c r="P356" s="746"/>
      <c r="Q356" s="746"/>
      <c r="R356" s="522"/>
    </row>
    <row r="357" spans="1:18" ht="35.1" customHeight="1">
      <c r="A357" s="751">
        <v>64</v>
      </c>
      <c r="B357" s="742" t="s">
        <v>441</v>
      </c>
      <c r="C357" s="773" t="s">
        <v>191</v>
      </c>
      <c r="D357" s="523" t="s">
        <v>184</v>
      </c>
      <c r="E357" s="751" t="s">
        <v>17</v>
      </c>
      <c r="F357" s="205" t="s">
        <v>18</v>
      </c>
      <c r="G357" s="456">
        <f>R357*J5</f>
        <v>0</v>
      </c>
      <c r="H357" s="39"/>
      <c r="I357" s="209">
        <v>0</v>
      </c>
      <c r="J357" s="209"/>
      <c r="K357" s="209"/>
      <c r="L357" s="209"/>
      <c r="M357" s="209"/>
      <c r="N357" s="209"/>
      <c r="O357" s="209"/>
      <c r="P357" s="209"/>
      <c r="Q357" s="362"/>
      <c r="R357" s="394">
        <v>0.3</v>
      </c>
    </row>
    <row r="358" spans="1:18" ht="35.1" customHeight="1">
      <c r="A358" s="752"/>
      <c r="B358" s="771"/>
      <c r="C358" s="774"/>
      <c r="D358" s="213"/>
      <c r="E358" s="752"/>
      <c r="F358" s="206" t="s">
        <v>19</v>
      </c>
      <c r="G358" s="468"/>
      <c r="H358" s="45"/>
      <c r="I358" s="210"/>
      <c r="J358" s="210"/>
      <c r="K358" s="210"/>
      <c r="L358" s="210"/>
      <c r="M358" s="210"/>
      <c r="N358" s="210"/>
      <c r="O358" s="210"/>
      <c r="P358" s="210"/>
      <c r="Q358" s="363"/>
      <c r="R358" s="395"/>
    </row>
    <row r="359" spans="1:18" ht="35.1" customHeight="1" thickBot="1">
      <c r="A359" s="752"/>
      <c r="B359" s="771"/>
      <c r="C359" s="774"/>
      <c r="D359" s="524"/>
      <c r="E359" s="752"/>
      <c r="F359" s="547" t="s">
        <v>76</v>
      </c>
      <c r="G359" s="497"/>
      <c r="H359" s="438"/>
      <c r="I359" s="22"/>
      <c r="J359" s="22"/>
      <c r="K359" s="22"/>
      <c r="L359" s="22"/>
      <c r="M359" s="22"/>
      <c r="N359" s="22"/>
      <c r="O359" s="22"/>
      <c r="P359" s="22"/>
      <c r="Q359" s="364"/>
      <c r="R359" s="396"/>
    </row>
    <row r="360" spans="1:18" ht="35.1" customHeight="1">
      <c r="A360" s="752"/>
      <c r="B360" s="771"/>
      <c r="C360" s="774"/>
      <c r="D360" s="523"/>
      <c r="E360" s="752"/>
      <c r="F360" s="744"/>
      <c r="G360" s="422"/>
      <c r="H360" s="636"/>
      <c r="I360" s="637"/>
      <c r="J360" s="637"/>
      <c r="K360" s="637"/>
      <c r="L360" s="637"/>
      <c r="M360" s="637"/>
      <c r="N360" s="637"/>
      <c r="O360" s="637"/>
      <c r="P360" s="637"/>
      <c r="Q360" s="637"/>
      <c r="R360" s="540"/>
    </row>
    <row r="361" spans="1:18" ht="64.5" customHeight="1" thickBot="1">
      <c r="A361" s="753"/>
      <c r="B361" s="772"/>
      <c r="C361" s="775"/>
      <c r="D361" s="66"/>
      <c r="E361" s="753"/>
      <c r="F361" s="745"/>
      <c r="G361" s="440"/>
      <c r="H361" s="746"/>
      <c r="I361" s="746"/>
      <c r="J361" s="746"/>
      <c r="K361" s="746"/>
      <c r="L361" s="746"/>
      <c r="M361" s="746"/>
      <c r="N361" s="746"/>
      <c r="O361" s="746"/>
      <c r="P361" s="746"/>
      <c r="Q361" s="746"/>
      <c r="R361" s="522"/>
    </row>
    <row r="362" spans="1:18" ht="35.1" customHeight="1">
      <c r="A362" s="751">
        <v>65</v>
      </c>
      <c r="B362" s="742" t="s">
        <v>442</v>
      </c>
      <c r="C362" s="773" t="s">
        <v>191</v>
      </c>
      <c r="D362" s="523" t="s">
        <v>185</v>
      </c>
      <c r="E362" s="751" t="s">
        <v>17</v>
      </c>
      <c r="F362" s="205" t="s">
        <v>18</v>
      </c>
      <c r="G362" s="456">
        <f>R362*J5</f>
        <v>0</v>
      </c>
      <c r="H362" s="39"/>
      <c r="I362" s="209">
        <v>0</v>
      </c>
      <c r="J362" s="209"/>
      <c r="K362" s="209"/>
      <c r="L362" s="209"/>
      <c r="M362" s="209"/>
      <c r="N362" s="209"/>
      <c r="O362" s="209"/>
      <c r="P362" s="209"/>
      <c r="Q362" s="362"/>
      <c r="R362" s="394">
        <v>0.3</v>
      </c>
    </row>
    <row r="363" spans="1:18" ht="35.1" customHeight="1">
      <c r="A363" s="752"/>
      <c r="B363" s="771"/>
      <c r="C363" s="774"/>
      <c r="D363" s="213"/>
      <c r="E363" s="752"/>
      <c r="F363" s="206" t="s">
        <v>19</v>
      </c>
      <c r="G363" s="468"/>
      <c r="H363" s="45"/>
      <c r="I363" s="210"/>
      <c r="J363" s="210"/>
      <c r="K363" s="210"/>
      <c r="L363" s="210"/>
      <c r="M363" s="210"/>
      <c r="N363" s="210"/>
      <c r="O363" s="210"/>
      <c r="P363" s="210"/>
      <c r="Q363" s="363"/>
      <c r="R363" s="395"/>
    </row>
    <row r="364" spans="1:18" ht="35.1" customHeight="1" thickBot="1">
      <c r="A364" s="752"/>
      <c r="B364" s="771"/>
      <c r="C364" s="774"/>
      <c r="D364" s="524"/>
      <c r="E364" s="752"/>
      <c r="F364" s="547" t="s">
        <v>76</v>
      </c>
      <c r="G364" s="497"/>
      <c r="H364" s="438"/>
      <c r="I364" s="22"/>
      <c r="J364" s="22"/>
      <c r="K364" s="22"/>
      <c r="L364" s="22"/>
      <c r="M364" s="22"/>
      <c r="N364" s="22"/>
      <c r="O364" s="22"/>
      <c r="P364" s="22"/>
      <c r="Q364" s="364"/>
      <c r="R364" s="396"/>
    </row>
    <row r="365" spans="1:18" ht="35.1" customHeight="1">
      <c r="A365" s="752"/>
      <c r="B365" s="771"/>
      <c r="C365" s="774"/>
      <c r="D365" s="523"/>
      <c r="E365" s="752"/>
      <c r="F365" s="744"/>
      <c r="G365" s="422"/>
      <c r="H365" s="636"/>
      <c r="I365" s="637"/>
      <c r="J365" s="637"/>
      <c r="K365" s="637"/>
      <c r="L365" s="637"/>
      <c r="M365" s="637"/>
      <c r="N365" s="637"/>
      <c r="O365" s="637"/>
      <c r="P365" s="637"/>
      <c r="Q365" s="637"/>
      <c r="R365" s="540"/>
    </row>
    <row r="366" spans="1:18" ht="66.75" customHeight="1" thickBot="1">
      <c r="A366" s="753"/>
      <c r="B366" s="772"/>
      <c r="C366" s="775"/>
      <c r="D366" s="66"/>
      <c r="E366" s="753"/>
      <c r="F366" s="745"/>
      <c r="G366" s="440"/>
      <c r="H366" s="746"/>
      <c r="I366" s="746"/>
      <c r="J366" s="746"/>
      <c r="K366" s="746"/>
      <c r="L366" s="746"/>
      <c r="M366" s="746"/>
      <c r="N366" s="746"/>
      <c r="O366" s="746"/>
      <c r="P366" s="746"/>
      <c r="Q366" s="746"/>
      <c r="R366" s="522"/>
    </row>
    <row r="367" spans="1:18" ht="35.1" customHeight="1">
      <c r="A367" s="751">
        <v>66</v>
      </c>
      <c r="B367" s="742" t="s">
        <v>443</v>
      </c>
      <c r="C367" s="773" t="s">
        <v>191</v>
      </c>
      <c r="D367" s="523" t="s">
        <v>187</v>
      </c>
      <c r="E367" s="751" t="s">
        <v>17</v>
      </c>
      <c r="F367" s="205" t="s">
        <v>18</v>
      </c>
      <c r="G367" s="456">
        <f>R367*J5</f>
        <v>0</v>
      </c>
      <c r="H367" s="39"/>
      <c r="I367" s="209">
        <v>0</v>
      </c>
      <c r="J367" s="209"/>
      <c r="K367" s="209"/>
      <c r="L367" s="209"/>
      <c r="M367" s="209"/>
      <c r="N367" s="209"/>
      <c r="O367" s="209"/>
      <c r="P367" s="209"/>
      <c r="Q367" s="362"/>
      <c r="R367" s="394">
        <v>0.31</v>
      </c>
    </row>
    <row r="368" spans="1:18" ht="35.1" customHeight="1">
      <c r="A368" s="752"/>
      <c r="B368" s="771"/>
      <c r="C368" s="774"/>
      <c r="D368" s="213"/>
      <c r="E368" s="752"/>
      <c r="F368" s="206" t="s">
        <v>19</v>
      </c>
      <c r="G368" s="468"/>
      <c r="H368" s="45"/>
      <c r="I368" s="210"/>
      <c r="J368" s="210"/>
      <c r="K368" s="210"/>
      <c r="L368" s="210"/>
      <c r="M368" s="210"/>
      <c r="N368" s="210"/>
      <c r="O368" s="210"/>
      <c r="P368" s="210"/>
      <c r="Q368" s="363"/>
      <c r="R368" s="395"/>
    </row>
    <row r="369" spans="1:18" ht="35.1" customHeight="1" thickBot="1">
      <c r="A369" s="752"/>
      <c r="B369" s="771"/>
      <c r="C369" s="774"/>
      <c r="D369" s="524"/>
      <c r="E369" s="752"/>
      <c r="F369" s="547" t="s">
        <v>76</v>
      </c>
      <c r="G369" s="497"/>
      <c r="H369" s="438"/>
      <c r="I369" s="22"/>
      <c r="J369" s="22"/>
      <c r="K369" s="22"/>
      <c r="L369" s="22"/>
      <c r="M369" s="22"/>
      <c r="N369" s="22"/>
      <c r="O369" s="22"/>
      <c r="P369" s="22"/>
      <c r="Q369" s="364"/>
      <c r="R369" s="396"/>
    </row>
    <row r="370" spans="1:18" ht="35.1" customHeight="1">
      <c r="A370" s="752"/>
      <c r="B370" s="771"/>
      <c r="C370" s="774"/>
      <c r="D370" s="523"/>
      <c r="E370" s="752"/>
      <c r="F370" s="744"/>
      <c r="G370" s="422"/>
      <c r="H370" s="636"/>
      <c r="I370" s="637"/>
      <c r="J370" s="637"/>
      <c r="K370" s="637"/>
      <c r="L370" s="637"/>
      <c r="M370" s="637"/>
      <c r="N370" s="637"/>
      <c r="O370" s="637"/>
      <c r="P370" s="637"/>
      <c r="Q370" s="637"/>
      <c r="R370" s="540"/>
    </row>
    <row r="371" spans="1:18" ht="85.5" customHeight="1" thickBot="1">
      <c r="A371" s="753"/>
      <c r="B371" s="772"/>
      <c r="C371" s="775"/>
      <c r="D371" s="66"/>
      <c r="E371" s="753"/>
      <c r="F371" s="745"/>
      <c r="G371" s="440"/>
      <c r="H371" s="746"/>
      <c r="I371" s="746"/>
      <c r="J371" s="746"/>
      <c r="K371" s="746"/>
      <c r="L371" s="746"/>
      <c r="M371" s="746"/>
      <c r="N371" s="746"/>
      <c r="O371" s="746"/>
      <c r="P371" s="746"/>
      <c r="Q371" s="746"/>
      <c r="R371" s="522"/>
    </row>
    <row r="372" spans="1:18" ht="35.1" customHeight="1">
      <c r="A372" s="751">
        <v>67</v>
      </c>
      <c r="B372" s="742" t="s">
        <v>529</v>
      </c>
      <c r="C372" s="773" t="s">
        <v>191</v>
      </c>
      <c r="D372" s="523" t="s">
        <v>192</v>
      </c>
      <c r="E372" s="751" t="s">
        <v>17</v>
      </c>
      <c r="F372" s="205" t="s">
        <v>18</v>
      </c>
      <c r="G372" s="456">
        <f>R372*J5</f>
        <v>0</v>
      </c>
      <c r="H372" s="39"/>
      <c r="I372" s="209">
        <v>0</v>
      </c>
      <c r="J372" s="209"/>
      <c r="K372" s="209"/>
      <c r="L372" s="209"/>
      <c r="M372" s="209"/>
      <c r="N372" s="209"/>
      <c r="O372" s="209"/>
      <c r="P372" s="209"/>
      <c r="Q372" s="362"/>
      <c r="R372" s="394">
        <v>0.3</v>
      </c>
    </row>
    <row r="373" spans="1:18" ht="35.1" customHeight="1">
      <c r="A373" s="752"/>
      <c r="B373" s="771"/>
      <c r="C373" s="774"/>
      <c r="D373" s="213"/>
      <c r="E373" s="752"/>
      <c r="F373" s="206" t="s">
        <v>19</v>
      </c>
      <c r="G373" s="468"/>
      <c r="H373" s="45"/>
      <c r="I373" s="210"/>
      <c r="J373" s="210"/>
      <c r="K373" s="210"/>
      <c r="L373" s="210"/>
      <c r="M373" s="210"/>
      <c r="N373" s="210"/>
      <c r="O373" s="210"/>
      <c r="P373" s="210"/>
      <c r="Q373" s="363"/>
      <c r="R373" s="395"/>
    </row>
    <row r="374" spans="1:18" ht="35.1" customHeight="1" thickBot="1">
      <c r="A374" s="752"/>
      <c r="B374" s="771"/>
      <c r="C374" s="774"/>
      <c r="D374" s="524"/>
      <c r="E374" s="752"/>
      <c r="F374" s="547" t="s">
        <v>76</v>
      </c>
      <c r="G374" s="497"/>
      <c r="H374" s="438"/>
      <c r="I374" s="22"/>
      <c r="J374" s="22"/>
      <c r="K374" s="22"/>
      <c r="L374" s="22"/>
      <c r="M374" s="22"/>
      <c r="N374" s="22"/>
      <c r="O374" s="22"/>
      <c r="P374" s="22"/>
      <c r="Q374" s="364"/>
      <c r="R374" s="396"/>
    </row>
    <row r="375" spans="1:18" ht="35.1" customHeight="1">
      <c r="A375" s="752"/>
      <c r="B375" s="771"/>
      <c r="C375" s="774"/>
      <c r="D375" s="523"/>
      <c r="E375" s="752"/>
      <c r="F375" s="744"/>
      <c r="G375" s="422"/>
      <c r="H375" s="636"/>
      <c r="I375" s="637"/>
      <c r="J375" s="637"/>
      <c r="K375" s="637"/>
      <c r="L375" s="637"/>
      <c r="M375" s="637"/>
      <c r="N375" s="637"/>
      <c r="O375" s="637"/>
      <c r="P375" s="637"/>
      <c r="Q375" s="637"/>
      <c r="R375" s="540"/>
    </row>
    <row r="376" spans="1:18" ht="35.1" customHeight="1" thickBot="1">
      <c r="A376" s="753"/>
      <c r="B376" s="772"/>
      <c r="C376" s="775"/>
      <c r="D376" s="66"/>
      <c r="E376" s="753"/>
      <c r="F376" s="745"/>
      <c r="G376" s="440"/>
      <c r="H376" s="746"/>
      <c r="I376" s="746"/>
      <c r="J376" s="746"/>
      <c r="K376" s="746"/>
      <c r="L376" s="746"/>
      <c r="M376" s="746"/>
      <c r="N376" s="746"/>
      <c r="O376" s="746"/>
      <c r="P376" s="746"/>
      <c r="Q376" s="746"/>
      <c r="R376" s="522"/>
    </row>
    <row r="377" spans="1:18" ht="35.1" customHeight="1">
      <c r="A377" s="751">
        <v>68</v>
      </c>
      <c r="B377" s="742" t="s">
        <v>444</v>
      </c>
      <c r="C377" s="773" t="s">
        <v>191</v>
      </c>
      <c r="D377" s="523" t="s">
        <v>193</v>
      </c>
      <c r="E377" s="751" t="s">
        <v>17</v>
      </c>
      <c r="F377" s="205" t="s">
        <v>18</v>
      </c>
      <c r="G377" s="456">
        <f>R377*J5</f>
        <v>0</v>
      </c>
      <c r="H377" s="39"/>
      <c r="I377" s="209">
        <v>0</v>
      </c>
      <c r="J377" s="209"/>
      <c r="K377" s="209"/>
      <c r="L377" s="209"/>
      <c r="M377" s="209"/>
      <c r="N377" s="209"/>
      <c r="O377" s="209"/>
      <c r="P377" s="209"/>
      <c r="Q377" s="362"/>
      <c r="R377" s="394">
        <v>0.4</v>
      </c>
    </row>
    <row r="378" spans="1:18" ht="35.1" customHeight="1">
      <c r="A378" s="752"/>
      <c r="B378" s="771"/>
      <c r="C378" s="774"/>
      <c r="D378" s="213"/>
      <c r="E378" s="752"/>
      <c r="F378" s="206" t="s">
        <v>19</v>
      </c>
      <c r="G378" s="468"/>
      <c r="H378" s="45"/>
      <c r="I378" s="210"/>
      <c r="J378" s="210"/>
      <c r="K378" s="210"/>
      <c r="L378" s="210"/>
      <c r="M378" s="210"/>
      <c r="N378" s="210"/>
      <c r="O378" s="210"/>
      <c r="P378" s="210"/>
      <c r="Q378" s="363"/>
      <c r="R378" s="395"/>
    </row>
    <row r="379" spans="1:18" ht="35.1" customHeight="1" thickBot="1">
      <c r="A379" s="752"/>
      <c r="B379" s="771"/>
      <c r="C379" s="774"/>
      <c r="D379" s="524"/>
      <c r="E379" s="752"/>
      <c r="F379" s="547" t="s">
        <v>76</v>
      </c>
      <c r="G379" s="497"/>
      <c r="H379" s="438"/>
      <c r="I379" s="22"/>
      <c r="J379" s="22"/>
      <c r="K379" s="22"/>
      <c r="L379" s="22"/>
      <c r="M379" s="22"/>
      <c r="N379" s="22"/>
      <c r="O379" s="22"/>
      <c r="P379" s="22"/>
      <c r="Q379" s="364"/>
      <c r="R379" s="396"/>
    </row>
    <row r="380" spans="1:18" ht="35.1" customHeight="1">
      <c r="A380" s="752"/>
      <c r="B380" s="771"/>
      <c r="C380" s="774"/>
      <c r="D380" s="523"/>
      <c r="E380" s="752"/>
      <c r="F380" s="744"/>
      <c r="G380" s="422"/>
      <c r="H380" s="636"/>
      <c r="I380" s="637"/>
      <c r="J380" s="637"/>
      <c r="K380" s="637"/>
      <c r="L380" s="637"/>
      <c r="M380" s="637"/>
      <c r="N380" s="637"/>
      <c r="O380" s="637"/>
      <c r="P380" s="637"/>
      <c r="Q380" s="637"/>
      <c r="R380" s="540"/>
    </row>
    <row r="381" spans="1:18" ht="7.5" customHeight="1" thickBot="1">
      <c r="A381" s="753"/>
      <c r="B381" s="772"/>
      <c r="C381" s="775"/>
      <c r="D381" s="66"/>
      <c r="E381" s="753"/>
      <c r="F381" s="745"/>
      <c r="G381" s="440"/>
      <c r="H381" s="746"/>
      <c r="I381" s="746"/>
      <c r="J381" s="746"/>
      <c r="K381" s="746"/>
      <c r="L381" s="746"/>
      <c r="M381" s="746"/>
      <c r="N381" s="746"/>
      <c r="O381" s="746"/>
      <c r="P381" s="746"/>
      <c r="Q381" s="746"/>
      <c r="R381" s="522"/>
    </row>
    <row r="382" spans="1:18" ht="35.1" customHeight="1">
      <c r="A382" s="751">
        <v>69</v>
      </c>
      <c r="B382" s="742" t="s">
        <v>445</v>
      </c>
      <c r="C382" s="773" t="s">
        <v>191</v>
      </c>
      <c r="D382" s="523" t="s">
        <v>114</v>
      </c>
      <c r="E382" s="751" t="s">
        <v>17</v>
      </c>
      <c r="F382" s="205" t="s">
        <v>18</v>
      </c>
      <c r="G382" s="456">
        <f>R382*J5</f>
        <v>0</v>
      </c>
      <c r="H382" s="39"/>
      <c r="I382" s="209">
        <v>0</v>
      </c>
      <c r="J382" s="209"/>
      <c r="K382" s="209"/>
      <c r="L382" s="209"/>
      <c r="M382" s="209"/>
      <c r="N382" s="209"/>
      <c r="O382" s="209"/>
      <c r="P382" s="209"/>
      <c r="Q382" s="362"/>
      <c r="R382" s="394">
        <v>0.4</v>
      </c>
    </row>
    <row r="383" spans="1:18" ht="35.1" customHeight="1">
      <c r="A383" s="752"/>
      <c r="B383" s="771"/>
      <c r="C383" s="774"/>
      <c r="D383" s="213"/>
      <c r="E383" s="752"/>
      <c r="F383" s="206" t="s">
        <v>19</v>
      </c>
      <c r="G383" s="468"/>
      <c r="H383" s="45"/>
      <c r="I383" s="210"/>
      <c r="J383" s="210"/>
      <c r="K383" s="210"/>
      <c r="L383" s="210"/>
      <c r="M383" s="210"/>
      <c r="N383" s="210"/>
      <c r="O383" s="210"/>
      <c r="P383" s="210"/>
      <c r="Q383" s="363"/>
      <c r="R383" s="395"/>
    </row>
    <row r="384" spans="1:18" ht="35.1" customHeight="1" thickBot="1">
      <c r="A384" s="752"/>
      <c r="B384" s="771"/>
      <c r="C384" s="774"/>
      <c r="D384" s="524"/>
      <c r="E384" s="752"/>
      <c r="F384" s="547" t="s">
        <v>76</v>
      </c>
      <c r="G384" s="497"/>
      <c r="H384" s="438"/>
      <c r="I384" s="22"/>
      <c r="J384" s="22"/>
      <c r="K384" s="22"/>
      <c r="L384" s="22"/>
      <c r="M384" s="22"/>
      <c r="N384" s="22"/>
      <c r="O384" s="22"/>
      <c r="P384" s="22"/>
      <c r="Q384" s="364"/>
      <c r="R384" s="396"/>
    </row>
    <row r="385" spans="1:18" ht="35.1" customHeight="1">
      <c r="A385" s="752"/>
      <c r="B385" s="771"/>
      <c r="C385" s="774"/>
      <c r="D385" s="523"/>
      <c r="E385" s="752"/>
      <c r="F385" s="744"/>
      <c r="G385" s="422"/>
      <c r="H385" s="636"/>
      <c r="I385" s="637"/>
      <c r="J385" s="637"/>
      <c r="K385" s="637"/>
      <c r="L385" s="637"/>
      <c r="M385" s="637"/>
      <c r="N385" s="637"/>
      <c r="O385" s="637"/>
      <c r="P385" s="637"/>
      <c r="Q385" s="637"/>
      <c r="R385" s="540"/>
    </row>
    <row r="386" spans="1:18" ht="31.5" customHeight="1" thickBot="1">
      <c r="A386" s="753"/>
      <c r="B386" s="772"/>
      <c r="C386" s="775"/>
      <c r="D386" s="66"/>
      <c r="E386" s="753"/>
      <c r="F386" s="745"/>
      <c r="G386" s="440"/>
      <c r="H386" s="746"/>
      <c r="I386" s="746"/>
      <c r="J386" s="746"/>
      <c r="K386" s="746"/>
      <c r="L386" s="746"/>
      <c r="M386" s="746"/>
      <c r="N386" s="746"/>
      <c r="O386" s="746"/>
      <c r="P386" s="746"/>
      <c r="Q386" s="746"/>
      <c r="R386" s="522"/>
    </row>
    <row r="387" spans="1:18" ht="35.1" customHeight="1">
      <c r="A387" s="751">
        <v>70</v>
      </c>
      <c r="B387" s="742" t="s">
        <v>530</v>
      </c>
      <c r="C387" s="773" t="s">
        <v>194</v>
      </c>
      <c r="D387" s="523" t="s">
        <v>183</v>
      </c>
      <c r="E387" s="751" t="s">
        <v>17</v>
      </c>
      <c r="F387" s="205" t="s">
        <v>18</v>
      </c>
      <c r="G387" s="456">
        <f>R387*J5</f>
        <v>0</v>
      </c>
      <c r="H387" s="39"/>
      <c r="I387" s="209">
        <v>0</v>
      </c>
      <c r="J387" s="209"/>
      <c r="K387" s="209"/>
      <c r="L387" s="209"/>
      <c r="M387" s="209"/>
      <c r="N387" s="209"/>
      <c r="O387" s="209"/>
      <c r="P387" s="209"/>
      <c r="Q387" s="362"/>
      <c r="R387" s="394">
        <v>0.5</v>
      </c>
    </row>
    <row r="388" spans="1:18" ht="35.1" customHeight="1">
      <c r="A388" s="752"/>
      <c r="B388" s="771"/>
      <c r="C388" s="774"/>
      <c r="D388" s="213"/>
      <c r="E388" s="752"/>
      <c r="F388" s="206" t="s">
        <v>19</v>
      </c>
      <c r="G388" s="468"/>
      <c r="H388" s="45"/>
      <c r="I388" s="210"/>
      <c r="J388" s="210"/>
      <c r="K388" s="210"/>
      <c r="L388" s="210"/>
      <c r="M388" s="210"/>
      <c r="N388" s="210"/>
      <c r="O388" s="210"/>
      <c r="P388" s="210"/>
      <c r="Q388" s="363"/>
      <c r="R388" s="395"/>
    </row>
    <row r="389" spans="1:18" ht="35.1" customHeight="1" thickBot="1">
      <c r="A389" s="752"/>
      <c r="B389" s="771"/>
      <c r="C389" s="774"/>
      <c r="D389" s="524"/>
      <c r="E389" s="752"/>
      <c r="F389" s="547" t="s">
        <v>76</v>
      </c>
      <c r="G389" s="497"/>
      <c r="H389" s="438"/>
      <c r="I389" s="22"/>
      <c r="J389" s="22"/>
      <c r="K389" s="22"/>
      <c r="L389" s="22"/>
      <c r="M389" s="22"/>
      <c r="N389" s="22"/>
      <c r="O389" s="22"/>
      <c r="P389" s="22"/>
      <c r="Q389" s="364"/>
      <c r="R389" s="396"/>
    </row>
    <row r="390" spans="1:18" ht="35.1" customHeight="1">
      <c r="A390" s="752"/>
      <c r="B390" s="771"/>
      <c r="C390" s="774"/>
      <c r="D390" s="523"/>
      <c r="E390" s="752"/>
      <c r="F390" s="744"/>
      <c r="G390" s="422"/>
      <c r="H390" s="636"/>
      <c r="I390" s="637"/>
      <c r="J390" s="637"/>
      <c r="K390" s="637"/>
      <c r="L390" s="637"/>
      <c r="M390" s="637"/>
      <c r="N390" s="637"/>
      <c r="O390" s="637"/>
      <c r="P390" s="637"/>
      <c r="Q390" s="637"/>
      <c r="R390" s="540"/>
    </row>
    <row r="391" spans="1:18" ht="126.75" customHeight="1" thickBot="1">
      <c r="A391" s="753"/>
      <c r="B391" s="772"/>
      <c r="C391" s="775"/>
      <c r="D391" s="66"/>
      <c r="E391" s="753"/>
      <c r="F391" s="745"/>
      <c r="G391" s="440"/>
      <c r="H391" s="746"/>
      <c r="I391" s="746"/>
      <c r="J391" s="746"/>
      <c r="K391" s="746"/>
      <c r="L391" s="746"/>
      <c r="M391" s="746"/>
      <c r="N391" s="746"/>
      <c r="O391" s="746"/>
      <c r="P391" s="746"/>
      <c r="Q391" s="746"/>
      <c r="R391" s="522"/>
    </row>
    <row r="392" spans="1:18" ht="35.1" customHeight="1">
      <c r="A392" s="751">
        <v>71</v>
      </c>
      <c r="B392" s="742" t="s">
        <v>446</v>
      </c>
      <c r="C392" s="773" t="s">
        <v>195</v>
      </c>
      <c r="D392" s="523" t="s">
        <v>193</v>
      </c>
      <c r="E392" s="751" t="s">
        <v>17</v>
      </c>
      <c r="F392" s="205" t="s">
        <v>18</v>
      </c>
      <c r="G392" s="456">
        <f>R392*J5</f>
        <v>0</v>
      </c>
      <c r="H392" s="39"/>
      <c r="I392" s="209">
        <v>0</v>
      </c>
      <c r="J392" s="209"/>
      <c r="K392" s="209"/>
      <c r="L392" s="209"/>
      <c r="M392" s="209"/>
      <c r="N392" s="209"/>
      <c r="O392" s="209"/>
      <c r="P392" s="209"/>
      <c r="Q392" s="362"/>
      <c r="R392" s="394">
        <v>0.4</v>
      </c>
    </row>
    <row r="393" spans="1:18" ht="35.1" customHeight="1">
      <c r="A393" s="752"/>
      <c r="B393" s="771"/>
      <c r="C393" s="774"/>
      <c r="D393" s="213"/>
      <c r="E393" s="752"/>
      <c r="F393" s="206" t="s">
        <v>19</v>
      </c>
      <c r="G393" s="468"/>
      <c r="H393" s="45"/>
      <c r="I393" s="210"/>
      <c r="J393" s="210"/>
      <c r="K393" s="210"/>
      <c r="L393" s="210"/>
      <c r="M393" s="210"/>
      <c r="N393" s="210"/>
      <c r="O393" s="210"/>
      <c r="P393" s="210"/>
      <c r="Q393" s="363"/>
      <c r="R393" s="395"/>
    </row>
    <row r="394" spans="1:18" ht="35.1" customHeight="1" thickBot="1">
      <c r="A394" s="752"/>
      <c r="B394" s="771"/>
      <c r="C394" s="774"/>
      <c r="D394" s="524"/>
      <c r="E394" s="752"/>
      <c r="F394" s="547" t="s">
        <v>76</v>
      </c>
      <c r="G394" s="497"/>
      <c r="H394" s="438"/>
      <c r="I394" s="22"/>
      <c r="J394" s="22"/>
      <c r="K394" s="22"/>
      <c r="L394" s="22"/>
      <c r="M394" s="22"/>
      <c r="N394" s="22"/>
      <c r="O394" s="22"/>
      <c r="P394" s="22"/>
      <c r="Q394" s="364"/>
      <c r="R394" s="396"/>
    </row>
    <row r="395" spans="1:18" ht="35.1" customHeight="1">
      <c r="A395" s="752"/>
      <c r="B395" s="771"/>
      <c r="C395" s="774"/>
      <c r="D395" s="523"/>
      <c r="E395" s="752"/>
      <c r="F395" s="744"/>
      <c r="G395" s="422"/>
      <c r="H395" s="636"/>
      <c r="I395" s="637"/>
      <c r="J395" s="637"/>
      <c r="K395" s="637"/>
      <c r="L395" s="637"/>
      <c r="M395" s="637"/>
      <c r="N395" s="637"/>
      <c r="O395" s="637"/>
      <c r="P395" s="637"/>
      <c r="Q395" s="637"/>
      <c r="R395" s="540"/>
    </row>
    <row r="396" spans="1:18" ht="62.25" customHeight="1" thickBot="1">
      <c r="A396" s="753"/>
      <c r="B396" s="772"/>
      <c r="C396" s="775"/>
      <c r="D396" s="66"/>
      <c r="E396" s="753"/>
      <c r="F396" s="745"/>
      <c r="G396" s="440"/>
      <c r="H396" s="746"/>
      <c r="I396" s="746"/>
      <c r="J396" s="746"/>
      <c r="K396" s="746"/>
      <c r="L396" s="746"/>
      <c r="M396" s="746"/>
      <c r="N396" s="746"/>
      <c r="O396" s="746"/>
      <c r="P396" s="746"/>
      <c r="Q396" s="746"/>
      <c r="R396" s="522"/>
    </row>
    <row r="397" spans="1:18" ht="35.1" customHeight="1">
      <c r="A397" s="751">
        <v>72</v>
      </c>
      <c r="B397" s="742" t="s">
        <v>196</v>
      </c>
      <c r="C397" s="773" t="s">
        <v>195</v>
      </c>
      <c r="D397" s="523" t="s">
        <v>185</v>
      </c>
      <c r="E397" s="751" t="s">
        <v>17</v>
      </c>
      <c r="F397" s="205" t="s">
        <v>18</v>
      </c>
      <c r="G397" s="456">
        <f>R397*J5</f>
        <v>0</v>
      </c>
      <c r="H397" s="39"/>
      <c r="I397" s="209">
        <v>0</v>
      </c>
      <c r="J397" s="209"/>
      <c r="K397" s="209"/>
      <c r="L397" s="209"/>
      <c r="M397" s="209"/>
      <c r="N397" s="209"/>
      <c r="O397" s="209"/>
      <c r="P397" s="209"/>
      <c r="Q397" s="362"/>
      <c r="R397" s="394">
        <v>0.6</v>
      </c>
    </row>
    <row r="398" spans="1:18" ht="35.1" customHeight="1">
      <c r="A398" s="752"/>
      <c r="B398" s="771"/>
      <c r="C398" s="755"/>
      <c r="D398" s="213"/>
      <c r="E398" s="752"/>
      <c r="F398" s="206" t="s">
        <v>19</v>
      </c>
      <c r="G398" s="468"/>
      <c r="H398" s="45"/>
      <c r="I398" s="210"/>
      <c r="J398" s="210"/>
      <c r="K398" s="210"/>
      <c r="L398" s="210"/>
      <c r="M398" s="210"/>
      <c r="N398" s="210"/>
      <c r="O398" s="210"/>
      <c r="P398" s="210"/>
      <c r="Q398" s="363"/>
      <c r="R398" s="395"/>
    </row>
    <row r="399" spans="1:18" ht="35.1" customHeight="1" thickBot="1">
      <c r="A399" s="752"/>
      <c r="B399" s="771"/>
      <c r="C399" s="755"/>
      <c r="D399" s="524"/>
      <c r="E399" s="752"/>
      <c r="F399" s="547" t="s">
        <v>76</v>
      </c>
      <c r="G399" s="497"/>
      <c r="H399" s="438"/>
      <c r="I399" s="22"/>
      <c r="J399" s="22"/>
      <c r="K399" s="22"/>
      <c r="L399" s="22"/>
      <c r="M399" s="22"/>
      <c r="N399" s="22"/>
      <c r="O399" s="22"/>
      <c r="P399" s="22"/>
      <c r="Q399" s="364"/>
      <c r="R399" s="396"/>
    </row>
    <row r="400" spans="1:18" ht="35.1" customHeight="1" thickBot="1">
      <c r="A400" s="753"/>
      <c r="B400" s="772"/>
      <c r="C400" s="756"/>
      <c r="D400" s="9"/>
      <c r="E400" s="753"/>
      <c r="F400" s="49"/>
      <c r="G400" s="414"/>
      <c r="H400" s="776"/>
      <c r="I400" s="776"/>
      <c r="J400" s="776"/>
      <c r="K400" s="776"/>
      <c r="L400" s="776"/>
      <c r="M400" s="776"/>
      <c r="N400" s="776"/>
      <c r="O400" s="776"/>
      <c r="P400" s="776"/>
      <c r="Q400" s="776"/>
      <c r="R400" s="49"/>
    </row>
    <row r="401" spans="1:18" ht="35.1" hidden="1" customHeight="1" thickBot="1">
      <c r="A401" s="642" t="s">
        <v>197</v>
      </c>
      <c r="B401" s="643"/>
      <c r="C401" s="643"/>
      <c r="D401" s="643"/>
      <c r="E401" s="644"/>
      <c r="F401" s="205">
        <f>SUM(H401:Q401)</f>
        <v>0</v>
      </c>
      <c r="G401" s="413">
        <f t="shared" ref="G401:Q403" si="7">G257+G262+G267+G272+G278+G283+G288+G293+G298+G303+G307+G312+G317+G322+G327+G332+G337+G342+G347+G352+G357+G362+G367+G372+G377+G382+G387+G392+G397</f>
        <v>0</v>
      </c>
      <c r="H401" s="205">
        <f t="shared" si="7"/>
        <v>0</v>
      </c>
      <c r="I401" s="205">
        <f t="shared" si="7"/>
        <v>0</v>
      </c>
      <c r="J401" s="205">
        <f t="shared" si="7"/>
        <v>0</v>
      </c>
      <c r="K401" s="205">
        <f t="shared" si="7"/>
        <v>0</v>
      </c>
      <c r="L401" s="205">
        <f t="shared" si="7"/>
        <v>0</v>
      </c>
      <c r="M401" s="205">
        <f t="shared" si="7"/>
        <v>0</v>
      </c>
      <c r="N401" s="205">
        <f t="shared" si="7"/>
        <v>0</v>
      </c>
      <c r="O401" s="205">
        <f t="shared" si="7"/>
        <v>0</v>
      </c>
      <c r="P401" s="205">
        <f t="shared" si="7"/>
        <v>0</v>
      </c>
      <c r="Q401" s="46">
        <f t="shared" si="7"/>
        <v>0</v>
      </c>
      <c r="R401" s="205">
        <f>R257+R262+R267+R272+R278+R283+R288+R293+R298+R303+R307+R312+R317+R322+R327+R332+R337+R342+R347+R352+R357+R362+R367+R372+R377+R382+R387+R392+R397</f>
        <v>9.43</v>
      </c>
    </row>
    <row r="402" spans="1:18" ht="35.1" hidden="1" customHeight="1" thickBot="1">
      <c r="A402" s="777" t="s">
        <v>198</v>
      </c>
      <c r="B402" s="778"/>
      <c r="C402" s="778"/>
      <c r="D402" s="778"/>
      <c r="E402" s="779"/>
      <c r="F402" s="205">
        <f>SUM(H402:Q402)</f>
        <v>0</v>
      </c>
      <c r="G402" s="413">
        <f t="shared" si="7"/>
        <v>0</v>
      </c>
      <c r="H402" s="205">
        <f t="shared" si="7"/>
        <v>0</v>
      </c>
      <c r="I402" s="205">
        <f t="shared" si="7"/>
        <v>0</v>
      </c>
      <c r="J402" s="205">
        <f t="shared" si="7"/>
        <v>0</v>
      </c>
      <c r="K402" s="205">
        <f t="shared" si="7"/>
        <v>0</v>
      </c>
      <c r="L402" s="205">
        <f t="shared" si="7"/>
        <v>0</v>
      </c>
      <c r="M402" s="205">
        <f t="shared" si="7"/>
        <v>0</v>
      </c>
      <c r="N402" s="205">
        <f t="shared" si="7"/>
        <v>0</v>
      </c>
      <c r="O402" s="205">
        <f t="shared" si="7"/>
        <v>0</v>
      </c>
      <c r="P402" s="205">
        <f t="shared" si="7"/>
        <v>0</v>
      </c>
      <c r="Q402" s="46">
        <f t="shared" si="7"/>
        <v>0</v>
      </c>
      <c r="R402" s="205">
        <f>R258+R263+R268+R273+R279+R284+R289+R294+R299+R304+R308+R313+R318+R323+R328+R333+R338+R343+R348+R353+R358+R363+R368+R373+R378+R383+R388+R393+R398</f>
        <v>0</v>
      </c>
    </row>
    <row r="403" spans="1:18" ht="35.1" hidden="1" customHeight="1" thickBot="1">
      <c r="A403" s="640" t="s">
        <v>199</v>
      </c>
      <c r="B403" s="641"/>
      <c r="C403" s="641"/>
      <c r="D403" s="641"/>
      <c r="E403" s="785"/>
      <c r="F403" s="205">
        <f>SUM(H403:Q403)</f>
        <v>0</v>
      </c>
      <c r="G403" s="413">
        <f t="shared" si="7"/>
        <v>0</v>
      </c>
      <c r="H403" s="205">
        <f t="shared" si="7"/>
        <v>0</v>
      </c>
      <c r="I403" s="205">
        <f t="shared" si="7"/>
        <v>0</v>
      </c>
      <c r="J403" s="205">
        <f t="shared" si="7"/>
        <v>0</v>
      </c>
      <c r="K403" s="205">
        <f t="shared" si="7"/>
        <v>0</v>
      </c>
      <c r="L403" s="205">
        <f t="shared" si="7"/>
        <v>0</v>
      </c>
      <c r="M403" s="205">
        <f t="shared" si="7"/>
        <v>0</v>
      </c>
      <c r="N403" s="205">
        <f t="shared" si="7"/>
        <v>0</v>
      </c>
      <c r="O403" s="205">
        <f t="shared" si="7"/>
        <v>0</v>
      </c>
      <c r="P403" s="205">
        <f t="shared" si="7"/>
        <v>0</v>
      </c>
      <c r="Q403" s="46">
        <f t="shared" si="7"/>
        <v>0</v>
      </c>
      <c r="R403" s="205">
        <f>R259+R264+R269+R274+R280+R285+R290+R295+R300+R305+R309+R314+R319+R324+R329+R334+R339+R344+R349+R354+R359+R364+R369+R374+R379+R384+R389+R394+R399</f>
        <v>10.1</v>
      </c>
    </row>
    <row r="404" spans="1:18" ht="42" hidden="1" customHeight="1" thickBot="1">
      <c r="A404" s="719" t="s">
        <v>475</v>
      </c>
      <c r="B404" s="720"/>
      <c r="C404" s="720"/>
      <c r="D404" s="720"/>
      <c r="E404" s="786"/>
      <c r="F404" s="15">
        <f>F401+F402</f>
        <v>0</v>
      </c>
      <c r="G404" s="29">
        <f>G401+G402</f>
        <v>0</v>
      </c>
      <c r="H404" s="15">
        <f>H401+H402</f>
        <v>0</v>
      </c>
      <c r="I404" s="15">
        <f t="shared" ref="I404:Q404" si="8">I401+I402</f>
        <v>0</v>
      </c>
      <c r="J404" s="15">
        <f t="shared" si="8"/>
        <v>0</v>
      </c>
      <c r="K404" s="15">
        <f t="shared" si="8"/>
        <v>0</v>
      </c>
      <c r="L404" s="15">
        <f t="shared" si="8"/>
        <v>0</v>
      </c>
      <c r="M404" s="15">
        <f t="shared" si="8"/>
        <v>0</v>
      </c>
      <c r="N404" s="15">
        <f t="shared" si="8"/>
        <v>0</v>
      </c>
      <c r="O404" s="15">
        <f t="shared" si="8"/>
        <v>0</v>
      </c>
      <c r="P404" s="15">
        <f t="shared" si="8"/>
        <v>0</v>
      </c>
      <c r="Q404" s="357">
        <f t="shared" si="8"/>
        <v>0</v>
      </c>
      <c r="R404" s="15">
        <f>R401+R402</f>
        <v>9.43</v>
      </c>
    </row>
    <row r="405" spans="1:18" ht="44.25" hidden="1" customHeight="1" thickBot="1">
      <c r="A405" s="747" t="s">
        <v>476</v>
      </c>
      <c r="B405" s="787"/>
      <c r="C405" s="787"/>
      <c r="D405" s="787"/>
      <c r="E405" s="788"/>
      <c r="F405" s="23">
        <f>F401+F402+F403</f>
        <v>0</v>
      </c>
      <c r="G405" s="29">
        <f>G401+G402+G403</f>
        <v>0</v>
      </c>
      <c r="H405" s="23">
        <f>H401+H402+H403</f>
        <v>0</v>
      </c>
      <c r="I405" s="23">
        <f t="shared" ref="I405:Q405" si="9">I401+I402+I403</f>
        <v>0</v>
      </c>
      <c r="J405" s="23">
        <f t="shared" si="9"/>
        <v>0</v>
      </c>
      <c r="K405" s="23">
        <f t="shared" si="9"/>
        <v>0</v>
      </c>
      <c r="L405" s="23">
        <f t="shared" si="9"/>
        <v>0</v>
      </c>
      <c r="M405" s="23">
        <f t="shared" si="9"/>
        <v>0</v>
      </c>
      <c r="N405" s="23">
        <f t="shared" si="9"/>
        <v>0</v>
      </c>
      <c r="O405" s="23">
        <f t="shared" si="9"/>
        <v>0</v>
      </c>
      <c r="P405" s="23">
        <f t="shared" si="9"/>
        <v>0</v>
      </c>
      <c r="Q405" s="365">
        <f t="shared" si="9"/>
        <v>0</v>
      </c>
      <c r="R405" s="23">
        <f>R401+R402+R403</f>
        <v>19.53</v>
      </c>
    </row>
    <row r="406" spans="1:18" ht="35.1" customHeight="1" thickBot="1">
      <c r="A406" s="640"/>
      <c r="B406" s="750"/>
      <c r="C406" s="750"/>
      <c r="D406" s="750"/>
      <c r="E406" s="750"/>
      <c r="F406" s="750"/>
      <c r="G406" s="750"/>
      <c r="H406" s="750"/>
      <c r="I406" s="750"/>
      <c r="J406" s="750"/>
      <c r="K406" s="750"/>
      <c r="L406" s="750"/>
      <c r="M406" s="750"/>
      <c r="N406" s="750"/>
      <c r="O406" s="750"/>
      <c r="P406" s="750"/>
      <c r="Q406" s="750"/>
      <c r="R406" s="389"/>
    </row>
    <row r="407" spans="1:18" ht="35.1" customHeight="1" thickBot="1">
      <c r="A407" s="642" t="s">
        <v>200</v>
      </c>
      <c r="B407" s="789"/>
      <c r="C407" s="789"/>
      <c r="D407" s="789"/>
      <c r="E407" s="789"/>
      <c r="F407" s="262"/>
      <c r="G407" s="414">
        <f t="shared" ref="G407:H409" si="10">G401</f>
        <v>0</v>
      </c>
      <c r="H407" s="49">
        <f t="shared" si="10"/>
        <v>0</v>
      </c>
      <c r="I407" s="49">
        <f>I401+H407</f>
        <v>0</v>
      </c>
      <c r="J407" s="49">
        <f t="shared" ref="J407:Q411" si="11">J401+I407</f>
        <v>0</v>
      </c>
      <c r="K407" s="49">
        <f t="shared" si="11"/>
        <v>0</v>
      </c>
      <c r="L407" s="49">
        <f t="shared" si="11"/>
        <v>0</v>
      </c>
      <c r="M407" s="49">
        <f t="shared" si="11"/>
        <v>0</v>
      </c>
      <c r="N407" s="49">
        <f t="shared" si="11"/>
        <v>0</v>
      </c>
      <c r="O407" s="49">
        <f t="shared" si="11"/>
        <v>0</v>
      </c>
      <c r="P407" s="49">
        <f t="shared" si="11"/>
        <v>0</v>
      </c>
      <c r="Q407" s="226">
        <f t="shared" si="11"/>
        <v>0</v>
      </c>
      <c r="R407" s="49">
        <f>R401</f>
        <v>9.43</v>
      </c>
    </row>
    <row r="408" spans="1:18" ht="35.1" customHeight="1" thickBot="1">
      <c r="A408" s="731" t="s">
        <v>201</v>
      </c>
      <c r="B408" s="732"/>
      <c r="C408" s="732"/>
      <c r="D408" s="732"/>
      <c r="E408" s="790"/>
      <c r="F408" s="791"/>
      <c r="G408" s="414">
        <f t="shared" si="10"/>
        <v>0</v>
      </c>
      <c r="H408" s="49">
        <f t="shared" si="10"/>
        <v>0</v>
      </c>
      <c r="I408" s="49">
        <f>I402+H408</f>
        <v>0</v>
      </c>
      <c r="J408" s="49">
        <f t="shared" si="11"/>
        <v>0</v>
      </c>
      <c r="K408" s="49">
        <f t="shared" si="11"/>
        <v>0</v>
      </c>
      <c r="L408" s="49">
        <f t="shared" si="11"/>
        <v>0</v>
      </c>
      <c r="M408" s="49">
        <f t="shared" si="11"/>
        <v>0</v>
      </c>
      <c r="N408" s="49">
        <f t="shared" si="11"/>
        <v>0</v>
      </c>
      <c r="O408" s="49">
        <f t="shared" si="11"/>
        <v>0</v>
      </c>
      <c r="P408" s="49">
        <f t="shared" si="11"/>
        <v>0</v>
      </c>
      <c r="Q408" s="226">
        <f t="shared" si="11"/>
        <v>0</v>
      </c>
      <c r="R408" s="49">
        <f>R402</f>
        <v>0</v>
      </c>
    </row>
    <row r="409" spans="1:18" ht="35.1" customHeight="1" thickBot="1">
      <c r="A409" s="728" t="s">
        <v>202</v>
      </c>
      <c r="B409" s="729"/>
      <c r="C409" s="729"/>
      <c r="D409" s="729"/>
      <c r="E409" s="734"/>
      <c r="F409" s="730"/>
      <c r="G409" s="414">
        <f t="shared" si="10"/>
        <v>0</v>
      </c>
      <c r="H409" s="49">
        <f t="shared" si="10"/>
        <v>0</v>
      </c>
      <c r="I409" s="49">
        <f>I403+H409</f>
        <v>0</v>
      </c>
      <c r="J409" s="49">
        <f t="shared" si="11"/>
        <v>0</v>
      </c>
      <c r="K409" s="49">
        <f t="shared" si="11"/>
        <v>0</v>
      </c>
      <c r="L409" s="49">
        <f t="shared" si="11"/>
        <v>0</v>
      </c>
      <c r="M409" s="49">
        <f t="shared" si="11"/>
        <v>0</v>
      </c>
      <c r="N409" s="49">
        <f t="shared" si="11"/>
        <v>0</v>
      </c>
      <c r="O409" s="49">
        <f t="shared" si="11"/>
        <v>0</v>
      </c>
      <c r="P409" s="49">
        <f t="shared" si="11"/>
        <v>0</v>
      </c>
      <c r="Q409" s="226">
        <f t="shared" si="11"/>
        <v>0</v>
      </c>
      <c r="R409" s="49">
        <f>R403</f>
        <v>10.1</v>
      </c>
    </row>
    <row r="410" spans="1:18" ht="42" customHeight="1" thickBot="1">
      <c r="A410" s="719" t="s">
        <v>477</v>
      </c>
      <c r="B410" s="720"/>
      <c r="C410" s="720"/>
      <c r="D410" s="720"/>
      <c r="E410" s="780"/>
      <c r="F410" s="781"/>
      <c r="G410" s="29">
        <f>G407+G408</f>
        <v>0</v>
      </c>
      <c r="H410" s="15">
        <f>H407+H408</f>
        <v>0</v>
      </c>
      <c r="I410" s="4">
        <f>I404+H410</f>
        <v>0</v>
      </c>
      <c r="J410" s="4">
        <f t="shared" si="11"/>
        <v>0</v>
      </c>
      <c r="K410" s="4">
        <f t="shared" si="11"/>
        <v>0</v>
      </c>
      <c r="L410" s="4">
        <f t="shared" si="11"/>
        <v>0</v>
      </c>
      <c r="M410" s="4">
        <f t="shared" si="11"/>
        <v>0</v>
      </c>
      <c r="N410" s="4">
        <f t="shared" si="11"/>
        <v>0</v>
      </c>
      <c r="O410" s="4">
        <f t="shared" si="11"/>
        <v>0</v>
      </c>
      <c r="P410" s="4">
        <f t="shared" si="11"/>
        <v>0</v>
      </c>
      <c r="Q410" s="358">
        <f t="shared" si="11"/>
        <v>0</v>
      </c>
      <c r="R410" s="15">
        <f>R407+R408</f>
        <v>9.43</v>
      </c>
    </row>
    <row r="411" spans="1:18" ht="42" customHeight="1" thickBot="1">
      <c r="A411" s="747" t="s">
        <v>478</v>
      </c>
      <c r="B411" s="782"/>
      <c r="C411" s="782"/>
      <c r="D411" s="782"/>
      <c r="E411" s="782"/>
      <c r="F411" s="783"/>
      <c r="G411" s="29">
        <f>G407+G408+G409</f>
        <v>0</v>
      </c>
      <c r="H411" s="23">
        <f>H407+H408+H409</f>
        <v>0</v>
      </c>
      <c r="I411" s="5">
        <f>I405+H411</f>
        <v>0</v>
      </c>
      <c r="J411" s="5">
        <f t="shared" si="11"/>
        <v>0</v>
      </c>
      <c r="K411" s="5">
        <f t="shared" si="11"/>
        <v>0</v>
      </c>
      <c r="L411" s="5">
        <f t="shared" si="11"/>
        <v>0</v>
      </c>
      <c r="M411" s="5">
        <f t="shared" si="11"/>
        <v>0</v>
      </c>
      <c r="N411" s="5">
        <f t="shared" si="11"/>
        <v>0</v>
      </c>
      <c r="O411" s="5">
        <f t="shared" si="11"/>
        <v>0</v>
      </c>
      <c r="P411" s="5">
        <f t="shared" si="11"/>
        <v>0</v>
      </c>
      <c r="Q411" s="359">
        <f>Q405+P411</f>
        <v>0</v>
      </c>
      <c r="R411" s="548">
        <f>R407+R408+R409</f>
        <v>19.53</v>
      </c>
    </row>
    <row r="412" spans="1:18" ht="35.1" customHeight="1" thickBot="1">
      <c r="A412" s="714"/>
      <c r="B412" s="750"/>
      <c r="C412" s="750"/>
      <c r="D412" s="750"/>
      <c r="E412" s="750"/>
      <c r="F412" s="750"/>
      <c r="G412" s="750"/>
      <c r="H412" s="750"/>
      <c r="I412" s="750"/>
      <c r="J412" s="750"/>
      <c r="K412" s="750"/>
      <c r="L412" s="750"/>
      <c r="M412" s="750"/>
      <c r="N412" s="750"/>
      <c r="O412" s="750"/>
      <c r="P412" s="750"/>
      <c r="Q412" s="750"/>
      <c r="R412" s="452"/>
    </row>
    <row r="413" spans="1:18" ht="35.1" customHeight="1" thickBot="1">
      <c r="A413" s="722" t="s">
        <v>203</v>
      </c>
      <c r="B413" s="784"/>
      <c r="C413" s="723"/>
      <c r="D413" s="723"/>
      <c r="E413" s="723"/>
      <c r="F413" s="723"/>
      <c r="G413" s="723"/>
      <c r="H413" s="723"/>
      <c r="I413" s="723"/>
      <c r="J413" s="723"/>
      <c r="K413" s="723"/>
      <c r="L413" s="723"/>
      <c r="M413" s="723"/>
      <c r="N413" s="723"/>
      <c r="O413" s="723"/>
      <c r="P413" s="723"/>
      <c r="Q413" s="723"/>
      <c r="R413" s="389"/>
    </row>
    <row r="414" spans="1:18" ht="35.1" customHeight="1">
      <c r="A414" s="803">
        <v>73</v>
      </c>
      <c r="B414" s="806" t="s">
        <v>655</v>
      </c>
      <c r="C414" s="808" t="s">
        <v>204</v>
      </c>
      <c r="D414" s="214" t="s">
        <v>656</v>
      </c>
      <c r="E414" s="757" t="s">
        <v>17</v>
      </c>
      <c r="F414" s="216" t="s">
        <v>18</v>
      </c>
      <c r="G414" s="456">
        <f>R414*J5</f>
        <v>0</v>
      </c>
      <c r="H414" s="207"/>
      <c r="I414" s="207"/>
      <c r="J414" s="209">
        <v>0</v>
      </c>
      <c r="K414" s="207"/>
      <c r="L414" s="207"/>
      <c r="M414" s="207"/>
      <c r="N414" s="207"/>
      <c r="O414" s="207"/>
      <c r="P414" s="207"/>
      <c r="Q414" s="352"/>
      <c r="R414" s="205">
        <v>1.2</v>
      </c>
    </row>
    <row r="415" spans="1:18" ht="27" customHeight="1">
      <c r="A415" s="804"/>
      <c r="B415" s="807"/>
      <c r="C415" s="809"/>
      <c r="D415" s="215"/>
      <c r="E415" s="758"/>
      <c r="F415" s="217" t="s">
        <v>19</v>
      </c>
      <c r="G415" s="468"/>
      <c r="H415" s="208"/>
      <c r="I415" s="208"/>
      <c r="J415" s="218"/>
      <c r="K415" s="208"/>
      <c r="L415" s="208"/>
      <c r="M415" s="208"/>
      <c r="N415" s="208"/>
      <c r="O415" s="208"/>
      <c r="P415" s="208"/>
      <c r="Q415" s="353"/>
      <c r="R415" s="206"/>
    </row>
    <row r="416" spans="1:18" ht="36.75" customHeight="1" thickBot="1">
      <c r="A416" s="804"/>
      <c r="B416" s="801" t="s">
        <v>210</v>
      </c>
      <c r="C416" s="809"/>
      <c r="D416" s="219"/>
      <c r="E416" s="758"/>
      <c r="F416" s="50" t="s">
        <v>20</v>
      </c>
      <c r="G416" s="497"/>
      <c r="H416" s="13"/>
      <c r="I416" s="10"/>
      <c r="J416" s="10"/>
      <c r="K416" s="10"/>
      <c r="L416" s="10"/>
      <c r="M416" s="10"/>
      <c r="N416" s="10"/>
      <c r="O416" s="10"/>
      <c r="P416" s="10"/>
      <c r="Q416" s="17"/>
      <c r="R416" s="392"/>
    </row>
    <row r="417" spans="1:18" ht="33.75" thickBot="1">
      <c r="A417" s="805"/>
      <c r="B417" s="802"/>
      <c r="C417" s="810"/>
      <c r="D417" s="220"/>
      <c r="E417" s="759"/>
      <c r="F417" s="49"/>
      <c r="G417" s="414"/>
      <c r="H417" s="638"/>
      <c r="I417" s="639"/>
      <c r="J417" s="639"/>
      <c r="K417" s="639"/>
      <c r="L417" s="639"/>
      <c r="M417" s="639"/>
      <c r="N417" s="639"/>
      <c r="O417" s="639"/>
      <c r="P417" s="639"/>
      <c r="Q417" s="639"/>
      <c r="R417" s="49"/>
    </row>
    <row r="418" spans="1:18" ht="35.1" customHeight="1">
      <c r="A418" s="751">
        <v>74</v>
      </c>
      <c r="B418" s="524" t="s">
        <v>205</v>
      </c>
      <c r="C418" s="792" t="s">
        <v>206</v>
      </c>
      <c r="D418" s="214" t="s">
        <v>657</v>
      </c>
      <c r="E418" s="795" t="s">
        <v>17</v>
      </c>
      <c r="F418" s="205" t="s">
        <v>18</v>
      </c>
      <c r="G418" s="456">
        <f>R418*J5</f>
        <v>0</v>
      </c>
      <c r="H418" s="207"/>
      <c r="I418" s="207"/>
      <c r="J418" s="209">
        <v>0</v>
      </c>
      <c r="K418" s="207"/>
      <c r="L418" s="207"/>
      <c r="M418" s="207"/>
      <c r="N418" s="207"/>
      <c r="O418" s="207"/>
      <c r="P418" s="207"/>
      <c r="Q418" s="352"/>
      <c r="R418" s="205">
        <v>0.8</v>
      </c>
    </row>
    <row r="419" spans="1:18" ht="35.1" customHeight="1">
      <c r="A419" s="752"/>
      <c r="B419" s="532" t="s">
        <v>207</v>
      </c>
      <c r="C419" s="793"/>
      <c r="D419" s="215"/>
      <c r="E419" s="796"/>
      <c r="F419" s="206" t="s">
        <v>19</v>
      </c>
      <c r="G419" s="468"/>
      <c r="H419" s="208"/>
      <c r="I419" s="208"/>
      <c r="J419" s="210"/>
      <c r="K419" s="208"/>
      <c r="L419" s="208"/>
      <c r="M419" s="208"/>
      <c r="N419" s="208"/>
      <c r="O419" s="208"/>
      <c r="P419" s="208"/>
      <c r="Q419" s="353"/>
      <c r="R419" s="206"/>
    </row>
    <row r="420" spans="1:18" ht="36.75" customHeight="1" thickBot="1">
      <c r="A420" s="752"/>
      <c r="B420" s="524" t="s">
        <v>658</v>
      </c>
      <c r="C420" s="793"/>
      <c r="D420" s="219"/>
      <c r="E420" s="796"/>
      <c r="F420" s="34" t="s">
        <v>20</v>
      </c>
      <c r="G420" s="497"/>
      <c r="H420" s="13"/>
      <c r="I420" s="10"/>
      <c r="J420" s="10"/>
      <c r="K420" s="10"/>
      <c r="L420" s="10"/>
      <c r="M420" s="10"/>
      <c r="N420" s="10"/>
      <c r="O420" s="10"/>
      <c r="P420" s="10"/>
      <c r="Q420" s="17"/>
      <c r="R420" s="392"/>
    </row>
    <row r="421" spans="1:18" ht="51.75" customHeight="1" thickBot="1">
      <c r="A421" s="753"/>
      <c r="B421" s="545" t="s">
        <v>211</v>
      </c>
      <c r="C421" s="794"/>
      <c r="D421" s="220"/>
      <c r="E421" s="797"/>
      <c r="F421" s="49"/>
      <c r="G421" s="414"/>
      <c r="H421" s="638"/>
      <c r="I421" s="639"/>
      <c r="J421" s="639"/>
      <c r="K421" s="639"/>
      <c r="L421" s="639"/>
      <c r="M421" s="639"/>
      <c r="N421" s="639"/>
      <c r="O421" s="639"/>
      <c r="P421" s="639"/>
      <c r="Q421" s="639"/>
      <c r="R421" s="49"/>
    </row>
    <row r="422" spans="1:18" ht="35.1" customHeight="1">
      <c r="A422" s="751">
        <v>75</v>
      </c>
      <c r="B422" s="523" t="s">
        <v>208</v>
      </c>
      <c r="C422" s="792" t="s">
        <v>209</v>
      </c>
      <c r="D422" s="214" t="s">
        <v>659</v>
      </c>
      <c r="E422" s="795" t="s">
        <v>17</v>
      </c>
      <c r="F422" s="211" t="s">
        <v>18</v>
      </c>
      <c r="G422" s="456">
        <f>R422*J5</f>
        <v>0</v>
      </c>
      <c r="H422" s="207"/>
      <c r="I422" s="207"/>
      <c r="J422" s="209">
        <v>0</v>
      </c>
      <c r="K422" s="207"/>
      <c r="L422" s="207"/>
      <c r="M422" s="207"/>
      <c r="N422" s="207"/>
      <c r="O422" s="207"/>
      <c r="P422" s="207"/>
      <c r="Q422" s="352"/>
      <c r="R422" s="205">
        <v>0.25</v>
      </c>
    </row>
    <row r="423" spans="1:18" ht="35.1" customHeight="1">
      <c r="A423" s="752"/>
      <c r="B423" s="532" t="s">
        <v>660</v>
      </c>
      <c r="C423" s="793"/>
      <c r="D423" s="215"/>
      <c r="E423" s="796"/>
      <c r="F423" s="206" t="s">
        <v>19</v>
      </c>
      <c r="G423" s="468"/>
      <c r="H423" s="208"/>
      <c r="I423" s="208"/>
      <c r="J423" s="210"/>
      <c r="K423" s="208"/>
      <c r="L423" s="208"/>
      <c r="M423" s="208"/>
      <c r="N423" s="208"/>
      <c r="O423" s="208"/>
      <c r="P423" s="208"/>
      <c r="Q423" s="353"/>
      <c r="R423" s="206"/>
    </row>
    <row r="424" spans="1:18" ht="49.5" customHeight="1" thickBot="1">
      <c r="A424" s="752"/>
      <c r="B424" s="524"/>
      <c r="C424" s="793"/>
      <c r="D424" s="219"/>
      <c r="E424" s="796"/>
      <c r="F424" s="34" t="s">
        <v>20</v>
      </c>
      <c r="G424" s="497"/>
      <c r="H424" s="13"/>
      <c r="I424" s="10"/>
      <c r="J424" s="10"/>
      <c r="K424" s="10"/>
      <c r="L424" s="10"/>
      <c r="M424" s="10"/>
      <c r="N424" s="10"/>
      <c r="O424" s="10"/>
      <c r="P424" s="10"/>
      <c r="Q424" s="17"/>
      <c r="R424" s="392"/>
    </row>
    <row r="425" spans="1:18" ht="33.75" thickBot="1">
      <c r="A425" s="753"/>
      <c r="B425" s="545"/>
      <c r="C425" s="794"/>
      <c r="D425" s="220"/>
      <c r="E425" s="797"/>
      <c r="F425" s="49"/>
      <c r="G425" s="414"/>
      <c r="H425" s="638"/>
      <c r="I425" s="639"/>
      <c r="J425" s="639"/>
      <c r="K425" s="639"/>
      <c r="L425" s="639"/>
      <c r="M425" s="639"/>
      <c r="N425" s="639"/>
      <c r="O425" s="639"/>
      <c r="P425" s="639"/>
      <c r="Q425" s="639"/>
      <c r="R425" s="49"/>
    </row>
    <row r="426" spans="1:18" ht="35.1" hidden="1" customHeight="1" thickBot="1">
      <c r="A426" s="642" t="s">
        <v>212</v>
      </c>
      <c r="B426" s="643"/>
      <c r="C426" s="643"/>
      <c r="D426" s="643"/>
      <c r="E426" s="644"/>
      <c r="F426" s="205">
        <f>SUM(H426:Q426)</f>
        <v>0</v>
      </c>
      <c r="G426" s="414">
        <f>G414+G418+G422</f>
        <v>0</v>
      </c>
      <c r="H426" s="49">
        <f>H414+H418+H422</f>
        <v>0</v>
      </c>
      <c r="I426" s="49">
        <f t="shared" ref="I426:Q426" si="12">I414+I418+I422</f>
        <v>0</v>
      </c>
      <c r="J426" s="49">
        <f t="shared" si="12"/>
        <v>0</v>
      </c>
      <c r="K426" s="49">
        <f t="shared" si="12"/>
        <v>0</v>
      </c>
      <c r="L426" s="49">
        <f t="shared" si="12"/>
        <v>0</v>
      </c>
      <c r="M426" s="49">
        <f t="shared" si="12"/>
        <v>0</v>
      </c>
      <c r="N426" s="49">
        <f t="shared" si="12"/>
        <v>0</v>
      </c>
      <c r="O426" s="49">
        <f t="shared" si="12"/>
        <v>0</v>
      </c>
      <c r="P426" s="49">
        <f t="shared" si="12"/>
        <v>0</v>
      </c>
      <c r="Q426" s="226">
        <f t="shared" si="12"/>
        <v>0</v>
      </c>
      <c r="R426" s="49">
        <f>R414+R418+R422</f>
        <v>2.25</v>
      </c>
    </row>
    <row r="427" spans="1:18" ht="35.1" hidden="1" customHeight="1" thickBot="1">
      <c r="A427" s="731" t="s">
        <v>213</v>
      </c>
      <c r="B427" s="732"/>
      <c r="C427" s="732"/>
      <c r="D427" s="732"/>
      <c r="E427" s="733"/>
      <c r="F427" s="205">
        <f>SUM(H427:Q427)</f>
        <v>0</v>
      </c>
      <c r="G427" s="414">
        <f t="shared" ref="G427:R428" si="13">G415+G419+G423</f>
        <v>0</v>
      </c>
      <c r="H427" s="49">
        <f t="shared" si="13"/>
        <v>0</v>
      </c>
      <c r="I427" s="49">
        <f t="shared" si="13"/>
        <v>0</v>
      </c>
      <c r="J427" s="49">
        <f t="shared" si="13"/>
        <v>0</v>
      </c>
      <c r="K427" s="49">
        <f t="shared" si="13"/>
        <v>0</v>
      </c>
      <c r="L427" s="49">
        <f t="shared" si="13"/>
        <v>0</v>
      </c>
      <c r="M427" s="49">
        <f t="shared" si="13"/>
        <v>0</v>
      </c>
      <c r="N427" s="49">
        <f t="shared" si="13"/>
        <v>0</v>
      </c>
      <c r="O427" s="49">
        <f t="shared" si="13"/>
        <v>0</v>
      </c>
      <c r="P427" s="49">
        <f t="shared" si="13"/>
        <v>0</v>
      </c>
      <c r="Q427" s="226">
        <f t="shared" si="13"/>
        <v>0</v>
      </c>
      <c r="R427" s="49">
        <f t="shared" si="13"/>
        <v>0</v>
      </c>
    </row>
    <row r="428" spans="1:18" ht="35.1" hidden="1" customHeight="1" thickBot="1">
      <c r="A428" s="798" t="s">
        <v>214</v>
      </c>
      <c r="B428" s="799"/>
      <c r="C428" s="799"/>
      <c r="D428" s="799"/>
      <c r="E428" s="800"/>
      <c r="F428" s="205">
        <f>SUM(H428:Q428)</f>
        <v>0</v>
      </c>
      <c r="G428" s="414">
        <f t="shared" si="13"/>
        <v>0</v>
      </c>
      <c r="H428" s="49">
        <f t="shared" si="13"/>
        <v>0</v>
      </c>
      <c r="I428" s="49">
        <f t="shared" si="13"/>
        <v>0</v>
      </c>
      <c r="J428" s="49">
        <f t="shared" si="13"/>
        <v>0</v>
      </c>
      <c r="K428" s="49">
        <f t="shared" si="13"/>
        <v>0</v>
      </c>
      <c r="L428" s="49">
        <f t="shared" si="13"/>
        <v>0</v>
      </c>
      <c r="M428" s="49">
        <f t="shared" si="13"/>
        <v>0</v>
      </c>
      <c r="N428" s="49">
        <f t="shared" si="13"/>
        <v>0</v>
      </c>
      <c r="O428" s="49">
        <f t="shared" si="13"/>
        <v>0</v>
      </c>
      <c r="P428" s="49">
        <f t="shared" si="13"/>
        <v>0</v>
      </c>
      <c r="Q428" s="226">
        <f t="shared" si="13"/>
        <v>0</v>
      </c>
      <c r="R428" s="49">
        <f t="shared" si="13"/>
        <v>0</v>
      </c>
    </row>
    <row r="429" spans="1:18" ht="45.75" hidden="1" customHeight="1" thickBot="1">
      <c r="A429" s="719" t="s">
        <v>479</v>
      </c>
      <c r="B429" s="720"/>
      <c r="C429" s="720"/>
      <c r="D429" s="720"/>
      <c r="E429" s="786"/>
      <c r="F429" s="15">
        <f>SUM(F426:F427)</f>
        <v>0</v>
      </c>
      <c r="G429" s="29">
        <f>G426+G427</f>
        <v>0</v>
      </c>
      <c r="H429" s="15">
        <f>H426+H427</f>
        <v>0</v>
      </c>
      <c r="I429" s="15">
        <f t="shared" ref="I429:Q429" si="14">I426+I427</f>
        <v>0</v>
      </c>
      <c r="J429" s="15">
        <f t="shared" si="14"/>
        <v>0</v>
      </c>
      <c r="K429" s="15">
        <f t="shared" si="14"/>
        <v>0</v>
      </c>
      <c r="L429" s="15">
        <f t="shared" si="14"/>
        <v>0</v>
      </c>
      <c r="M429" s="15">
        <f t="shared" si="14"/>
        <v>0</v>
      </c>
      <c r="N429" s="15">
        <f t="shared" si="14"/>
        <v>0</v>
      </c>
      <c r="O429" s="15">
        <f t="shared" si="14"/>
        <v>0</v>
      </c>
      <c r="P429" s="15">
        <f t="shared" si="14"/>
        <v>0</v>
      </c>
      <c r="Q429" s="357">
        <f t="shared" si="14"/>
        <v>0</v>
      </c>
      <c r="R429" s="15">
        <f>R426+R427</f>
        <v>2.25</v>
      </c>
    </row>
    <row r="430" spans="1:18" ht="44.25" hidden="1" customHeight="1" thickBot="1">
      <c r="A430" s="747" t="s">
        <v>480</v>
      </c>
      <c r="B430" s="787"/>
      <c r="C430" s="787"/>
      <c r="D430" s="787"/>
      <c r="E430" s="788"/>
      <c r="F430" s="548">
        <f>SUM(F426:F428)</f>
        <v>0</v>
      </c>
      <c r="G430" s="571">
        <f>G426+G427+G428</f>
        <v>0</v>
      </c>
      <c r="H430" s="548">
        <f>H426+H427+H428</f>
        <v>0</v>
      </c>
      <c r="I430" s="548">
        <f t="shared" ref="I430:Q430" si="15">I426+I427+I428</f>
        <v>0</v>
      </c>
      <c r="J430" s="548">
        <f t="shared" si="15"/>
        <v>0</v>
      </c>
      <c r="K430" s="548">
        <f t="shared" si="15"/>
        <v>0</v>
      </c>
      <c r="L430" s="548">
        <f t="shared" si="15"/>
        <v>0</v>
      </c>
      <c r="M430" s="548">
        <f t="shared" si="15"/>
        <v>0</v>
      </c>
      <c r="N430" s="548">
        <f t="shared" si="15"/>
        <v>0</v>
      </c>
      <c r="O430" s="548">
        <f t="shared" si="15"/>
        <v>0</v>
      </c>
      <c r="P430" s="548">
        <f t="shared" si="15"/>
        <v>0</v>
      </c>
      <c r="Q430" s="552">
        <f t="shared" si="15"/>
        <v>0</v>
      </c>
      <c r="R430" s="548">
        <f>R426+R427+R428</f>
        <v>2.25</v>
      </c>
    </row>
    <row r="431" spans="1:18" ht="35.1" customHeight="1" thickBot="1">
      <c r="A431" s="640"/>
      <c r="B431" s="641"/>
      <c r="C431" s="641"/>
      <c r="D431" s="641"/>
      <c r="E431" s="641"/>
      <c r="F431" s="641"/>
      <c r="G431" s="641"/>
      <c r="H431" s="641"/>
      <c r="I431" s="641"/>
      <c r="J431" s="641"/>
      <c r="K431" s="641"/>
      <c r="L431" s="641"/>
      <c r="M431" s="641"/>
      <c r="N431" s="641"/>
      <c r="O431" s="641"/>
      <c r="P431" s="641"/>
      <c r="Q431" s="641"/>
      <c r="R431" s="389"/>
    </row>
    <row r="432" spans="1:18" ht="35.1" customHeight="1" thickBot="1">
      <c r="A432" s="642" t="s">
        <v>215</v>
      </c>
      <c r="B432" s="643"/>
      <c r="C432" s="643"/>
      <c r="D432" s="643"/>
      <c r="E432" s="643"/>
      <c r="F432" s="644"/>
      <c r="G432" s="58">
        <f t="shared" ref="G432:H434" si="16">G426</f>
        <v>0</v>
      </c>
      <c r="H432" s="2">
        <f t="shared" si="16"/>
        <v>0</v>
      </c>
      <c r="I432" s="2">
        <f t="shared" ref="I432:Q436" si="17">SUM(I426,H432)</f>
        <v>0</v>
      </c>
      <c r="J432" s="2">
        <f t="shared" si="17"/>
        <v>0</v>
      </c>
      <c r="K432" s="2">
        <f t="shared" si="17"/>
        <v>0</v>
      </c>
      <c r="L432" s="2">
        <f t="shared" si="17"/>
        <v>0</v>
      </c>
      <c r="M432" s="2">
        <f t="shared" si="17"/>
        <v>0</v>
      </c>
      <c r="N432" s="2">
        <f t="shared" si="17"/>
        <v>0</v>
      </c>
      <c r="O432" s="2">
        <f t="shared" si="17"/>
        <v>0</v>
      </c>
      <c r="P432" s="2">
        <f t="shared" si="17"/>
        <v>0</v>
      </c>
      <c r="Q432" s="367">
        <f t="shared" si="17"/>
        <v>0</v>
      </c>
      <c r="R432" s="2">
        <f>R426</f>
        <v>2.25</v>
      </c>
    </row>
    <row r="433" spans="1:18" ht="35.1" customHeight="1" thickBot="1">
      <c r="A433" s="731" t="s">
        <v>216</v>
      </c>
      <c r="B433" s="732"/>
      <c r="C433" s="732"/>
      <c r="D433" s="732"/>
      <c r="E433" s="732"/>
      <c r="F433" s="733"/>
      <c r="G433" s="58">
        <f t="shared" si="16"/>
        <v>0</v>
      </c>
      <c r="H433" s="2">
        <f t="shared" si="16"/>
        <v>0</v>
      </c>
      <c r="I433" s="2">
        <f t="shared" si="17"/>
        <v>0</v>
      </c>
      <c r="J433" s="2">
        <f t="shared" si="17"/>
        <v>0</v>
      </c>
      <c r="K433" s="2">
        <f t="shared" si="17"/>
        <v>0</v>
      </c>
      <c r="L433" s="2">
        <f t="shared" si="17"/>
        <v>0</v>
      </c>
      <c r="M433" s="2">
        <f t="shared" si="17"/>
        <v>0</v>
      </c>
      <c r="N433" s="2">
        <f t="shared" si="17"/>
        <v>0</v>
      </c>
      <c r="O433" s="2">
        <f t="shared" si="17"/>
        <v>0</v>
      </c>
      <c r="P433" s="2">
        <f t="shared" si="17"/>
        <v>0</v>
      </c>
      <c r="Q433" s="367">
        <f t="shared" si="17"/>
        <v>0</v>
      </c>
      <c r="R433" s="2">
        <f>R427</f>
        <v>0</v>
      </c>
    </row>
    <row r="434" spans="1:18" ht="35.1" customHeight="1" thickBot="1">
      <c r="A434" s="798" t="s">
        <v>217</v>
      </c>
      <c r="B434" s="799"/>
      <c r="C434" s="799"/>
      <c r="D434" s="799"/>
      <c r="E434" s="799"/>
      <c r="F434" s="800"/>
      <c r="G434" s="58">
        <f t="shared" si="16"/>
        <v>0</v>
      </c>
      <c r="H434" s="2">
        <f t="shared" si="16"/>
        <v>0</v>
      </c>
      <c r="I434" s="2">
        <f t="shared" si="17"/>
        <v>0</v>
      </c>
      <c r="J434" s="2">
        <f t="shared" si="17"/>
        <v>0</v>
      </c>
      <c r="K434" s="2">
        <f t="shared" si="17"/>
        <v>0</v>
      </c>
      <c r="L434" s="2">
        <f t="shared" si="17"/>
        <v>0</v>
      </c>
      <c r="M434" s="2">
        <f t="shared" si="17"/>
        <v>0</v>
      </c>
      <c r="N434" s="2">
        <f t="shared" si="17"/>
        <v>0</v>
      </c>
      <c r="O434" s="2">
        <f t="shared" si="17"/>
        <v>0</v>
      </c>
      <c r="P434" s="2">
        <f t="shared" si="17"/>
        <v>0</v>
      </c>
      <c r="Q434" s="367">
        <f t="shared" si="17"/>
        <v>0</v>
      </c>
      <c r="R434" s="2">
        <f>R428</f>
        <v>0</v>
      </c>
    </row>
    <row r="435" spans="1:18" ht="40.5" customHeight="1" thickBot="1">
      <c r="A435" s="719" t="s">
        <v>481</v>
      </c>
      <c r="B435" s="720"/>
      <c r="C435" s="720"/>
      <c r="D435" s="720"/>
      <c r="E435" s="720"/>
      <c r="F435" s="786"/>
      <c r="G435" s="419">
        <f>SUM(G432:G433)</f>
        <v>0</v>
      </c>
      <c r="H435" s="24">
        <f>SUM(H432:H433)</f>
        <v>0</v>
      </c>
      <c r="I435" s="25">
        <f t="shared" si="17"/>
        <v>0</v>
      </c>
      <c r="J435" s="25">
        <f t="shared" si="17"/>
        <v>0</v>
      </c>
      <c r="K435" s="25">
        <f t="shared" si="17"/>
        <v>0</v>
      </c>
      <c r="L435" s="25">
        <f t="shared" si="17"/>
        <v>0</v>
      </c>
      <c r="M435" s="25">
        <f t="shared" si="17"/>
        <v>0</v>
      </c>
      <c r="N435" s="25">
        <f t="shared" si="17"/>
        <v>0</v>
      </c>
      <c r="O435" s="25">
        <f t="shared" si="17"/>
        <v>0</v>
      </c>
      <c r="P435" s="25">
        <f t="shared" si="17"/>
        <v>0</v>
      </c>
      <c r="Q435" s="368">
        <f t="shared" si="17"/>
        <v>0</v>
      </c>
      <c r="R435" s="24">
        <f>SUM(R432:R433)</f>
        <v>2.25</v>
      </c>
    </row>
    <row r="436" spans="1:18" ht="44.25" customHeight="1" thickBot="1">
      <c r="A436" s="747" t="s">
        <v>482</v>
      </c>
      <c r="B436" s="787"/>
      <c r="C436" s="787"/>
      <c r="D436" s="787"/>
      <c r="E436" s="787"/>
      <c r="F436" s="788"/>
      <c r="G436" s="420">
        <f>SUM(G432:G434)</f>
        <v>0</v>
      </c>
      <c r="H436" s="60">
        <f>SUM(H432:H434)</f>
        <v>0</v>
      </c>
      <c r="I436" s="60">
        <f t="shared" si="17"/>
        <v>0</v>
      </c>
      <c r="J436" s="60">
        <f t="shared" si="17"/>
        <v>0</v>
      </c>
      <c r="K436" s="60">
        <f t="shared" si="17"/>
        <v>0</v>
      </c>
      <c r="L436" s="60">
        <f t="shared" si="17"/>
        <v>0</v>
      </c>
      <c r="M436" s="60">
        <f t="shared" si="17"/>
        <v>0</v>
      </c>
      <c r="N436" s="60">
        <f t="shared" si="17"/>
        <v>0</v>
      </c>
      <c r="O436" s="60">
        <f t="shared" si="17"/>
        <v>0</v>
      </c>
      <c r="P436" s="60">
        <f t="shared" si="17"/>
        <v>0</v>
      </c>
      <c r="Q436" s="369">
        <f t="shared" si="17"/>
        <v>0</v>
      </c>
      <c r="R436" s="60">
        <f>SUM(R432:R434)</f>
        <v>2.25</v>
      </c>
    </row>
    <row r="437" spans="1:18" ht="44.25" customHeight="1" thickBot="1">
      <c r="A437" s="498"/>
      <c r="B437" s="539"/>
      <c r="C437" s="539"/>
      <c r="D437" s="539"/>
      <c r="E437" s="539"/>
      <c r="F437" s="539"/>
      <c r="G437" s="421"/>
      <c r="H437" s="166"/>
      <c r="I437" s="166"/>
      <c r="J437" s="166"/>
      <c r="K437" s="166"/>
      <c r="L437" s="166"/>
      <c r="M437" s="166"/>
      <c r="N437" s="166"/>
      <c r="O437" s="166"/>
      <c r="P437" s="166"/>
      <c r="Q437" s="166"/>
      <c r="R437" s="60"/>
    </row>
    <row r="438" spans="1:18" ht="35.1" customHeight="1" thickBot="1">
      <c r="A438" s="722" t="s">
        <v>218</v>
      </c>
      <c r="B438" s="723"/>
      <c r="C438" s="723"/>
      <c r="D438" s="723"/>
      <c r="E438" s="723"/>
      <c r="F438" s="723"/>
      <c r="G438" s="723"/>
      <c r="H438" s="723"/>
      <c r="I438" s="723"/>
      <c r="J438" s="723"/>
      <c r="K438" s="723"/>
      <c r="L438" s="723"/>
      <c r="M438" s="723"/>
      <c r="N438" s="723"/>
      <c r="O438" s="723"/>
      <c r="P438" s="723"/>
      <c r="Q438" s="723"/>
      <c r="R438" s="389"/>
    </row>
    <row r="439" spans="1:18" ht="35.1" customHeight="1">
      <c r="A439" s="803">
        <v>76</v>
      </c>
      <c r="B439" s="523" t="s">
        <v>219</v>
      </c>
      <c r="C439" s="754" t="s">
        <v>220</v>
      </c>
      <c r="D439" s="523"/>
      <c r="E439" s="757" t="s">
        <v>451</v>
      </c>
      <c r="F439" s="205" t="s">
        <v>18</v>
      </c>
      <c r="G439" s="456"/>
      <c r="H439" s="39"/>
      <c r="I439" s="209"/>
      <c r="J439" s="209"/>
      <c r="K439" s="40"/>
      <c r="L439" s="209"/>
      <c r="M439" s="209"/>
      <c r="N439" s="209"/>
      <c r="O439" s="209"/>
      <c r="P439" s="209"/>
      <c r="Q439" s="362"/>
      <c r="R439" s="394"/>
    </row>
    <row r="440" spans="1:18" ht="34.5" customHeight="1">
      <c r="A440" s="804"/>
      <c r="B440" s="532" t="s">
        <v>221</v>
      </c>
      <c r="C440" s="755"/>
      <c r="D440" s="213" t="s">
        <v>679</v>
      </c>
      <c r="E440" s="758"/>
      <c r="F440" s="547" t="s">
        <v>19</v>
      </c>
      <c r="G440" s="468"/>
      <c r="H440" s="45"/>
      <c r="I440" s="210"/>
      <c r="J440" s="283"/>
      <c r="K440" s="515"/>
      <c r="L440" s="45"/>
      <c r="M440" s="210"/>
      <c r="N440" s="210"/>
      <c r="O440" s="210"/>
      <c r="P440" s="210"/>
      <c r="Q440" s="363"/>
      <c r="R440" s="395"/>
    </row>
    <row r="441" spans="1:18" ht="35.1" customHeight="1" thickBot="1">
      <c r="A441" s="804"/>
      <c r="B441" s="524" t="s">
        <v>222</v>
      </c>
      <c r="C441" s="755"/>
      <c r="D441" s="524"/>
      <c r="E441" s="758"/>
      <c r="F441" s="35" t="s">
        <v>20</v>
      </c>
      <c r="G441" s="497">
        <f>R441*J5</f>
        <v>0</v>
      </c>
      <c r="H441" s="44"/>
      <c r="I441" s="42"/>
      <c r="J441" s="42"/>
      <c r="K441" s="48"/>
      <c r="L441" s="42"/>
      <c r="M441" s="42"/>
      <c r="N441" s="42"/>
      <c r="O441" s="42">
        <v>0</v>
      </c>
      <c r="P441" s="42"/>
      <c r="Q441" s="361"/>
      <c r="R441" s="393">
        <v>1.2</v>
      </c>
    </row>
    <row r="442" spans="1:18" ht="35.1" customHeight="1">
      <c r="A442" s="804"/>
      <c r="B442" s="524" t="s">
        <v>223</v>
      </c>
      <c r="C442" s="755"/>
      <c r="D442" s="768" t="s">
        <v>681</v>
      </c>
      <c r="E442" s="758"/>
      <c r="F442" s="744"/>
      <c r="G442" s="422"/>
      <c r="H442" s="636"/>
      <c r="I442" s="637"/>
      <c r="J442" s="637"/>
      <c r="K442" s="637"/>
      <c r="L442" s="637"/>
      <c r="M442" s="637"/>
      <c r="N442" s="637"/>
      <c r="O442" s="637"/>
      <c r="P442" s="637"/>
      <c r="Q442" s="637"/>
      <c r="R442" s="540"/>
    </row>
    <row r="443" spans="1:18" ht="35.1" customHeight="1" thickBot="1">
      <c r="A443" s="805"/>
      <c r="B443" s="545" t="s">
        <v>224</v>
      </c>
      <c r="C443" s="756"/>
      <c r="D443" s="811"/>
      <c r="E443" s="759"/>
      <c r="F443" s="745"/>
      <c r="G443" s="440"/>
      <c r="H443" s="746"/>
      <c r="I443" s="746"/>
      <c r="J443" s="746"/>
      <c r="K443" s="746"/>
      <c r="L443" s="746"/>
      <c r="M443" s="746"/>
      <c r="N443" s="746"/>
      <c r="O443" s="746"/>
      <c r="P443" s="746"/>
      <c r="Q443" s="746"/>
      <c r="R443" s="522"/>
    </row>
    <row r="444" spans="1:18" ht="53.25" customHeight="1">
      <c r="A444" s="751">
        <v>77</v>
      </c>
      <c r="B444" s="523" t="s">
        <v>617</v>
      </c>
      <c r="C444" s="754" t="s">
        <v>225</v>
      </c>
      <c r="D444" s="523"/>
      <c r="E444" s="751" t="s">
        <v>451</v>
      </c>
      <c r="F444" s="205" t="s">
        <v>18</v>
      </c>
      <c r="G444" s="456"/>
      <c r="H444" s="39"/>
      <c r="I444" s="209"/>
      <c r="J444" s="209"/>
      <c r="K444" s="209"/>
      <c r="L444" s="209"/>
      <c r="M444" s="209"/>
      <c r="N444" s="209"/>
      <c r="O444" s="209"/>
      <c r="P444" s="209"/>
      <c r="Q444" s="362"/>
      <c r="R444" s="394"/>
    </row>
    <row r="445" spans="1:18" ht="35.1" customHeight="1">
      <c r="A445" s="752"/>
      <c r="B445" s="532" t="s">
        <v>226</v>
      </c>
      <c r="C445" s="755"/>
      <c r="D445" s="11"/>
      <c r="E445" s="752"/>
      <c r="F445" s="547" t="s">
        <v>19</v>
      </c>
      <c r="G445" s="468"/>
      <c r="H445" s="13"/>
      <c r="I445" s="10"/>
      <c r="J445" s="10"/>
      <c r="K445" s="10"/>
      <c r="L445" s="10"/>
      <c r="M445" s="10"/>
      <c r="N445" s="10"/>
      <c r="O445" s="10"/>
      <c r="P445" s="10"/>
      <c r="Q445" s="17"/>
      <c r="R445" s="392"/>
    </row>
    <row r="446" spans="1:18" ht="35.1" customHeight="1" thickBot="1">
      <c r="A446" s="752"/>
      <c r="B446" s="524" t="s">
        <v>227</v>
      </c>
      <c r="C446" s="755"/>
      <c r="D446" s="8" t="s">
        <v>189</v>
      </c>
      <c r="E446" s="752"/>
      <c r="F446" s="35" t="s">
        <v>20</v>
      </c>
      <c r="G446" s="497">
        <f>R446*J5</f>
        <v>0</v>
      </c>
      <c r="H446" s="44"/>
      <c r="I446" s="42"/>
      <c r="J446" s="42"/>
      <c r="K446" s="42"/>
      <c r="L446" s="42"/>
      <c r="M446" s="42"/>
      <c r="N446" s="42"/>
      <c r="O446" s="42">
        <v>0</v>
      </c>
      <c r="P446" s="42"/>
      <c r="Q446" s="361"/>
      <c r="R446" s="393">
        <v>0.3</v>
      </c>
    </row>
    <row r="447" spans="1:18" ht="35.1" customHeight="1" thickBot="1">
      <c r="A447" s="753"/>
      <c r="B447" s="545"/>
      <c r="C447" s="756"/>
      <c r="D447" s="12"/>
      <c r="E447" s="753"/>
      <c r="F447" s="546"/>
      <c r="G447" s="443"/>
      <c r="H447" s="767"/>
      <c r="I447" s="767"/>
      <c r="J447" s="767"/>
      <c r="K447" s="767"/>
      <c r="L447" s="767"/>
      <c r="M447" s="767"/>
      <c r="N447" s="767"/>
      <c r="O447" s="767"/>
      <c r="P447" s="767"/>
      <c r="Q447" s="767"/>
      <c r="R447" s="546"/>
    </row>
    <row r="448" spans="1:18" ht="35.1" customHeight="1">
      <c r="A448" s="751">
        <v>78</v>
      </c>
      <c r="B448" s="754" t="s">
        <v>661</v>
      </c>
      <c r="C448" s="754" t="s">
        <v>229</v>
      </c>
      <c r="D448" s="212" t="s">
        <v>680</v>
      </c>
      <c r="E448" s="815" t="s">
        <v>678</v>
      </c>
      <c r="F448" s="205" t="s">
        <v>18</v>
      </c>
      <c r="G448" s="456"/>
      <c r="H448" s="39"/>
      <c r="I448" s="209"/>
      <c r="J448" s="209"/>
      <c r="K448" s="209"/>
      <c r="L448" s="209"/>
      <c r="M448" s="209"/>
      <c r="N448" s="209"/>
      <c r="O448" s="209"/>
      <c r="P448" s="209"/>
      <c r="Q448" s="362"/>
      <c r="R448" s="394"/>
    </row>
    <row r="449" spans="1:18" ht="35.1" customHeight="1">
      <c r="A449" s="752"/>
      <c r="B449" s="813"/>
      <c r="C449" s="761"/>
      <c r="D449" s="213"/>
      <c r="E449" s="752"/>
      <c r="F449" s="547" t="s">
        <v>19</v>
      </c>
      <c r="G449" s="468"/>
      <c r="H449" s="445"/>
      <c r="I449" s="218"/>
      <c r="J449" s="218"/>
      <c r="K449" s="218"/>
      <c r="L449" s="218"/>
      <c r="M449" s="218"/>
      <c r="N449" s="218"/>
      <c r="O449" s="218"/>
      <c r="P449" s="218"/>
      <c r="Q449" s="370"/>
      <c r="R449" s="397"/>
    </row>
    <row r="450" spans="1:18" ht="47.25" customHeight="1" thickBot="1">
      <c r="A450" s="752"/>
      <c r="B450" s="813"/>
      <c r="C450" s="755"/>
      <c r="D450" s="8"/>
      <c r="E450" s="752"/>
      <c r="F450" s="35" t="s">
        <v>20</v>
      </c>
      <c r="G450" s="497">
        <f>R450*J5</f>
        <v>0</v>
      </c>
      <c r="H450" s="44"/>
      <c r="I450" s="42"/>
      <c r="J450" s="42"/>
      <c r="K450" s="42"/>
      <c r="L450" s="42"/>
      <c r="M450" s="42"/>
      <c r="N450" s="42"/>
      <c r="O450" s="42">
        <v>0</v>
      </c>
      <c r="P450" s="42"/>
      <c r="Q450" s="361"/>
      <c r="R450" s="393">
        <v>0.8</v>
      </c>
    </row>
    <row r="451" spans="1:18" ht="35.1" customHeight="1" thickBot="1">
      <c r="A451" s="753"/>
      <c r="B451" s="814"/>
      <c r="C451" s="756"/>
      <c r="D451" s="545"/>
      <c r="E451" s="753"/>
      <c r="F451" s="49"/>
      <c r="G451" s="414"/>
      <c r="H451" s="776"/>
      <c r="I451" s="812"/>
      <c r="J451" s="812"/>
      <c r="K451" s="812"/>
      <c r="L451" s="812"/>
      <c r="M451" s="812"/>
      <c r="N451" s="812"/>
      <c r="O451" s="812"/>
      <c r="P451" s="812"/>
      <c r="Q451" s="812"/>
      <c r="R451" s="49"/>
    </row>
    <row r="452" spans="1:18" ht="35.1" customHeight="1">
      <c r="A452" s="751">
        <v>79</v>
      </c>
      <c r="B452" s="754" t="s">
        <v>662</v>
      </c>
      <c r="C452" s="754" t="s">
        <v>229</v>
      </c>
      <c r="D452" s="212" t="s">
        <v>682</v>
      </c>
      <c r="E452" s="815" t="s">
        <v>451</v>
      </c>
      <c r="F452" s="205" t="s">
        <v>18</v>
      </c>
      <c r="G452" s="456"/>
      <c r="H452" s="39"/>
      <c r="I452" s="209"/>
      <c r="J452" s="209"/>
      <c r="K452" s="209"/>
      <c r="L452" s="209"/>
      <c r="M452" s="209"/>
      <c r="N452" s="209"/>
      <c r="O452" s="209"/>
      <c r="P452" s="209"/>
      <c r="Q452" s="362"/>
      <c r="R452" s="394"/>
    </row>
    <row r="453" spans="1:18" ht="35.1" customHeight="1">
      <c r="A453" s="752"/>
      <c r="B453" s="813"/>
      <c r="C453" s="761"/>
      <c r="D453" s="213"/>
      <c r="E453" s="752"/>
      <c r="F453" s="547" t="s">
        <v>19</v>
      </c>
      <c r="G453" s="468"/>
      <c r="H453" s="445"/>
      <c r="I453" s="218"/>
      <c r="J453" s="218"/>
      <c r="K453" s="218"/>
      <c r="L453" s="218"/>
      <c r="M453" s="218"/>
      <c r="N453" s="218"/>
      <c r="O453" s="218"/>
      <c r="P453" s="218"/>
      <c r="Q453" s="370"/>
      <c r="R453" s="397"/>
    </row>
    <row r="454" spans="1:18" ht="47.25" customHeight="1" thickBot="1">
      <c r="A454" s="752"/>
      <c r="B454" s="813"/>
      <c r="C454" s="755"/>
      <c r="D454" s="8"/>
      <c r="E454" s="752"/>
      <c r="F454" s="35" t="s">
        <v>20</v>
      </c>
      <c r="G454" s="497">
        <f>R454*J5</f>
        <v>0</v>
      </c>
      <c r="H454" s="44"/>
      <c r="I454" s="42"/>
      <c r="J454" s="42"/>
      <c r="K454" s="42"/>
      <c r="L454" s="42"/>
      <c r="M454" s="42"/>
      <c r="N454" s="42"/>
      <c r="O454" s="42">
        <v>0</v>
      </c>
      <c r="P454" s="42"/>
      <c r="Q454" s="361"/>
      <c r="R454" s="393">
        <v>0.85</v>
      </c>
    </row>
    <row r="455" spans="1:18" ht="35.1" customHeight="1" thickBot="1">
      <c r="A455" s="753"/>
      <c r="B455" s="814"/>
      <c r="C455" s="756"/>
      <c r="D455" s="545"/>
      <c r="E455" s="753"/>
      <c r="F455" s="49"/>
      <c r="G455" s="414"/>
      <c r="H455" s="776"/>
      <c r="I455" s="812"/>
      <c r="J455" s="812"/>
      <c r="K455" s="812"/>
      <c r="L455" s="812"/>
      <c r="M455" s="812"/>
      <c r="N455" s="812"/>
      <c r="O455" s="812"/>
      <c r="P455" s="812"/>
      <c r="Q455" s="812"/>
      <c r="R455" s="49"/>
    </row>
    <row r="456" spans="1:18" ht="49.5" customHeight="1">
      <c r="A456" s="751">
        <v>80</v>
      </c>
      <c r="B456" s="754" t="s">
        <v>447</v>
      </c>
      <c r="C456" s="754" t="s">
        <v>228</v>
      </c>
      <c r="D456" s="212" t="s">
        <v>187</v>
      </c>
      <c r="E456" s="751" t="s">
        <v>17</v>
      </c>
      <c r="F456" s="205" t="s">
        <v>18</v>
      </c>
      <c r="G456" s="441">
        <f>R456*J5</f>
        <v>0</v>
      </c>
      <c r="H456" s="39">
        <v>0</v>
      </c>
      <c r="I456" s="209"/>
      <c r="J456" s="209"/>
      <c r="K456" s="209"/>
      <c r="L456" s="209"/>
      <c r="M456" s="209"/>
      <c r="N456" s="209"/>
      <c r="O456" s="209"/>
      <c r="P456" s="209"/>
      <c r="Q456" s="362"/>
      <c r="R456" s="394">
        <v>0.38</v>
      </c>
    </row>
    <row r="457" spans="1:18" ht="35.1" customHeight="1">
      <c r="A457" s="752"/>
      <c r="B457" s="813"/>
      <c r="C457" s="761"/>
      <c r="D457" s="213"/>
      <c r="E457" s="752"/>
      <c r="F457" s="547" t="s">
        <v>19</v>
      </c>
      <c r="G457" s="446"/>
      <c r="H457" s="445"/>
      <c r="I457" s="218"/>
      <c r="J457" s="218"/>
      <c r="K457" s="218"/>
      <c r="L457" s="218"/>
      <c r="M457" s="218"/>
      <c r="N457" s="218"/>
      <c r="O457" s="218"/>
      <c r="P457" s="218"/>
      <c r="Q457" s="370"/>
      <c r="R457" s="397"/>
    </row>
    <row r="458" spans="1:18" ht="35.1" customHeight="1" thickBot="1">
      <c r="A458" s="752"/>
      <c r="B458" s="813"/>
      <c r="C458" s="755"/>
      <c r="D458" s="8"/>
      <c r="E458" s="752"/>
      <c r="F458" s="35" t="s">
        <v>20</v>
      </c>
      <c r="G458" s="439"/>
      <c r="H458" s="44"/>
      <c r="I458" s="42"/>
      <c r="J458" s="42"/>
      <c r="K458" s="42"/>
      <c r="L458" s="42"/>
      <c r="M458" s="42"/>
      <c r="N458" s="42"/>
      <c r="O458" s="42"/>
      <c r="P458" s="42"/>
      <c r="Q458" s="361"/>
      <c r="R458" s="393"/>
    </row>
    <row r="459" spans="1:18" ht="51" customHeight="1" thickBot="1">
      <c r="A459" s="752"/>
      <c r="B459" s="814"/>
      <c r="C459" s="755"/>
      <c r="D459" s="225"/>
      <c r="E459" s="753"/>
      <c r="F459" s="540"/>
      <c r="G459" s="422"/>
      <c r="H459" s="636"/>
      <c r="I459" s="637"/>
      <c r="J459" s="637"/>
      <c r="K459" s="637"/>
      <c r="L459" s="637"/>
      <c r="M459" s="637"/>
      <c r="N459" s="637"/>
      <c r="O459" s="637"/>
      <c r="P459" s="637"/>
      <c r="Q459" s="637"/>
      <c r="R459" s="540"/>
    </row>
    <row r="460" spans="1:18" ht="35.1" customHeight="1">
      <c r="A460" s="751">
        <v>81</v>
      </c>
      <c r="B460" s="754" t="s">
        <v>448</v>
      </c>
      <c r="C460" s="754" t="s">
        <v>228</v>
      </c>
      <c r="D460" s="212" t="s">
        <v>185</v>
      </c>
      <c r="E460" s="751" t="s">
        <v>17</v>
      </c>
      <c r="F460" s="205" t="s">
        <v>18</v>
      </c>
      <c r="G460" s="441">
        <f>R460*J5</f>
        <v>0</v>
      </c>
      <c r="H460" s="39">
        <v>0</v>
      </c>
      <c r="I460" s="209"/>
      <c r="J460" s="209"/>
      <c r="K460" s="209"/>
      <c r="L460" s="209"/>
      <c r="M460" s="209"/>
      <c r="N460" s="209"/>
      <c r="O460" s="209"/>
      <c r="P460" s="209"/>
      <c r="Q460" s="362"/>
      <c r="R460" s="394">
        <v>0.67</v>
      </c>
    </row>
    <row r="461" spans="1:18" ht="57" customHeight="1">
      <c r="A461" s="752"/>
      <c r="B461" s="813"/>
      <c r="C461" s="761"/>
      <c r="D461" s="213"/>
      <c r="E461" s="752"/>
      <c r="F461" s="547" t="s">
        <v>19</v>
      </c>
      <c r="G461" s="446"/>
      <c r="H461" s="445"/>
      <c r="I461" s="218"/>
      <c r="J461" s="218"/>
      <c r="K461" s="218"/>
      <c r="L461" s="218"/>
      <c r="M461" s="218"/>
      <c r="N461" s="218"/>
      <c r="O461" s="218"/>
      <c r="P461" s="218"/>
      <c r="Q461" s="370"/>
      <c r="R461" s="397"/>
    </row>
    <row r="462" spans="1:18" ht="51" customHeight="1" thickBot="1">
      <c r="A462" s="752"/>
      <c r="B462" s="813"/>
      <c r="C462" s="755"/>
      <c r="D462" s="8"/>
      <c r="E462" s="752"/>
      <c r="F462" s="35" t="s">
        <v>20</v>
      </c>
      <c r="G462" s="439"/>
      <c r="H462" s="44"/>
      <c r="I462" s="42"/>
      <c r="J462" s="42"/>
      <c r="K462" s="42"/>
      <c r="L462" s="42"/>
      <c r="M462" s="42"/>
      <c r="N462" s="42"/>
      <c r="O462" s="42"/>
      <c r="P462" s="42"/>
      <c r="Q462" s="361"/>
      <c r="R462" s="393"/>
    </row>
    <row r="463" spans="1:18" ht="35.1" customHeight="1" thickBot="1">
      <c r="A463" s="753"/>
      <c r="B463" s="814"/>
      <c r="C463" s="756"/>
      <c r="D463" s="545"/>
      <c r="E463" s="753"/>
      <c r="F463" s="49"/>
      <c r="G463" s="414"/>
      <c r="H463" s="776"/>
      <c r="I463" s="812"/>
      <c r="J463" s="812"/>
      <c r="K463" s="812"/>
      <c r="L463" s="812"/>
      <c r="M463" s="812"/>
      <c r="N463" s="812"/>
      <c r="O463" s="812"/>
      <c r="P463" s="812"/>
      <c r="Q463" s="812"/>
      <c r="R463" s="49"/>
    </row>
    <row r="464" spans="1:18" ht="35.1" customHeight="1">
      <c r="A464" s="751">
        <v>82</v>
      </c>
      <c r="B464" s="754" t="s">
        <v>449</v>
      </c>
      <c r="C464" s="754" t="s">
        <v>228</v>
      </c>
      <c r="D464" s="212" t="s">
        <v>406</v>
      </c>
      <c r="E464" s="751" t="s">
        <v>17</v>
      </c>
      <c r="F464" s="205" t="s">
        <v>18</v>
      </c>
      <c r="G464" s="441">
        <f>R464*J5</f>
        <v>0</v>
      </c>
      <c r="H464" s="39">
        <v>0</v>
      </c>
      <c r="I464" s="209"/>
      <c r="J464" s="209"/>
      <c r="K464" s="209"/>
      <c r="L464" s="209"/>
      <c r="M464" s="209"/>
      <c r="N464" s="209"/>
      <c r="O464" s="209"/>
      <c r="P464" s="209"/>
      <c r="Q464" s="362"/>
      <c r="R464" s="394">
        <v>0.76</v>
      </c>
    </row>
    <row r="465" spans="1:18" ht="35.1" customHeight="1">
      <c r="A465" s="752"/>
      <c r="B465" s="813"/>
      <c r="C465" s="761"/>
      <c r="D465" s="213"/>
      <c r="E465" s="752"/>
      <c r="F465" s="547" t="s">
        <v>19</v>
      </c>
      <c r="G465" s="446"/>
      <c r="H465" s="445"/>
      <c r="I465" s="218"/>
      <c r="J465" s="218"/>
      <c r="K465" s="218"/>
      <c r="L465" s="218"/>
      <c r="M465" s="218"/>
      <c r="N465" s="218"/>
      <c r="O465" s="218"/>
      <c r="P465" s="218"/>
      <c r="Q465" s="370"/>
      <c r="R465" s="397"/>
    </row>
    <row r="466" spans="1:18" ht="47.25" customHeight="1" thickBot="1">
      <c r="A466" s="752"/>
      <c r="B466" s="813"/>
      <c r="C466" s="755"/>
      <c r="D466" s="8"/>
      <c r="E466" s="752"/>
      <c r="F466" s="35" t="s">
        <v>20</v>
      </c>
      <c r="G466" s="439"/>
      <c r="H466" s="44"/>
      <c r="I466" s="42"/>
      <c r="J466" s="42"/>
      <c r="K466" s="42"/>
      <c r="L466" s="42"/>
      <c r="M466" s="42"/>
      <c r="N466" s="42"/>
      <c r="O466" s="42"/>
      <c r="P466" s="42"/>
      <c r="Q466" s="361"/>
      <c r="R466" s="393"/>
    </row>
    <row r="467" spans="1:18" ht="35.1" customHeight="1" thickBot="1">
      <c r="A467" s="753"/>
      <c r="B467" s="814"/>
      <c r="C467" s="756"/>
      <c r="D467" s="545"/>
      <c r="E467" s="753"/>
      <c r="F467" s="49"/>
      <c r="G467" s="414"/>
      <c r="H467" s="776"/>
      <c r="I467" s="812"/>
      <c r="J467" s="812"/>
      <c r="K467" s="812"/>
      <c r="L467" s="812"/>
      <c r="M467" s="812"/>
      <c r="N467" s="812"/>
      <c r="O467" s="812"/>
      <c r="P467" s="812"/>
      <c r="Q467" s="812"/>
      <c r="R467" s="49"/>
    </row>
    <row r="468" spans="1:18" ht="35.1" hidden="1" customHeight="1" thickBot="1">
      <c r="A468" s="822" t="s">
        <v>230</v>
      </c>
      <c r="B468" s="823"/>
      <c r="C468" s="823"/>
      <c r="D468" s="823"/>
      <c r="E468" s="824"/>
      <c r="F468" s="205">
        <f>SUM(H468:Q468)</f>
        <v>0</v>
      </c>
      <c r="G468" s="413">
        <f>G439+G444+G456+G460+G464+G448+G452</f>
        <v>0</v>
      </c>
      <c r="H468" s="205">
        <f>H439+H444+H456+H460+H464+H448+H452</f>
        <v>0</v>
      </c>
      <c r="I468" s="205">
        <f t="shared" ref="I468:Q468" si="18">I439+I444+I456+I460+I464+I448+I452</f>
        <v>0</v>
      </c>
      <c r="J468" s="205">
        <f t="shared" si="18"/>
        <v>0</v>
      </c>
      <c r="K468" s="205">
        <f t="shared" si="18"/>
        <v>0</v>
      </c>
      <c r="L468" s="205">
        <f t="shared" si="18"/>
        <v>0</v>
      </c>
      <c r="M468" s="205">
        <f t="shared" si="18"/>
        <v>0</v>
      </c>
      <c r="N468" s="205">
        <f t="shared" si="18"/>
        <v>0</v>
      </c>
      <c r="O468" s="205">
        <f t="shared" si="18"/>
        <v>0</v>
      </c>
      <c r="P468" s="205">
        <f t="shared" si="18"/>
        <v>0</v>
      </c>
      <c r="Q468" s="46">
        <f t="shared" si="18"/>
        <v>0</v>
      </c>
      <c r="R468" s="205">
        <f>R439+R444+R456+R460+R464+R448+R452</f>
        <v>1.81</v>
      </c>
    </row>
    <row r="469" spans="1:18" ht="33.75" hidden="1" customHeight="1" thickBot="1">
      <c r="A469" s="731" t="s">
        <v>231</v>
      </c>
      <c r="B469" s="732"/>
      <c r="C469" s="732"/>
      <c r="D469" s="732"/>
      <c r="E469" s="820"/>
      <c r="F469" s="205">
        <f>SUM(H469:Q469)</f>
        <v>0</v>
      </c>
      <c r="G469" s="413">
        <f t="shared" ref="G469:R469" si="19">G440+G445+G457+G461+G46+G449+G4380+G453</f>
        <v>0</v>
      </c>
      <c r="H469" s="205">
        <f t="shared" si="19"/>
        <v>0</v>
      </c>
      <c r="I469" s="205">
        <f t="shared" si="19"/>
        <v>0</v>
      </c>
      <c r="J469" s="205">
        <f t="shared" si="19"/>
        <v>0</v>
      </c>
      <c r="K469" s="205">
        <f t="shared" si="19"/>
        <v>0</v>
      </c>
      <c r="L469" s="205">
        <f t="shared" si="19"/>
        <v>0</v>
      </c>
      <c r="M469" s="205">
        <f t="shared" si="19"/>
        <v>0</v>
      </c>
      <c r="N469" s="205">
        <f t="shared" si="19"/>
        <v>0</v>
      </c>
      <c r="O469" s="205">
        <f t="shared" si="19"/>
        <v>0</v>
      </c>
      <c r="P469" s="205">
        <f t="shared" si="19"/>
        <v>0</v>
      </c>
      <c r="Q469" s="46">
        <f t="shared" si="19"/>
        <v>0</v>
      </c>
      <c r="R469" s="205">
        <f t="shared" si="19"/>
        <v>0</v>
      </c>
    </row>
    <row r="470" spans="1:18" ht="35.1" hidden="1" customHeight="1" thickBot="1">
      <c r="A470" s="728" t="s">
        <v>232</v>
      </c>
      <c r="B470" s="729"/>
      <c r="C470" s="729"/>
      <c r="D470" s="729"/>
      <c r="E470" s="821"/>
      <c r="F470" s="205">
        <f>SUM(H470:Q470)</f>
        <v>0</v>
      </c>
      <c r="G470" s="413">
        <f>G441+G446+G458+G462+G466+G450+G454</f>
        <v>0</v>
      </c>
      <c r="H470" s="205">
        <f>H441+H446+H458+H462+H466+H450+H454</f>
        <v>0</v>
      </c>
      <c r="I470" s="205">
        <f t="shared" ref="I470:Q470" si="20">I441+I446+I458+I462+I466+I450+I454</f>
        <v>0</v>
      </c>
      <c r="J470" s="205">
        <f t="shared" si="20"/>
        <v>0</v>
      </c>
      <c r="K470" s="205">
        <f t="shared" si="20"/>
        <v>0</v>
      </c>
      <c r="L470" s="205">
        <f t="shared" si="20"/>
        <v>0</v>
      </c>
      <c r="M470" s="205">
        <f t="shared" si="20"/>
        <v>0</v>
      </c>
      <c r="N470" s="205">
        <f t="shared" si="20"/>
        <v>0</v>
      </c>
      <c r="O470" s="205">
        <f t="shared" si="20"/>
        <v>0</v>
      </c>
      <c r="P470" s="205">
        <f t="shared" si="20"/>
        <v>0</v>
      </c>
      <c r="Q470" s="46">
        <f t="shared" si="20"/>
        <v>0</v>
      </c>
      <c r="R470" s="205">
        <f>R441+R446+R458+R462+R466+R450+R454</f>
        <v>3.15</v>
      </c>
    </row>
    <row r="471" spans="1:18" ht="35.1" hidden="1" customHeight="1" thickBot="1">
      <c r="A471" s="719" t="s">
        <v>483</v>
      </c>
      <c r="B471" s="720"/>
      <c r="C471" s="720"/>
      <c r="D471" s="720"/>
      <c r="E471" s="786"/>
      <c r="F471" s="15">
        <f>F468+F469</f>
        <v>0</v>
      </c>
      <c r="G471" s="29">
        <f>G468+G469</f>
        <v>0</v>
      </c>
      <c r="H471" s="15">
        <f>H468+H469</f>
        <v>0</v>
      </c>
      <c r="I471" s="15">
        <f t="shared" ref="I471:Q471" si="21">I468+I469</f>
        <v>0</v>
      </c>
      <c r="J471" s="15">
        <f t="shared" si="21"/>
        <v>0</v>
      </c>
      <c r="K471" s="15">
        <f t="shared" si="21"/>
        <v>0</v>
      </c>
      <c r="L471" s="15">
        <f t="shared" si="21"/>
        <v>0</v>
      </c>
      <c r="M471" s="15">
        <f t="shared" si="21"/>
        <v>0</v>
      </c>
      <c r="N471" s="15">
        <f t="shared" si="21"/>
        <v>0</v>
      </c>
      <c r="O471" s="15">
        <f t="shared" si="21"/>
        <v>0</v>
      </c>
      <c r="P471" s="15">
        <f t="shared" si="21"/>
        <v>0</v>
      </c>
      <c r="Q471" s="357">
        <f t="shared" si="21"/>
        <v>0</v>
      </c>
      <c r="R471" s="15">
        <f>R468+R469</f>
        <v>1.81</v>
      </c>
    </row>
    <row r="472" spans="1:18" ht="35.1" hidden="1" customHeight="1" thickBot="1">
      <c r="A472" s="736" t="s">
        <v>484</v>
      </c>
      <c r="B472" s="816"/>
      <c r="C472" s="816"/>
      <c r="D472" s="816"/>
      <c r="E472" s="817"/>
      <c r="F472" s="548">
        <f>F468+F469+F470</f>
        <v>0</v>
      </c>
      <c r="G472" s="571">
        <f>G468+G469+G470</f>
        <v>0</v>
      </c>
      <c r="H472" s="548">
        <f>H468+H469+H470</f>
        <v>0</v>
      </c>
      <c r="I472" s="548">
        <f t="shared" ref="I472:Q472" si="22">I468+I469+I470</f>
        <v>0</v>
      </c>
      <c r="J472" s="548">
        <f t="shared" si="22"/>
        <v>0</v>
      </c>
      <c r="K472" s="548">
        <f t="shared" si="22"/>
        <v>0</v>
      </c>
      <c r="L472" s="548">
        <f t="shared" si="22"/>
        <v>0</v>
      </c>
      <c r="M472" s="548">
        <f t="shared" si="22"/>
        <v>0</v>
      </c>
      <c r="N472" s="548">
        <f t="shared" si="22"/>
        <v>0</v>
      </c>
      <c r="O472" s="548">
        <f t="shared" si="22"/>
        <v>0</v>
      </c>
      <c r="P472" s="548">
        <f t="shared" si="22"/>
        <v>0</v>
      </c>
      <c r="Q472" s="552">
        <f t="shared" si="22"/>
        <v>0</v>
      </c>
      <c r="R472" s="548">
        <f>R468+R469+R470</f>
        <v>4.96</v>
      </c>
    </row>
    <row r="473" spans="1:18" ht="35.1" customHeight="1" thickBot="1">
      <c r="A473" s="714"/>
      <c r="B473" s="750"/>
      <c r="C473" s="750"/>
      <c r="D473" s="750"/>
      <c r="E473" s="750"/>
      <c r="F473" s="750"/>
      <c r="G473" s="750"/>
      <c r="H473" s="750"/>
      <c r="I473" s="750"/>
      <c r="J473" s="750"/>
      <c r="K473" s="750"/>
      <c r="L473" s="750"/>
      <c r="M473" s="750"/>
      <c r="N473" s="750"/>
      <c r="O473" s="750"/>
      <c r="P473" s="750"/>
      <c r="Q473" s="750"/>
      <c r="R473" s="452"/>
    </row>
    <row r="474" spans="1:18" ht="35.1" hidden="1" customHeight="1" thickBot="1">
      <c r="A474" s="716" t="s">
        <v>233</v>
      </c>
      <c r="B474" s="717"/>
      <c r="C474" s="717"/>
      <c r="D474" s="717"/>
      <c r="E474" s="818"/>
      <c r="F474" s="819"/>
      <c r="G474" s="414">
        <f t="shared" ref="G474:H478" si="23">G468</f>
        <v>0</v>
      </c>
      <c r="H474" s="49">
        <f t="shared" si="23"/>
        <v>0</v>
      </c>
      <c r="I474" s="49">
        <f>I468+H474</f>
        <v>0</v>
      </c>
      <c r="J474" s="49">
        <f t="shared" ref="J474:Q478" si="24">J468+I474</f>
        <v>0</v>
      </c>
      <c r="K474" s="49">
        <f t="shared" si="24"/>
        <v>0</v>
      </c>
      <c r="L474" s="49">
        <f t="shared" si="24"/>
        <v>0</v>
      </c>
      <c r="M474" s="49">
        <f t="shared" si="24"/>
        <v>0</v>
      </c>
      <c r="N474" s="49">
        <f t="shared" si="24"/>
        <v>0</v>
      </c>
      <c r="O474" s="49">
        <f t="shared" si="24"/>
        <v>0</v>
      </c>
      <c r="P474" s="49">
        <f t="shared" si="24"/>
        <v>0</v>
      </c>
      <c r="Q474" s="226">
        <f t="shared" si="24"/>
        <v>0</v>
      </c>
      <c r="R474" s="49">
        <f>R468</f>
        <v>1.81</v>
      </c>
    </row>
    <row r="475" spans="1:18" ht="35.1" hidden="1" customHeight="1" thickBot="1">
      <c r="A475" s="777" t="s">
        <v>234</v>
      </c>
      <c r="B475" s="778"/>
      <c r="C475" s="778"/>
      <c r="D475" s="778"/>
      <c r="E475" s="825"/>
      <c r="F475" s="826"/>
      <c r="G475" s="422">
        <f t="shared" si="23"/>
        <v>0</v>
      </c>
      <c r="H475" s="540">
        <f t="shared" si="23"/>
        <v>0</v>
      </c>
      <c r="I475" s="540">
        <f>I469+H475</f>
        <v>0</v>
      </c>
      <c r="J475" s="540">
        <f t="shared" si="24"/>
        <v>0</v>
      </c>
      <c r="K475" s="540">
        <f t="shared" si="24"/>
        <v>0</v>
      </c>
      <c r="L475" s="540">
        <f t="shared" si="24"/>
        <v>0</v>
      </c>
      <c r="M475" s="540">
        <f t="shared" si="24"/>
        <v>0</v>
      </c>
      <c r="N475" s="540">
        <f t="shared" si="24"/>
        <v>0</v>
      </c>
      <c r="O475" s="540">
        <f t="shared" si="24"/>
        <v>0</v>
      </c>
      <c r="P475" s="540">
        <f t="shared" si="24"/>
        <v>0</v>
      </c>
      <c r="Q475" s="351">
        <f t="shared" si="24"/>
        <v>0</v>
      </c>
      <c r="R475" s="540">
        <f>R469</f>
        <v>0</v>
      </c>
    </row>
    <row r="476" spans="1:18" ht="40.5" hidden="1" customHeight="1" thickBot="1">
      <c r="A476" s="640" t="s">
        <v>235</v>
      </c>
      <c r="B476" s="641"/>
      <c r="C476" s="641"/>
      <c r="D476" s="641"/>
      <c r="E476" s="715"/>
      <c r="F476" s="724"/>
      <c r="G476" s="414">
        <f t="shared" si="23"/>
        <v>0</v>
      </c>
      <c r="H476" s="49">
        <f t="shared" si="23"/>
        <v>0</v>
      </c>
      <c r="I476" s="49">
        <f>I470+H476</f>
        <v>0</v>
      </c>
      <c r="J476" s="49">
        <f t="shared" si="24"/>
        <v>0</v>
      </c>
      <c r="K476" s="49">
        <f t="shared" si="24"/>
        <v>0</v>
      </c>
      <c r="L476" s="49">
        <f t="shared" si="24"/>
        <v>0</v>
      </c>
      <c r="M476" s="49">
        <f t="shared" si="24"/>
        <v>0</v>
      </c>
      <c r="N476" s="49">
        <f t="shared" si="24"/>
        <v>0</v>
      </c>
      <c r="O476" s="49">
        <f t="shared" si="24"/>
        <v>0</v>
      </c>
      <c r="P476" s="49">
        <f t="shared" si="24"/>
        <v>0</v>
      </c>
      <c r="Q476" s="226">
        <f t="shared" si="24"/>
        <v>0</v>
      </c>
      <c r="R476" s="49">
        <f>R470</f>
        <v>3.15</v>
      </c>
    </row>
    <row r="477" spans="1:18" ht="42" hidden="1" customHeight="1" thickBot="1">
      <c r="A477" s="719" t="s">
        <v>485</v>
      </c>
      <c r="B477" s="720"/>
      <c r="C477" s="720"/>
      <c r="D477" s="720"/>
      <c r="E477" s="780"/>
      <c r="F477" s="781"/>
      <c r="G477" s="423">
        <f t="shared" si="23"/>
        <v>0</v>
      </c>
      <c r="H477" s="4">
        <f t="shared" si="23"/>
        <v>0</v>
      </c>
      <c r="I477" s="4">
        <f>I471+H477</f>
        <v>0</v>
      </c>
      <c r="J477" s="4">
        <f t="shared" si="24"/>
        <v>0</v>
      </c>
      <c r="K477" s="4">
        <f t="shared" si="24"/>
        <v>0</v>
      </c>
      <c r="L477" s="4">
        <f t="shared" si="24"/>
        <v>0</v>
      </c>
      <c r="M477" s="4">
        <f t="shared" si="24"/>
        <v>0</v>
      </c>
      <c r="N477" s="4">
        <f t="shared" si="24"/>
        <v>0</v>
      </c>
      <c r="O477" s="4">
        <f t="shared" si="24"/>
        <v>0</v>
      </c>
      <c r="P477" s="4">
        <f t="shared" si="24"/>
        <v>0</v>
      </c>
      <c r="Q477" s="358">
        <f t="shared" si="24"/>
        <v>0</v>
      </c>
      <c r="R477" s="4">
        <f>R471</f>
        <v>1.81</v>
      </c>
    </row>
    <row r="478" spans="1:18" ht="35.1" hidden="1" customHeight="1" thickBot="1">
      <c r="A478" s="747" t="s">
        <v>486</v>
      </c>
      <c r="B478" s="782"/>
      <c r="C478" s="782"/>
      <c r="D478" s="782"/>
      <c r="E478" s="782"/>
      <c r="F478" s="783"/>
      <c r="G478" s="29">
        <f t="shared" si="23"/>
        <v>0</v>
      </c>
      <c r="H478" s="23">
        <f t="shared" si="23"/>
        <v>0</v>
      </c>
      <c r="I478" s="5">
        <f>I472+H478</f>
        <v>0</v>
      </c>
      <c r="J478" s="5">
        <f t="shared" si="24"/>
        <v>0</v>
      </c>
      <c r="K478" s="5">
        <f t="shared" si="24"/>
        <v>0</v>
      </c>
      <c r="L478" s="5">
        <f t="shared" si="24"/>
        <v>0</v>
      </c>
      <c r="M478" s="5">
        <f t="shared" si="24"/>
        <v>0</v>
      </c>
      <c r="N478" s="5">
        <f t="shared" si="24"/>
        <v>0</v>
      </c>
      <c r="O478" s="5">
        <f t="shared" si="24"/>
        <v>0</v>
      </c>
      <c r="P478" s="5">
        <f t="shared" si="24"/>
        <v>0</v>
      </c>
      <c r="Q478" s="359">
        <f t="shared" si="24"/>
        <v>0</v>
      </c>
      <c r="R478" s="23">
        <f>R472</f>
        <v>4.96</v>
      </c>
    </row>
    <row r="479" spans="1:18" ht="35.1" customHeight="1" thickBot="1">
      <c r="A479" s="841"/>
      <c r="B479" s="842"/>
      <c r="C479" s="842"/>
      <c r="D479" s="842"/>
      <c r="E479" s="842"/>
      <c r="F479" s="750"/>
      <c r="G479" s="750"/>
      <c r="H479" s="750"/>
      <c r="I479" s="750"/>
      <c r="J479" s="750"/>
      <c r="K479" s="750"/>
      <c r="L479" s="750"/>
      <c r="M479" s="750"/>
      <c r="N479" s="750"/>
      <c r="O479" s="750"/>
      <c r="P479" s="750"/>
      <c r="Q479" s="750"/>
      <c r="R479" s="389"/>
    </row>
    <row r="480" spans="1:18" ht="35.1" customHeight="1" thickBot="1">
      <c r="A480" s="716" t="s">
        <v>507</v>
      </c>
      <c r="B480" s="717"/>
      <c r="C480" s="717"/>
      <c r="D480" s="717"/>
      <c r="E480" s="843"/>
      <c r="F480" s="49">
        <f>SUM(H480:Q480)</f>
        <v>0</v>
      </c>
      <c r="G480" s="414">
        <f t="shared" ref="G480:R482" si="25">G243+G401+G426+G468</f>
        <v>0</v>
      </c>
      <c r="H480" s="49">
        <f t="shared" si="25"/>
        <v>0</v>
      </c>
      <c r="I480" s="49">
        <f t="shared" si="25"/>
        <v>0</v>
      </c>
      <c r="J480" s="49">
        <f t="shared" si="25"/>
        <v>0</v>
      </c>
      <c r="K480" s="49">
        <f t="shared" si="25"/>
        <v>0</v>
      </c>
      <c r="L480" s="49">
        <f t="shared" si="25"/>
        <v>0</v>
      </c>
      <c r="M480" s="49">
        <f t="shared" si="25"/>
        <v>0</v>
      </c>
      <c r="N480" s="49">
        <f t="shared" si="25"/>
        <v>0</v>
      </c>
      <c r="O480" s="49">
        <f t="shared" si="25"/>
        <v>0</v>
      </c>
      <c r="P480" s="49">
        <f t="shared" si="25"/>
        <v>0</v>
      </c>
      <c r="Q480" s="226">
        <f t="shared" si="25"/>
        <v>0</v>
      </c>
      <c r="R480" s="49">
        <f t="shared" si="25"/>
        <v>35.03</v>
      </c>
    </row>
    <row r="481" spans="1:18" ht="35.1" customHeight="1" thickBot="1">
      <c r="A481" s="731" t="s">
        <v>508</v>
      </c>
      <c r="B481" s="732"/>
      <c r="C481" s="732"/>
      <c r="D481" s="732"/>
      <c r="E481" s="820"/>
      <c r="F481" s="49">
        <f>SUM(H481:Q481)</f>
        <v>0</v>
      </c>
      <c r="G481" s="414">
        <f t="shared" si="25"/>
        <v>0</v>
      </c>
      <c r="H481" s="49">
        <f t="shared" si="25"/>
        <v>0</v>
      </c>
      <c r="I481" s="49">
        <f t="shared" si="25"/>
        <v>0</v>
      </c>
      <c r="J481" s="49">
        <f t="shared" si="25"/>
        <v>0</v>
      </c>
      <c r="K481" s="49">
        <f t="shared" si="25"/>
        <v>0</v>
      </c>
      <c r="L481" s="49">
        <f t="shared" si="25"/>
        <v>0</v>
      </c>
      <c r="M481" s="49">
        <f t="shared" si="25"/>
        <v>0</v>
      </c>
      <c r="N481" s="49">
        <f t="shared" si="25"/>
        <v>0</v>
      </c>
      <c r="O481" s="49">
        <f t="shared" si="25"/>
        <v>0</v>
      </c>
      <c r="P481" s="49">
        <f t="shared" si="25"/>
        <v>0</v>
      </c>
      <c r="Q481" s="226">
        <f t="shared" si="25"/>
        <v>0</v>
      </c>
      <c r="R481" s="49">
        <f t="shared" si="25"/>
        <v>15.1</v>
      </c>
    </row>
    <row r="482" spans="1:18" ht="45.75" customHeight="1" thickBot="1">
      <c r="A482" s="728" t="s">
        <v>509</v>
      </c>
      <c r="B482" s="729"/>
      <c r="C482" s="729"/>
      <c r="D482" s="729"/>
      <c r="E482" s="821"/>
      <c r="F482" s="49">
        <f>SUM(H482:Q482)</f>
        <v>0</v>
      </c>
      <c r="G482" s="414">
        <f t="shared" si="25"/>
        <v>0</v>
      </c>
      <c r="H482" s="49">
        <f t="shared" si="25"/>
        <v>0</v>
      </c>
      <c r="I482" s="49">
        <f t="shared" si="25"/>
        <v>0</v>
      </c>
      <c r="J482" s="49">
        <f t="shared" si="25"/>
        <v>0</v>
      </c>
      <c r="K482" s="49">
        <f t="shared" si="25"/>
        <v>0</v>
      </c>
      <c r="L482" s="49">
        <f t="shared" si="25"/>
        <v>0</v>
      </c>
      <c r="M482" s="49">
        <f t="shared" si="25"/>
        <v>0</v>
      </c>
      <c r="N482" s="49">
        <f t="shared" si="25"/>
        <v>0</v>
      </c>
      <c r="O482" s="49">
        <f t="shared" si="25"/>
        <v>0</v>
      </c>
      <c r="P482" s="49">
        <f t="shared" si="25"/>
        <v>0</v>
      </c>
      <c r="Q482" s="226">
        <f t="shared" si="25"/>
        <v>0</v>
      </c>
      <c r="R482" s="49">
        <f t="shared" si="25"/>
        <v>35.9</v>
      </c>
    </row>
    <row r="483" spans="1:18" ht="38.25" customHeight="1" thickBot="1">
      <c r="A483" s="719" t="s">
        <v>510</v>
      </c>
      <c r="B483" s="720"/>
      <c r="C483" s="720"/>
      <c r="D483" s="720"/>
      <c r="E483" s="786"/>
      <c r="F483" s="15">
        <f>F480+F481</f>
        <v>0</v>
      </c>
      <c r="G483" s="29">
        <f>G480+G481</f>
        <v>0</v>
      </c>
      <c r="H483" s="15">
        <f>H480+H481</f>
        <v>0</v>
      </c>
      <c r="I483" s="15">
        <f t="shared" ref="I483:Q483" si="26">I480+I481</f>
        <v>0</v>
      </c>
      <c r="J483" s="15">
        <f t="shared" si="26"/>
        <v>0</v>
      </c>
      <c r="K483" s="15">
        <f t="shared" si="26"/>
        <v>0</v>
      </c>
      <c r="L483" s="15">
        <f t="shared" si="26"/>
        <v>0</v>
      </c>
      <c r="M483" s="15">
        <f t="shared" si="26"/>
        <v>0</v>
      </c>
      <c r="N483" s="15">
        <f t="shared" si="26"/>
        <v>0</v>
      </c>
      <c r="O483" s="15">
        <f t="shared" si="26"/>
        <v>0</v>
      </c>
      <c r="P483" s="15">
        <f t="shared" si="26"/>
        <v>0</v>
      </c>
      <c r="Q483" s="357">
        <f t="shared" si="26"/>
        <v>0</v>
      </c>
      <c r="R483" s="15">
        <f>R480+R481</f>
        <v>50.13</v>
      </c>
    </row>
    <row r="484" spans="1:18" ht="35.1" customHeight="1" thickBot="1">
      <c r="A484" s="736" t="s">
        <v>511</v>
      </c>
      <c r="B484" s="816"/>
      <c r="C484" s="816"/>
      <c r="D484" s="816"/>
      <c r="E484" s="817"/>
      <c r="F484" s="548">
        <f>F480+F481+F482</f>
        <v>0</v>
      </c>
      <c r="G484" s="571">
        <f>G480+G481+G482</f>
        <v>0</v>
      </c>
      <c r="H484" s="548">
        <f>H480+H481+H482</f>
        <v>0</v>
      </c>
      <c r="I484" s="548">
        <f t="shared" ref="I484:Q484" si="27">I480+I481+I482</f>
        <v>0</v>
      </c>
      <c r="J484" s="548">
        <f t="shared" si="27"/>
        <v>0</v>
      </c>
      <c r="K484" s="548">
        <f t="shared" si="27"/>
        <v>0</v>
      </c>
      <c r="L484" s="548">
        <f t="shared" si="27"/>
        <v>0</v>
      </c>
      <c r="M484" s="548">
        <f t="shared" si="27"/>
        <v>0</v>
      </c>
      <c r="N484" s="548">
        <f t="shared" si="27"/>
        <v>0</v>
      </c>
      <c r="O484" s="548">
        <f t="shared" si="27"/>
        <v>0</v>
      </c>
      <c r="P484" s="548">
        <f t="shared" si="27"/>
        <v>0</v>
      </c>
      <c r="Q484" s="552">
        <f t="shared" si="27"/>
        <v>0</v>
      </c>
      <c r="R484" s="548">
        <f>R480+R481+R482</f>
        <v>86.03</v>
      </c>
    </row>
    <row r="485" spans="1:18" ht="35.1" customHeight="1" thickBot="1">
      <c r="A485" s="640"/>
      <c r="B485" s="750"/>
      <c r="C485" s="750"/>
      <c r="D485" s="750"/>
      <c r="E485" s="750"/>
      <c r="F485" s="750"/>
      <c r="G485" s="750"/>
      <c r="H485" s="750"/>
      <c r="I485" s="750"/>
      <c r="J485" s="750"/>
      <c r="K485" s="750"/>
      <c r="L485" s="750"/>
      <c r="M485" s="750"/>
      <c r="N485" s="750"/>
      <c r="O485" s="750"/>
      <c r="P485" s="750"/>
      <c r="Q485" s="750"/>
      <c r="R485" s="389"/>
    </row>
    <row r="486" spans="1:18" ht="35.1" customHeight="1" thickBot="1">
      <c r="A486" s="716" t="s">
        <v>512</v>
      </c>
      <c r="B486" s="717"/>
      <c r="C486" s="717"/>
      <c r="D486" s="717"/>
      <c r="E486" s="818"/>
      <c r="F486" s="819"/>
      <c r="G486" s="414">
        <f t="shared" ref="G486:H490" si="28">G480</f>
        <v>0</v>
      </c>
      <c r="H486" s="49">
        <f t="shared" si="28"/>
        <v>0</v>
      </c>
      <c r="I486" s="49">
        <f>I480+H486</f>
        <v>0</v>
      </c>
      <c r="J486" s="49">
        <f t="shared" ref="J486:Q490" si="29">J480+I486</f>
        <v>0</v>
      </c>
      <c r="K486" s="49">
        <f t="shared" si="29"/>
        <v>0</v>
      </c>
      <c r="L486" s="49">
        <f t="shared" si="29"/>
        <v>0</v>
      </c>
      <c r="M486" s="49">
        <f t="shared" si="29"/>
        <v>0</v>
      </c>
      <c r="N486" s="49">
        <f t="shared" si="29"/>
        <v>0</v>
      </c>
      <c r="O486" s="49">
        <f t="shared" si="29"/>
        <v>0</v>
      </c>
      <c r="P486" s="49">
        <f t="shared" si="29"/>
        <v>0</v>
      </c>
      <c r="Q486" s="226">
        <f t="shared" si="29"/>
        <v>0</v>
      </c>
      <c r="R486" s="49">
        <f>R480</f>
        <v>35.03</v>
      </c>
    </row>
    <row r="487" spans="1:18" ht="35.1" customHeight="1" thickBot="1">
      <c r="A487" s="731" t="s">
        <v>513</v>
      </c>
      <c r="B487" s="732"/>
      <c r="C487" s="732"/>
      <c r="D487" s="732"/>
      <c r="E487" s="790"/>
      <c r="F487" s="791"/>
      <c r="G487" s="414">
        <f t="shared" si="28"/>
        <v>0</v>
      </c>
      <c r="H487" s="49">
        <f t="shared" si="28"/>
        <v>0</v>
      </c>
      <c r="I487" s="49">
        <f>I481+H487</f>
        <v>0</v>
      </c>
      <c r="J487" s="49">
        <f t="shared" si="29"/>
        <v>0</v>
      </c>
      <c r="K487" s="49">
        <f t="shared" si="29"/>
        <v>0</v>
      </c>
      <c r="L487" s="49">
        <f t="shared" si="29"/>
        <v>0</v>
      </c>
      <c r="M487" s="49">
        <f t="shared" si="29"/>
        <v>0</v>
      </c>
      <c r="N487" s="49">
        <f t="shared" si="29"/>
        <v>0</v>
      </c>
      <c r="O487" s="49">
        <f t="shared" si="29"/>
        <v>0</v>
      </c>
      <c r="P487" s="49">
        <f t="shared" si="29"/>
        <v>0</v>
      </c>
      <c r="Q487" s="226">
        <f t="shared" si="29"/>
        <v>0</v>
      </c>
      <c r="R487" s="49">
        <f>R481</f>
        <v>15.1</v>
      </c>
    </row>
    <row r="488" spans="1:18" ht="35.1" customHeight="1" thickBot="1">
      <c r="A488" s="728" t="s">
        <v>514</v>
      </c>
      <c r="B488" s="729"/>
      <c r="C488" s="729"/>
      <c r="D488" s="729"/>
      <c r="E488" s="734"/>
      <c r="F488" s="730"/>
      <c r="G488" s="414">
        <f t="shared" si="28"/>
        <v>0</v>
      </c>
      <c r="H488" s="49">
        <f t="shared" si="28"/>
        <v>0</v>
      </c>
      <c r="I488" s="49">
        <f>I482+H488</f>
        <v>0</v>
      </c>
      <c r="J488" s="49">
        <f t="shared" si="29"/>
        <v>0</v>
      </c>
      <c r="K488" s="49">
        <f t="shared" si="29"/>
        <v>0</v>
      </c>
      <c r="L488" s="49">
        <f t="shared" si="29"/>
        <v>0</v>
      </c>
      <c r="M488" s="49">
        <f t="shared" si="29"/>
        <v>0</v>
      </c>
      <c r="N488" s="49">
        <f t="shared" si="29"/>
        <v>0</v>
      </c>
      <c r="O488" s="49">
        <f t="shared" si="29"/>
        <v>0</v>
      </c>
      <c r="P488" s="49">
        <f t="shared" si="29"/>
        <v>0</v>
      </c>
      <c r="Q488" s="226">
        <f t="shared" si="29"/>
        <v>0</v>
      </c>
      <c r="R488" s="49">
        <f>R482</f>
        <v>35.9</v>
      </c>
    </row>
    <row r="489" spans="1:18" ht="35.1" customHeight="1" thickBot="1">
      <c r="A489" s="719" t="s">
        <v>515</v>
      </c>
      <c r="B489" s="720"/>
      <c r="C489" s="720"/>
      <c r="D489" s="720"/>
      <c r="E489" s="780"/>
      <c r="F489" s="781"/>
      <c r="G489" s="29">
        <f t="shared" si="28"/>
        <v>0</v>
      </c>
      <c r="H489" s="15">
        <f t="shared" si="28"/>
        <v>0</v>
      </c>
      <c r="I489" s="4">
        <f>I483+H489</f>
        <v>0</v>
      </c>
      <c r="J489" s="4">
        <f t="shared" si="29"/>
        <v>0</v>
      </c>
      <c r="K489" s="4">
        <f t="shared" si="29"/>
        <v>0</v>
      </c>
      <c r="L489" s="4">
        <f t="shared" si="29"/>
        <v>0</v>
      </c>
      <c r="M489" s="4">
        <f t="shared" si="29"/>
        <v>0</v>
      </c>
      <c r="N489" s="4">
        <f t="shared" si="29"/>
        <v>0</v>
      </c>
      <c r="O489" s="4">
        <f t="shared" si="29"/>
        <v>0</v>
      </c>
      <c r="P489" s="4">
        <f t="shared" si="29"/>
        <v>0</v>
      </c>
      <c r="Q489" s="358">
        <f t="shared" si="29"/>
        <v>0</v>
      </c>
      <c r="R489" s="15">
        <f>R483</f>
        <v>50.13</v>
      </c>
    </row>
    <row r="490" spans="1:18" ht="35.1" customHeight="1" thickBot="1">
      <c r="A490" s="747" t="s">
        <v>516</v>
      </c>
      <c r="B490" s="782"/>
      <c r="C490" s="782"/>
      <c r="D490" s="782"/>
      <c r="E490" s="782"/>
      <c r="F490" s="783"/>
      <c r="G490" s="423">
        <f t="shared" si="28"/>
        <v>0</v>
      </c>
      <c r="H490" s="5">
        <f t="shared" si="28"/>
        <v>0</v>
      </c>
      <c r="I490" s="5">
        <f>I484+H490</f>
        <v>0</v>
      </c>
      <c r="J490" s="5">
        <f t="shared" si="29"/>
        <v>0</v>
      </c>
      <c r="K490" s="5">
        <f t="shared" si="29"/>
        <v>0</v>
      </c>
      <c r="L490" s="5">
        <f t="shared" si="29"/>
        <v>0</v>
      </c>
      <c r="M490" s="5">
        <f t="shared" si="29"/>
        <v>0</v>
      </c>
      <c r="N490" s="5">
        <f t="shared" si="29"/>
        <v>0</v>
      </c>
      <c r="O490" s="5">
        <f t="shared" si="29"/>
        <v>0</v>
      </c>
      <c r="P490" s="5">
        <f t="shared" si="29"/>
        <v>0</v>
      </c>
      <c r="Q490" s="359">
        <f t="shared" si="29"/>
        <v>0</v>
      </c>
      <c r="R490" s="5">
        <f>R484</f>
        <v>86.03</v>
      </c>
    </row>
    <row r="491" spans="1:18" ht="35.1" customHeight="1" thickBot="1">
      <c r="A491" s="640"/>
      <c r="B491" s="750"/>
      <c r="C491" s="750"/>
      <c r="D491" s="750"/>
      <c r="E491" s="750"/>
      <c r="F491" s="750"/>
      <c r="G491" s="750"/>
      <c r="H491" s="750"/>
      <c r="I491" s="750"/>
      <c r="J491" s="750"/>
      <c r="K491" s="750"/>
      <c r="L491" s="750"/>
      <c r="M491" s="750"/>
      <c r="N491" s="750"/>
      <c r="O491" s="750"/>
      <c r="P491" s="750"/>
      <c r="Q491" s="750"/>
      <c r="R491" s="389"/>
    </row>
    <row r="492" spans="1:18" ht="35.1" customHeight="1" thickBot="1">
      <c r="A492" s="722" t="s">
        <v>236</v>
      </c>
      <c r="B492" s="723"/>
      <c r="C492" s="723"/>
      <c r="D492" s="723"/>
      <c r="E492" s="723"/>
      <c r="F492" s="723"/>
      <c r="G492" s="723"/>
      <c r="H492" s="723"/>
      <c r="I492" s="723"/>
      <c r="J492" s="723"/>
      <c r="K492" s="723"/>
      <c r="L492" s="723"/>
      <c r="M492" s="723"/>
      <c r="N492" s="723"/>
      <c r="O492" s="723"/>
      <c r="P492" s="723"/>
      <c r="Q492" s="723"/>
      <c r="R492" s="452"/>
    </row>
    <row r="493" spans="1:18" ht="35.1" customHeight="1" thickBot="1">
      <c r="A493" s="722" t="s">
        <v>237</v>
      </c>
      <c r="B493" s="784"/>
      <c r="C493" s="723"/>
      <c r="D493" s="723"/>
      <c r="E493" s="723"/>
      <c r="F493" s="723"/>
      <c r="G493" s="723"/>
      <c r="H493" s="723"/>
      <c r="I493" s="723"/>
      <c r="J493" s="723"/>
      <c r="K493" s="723"/>
      <c r="L493" s="723"/>
      <c r="M493" s="723"/>
      <c r="N493" s="723"/>
      <c r="O493" s="723"/>
      <c r="P493" s="723"/>
      <c r="Q493" s="723"/>
      <c r="R493" s="389"/>
    </row>
    <row r="494" spans="1:18" s="164" customFormat="1" ht="35.1" customHeight="1">
      <c r="A494" s="665">
        <v>83</v>
      </c>
      <c r="B494" s="536" t="s">
        <v>239</v>
      </c>
      <c r="C494" s="830" t="s">
        <v>15</v>
      </c>
      <c r="D494" s="561" t="s">
        <v>616</v>
      </c>
      <c r="E494" s="665" t="s">
        <v>17</v>
      </c>
      <c r="F494" s="102" t="s">
        <v>18</v>
      </c>
      <c r="G494" s="475">
        <f>R494*J5</f>
        <v>0</v>
      </c>
      <c r="H494" s="173">
        <v>0</v>
      </c>
      <c r="I494" s="138"/>
      <c r="J494" s="138"/>
      <c r="K494" s="138"/>
      <c r="L494" s="167"/>
      <c r="M494" s="138"/>
      <c r="N494" s="138"/>
      <c r="O494" s="138"/>
      <c r="P494" s="138"/>
      <c r="Q494" s="168"/>
      <c r="R494" s="384">
        <v>0.4</v>
      </c>
    </row>
    <row r="495" spans="1:18" s="164" customFormat="1" ht="35.1" customHeight="1">
      <c r="A495" s="666"/>
      <c r="B495" s="505" t="s">
        <v>240</v>
      </c>
      <c r="C495" s="692"/>
      <c r="D495" s="559"/>
      <c r="E495" s="839"/>
      <c r="F495" s="557" t="s">
        <v>19</v>
      </c>
      <c r="G495" s="476"/>
      <c r="H495" s="169"/>
      <c r="I495" s="139"/>
      <c r="J495" s="139"/>
      <c r="K495" s="139"/>
      <c r="L495" s="139"/>
      <c r="M495" s="139"/>
      <c r="N495" s="139"/>
      <c r="O495" s="139"/>
      <c r="P495" s="139"/>
      <c r="Q495" s="170"/>
      <c r="R495" s="385"/>
    </row>
    <row r="496" spans="1:18" s="164" customFormat="1" ht="35.1" customHeight="1" thickBot="1">
      <c r="A496" s="666"/>
      <c r="B496" s="505" t="s">
        <v>618</v>
      </c>
      <c r="C496" s="692"/>
      <c r="D496" s="562"/>
      <c r="E496" s="839"/>
      <c r="F496" s="125" t="s">
        <v>20</v>
      </c>
      <c r="G496" s="477"/>
      <c r="H496" s="191"/>
      <c r="I496" s="147"/>
      <c r="J496" s="147"/>
      <c r="K496" s="147"/>
      <c r="L496" s="147"/>
      <c r="M496" s="147"/>
      <c r="N496" s="147"/>
      <c r="O496" s="147"/>
      <c r="P496" s="147"/>
      <c r="Q496" s="171"/>
      <c r="R496" s="387"/>
    </row>
    <row r="497" spans="1:18" s="164" customFormat="1" ht="35.1" customHeight="1" thickBot="1">
      <c r="A497" s="667"/>
      <c r="B497" s="560" t="s">
        <v>241</v>
      </c>
      <c r="C497" s="681"/>
      <c r="D497" s="172"/>
      <c r="E497" s="840"/>
      <c r="F497" s="558"/>
      <c r="G497" s="470"/>
      <c r="H497" s="837"/>
      <c r="I497" s="838"/>
      <c r="J497" s="838"/>
      <c r="K497" s="838"/>
      <c r="L497" s="838"/>
      <c r="M497" s="838"/>
      <c r="N497" s="838"/>
      <c r="O497" s="838"/>
      <c r="P497" s="838"/>
      <c r="Q497" s="838"/>
      <c r="R497" s="558"/>
    </row>
    <row r="498" spans="1:18" s="164" customFormat="1" ht="34.5" customHeight="1">
      <c r="A498" s="665">
        <v>84</v>
      </c>
      <c r="B498" s="536" t="s">
        <v>239</v>
      </c>
      <c r="C498" s="830" t="s">
        <v>15</v>
      </c>
      <c r="D498" s="536" t="s">
        <v>416</v>
      </c>
      <c r="E498" s="665" t="s">
        <v>17</v>
      </c>
      <c r="F498" s="102" t="s">
        <v>18</v>
      </c>
      <c r="G498" s="475">
        <f>R498*J5</f>
        <v>0</v>
      </c>
      <c r="H498" s="173">
        <v>0.15</v>
      </c>
      <c r="I498" s="138"/>
      <c r="J498" s="138"/>
      <c r="K498" s="138"/>
      <c r="L498" s="138"/>
      <c r="M498" s="138"/>
      <c r="N498" s="138"/>
      <c r="O498" s="138"/>
      <c r="P498" s="138"/>
      <c r="Q498" s="168"/>
      <c r="R498" s="384">
        <v>0.65</v>
      </c>
    </row>
    <row r="499" spans="1:18" s="164" customFormat="1" ht="35.1" customHeight="1">
      <c r="A499" s="666"/>
      <c r="B499" s="559" t="s">
        <v>242</v>
      </c>
      <c r="C499" s="692"/>
      <c r="D499" s="117"/>
      <c r="E499" s="839"/>
      <c r="F499" s="557" t="s">
        <v>19</v>
      </c>
      <c r="G499" s="476"/>
      <c r="H499" s="169"/>
      <c r="I499" s="139"/>
      <c r="J499" s="139"/>
      <c r="K499" s="139"/>
      <c r="L499" s="139"/>
      <c r="M499" s="139"/>
      <c r="N499" s="139"/>
      <c r="O499" s="139"/>
      <c r="P499" s="139"/>
      <c r="Q499" s="170"/>
      <c r="R499" s="385"/>
    </row>
    <row r="500" spans="1:18" s="164" customFormat="1" ht="35.1" customHeight="1" thickBot="1">
      <c r="A500" s="666"/>
      <c r="B500" s="505" t="s">
        <v>243</v>
      </c>
      <c r="C500" s="692"/>
      <c r="D500" s="562"/>
      <c r="E500" s="839"/>
      <c r="F500" s="125" t="s">
        <v>20</v>
      </c>
      <c r="G500" s="477"/>
      <c r="H500" s="191"/>
      <c r="I500" s="147"/>
      <c r="J500" s="147"/>
      <c r="K500" s="147"/>
      <c r="L500" s="147"/>
      <c r="M500" s="147"/>
      <c r="N500" s="147"/>
      <c r="O500" s="147"/>
      <c r="P500" s="147"/>
      <c r="Q500" s="171"/>
      <c r="R500" s="387"/>
    </row>
    <row r="501" spans="1:18" s="164" customFormat="1" ht="35.1" customHeight="1">
      <c r="A501" s="666"/>
      <c r="B501" s="505" t="s">
        <v>619</v>
      </c>
      <c r="C501" s="692"/>
      <c r="D501" s="694"/>
      <c r="E501" s="839"/>
      <c r="F501" s="664"/>
      <c r="G501" s="461"/>
      <c r="H501" s="632"/>
      <c r="I501" s="828"/>
      <c r="J501" s="828"/>
      <c r="K501" s="828"/>
      <c r="L501" s="828"/>
      <c r="M501" s="828"/>
      <c r="N501" s="828"/>
      <c r="O501" s="828"/>
      <c r="P501" s="828"/>
      <c r="Q501" s="828"/>
      <c r="R501" s="509"/>
    </row>
    <row r="502" spans="1:18" s="164" customFormat="1" ht="35.1" customHeight="1">
      <c r="A502" s="666"/>
      <c r="B502" s="505" t="s">
        <v>244</v>
      </c>
      <c r="C502" s="692"/>
      <c r="D502" s="835"/>
      <c r="E502" s="839"/>
      <c r="F502" s="835"/>
      <c r="G502" s="478"/>
      <c r="H502" s="836"/>
      <c r="I502" s="836"/>
      <c r="J502" s="836"/>
      <c r="K502" s="836"/>
      <c r="L502" s="836"/>
      <c r="M502" s="836"/>
      <c r="N502" s="836"/>
      <c r="O502" s="836"/>
      <c r="P502" s="836"/>
      <c r="Q502" s="836"/>
      <c r="R502" s="528"/>
    </row>
    <row r="503" spans="1:18" s="164" customFormat="1" ht="35.1" customHeight="1" thickBot="1">
      <c r="A503" s="667"/>
      <c r="B503" s="560" t="s">
        <v>245</v>
      </c>
      <c r="C503" s="681"/>
      <c r="D503" s="827"/>
      <c r="E503" s="840"/>
      <c r="F503" s="827"/>
      <c r="G503" s="479"/>
      <c r="H503" s="829"/>
      <c r="I503" s="829"/>
      <c r="J503" s="829"/>
      <c r="K503" s="829"/>
      <c r="L503" s="829"/>
      <c r="M503" s="829"/>
      <c r="N503" s="829"/>
      <c r="O503" s="829"/>
      <c r="P503" s="829"/>
      <c r="Q503" s="829"/>
      <c r="R503" s="529"/>
    </row>
    <row r="504" spans="1:18" s="164" customFormat="1" ht="32.25" customHeight="1">
      <c r="A504" s="665">
        <v>85</v>
      </c>
      <c r="B504" s="536" t="s">
        <v>246</v>
      </c>
      <c r="C504" s="830" t="s">
        <v>24</v>
      </c>
      <c r="D504" s="561" t="s">
        <v>648</v>
      </c>
      <c r="E504" s="696" t="s">
        <v>17</v>
      </c>
      <c r="F504" s="148" t="s">
        <v>18</v>
      </c>
      <c r="G504" s="475">
        <f>R504*J5</f>
        <v>0</v>
      </c>
      <c r="H504" s="173">
        <v>2.4409999999999998</v>
      </c>
      <c r="I504" s="173"/>
      <c r="J504" s="138"/>
      <c r="K504" s="138"/>
      <c r="L504" s="138"/>
      <c r="M504" s="138"/>
      <c r="N504" s="138"/>
      <c r="O504" s="138"/>
      <c r="P504" s="138"/>
      <c r="Q504" s="168"/>
      <c r="R504" s="384">
        <v>1.9</v>
      </c>
    </row>
    <row r="505" spans="1:18" s="164" customFormat="1" ht="30.75" customHeight="1">
      <c r="A505" s="666"/>
      <c r="B505" s="505" t="s">
        <v>247</v>
      </c>
      <c r="C505" s="831"/>
      <c r="D505" s="117"/>
      <c r="E505" s="833"/>
      <c r="F505" s="280" t="s">
        <v>19</v>
      </c>
      <c r="G505" s="476"/>
      <c r="H505" s="169"/>
      <c r="I505" s="169"/>
      <c r="J505" s="139"/>
      <c r="K505" s="139"/>
      <c r="L505" s="139"/>
      <c r="M505" s="139"/>
      <c r="N505" s="139"/>
      <c r="O505" s="139"/>
      <c r="P505" s="139"/>
      <c r="Q505" s="170"/>
      <c r="R505" s="385"/>
    </row>
    <row r="506" spans="1:18" s="164" customFormat="1" ht="30.75" customHeight="1" thickBot="1">
      <c r="A506" s="666"/>
      <c r="B506" s="559" t="s">
        <v>248</v>
      </c>
      <c r="C506" s="831"/>
      <c r="D506" s="133"/>
      <c r="E506" s="833"/>
      <c r="F506" s="174" t="s">
        <v>20</v>
      </c>
      <c r="G506" s="477"/>
      <c r="H506" s="191"/>
      <c r="I506" s="175"/>
      <c r="J506" s="176"/>
      <c r="K506" s="564"/>
      <c r="L506" s="140"/>
      <c r="M506" s="140"/>
      <c r="N506" s="140"/>
      <c r="O506" s="140"/>
      <c r="P506" s="140"/>
      <c r="Q506" s="177"/>
      <c r="R506" s="387"/>
    </row>
    <row r="507" spans="1:18" s="164" customFormat="1" ht="30.75" customHeight="1">
      <c r="A507" s="666"/>
      <c r="B507" s="559" t="s">
        <v>249</v>
      </c>
      <c r="C507" s="831"/>
      <c r="D507" s="694"/>
      <c r="E507" s="833"/>
      <c r="F507" s="664"/>
      <c r="G507" s="461"/>
      <c r="H507" s="632"/>
      <c r="I507" s="828"/>
      <c r="J507" s="828"/>
      <c r="K507" s="828"/>
      <c r="L507" s="828"/>
      <c r="M507" s="828"/>
      <c r="N507" s="828"/>
      <c r="O507" s="828"/>
      <c r="P507" s="828"/>
      <c r="Q507" s="828"/>
      <c r="R507" s="509"/>
    </row>
    <row r="508" spans="1:18" s="164" customFormat="1" ht="42" customHeight="1" thickBot="1">
      <c r="A508" s="667"/>
      <c r="B508" s="560" t="s">
        <v>250</v>
      </c>
      <c r="C508" s="832"/>
      <c r="D508" s="827"/>
      <c r="E508" s="834"/>
      <c r="F508" s="827"/>
      <c r="G508" s="479"/>
      <c r="H508" s="829"/>
      <c r="I508" s="829"/>
      <c r="J508" s="829"/>
      <c r="K508" s="829"/>
      <c r="L508" s="829"/>
      <c r="M508" s="829"/>
      <c r="N508" s="829"/>
      <c r="O508" s="829"/>
      <c r="P508" s="829"/>
      <c r="Q508" s="829"/>
      <c r="R508" s="529"/>
    </row>
    <row r="509" spans="1:18" s="164" customFormat="1" ht="32.25" customHeight="1">
      <c r="A509" s="665">
        <v>86</v>
      </c>
      <c r="B509" s="536" t="s">
        <v>251</v>
      </c>
      <c r="C509" s="830" t="s">
        <v>24</v>
      </c>
      <c r="D509" s="561"/>
      <c r="E509" s="696" t="s">
        <v>451</v>
      </c>
      <c r="F509" s="148" t="s">
        <v>18</v>
      </c>
      <c r="G509" s="456"/>
      <c r="H509" s="173"/>
      <c r="I509" s="173"/>
      <c r="J509" s="138"/>
      <c r="K509" s="138"/>
      <c r="L509" s="138"/>
      <c r="M509" s="138"/>
      <c r="N509" s="138"/>
      <c r="O509" s="138"/>
      <c r="P509" s="138"/>
      <c r="Q509" s="168"/>
      <c r="R509" s="384"/>
    </row>
    <row r="510" spans="1:18" s="164" customFormat="1" ht="30.75" customHeight="1">
      <c r="A510" s="666"/>
      <c r="B510" s="505" t="s">
        <v>252</v>
      </c>
      <c r="C510" s="831"/>
      <c r="D510" s="117"/>
      <c r="E510" s="833"/>
      <c r="F510" s="280" t="s">
        <v>19</v>
      </c>
      <c r="G510" s="468"/>
      <c r="H510" s="169"/>
      <c r="I510" s="169"/>
      <c r="J510" s="139"/>
      <c r="K510" s="139"/>
      <c r="L510" s="139"/>
      <c r="M510" s="139"/>
      <c r="N510" s="139"/>
      <c r="O510" s="139"/>
      <c r="P510" s="139"/>
      <c r="Q510" s="170"/>
      <c r="R510" s="385"/>
    </row>
    <row r="511" spans="1:18" s="164" customFormat="1" ht="30.75" customHeight="1" thickBot="1">
      <c r="A511" s="666"/>
      <c r="B511" s="559" t="s">
        <v>253</v>
      </c>
      <c r="C511" s="831"/>
      <c r="D511" s="133" t="s">
        <v>254</v>
      </c>
      <c r="E511" s="833"/>
      <c r="F511" s="174" t="s">
        <v>20</v>
      </c>
      <c r="G511" s="497">
        <f>R511*J5</f>
        <v>0</v>
      </c>
      <c r="H511" s="191"/>
      <c r="I511" s="175"/>
      <c r="J511" s="176"/>
      <c r="K511" s="564"/>
      <c r="L511" s="140"/>
      <c r="M511" s="140"/>
      <c r="N511" s="140"/>
      <c r="O511" s="140">
        <v>1.1399999999999999</v>
      </c>
      <c r="P511" s="140"/>
      <c r="Q511" s="177"/>
      <c r="R511" s="387">
        <v>1.3</v>
      </c>
    </row>
    <row r="512" spans="1:18" s="164" customFormat="1" ht="30.75" customHeight="1" thickBot="1">
      <c r="A512" s="666"/>
      <c r="B512" s="559"/>
      <c r="C512" s="831"/>
      <c r="D512" s="536"/>
      <c r="E512" s="833"/>
      <c r="F512" s="509"/>
      <c r="G512" s="461"/>
      <c r="H512" s="632"/>
      <c r="I512" s="828"/>
      <c r="J512" s="828"/>
      <c r="K512" s="828"/>
      <c r="L512" s="828"/>
      <c r="M512" s="828"/>
      <c r="N512" s="828"/>
      <c r="O512" s="828"/>
      <c r="P512" s="828"/>
      <c r="Q512" s="828"/>
      <c r="R512" s="509"/>
    </row>
    <row r="513" spans="1:18" s="164" customFormat="1" ht="35.1" customHeight="1">
      <c r="A513" s="665">
        <v>87</v>
      </c>
      <c r="B513" s="299" t="s">
        <v>255</v>
      </c>
      <c r="C513" s="830" t="s">
        <v>73</v>
      </c>
      <c r="D513" s="561"/>
      <c r="E513" s="665" t="s">
        <v>451</v>
      </c>
      <c r="F513" s="148" t="s">
        <v>18</v>
      </c>
      <c r="G513" s="456"/>
      <c r="H513" s="173"/>
      <c r="I513" s="138"/>
      <c r="J513" s="138"/>
      <c r="K513" s="138"/>
      <c r="L513" s="138"/>
      <c r="M513" s="138"/>
      <c r="N513" s="138"/>
      <c r="O513" s="138"/>
      <c r="P513" s="138"/>
      <c r="Q513" s="168"/>
      <c r="R513" s="384"/>
    </row>
    <row r="514" spans="1:18" s="164" customFormat="1" ht="35.1" customHeight="1">
      <c r="A514" s="666"/>
      <c r="B514" s="300" t="s">
        <v>256</v>
      </c>
      <c r="C514" s="844"/>
      <c r="D514" s="559"/>
      <c r="E514" s="666"/>
      <c r="F514" s="280" t="s">
        <v>19</v>
      </c>
      <c r="G514" s="468"/>
      <c r="H514" s="169"/>
      <c r="I514" s="139"/>
      <c r="J514" s="139"/>
      <c r="K514" s="139"/>
      <c r="L514" s="139"/>
      <c r="M514" s="139"/>
      <c r="N514" s="139"/>
      <c r="O514" s="139"/>
      <c r="P514" s="139"/>
      <c r="Q514" s="170"/>
      <c r="R514" s="385"/>
    </row>
    <row r="515" spans="1:18" s="164" customFormat="1" ht="35.1" customHeight="1" thickBot="1">
      <c r="A515" s="666"/>
      <c r="B515" s="300" t="s">
        <v>257</v>
      </c>
      <c r="C515" s="844"/>
      <c r="D515" s="562" t="s">
        <v>55</v>
      </c>
      <c r="E515" s="666"/>
      <c r="F515" s="149" t="s">
        <v>20</v>
      </c>
      <c r="G515" s="469">
        <f>R515*J5</f>
        <v>0</v>
      </c>
      <c r="H515" s="191"/>
      <c r="I515" s="147"/>
      <c r="J515" s="147"/>
      <c r="K515" s="147"/>
      <c r="L515" s="147"/>
      <c r="M515" s="147"/>
      <c r="N515" s="147"/>
      <c r="O515" s="147">
        <v>7.0000000000000001E-3</v>
      </c>
      <c r="P515" s="147"/>
      <c r="Q515" s="171"/>
      <c r="R515" s="387">
        <v>0.4</v>
      </c>
    </row>
    <row r="516" spans="1:18" s="164" customFormat="1" ht="50.25" customHeight="1" thickBot="1">
      <c r="A516" s="667"/>
      <c r="B516" s="172" t="s">
        <v>258</v>
      </c>
      <c r="C516" s="845"/>
      <c r="D516" s="172"/>
      <c r="E516" s="667"/>
      <c r="F516" s="558"/>
      <c r="G516" s="470"/>
      <c r="H516" s="837"/>
      <c r="I516" s="837"/>
      <c r="J516" s="837"/>
      <c r="K516" s="837"/>
      <c r="L516" s="837"/>
      <c r="M516" s="837"/>
      <c r="N516" s="837"/>
      <c r="O516" s="837"/>
      <c r="P516" s="837"/>
      <c r="Q516" s="837"/>
      <c r="R516" s="558"/>
    </row>
    <row r="517" spans="1:18" s="164" customFormat="1" ht="35.1" customHeight="1">
      <c r="A517" s="665">
        <v>88</v>
      </c>
      <c r="B517" s="536" t="s">
        <v>259</v>
      </c>
      <c r="C517" s="830" t="s">
        <v>24</v>
      </c>
      <c r="D517" s="536"/>
      <c r="E517" s="665" t="s">
        <v>451</v>
      </c>
      <c r="F517" s="148" t="s">
        <v>18</v>
      </c>
      <c r="G517" s="456"/>
      <c r="H517" s="173"/>
      <c r="I517" s="138"/>
      <c r="J517" s="138"/>
      <c r="K517" s="138"/>
      <c r="L517" s="138"/>
      <c r="M517" s="138"/>
      <c r="N517" s="138"/>
      <c r="O517" s="138"/>
      <c r="P517" s="138"/>
      <c r="Q517" s="168"/>
      <c r="R517" s="384"/>
    </row>
    <row r="518" spans="1:18" s="164" customFormat="1" ht="35.1" customHeight="1">
      <c r="A518" s="666"/>
      <c r="B518" s="559" t="s">
        <v>260</v>
      </c>
      <c r="C518" s="692"/>
      <c r="D518" s="133"/>
      <c r="E518" s="839"/>
      <c r="F518" s="280" t="s">
        <v>19</v>
      </c>
      <c r="G518" s="468"/>
      <c r="H518" s="169"/>
      <c r="I518" s="139"/>
      <c r="J518" s="139"/>
      <c r="K518" s="139"/>
      <c r="L518" s="139"/>
      <c r="M518" s="139"/>
      <c r="N518" s="139"/>
      <c r="O518" s="139"/>
      <c r="P518" s="139"/>
      <c r="Q518" s="170"/>
      <c r="R518" s="385"/>
    </row>
    <row r="519" spans="1:18" s="164" customFormat="1" ht="35.1" customHeight="1" thickBot="1">
      <c r="A519" s="666"/>
      <c r="B519" s="559" t="s">
        <v>261</v>
      </c>
      <c r="C519" s="692"/>
      <c r="D519" s="562" t="s">
        <v>262</v>
      </c>
      <c r="E519" s="839"/>
      <c r="F519" s="149" t="s">
        <v>20</v>
      </c>
      <c r="G519" s="469">
        <f>R519*J5</f>
        <v>0</v>
      </c>
      <c r="H519" s="447"/>
      <c r="I519" s="147"/>
      <c r="J519" s="147"/>
      <c r="K519" s="147"/>
      <c r="L519" s="147"/>
      <c r="M519" s="147"/>
      <c r="N519" s="147"/>
      <c r="O519" s="147">
        <v>1.0669999999999999</v>
      </c>
      <c r="P519" s="147"/>
      <c r="Q519" s="171"/>
      <c r="R519" s="147">
        <v>1.4</v>
      </c>
    </row>
    <row r="520" spans="1:18" s="164" customFormat="1" ht="35.1" customHeight="1" thickBot="1">
      <c r="A520" s="667"/>
      <c r="B520" s="560" t="s">
        <v>263</v>
      </c>
      <c r="C520" s="681"/>
      <c r="D520" s="560"/>
      <c r="E520" s="840"/>
      <c r="F520" s="558"/>
      <c r="G520" s="470"/>
      <c r="H520" s="837"/>
      <c r="I520" s="838"/>
      <c r="J520" s="838"/>
      <c r="K520" s="838"/>
      <c r="L520" s="838"/>
      <c r="M520" s="838"/>
      <c r="N520" s="838"/>
      <c r="O520" s="838"/>
      <c r="P520" s="838"/>
      <c r="Q520" s="838"/>
      <c r="R520" s="558"/>
    </row>
    <row r="521" spans="1:18" s="164" customFormat="1" ht="35.1" customHeight="1">
      <c r="A521" s="665">
        <v>89</v>
      </c>
      <c r="B521" s="536" t="s">
        <v>267</v>
      </c>
      <c r="C521" s="830" t="s">
        <v>24</v>
      </c>
      <c r="D521" s="561"/>
      <c r="E521" s="665" t="s">
        <v>451</v>
      </c>
      <c r="F521" s="102" t="s">
        <v>18</v>
      </c>
      <c r="G521" s="456"/>
      <c r="H521" s="173"/>
      <c r="I521" s="138"/>
      <c r="J521" s="138"/>
      <c r="K521" s="138"/>
      <c r="L521" s="138"/>
      <c r="M521" s="138"/>
      <c r="N521" s="138"/>
      <c r="O521" s="138"/>
      <c r="P521" s="138"/>
      <c r="Q521" s="168"/>
      <c r="R521" s="384"/>
    </row>
    <row r="522" spans="1:18" s="164" customFormat="1" ht="35.1" customHeight="1">
      <c r="A522" s="839"/>
      <c r="B522" s="559" t="s">
        <v>264</v>
      </c>
      <c r="C522" s="831"/>
      <c r="D522" s="117"/>
      <c r="E522" s="839"/>
      <c r="F522" s="557" t="s">
        <v>19</v>
      </c>
      <c r="G522" s="468"/>
      <c r="H522" s="169"/>
      <c r="I522" s="139"/>
      <c r="J522" s="139"/>
      <c r="K522" s="139"/>
      <c r="L522" s="139"/>
      <c r="M522" s="139"/>
      <c r="N522" s="139"/>
      <c r="O522" s="139"/>
      <c r="P522" s="139"/>
      <c r="Q522" s="170"/>
      <c r="R522" s="386"/>
    </row>
    <row r="523" spans="1:18" s="164" customFormat="1" ht="35.1" customHeight="1" thickBot="1">
      <c r="A523" s="839"/>
      <c r="B523" s="559" t="s">
        <v>265</v>
      </c>
      <c r="C523" s="831"/>
      <c r="D523" s="562" t="s">
        <v>268</v>
      </c>
      <c r="E523" s="839"/>
      <c r="F523" s="125" t="s">
        <v>20</v>
      </c>
      <c r="G523" s="469">
        <f>R523*J5</f>
        <v>0</v>
      </c>
      <c r="H523" s="447"/>
      <c r="I523" s="147"/>
      <c r="J523" s="147"/>
      <c r="K523" s="191"/>
      <c r="L523" s="147"/>
      <c r="M523" s="147"/>
      <c r="N523" s="147"/>
      <c r="O523" s="147">
        <v>0.51700000000000002</v>
      </c>
      <c r="P523" s="147"/>
      <c r="Q523" s="171"/>
      <c r="R523" s="453">
        <v>0.56000000000000005</v>
      </c>
    </row>
    <row r="524" spans="1:18" s="164" customFormat="1" ht="34.5" customHeight="1" thickBot="1">
      <c r="A524" s="840"/>
      <c r="B524" s="560" t="s">
        <v>266</v>
      </c>
      <c r="C524" s="832"/>
      <c r="D524" s="560"/>
      <c r="E524" s="840"/>
      <c r="F524" s="558"/>
      <c r="G524" s="480"/>
      <c r="H524" s="846"/>
      <c r="I524" s="838"/>
      <c r="J524" s="838"/>
      <c r="K524" s="838"/>
      <c r="L524" s="838"/>
      <c r="M524" s="838"/>
      <c r="N524" s="838"/>
      <c r="O524" s="838"/>
      <c r="P524" s="838"/>
      <c r="Q524" s="838"/>
      <c r="R524" s="132"/>
    </row>
    <row r="525" spans="1:18" s="164" customFormat="1" ht="35.1" hidden="1" customHeight="1" thickBot="1">
      <c r="A525" s="847" t="s">
        <v>269</v>
      </c>
      <c r="B525" s="848"/>
      <c r="C525" s="848"/>
      <c r="D525" s="848"/>
      <c r="E525" s="849"/>
      <c r="F525" s="179">
        <f>SUM(H525:Q525)</f>
        <v>2.5909999999999997</v>
      </c>
      <c r="G525" s="481">
        <f>G494+G498+G504+G509+G513+G517+G521</f>
        <v>0</v>
      </c>
      <c r="H525" s="179">
        <f>H494+H498+H504+H509+H513+H517+H521</f>
        <v>2.5909999999999997</v>
      </c>
      <c r="I525" s="179">
        <f t="shared" ref="I525:Q525" si="30">I494+I498+I504+I509+I513+I517+I521</f>
        <v>0</v>
      </c>
      <c r="J525" s="179">
        <f t="shared" si="30"/>
        <v>0</v>
      </c>
      <c r="K525" s="179">
        <f t="shared" si="30"/>
        <v>0</v>
      </c>
      <c r="L525" s="179">
        <f t="shared" si="30"/>
        <v>0</v>
      </c>
      <c r="M525" s="179">
        <f t="shared" si="30"/>
        <v>0</v>
      </c>
      <c r="N525" s="179">
        <f t="shared" si="30"/>
        <v>0</v>
      </c>
      <c r="O525" s="179">
        <f t="shared" si="30"/>
        <v>0</v>
      </c>
      <c r="P525" s="179">
        <f t="shared" si="30"/>
        <v>0</v>
      </c>
      <c r="Q525" s="371">
        <f t="shared" si="30"/>
        <v>0</v>
      </c>
      <c r="R525" s="179">
        <f>R494+R498+R504+R509+R513+R517+R521</f>
        <v>2.95</v>
      </c>
    </row>
    <row r="526" spans="1:18" s="164" customFormat="1" ht="35.1" hidden="1" customHeight="1" thickBot="1">
      <c r="A526" s="850" t="s">
        <v>270</v>
      </c>
      <c r="B526" s="851"/>
      <c r="C526" s="851"/>
      <c r="D526" s="851"/>
      <c r="E526" s="852"/>
      <c r="F526" s="179">
        <f>SUM(H526:Q526)</f>
        <v>0</v>
      </c>
      <c r="G526" s="481">
        <f t="shared" ref="G526:R527" si="31">G495+G499+G505+G510+G514+G518+G522</f>
        <v>0</v>
      </c>
      <c r="H526" s="179">
        <f t="shared" si="31"/>
        <v>0</v>
      </c>
      <c r="I526" s="179">
        <f t="shared" si="31"/>
        <v>0</v>
      </c>
      <c r="J526" s="179">
        <f t="shared" si="31"/>
        <v>0</v>
      </c>
      <c r="K526" s="179">
        <f t="shared" si="31"/>
        <v>0</v>
      </c>
      <c r="L526" s="179">
        <f t="shared" si="31"/>
        <v>0</v>
      </c>
      <c r="M526" s="179">
        <f t="shared" si="31"/>
        <v>0</v>
      </c>
      <c r="N526" s="179">
        <f t="shared" si="31"/>
        <v>0</v>
      </c>
      <c r="O526" s="179">
        <f t="shared" si="31"/>
        <v>0</v>
      </c>
      <c r="P526" s="179">
        <f t="shared" si="31"/>
        <v>0</v>
      </c>
      <c r="Q526" s="371">
        <f t="shared" si="31"/>
        <v>0</v>
      </c>
      <c r="R526" s="179">
        <f t="shared" si="31"/>
        <v>0</v>
      </c>
    </row>
    <row r="527" spans="1:18" s="164" customFormat="1" ht="35.1" hidden="1" customHeight="1" thickBot="1">
      <c r="A527" s="863" t="s">
        <v>271</v>
      </c>
      <c r="B527" s="864"/>
      <c r="C527" s="864"/>
      <c r="D527" s="864"/>
      <c r="E527" s="865"/>
      <c r="F527" s="181">
        <f>SUM(H527:Q527)</f>
        <v>2.7309999999999994</v>
      </c>
      <c r="G527" s="481">
        <f t="shared" si="31"/>
        <v>0</v>
      </c>
      <c r="H527" s="179">
        <f t="shared" si="31"/>
        <v>0</v>
      </c>
      <c r="I527" s="179">
        <f t="shared" si="31"/>
        <v>0</v>
      </c>
      <c r="J527" s="179">
        <f t="shared" si="31"/>
        <v>0</v>
      </c>
      <c r="K527" s="179">
        <f t="shared" si="31"/>
        <v>0</v>
      </c>
      <c r="L527" s="179">
        <f t="shared" si="31"/>
        <v>0</v>
      </c>
      <c r="M527" s="179">
        <f t="shared" si="31"/>
        <v>0</v>
      </c>
      <c r="N527" s="179">
        <f t="shared" si="31"/>
        <v>0</v>
      </c>
      <c r="O527" s="179">
        <f t="shared" si="31"/>
        <v>2.7309999999999994</v>
      </c>
      <c r="P527" s="179">
        <f t="shared" si="31"/>
        <v>0</v>
      </c>
      <c r="Q527" s="371">
        <f t="shared" si="31"/>
        <v>0</v>
      </c>
      <c r="R527" s="179">
        <f t="shared" si="31"/>
        <v>3.66</v>
      </c>
    </row>
    <row r="528" spans="1:18" s="224" customFormat="1" ht="50.25" hidden="1" customHeight="1" thickBot="1">
      <c r="A528" s="859" t="s">
        <v>620</v>
      </c>
      <c r="B528" s="860"/>
      <c r="C528" s="860"/>
      <c r="D528" s="860"/>
      <c r="E528" s="862"/>
      <c r="F528" s="182">
        <f>SUM(F525:F526)</f>
        <v>2.5909999999999997</v>
      </c>
      <c r="G528" s="189">
        <f>SUM(G525:G526)</f>
        <v>0</v>
      </c>
      <c r="H528" s="182">
        <f>SUM(H525:H526)</f>
        <v>2.5909999999999997</v>
      </c>
      <c r="I528" s="182">
        <f>SUM(I525:I526)</f>
        <v>0</v>
      </c>
      <c r="J528" s="182">
        <f>SUM(J525:J526)</f>
        <v>0</v>
      </c>
      <c r="K528" s="182">
        <f t="shared" ref="K528:Q528" si="32">SUM(K525:K526)</f>
        <v>0</v>
      </c>
      <c r="L528" s="182">
        <f t="shared" si="32"/>
        <v>0</v>
      </c>
      <c r="M528" s="182">
        <f t="shared" si="32"/>
        <v>0</v>
      </c>
      <c r="N528" s="182">
        <f t="shared" si="32"/>
        <v>0</v>
      </c>
      <c r="O528" s="182">
        <f t="shared" si="32"/>
        <v>0</v>
      </c>
      <c r="P528" s="182">
        <f t="shared" si="32"/>
        <v>0</v>
      </c>
      <c r="Q528" s="183">
        <f t="shared" si="32"/>
        <v>0</v>
      </c>
      <c r="R528" s="182">
        <f>SUM(R525:R526)</f>
        <v>2.95</v>
      </c>
    </row>
    <row r="529" spans="1:18" s="224" customFormat="1" ht="54.75" hidden="1" customHeight="1" thickBot="1">
      <c r="A529" s="866" t="s">
        <v>621</v>
      </c>
      <c r="B529" s="867"/>
      <c r="C529" s="867"/>
      <c r="D529" s="867"/>
      <c r="E529" s="868"/>
      <c r="F529" s="184">
        <f>SUM(F525:F527)</f>
        <v>5.3219999999999992</v>
      </c>
      <c r="G529" s="184">
        <f t="shared" ref="G529:R529" si="33">SUM(G525:G527)</f>
        <v>0</v>
      </c>
      <c r="H529" s="184">
        <f t="shared" si="33"/>
        <v>2.5909999999999997</v>
      </c>
      <c r="I529" s="184">
        <f>SUM(I525:I527)</f>
        <v>0</v>
      </c>
      <c r="J529" s="184">
        <f>SUM(J525:J527)</f>
        <v>0</v>
      </c>
      <c r="K529" s="184">
        <f t="shared" si="33"/>
        <v>0</v>
      </c>
      <c r="L529" s="184">
        <f t="shared" si="33"/>
        <v>0</v>
      </c>
      <c r="M529" s="184">
        <f t="shared" si="33"/>
        <v>0</v>
      </c>
      <c r="N529" s="184">
        <f t="shared" si="33"/>
        <v>0</v>
      </c>
      <c r="O529" s="184">
        <f t="shared" si="33"/>
        <v>2.7309999999999994</v>
      </c>
      <c r="P529" s="184">
        <f t="shared" si="33"/>
        <v>0</v>
      </c>
      <c r="Q529" s="185">
        <f t="shared" si="33"/>
        <v>0</v>
      </c>
      <c r="R529" s="184">
        <f t="shared" si="33"/>
        <v>6.61</v>
      </c>
    </row>
    <row r="530" spans="1:18" s="164" customFormat="1" ht="35.1" hidden="1" customHeight="1" thickBot="1">
      <c r="A530" s="869"/>
      <c r="B530" s="870"/>
      <c r="C530" s="870"/>
      <c r="D530" s="870"/>
      <c r="E530" s="870"/>
      <c r="F530" s="870"/>
      <c r="G530" s="870"/>
      <c r="H530" s="870"/>
      <c r="I530" s="870"/>
      <c r="J530" s="870"/>
      <c r="K530" s="870"/>
      <c r="L530" s="870"/>
      <c r="M530" s="870"/>
      <c r="N530" s="870"/>
      <c r="O530" s="870"/>
      <c r="P530" s="870"/>
      <c r="Q530" s="870"/>
      <c r="R530" s="398"/>
    </row>
    <row r="531" spans="1:18" s="164" customFormat="1" ht="35.1" customHeight="1" thickBot="1">
      <c r="A531" s="847" t="s">
        <v>272</v>
      </c>
      <c r="B531" s="848"/>
      <c r="C531" s="848"/>
      <c r="D531" s="848"/>
      <c r="E531" s="848"/>
      <c r="F531" s="856"/>
      <c r="G531" s="482">
        <f t="shared" ref="G531:G533" si="34">G525</f>
        <v>0</v>
      </c>
      <c r="H531" s="181">
        <f>H525</f>
        <v>2.5909999999999997</v>
      </c>
      <c r="I531" s="181">
        <f t="shared" ref="I531:Q535" si="35">SUM(I525,H531)</f>
        <v>2.5909999999999997</v>
      </c>
      <c r="J531" s="181">
        <f t="shared" si="35"/>
        <v>2.5909999999999997</v>
      </c>
      <c r="K531" s="181">
        <f t="shared" si="35"/>
        <v>2.5909999999999997</v>
      </c>
      <c r="L531" s="181">
        <f t="shared" si="35"/>
        <v>2.5909999999999997</v>
      </c>
      <c r="M531" s="181">
        <f t="shared" si="35"/>
        <v>2.5909999999999997</v>
      </c>
      <c r="N531" s="181">
        <f t="shared" si="35"/>
        <v>2.5909999999999997</v>
      </c>
      <c r="O531" s="181">
        <f t="shared" si="35"/>
        <v>2.5909999999999997</v>
      </c>
      <c r="P531" s="181">
        <f t="shared" si="35"/>
        <v>2.5909999999999997</v>
      </c>
      <c r="Q531" s="181">
        <f t="shared" si="35"/>
        <v>2.5909999999999997</v>
      </c>
      <c r="R531" s="181">
        <f>R525</f>
        <v>2.95</v>
      </c>
    </row>
    <row r="532" spans="1:18" s="164" customFormat="1" ht="35.1" customHeight="1" thickBot="1">
      <c r="A532" s="850" t="s">
        <v>273</v>
      </c>
      <c r="B532" s="851"/>
      <c r="C532" s="851"/>
      <c r="D532" s="851"/>
      <c r="E532" s="851"/>
      <c r="F532" s="857"/>
      <c r="G532" s="482">
        <f t="shared" si="34"/>
        <v>0</v>
      </c>
      <c r="H532" s="181">
        <f>H526</f>
        <v>0</v>
      </c>
      <c r="I532" s="181">
        <f t="shared" si="35"/>
        <v>0</v>
      </c>
      <c r="J532" s="181">
        <f t="shared" si="35"/>
        <v>0</v>
      </c>
      <c r="K532" s="181">
        <f t="shared" si="35"/>
        <v>0</v>
      </c>
      <c r="L532" s="181">
        <f t="shared" si="35"/>
        <v>0</v>
      </c>
      <c r="M532" s="181">
        <f t="shared" si="35"/>
        <v>0</v>
      </c>
      <c r="N532" s="181">
        <f t="shared" si="35"/>
        <v>0</v>
      </c>
      <c r="O532" s="181">
        <f t="shared" si="35"/>
        <v>0</v>
      </c>
      <c r="P532" s="181">
        <f t="shared" si="35"/>
        <v>0</v>
      </c>
      <c r="Q532" s="181">
        <f t="shared" si="35"/>
        <v>0</v>
      </c>
      <c r="R532" s="181">
        <f>R526</f>
        <v>0</v>
      </c>
    </row>
    <row r="533" spans="1:18" s="164" customFormat="1" ht="35.1" customHeight="1" thickBot="1">
      <c r="A533" s="853" t="s">
        <v>274</v>
      </c>
      <c r="B533" s="854"/>
      <c r="C533" s="854"/>
      <c r="D533" s="854"/>
      <c r="E533" s="854"/>
      <c r="F533" s="858"/>
      <c r="G533" s="482">
        <f t="shared" si="34"/>
        <v>0</v>
      </c>
      <c r="H533" s="181">
        <f>H527</f>
        <v>0</v>
      </c>
      <c r="I533" s="181">
        <f t="shared" si="35"/>
        <v>0</v>
      </c>
      <c r="J533" s="181">
        <f t="shared" si="35"/>
        <v>0</v>
      </c>
      <c r="K533" s="181">
        <f t="shared" si="35"/>
        <v>0</v>
      </c>
      <c r="L533" s="181">
        <f t="shared" si="35"/>
        <v>0</v>
      </c>
      <c r="M533" s="181">
        <f t="shared" si="35"/>
        <v>0</v>
      </c>
      <c r="N533" s="181">
        <f t="shared" si="35"/>
        <v>0</v>
      </c>
      <c r="O533" s="181">
        <f t="shared" si="35"/>
        <v>2.7309999999999994</v>
      </c>
      <c r="P533" s="181">
        <f t="shared" si="35"/>
        <v>2.7309999999999994</v>
      </c>
      <c r="Q533" s="181">
        <f t="shared" si="35"/>
        <v>2.7309999999999994</v>
      </c>
      <c r="R533" s="181">
        <f>R527</f>
        <v>3.66</v>
      </c>
    </row>
    <row r="534" spans="1:18" s="224" customFormat="1" ht="57.75" customHeight="1" thickBot="1">
      <c r="A534" s="859" t="s">
        <v>622</v>
      </c>
      <c r="B534" s="860"/>
      <c r="C534" s="860"/>
      <c r="D534" s="860"/>
      <c r="E534" s="861"/>
      <c r="F534" s="862"/>
      <c r="G534" s="189">
        <f>SUM(G531:G532)</f>
        <v>0</v>
      </c>
      <c r="H534" s="182">
        <f>SUM(H531:H532)</f>
        <v>2.5909999999999997</v>
      </c>
      <c r="I534" s="187">
        <f t="shared" si="35"/>
        <v>2.5909999999999997</v>
      </c>
      <c r="J534" s="187">
        <f t="shared" si="35"/>
        <v>2.5909999999999997</v>
      </c>
      <c r="K534" s="187">
        <f t="shared" si="35"/>
        <v>2.5909999999999997</v>
      </c>
      <c r="L534" s="187">
        <f t="shared" si="35"/>
        <v>2.5909999999999997</v>
      </c>
      <c r="M534" s="187">
        <f t="shared" si="35"/>
        <v>2.5909999999999997</v>
      </c>
      <c r="N534" s="187">
        <f t="shared" si="35"/>
        <v>2.5909999999999997</v>
      </c>
      <c r="O534" s="187">
        <f t="shared" si="35"/>
        <v>2.5909999999999997</v>
      </c>
      <c r="P534" s="187">
        <f t="shared" si="35"/>
        <v>2.5909999999999997</v>
      </c>
      <c r="Q534" s="188">
        <f t="shared" si="35"/>
        <v>2.5909999999999997</v>
      </c>
      <c r="R534" s="182">
        <f>SUM(R531:R532)</f>
        <v>2.95</v>
      </c>
    </row>
    <row r="535" spans="1:18" s="224" customFormat="1" ht="77.25" customHeight="1" thickBot="1">
      <c r="A535" s="871" t="s">
        <v>623</v>
      </c>
      <c r="B535" s="872"/>
      <c r="C535" s="872"/>
      <c r="D535" s="872"/>
      <c r="E535" s="872"/>
      <c r="F535" s="873"/>
      <c r="G535" s="184">
        <f>SUM(G531:G533)</f>
        <v>0</v>
      </c>
      <c r="H535" s="189">
        <f>SUM(H531:H533)</f>
        <v>2.5909999999999997</v>
      </c>
      <c r="I535" s="184">
        <f t="shared" si="35"/>
        <v>2.5909999999999997</v>
      </c>
      <c r="J535" s="184">
        <f t="shared" si="35"/>
        <v>2.5909999999999997</v>
      </c>
      <c r="K535" s="184">
        <f t="shared" si="35"/>
        <v>2.5909999999999997</v>
      </c>
      <c r="L535" s="184">
        <f>SUM(L529,K535)</f>
        <v>2.5909999999999997</v>
      </c>
      <c r="M535" s="184">
        <f>SUM(M529,L535)</f>
        <v>2.5909999999999997</v>
      </c>
      <c r="N535" s="184">
        <f>SUM(N529,M535)</f>
        <v>2.5909999999999997</v>
      </c>
      <c r="O535" s="184">
        <f t="shared" si="35"/>
        <v>5.3219999999999992</v>
      </c>
      <c r="P535" s="184">
        <f t="shared" si="35"/>
        <v>5.3219999999999992</v>
      </c>
      <c r="Q535" s="185">
        <f t="shared" si="35"/>
        <v>5.3219999999999992</v>
      </c>
      <c r="R535" s="184">
        <f>SUM(R531:R533)</f>
        <v>6.61</v>
      </c>
    </row>
    <row r="536" spans="1:18" s="164" customFormat="1" thickBot="1">
      <c r="A536" s="874"/>
      <c r="B536" s="875"/>
      <c r="C536" s="875"/>
      <c r="D536" s="875"/>
      <c r="E536" s="875"/>
      <c r="F536" s="875"/>
      <c r="G536" s="870"/>
      <c r="H536" s="870"/>
      <c r="I536" s="870"/>
      <c r="J536" s="870"/>
      <c r="K536" s="870"/>
      <c r="L536" s="870"/>
      <c r="M536" s="870"/>
      <c r="N536" s="870"/>
      <c r="O536" s="870"/>
      <c r="P536" s="870"/>
      <c r="Q536" s="870"/>
      <c r="R536" s="398"/>
    </row>
    <row r="537" spans="1:18" s="164" customFormat="1" ht="42.75" customHeight="1" thickBot="1">
      <c r="A537" s="876" t="s">
        <v>275</v>
      </c>
      <c r="B537" s="877"/>
      <c r="C537" s="877"/>
      <c r="D537" s="877"/>
      <c r="E537" s="877"/>
      <c r="F537" s="877"/>
      <c r="G537" s="877"/>
      <c r="H537" s="877"/>
      <c r="I537" s="877"/>
      <c r="J537" s="877"/>
      <c r="K537" s="877"/>
      <c r="L537" s="877"/>
      <c r="M537" s="877"/>
      <c r="N537" s="877"/>
      <c r="O537" s="877"/>
      <c r="P537" s="877"/>
      <c r="Q537" s="877"/>
      <c r="R537" s="454"/>
    </row>
    <row r="538" spans="1:18" s="164" customFormat="1" ht="35.1" customHeight="1">
      <c r="A538" s="665">
        <v>90</v>
      </c>
      <c r="B538" s="536" t="s">
        <v>277</v>
      </c>
      <c r="C538" s="830" t="s">
        <v>276</v>
      </c>
      <c r="D538" s="536" t="s">
        <v>120</v>
      </c>
      <c r="E538" s="665" t="s">
        <v>17</v>
      </c>
      <c r="F538" s="102" t="s">
        <v>18</v>
      </c>
      <c r="G538" s="456">
        <f>R538*J5</f>
        <v>0</v>
      </c>
      <c r="H538" s="173"/>
      <c r="I538" s="138"/>
      <c r="J538" s="138">
        <v>0.20200000000000001</v>
      </c>
      <c r="K538" s="138"/>
      <c r="L538" s="138"/>
      <c r="M538" s="138"/>
      <c r="N538" s="138"/>
      <c r="O538" s="138"/>
      <c r="P538" s="138"/>
      <c r="Q538" s="168"/>
      <c r="R538" s="384">
        <v>0.5</v>
      </c>
    </row>
    <row r="539" spans="1:18" s="164" customFormat="1" ht="35.1" customHeight="1">
      <c r="A539" s="666"/>
      <c r="B539" s="567" t="s">
        <v>278</v>
      </c>
      <c r="C539" s="692"/>
      <c r="D539" s="117"/>
      <c r="E539" s="839"/>
      <c r="F539" s="107" t="s">
        <v>19</v>
      </c>
      <c r="G539" s="468"/>
      <c r="H539" s="169"/>
      <c r="I539" s="139"/>
      <c r="J539" s="139"/>
      <c r="K539" s="139"/>
      <c r="L539" s="139"/>
      <c r="M539" s="139"/>
      <c r="N539" s="139"/>
      <c r="O539" s="139"/>
      <c r="P539" s="139"/>
      <c r="Q539" s="170"/>
      <c r="R539" s="385"/>
    </row>
    <row r="540" spans="1:18" s="164" customFormat="1" ht="33" customHeight="1" thickBot="1">
      <c r="A540" s="666"/>
      <c r="B540" s="505" t="s">
        <v>279</v>
      </c>
      <c r="C540" s="692"/>
      <c r="D540" s="562"/>
      <c r="E540" s="839"/>
      <c r="F540" s="125" t="s">
        <v>20</v>
      </c>
      <c r="G540" s="497"/>
      <c r="H540" s="191"/>
      <c r="I540" s="147"/>
      <c r="J540" s="147"/>
      <c r="K540" s="139"/>
      <c r="L540" s="139"/>
      <c r="M540" s="139"/>
      <c r="N540" s="139"/>
      <c r="O540" s="139"/>
      <c r="P540" s="139"/>
      <c r="Q540" s="170"/>
      <c r="R540" s="387"/>
    </row>
    <row r="541" spans="1:18" s="164" customFormat="1" ht="35.1" customHeight="1" thickBot="1">
      <c r="A541" s="667"/>
      <c r="B541" s="560"/>
      <c r="C541" s="681"/>
      <c r="D541" s="560"/>
      <c r="E541" s="840"/>
      <c r="F541" s="558"/>
      <c r="G541" s="470"/>
      <c r="H541" s="837"/>
      <c r="I541" s="838"/>
      <c r="J541" s="838"/>
      <c r="K541" s="838"/>
      <c r="L541" s="838"/>
      <c r="M541" s="838"/>
      <c r="N541" s="838"/>
      <c r="O541" s="838"/>
      <c r="P541" s="838"/>
      <c r="Q541" s="838"/>
      <c r="R541" s="558"/>
    </row>
    <row r="542" spans="1:18" s="164" customFormat="1" ht="35.1" hidden="1" customHeight="1" thickBot="1">
      <c r="A542" s="847" t="s">
        <v>280</v>
      </c>
      <c r="B542" s="848"/>
      <c r="C542" s="848"/>
      <c r="D542" s="848"/>
      <c r="E542" s="849"/>
      <c r="F542" s="179">
        <f>SUM(H542:Q542)</f>
        <v>0.20200000000000001</v>
      </c>
      <c r="G542" s="481">
        <f>G538</f>
        <v>0</v>
      </c>
      <c r="H542" s="179">
        <f>H538</f>
        <v>0</v>
      </c>
      <c r="I542" s="179">
        <f t="shared" ref="I542:Q542" si="36">I538</f>
        <v>0</v>
      </c>
      <c r="J542" s="179">
        <f t="shared" si="36"/>
        <v>0.20200000000000001</v>
      </c>
      <c r="K542" s="179">
        <f t="shared" si="36"/>
        <v>0</v>
      </c>
      <c r="L542" s="179">
        <f t="shared" si="36"/>
        <v>0</v>
      </c>
      <c r="M542" s="179">
        <f t="shared" si="36"/>
        <v>0</v>
      </c>
      <c r="N542" s="179">
        <f t="shared" si="36"/>
        <v>0</v>
      </c>
      <c r="O542" s="179">
        <f t="shared" si="36"/>
        <v>0</v>
      </c>
      <c r="P542" s="179">
        <f t="shared" si="36"/>
        <v>0</v>
      </c>
      <c r="Q542" s="371">
        <f t="shared" si="36"/>
        <v>0</v>
      </c>
      <c r="R542" s="179">
        <f>R538</f>
        <v>0.5</v>
      </c>
    </row>
    <row r="543" spans="1:18" s="164" customFormat="1" ht="35.1" hidden="1" customHeight="1" thickBot="1">
      <c r="A543" s="850" t="s">
        <v>281</v>
      </c>
      <c r="B543" s="851"/>
      <c r="C543" s="851"/>
      <c r="D543" s="851"/>
      <c r="E543" s="852"/>
      <c r="F543" s="179">
        <f>SUM(H543:Q543)</f>
        <v>0</v>
      </c>
      <c r="G543" s="481">
        <f t="shared" ref="G543:R544" si="37">G539</f>
        <v>0</v>
      </c>
      <c r="H543" s="179">
        <f t="shared" si="37"/>
        <v>0</v>
      </c>
      <c r="I543" s="179">
        <f t="shared" si="37"/>
        <v>0</v>
      </c>
      <c r="J543" s="179">
        <f t="shared" si="37"/>
        <v>0</v>
      </c>
      <c r="K543" s="179">
        <f t="shared" si="37"/>
        <v>0</v>
      </c>
      <c r="L543" s="179">
        <f t="shared" si="37"/>
        <v>0</v>
      </c>
      <c r="M543" s="179">
        <f t="shared" si="37"/>
        <v>0</v>
      </c>
      <c r="N543" s="179">
        <f t="shared" si="37"/>
        <v>0</v>
      </c>
      <c r="O543" s="179">
        <f t="shared" si="37"/>
        <v>0</v>
      </c>
      <c r="P543" s="179">
        <f t="shared" si="37"/>
        <v>0</v>
      </c>
      <c r="Q543" s="371">
        <f t="shared" si="37"/>
        <v>0</v>
      </c>
      <c r="R543" s="179">
        <f t="shared" si="37"/>
        <v>0</v>
      </c>
    </row>
    <row r="544" spans="1:18" s="164" customFormat="1" ht="35.1" hidden="1" customHeight="1" thickBot="1">
      <c r="A544" s="853" t="s">
        <v>282</v>
      </c>
      <c r="B544" s="854"/>
      <c r="C544" s="854"/>
      <c r="D544" s="854"/>
      <c r="E544" s="855"/>
      <c r="F544" s="181">
        <f>SUM(H544:Q544)</f>
        <v>0</v>
      </c>
      <c r="G544" s="481">
        <f t="shared" si="37"/>
        <v>0</v>
      </c>
      <c r="H544" s="179">
        <f t="shared" si="37"/>
        <v>0</v>
      </c>
      <c r="I544" s="179">
        <f t="shared" si="37"/>
        <v>0</v>
      </c>
      <c r="J544" s="179">
        <f t="shared" si="37"/>
        <v>0</v>
      </c>
      <c r="K544" s="179">
        <f t="shared" si="37"/>
        <v>0</v>
      </c>
      <c r="L544" s="179">
        <f t="shared" si="37"/>
        <v>0</v>
      </c>
      <c r="M544" s="179">
        <f t="shared" si="37"/>
        <v>0</v>
      </c>
      <c r="N544" s="179">
        <f t="shared" si="37"/>
        <v>0</v>
      </c>
      <c r="O544" s="179">
        <f t="shared" si="37"/>
        <v>0</v>
      </c>
      <c r="P544" s="179">
        <f t="shared" si="37"/>
        <v>0</v>
      </c>
      <c r="Q544" s="371">
        <f t="shared" si="37"/>
        <v>0</v>
      </c>
      <c r="R544" s="179">
        <f t="shared" si="37"/>
        <v>0</v>
      </c>
    </row>
    <row r="545" spans="1:18" s="224" customFormat="1" ht="42" hidden="1" customHeight="1" thickBot="1">
      <c r="A545" s="859" t="s">
        <v>624</v>
      </c>
      <c r="B545" s="860"/>
      <c r="C545" s="860"/>
      <c r="D545" s="860"/>
      <c r="E545" s="862"/>
      <c r="F545" s="182">
        <f>SUM(F542:F543)</f>
        <v>0.20200000000000001</v>
      </c>
      <c r="G545" s="189">
        <f>SUM(G542:G543)</f>
        <v>0</v>
      </c>
      <c r="H545" s="182">
        <f>SUM(H542:H543)</f>
        <v>0</v>
      </c>
      <c r="I545" s="182">
        <f>SUM(I542:I543)</f>
        <v>0</v>
      </c>
      <c r="J545" s="182">
        <f>SUM(J542:J543)</f>
        <v>0.20200000000000001</v>
      </c>
      <c r="K545" s="182">
        <f t="shared" ref="K545:Q545" si="38">SUM(K542:K543)</f>
        <v>0</v>
      </c>
      <c r="L545" s="182">
        <f t="shared" si="38"/>
        <v>0</v>
      </c>
      <c r="M545" s="182">
        <f t="shared" si="38"/>
        <v>0</v>
      </c>
      <c r="N545" s="182">
        <f t="shared" si="38"/>
        <v>0</v>
      </c>
      <c r="O545" s="182">
        <f t="shared" si="38"/>
        <v>0</v>
      </c>
      <c r="P545" s="182">
        <f t="shared" si="38"/>
        <v>0</v>
      </c>
      <c r="Q545" s="183">
        <f t="shared" si="38"/>
        <v>0</v>
      </c>
      <c r="R545" s="182">
        <f>SUM(R542:R543)</f>
        <v>0.5</v>
      </c>
    </row>
    <row r="546" spans="1:18" s="224" customFormat="1" ht="52.5" hidden="1" customHeight="1" thickBot="1">
      <c r="A546" s="866" t="s">
        <v>625</v>
      </c>
      <c r="B546" s="867"/>
      <c r="C546" s="867"/>
      <c r="D546" s="867"/>
      <c r="E546" s="868"/>
      <c r="F546" s="184">
        <f>SUM(F542:F544)</f>
        <v>0.20200000000000001</v>
      </c>
      <c r="G546" s="184">
        <f t="shared" ref="G546:R546" si="39">SUM(G542:G544)</f>
        <v>0</v>
      </c>
      <c r="H546" s="184">
        <f t="shared" si="39"/>
        <v>0</v>
      </c>
      <c r="I546" s="184">
        <f t="shared" si="39"/>
        <v>0</v>
      </c>
      <c r="J546" s="184">
        <f t="shared" si="39"/>
        <v>0.20200000000000001</v>
      </c>
      <c r="K546" s="184">
        <f t="shared" si="39"/>
        <v>0</v>
      </c>
      <c r="L546" s="184">
        <f t="shared" si="39"/>
        <v>0</v>
      </c>
      <c r="M546" s="184">
        <f t="shared" si="39"/>
        <v>0</v>
      </c>
      <c r="N546" s="184">
        <f t="shared" si="39"/>
        <v>0</v>
      </c>
      <c r="O546" s="184">
        <f t="shared" si="39"/>
        <v>0</v>
      </c>
      <c r="P546" s="184">
        <f t="shared" si="39"/>
        <v>0</v>
      </c>
      <c r="Q546" s="185">
        <f t="shared" si="39"/>
        <v>0</v>
      </c>
      <c r="R546" s="184">
        <f t="shared" si="39"/>
        <v>0.5</v>
      </c>
    </row>
    <row r="547" spans="1:18" s="164" customFormat="1" ht="35.1" customHeight="1" thickBot="1">
      <c r="A547" s="533"/>
      <c r="B547" s="534"/>
      <c r="C547" s="190"/>
      <c r="D547" s="534"/>
      <c r="E547" s="534"/>
      <c r="F547" s="534"/>
      <c r="G547" s="483"/>
      <c r="H547" s="534"/>
      <c r="I547" s="534"/>
      <c r="J547" s="534"/>
      <c r="K547" s="534"/>
      <c r="L547" s="534"/>
      <c r="M547" s="534"/>
      <c r="N547" s="534"/>
      <c r="O547" s="534"/>
      <c r="P547" s="534"/>
      <c r="Q547" s="534"/>
      <c r="R547" s="337"/>
    </row>
    <row r="548" spans="1:18" s="164" customFormat="1" ht="35.1" customHeight="1" thickBot="1">
      <c r="A548" s="847" t="s">
        <v>283</v>
      </c>
      <c r="B548" s="848"/>
      <c r="C548" s="848"/>
      <c r="D548" s="848"/>
      <c r="E548" s="848"/>
      <c r="F548" s="856"/>
      <c r="G548" s="482">
        <f t="shared" ref="G548:H550" si="40">G542</f>
        <v>0</v>
      </c>
      <c r="H548" s="181">
        <f t="shared" si="40"/>
        <v>0</v>
      </c>
      <c r="I548" s="181">
        <f t="shared" ref="I548:Q552" si="41">SUM(I542,H548)</f>
        <v>0</v>
      </c>
      <c r="J548" s="181">
        <f t="shared" si="41"/>
        <v>0.20200000000000001</v>
      </c>
      <c r="K548" s="181">
        <f t="shared" si="41"/>
        <v>0.20200000000000001</v>
      </c>
      <c r="L548" s="181">
        <f t="shared" si="41"/>
        <v>0.20200000000000001</v>
      </c>
      <c r="M548" s="181">
        <f t="shared" si="41"/>
        <v>0.20200000000000001</v>
      </c>
      <c r="N548" s="181">
        <f t="shared" si="41"/>
        <v>0.20200000000000001</v>
      </c>
      <c r="O548" s="181">
        <f t="shared" si="41"/>
        <v>0.20200000000000001</v>
      </c>
      <c r="P548" s="181">
        <f t="shared" si="41"/>
        <v>0.20200000000000001</v>
      </c>
      <c r="Q548" s="186">
        <f t="shared" si="41"/>
        <v>0.20200000000000001</v>
      </c>
      <c r="R548" s="181">
        <f>R542</f>
        <v>0.5</v>
      </c>
    </row>
    <row r="549" spans="1:18" s="164" customFormat="1" ht="35.1" customHeight="1" thickBot="1">
      <c r="A549" s="850" t="s">
        <v>284</v>
      </c>
      <c r="B549" s="851"/>
      <c r="C549" s="851"/>
      <c r="D549" s="851"/>
      <c r="E549" s="851"/>
      <c r="F549" s="857"/>
      <c r="G549" s="482">
        <f t="shared" si="40"/>
        <v>0</v>
      </c>
      <c r="H549" s="181">
        <f t="shared" si="40"/>
        <v>0</v>
      </c>
      <c r="I549" s="181">
        <f t="shared" si="41"/>
        <v>0</v>
      </c>
      <c r="J549" s="181">
        <f t="shared" si="41"/>
        <v>0</v>
      </c>
      <c r="K549" s="181">
        <f t="shared" si="41"/>
        <v>0</v>
      </c>
      <c r="L549" s="181">
        <f t="shared" si="41"/>
        <v>0</v>
      </c>
      <c r="M549" s="181">
        <f t="shared" si="41"/>
        <v>0</v>
      </c>
      <c r="N549" s="181">
        <f t="shared" si="41"/>
        <v>0</v>
      </c>
      <c r="O549" s="181">
        <f t="shared" si="41"/>
        <v>0</v>
      </c>
      <c r="P549" s="181">
        <f t="shared" si="41"/>
        <v>0</v>
      </c>
      <c r="Q549" s="186">
        <f t="shared" si="41"/>
        <v>0</v>
      </c>
      <c r="R549" s="181">
        <f>R543</f>
        <v>0</v>
      </c>
    </row>
    <row r="550" spans="1:18" s="164" customFormat="1" ht="35.1" customHeight="1" thickBot="1">
      <c r="A550" s="853" t="s">
        <v>285</v>
      </c>
      <c r="B550" s="854"/>
      <c r="C550" s="854"/>
      <c r="D550" s="854"/>
      <c r="E550" s="854"/>
      <c r="F550" s="858"/>
      <c r="G550" s="482">
        <f t="shared" si="40"/>
        <v>0</v>
      </c>
      <c r="H550" s="181">
        <f t="shared" si="40"/>
        <v>0</v>
      </c>
      <c r="I550" s="181">
        <f t="shared" si="41"/>
        <v>0</v>
      </c>
      <c r="J550" s="181">
        <f t="shared" si="41"/>
        <v>0</v>
      </c>
      <c r="K550" s="181">
        <f t="shared" si="41"/>
        <v>0</v>
      </c>
      <c r="L550" s="181">
        <f t="shared" si="41"/>
        <v>0</v>
      </c>
      <c r="M550" s="181">
        <f t="shared" si="41"/>
        <v>0</v>
      </c>
      <c r="N550" s="181">
        <f t="shared" si="41"/>
        <v>0</v>
      </c>
      <c r="O550" s="181">
        <f t="shared" si="41"/>
        <v>0</v>
      </c>
      <c r="P550" s="181">
        <f t="shared" si="41"/>
        <v>0</v>
      </c>
      <c r="Q550" s="186">
        <f t="shared" si="41"/>
        <v>0</v>
      </c>
      <c r="R550" s="181">
        <f>R544</f>
        <v>0</v>
      </c>
    </row>
    <row r="551" spans="1:18" s="224" customFormat="1" ht="72" customHeight="1" thickBot="1">
      <c r="A551" s="859" t="s">
        <v>626</v>
      </c>
      <c r="B551" s="860"/>
      <c r="C551" s="860"/>
      <c r="D551" s="860"/>
      <c r="E551" s="861"/>
      <c r="F551" s="862"/>
      <c r="G551" s="189">
        <f>SUM(G548:G549)</f>
        <v>0</v>
      </c>
      <c r="H551" s="182">
        <f>SUM(H548:H549)</f>
        <v>0</v>
      </c>
      <c r="I551" s="187">
        <f t="shared" si="41"/>
        <v>0</v>
      </c>
      <c r="J551" s="187">
        <f t="shared" si="41"/>
        <v>0.20200000000000001</v>
      </c>
      <c r="K551" s="187">
        <f t="shared" si="41"/>
        <v>0.20200000000000001</v>
      </c>
      <c r="L551" s="187">
        <f t="shared" si="41"/>
        <v>0.20200000000000001</v>
      </c>
      <c r="M551" s="187">
        <f t="shared" si="41"/>
        <v>0.20200000000000001</v>
      </c>
      <c r="N551" s="187">
        <f t="shared" si="41"/>
        <v>0.20200000000000001</v>
      </c>
      <c r="O551" s="187">
        <f t="shared" si="41"/>
        <v>0.20200000000000001</v>
      </c>
      <c r="P551" s="187">
        <f t="shared" si="41"/>
        <v>0.20200000000000001</v>
      </c>
      <c r="Q551" s="188">
        <f t="shared" si="41"/>
        <v>0.20200000000000001</v>
      </c>
      <c r="R551" s="182">
        <f>SUM(R548:R549)</f>
        <v>0.5</v>
      </c>
    </row>
    <row r="552" spans="1:18" s="224" customFormat="1" ht="74.25" customHeight="1" thickBot="1">
      <c r="A552" s="871" t="s">
        <v>627</v>
      </c>
      <c r="B552" s="872"/>
      <c r="C552" s="872"/>
      <c r="D552" s="872"/>
      <c r="E552" s="872"/>
      <c r="F552" s="873"/>
      <c r="G552" s="184">
        <f>SUM(G548:G550)</f>
        <v>0</v>
      </c>
      <c r="H552" s="184">
        <f>SUM(H548:H550)</f>
        <v>0</v>
      </c>
      <c r="I552" s="184">
        <f t="shared" si="41"/>
        <v>0</v>
      </c>
      <c r="J552" s="184">
        <f t="shared" si="41"/>
        <v>0.20200000000000001</v>
      </c>
      <c r="K552" s="184">
        <f t="shared" si="41"/>
        <v>0.20200000000000001</v>
      </c>
      <c r="L552" s="184">
        <f t="shared" si="41"/>
        <v>0.20200000000000001</v>
      </c>
      <c r="M552" s="184">
        <f t="shared" si="41"/>
        <v>0.20200000000000001</v>
      </c>
      <c r="N552" s="184">
        <f t="shared" si="41"/>
        <v>0.20200000000000001</v>
      </c>
      <c r="O552" s="184">
        <f t="shared" si="41"/>
        <v>0.20200000000000001</v>
      </c>
      <c r="P552" s="184">
        <f t="shared" si="41"/>
        <v>0.20200000000000001</v>
      </c>
      <c r="Q552" s="185">
        <f t="shared" si="41"/>
        <v>0.20200000000000001</v>
      </c>
      <c r="R552" s="184">
        <f>SUM(R548:R550)</f>
        <v>0.5</v>
      </c>
    </row>
    <row r="553" spans="1:18" s="164" customFormat="1" thickBot="1">
      <c r="A553" s="874"/>
      <c r="B553" s="875"/>
      <c r="C553" s="875"/>
      <c r="D553" s="875"/>
      <c r="E553" s="875"/>
      <c r="F553" s="875"/>
      <c r="G553" s="875"/>
      <c r="H553" s="875"/>
      <c r="I553" s="875"/>
      <c r="J553" s="875"/>
      <c r="K553" s="875"/>
      <c r="L553" s="875"/>
      <c r="M553" s="875"/>
      <c r="N553" s="875"/>
      <c r="O553" s="875"/>
      <c r="P553" s="875"/>
      <c r="Q553" s="875"/>
      <c r="R553" s="398"/>
    </row>
    <row r="554" spans="1:18" s="164" customFormat="1" ht="35.1" customHeight="1" thickBot="1">
      <c r="A554" s="876" t="s">
        <v>286</v>
      </c>
      <c r="B554" s="877"/>
      <c r="C554" s="877"/>
      <c r="D554" s="877"/>
      <c r="E554" s="877"/>
      <c r="F554" s="877"/>
      <c r="G554" s="877"/>
      <c r="H554" s="877"/>
      <c r="I554" s="877"/>
      <c r="J554" s="877"/>
      <c r="K554" s="877"/>
      <c r="L554" s="877"/>
      <c r="M554" s="877"/>
      <c r="N554" s="877"/>
      <c r="O554" s="877"/>
      <c r="P554" s="877"/>
      <c r="Q554" s="877"/>
      <c r="R554" s="454"/>
    </row>
    <row r="555" spans="1:18" s="164" customFormat="1" ht="35.1" customHeight="1">
      <c r="A555" s="665">
        <v>91</v>
      </c>
      <c r="B555" s="536" t="s">
        <v>288</v>
      </c>
      <c r="C555" s="830" t="s">
        <v>287</v>
      </c>
      <c r="D555" s="536" t="s">
        <v>193</v>
      </c>
      <c r="E555" s="665" t="s">
        <v>17</v>
      </c>
      <c r="F555" s="102" t="s">
        <v>18</v>
      </c>
      <c r="G555" s="456">
        <f>R555*J5</f>
        <v>0</v>
      </c>
      <c r="H555" s="173"/>
      <c r="I555" s="173">
        <v>1.6859999999999999</v>
      </c>
      <c r="J555" s="138"/>
      <c r="K555" s="138"/>
      <c r="L555" s="138"/>
      <c r="M555" s="138"/>
      <c r="N555" s="138"/>
      <c r="O555" s="138"/>
      <c r="P555" s="138"/>
      <c r="Q555" s="168"/>
      <c r="R555" s="384">
        <v>2.4</v>
      </c>
    </row>
    <row r="556" spans="1:18" s="164" customFormat="1" ht="35.1" customHeight="1">
      <c r="A556" s="666"/>
      <c r="B556" s="505" t="s">
        <v>289</v>
      </c>
      <c r="C556" s="692"/>
      <c r="D556" s="133"/>
      <c r="E556" s="839"/>
      <c r="F556" s="107" t="s">
        <v>19</v>
      </c>
      <c r="G556" s="468"/>
      <c r="H556" s="448"/>
      <c r="I556" s="169"/>
      <c r="J556" s="139"/>
      <c r="K556" s="139"/>
      <c r="L556" s="139"/>
      <c r="M556" s="139"/>
      <c r="N556" s="139"/>
      <c r="O556" s="139"/>
      <c r="P556" s="139"/>
      <c r="Q556" s="170"/>
      <c r="R556" s="399"/>
    </row>
    <row r="557" spans="1:18" s="164" customFormat="1" ht="35.1" customHeight="1" thickBot="1">
      <c r="A557" s="666"/>
      <c r="B557" s="559" t="s">
        <v>290</v>
      </c>
      <c r="C557" s="692"/>
      <c r="D557" s="562"/>
      <c r="E557" s="839"/>
      <c r="F557" s="125" t="s">
        <v>20</v>
      </c>
      <c r="G557" s="497"/>
      <c r="H557" s="449"/>
      <c r="I557" s="191"/>
      <c r="J557" s="147"/>
      <c r="K557" s="147"/>
      <c r="L557" s="147"/>
      <c r="M557" s="147"/>
      <c r="N557" s="147"/>
      <c r="O557" s="147"/>
      <c r="P557" s="147"/>
      <c r="Q557" s="171"/>
      <c r="R557" s="400"/>
    </row>
    <row r="558" spans="1:18" s="164" customFormat="1" ht="35.1" customHeight="1" thickBot="1">
      <c r="A558" s="667"/>
      <c r="B558" s="560" t="s">
        <v>291</v>
      </c>
      <c r="C558" s="681"/>
      <c r="D558" s="560"/>
      <c r="E558" s="840"/>
      <c r="F558" s="192"/>
      <c r="G558" s="484"/>
      <c r="H558" s="878"/>
      <c r="I558" s="631"/>
      <c r="J558" s="631"/>
      <c r="K558" s="631"/>
      <c r="L558" s="631"/>
      <c r="M558" s="631"/>
      <c r="N558" s="631"/>
      <c r="O558" s="631"/>
      <c r="P558" s="631"/>
      <c r="Q558" s="631"/>
      <c r="R558" s="192"/>
    </row>
    <row r="559" spans="1:18" s="164" customFormat="1" ht="35.1" customHeight="1">
      <c r="A559" s="665">
        <v>92</v>
      </c>
      <c r="B559" s="536" t="s">
        <v>292</v>
      </c>
      <c r="C559" s="830" t="s">
        <v>287</v>
      </c>
      <c r="D559" s="536" t="s">
        <v>293</v>
      </c>
      <c r="E559" s="665" t="s">
        <v>17</v>
      </c>
      <c r="F559" s="102" t="s">
        <v>18</v>
      </c>
      <c r="G559" s="456">
        <f>R559*J5</f>
        <v>0</v>
      </c>
      <c r="H559" s="173"/>
      <c r="I559" s="173">
        <v>0.52300000000000002</v>
      </c>
      <c r="J559" s="138"/>
      <c r="K559" s="138"/>
      <c r="L559" s="138"/>
      <c r="M559" s="138"/>
      <c r="N559" s="138"/>
      <c r="O559" s="138"/>
      <c r="P559" s="138"/>
      <c r="Q559" s="168"/>
      <c r="R559" s="384">
        <v>0.5</v>
      </c>
    </row>
    <row r="560" spans="1:18" s="164" customFormat="1" ht="35.1" customHeight="1">
      <c r="A560" s="666"/>
      <c r="B560" s="505" t="s">
        <v>294</v>
      </c>
      <c r="C560" s="692"/>
      <c r="D560" s="133"/>
      <c r="E560" s="839"/>
      <c r="F560" s="107" t="s">
        <v>19</v>
      </c>
      <c r="G560" s="468"/>
      <c r="H560" s="448"/>
      <c r="I560" s="169"/>
      <c r="J560" s="139"/>
      <c r="K560" s="139"/>
      <c r="L560" s="139"/>
      <c r="M560" s="139"/>
      <c r="N560" s="139"/>
      <c r="O560" s="139"/>
      <c r="P560" s="139"/>
      <c r="Q560" s="170"/>
      <c r="R560" s="399"/>
    </row>
    <row r="561" spans="1:18" s="164" customFormat="1" ht="35.1" customHeight="1" thickBot="1">
      <c r="A561" s="666"/>
      <c r="B561" s="559" t="s">
        <v>295</v>
      </c>
      <c r="C561" s="692"/>
      <c r="D561" s="562"/>
      <c r="E561" s="839"/>
      <c r="F561" s="125" t="s">
        <v>20</v>
      </c>
      <c r="G561" s="497"/>
      <c r="H561" s="449"/>
      <c r="I561" s="191"/>
      <c r="J561" s="147"/>
      <c r="K561" s="147"/>
      <c r="L561" s="147"/>
      <c r="M561" s="147"/>
      <c r="N561" s="147"/>
      <c r="O561" s="147"/>
      <c r="P561" s="147"/>
      <c r="Q561" s="171"/>
      <c r="R561" s="400"/>
    </row>
    <row r="562" spans="1:18" s="164" customFormat="1" ht="35.1" customHeight="1" thickBot="1">
      <c r="A562" s="667"/>
      <c r="B562" s="560"/>
      <c r="C562" s="681"/>
      <c r="D562" s="560"/>
      <c r="E562" s="840"/>
      <c r="F562" s="192"/>
      <c r="G562" s="484"/>
      <c r="H562" s="878"/>
      <c r="I562" s="631"/>
      <c r="J562" s="631"/>
      <c r="K562" s="631"/>
      <c r="L562" s="631"/>
      <c r="M562" s="631"/>
      <c r="N562" s="631"/>
      <c r="O562" s="631"/>
      <c r="P562" s="631"/>
      <c r="Q562" s="631"/>
      <c r="R562" s="192"/>
    </row>
    <row r="563" spans="1:18" s="164" customFormat="1" ht="35.1" hidden="1" customHeight="1" thickBot="1">
      <c r="A563" s="847" t="s">
        <v>296</v>
      </c>
      <c r="B563" s="848"/>
      <c r="C563" s="848"/>
      <c r="D563" s="848"/>
      <c r="E563" s="849"/>
      <c r="F563" s="179">
        <f>SUM(H563:Q563)</f>
        <v>2.2090000000000001</v>
      </c>
      <c r="G563" s="481">
        <f t="shared" ref="G563:Q565" si="42">G555+G559</f>
        <v>0</v>
      </c>
      <c r="H563" s="179">
        <f t="shared" si="42"/>
        <v>0</v>
      </c>
      <c r="I563" s="179">
        <f t="shared" si="42"/>
        <v>2.2090000000000001</v>
      </c>
      <c r="J563" s="179">
        <f t="shared" si="42"/>
        <v>0</v>
      </c>
      <c r="K563" s="179">
        <f t="shared" si="42"/>
        <v>0</v>
      </c>
      <c r="L563" s="179">
        <f t="shared" si="42"/>
        <v>0</v>
      </c>
      <c r="M563" s="179">
        <f t="shared" si="42"/>
        <v>0</v>
      </c>
      <c r="N563" s="179">
        <f t="shared" si="42"/>
        <v>0</v>
      </c>
      <c r="O563" s="179">
        <f t="shared" si="42"/>
        <v>0</v>
      </c>
      <c r="P563" s="179">
        <f t="shared" si="42"/>
        <v>0</v>
      </c>
      <c r="Q563" s="371">
        <f t="shared" si="42"/>
        <v>0</v>
      </c>
      <c r="R563" s="179">
        <f>R555+R559</f>
        <v>2.9</v>
      </c>
    </row>
    <row r="564" spans="1:18" s="164" customFormat="1" ht="35.1" hidden="1" customHeight="1" thickBot="1">
      <c r="A564" s="850" t="s">
        <v>297</v>
      </c>
      <c r="B564" s="851"/>
      <c r="C564" s="851"/>
      <c r="D564" s="851"/>
      <c r="E564" s="852"/>
      <c r="F564" s="180">
        <f>SUM(H564:Q564)</f>
        <v>0</v>
      </c>
      <c r="G564" s="481">
        <f t="shared" si="42"/>
        <v>0</v>
      </c>
      <c r="H564" s="179">
        <f t="shared" si="42"/>
        <v>0</v>
      </c>
      <c r="I564" s="179">
        <f t="shared" si="42"/>
        <v>0</v>
      </c>
      <c r="J564" s="179">
        <f t="shared" si="42"/>
        <v>0</v>
      </c>
      <c r="K564" s="179">
        <f t="shared" si="42"/>
        <v>0</v>
      </c>
      <c r="L564" s="179">
        <f t="shared" si="42"/>
        <v>0</v>
      </c>
      <c r="M564" s="179">
        <f t="shared" si="42"/>
        <v>0</v>
      </c>
      <c r="N564" s="179">
        <f t="shared" si="42"/>
        <v>0</v>
      </c>
      <c r="O564" s="179">
        <f t="shared" si="42"/>
        <v>0</v>
      </c>
      <c r="P564" s="179">
        <f t="shared" si="42"/>
        <v>0</v>
      </c>
      <c r="Q564" s="371">
        <f t="shared" si="42"/>
        <v>0</v>
      </c>
      <c r="R564" s="179">
        <f>R556+R560</f>
        <v>0</v>
      </c>
    </row>
    <row r="565" spans="1:18" s="164" customFormat="1" ht="35.1" hidden="1" customHeight="1" thickBot="1">
      <c r="A565" s="853" t="s">
        <v>298</v>
      </c>
      <c r="B565" s="854"/>
      <c r="C565" s="854"/>
      <c r="D565" s="854"/>
      <c r="E565" s="855"/>
      <c r="F565" s="181">
        <f>SUM(H565:Q565)</f>
        <v>0</v>
      </c>
      <c r="G565" s="481">
        <f t="shared" si="42"/>
        <v>0</v>
      </c>
      <c r="H565" s="179">
        <f t="shared" si="42"/>
        <v>0</v>
      </c>
      <c r="I565" s="179">
        <f t="shared" si="42"/>
        <v>0</v>
      </c>
      <c r="J565" s="179">
        <f t="shared" si="42"/>
        <v>0</v>
      </c>
      <c r="K565" s="179">
        <f t="shared" si="42"/>
        <v>0</v>
      </c>
      <c r="L565" s="179">
        <f t="shared" si="42"/>
        <v>0</v>
      </c>
      <c r="M565" s="179">
        <f t="shared" si="42"/>
        <v>0</v>
      </c>
      <c r="N565" s="179">
        <f t="shared" si="42"/>
        <v>0</v>
      </c>
      <c r="O565" s="179">
        <f t="shared" si="42"/>
        <v>0</v>
      </c>
      <c r="P565" s="179">
        <f t="shared" si="42"/>
        <v>0</v>
      </c>
      <c r="Q565" s="371">
        <f t="shared" si="42"/>
        <v>0</v>
      </c>
      <c r="R565" s="179">
        <f>R557+R561</f>
        <v>0</v>
      </c>
    </row>
    <row r="566" spans="1:18" s="224" customFormat="1" ht="57" hidden="1" customHeight="1" thickBot="1">
      <c r="A566" s="859" t="s">
        <v>628</v>
      </c>
      <c r="B566" s="860"/>
      <c r="C566" s="860"/>
      <c r="D566" s="860"/>
      <c r="E566" s="862"/>
      <c r="F566" s="182">
        <f>SUM(F563:F564)</f>
        <v>2.2090000000000001</v>
      </c>
      <c r="G566" s="189">
        <f>SUM(G563:G564)</f>
        <v>0</v>
      </c>
      <c r="H566" s="182">
        <f>SUM(H563:H564)</f>
        <v>0</v>
      </c>
      <c r="I566" s="182">
        <f>SUM(I563:I564)</f>
        <v>2.2090000000000001</v>
      </c>
      <c r="J566" s="182">
        <f>SUM(J563:J564)</f>
        <v>0</v>
      </c>
      <c r="K566" s="182">
        <f t="shared" ref="K566:Q566" si="43">SUM(K563:K564)</f>
        <v>0</v>
      </c>
      <c r="L566" s="182">
        <f t="shared" si="43"/>
        <v>0</v>
      </c>
      <c r="M566" s="182">
        <f t="shared" si="43"/>
        <v>0</v>
      </c>
      <c r="N566" s="182">
        <f t="shared" si="43"/>
        <v>0</v>
      </c>
      <c r="O566" s="182">
        <f t="shared" si="43"/>
        <v>0</v>
      </c>
      <c r="P566" s="182">
        <f t="shared" si="43"/>
        <v>0</v>
      </c>
      <c r="Q566" s="183">
        <f t="shared" si="43"/>
        <v>0</v>
      </c>
      <c r="R566" s="182">
        <f>SUM(R563:R564)</f>
        <v>2.9</v>
      </c>
    </row>
    <row r="567" spans="1:18" s="224" customFormat="1" ht="54.75" hidden="1" customHeight="1" thickBot="1">
      <c r="A567" s="866" t="s">
        <v>629</v>
      </c>
      <c r="B567" s="867"/>
      <c r="C567" s="867"/>
      <c r="D567" s="867"/>
      <c r="E567" s="868"/>
      <c r="F567" s="189">
        <f>SUM(F563:F565)</f>
        <v>2.2090000000000001</v>
      </c>
      <c r="G567" s="189">
        <f t="shared" ref="G567:R567" si="44">SUM(G563:G565)</f>
        <v>0</v>
      </c>
      <c r="H567" s="189">
        <f t="shared" si="44"/>
        <v>0</v>
      </c>
      <c r="I567" s="189">
        <f t="shared" si="44"/>
        <v>2.2090000000000001</v>
      </c>
      <c r="J567" s="189">
        <f t="shared" si="44"/>
        <v>0</v>
      </c>
      <c r="K567" s="189">
        <f t="shared" si="44"/>
        <v>0</v>
      </c>
      <c r="L567" s="189">
        <f t="shared" si="44"/>
        <v>0</v>
      </c>
      <c r="M567" s="189">
        <f t="shared" si="44"/>
        <v>0</v>
      </c>
      <c r="N567" s="189">
        <f t="shared" si="44"/>
        <v>0</v>
      </c>
      <c r="O567" s="189">
        <f t="shared" si="44"/>
        <v>0</v>
      </c>
      <c r="P567" s="189">
        <f t="shared" si="44"/>
        <v>0</v>
      </c>
      <c r="Q567" s="193">
        <f t="shared" si="44"/>
        <v>0</v>
      </c>
      <c r="R567" s="189">
        <f t="shared" si="44"/>
        <v>2.9</v>
      </c>
    </row>
    <row r="568" spans="1:18" s="164" customFormat="1" ht="35.1" customHeight="1" thickBot="1">
      <c r="A568" s="874"/>
      <c r="B568" s="875"/>
      <c r="C568" s="875"/>
      <c r="D568" s="875"/>
      <c r="E568" s="875"/>
      <c r="F568" s="875"/>
      <c r="G568" s="875"/>
      <c r="H568" s="875"/>
      <c r="I568" s="875"/>
      <c r="J568" s="875"/>
      <c r="K568" s="875"/>
      <c r="L568" s="875"/>
      <c r="M568" s="875"/>
      <c r="N568" s="875"/>
      <c r="O568" s="875"/>
      <c r="P568" s="875"/>
      <c r="Q568" s="875"/>
      <c r="R568" s="398"/>
    </row>
    <row r="569" spans="1:18" s="164" customFormat="1" ht="35.1" customHeight="1" thickBot="1">
      <c r="A569" s="847" t="s">
        <v>299</v>
      </c>
      <c r="B569" s="848"/>
      <c r="C569" s="848"/>
      <c r="D569" s="848"/>
      <c r="E569" s="848"/>
      <c r="F569" s="856"/>
      <c r="G569" s="482">
        <f t="shared" ref="G569:H571" si="45">G563</f>
        <v>0</v>
      </c>
      <c r="H569" s="181">
        <f t="shared" si="45"/>
        <v>0</v>
      </c>
      <c r="I569" s="181">
        <f t="shared" ref="I569:Q573" si="46">SUM(I563,H569)</f>
        <v>2.2090000000000001</v>
      </c>
      <c r="J569" s="181">
        <f t="shared" si="46"/>
        <v>2.2090000000000001</v>
      </c>
      <c r="K569" s="181">
        <f t="shared" si="46"/>
        <v>2.2090000000000001</v>
      </c>
      <c r="L569" s="181">
        <f t="shared" si="46"/>
        <v>2.2090000000000001</v>
      </c>
      <c r="M569" s="181">
        <f t="shared" si="46"/>
        <v>2.2090000000000001</v>
      </c>
      <c r="N569" s="181">
        <f t="shared" si="46"/>
        <v>2.2090000000000001</v>
      </c>
      <c r="O569" s="181">
        <f t="shared" si="46"/>
        <v>2.2090000000000001</v>
      </c>
      <c r="P569" s="181">
        <f t="shared" si="46"/>
        <v>2.2090000000000001</v>
      </c>
      <c r="Q569" s="186">
        <f t="shared" si="46"/>
        <v>2.2090000000000001</v>
      </c>
      <c r="R569" s="181">
        <f>R563</f>
        <v>2.9</v>
      </c>
    </row>
    <row r="570" spans="1:18" s="164" customFormat="1" ht="35.1" customHeight="1" thickBot="1">
      <c r="A570" s="850" t="s">
        <v>300</v>
      </c>
      <c r="B570" s="851"/>
      <c r="C570" s="851"/>
      <c r="D570" s="851"/>
      <c r="E570" s="851"/>
      <c r="F570" s="857"/>
      <c r="G570" s="482">
        <f t="shared" si="45"/>
        <v>0</v>
      </c>
      <c r="H570" s="181">
        <f t="shared" si="45"/>
        <v>0</v>
      </c>
      <c r="I570" s="181">
        <f t="shared" si="46"/>
        <v>0</v>
      </c>
      <c r="J570" s="181">
        <f t="shared" si="46"/>
        <v>0</v>
      </c>
      <c r="K570" s="181">
        <f t="shared" si="46"/>
        <v>0</v>
      </c>
      <c r="L570" s="181">
        <f t="shared" si="46"/>
        <v>0</v>
      </c>
      <c r="M570" s="181">
        <f t="shared" si="46"/>
        <v>0</v>
      </c>
      <c r="N570" s="181">
        <f t="shared" si="46"/>
        <v>0</v>
      </c>
      <c r="O570" s="181">
        <f t="shared" si="46"/>
        <v>0</v>
      </c>
      <c r="P570" s="181">
        <f t="shared" si="46"/>
        <v>0</v>
      </c>
      <c r="Q570" s="186">
        <f t="shared" si="46"/>
        <v>0</v>
      </c>
      <c r="R570" s="181">
        <f>R564</f>
        <v>0</v>
      </c>
    </row>
    <row r="571" spans="1:18" s="164" customFormat="1" ht="35.1" customHeight="1" thickBot="1">
      <c r="A571" s="853" t="s">
        <v>301</v>
      </c>
      <c r="B571" s="854"/>
      <c r="C571" s="854"/>
      <c r="D571" s="854"/>
      <c r="E571" s="854"/>
      <c r="F571" s="858"/>
      <c r="G571" s="482">
        <f t="shared" si="45"/>
        <v>0</v>
      </c>
      <c r="H571" s="181">
        <f t="shared" si="45"/>
        <v>0</v>
      </c>
      <c r="I571" s="181">
        <f t="shared" si="46"/>
        <v>0</v>
      </c>
      <c r="J571" s="181">
        <f t="shared" si="46"/>
        <v>0</v>
      </c>
      <c r="K571" s="181">
        <f t="shared" si="46"/>
        <v>0</v>
      </c>
      <c r="L571" s="181">
        <f t="shared" si="46"/>
        <v>0</v>
      </c>
      <c r="M571" s="181">
        <f t="shared" si="46"/>
        <v>0</v>
      </c>
      <c r="N571" s="181">
        <f t="shared" si="46"/>
        <v>0</v>
      </c>
      <c r="O571" s="181">
        <f t="shared" si="46"/>
        <v>0</v>
      </c>
      <c r="P571" s="181">
        <f t="shared" si="46"/>
        <v>0</v>
      </c>
      <c r="Q571" s="186">
        <f t="shared" si="46"/>
        <v>0</v>
      </c>
      <c r="R571" s="181">
        <f>R565</f>
        <v>0</v>
      </c>
    </row>
    <row r="572" spans="1:18" s="224" customFormat="1" ht="64.5" customHeight="1" thickBot="1">
      <c r="A572" s="859" t="s">
        <v>630</v>
      </c>
      <c r="B572" s="860"/>
      <c r="C572" s="860"/>
      <c r="D572" s="860"/>
      <c r="E572" s="861"/>
      <c r="F572" s="862"/>
      <c r="G572" s="189">
        <f>SUM(G569:G570)</f>
        <v>0</v>
      </c>
      <c r="H572" s="182">
        <f>SUM(H569:H570)</f>
        <v>0</v>
      </c>
      <c r="I572" s="187">
        <f t="shared" si="46"/>
        <v>2.2090000000000001</v>
      </c>
      <c r="J572" s="187">
        <f t="shared" si="46"/>
        <v>2.2090000000000001</v>
      </c>
      <c r="K572" s="187">
        <f t="shared" si="46"/>
        <v>2.2090000000000001</v>
      </c>
      <c r="L572" s="187">
        <f t="shared" si="46"/>
        <v>2.2090000000000001</v>
      </c>
      <c r="M572" s="187">
        <f t="shared" si="46"/>
        <v>2.2090000000000001</v>
      </c>
      <c r="N572" s="187">
        <f t="shared" si="46"/>
        <v>2.2090000000000001</v>
      </c>
      <c r="O572" s="187">
        <f t="shared" si="46"/>
        <v>2.2090000000000001</v>
      </c>
      <c r="P572" s="187">
        <f t="shared" si="46"/>
        <v>2.2090000000000001</v>
      </c>
      <c r="Q572" s="188">
        <f t="shared" si="46"/>
        <v>2.2090000000000001</v>
      </c>
      <c r="R572" s="182">
        <f>SUM(R569:R570)</f>
        <v>2.9</v>
      </c>
    </row>
    <row r="573" spans="1:18" s="224" customFormat="1" ht="62.25" customHeight="1" thickBot="1">
      <c r="A573" s="871" t="s">
        <v>631</v>
      </c>
      <c r="B573" s="872"/>
      <c r="C573" s="872"/>
      <c r="D573" s="872"/>
      <c r="E573" s="872"/>
      <c r="F573" s="873"/>
      <c r="G573" s="189">
        <f>SUM(G569:G571)</f>
        <v>0</v>
      </c>
      <c r="H573" s="189">
        <f>SUM(H569:H571)</f>
        <v>0</v>
      </c>
      <c r="I573" s="184">
        <f t="shared" si="46"/>
        <v>2.2090000000000001</v>
      </c>
      <c r="J573" s="184">
        <f t="shared" si="46"/>
        <v>2.2090000000000001</v>
      </c>
      <c r="K573" s="184">
        <f t="shared" si="46"/>
        <v>2.2090000000000001</v>
      </c>
      <c r="L573" s="184">
        <f t="shared" si="46"/>
        <v>2.2090000000000001</v>
      </c>
      <c r="M573" s="184">
        <f t="shared" si="46"/>
        <v>2.2090000000000001</v>
      </c>
      <c r="N573" s="184">
        <f t="shared" si="46"/>
        <v>2.2090000000000001</v>
      </c>
      <c r="O573" s="184">
        <f t="shared" si="46"/>
        <v>2.2090000000000001</v>
      </c>
      <c r="P573" s="184">
        <f t="shared" si="46"/>
        <v>2.2090000000000001</v>
      </c>
      <c r="Q573" s="185">
        <f t="shared" si="46"/>
        <v>2.2090000000000001</v>
      </c>
      <c r="R573" s="189">
        <f>SUM(R569:R571)</f>
        <v>2.9</v>
      </c>
    </row>
    <row r="574" spans="1:18" s="164" customFormat="1" thickBot="1">
      <c r="A574" s="874"/>
      <c r="B574" s="875"/>
      <c r="C574" s="875"/>
      <c r="D574" s="875"/>
      <c r="E574" s="875"/>
      <c r="F574" s="875"/>
      <c r="G574" s="875"/>
      <c r="H574" s="875"/>
      <c r="I574" s="875"/>
      <c r="J574" s="875"/>
      <c r="K574" s="875"/>
      <c r="L574" s="875"/>
      <c r="M574" s="875"/>
      <c r="N574" s="875"/>
      <c r="O574" s="875"/>
      <c r="P574" s="875"/>
      <c r="Q574" s="875"/>
      <c r="R574" s="398"/>
    </row>
    <row r="575" spans="1:18" s="164" customFormat="1" ht="35.1" customHeight="1" thickBot="1">
      <c r="A575" s="876" t="s">
        <v>302</v>
      </c>
      <c r="B575" s="877"/>
      <c r="C575" s="877"/>
      <c r="D575" s="877"/>
      <c r="E575" s="877"/>
      <c r="F575" s="877"/>
      <c r="G575" s="877"/>
      <c r="H575" s="877"/>
      <c r="I575" s="877"/>
      <c r="J575" s="877"/>
      <c r="K575" s="877"/>
      <c r="L575" s="877"/>
      <c r="M575" s="877"/>
      <c r="N575" s="877"/>
      <c r="O575" s="877"/>
      <c r="P575" s="877"/>
      <c r="Q575" s="877"/>
      <c r="R575" s="454"/>
    </row>
    <row r="576" spans="1:18" s="164" customFormat="1" ht="35.1" customHeight="1">
      <c r="A576" s="665">
        <v>93</v>
      </c>
      <c r="B576" s="536" t="s">
        <v>239</v>
      </c>
      <c r="C576" s="830" t="s">
        <v>228</v>
      </c>
      <c r="D576" s="536" t="s">
        <v>417</v>
      </c>
      <c r="E576" s="665" t="s">
        <v>17</v>
      </c>
      <c r="F576" s="102" t="s">
        <v>18</v>
      </c>
      <c r="G576" s="485">
        <f>R576*J5</f>
        <v>0</v>
      </c>
      <c r="H576" s="173">
        <v>0.73899999999999999</v>
      </c>
      <c r="I576" s="138"/>
      <c r="J576" s="138"/>
      <c r="K576" s="138"/>
      <c r="L576" s="138"/>
      <c r="M576" s="138"/>
      <c r="N576" s="138"/>
      <c r="O576" s="138"/>
      <c r="P576" s="138"/>
      <c r="Q576" s="168"/>
      <c r="R576" s="384">
        <v>0.93</v>
      </c>
    </row>
    <row r="577" spans="1:18" s="164" customFormat="1" ht="35.1" customHeight="1">
      <c r="A577" s="666"/>
      <c r="B577" s="505" t="s">
        <v>303</v>
      </c>
      <c r="C577" s="692"/>
      <c r="D577" s="117"/>
      <c r="E577" s="880"/>
      <c r="F577" s="107" t="s">
        <v>19</v>
      </c>
      <c r="G577" s="486"/>
      <c r="H577" s="169"/>
      <c r="I577" s="139"/>
      <c r="J577" s="139"/>
      <c r="K577" s="139"/>
      <c r="L577" s="139"/>
      <c r="M577" s="139"/>
      <c r="N577" s="139"/>
      <c r="O577" s="139"/>
      <c r="P577" s="139"/>
      <c r="Q577" s="170"/>
      <c r="R577" s="385"/>
    </row>
    <row r="578" spans="1:18" s="164" customFormat="1" ht="35.1" customHeight="1" thickBot="1">
      <c r="A578" s="666"/>
      <c r="B578" s="559" t="s">
        <v>304</v>
      </c>
      <c r="C578" s="692"/>
      <c r="D578" s="562"/>
      <c r="E578" s="880"/>
      <c r="F578" s="125" t="s">
        <v>20</v>
      </c>
      <c r="G578" s="487"/>
      <c r="H578" s="146"/>
      <c r="I578" s="147"/>
      <c r="J578" s="147"/>
      <c r="K578" s="147"/>
      <c r="L578" s="147"/>
      <c r="M578" s="147"/>
      <c r="N578" s="147"/>
      <c r="O578" s="147"/>
      <c r="P578" s="147"/>
      <c r="Q578" s="171"/>
      <c r="R578" s="387"/>
    </row>
    <row r="579" spans="1:18" s="164" customFormat="1" ht="35.1" customHeight="1" thickBot="1">
      <c r="A579" s="667"/>
      <c r="B579" s="560"/>
      <c r="C579" s="681"/>
      <c r="D579" s="560"/>
      <c r="E579" s="881"/>
      <c r="F579" s="558"/>
      <c r="G579" s="480"/>
      <c r="H579" s="882"/>
      <c r="I579" s="708"/>
      <c r="J579" s="708"/>
      <c r="K579" s="708"/>
      <c r="L579" s="708"/>
      <c r="M579" s="708"/>
      <c r="N579" s="708"/>
      <c r="O579" s="708"/>
      <c r="P579" s="708"/>
      <c r="Q579" s="708"/>
      <c r="R579" s="558"/>
    </row>
    <row r="580" spans="1:18" s="164" customFormat="1" ht="39.950000000000003" hidden="1" customHeight="1" thickBot="1">
      <c r="A580" s="847" t="s">
        <v>305</v>
      </c>
      <c r="B580" s="848"/>
      <c r="C580" s="848"/>
      <c r="D580" s="848"/>
      <c r="E580" s="849"/>
      <c r="F580" s="179">
        <f>SUM(H580:Q580)</f>
        <v>0.73899999999999999</v>
      </c>
      <c r="G580" s="481">
        <f t="shared" ref="G580:Q582" si="47">G576</f>
        <v>0</v>
      </c>
      <c r="H580" s="179">
        <f t="shared" si="47"/>
        <v>0.73899999999999999</v>
      </c>
      <c r="I580" s="179">
        <f t="shared" si="47"/>
        <v>0</v>
      </c>
      <c r="J580" s="179">
        <f t="shared" si="47"/>
        <v>0</v>
      </c>
      <c r="K580" s="179">
        <f t="shared" si="47"/>
        <v>0</v>
      </c>
      <c r="L580" s="179">
        <f t="shared" si="47"/>
        <v>0</v>
      </c>
      <c r="M580" s="179">
        <f t="shared" si="47"/>
        <v>0</v>
      </c>
      <c r="N580" s="179">
        <f t="shared" si="47"/>
        <v>0</v>
      </c>
      <c r="O580" s="179">
        <f t="shared" si="47"/>
        <v>0</v>
      </c>
      <c r="P580" s="179">
        <f t="shared" si="47"/>
        <v>0</v>
      </c>
      <c r="Q580" s="371">
        <f t="shared" si="47"/>
        <v>0</v>
      </c>
      <c r="R580" s="179">
        <f>R576</f>
        <v>0.93</v>
      </c>
    </row>
    <row r="581" spans="1:18" s="164" customFormat="1" ht="39.950000000000003" hidden="1" customHeight="1" thickBot="1">
      <c r="A581" s="850" t="s">
        <v>306</v>
      </c>
      <c r="B581" s="851"/>
      <c r="C581" s="851"/>
      <c r="D581" s="851"/>
      <c r="E581" s="852"/>
      <c r="F581" s="179">
        <f>SUM(H581:Q581)</f>
        <v>0</v>
      </c>
      <c r="G581" s="481">
        <f t="shared" si="47"/>
        <v>0</v>
      </c>
      <c r="H581" s="179">
        <f t="shared" si="47"/>
        <v>0</v>
      </c>
      <c r="I581" s="179">
        <f t="shared" si="47"/>
        <v>0</v>
      </c>
      <c r="J581" s="179">
        <f t="shared" si="47"/>
        <v>0</v>
      </c>
      <c r="K581" s="179">
        <f t="shared" si="47"/>
        <v>0</v>
      </c>
      <c r="L581" s="179">
        <f t="shared" si="47"/>
        <v>0</v>
      </c>
      <c r="M581" s="179">
        <f t="shared" si="47"/>
        <v>0</v>
      </c>
      <c r="N581" s="179">
        <f t="shared" si="47"/>
        <v>0</v>
      </c>
      <c r="O581" s="179">
        <f t="shared" si="47"/>
        <v>0</v>
      </c>
      <c r="P581" s="179">
        <f t="shared" si="47"/>
        <v>0</v>
      </c>
      <c r="Q581" s="371">
        <f t="shared" si="47"/>
        <v>0</v>
      </c>
      <c r="R581" s="179">
        <f>R577</f>
        <v>0</v>
      </c>
    </row>
    <row r="582" spans="1:18" s="164" customFormat="1" ht="39.950000000000003" hidden="1" customHeight="1" thickBot="1">
      <c r="A582" s="853" t="s">
        <v>307</v>
      </c>
      <c r="B582" s="854"/>
      <c r="C582" s="854"/>
      <c r="D582" s="854"/>
      <c r="E582" s="855"/>
      <c r="F582" s="181">
        <f>SUM(H582:Q582)</f>
        <v>0</v>
      </c>
      <c r="G582" s="481">
        <f t="shared" si="47"/>
        <v>0</v>
      </c>
      <c r="H582" s="179">
        <f t="shared" si="47"/>
        <v>0</v>
      </c>
      <c r="I582" s="179">
        <f t="shared" si="47"/>
        <v>0</v>
      </c>
      <c r="J582" s="179">
        <f t="shared" si="47"/>
        <v>0</v>
      </c>
      <c r="K582" s="179">
        <f t="shared" si="47"/>
        <v>0</v>
      </c>
      <c r="L582" s="179">
        <f t="shared" si="47"/>
        <v>0</v>
      </c>
      <c r="M582" s="179">
        <f t="shared" si="47"/>
        <v>0</v>
      </c>
      <c r="N582" s="179">
        <f t="shared" si="47"/>
        <v>0</v>
      </c>
      <c r="O582" s="179">
        <f t="shared" si="47"/>
        <v>0</v>
      </c>
      <c r="P582" s="179">
        <f t="shared" si="47"/>
        <v>0</v>
      </c>
      <c r="Q582" s="371">
        <f t="shared" si="47"/>
        <v>0</v>
      </c>
      <c r="R582" s="179">
        <f>R578</f>
        <v>0</v>
      </c>
    </row>
    <row r="583" spans="1:18" s="224" customFormat="1" ht="54.75" hidden="1" customHeight="1" thickBot="1">
      <c r="A583" s="859" t="s">
        <v>632</v>
      </c>
      <c r="B583" s="860"/>
      <c r="C583" s="860"/>
      <c r="D583" s="860"/>
      <c r="E583" s="862"/>
      <c r="F583" s="182">
        <f>SUM(F580:F581)</f>
        <v>0.73899999999999999</v>
      </c>
      <c r="G583" s="189">
        <f>SUM(G580:G581)</f>
        <v>0</v>
      </c>
      <c r="H583" s="182">
        <f>SUM(H580:H581)</f>
        <v>0.73899999999999999</v>
      </c>
      <c r="I583" s="182">
        <f>SUM(I580:I581)</f>
        <v>0</v>
      </c>
      <c r="J583" s="182">
        <f>SUM(J580:J581)</f>
        <v>0</v>
      </c>
      <c r="K583" s="182">
        <f t="shared" ref="K583:Q583" si="48">SUM(K580:K581)</f>
        <v>0</v>
      </c>
      <c r="L583" s="182">
        <f t="shared" si="48"/>
        <v>0</v>
      </c>
      <c r="M583" s="182">
        <f t="shared" si="48"/>
        <v>0</v>
      </c>
      <c r="N583" s="182">
        <f t="shared" si="48"/>
        <v>0</v>
      </c>
      <c r="O583" s="182">
        <f t="shared" si="48"/>
        <v>0</v>
      </c>
      <c r="P583" s="182">
        <f t="shared" si="48"/>
        <v>0</v>
      </c>
      <c r="Q583" s="183">
        <f t="shared" si="48"/>
        <v>0</v>
      </c>
      <c r="R583" s="182">
        <f>SUM(R580:R581)</f>
        <v>0.93</v>
      </c>
    </row>
    <row r="584" spans="1:18" s="224" customFormat="1" ht="51.75" hidden="1" customHeight="1" thickBot="1">
      <c r="A584" s="866" t="s">
        <v>633</v>
      </c>
      <c r="B584" s="867"/>
      <c r="C584" s="867"/>
      <c r="D584" s="867"/>
      <c r="E584" s="868"/>
      <c r="F584" s="184">
        <f>SUM(F580:F582)</f>
        <v>0.73899999999999999</v>
      </c>
      <c r="G584" s="184">
        <f t="shared" ref="G584:R584" si="49">SUM(G580:G582)</f>
        <v>0</v>
      </c>
      <c r="H584" s="184">
        <f t="shared" si="49"/>
        <v>0.73899999999999999</v>
      </c>
      <c r="I584" s="184">
        <f t="shared" si="49"/>
        <v>0</v>
      </c>
      <c r="J584" s="184">
        <f t="shared" si="49"/>
        <v>0</v>
      </c>
      <c r="K584" s="184">
        <f t="shared" si="49"/>
        <v>0</v>
      </c>
      <c r="L584" s="184">
        <f t="shared" si="49"/>
        <v>0</v>
      </c>
      <c r="M584" s="184">
        <f t="shared" si="49"/>
        <v>0</v>
      </c>
      <c r="N584" s="184">
        <f t="shared" si="49"/>
        <v>0</v>
      </c>
      <c r="O584" s="184">
        <f t="shared" si="49"/>
        <v>0</v>
      </c>
      <c r="P584" s="184">
        <f t="shared" si="49"/>
        <v>0</v>
      </c>
      <c r="Q584" s="185">
        <f t="shared" si="49"/>
        <v>0</v>
      </c>
      <c r="R584" s="184">
        <f t="shared" si="49"/>
        <v>0.93</v>
      </c>
    </row>
    <row r="585" spans="1:18" s="164" customFormat="1" ht="39.950000000000003" customHeight="1" thickBot="1">
      <c r="A585" s="879"/>
      <c r="B585" s="870"/>
      <c r="C585" s="870"/>
      <c r="D585" s="870"/>
      <c r="E585" s="870"/>
      <c r="F585" s="870"/>
      <c r="G585" s="870"/>
      <c r="H585" s="870"/>
      <c r="I585" s="870"/>
      <c r="J585" s="870"/>
      <c r="K585" s="870"/>
      <c r="L585" s="870"/>
      <c r="M585" s="870"/>
      <c r="N585" s="870"/>
      <c r="O585" s="870"/>
      <c r="P585" s="870"/>
      <c r="Q585" s="870"/>
      <c r="R585" s="398"/>
    </row>
    <row r="586" spans="1:18" s="164" customFormat="1" ht="39.950000000000003" customHeight="1" thickBot="1">
      <c r="A586" s="847" t="s">
        <v>308</v>
      </c>
      <c r="B586" s="848"/>
      <c r="C586" s="848"/>
      <c r="D586" s="848"/>
      <c r="E586" s="848"/>
      <c r="F586" s="856"/>
      <c r="G586" s="482">
        <f t="shared" ref="G586:H588" si="50">G580</f>
        <v>0</v>
      </c>
      <c r="H586" s="181">
        <f t="shared" si="50"/>
        <v>0.73899999999999999</v>
      </c>
      <c r="I586" s="181">
        <f t="shared" ref="I586:Q590" si="51">SUM(I580,H586)</f>
        <v>0.73899999999999999</v>
      </c>
      <c r="J586" s="181">
        <f t="shared" si="51"/>
        <v>0.73899999999999999</v>
      </c>
      <c r="K586" s="181">
        <f t="shared" si="51"/>
        <v>0.73899999999999999</v>
      </c>
      <c r="L586" s="181">
        <f t="shared" si="51"/>
        <v>0.73899999999999999</v>
      </c>
      <c r="M586" s="181">
        <f t="shared" si="51"/>
        <v>0.73899999999999999</v>
      </c>
      <c r="N586" s="181">
        <f t="shared" si="51"/>
        <v>0.73899999999999999</v>
      </c>
      <c r="O586" s="181">
        <f t="shared" si="51"/>
        <v>0.73899999999999999</v>
      </c>
      <c r="P586" s="181">
        <f t="shared" si="51"/>
        <v>0.73899999999999999</v>
      </c>
      <c r="Q586" s="186">
        <f t="shared" si="51"/>
        <v>0.73899999999999999</v>
      </c>
      <c r="R586" s="181">
        <f>R580</f>
        <v>0.93</v>
      </c>
    </row>
    <row r="587" spans="1:18" s="164" customFormat="1" ht="39.950000000000003" customHeight="1" thickBot="1">
      <c r="A587" s="850" t="s">
        <v>309</v>
      </c>
      <c r="B587" s="851"/>
      <c r="C587" s="851"/>
      <c r="D587" s="851"/>
      <c r="E587" s="851"/>
      <c r="F587" s="857"/>
      <c r="G587" s="482">
        <f t="shared" si="50"/>
        <v>0</v>
      </c>
      <c r="H587" s="181">
        <f t="shared" si="50"/>
        <v>0</v>
      </c>
      <c r="I587" s="181">
        <f t="shared" si="51"/>
        <v>0</v>
      </c>
      <c r="J587" s="181">
        <f t="shared" si="51"/>
        <v>0</v>
      </c>
      <c r="K587" s="181">
        <f t="shared" si="51"/>
        <v>0</v>
      </c>
      <c r="L587" s="181">
        <f t="shared" si="51"/>
        <v>0</v>
      </c>
      <c r="M587" s="181">
        <f t="shared" si="51"/>
        <v>0</v>
      </c>
      <c r="N587" s="181">
        <f t="shared" si="51"/>
        <v>0</v>
      </c>
      <c r="O587" s="181">
        <f t="shared" si="51"/>
        <v>0</v>
      </c>
      <c r="P587" s="181">
        <f t="shared" si="51"/>
        <v>0</v>
      </c>
      <c r="Q587" s="186">
        <f t="shared" si="51"/>
        <v>0</v>
      </c>
      <c r="R587" s="181">
        <f>R581</f>
        <v>0</v>
      </c>
    </row>
    <row r="588" spans="1:18" s="164" customFormat="1" ht="39.950000000000003" customHeight="1" thickBot="1">
      <c r="A588" s="853" t="s">
        <v>310</v>
      </c>
      <c r="B588" s="854"/>
      <c r="C588" s="854"/>
      <c r="D588" s="854"/>
      <c r="E588" s="854"/>
      <c r="F588" s="858"/>
      <c r="G588" s="482">
        <f t="shared" si="50"/>
        <v>0</v>
      </c>
      <c r="H588" s="181">
        <f t="shared" si="50"/>
        <v>0</v>
      </c>
      <c r="I588" s="181">
        <f t="shared" si="51"/>
        <v>0</v>
      </c>
      <c r="J588" s="181">
        <f t="shared" si="51"/>
        <v>0</v>
      </c>
      <c r="K588" s="181">
        <f t="shared" si="51"/>
        <v>0</v>
      </c>
      <c r="L588" s="181">
        <f t="shared" si="51"/>
        <v>0</v>
      </c>
      <c r="M588" s="181">
        <f t="shared" si="51"/>
        <v>0</v>
      </c>
      <c r="N588" s="181">
        <f t="shared" si="51"/>
        <v>0</v>
      </c>
      <c r="O588" s="181">
        <f t="shared" si="51"/>
        <v>0</v>
      </c>
      <c r="P588" s="181">
        <f t="shared" si="51"/>
        <v>0</v>
      </c>
      <c r="Q588" s="186">
        <f t="shared" si="51"/>
        <v>0</v>
      </c>
      <c r="R588" s="181">
        <f>R582</f>
        <v>0</v>
      </c>
    </row>
    <row r="589" spans="1:18" s="224" customFormat="1" ht="65.25" customHeight="1" thickBot="1">
      <c r="A589" s="859" t="s">
        <v>634</v>
      </c>
      <c r="B589" s="860"/>
      <c r="C589" s="860"/>
      <c r="D589" s="860"/>
      <c r="E589" s="861"/>
      <c r="F589" s="862"/>
      <c r="G589" s="189">
        <f>SUM(G586:G587)</f>
        <v>0</v>
      </c>
      <c r="H589" s="182">
        <f>SUM(H586:H587)</f>
        <v>0.73899999999999999</v>
      </c>
      <c r="I589" s="187">
        <f t="shared" si="51"/>
        <v>0.73899999999999999</v>
      </c>
      <c r="J589" s="187">
        <f t="shared" si="51"/>
        <v>0.73899999999999999</v>
      </c>
      <c r="K589" s="187">
        <f t="shared" si="51"/>
        <v>0.73899999999999999</v>
      </c>
      <c r="L589" s="187">
        <f t="shared" si="51"/>
        <v>0.73899999999999999</v>
      </c>
      <c r="M589" s="187">
        <f t="shared" si="51"/>
        <v>0.73899999999999999</v>
      </c>
      <c r="N589" s="187">
        <f t="shared" si="51"/>
        <v>0.73899999999999999</v>
      </c>
      <c r="O589" s="187">
        <f t="shared" si="51"/>
        <v>0.73899999999999999</v>
      </c>
      <c r="P589" s="187">
        <f t="shared" si="51"/>
        <v>0.73899999999999999</v>
      </c>
      <c r="Q589" s="188">
        <f t="shared" si="51"/>
        <v>0.73899999999999999</v>
      </c>
      <c r="R589" s="182">
        <f>SUM(R586:R587)</f>
        <v>0.93</v>
      </c>
    </row>
    <row r="590" spans="1:18" s="224" customFormat="1" ht="82.5" customHeight="1" thickBot="1">
      <c r="A590" s="871" t="s">
        <v>635</v>
      </c>
      <c r="B590" s="872"/>
      <c r="C590" s="872"/>
      <c r="D590" s="872"/>
      <c r="E590" s="872"/>
      <c r="F590" s="873"/>
      <c r="G590" s="189">
        <f>SUM(G586:G588)</f>
        <v>0</v>
      </c>
      <c r="H590" s="189">
        <f>SUM(H586:H588)</f>
        <v>0.73899999999999999</v>
      </c>
      <c r="I590" s="184">
        <f t="shared" si="51"/>
        <v>0.73899999999999999</v>
      </c>
      <c r="J590" s="184">
        <f t="shared" si="51"/>
        <v>0.73899999999999999</v>
      </c>
      <c r="K590" s="184">
        <f t="shared" si="51"/>
        <v>0.73899999999999999</v>
      </c>
      <c r="L590" s="184">
        <f t="shared" si="51"/>
        <v>0.73899999999999999</v>
      </c>
      <c r="M590" s="184">
        <f t="shared" si="51"/>
        <v>0.73899999999999999</v>
      </c>
      <c r="N590" s="184">
        <f t="shared" si="51"/>
        <v>0.73899999999999999</v>
      </c>
      <c r="O590" s="184">
        <f t="shared" si="51"/>
        <v>0.73899999999999999</v>
      </c>
      <c r="P590" s="184">
        <f t="shared" si="51"/>
        <v>0.73899999999999999</v>
      </c>
      <c r="Q590" s="185">
        <f t="shared" si="51"/>
        <v>0.73899999999999999</v>
      </c>
      <c r="R590" s="189">
        <f>SUM(R586:R588)</f>
        <v>0.93</v>
      </c>
    </row>
    <row r="591" spans="1:18" s="164" customFormat="1" ht="39.950000000000003" customHeight="1" thickBot="1">
      <c r="A591" s="874"/>
      <c r="B591" s="875"/>
      <c r="C591" s="875"/>
      <c r="D591" s="875"/>
      <c r="E591" s="875"/>
      <c r="F591" s="875"/>
      <c r="G591" s="875"/>
      <c r="H591" s="875"/>
      <c r="I591" s="875"/>
      <c r="J591" s="875"/>
      <c r="K591" s="875"/>
      <c r="L591" s="875"/>
      <c r="M591" s="875"/>
      <c r="N591" s="875"/>
      <c r="O591" s="875"/>
      <c r="P591" s="875"/>
      <c r="Q591" s="875"/>
      <c r="R591" s="398"/>
    </row>
    <row r="592" spans="1:18" s="164" customFormat="1" ht="35.1" customHeight="1" thickBot="1">
      <c r="A592" s="876" t="s">
        <v>311</v>
      </c>
      <c r="B592" s="883"/>
      <c r="C592" s="877"/>
      <c r="D592" s="877"/>
      <c r="E592" s="877"/>
      <c r="F592" s="877"/>
      <c r="G592" s="877"/>
      <c r="H592" s="877"/>
      <c r="I592" s="877"/>
      <c r="J592" s="877"/>
      <c r="K592" s="877"/>
      <c r="L592" s="877"/>
      <c r="M592" s="877"/>
      <c r="N592" s="877"/>
      <c r="O592" s="877"/>
      <c r="P592" s="877"/>
      <c r="Q592" s="877"/>
      <c r="R592" s="454"/>
    </row>
    <row r="593" spans="1:18" s="164" customFormat="1" ht="34.5" customHeight="1">
      <c r="A593" s="682">
        <v>94</v>
      </c>
      <c r="B593" s="536" t="s">
        <v>313</v>
      </c>
      <c r="C593" s="884" t="s">
        <v>176</v>
      </c>
      <c r="D593" s="536" t="s">
        <v>94</v>
      </c>
      <c r="E593" s="665" t="s">
        <v>451</v>
      </c>
      <c r="F593" s="102" t="s">
        <v>18</v>
      </c>
      <c r="G593" s="456"/>
      <c r="H593" s="173"/>
      <c r="I593" s="98"/>
      <c r="J593" s="138"/>
      <c r="K593" s="138"/>
      <c r="L593" s="138"/>
      <c r="M593" s="138"/>
      <c r="N593" s="138"/>
      <c r="O593" s="138"/>
      <c r="P593" s="138"/>
      <c r="Q593" s="168"/>
      <c r="R593" s="384"/>
    </row>
    <row r="594" spans="1:18" s="164" customFormat="1" ht="35.1" customHeight="1">
      <c r="A594" s="683"/>
      <c r="B594" s="505" t="s">
        <v>312</v>
      </c>
      <c r="C594" s="885"/>
      <c r="D594" s="117"/>
      <c r="E594" s="835"/>
      <c r="F594" s="107" t="s">
        <v>19</v>
      </c>
      <c r="G594" s="468"/>
      <c r="H594" s="169"/>
      <c r="I594" s="140"/>
      <c r="J594" s="139"/>
      <c r="K594" s="139"/>
      <c r="L594" s="139"/>
      <c r="M594" s="139"/>
      <c r="N594" s="139"/>
      <c r="O594" s="139"/>
      <c r="P594" s="139"/>
      <c r="Q594" s="170"/>
      <c r="R594" s="385"/>
    </row>
    <row r="595" spans="1:18" s="164" customFormat="1" ht="35.1" customHeight="1" thickBot="1">
      <c r="A595" s="683"/>
      <c r="B595" s="559" t="s">
        <v>636</v>
      </c>
      <c r="C595" s="885"/>
      <c r="D595" s="560"/>
      <c r="E595" s="835"/>
      <c r="F595" s="125" t="s">
        <v>20</v>
      </c>
      <c r="G595" s="497">
        <f>R595*J5</f>
        <v>0</v>
      </c>
      <c r="H595" s="191"/>
      <c r="I595" s="147"/>
      <c r="J595" s="147"/>
      <c r="K595" s="147"/>
      <c r="L595" s="147"/>
      <c r="M595" s="147"/>
      <c r="N595" s="147"/>
      <c r="O595" s="147"/>
      <c r="P595" s="147">
        <v>9.2999999999999999E-2</v>
      </c>
      <c r="Q595" s="171"/>
      <c r="R595" s="387">
        <v>1</v>
      </c>
    </row>
    <row r="596" spans="1:18" s="164" customFormat="1" ht="35.1" customHeight="1" thickBot="1">
      <c r="A596" s="683"/>
      <c r="B596" s="559" t="s">
        <v>637</v>
      </c>
      <c r="C596" s="885"/>
      <c r="D596" s="536"/>
      <c r="E596" s="835"/>
      <c r="F596" s="509"/>
      <c r="G596" s="461"/>
      <c r="H596" s="632"/>
      <c r="I596" s="632"/>
      <c r="J596" s="632"/>
      <c r="K596" s="632"/>
      <c r="L596" s="632"/>
      <c r="M596" s="632"/>
      <c r="N596" s="632"/>
      <c r="O596" s="632"/>
      <c r="P596" s="632"/>
      <c r="Q596" s="632"/>
      <c r="R596" s="509"/>
    </row>
    <row r="597" spans="1:18" s="164" customFormat="1" ht="34.5" customHeight="1">
      <c r="A597" s="682">
        <v>95</v>
      </c>
      <c r="B597" s="536" t="s">
        <v>313</v>
      </c>
      <c r="C597" s="886" t="s">
        <v>180</v>
      </c>
      <c r="D597" s="536" t="s">
        <v>187</v>
      </c>
      <c r="E597" s="665" t="s">
        <v>17</v>
      </c>
      <c r="F597" s="102" t="s">
        <v>18</v>
      </c>
      <c r="G597" s="456"/>
      <c r="H597" s="173"/>
      <c r="I597" s="138"/>
      <c r="J597" s="138"/>
      <c r="K597" s="138"/>
      <c r="L597" s="138"/>
      <c r="M597" s="138"/>
      <c r="N597" s="138"/>
      <c r="O597" s="138"/>
      <c r="P597" s="138"/>
      <c r="Q597" s="168"/>
      <c r="R597" s="384"/>
    </row>
    <row r="598" spans="1:18" s="164" customFormat="1" ht="35.1" customHeight="1">
      <c r="A598" s="683"/>
      <c r="B598" s="505" t="s">
        <v>314</v>
      </c>
      <c r="C598" s="669"/>
      <c r="D598" s="117"/>
      <c r="E598" s="835"/>
      <c r="F598" s="107" t="s">
        <v>19</v>
      </c>
      <c r="G598" s="468">
        <f>R598*J5</f>
        <v>0</v>
      </c>
      <c r="H598" s="169"/>
      <c r="I598" s="139"/>
      <c r="J598" s="139"/>
      <c r="K598" s="139"/>
      <c r="L598" s="139">
        <v>1.046</v>
      </c>
      <c r="M598" s="139"/>
      <c r="N598" s="139"/>
      <c r="O598" s="139"/>
      <c r="P598" s="139"/>
      <c r="Q598" s="170"/>
      <c r="R598" s="385">
        <v>1.25</v>
      </c>
    </row>
    <row r="599" spans="1:18" s="164" customFormat="1" ht="35.1" customHeight="1" thickBot="1">
      <c r="A599" s="683"/>
      <c r="B599" s="559" t="s">
        <v>315</v>
      </c>
      <c r="C599" s="669"/>
      <c r="D599" s="560"/>
      <c r="E599" s="835"/>
      <c r="F599" s="125" t="s">
        <v>20</v>
      </c>
      <c r="G599" s="497"/>
      <c r="H599" s="191"/>
      <c r="I599" s="147"/>
      <c r="J599" s="147"/>
      <c r="K599" s="147"/>
      <c r="L599" s="147"/>
      <c r="M599" s="147"/>
      <c r="N599" s="147"/>
      <c r="O599" s="147"/>
      <c r="P599" s="147"/>
      <c r="Q599" s="171"/>
      <c r="R599" s="387"/>
    </row>
    <row r="600" spans="1:18" s="164" customFormat="1" ht="35.1" customHeight="1" thickBot="1">
      <c r="A600" s="684"/>
      <c r="B600" s="560" t="s">
        <v>316</v>
      </c>
      <c r="C600" s="670"/>
      <c r="D600" s="120"/>
      <c r="E600" s="827"/>
      <c r="F600" s="132"/>
      <c r="G600" s="471"/>
      <c r="H600" s="837"/>
      <c r="I600" s="837"/>
      <c r="J600" s="837"/>
      <c r="K600" s="837"/>
      <c r="L600" s="837"/>
      <c r="M600" s="837"/>
      <c r="N600" s="837"/>
      <c r="O600" s="837"/>
      <c r="P600" s="837"/>
      <c r="Q600" s="837"/>
      <c r="R600" s="132"/>
    </row>
    <row r="601" spans="1:18" s="164" customFormat="1" ht="35.1" customHeight="1">
      <c r="A601" s="665">
        <v>96</v>
      </c>
      <c r="B601" s="536" t="s">
        <v>317</v>
      </c>
      <c r="C601" s="668" t="s">
        <v>318</v>
      </c>
      <c r="D601" s="536"/>
      <c r="E601" s="665" t="s">
        <v>451</v>
      </c>
      <c r="F601" s="102" t="s">
        <v>18</v>
      </c>
      <c r="G601" s="456"/>
      <c r="H601" s="173"/>
      <c r="I601" s="138"/>
      <c r="J601" s="138"/>
      <c r="K601" s="138"/>
      <c r="L601" s="138"/>
      <c r="M601" s="138"/>
      <c r="N601" s="138"/>
      <c r="O601" s="138"/>
      <c r="P601" s="138"/>
      <c r="Q601" s="168"/>
      <c r="R601" s="384"/>
    </row>
    <row r="602" spans="1:18" s="164" customFormat="1" ht="35.1" customHeight="1">
      <c r="A602" s="666"/>
      <c r="B602" s="559" t="s">
        <v>319</v>
      </c>
      <c r="C602" s="692"/>
      <c r="D602" s="133"/>
      <c r="E602" s="835"/>
      <c r="F602" s="107" t="s">
        <v>19</v>
      </c>
      <c r="G602" s="468"/>
      <c r="H602" s="178"/>
      <c r="I602" s="140"/>
      <c r="J602" s="140"/>
      <c r="K602" s="140"/>
      <c r="L602" s="140"/>
      <c r="M602" s="140"/>
      <c r="N602" s="140"/>
      <c r="O602" s="140"/>
      <c r="P602" s="140"/>
      <c r="Q602" s="177"/>
      <c r="R602" s="386"/>
    </row>
    <row r="603" spans="1:18" s="164" customFormat="1" ht="35.1" customHeight="1" thickBot="1">
      <c r="A603" s="666"/>
      <c r="B603" s="505" t="s">
        <v>320</v>
      </c>
      <c r="C603" s="692"/>
      <c r="D603" s="562" t="s">
        <v>238</v>
      </c>
      <c r="E603" s="835"/>
      <c r="F603" s="125" t="s">
        <v>20</v>
      </c>
      <c r="G603" s="497">
        <f>R603*J5</f>
        <v>0</v>
      </c>
      <c r="H603" s="191"/>
      <c r="I603" s="147"/>
      <c r="J603" s="147"/>
      <c r="K603" s="147"/>
      <c r="L603" s="147"/>
      <c r="M603" s="147"/>
      <c r="N603" s="147"/>
      <c r="O603" s="147"/>
      <c r="P603" s="147">
        <v>0</v>
      </c>
      <c r="Q603" s="171"/>
      <c r="R603" s="387">
        <v>0.48</v>
      </c>
    </row>
    <row r="604" spans="1:18" s="164" customFormat="1" ht="35.1" customHeight="1">
      <c r="A604" s="666"/>
      <c r="B604" s="559" t="s">
        <v>321</v>
      </c>
      <c r="C604" s="692"/>
      <c r="D604" s="122"/>
      <c r="E604" s="835"/>
      <c r="F604" s="664"/>
      <c r="G604" s="461"/>
      <c r="H604" s="632"/>
      <c r="I604" s="888"/>
      <c r="J604" s="888"/>
      <c r="K604" s="888"/>
      <c r="L604" s="888"/>
      <c r="M604" s="888"/>
      <c r="N604" s="888"/>
      <c r="O604" s="888"/>
      <c r="P604" s="888"/>
      <c r="Q604" s="888"/>
      <c r="R604" s="509"/>
    </row>
    <row r="605" spans="1:18" s="164" customFormat="1" ht="35.1" customHeight="1" thickBot="1">
      <c r="A605" s="667"/>
      <c r="B605" s="560" t="s">
        <v>322</v>
      </c>
      <c r="C605" s="681"/>
      <c r="D605" s="136"/>
      <c r="E605" s="827"/>
      <c r="F605" s="887"/>
      <c r="G605" s="488"/>
      <c r="H605" s="889"/>
      <c r="I605" s="889"/>
      <c r="J605" s="889"/>
      <c r="K605" s="889"/>
      <c r="L605" s="889"/>
      <c r="M605" s="889"/>
      <c r="N605" s="889"/>
      <c r="O605" s="889"/>
      <c r="P605" s="889"/>
      <c r="Q605" s="889"/>
      <c r="R605" s="531"/>
    </row>
    <row r="606" spans="1:18" s="164" customFormat="1" ht="35.1" hidden="1" customHeight="1" thickBot="1">
      <c r="A606" s="847" t="s">
        <v>323</v>
      </c>
      <c r="B606" s="848"/>
      <c r="C606" s="848"/>
      <c r="D606" s="848"/>
      <c r="E606" s="849"/>
      <c r="F606" s="179">
        <f>SUM(H606:Q606)</f>
        <v>0</v>
      </c>
      <c r="G606" s="481">
        <f>G593+G597+G601</f>
        <v>0</v>
      </c>
      <c r="H606" s="179">
        <f>H593+H597+H601</f>
        <v>0</v>
      </c>
      <c r="I606" s="179">
        <f t="shared" ref="I606:Q606" si="52">I593+I597+I601</f>
        <v>0</v>
      </c>
      <c r="J606" s="179">
        <f t="shared" si="52"/>
        <v>0</v>
      </c>
      <c r="K606" s="179">
        <f t="shared" si="52"/>
        <v>0</v>
      </c>
      <c r="L606" s="179">
        <f t="shared" si="52"/>
        <v>0</v>
      </c>
      <c r="M606" s="179">
        <f t="shared" si="52"/>
        <v>0</v>
      </c>
      <c r="N606" s="179">
        <f t="shared" si="52"/>
        <v>0</v>
      </c>
      <c r="O606" s="179">
        <f t="shared" si="52"/>
        <v>0</v>
      </c>
      <c r="P606" s="179">
        <f t="shared" si="52"/>
        <v>0</v>
      </c>
      <c r="Q606" s="371">
        <f t="shared" si="52"/>
        <v>0</v>
      </c>
      <c r="R606" s="179">
        <f>R593+R597+R601</f>
        <v>0</v>
      </c>
    </row>
    <row r="607" spans="1:18" s="164" customFormat="1" ht="35.1" hidden="1" customHeight="1" thickBot="1">
      <c r="A607" s="850" t="s">
        <v>324</v>
      </c>
      <c r="B607" s="851"/>
      <c r="C607" s="851"/>
      <c r="D607" s="851"/>
      <c r="E607" s="852"/>
      <c r="F607" s="179">
        <f>SUM(H607:Q607)</f>
        <v>1.046</v>
      </c>
      <c r="G607" s="481">
        <f t="shared" ref="G607:R608" si="53">G594+G598+G602</f>
        <v>0</v>
      </c>
      <c r="H607" s="179">
        <f t="shared" si="53"/>
        <v>0</v>
      </c>
      <c r="I607" s="179">
        <f t="shared" si="53"/>
        <v>0</v>
      </c>
      <c r="J607" s="179">
        <f t="shared" si="53"/>
        <v>0</v>
      </c>
      <c r="K607" s="179">
        <f t="shared" si="53"/>
        <v>0</v>
      </c>
      <c r="L607" s="179">
        <f t="shared" si="53"/>
        <v>1.046</v>
      </c>
      <c r="M607" s="179">
        <f t="shared" si="53"/>
        <v>0</v>
      </c>
      <c r="N607" s="179">
        <f t="shared" si="53"/>
        <v>0</v>
      </c>
      <c r="O607" s="179">
        <f t="shared" si="53"/>
        <v>0</v>
      </c>
      <c r="P607" s="179">
        <f t="shared" si="53"/>
        <v>0</v>
      </c>
      <c r="Q607" s="371">
        <f t="shared" si="53"/>
        <v>0</v>
      </c>
      <c r="R607" s="179">
        <f t="shared" si="53"/>
        <v>1.25</v>
      </c>
    </row>
    <row r="608" spans="1:18" s="164" customFormat="1" ht="35.1" hidden="1" customHeight="1" thickBot="1">
      <c r="A608" s="853" t="s">
        <v>325</v>
      </c>
      <c r="B608" s="854"/>
      <c r="C608" s="854"/>
      <c r="D608" s="854"/>
      <c r="E608" s="855"/>
      <c r="F608" s="181">
        <f>SUM(H608:Q608)</f>
        <v>9.2999999999999999E-2</v>
      </c>
      <c r="G608" s="481">
        <f t="shared" si="53"/>
        <v>0</v>
      </c>
      <c r="H608" s="179">
        <f t="shared" si="53"/>
        <v>0</v>
      </c>
      <c r="I608" s="179">
        <f t="shared" si="53"/>
        <v>0</v>
      </c>
      <c r="J608" s="179">
        <f t="shared" si="53"/>
        <v>0</v>
      </c>
      <c r="K608" s="179">
        <f t="shared" si="53"/>
        <v>0</v>
      </c>
      <c r="L608" s="179">
        <f t="shared" si="53"/>
        <v>0</v>
      </c>
      <c r="M608" s="179">
        <f t="shared" si="53"/>
        <v>0</v>
      </c>
      <c r="N608" s="179">
        <f t="shared" si="53"/>
        <v>0</v>
      </c>
      <c r="O608" s="179">
        <f t="shared" si="53"/>
        <v>0</v>
      </c>
      <c r="P608" s="179">
        <f t="shared" si="53"/>
        <v>9.2999999999999999E-2</v>
      </c>
      <c r="Q608" s="371">
        <f t="shared" si="53"/>
        <v>0</v>
      </c>
      <c r="R608" s="179">
        <f t="shared" si="53"/>
        <v>1.48</v>
      </c>
    </row>
    <row r="609" spans="1:18" s="224" customFormat="1" ht="51.75" hidden="1" customHeight="1" thickBot="1">
      <c r="A609" s="859" t="s">
        <v>638</v>
      </c>
      <c r="B609" s="860"/>
      <c r="C609" s="860"/>
      <c r="D609" s="860"/>
      <c r="E609" s="862"/>
      <c r="F609" s="182">
        <f>SUM(F606:F607)</f>
        <v>1.046</v>
      </c>
      <c r="G609" s="189">
        <f>SUM(G606:G607)</f>
        <v>0</v>
      </c>
      <c r="H609" s="182">
        <f>SUM(H606:H607)</f>
        <v>0</v>
      </c>
      <c r="I609" s="182">
        <f>SUM(I606:I607)</f>
        <v>0</v>
      </c>
      <c r="J609" s="182">
        <f>SUM(J606:J607)</f>
        <v>0</v>
      </c>
      <c r="K609" s="182">
        <f t="shared" ref="K609:Q609" si="54">SUM(K606:K607)</f>
        <v>0</v>
      </c>
      <c r="L609" s="182">
        <f t="shared" si="54"/>
        <v>1.046</v>
      </c>
      <c r="M609" s="182">
        <f t="shared" si="54"/>
        <v>0</v>
      </c>
      <c r="N609" s="182">
        <f t="shared" si="54"/>
        <v>0</v>
      </c>
      <c r="O609" s="182">
        <f t="shared" si="54"/>
        <v>0</v>
      </c>
      <c r="P609" s="182">
        <f t="shared" si="54"/>
        <v>0</v>
      </c>
      <c r="Q609" s="183">
        <f t="shared" si="54"/>
        <v>0</v>
      </c>
      <c r="R609" s="182">
        <f>SUM(R606:R607)</f>
        <v>1.25</v>
      </c>
    </row>
    <row r="610" spans="1:18" s="224" customFormat="1" ht="51.75" hidden="1" customHeight="1" thickBot="1">
      <c r="A610" s="866" t="s">
        <v>639</v>
      </c>
      <c r="B610" s="867"/>
      <c r="C610" s="867"/>
      <c r="D610" s="867"/>
      <c r="E610" s="868"/>
      <c r="F610" s="184">
        <f>SUM(F606:F608)</f>
        <v>1.139</v>
      </c>
      <c r="G610" s="184">
        <f t="shared" ref="G610:R610" si="55">SUM(G606:G608)</f>
        <v>0</v>
      </c>
      <c r="H610" s="184">
        <f t="shared" si="55"/>
        <v>0</v>
      </c>
      <c r="I610" s="184">
        <f t="shared" si="55"/>
        <v>0</v>
      </c>
      <c r="J610" s="184">
        <f t="shared" si="55"/>
        <v>0</v>
      </c>
      <c r="K610" s="184">
        <f t="shared" si="55"/>
        <v>0</v>
      </c>
      <c r="L610" s="184">
        <f t="shared" si="55"/>
        <v>1.046</v>
      </c>
      <c r="M610" s="184">
        <f t="shared" si="55"/>
        <v>0</v>
      </c>
      <c r="N610" s="184">
        <f t="shared" si="55"/>
        <v>0</v>
      </c>
      <c r="O610" s="184">
        <f t="shared" si="55"/>
        <v>0</v>
      </c>
      <c r="P610" s="184">
        <f t="shared" si="55"/>
        <v>9.2999999999999999E-2</v>
      </c>
      <c r="Q610" s="185">
        <f t="shared" si="55"/>
        <v>0</v>
      </c>
      <c r="R610" s="184">
        <f t="shared" si="55"/>
        <v>2.73</v>
      </c>
    </row>
    <row r="611" spans="1:18" s="164" customFormat="1" ht="35.1" hidden="1" customHeight="1" thickBot="1">
      <c r="A611" s="874"/>
      <c r="B611" s="875"/>
      <c r="C611" s="875"/>
      <c r="D611" s="875"/>
      <c r="E611" s="875"/>
      <c r="F611" s="875"/>
      <c r="G611" s="875"/>
      <c r="H611" s="875"/>
      <c r="I611" s="875"/>
      <c r="J611" s="875"/>
      <c r="K611" s="875"/>
      <c r="L611" s="875"/>
      <c r="M611" s="875"/>
      <c r="N611" s="875"/>
      <c r="O611" s="875"/>
      <c r="P611" s="875"/>
      <c r="Q611" s="875"/>
      <c r="R611" s="398"/>
    </row>
    <row r="612" spans="1:18" s="164" customFormat="1" ht="35.1" customHeight="1" thickBot="1">
      <c r="A612" s="847" t="s">
        <v>326</v>
      </c>
      <c r="B612" s="848"/>
      <c r="C612" s="848"/>
      <c r="D612" s="848"/>
      <c r="E612" s="848"/>
      <c r="F612" s="856"/>
      <c r="G612" s="482">
        <f t="shared" ref="G612:G614" si="56">G606</f>
        <v>0</v>
      </c>
      <c r="H612" s="181">
        <f>H606</f>
        <v>0</v>
      </c>
      <c r="I612" s="181">
        <f>I606+H612</f>
        <v>0</v>
      </c>
      <c r="J612" s="181">
        <f t="shared" ref="J612:Q614" si="57">J606+I612</f>
        <v>0</v>
      </c>
      <c r="K612" s="181">
        <f t="shared" si="57"/>
        <v>0</v>
      </c>
      <c r="L612" s="181">
        <f t="shared" si="57"/>
        <v>0</v>
      </c>
      <c r="M612" s="181">
        <f t="shared" si="57"/>
        <v>0</v>
      </c>
      <c r="N612" s="181">
        <f t="shared" si="57"/>
        <v>0</v>
      </c>
      <c r="O612" s="181">
        <f t="shared" si="57"/>
        <v>0</v>
      </c>
      <c r="P612" s="181">
        <f t="shared" si="57"/>
        <v>0</v>
      </c>
      <c r="Q612" s="181">
        <f t="shared" si="57"/>
        <v>0</v>
      </c>
      <c r="R612" s="181">
        <f>R606</f>
        <v>0</v>
      </c>
    </row>
    <row r="613" spans="1:18" s="164" customFormat="1" ht="35.1" customHeight="1" thickBot="1">
      <c r="A613" s="850" t="s">
        <v>327</v>
      </c>
      <c r="B613" s="851"/>
      <c r="C613" s="851"/>
      <c r="D613" s="851"/>
      <c r="E613" s="851"/>
      <c r="F613" s="857"/>
      <c r="G613" s="482">
        <f t="shared" si="56"/>
        <v>0</v>
      </c>
      <c r="H613" s="181">
        <f>H607</f>
        <v>0</v>
      </c>
      <c r="I613" s="181">
        <f>I607+H613</f>
        <v>0</v>
      </c>
      <c r="J613" s="181">
        <f t="shared" si="57"/>
        <v>0</v>
      </c>
      <c r="K613" s="181">
        <f t="shared" si="57"/>
        <v>0</v>
      </c>
      <c r="L613" s="181">
        <f t="shared" si="57"/>
        <v>1.046</v>
      </c>
      <c r="M613" s="181">
        <f t="shared" si="57"/>
        <v>1.046</v>
      </c>
      <c r="N613" s="181">
        <f t="shared" si="57"/>
        <v>1.046</v>
      </c>
      <c r="O613" s="181">
        <f t="shared" si="57"/>
        <v>1.046</v>
      </c>
      <c r="P613" s="181">
        <f t="shared" si="57"/>
        <v>1.046</v>
      </c>
      <c r="Q613" s="181">
        <f t="shared" si="57"/>
        <v>1.046</v>
      </c>
      <c r="R613" s="181">
        <f>R607</f>
        <v>1.25</v>
      </c>
    </row>
    <row r="614" spans="1:18" s="164" customFormat="1" ht="35.1" customHeight="1" thickBot="1">
      <c r="A614" s="853" t="s">
        <v>328</v>
      </c>
      <c r="B614" s="854"/>
      <c r="C614" s="854"/>
      <c r="D614" s="854"/>
      <c r="E614" s="854"/>
      <c r="F614" s="858"/>
      <c r="G614" s="482">
        <f t="shared" si="56"/>
        <v>0</v>
      </c>
      <c r="H614" s="181">
        <f>H608</f>
        <v>0</v>
      </c>
      <c r="I614" s="181">
        <f>I608+H614</f>
        <v>0</v>
      </c>
      <c r="J614" s="181">
        <f t="shared" si="57"/>
        <v>0</v>
      </c>
      <c r="K614" s="181">
        <f t="shared" si="57"/>
        <v>0</v>
      </c>
      <c r="L614" s="181">
        <f t="shared" si="57"/>
        <v>0</v>
      </c>
      <c r="M614" s="181">
        <f t="shared" si="57"/>
        <v>0</v>
      </c>
      <c r="N614" s="181">
        <f t="shared" si="57"/>
        <v>0</v>
      </c>
      <c r="O614" s="181">
        <f t="shared" si="57"/>
        <v>0</v>
      </c>
      <c r="P614" s="181">
        <f t="shared" si="57"/>
        <v>9.2999999999999999E-2</v>
      </c>
      <c r="Q614" s="181">
        <f t="shared" si="57"/>
        <v>9.2999999999999999E-2</v>
      </c>
      <c r="R614" s="181">
        <f>R608</f>
        <v>1.48</v>
      </c>
    </row>
    <row r="615" spans="1:18" s="224" customFormat="1" ht="67.5" customHeight="1" thickBot="1">
      <c r="A615" s="859" t="s">
        <v>640</v>
      </c>
      <c r="B615" s="860"/>
      <c r="C615" s="860"/>
      <c r="D615" s="860"/>
      <c r="E615" s="861"/>
      <c r="F615" s="862"/>
      <c r="G615" s="189">
        <f>SUM(G612:G613)</f>
        <v>0</v>
      </c>
      <c r="H615" s="182">
        <f>SUM(H612:H613)</f>
        <v>0</v>
      </c>
      <c r="I615" s="187">
        <f t="shared" ref="I615:Q616" si="58">SUM(I609,H615)</f>
        <v>0</v>
      </c>
      <c r="J615" s="187">
        <f t="shared" si="58"/>
        <v>0</v>
      </c>
      <c r="K615" s="187">
        <f t="shared" si="58"/>
        <v>0</v>
      </c>
      <c r="L615" s="187">
        <f t="shared" si="58"/>
        <v>1.046</v>
      </c>
      <c r="M615" s="187">
        <f t="shared" si="58"/>
        <v>1.046</v>
      </c>
      <c r="N615" s="187">
        <f t="shared" si="58"/>
        <v>1.046</v>
      </c>
      <c r="O615" s="187">
        <f t="shared" si="58"/>
        <v>1.046</v>
      </c>
      <c r="P615" s="187">
        <f t="shared" si="58"/>
        <v>1.046</v>
      </c>
      <c r="Q615" s="188">
        <f t="shared" si="58"/>
        <v>1.046</v>
      </c>
      <c r="R615" s="182">
        <f>SUM(R612:R613)</f>
        <v>1.25</v>
      </c>
    </row>
    <row r="616" spans="1:18" s="224" customFormat="1" ht="90" customHeight="1" thickBot="1">
      <c r="A616" s="871" t="s">
        <v>641</v>
      </c>
      <c r="B616" s="872"/>
      <c r="C616" s="872"/>
      <c r="D616" s="872"/>
      <c r="E616" s="872"/>
      <c r="F616" s="873"/>
      <c r="G616" s="189">
        <f>SUM(G612:G614)</f>
        <v>0</v>
      </c>
      <c r="H616" s="189">
        <f>SUM(H612:H614)</f>
        <v>0</v>
      </c>
      <c r="I616" s="184">
        <f t="shared" si="58"/>
        <v>0</v>
      </c>
      <c r="J616" s="184">
        <f t="shared" si="58"/>
        <v>0</v>
      </c>
      <c r="K616" s="184">
        <f t="shared" si="58"/>
        <v>0</v>
      </c>
      <c r="L616" s="184">
        <f t="shared" si="58"/>
        <v>1.046</v>
      </c>
      <c r="M616" s="184">
        <f t="shared" si="58"/>
        <v>1.046</v>
      </c>
      <c r="N616" s="184">
        <f t="shared" si="58"/>
        <v>1.046</v>
      </c>
      <c r="O616" s="184">
        <f t="shared" si="58"/>
        <v>1.046</v>
      </c>
      <c r="P616" s="184">
        <f t="shared" si="58"/>
        <v>1.139</v>
      </c>
      <c r="Q616" s="185">
        <f t="shared" si="58"/>
        <v>1.139</v>
      </c>
      <c r="R616" s="189">
        <f>SUM(R612:R614)</f>
        <v>2.73</v>
      </c>
    </row>
    <row r="617" spans="1:18" s="164" customFormat="1" hidden="1" thickBot="1">
      <c r="A617" s="874"/>
      <c r="B617" s="875"/>
      <c r="C617" s="875"/>
      <c r="D617" s="875"/>
      <c r="E617" s="875"/>
      <c r="F617" s="875"/>
      <c r="G617" s="875"/>
      <c r="H617" s="875"/>
      <c r="I617" s="875"/>
      <c r="J617" s="875"/>
      <c r="K617" s="875"/>
      <c r="L617" s="875"/>
      <c r="M617" s="875"/>
      <c r="N617" s="875"/>
      <c r="O617" s="875"/>
      <c r="P617" s="875"/>
      <c r="Q617" s="875"/>
      <c r="R617" s="398"/>
    </row>
    <row r="618" spans="1:18" s="164" customFormat="1" ht="40.5" hidden="1" customHeight="1" thickBot="1">
      <c r="A618" s="847" t="s">
        <v>329</v>
      </c>
      <c r="B618" s="848"/>
      <c r="C618" s="848"/>
      <c r="D618" s="848"/>
      <c r="E618" s="849"/>
      <c r="F618" s="179">
        <f>SUM(H618:Q618)</f>
        <v>5.7409999999999997</v>
      </c>
      <c r="G618" s="489">
        <f>SUM(G525,G542,G563,G580,G606)</f>
        <v>0</v>
      </c>
      <c r="H618" s="194">
        <f>SUM(H525,H542,H563,H580,H606)</f>
        <v>3.3299999999999996</v>
      </c>
      <c r="I618" s="194">
        <f t="shared" ref="I618:Q618" si="59">SUM(I525,I542,I563,I580,I606)</f>
        <v>2.2090000000000001</v>
      </c>
      <c r="J618" s="194">
        <f t="shared" si="59"/>
        <v>0.20200000000000001</v>
      </c>
      <c r="K618" s="194">
        <f t="shared" si="59"/>
        <v>0</v>
      </c>
      <c r="L618" s="194">
        <f t="shared" si="59"/>
        <v>0</v>
      </c>
      <c r="M618" s="194">
        <f t="shared" si="59"/>
        <v>0</v>
      </c>
      <c r="N618" s="194">
        <f t="shared" si="59"/>
        <v>0</v>
      </c>
      <c r="O618" s="194">
        <f t="shared" si="59"/>
        <v>0</v>
      </c>
      <c r="P618" s="194">
        <f t="shared" si="59"/>
        <v>0</v>
      </c>
      <c r="Q618" s="372">
        <f t="shared" si="59"/>
        <v>0</v>
      </c>
      <c r="R618" s="194">
        <f>SUM(R525,R542,R563,R580,R606)</f>
        <v>7.2799999999999994</v>
      </c>
    </row>
    <row r="619" spans="1:18" s="164" customFormat="1" ht="36.75" hidden="1" customHeight="1" thickBot="1">
      <c r="A619" s="850" t="s">
        <v>330</v>
      </c>
      <c r="B619" s="851"/>
      <c r="C619" s="851"/>
      <c r="D619" s="851"/>
      <c r="E619" s="852"/>
      <c r="F619" s="179">
        <f>SUM(H619:Q619)</f>
        <v>1.046</v>
      </c>
      <c r="G619" s="489">
        <f t="shared" ref="G619:R620" si="60">SUM(G526,G543,G564,G581,G607)</f>
        <v>0</v>
      </c>
      <c r="H619" s="194">
        <f t="shared" si="60"/>
        <v>0</v>
      </c>
      <c r="I619" s="194">
        <f t="shared" si="60"/>
        <v>0</v>
      </c>
      <c r="J619" s="194">
        <f t="shared" si="60"/>
        <v>0</v>
      </c>
      <c r="K619" s="194">
        <f t="shared" si="60"/>
        <v>0</v>
      </c>
      <c r="L619" s="194">
        <f t="shared" si="60"/>
        <v>1.046</v>
      </c>
      <c r="M619" s="194">
        <f t="shared" si="60"/>
        <v>0</v>
      </c>
      <c r="N619" s="194">
        <f t="shared" si="60"/>
        <v>0</v>
      </c>
      <c r="O619" s="194">
        <f t="shared" si="60"/>
        <v>0</v>
      </c>
      <c r="P619" s="194">
        <f t="shared" si="60"/>
        <v>0</v>
      </c>
      <c r="Q619" s="372">
        <f t="shared" si="60"/>
        <v>0</v>
      </c>
      <c r="R619" s="194">
        <f t="shared" si="60"/>
        <v>1.25</v>
      </c>
    </row>
    <row r="620" spans="1:18" s="164" customFormat="1" ht="40.5" hidden="1" customHeight="1" thickBot="1">
      <c r="A620" s="894" t="s">
        <v>331</v>
      </c>
      <c r="B620" s="895"/>
      <c r="C620" s="895"/>
      <c r="D620" s="895"/>
      <c r="E620" s="896"/>
      <c r="F620" s="180">
        <f>SUM(H620:Q620)</f>
        <v>2.8239999999999994</v>
      </c>
      <c r="G620" s="489">
        <f t="shared" si="60"/>
        <v>0</v>
      </c>
      <c r="H620" s="194">
        <f t="shared" si="60"/>
        <v>0</v>
      </c>
      <c r="I620" s="194">
        <f t="shared" si="60"/>
        <v>0</v>
      </c>
      <c r="J620" s="194">
        <f t="shared" si="60"/>
        <v>0</v>
      </c>
      <c r="K620" s="194">
        <f t="shared" si="60"/>
        <v>0</v>
      </c>
      <c r="L620" s="194">
        <f t="shared" si="60"/>
        <v>0</v>
      </c>
      <c r="M620" s="194">
        <f t="shared" si="60"/>
        <v>0</v>
      </c>
      <c r="N620" s="194">
        <f t="shared" si="60"/>
        <v>0</v>
      </c>
      <c r="O620" s="194">
        <f t="shared" si="60"/>
        <v>2.7309999999999994</v>
      </c>
      <c r="P620" s="194">
        <f t="shared" si="60"/>
        <v>9.2999999999999999E-2</v>
      </c>
      <c r="Q620" s="372">
        <f t="shared" si="60"/>
        <v>0</v>
      </c>
      <c r="R620" s="194">
        <f t="shared" si="60"/>
        <v>5.1400000000000006</v>
      </c>
    </row>
    <row r="621" spans="1:18" s="224" customFormat="1" ht="55.5" hidden="1" customHeight="1" thickBot="1">
      <c r="A621" s="859" t="s">
        <v>642</v>
      </c>
      <c r="B621" s="860"/>
      <c r="C621" s="860"/>
      <c r="D621" s="860"/>
      <c r="E621" s="862"/>
      <c r="F621" s="182">
        <f>SUM(F618:F619)</f>
        <v>6.7869999999999999</v>
      </c>
      <c r="G621" s="197">
        <f>SUM(G618:G619)</f>
        <v>0</v>
      </c>
      <c r="H621" s="195">
        <f>SUM(H618:H619)</f>
        <v>3.3299999999999996</v>
      </c>
      <c r="I621" s="195">
        <f>SUM(I618:I619)</f>
        <v>2.2090000000000001</v>
      </c>
      <c r="J621" s="195">
        <f>SUM(J618:J619)</f>
        <v>0.20200000000000001</v>
      </c>
      <c r="K621" s="195">
        <f t="shared" ref="K621:Q621" si="61">SUM(K618:K619)</f>
        <v>0</v>
      </c>
      <c r="L621" s="195">
        <f t="shared" si="61"/>
        <v>1.046</v>
      </c>
      <c r="M621" s="195">
        <f t="shared" si="61"/>
        <v>0</v>
      </c>
      <c r="N621" s="195">
        <f t="shared" si="61"/>
        <v>0</v>
      </c>
      <c r="O621" s="195">
        <f t="shared" si="61"/>
        <v>0</v>
      </c>
      <c r="P621" s="195">
        <f t="shared" si="61"/>
        <v>0</v>
      </c>
      <c r="Q621" s="196">
        <f t="shared" si="61"/>
        <v>0</v>
      </c>
      <c r="R621" s="195">
        <f>SUM(R618:R619)</f>
        <v>8.5299999999999994</v>
      </c>
    </row>
    <row r="622" spans="1:18" s="224" customFormat="1" ht="60.75" hidden="1" customHeight="1" thickBot="1">
      <c r="A622" s="866" t="s">
        <v>643</v>
      </c>
      <c r="B622" s="867"/>
      <c r="C622" s="867"/>
      <c r="D622" s="867"/>
      <c r="E622" s="868"/>
      <c r="F622" s="189">
        <f>SUM(F618:F620)</f>
        <v>9.6109999999999989</v>
      </c>
      <c r="G622" s="197">
        <f t="shared" ref="G622:R622" si="62">SUM(G618:G620)</f>
        <v>0</v>
      </c>
      <c r="H622" s="197">
        <f t="shared" si="62"/>
        <v>3.3299999999999996</v>
      </c>
      <c r="I622" s="197">
        <f t="shared" si="62"/>
        <v>2.2090000000000001</v>
      </c>
      <c r="J622" s="197">
        <f t="shared" si="62"/>
        <v>0.20200000000000001</v>
      </c>
      <c r="K622" s="197">
        <f t="shared" si="62"/>
        <v>0</v>
      </c>
      <c r="L622" s="197">
        <f t="shared" si="62"/>
        <v>1.046</v>
      </c>
      <c r="M622" s="197">
        <f t="shared" si="62"/>
        <v>0</v>
      </c>
      <c r="N622" s="197">
        <f t="shared" si="62"/>
        <v>0</v>
      </c>
      <c r="O622" s="197">
        <f t="shared" si="62"/>
        <v>2.7309999999999994</v>
      </c>
      <c r="P622" s="197">
        <f t="shared" si="62"/>
        <v>9.2999999999999999E-2</v>
      </c>
      <c r="Q622" s="198">
        <f t="shared" si="62"/>
        <v>0</v>
      </c>
      <c r="R622" s="455">
        <f t="shared" si="62"/>
        <v>13.67</v>
      </c>
    </row>
    <row r="623" spans="1:18" s="164" customFormat="1" ht="35.1" customHeight="1" thickBot="1">
      <c r="A623" s="874"/>
      <c r="B623" s="875"/>
      <c r="C623" s="875"/>
      <c r="D623" s="875"/>
      <c r="E623" s="875"/>
      <c r="F623" s="875"/>
      <c r="G623" s="875"/>
      <c r="H623" s="875"/>
      <c r="I623" s="875"/>
      <c r="J623" s="875"/>
      <c r="K623" s="875"/>
      <c r="L623" s="875"/>
      <c r="M623" s="875"/>
      <c r="N623" s="875"/>
      <c r="O623" s="875"/>
      <c r="P623" s="875"/>
      <c r="Q623" s="875"/>
      <c r="R623" s="454"/>
    </row>
    <row r="624" spans="1:18" s="164" customFormat="1" ht="42" customHeight="1" thickBot="1">
      <c r="A624" s="847" t="s">
        <v>332</v>
      </c>
      <c r="B624" s="848"/>
      <c r="C624" s="848"/>
      <c r="D624" s="848"/>
      <c r="E624" s="848"/>
      <c r="F624" s="856"/>
      <c r="G624" s="490">
        <f t="shared" ref="G624:G626" si="63">G618</f>
        <v>0</v>
      </c>
      <c r="H624" s="199">
        <f>H618</f>
        <v>3.3299999999999996</v>
      </c>
      <c r="I624" s="199">
        <f t="shared" ref="I624:Q628" si="64">SUM(I618,H624)</f>
        <v>5.5389999999999997</v>
      </c>
      <c r="J624" s="199">
        <f t="shared" si="64"/>
        <v>5.7409999999999997</v>
      </c>
      <c r="K624" s="199">
        <f t="shared" si="64"/>
        <v>5.7409999999999997</v>
      </c>
      <c r="L624" s="199">
        <f t="shared" si="64"/>
        <v>5.7409999999999997</v>
      </c>
      <c r="M624" s="199">
        <f t="shared" si="64"/>
        <v>5.7409999999999997</v>
      </c>
      <c r="N624" s="199">
        <f t="shared" si="64"/>
        <v>5.7409999999999997</v>
      </c>
      <c r="O624" s="199">
        <f t="shared" si="64"/>
        <v>5.7409999999999997</v>
      </c>
      <c r="P624" s="199">
        <f t="shared" si="64"/>
        <v>5.7409999999999997</v>
      </c>
      <c r="Q624" s="200">
        <f t="shared" si="64"/>
        <v>5.7409999999999997</v>
      </c>
      <c r="R624" s="199">
        <f>R618</f>
        <v>7.2799999999999994</v>
      </c>
    </row>
    <row r="625" spans="1:18" s="164" customFormat="1" ht="36.75" customHeight="1" thickBot="1">
      <c r="A625" s="850" t="s">
        <v>333</v>
      </c>
      <c r="B625" s="851"/>
      <c r="C625" s="851"/>
      <c r="D625" s="851"/>
      <c r="E625" s="851"/>
      <c r="F625" s="857"/>
      <c r="G625" s="490">
        <f t="shared" si="63"/>
        <v>0</v>
      </c>
      <c r="H625" s="199">
        <f>H619</f>
        <v>0</v>
      </c>
      <c r="I625" s="199">
        <f t="shared" si="64"/>
        <v>0</v>
      </c>
      <c r="J625" s="199">
        <f t="shared" si="64"/>
        <v>0</v>
      </c>
      <c r="K625" s="199">
        <f t="shared" si="64"/>
        <v>0</v>
      </c>
      <c r="L625" s="199">
        <f t="shared" si="64"/>
        <v>1.046</v>
      </c>
      <c r="M625" s="199">
        <f t="shared" si="64"/>
        <v>1.046</v>
      </c>
      <c r="N625" s="199">
        <f t="shared" si="64"/>
        <v>1.046</v>
      </c>
      <c r="O625" s="199">
        <f t="shared" si="64"/>
        <v>1.046</v>
      </c>
      <c r="P625" s="199">
        <f t="shared" si="64"/>
        <v>1.046</v>
      </c>
      <c r="Q625" s="200">
        <f t="shared" si="64"/>
        <v>1.046</v>
      </c>
      <c r="R625" s="199">
        <f>R619</f>
        <v>1.25</v>
      </c>
    </row>
    <row r="626" spans="1:18" s="164" customFormat="1" ht="42" customHeight="1" thickBot="1">
      <c r="A626" s="853" t="s">
        <v>334</v>
      </c>
      <c r="B626" s="854"/>
      <c r="C626" s="854"/>
      <c r="D626" s="854"/>
      <c r="E626" s="854"/>
      <c r="F626" s="858"/>
      <c r="G626" s="490">
        <f t="shared" si="63"/>
        <v>0</v>
      </c>
      <c r="H626" s="199">
        <f>H620</f>
        <v>0</v>
      </c>
      <c r="I626" s="199">
        <f t="shared" si="64"/>
        <v>0</v>
      </c>
      <c r="J626" s="199">
        <f t="shared" si="64"/>
        <v>0</v>
      </c>
      <c r="K626" s="199">
        <f t="shared" si="64"/>
        <v>0</v>
      </c>
      <c r="L626" s="199">
        <f t="shared" si="64"/>
        <v>0</v>
      </c>
      <c r="M626" s="199">
        <f t="shared" si="64"/>
        <v>0</v>
      </c>
      <c r="N626" s="199">
        <f t="shared" si="64"/>
        <v>0</v>
      </c>
      <c r="O626" s="199">
        <f t="shared" si="64"/>
        <v>2.7309999999999994</v>
      </c>
      <c r="P626" s="199">
        <f t="shared" si="64"/>
        <v>2.8239999999999994</v>
      </c>
      <c r="Q626" s="200">
        <f t="shared" si="64"/>
        <v>2.8239999999999994</v>
      </c>
      <c r="R626" s="199">
        <f>R620</f>
        <v>5.1400000000000006</v>
      </c>
    </row>
    <row r="627" spans="1:18" s="224" customFormat="1" ht="43.5" customHeight="1" thickBot="1">
      <c r="A627" s="859" t="s">
        <v>644</v>
      </c>
      <c r="B627" s="860"/>
      <c r="C627" s="860"/>
      <c r="D627" s="860"/>
      <c r="E627" s="861"/>
      <c r="F627" s="862"/>
      <c r="G627" s="197">
        <f>SUM(G624:G625)</f>
        <v>0</v>
      </c>
      <c r="H627" s="195">
        <f>SUM(H624:H625)</f>
        <v>3.3299999999999996</v>
      </c>
      <c r="I627" s="201">
        <f t="shared" si="64"/>
        <v>5.5389999999999997</v>
      </c>
      <c r="J627" s="201">
        <f t="shared" si="64"/>
        <v>5.7409999999999997</v>
      </c>
      <c r="K627" s="201">
        <f t="shared" si="64"/>
        <v>5.7409999999999997</v>
      </c>
      <c r="L627" s="201">
        <f t="shared" si="64"/>
        <v>6.7869999999999999</v>
      </c>
      <c r="M627" s="201">
        <f t="shared" si="64"/>
        <v>6.7869999999999999</v>
      </c>
      <c r="N627" s="201">
        <f t="shared" si="64"/>
        <v>6.7869999999999999</v>
      </c>
      <c r="O627" s="201">
        <f t="shared" si="64"/>
        <v>6.7869999999999999</v>
      </c>
      <c r="P627" s="201">
        <f t="shared" si="64"/>
        <v>6.7869999999999999</v>
      </c>
      <c r="Q627" s="202">
        <f t="shared" si="64"/>
        <v>6.7869999999999999</v>
      </c>
      <c r="R627" s="195">
        <f>SUM(R624:R625)</f>
        <v>8.5299999999999994</v>
      </c>
    </row>
    <row r="628" spans="1:18" s="224" customFormat="1" ht="54" customHeight="1" thickBot="1">
      <c r="A628" s="871" t="s">
        <v>645</v>
      </c>
      <c r="B628" s="872"/>
      <c r="C628" s="872"/>
      <c r="D628" s="872"/>
      <c r="E628" s="872"/>
      <c r="F628" s="873"/>
      <c r="G628" s="197">
        <f>SUM(G624:G626)</f>
        <v>0</v>
      </c>
      <c r="H628" s="197">
        <f>SUM(H624:H626)</f>
        <v>3.3299999999999996</v>
      </c>
      <c r="I628" s="197">
        <f t="shared" si="64"/>
        <v>5.5389999999999997</v>
      </c>
      <c r="J628" s="197">
        <f t="shared" si="64"/>
        <v>5.7409999999999997</v>
      </c>
      <c r="K628" s="197">
        <f t="shared" si="64"/>
        <v>5.7409999999999997</v>
      </c>
      <c r="L628" s="197">
        <f t="shared" si="64"/>
        <v>6.7869999999999999</v>
      </c>
      <c r="M628" s="197">
        <f t="shared" si="64"/>
        <v>6.7869999999999999</v>
      </c>
      <c r="N628" s="197">
        <f t="shared" si="64"/>
        <v>6.7869999999999999</v>
      </c>
      <c r="O628" s="197">
        <f t="shared" si="64"/>
        <v>9.5179999999999989</v>
      </c>
      <c r="P628" s="197">
        <f t="shared" si="64"/>
        <v>9.6109999999999989</v>
      </c>
      <c r="Q628" s="197">
        <f t="shared" si="64"/>
        <v>9.6109999999999989</v>
      </c>
      <c r="R628" s="197">
        <f>SUM(R624:R626)</f>
        <v>13.67</v>
      </c>
    </row>
    <row r="629" spans="1:18" ht="35.1" customHeight="1" thickBot="1">
      <c r="A629" s="897"/>
      <c r="B629" s="898"/>
      <c r="C629" s="898"/>
      <c r="D629" s="898"/>
      <c r="E629" s="898"/>
      <c r="F629" s="898"/>
      <c r="G629" s="898"/>
      <c r="H629" s="898"/>
      <c r="I629" s="898"/>
      <c r="J629" s="898"/>
      <c r="K629" s="898"/>
      <c r="L629" s="898"/>
      <c r="M629" s="898"/>
      <c r="N629" s="898"/>
      <c r="O629" s="898"/>
      <c r="P629" s="898"/>
      <c r="Q629" s="898"/>
      <c r="R629" s="389"/>
    </row>
    <row r="630" spans="1:18" ht="35.1" customHeight="1" thickBot="1">
      <c r="A630" s="722" t="s">
        <v>335</v>
      </c>
      <c r="B630" s="723"/>
      <c r="C630" s="723"/>
      <c r="D630" s="723"/>
      <c r="E630" s="723"/>
      <c r="F630" s="723"/>
      <c r="G630" s="723"/>
      <c r="H630" s="723"/>
      <c r="I630" s="723"/>
      <c r="J630" s="723"/>
      <c r="K630" s="723"/>
      <c r="L630" s="723"/>
      <c r="M630" s="723"/>
      <c r="N630" s="723"/>
      <c r="O630" s="723"/>
      <c r="P630" s="723"/>
      <c r="Q630" s="723"/>
      <c r="R630" s="389"/>
    </row>
    <row r="631" spans="1:18" ht="35.1" customHeight="1">
      <c r="A631" s="751">
        <v>97</v>
      </c>
      <c r="B631" s="523" t="s">
        <v>336</v>
      </c>
      <c r="C631" s="754" t="s">
        <v>337</v>
      </c>
      <c r="D631" s="212"/>
      <c r="E631" s="751" t="s">
        <v>451</v>
      </c>
      <c r="F631" s="46" t="s">
        <v>18</v>
      </c>
      <c r="G631" s="456"/>
      <c r="H631" s="39"/>
      <c r="I631" s="209"/>
      <c r="J631" s="209"/>
      <c r="K631" s="209"/>
      <c r="L631" s="209"/>
      <c r="M631" s="209"/>
      <c r="N631" s="209"/>
      <c r="O631" s="209"/>
      <c r="P631" s="209"/>
      <c r="Q631" s="362"/>
      <c r="R631" s="394"/>
    </row>
    <row r="632" spans="1:18" ht="44.25" customHeight="1">
      <c r="A632" s="752"/>
      <c r="B632" s="524" t="s">
        <v>338</v>
      </c>
      <c r="C632" s="761"/>
      <c r="D632" s="11"/>
      <c r="E632" s="752"/>
      <c r="F632" s="450" t="s">
        <v>19</v>
      </c>
      <c r="G632" s="468">
        <f>R632*J5</f>
        <v>0</v>
      </c>
      <c r="H632" s="13"/>
      <c r="I632" s="10"/>
      <c r="J632" s="10"/>
      <c r="K632" s="10"/>
      <c r="L632" s="301">
        <v>0</v>
      </c>
      <c r="M632" s="10"/>
      <c r="N632" s="10"/>
      <c r="O632" s="10"/>
      <c r="P632" s="10"/>
      <c r="Q632" s="17"/>
      <c r="R632" s="392">
        <v>6</v>
      </c>
    </row>
    <row r="633" spans="1:18" s="61" customFormat="1" ht="42" customHeight="1" thickBot="1">
      <c r="A633" s="752"/>
      <c r="B633" s="524" t="s">
        <v>339</v>
      </c>
      <c r="C633" s="761"/>
      <c r="D633" s="8"/>
      <c r="E633" s="752"/>
      <c r="F633" s="50" t="s">
        <v>20</v>
      </c>
      <c r="G633" s="497">
        <f>R633*J5</f>
        <v>0</v>
      </c>
      <c r="H633" s="44"/>
      <c r="I633" s="42"/>
      <c r="J633" s="42"/>
      <c r="K633" s="42"/>
      <c r="L633" s="42"/>
      <c r="M633" s="42"/>
      <c r="N633" s="42"/>
      <c r="O633" s="42"/>
      <c r="P633" s="42">
        <v>0</v>
      </c>
      <c r="Q633" s="361"/>
      <c r="R633" s="393">
        <v>8.5</v>
      </c>
    </row>
    <row r="634" spans="1:18" ht="35.1" customHeight="1">
      <c r="A634" s="752"/>
      <c r="B634" s="532" t="s">
        <v>340</v>
      </c>
      <c r="C634" s="761"/>
      <c r="D634" s="742" t="s">
        <v>653</v>
      </c>
      <c r="E634" s="752"/>
      <c r="F634" s="900"/>
      <c r="G634" s="442"/>
      <c r="H634" s="766"/>
      <c r="I634" s="766"/>
      <c r="J634" s="766"/>
      <c r="K634" s="766"/>
      <c r="L634" s="766"/>
      <c r="M634" s="766"/>
      <c r="N634" s="766"/>
      <c r="O634" s="766"/>
      <c r="P634" s="766"/>
      <c r="Q634" s="766"/>
      <c r="R634" s="547"/>
    </row>
    <row r="635" spans="1:18" ht="35.1" customHeight="1">
      <c r="A635" s="752"/>
      <c r="B635" s="524" t="s">
        <v>341</v>
      </c>
      <c r="C635" s="761"/>
      <c r="D635" s="899"/>
      <c r="E635" s="752"/>
      <c r="F635" s="900"/>
      <c r="G635" s="442"/>
      <c r="H635" s="766"/>
      <c r="I635" s="766"/>
      <c r="J635" s="766"/>
      <c r="K635" s="766"/>
      <c r="L635" s="766"/>
      <c r="M635" s="766"/>
      <c r="N635" s="766"/>
      <c r="O635" s="766"/>
      <c r="P635" s="766"/>
      <c r="Q635" s="766"/>
      <c r="R635" s="547"/>
    </row>
    <row r="636" spans="1:18" ht="35.1" customHeight="1">
      <c r="A636" s="752"/>
      <c r="B636" s="524" t="s">
        <v>342</v>
      </c>
      <c r="C636" s="761"/>
      <c r="D636" s="524"/>
      <c r="E636" s="752"/>
      <c r="F636" s="900"/>
      <c r="G636" s="442"/>
      <c r="H636" s="766"/>
      <c r="I636" s="766"/>
      <c r="J636" s="766"/>
      <c r="K636" s="766"/>
      <c r="L636" s="766"/>
      <c r="M636" s="766"/>
      <c r="N636" s="766"/>
      <c r="O636" s="766"/>
      <c r="P636" s="766"/>
      <c r="Q636" s="766"/>
      <c r="R636" s="547"/>
    </row>
    <row r="637" spans="1:18" ht="35.1" customHeight="1">
      <c r="A637" s="752"/>
      <c r="B637" s="524" t="s">
        <v>343</v>
      </c>
      <c r="C637" s="761"/>
      <c r="D637" s="762" t="s">
        <v>654</v>
      </c>
      <c r="E637" s="752"/>
      <c r="F637" s="900"/>
      <c r="G637" s="442"/>
      <c r="H637" s="766"/>
      <c r="I637" s="766"/>
      <c r="J637" s="766"/>
      <c r="K637" s="766"/>
      <c r="L637" s="766"/>
      <c r="M637" s="766"/>
      <c r="N637" s="766"/>
      <c r="O637" s="766"/>
      <c r="P637" s="766"/>
      <c r="Q637" s="766"/>
      <c r="R637" s="547"/>
    </row>
    <row r="638" spans="1:18" ht="35.1" customHeight="1">
      <c r="A638" s="752"/>
      <c r="B638" s="524" t="s">
        <v>344</v>
      </c>
      <c r="C638" s="761"/>
      <c r="D638" s="899"/>
      <c r="E638" s="752"/>
      <c r="F638" s="900"/>
      <c r="G638" s="442"/>
      <c r="H638" s="766"/>
      <c r="I638" s="766"/>
      <c r="J638" s="766"/>
      <c r="K638" s="766"/>
      <c r="L638" s="766"/>
      <c r="M638" s="766"/>
      <c r="N638" s="766"/>
      <c r="O638" s="766"/>
      <c r="P638" s="766"/>
      <c r="Q638" s="766"/>
      <c r="R638" s="547"/>
    </row>
    <row r="639" spans="1:18" ht="35.1" customHeight="1">
      <c r="A639" s="752"/>
      <c r="B639" s="524" t="s">
        <v>345</v>
      </c>
      <c r="C639" s="761"/>
      <c r="D639" s="524"/>
      <c r="E639" s="752"/>
      <c r="F639" s="900"/>
      <c r="G639" s="442"/>
      <c r="H639" s="766"/>
      <c r="I639" s="766"/>
      <c r="J639" s="766"/>
      <c r="K639" s="766"/>
      <c r="L639" s="766"/>
      <c r="M639" s="766"/>
      <c r="N639" s="766"/>
      <c r="O639" s="766"/>
      <c r="P639" s="766"/>
      <c r="Q639" s="766"/>
      <c r="R639" s="547"/>
    </row>
    <row r="640" spans="1:18" ht="35.1" customHeight="1" thickBot="1">
      <c r="A640" s="753"/>
      <c r="B640" s="545" t="s">
        <v>346</v>
      </c>
      <c r="C640" s="890"/>
      <c r="D640" s="66"/>
      <c r="E640" s="753"/>
      <c r="F640" s="901"/>
      <c r="G640" s="451"/>
      <c r="H640" s="767"/>
      <c r="I640" s="767"/>
      <c r="J640" s="767"/>
      <c r="K640" s="767"/>
      <c r="L640" s="767"/>
      <c r="M640" s="767"/>
      <c r="N640" s="767"/>
      <c r="O640" s="767"/>
      <c r="P640" s="767"/>
      <c r="Q640" s="767"/>
      <c r="R640" s="514"/>
    </row>
    <row r="641" spans="1:18" ht="35.1" customHeight="1">
      <c r="A641" s="751">
        <v>98</v>
      </c>
      <c r="B641" s="523" t="s">
        <v>336</v>
      </c>
      <c r="C641" s="754" t="s">
        <v>347</v>
      </c>
      <c r="D641" s="523"/>
      <c r="E641" s="751" t="s">
        <v>451</v>
      </c>
      <c r="F641" s="46" t="s">
        <v>18</v>
      </c>
      <c r="G641" s="456"/>
      <c r="H641" s="39"/>
      <c r="I641" s="209"/>
      <c r="J641" s="209"/>
      <c r="K641" s="209"/>
      <c r="L641" s="209"/>
      <c r="M641" s="209"/>
      <c r="N641" s="209"/>
      <c r="O641" s="209"/>
      <c r="P641" s="209"/>
      <c r="Q641" s="362"/>
      <c r="R641" s="394"/>
    </row>
    <row r="642" spans="1:18" ht="35.1" customHeight="1">
      <c r="A642" s="752"/>
      <c r="B642" s="524" t="s">
        <v>348</v>
      </c>
      <c r="C642" s="774"/>
      <c r="D642" s="213"/>
      <c r="E642" s="752"/>
      <c r="F642" s="450" t="s">
        <v>19</v>
      </c>
      <c r="G642" s="468">
        <f>R642*J5</f>
        <v>0</v>
      </c>
      <c r="H642" s="45"/>
      <c r="I642" s="210"/>
      <c r="J642" s="210"/>
      <c r="K642" s="210"/>
      <c r="L642" s="301">
        <v>0</v>
      </c>
      <c r="M642" s="210"/>
      <c r="N642" s="210"/>
      <c r="O642" s="210"/>
      <c r="P642" s="210"/>
      <c r="Q642" s="363"/>
      <c r="R642" s="395">
        <v>6</v>
      </c>
    </row>
    <row r="643" spans="1:18" ht="35.1" customHeight="1" thickBot="1">
      <c r="A643" s="752"/>
      <c r="B643" s="524" t="s">
        <v>349</v>
      </c>
      <c r="C643" s="774"/>
      <c r="D643" s="8"/>
      <c r="E643" s="752"/>
      <c r="F643" s="50" t="s">
        <v>20</v>
      </c>
      <c r="G643" s="497">
        <f>R643*J5</f>
        <v>0</v>
      </c>
      <c r="H643" s="44"/>
      <c r="I643" s="42"/>
      <c r="J643" s="42"/>
      <c r="K643" s="42"/>
      <c r="L643" s="42"/>
      <c r="M643" s="42"/>
      <c r="N643" s="42"/>
      <c r="O643" s="42"/>
      <c r="P643" s="42">
        <v>0</v>
      </c>
      <c r="Q643" s="361"/>
      <c r="R643" s="393">
        <v>9.1</v>
      </c>
    </row>
    <row r="644" spans="1:18" ht="35.1" customHeight="1">
      <c r="A644" s="752"/>
      <c r="B644" s="532" t="s">
        <v>350</v>
      </c>
      <c r="C644" s="774"/>
      <c r="D644" s="917" t="s">
        <v>470</v>
      </c>
      <c r="E644" s="752"/>
      <c r="F644" s="900"/>
      <c r="G644" s="442"/>
      <c r="H644" s="766"/>
      <c r="I644" s="766"/>
      <c r="J644" s="766"/>
      <c r="K644" s="766"/>
      <c r="L644" s="766"/>
      <c r="M644" s="766"/>
      <c r="N644" s="766"/>
      <c r="O644" s="766"/>
      <c r="P644" s="766"/>
      <c r="Q644" s="766"/>
      <c r="R644" s="547"/>
    </row>
    <row r="645" spans="1:18" ht="64.5" customHeight="1">
      <c r="A645" s="752"/>
      <c r="B645" s="524" t="s">
        <v>351</v>
      </c>
      <c r="C645" s="774"/>
      <c r="D645" s="918"/>
      <c r="E645" s="752"/>
      <c r="F645" s="900"/>
      <c r="G645" s="442"/>
      <c r="H645" s="766"/>
      <c r="I645" s="766"/>
      <c r="J645" s="766"/>
      <c r="K645" s="766"/>
      <c r="L645" s="766"/>
      <c r="M645" s="766"/>
      <c r="N645" s="766"/>
      <c r="O645" s="766"/>
      <c r="P645" s="766"/>
      <c r="Q645" s="766"/>
      <c r="R645" s="547"/>
    </row>
    <row r="646" spans="1:18" ht="35.1" customHeight="1">
      <c r="A646" s="752"/>
      <c r="B646" s="524" t="s">
        <v>343</v>
      </c>
      <c r="C646" s="774"/>
      <c r="D646" s="918"/>
      <c r="E646" s="752"/>
      <c r="F646" s="900"/>
      <c r="G646" s="442"/>
      <c r="H646" s="766"/>
      <c r="I646" s="766"/>
      <c r="J646" s="766"/>
      <c r="K646" s="766"/>
      <c r="L646" s="766"/>
      <c r="M646" s="766"/>
      <c r="N646" s="766"/>
      <c r="O646" s="766"/>
      <c r="P646" s="766"/>
      <c r="Q646" s="766"/>
      <c r="R646" s="547"/>
    </row>
    <row r="647" spans="1:18" ht="35.1" customHeight="1">
      <c r="A647" s="752"/>
      <c r="B647" s="524" t="s">
        <v>344</v>
      </c>
      <c r="C647" s="774"/>
      <c r="D647" s="918"/>
      <c r="E647" s="752"/>
      <c r="F647" s="900"/>
      <c r="G647" s="442"/>
      <c r="H647" s="766"/>
      <c r="I647" s="766"/>
      <c r="J647" s="766"/>
      <c r="K647" s="766"/>
      <c r="L647" s="766"/>
      <c r="M647" s="766"/>
      <c r="N647" s="766"/>
      <c r="O647" s="766"/>
      <c r="P647" s="766"/>
      <c r="Q647" s="766"/>
      <c r="R647" s="547"/>
    </row>
    <row r="648" spans="1:18" ht="35.1" customHeight="1">
      <c r="A648" s="752"/>
      <c r="B648" s="524" t="s">
        <v>345</v>
      </c>
      <c r="C648" s="774"/>
      <c r="D648" s="918"/>
      <c r="E648" s="752"/>
      <c r="F648" s="900"/>
      <c r="G648" s="442"/>
      <c r="H648" s="766"/>
      <c r="I648" s="766"/>
      <c r="J648" s="766"/>
      <c r="K648" s="766"/>
      <c r="L648" s="766"/>
      <c r="M648" s="766"/>
      <c r="N648" s="766"/>
      <c r="O648" s="766"/>
      <c r="P648" s="766"/>
      <c r="Q648" s="766"/>
      <c r="R648" s="547"/>
    </row>
    <row r="649" spans="1:18" ht="35.1" customHeight="1" thickBot="1">
      <c r="A649" s="753"/>
      <c r="B649" s="545" t="s">
        <v>352</v>
      </c>
      <c r="C649" s="775"/>
      <c r="D649" s="919"/>
      <c r="E649" s="753"/>
      <c r="F649" s="912"/>
      <c r="G649" s="451"/>
      <c r="H649" s="767"/>
      <c r="I649" s="767"/>
      <c r="J649" s="767"/>
      <c r="K649" s="767"/>
      <c r="L649" s="767"/>
      <c r="M649" s="767"/>
      <c r="N649" s="767"/>
      <c r="O649" s="767"/>
      <c r="P649" s="767"/>
      <c r="Q649" s="767"/>
      <c r="R649" s="525"/>
    </row>
    <row r="650" spans="1:18" ht="35.1" hidden="1" customHeight="1" thickBot="1">
      <c r="A650" s="716" t="s">
        <v>353</v>
      </c>
      <c r="B650" s="717"/>
      <c r="C650" s="717"/>
      <c r="D650" s="717"/>
      <c r="E650" s="843"/>
      <c r="F650" s="205">
        <f>SUM(H650:Q650)</f>
        <v>0</v>
      </c>
      <c r="G650" s="413">
        <f t="shared" ref="G650:Q652" si="65">G631+G641</f>
        <v>0</v>
      </c>
      <c r="H650" s="205">
        <f t="shared" si="65"/>
        <v>0</v>
      </c>
      <c r="I650" s="205">
        <f t="shared" si="65"/>
        <v>0</v>
      </c>
      <c r="J650" s="205">
        <f t="shared" si="65"/>
        <v>0</v>
      </c>
      <c r="K650" s="205">
        <f t="shared" si="65"/>
        <v>0</v>
      </c>
      <c r="L650" s="205">
        <f t="shared" si="65"/>
        <v>0</v>
      </c>
      <c r="M650" s="205">
        <f t="shared" si="65"/>
        <v>0</v>
      </c>
      <c r="N650" s="205">
        <f t="shared" si="65"/>
        <v>0</v>
      </c>
      <c r="O650" s="205">
        <f t="shared" si="65"/>
        <v>0</v>
      </c>
      <c r="P650" s="205">
        <f t="shared" si="65"/>
        <v>0</v>
      </c>
      <c r="Q650" s="46">
        <f t="shared" si="65"/>
        <v>0</v>
      </c>
      <c r="R650" s="205">
        <f>R631+R641</f>
        <v>0</v>
      </c>
    </row>
    <row r="651" spans="1:18" ht="35.1" hidden="1" customHeight="1" thickBot="1">
      <c r="A651" s="731" t="s">
        <v>354</v>
      </c>
      <c r="B651" s="732"/>
      <c r="C651" s="732"/>
      <c r="D651" s="732"/>
      <c r="E651" s="820"/>
      <c r="F651" s="205">
        <f>SUM(H651:Q651)</f>
        <v>0</v>
      </c>
      <c r="G651" s="413">
        <f t="shared" si="65"/>
        <v>0</v>
      </c>
      <c r="H651" s="205">
        <f t="shared" si="65"/>
        <v>0</v>
      </c>
      <c r="I651" s="205">
        <f t="shared" si="65"/>
        <v>0</v>
      </c>
      <c r="J651" s="205">
        <f t="shared" si="65"/>
        <v>0</v>
      </c>
      <c r="K651" s="205">
        <f t="shared" si="65"/>
        <v>0</v>
      </c>
      <c r="L651" s="205">
        <f t="shared" si="65"/>
        <v>0</v>
      </c>
      <c r="M651" s="205">
        <f t="shared" si="65"/>
        <v>0</v>
      </c>
      <c r="N651" s="205">
        <f t="shared" si="65"/>
        <v>0</v>
      </c>
      <c r="O651" s="205">
        <f t="shared" si="65"/>
        <v>0</v>
      </c>
      <c r="P651" s="205">
        <f t="shared" si="65"/>
        <v>0</v>
      </c>
      <c r="Q651" s="46">
        <f t="shared" si="65"/>
        <v>0</v>
      </c>
      <c r="R651" s="205">
        <f>R632+R642</f>
        <v>12</v>
      </c>
    </row>
    <row r="652" spans="1:18" ht="35.1" hidden="1" customHeight="1" thickBot="1">
      <c r="A652" s="728" t="s">
        <v>355</v>
      </c>
      <c r="B652" s="729"/>
      <c r="C652" s="729"/>
      <c r="D652" s="729"/>
      <c r="E652" s="821"/>
      <c r="F652" s="205">
        <f>SUM(H652:Q652)</f>
        <v>0</v>
      </c>
      <c r="G652" s="413">
        <f t="shared" si="65"/>
        <v>0</v>
      </c>
      <c r="H652" s="205">
        <f t="shared" si="65"/>
        <v>0</v>
      </c>
      <c r="I652" s="205">
        <f t="shared" si="65"/>
        <v>0</v>
      </c>
      <c r="J652" s="205">
        <f t="shared" si="65"/>
        <v>0</v>
      </c>
      <c r="K652" s="205">
        <f t="shared" si="65"/>
        <v>0</v>
      </c>
      <c r="L652" s="205">
        <f t="shared" si="65"/>
        <v>0</v>
      </c>
      <c r="M652" s="205">
        <f t="shared" si="65"/>
        <v>0</v>
      </c>
      <c r="N652" s="205">
        <f t="shared" si="65"/>
        <v>0</v>
      </c>
      <c r="O652" s="205">
        <f t="shared" si="65"/>
        <v>0</v>
      </c>
      <c r="P652" s="205">
        <f t="shared" si="65"/>
        <v>0</v>
      </c>
      <c r="Q652" s="46">
        <f t="shared" si="65"/>
        <v>0</v>
      </c>
      <c r="R652" s="205">
        <f>R633+R643</f>
        <v>17.600000000000001</v>
      </c>
    </row>
    <row r="653" spans="1:18" ht="35.1" hidden="1" customHeight="1" thickBot="1">
      <c r="A653" s="719" t="s">
        <v>498</v>
      </c>
      <c r="B653" s="720"/>
      <c r="C653" s="720"/>
      <c r="D653" s="720"/>
      <c r="E653" s="781"/>
      <c r="F653" s="15">
        <f>F650+F651</f>
        <v>0</v>
      </c>
      <c r="G653" s="29">
        <f>G650+G651</f>
        <v>0</v>
      </c>
      <c r="H653" s="15">
        <f>H650+H651</f>
        <v>0</v>
      </c>
      <c r="I653" s="15">
        <f t="shared" ref="I653:Q653" si="66">I650+I651</f>
        <v>0</v>
      </c>
      <c r="J653" s="15">
        <f t="shared" si="66"/>
        <v>0</v>
      </c>
      <c r="K653" s="15">
        <f t="shared" si="66"/>
        <v>0</v>
      </c>
      <c r="L653" s="15">
        <f t="shared" si="66"/>
        <v>0</v>
      </c>
      <c r="M653" s="15">
        <f t="shared" si="66"/>
        <v>0</v>
      </c>
      <c r="N653" s="15">
        <f t="shared" si="66"/>
        <v>0</v>
      </c>
      <c r="O653" s="15">
        <f t="shared" si="66"/>
        <v>0</v>
      </c>
      <c r="P653" s="15">
        <f t="shared" si="66"/>
        <v>0</v>
      </c>
      <c r="Q653" s="357">
        <f t="shared" si="66"/>
        <v>0</v>
      </c>
      <c r="R653" s="15">
        <f>R650+R651</f>
        <v>12</v>
      </c>
    </row>
    <row r="654" spans="1:18" ht="72" hidden="1" customHeight="1" thickBot="1">
      <c r="A654" s="920" t="s">
        <v>499</v>
      </c>
      <c r="B654" s="921"/>
      <c r="C654" s="921"/>
      <c r="D654" s="921"/>
      <c r="E654" s="922"/>
      <c r="F654" s="5">
        <f>F650+F651+F652</f>
        <v>0</v>
      </c>
      <c r="G654" s="423">
        <f>G650+G651+G652</f>
        <v>0</v>
      </c>
      <c r="H654" s="5">
        <f>H650+H651+H652</f>
        <v>0</v>
      </c>
      <c r="I654" s="5">
        <f t="shared" ref="I654:Q654" si="67">I650+I651+I652</f>
        <v>0</v>
      </c>
      <c r="J654" s="5">
        <f t="shared" si="67"/>
        <v>0</v>
      </c>
      <c r="K654" s="5">
        <f t="shared" si="67"/>
        <v>0</v>
      </c>
      <c r="L654" s="5">
        <f t="shared" si="67"/>
        <v>0</v>
      </c>
      <c r="M654" s="5">
        <f t="shared" si="67"/>
        <v>0</v>
      </c>
      <c r="N654" s="5">
        <f t="shared" si="67"/>
        <v>0</v>
      </c>
      <c r="O654" s="5">
        <f t="shared" si="67"/>
        <v>0</v>
      </c>
      <c r="P654" s="5">
        <f t="shared" si="67"/>
        <v>0</v>
      </c>
      <c r="Q654" s="359">
        <f t="shared" si="67"/>
        <v>0</v>
      </c>
      <c r="R654" s="5">
        <f>R650+R651+R652</f>
        <v>29.6</v>
      </c>
    </row>
    <row r="655" spans="1:18" ht="35.1" customHeight="1" thickBot="1">
      <c r="A655" s="714"/>
      <c r="B655" s="750"/>
      <c r="C655" s="750"/>
      <c r="D655" s="750"/>
      <c r="E655" s="750"/>
      <c r="F655" s="750"/>
      <c r="G655" s="750"/>
      <c r="H655" s="750"/>
      <c r="I655" s="750"/>
      <c r="J655" s="750"/>
      <c r="K655" s="750"/>
      <c r="L655" s="750"/>
      <c r="M655" s="750"/>
      <c r="N655" s="750"/>
      <c r="O655" s="750"/>
      <c r="P655" s="750"/>
      <c r="Q655" s="750"/>
      <c r="R655" s="389"/>
    </row>
    <row r="656" spans="1:18" ht="35.1" customHeight="1" thickBot="1">
      <c r="A656" s="640" t="s">
        <v>356</v>
      </c>
      <c r="B656" s="641"/>
      <c r="C656" s="641"/>
      <c r="D656" s="641"/>
      <c r="E656" s="641"/>
      <c r="F656" s="785"/>
      <c r="G656" s="414">
        <f t="shared" ref="G656:H660" si="68">G650</f>
        <v>0</v>
      </c>
      <c r="H656" s="49">
        <f t="shared" si="68"/>
        <v>0</v>
      </c>
      <c r="I656" s="49">
        <f>I650+H656</f>
        <v>0</v>
      </c>
      <c r="J656" s="49">
        <f t="shared" ref="J656:Q660" si="69">J650+I656</f>
        <v>0</v>
      </c>
      <c r="K656" s="49">
        <f t="shared" si="69"/>
        <v>0</v>
      </c>
      <c r="L656" s="49">
        <f t="shared" si="69"/>
        <v>0</v>
      </c>
      <c r="M656" s="226">
        <f t="shared" si="69"/>
        <v>0</v>
      </c>
      <c r="N656" s="49">
        <f t="shared" si="69"/>
        <v>0</v>
      </c>
      <c r="O656" s="37">
        <f t="shared" si="69"/>
        <v>0</v>
      </c>
      <c r="P656" s="49">
        <f t="shared" si="69"/>
        <v>0</v>
      </c>
      <c r="Q656" s="226">
        <f t="shared" si="69"/>
        <v>0</v>
      </c>
      <c r="R656" s="49">
        <f>R650</f>
        <v>0</v>
      </c>
    </row>
    <row r="657" spans="1:18" ht="35.1" customHeight="1" thickBot="1">
      <c r="A657" s="640" t="s">
        <v>357</v>
      </c>
      <c r="B657" s="641"/>
      <c r="C657" s="641"/>
      <c r="D657" s="641"/>
      <c r="E657" s="641"/>
      <c r="F657" s="916"/>
      <c r="G657" s="100">
        <f t="shared" si="68"/>
        <v>0</v>
      </c>
      <c r="H657" s="77">
        <f t="shared" si="68"/>
        <v>0</v>
      </c>
      <c r="I657" s="77">
        <f>I651+H657</f>
        <v>0</v>
      </c>
      <c r="J657" s="77">
        <f t="shared" si="69"/>
        <v>0</v>
      </c>
      <c r="K657" s="77">
        <f t="shared" si="69"/>
        <v>0</v>
      </c>
      <c r="L657" s="77">
        <f t="shared" si="69"/>
        <v>0</v>
      </c>
      <c r="M657" s="77">
        <f t="shared" si="69"/>
        <v>0</v>
      </c>
      <c r="N657" s="78">
        <f t="shared" si="69"/>
        <v>0</v>
      </c>
      <c r="O657" s="77">
        <f t="shared" si="69"/>
        <v>0</v>
      </c>
      <c r="P657" s="77">
        <f t="shared" si="69"/>
        <v>0</v>
      </c>
      <c r="Q657" s="373">
        <f t="shared" si="69"/>
        <v>0</v>
      </c>
      <c r="R657" s="77">
        <f>R651</f>
        <v>12</v>
      </c>
    </row>
    <row r="658" spans="1:18" ht="48.75" customHeight="1" thickBot="1">
      <c r="A658" s="640" t="s">
        <v>358</v>
      </c>
      <c r="B658" s="641"/>
      <c r="C658" s="641"/>
      <c r="D658" s="641"/>
      <c r="E658" s="641"/>
      <c r="F658" s="785"/>
      <c r="G658" s="414">
        <f t="shared" si="68"/>
        <v>0</v>
      </c>
      <c r="H658" s="49">
        <f t="shared" si="68"/>
        <v>0</v>
      </c>
      <c r="I658" s="49">
        <f>I652+H658</f>
        <v>0</v>
      </c>
      <c r="J658" s="49">
        <f t="shared" si="69"/>
        <v>0</v>
      </c>
      <c r="K658" s="49">
        <f t="shared" si="69"/>
        <v>0</v>
      </c>
      <c r="L658" s="49">
        <f t="shared" si="69"/>
        <v>0</v>
      </c>
      <c r="M658" s="49">
        <f t="shared" si="69"/>
        <v>0</v>
      </c>
      <c r="N658" s="49">
        <f t="shared" si="69"/>
        <v>0</v>
      </c>
      <c r="O658" s="49">
        <f t="shared" si="69"/>
        <v>0</v>
      </c>
      <c r="P658" s="49">
        <f t="shared" si="69"/>
        <v>0</v>
      </c>
      <c r="Q658" s="226">
        <f t="shared" si="69"/>
        <v>0</v>
      </c>
      <c r="R658" s="49">
        <f>R652</f>
        <v>17.600000000000001</v>
      </c>
    </row>
    <row r="659" spans="1:18" ht="73.5" customHeight="1" thickBot="1">
      <c r="A659" s="719" t="s">
        <v>487</v>
      </c>
      <c r="B659" s="720"/>
      <c r="C659" s="720"/>
      <c r="D659" s="720"/>
      <c r="E659" s="780"/>
      <c r="F659" s="781"/>
      <c r="G659" s="423">
        <f t="shared" si="68"/>
        <v>0</v>
      </c>
      <c r="H659" s="4">
        <f t="shared" si="68"/>
        <v>0</v>
      </c>
      <c r="I659" s="4">
        <f>I653+H659</f>
        <v>0</v>
      </c>
      <c r="J659" s="4">
        <f t="shared" si="69"/>
        <v>0</v>
      </c>
      <c r="K659" s="4">
        <f t="shared" si="69"/>
        <v>0</v>
      </c>
      <c r="L659" s="4">
        <f t="shared" si="69"/>
        <v>0</v>
      </c>
      <c r="M659" s="4">
        <f t="shared" si="69"/>
        <v>0</v>
      </c>
      <c r="N659" s="4">
        <f t="shared" si="69"/>
        <v>0</v>
      </c>
      <c r="O659" s="4">
        <f t="shared" si="69"/>
        <v>0</v>
      </c>
      <c r="P659" s="4">
        <f t="shared" si="69"/>
        <v>0</v>
      </c>
      <c r="Q659" s="358">
        <f t="shared" si="69"/>
        <v>0</v>
      </c>
      <c r="R659" s="4">
        <f>R653</f>
        <v>12</v>
      </c>
    </row>
    <row r="660" spans="1:18" ht="35.1" customHeight="1" thickBot="1">
      <c r="A660" s="923" t="s">
        <v>488</v>
      </c>
      <c r="B660" s="924"/>
      <c r="C660" s="924"/>
      <c r="D660" s="924"/>
      <c r="E660" s="924"/>
      <c r="F660" s="925"/>
      <c r="G660" s="63">
        <f t="shared" si="68"/>
        <v>0</v>
      </c>
      <c r="H660" s="63">
        <f t="shared" si="68"/>
        <v>0</v>
      </c>
      <c r="I660" s="100">
        <f>I654+H660</f>
        <v>0</v>
      </c>
      <c r="J660" s="100">
        <f t="shared" si="69"/>
        <v>0</v>
      </c>
      <c r="K660" s="100">
        <f t="shared" si="69"/>
        <v>0</v>
      </c>
      <c r="L660" s="100">
        <f t="shared" si="69"/>
        <v>0</v>
      </c>
      <c r="M660" s="100">
        <f t="shared" si="69"/>
        <v>0</v>
      </c>
      <c r="N660" s="100">
        <f t="shared" si="69"/>
        <v>0</v>
      </c>
      <c r="O660" s="100">
        <f t="shared" si="69"/>
        <v>0</v>
      </c>
      <c r="P660" s="100">
        <f t="shared" si="69"/>
        <v>0</v>
      </c>
      <c r="Q660" s="374">
        <f t="shared" si="69"/>
        <v>0</v>
      </c>
      <c r="R660" s="401">
        <f>R654</f>
        <v>29.6</v>
      </c>
    </row>
    <row r="661" spans="1:18" ht="35.1" customHeight="1" thickBot="1">
      <c r="A661" s="714"/>
      <c r="B661" s="750"/>
      <c r="C661" s="750"/>
      <c r="D661" s="750"/>
      <c r="E661" s="750"/>
      <c r="F661" s="750"/>
      <c r="G661" s="750"/>
      <c r="H661" s="750"/>
      <c r="I661" s="750"/>
      <c r="J661" s="750"/>
      <c r="K661" s="750"/>
      <c r="L661" s="750"/>
      <c r="M661" s="750"/>
      <c r="N661" s="750"/>
      <c r="O661" s="750"/>
      <c r="P661" s="750"/>
      <c r="Q661" s="750"/>
      <c r="R661" s="389"/>
    </row>
    <row r="662" spans="1:18" s="79" customFormat="1" ht="35.1" customHeight="1" thickBot="1">
      <c r="A662" s="722" t="s">
        <v>359</v>
      </c>
      <c r="B662" s="723"/>
      <c r="C662" s="784"/>
      <c r="D662" s="784"/>
      <c r="E662" s="723"/>
      <c r="F662" s="784"/>
      <c r="G662" s="784"/>
      <c r="H662" s="784"/>
      <c r="I662" s="784"/>
      <c r="J662" s="784"/>
      <c r="K662" s="784"/>
      <c r="L662" s="784"/>
      <c r="M662" s="784"/>
      <c r="N662" s="784"/>
      <c r="O662" s="784"/>
      <c r="P662" s="784"/>
      <c r="Q662" s="784"/>
      <c r="R662" s="402"/>
    </row>
    <row r="663" spans="1:18" ht="35.1" customHeight="1">
      <c r="A663" s="751">
        <v>99</v>
      </c>
      <c r="B663" s="523" t="s">
        <v>360</v>
      </c>
      <c r="C663" s="902" t="s">
        <v>61</v>
      </c>
      <c r="D663" s="67"/>
      <c r="E663" s="751" t="s">
        <v>451</v>
      </c>
      <c r="F663" s="205" t="s">
        <v>18</v>
      </c>
      <c r="G663" s="456"/>
      <c r="H663" s="39"/>
      <c r="I663" s="209"/>
      <c r="J663" s="209"/>
      <c r="K663" s="209"/>
      <c r="L663" s="209"/>
      <c r="M663" s="209"/>
      <c r="N663" s="209"/>
      <c r="O663" s="209"/>
      <c r="P663" s="209"/>
      <c r="Q663" s="362"/>
      <c r="R663" s="394"/>
    </row>
    <row r="664" spans="1:18">
      <c r="A664" s="752"/>
      <c r="B664" s="55" t="s">
        <v>361</v>
      </c>
      <c r="C664" s="903"/>
      <c r="D664" s="891" t="s">
        <v>362</v>
      </c>
      <c r="E664" s="752"/>
      <c r="F664" s="905" t="s">
        <v>19</v>
      </c>
      <c r="G664" s="968">
        <f>R664*J5</f>
        <v>0</v>
      </c>
      <c r="H664" s="906"/>
      <c r="I664" s="893"/>
      <c r="J664" s="893"/>
      <c r="K664" s="892">
        <v>0</v>
      </c>
      <c r="L664" s="893"/>
      <c r="M664" s="893"/>
      <c r="N664" s="893"/>
      <c r="O664" s="893"/>
      <c r="P664" s="893"/>
      <c r="Q664" s="915"/>
      <c r="R664" s="620">
        <v>1</v>
      </c>
    </row>
    <row r="665" spans="1:18" s="62" customFormat="1">
      <c r="A665" s="752"/>
      <c r="B665" s="55" t="s">
        <v>363</v>
      </c>
      <c r="C665" s="903"/>
      <c r="D665" s="891"/>
      <c r="E665" s="752"/>
      <c r="F665" s="905"/>
      <c r="G665" s="969"/>
      <c r="H665" s="906"/>
      <c r="I665" s="893"/>
      <c r="J665" s="893"/>
      <c r="K665" s="892"/>
      <c r="L665" s="893"/>
      <c r="M665" s="893"/>
      <c r="N665" s="893"/>
      <c r="O665" s="893"/>
      <c r="P665" s="893"/>
      <c r="Q665" s="915"/>
      <c r="R665" s="620"/>
    </row>
    <row r="666" spans="1:18" ht="34.5" customHeight="1" thickBot="1">
      <c r="A666" s="752"/>
      <c r="B666" s="6" t="s">
        <v>364</v>
      </c>
      <c r="C666" s="903"/>
      <c r="D666" s="68"/>
      <c r="E666" s="752"/>
      <c r="F666" s="35" t="s">
        <v>76</v>
      </c>
      <c r="G666" s="415"/>
      <c r="H666" s="44"/>
      <c r="I666" s="42"/>
      <c r="J666" s="42"/>
      <c r="K666" s="42"/>
      <c r="L666" s="42"/>
      <c r="M666" s="42"/>
      <c r="N666" s="42"/>
      <c r="O666" s="42"/>
      <c r="P666" s="42"/>
      <c r="Q666" s="361"/>
      <c r="R666" s="393"/>
    </row>
    <row r="667" spans="1:18" ht="35.1" customHeight="1">
      <c r="A667" s="752"/>
      <c r="B667" s="6" t="s">
        <v>365</v>
      </c>
      <c r="C667" s="903"/>
      <c r="D667" s="69" t="s">
        <v>649</v>
      </c>
      <c r="E667" s="752"/>
      <c r="F667" s="907"/>
      <c r="G667" s="424"/>
      <c r="H667" s="909"/>
      <c r="I667" s="910"/>
      <c r="J667" s="910"/>
      <c r="K667" s="910"/>
      <c r="L667" s="910"/>
      <c r="M667" s="910"/>
      <c r="N667" s="910"/>
      <c r="O667" s="910"/>
      <c r="P667" s="910"/>
      <c r="Q667" s="910"/>
      <c r="R667" s="513"/>
    </row>
    <row r="668" spans="1:18" ht="35.1" customHeight="1">
      <c r="A668" s="752"/>
      <c r="B668" s="6" t="s">
        <v>366</v>
      </c>
      <c r="C668" s="903"/>
      <c r="D668" s="55" t="s">
        <v>650</v>
      </c>
      <c r="E668" s="752"/>
      <c r="F668" s="908"/>
      <c r="G668" s="425"/>
      <c r="H668" s="911"/>
      <c r="I668" s="912"/>
      <c r="J668" s="912"/>
      <c r="K668" s="912"/>
      <c r="L668" s="912"/>
      <c r="M668" s="912"/>
      <c r="N668" s="912"/>
      <c r="O668" s="912"/>
      <c r="P668" s="912"/>
      <c r="Q668" s="912"/>
      <c r="R668" s="525"/>
    </row>
    <row r="669" spans="1:18" ht="35.1" customHeight="1" thickBot="1">
      <c r="A669" s="753"/>
      <c r="B669" s="545" t="s">
        <v>367</v>
      </c>
      <c r="C669" s="904"/>
      <c r="D669" s="70"/>
      <c r="E669" s="753"/>
      <c r="F669" s="908"/>
      <c r="G669" s="425"/>
      <c r="H669" s="913"/>
      <c r="I669" s="914"/>
      <c r="J669" s="914"/>
      <c r="K669" s="914"/>
      <c r="L669" s="914"/>
      <c r="M669" s="914"/>
      <c r="N669" s="914"/>
      <c r="O669" s="914"/>
      <c r="P669" s="914"/>
      <c r="Q669" s="914"/>
      <c r="R669" s="525"/>
    </row>
    <row r="670" spans="1:18" ht="35.1" customHeight="1">
      <c r="A670" s="751">
        <v>100</v>
      </c>
      <c r="B670" s="523" t="s">
        <v>368</v>
      </c>
      <c r="C670" s="902" t="s">
        <v>61</v>
      </c>
      <c r="D670" s="67"/>
      <c r="E670" s="751" t="s">
        <v>451</v>
      </c>
      <c r="F670" s="205" t="s">
        <v>18</v>
      </c>
      <c r="G670" s="456"/>
      <c r="H670" s="43"/>
      <c r="I670" s="209"/>
      <c r="J670" s="209"/>
      <c r="K670" s="209"/>
      <c r="L670" s="209"/>
      <c r="M670" s="209"/>
      <c r="N670" s="209"/>
      <c r="O670" s="209"/>
      <c r="P670" s="209"/>
      <c r="Q670" s="362"/>
      <c r="R670" s="394"/>
    </row>
    <row r="671" spans="1:18" ht="35.1" customHeight="1">
      <c r="A671" s="752"/>
      <c r="B671" s="55" t="s">
        <v>369</v>
      </c>
      <c r="C671" s="903"/>
      <c r="D671" s="891"/>
      <c r="E671" s="752"/>
      <c r="F671" s="927" t="s">
        <v>370</v>
      </c>
      <c r="G671" s="968">
        <f>R671*J5</f>
        <v>0</v>
      </c>
      <c r="H671" s="928"/>
      <c r="I671" s="893"/>
      <c r="J671" s="893"/>
      <c r="K671" s="892">
        <v>0</v>
      </c>
      <c r="L671" s="893"/>
      <c r="M671" s="893"/>
      <c r="N671" s="893"/>
      <c r="O671" s="893"/>
      <c r="P671" s="893"/>
      <c r="Q671" s="915"/>
      <c r="R671" s="620">
        <v>0.2</v>
      </c>
    </row>
    <row r="672" spans="1:18" ht="35.1" customHeight="1">
      <c r="A672" s="752"/>
      <c r="B672" s="55" t="s">
        <v>371</v>
      </c>
      <c r="C672" s="903"/>
      <c r="D672" s="891"/>
      <c r="E672" s="752"/>
      <c r="F672" s="927"/>
      <c r="G672" s="969"/>
      <c r="H672" s="928"/>
      <c r="I672" s="893"/>
      <c r="J672" s="893"/>
      <c r="K672" s="892"/>
      <c r="L672" s="893"/>
      <c r="M672" s="893"/>
      <c r="N672" s="893"/>
      <c r="O672" s="893"/>
      <c r="P672" s="893"/>
      <c r="Q672" s="915"/>
      <c r="R672" s="620"/>
    </row>
    <row r="673" spans="1:18" ht="35.1" customHeight="1">
      <c r="A673" s="752"/>
      <c r="B673" s="55" t="s">
        <v>372</v>
      </c>
      <c r="C673" s="903"/>
      <c r="D673" s="891"/>
      <c r="E673" s="752"/>
      <c r="F673" s="927" t="s">
        <v>76</v>
      </c>
      <c r="G673" s="625"/>
      <c r="H673" s="928"/>
      <c r="I673" s="893"/>
      <c r="J673" s="893"/>
      <c r="K673" s="893"/>
      <c r="L673" s="893"/>
      <c r="M673" s="893"/>
      <c r="N673" s="893"/>
      <c r="O673" s="893"/>
      <c r="P673" s="893"/>
      <c r="Q673" s="915"/>
      <c r="R673" s="620"/>
    </row>
    <row r="674" spans="1:18" ht="33.75" thickBot="1">
      <c r="A674" s="752"/>
      <c r="B674" s="55" t="s">
        <v>373</v>
      </c>
      <c r="C674" s="903"/>
      <c r="D674" s="935"/>
      <c r="E674" s="752"/>
      <c r="F674" s="929"/>
      <c r="G674" s="626"/>
      <c r="H674" s="930"/>
      <c r="I674" s="926"/>
      <c r="J674" s="926"/>
      <c r="K674" s="926"/>
      <c r="L674" s="926"/>
      <c r="M674" s="926"/>
      <c r="N674" s="926"/>
      <c r="O674" s="926"/>
      <c r="P674" s="926"/>
      <c r="Q674" s="942"/>
      <c r="R674" s="621"/>
    </row>
    <row r="675" spans="1:18" ht="35.1" customHeight="1">
      <c r="A675" s="752"/>
      <c r="B675" s="55" t="s">
        <v>374</v>
      </c>
      <c r="C675" s="903"/>
      <c r="D675" s="26" t="s">
        <v>375</v>
      </c>
      <c r="E675" s="752"/>
      <c r="F675" s="936"/>
      <c r="G675" s="426"/>
      <c r="H675" s="938"/>
      <c r="I675" s="637"/>
      <c r="J675" s="637"/>
      <c r="K675" s="637"/>
      <c r="L675" s="637"/>
      <c r="M675" s="637"/>
      <c r="N675" s="637"/>
      <c r="O675" s="637"/>
      <c r="P675" s="637"/>
      <c r="Q675" s="637"/>
      <c r="R675" s="520"/>
    </row>
    <row r="676" spans="1:18" ht="35.1" customHeight="1">
      <c r="A676" s="752"/>
      <c r="B676" s="55" t="s">
        <v>376</v>
      </c>
      <c r="C676" s="903"/>
      <c r="D676" s="55" t="s">
        <v>377</v>
      </c>
      <c r="E676" s="752"/>
      <c r="F676" s="937"/>
      <c r="G676" s="427"/>
      <c r="H676" s="939"/>
      <c r="I676" s="940"/>
      <c r="J676" s="940"/>
      <c r="K676" s="940"/>
      <c r="L676" s="940"/>
      <c r="M676" s="940"/>
      <c r="N676" s="940"/>
      <c r="O676" s="940"/>
      <c r="P676" s="940"/>
      <c r="Q676" s="940"/>
      <c r="R676" s="521"/>
    </row>
    <row r="677" spans="1:18" ht="35.1" customHeight="1" thickBot="1">
      <c r="A677" s="752"/>
      <c r="B677" s="70"/>
      <c r="C677" s="904"/>
      <c r="D677" s="55"/>
      <c r="E677" s="753"/>
      <c r="F677" s="745"/>
      <c r="G677" s="416"/>
      <c r="H677" s="941"/>
      <c r="I677" s="746"/>
      <c r="J677" s="746"/>
      <c r="K677" s="746"/>
      <c r="L677" s="746"/>
      <c r="M677" s="746"/>
      <c r="N677" s="746"/>
      <c r="O677" s="746"/>
      <c r="P677" s="746"/>
      <c r="Q677" s="746"/>
      <c r="R677" s="522"/>
    </row>
    <row r="678" spans="1:18" ht="35.1" customHeight="1">
      <c r="A678" s="751">
        <v>101</v>
      </c>
      <c r="B678" s="523" t="s">
        <v>378</v>
      </c>
      <c r="C678" s="902" t="s">
        <v>379</v>
      </c>
      <c r="D678" s="67"/>
      <c r="E678" s="751" t="s">
        <v>451</v>
      </c>
      <c r="F678" s="205" t="s">
        <v>18</v>
      </c>
      <c r="G678" s="424">
        <f>R678*J5</f>
        <v>0</v>
      </c>
      <c r="H678" s="221">
        <v>0</v>
      </c>
      <c r="I678" s="209"/>
      <c r="J678" s="209"/>
      <c r="K678" s="209"/>
      <c r="L678" s="209"/>
      <c r="M678" s="209"/>
      <c r="N678" s="209"/>
      <c r="O678" s="209"/>
      <c r="P678" s="209"/>
      <c r="Q678" s="362"/>
      <c r="R678" s="403">
        <v>6</v>
      </c>
    </row>
    <row r="679" spans="1:18" ht="35.1" customHeight="1">
      <c r="A679" s="752"/>
      <c r="B679" s="55" t="s">
        <v>380</v>
      </c>
      <c r="C679" s="903"/>
      <c r="D679" s="215"/>
      <c r="E679" s="752"/>
      <c r="F679" s="34" t="s">
        <v>19</v>
      </c>
      <c r="G679" s="418"/>
      <c r="H679" s="21"/>
      <c r="I679" s="45"/>
      <c r="J679" s="210"/>
      <c r="K679" s="210"/>
      <c r="L679" s="45"/>
      <c r="M679" s="210"/>
      <c r="N679" s="210"/>
      <c r="O679" s="45"/>
      <c r="P679" s="210"/>
      <c r="Q679" s="363"/>
      <c r="R679" s="395"/>
    </row>
    <row r="680" spans="1:18" ht="35.1" customHeight="1" thickBot="1">
      <c r="A680" s="752"/>
      <c r="B680" s="55" t="s">
        <v>381</v>
      </c>
      <c r="C680" s="903"/>
      <c r="D680" s="71"/>
      <c r="E680" s="752"/>
      <c r="F680" s="35" t="s">
        <v>20</v>
      </c>
      <c r="G680" s="417"/>
      <c r="H680" s="41"/>
      <c r="I680" s="42"/>
      <c r="J680" s="42"/>
      <c r="K680" s="42"/>
      <c r="L680" s="42"/>
      <c r="M680" s="42"/>
      <c r="N680" s="42"/>
      <c r="O680" s="42"/>
      <c r="P680" s="42"/>
      <c r="Q680" s="361"/>
      <c r="R680" s="393"/>
    </row>
    <row r="681" spans="1:18" ht="35.1" customHeight="1">
      <c r="A681" s="752"/>
      <c r="B681" s="524" t="s">
        <v>382</v>
      </c>
      <c r="C681" s="903"/>
      <c r="D681" s="542" t="s">
        <v>383</v>
      </c>
      <c r="E681" s="752"/>
      <c r="F681" s="931"/>
      <c r="G681" s="428"/>
      <c r="H681" s="909"/>
      <c r="I681" s="910"/>
      <c r="J681" s="910"/>
      <c r="K681" s="910"/>
      <c r="L681" s="910"/>
      <c r="M681" s="910"/>
      <c r="N681" s="910"/>
      <c r="O681" s="910"/>
      <c r="P681" s="910"/>
      <c r="Q681" s="910"/>
      <c r="R681" s="516"/>
    </row>
    <row r="682" spans="1:18" ht="35.1" customHeight="1">
      <c r="A682" s="752"/>
      <c r="B682" s="524" t="s">
        <v>384</v>
      </c>
      <c r="C682" s="903"/>
      <c r="D682" s="542" t="s">
        <v>385</v>
      </c>
      <c r="E682" s="752"/>
      <c r="F682" s="931"/>
      <c r="G682" s="428"/>
      <c r="H682" s="911"/>
      <c r="I682" s="912"/>
      <c r="J682" s="912"/>
      <c r="K682" s="912"/>
      <c r="L682" s="912"/>
      <c r="M682" s="912"/>
      <c r="N682" s="912"/>
      <c r="O682" s="912"/>
      <c r="P682" s="912"/>
      <c r="Q682" s="912"/>
      <c r="R682" s="516"/>
    </row>
    <row r="683" spans="1:18" ht="35.1" customHeight="1">
      <c r="A683" s="752"/>
      <c r="B683" s="524"/>
      <c r="C683" s="903"/>
      <c r="D683" s="542" t="s">
        <v>383</v>
      </c>
      <c r="E683" s="752"/>
      <c r="F683" s="931"/>
      <c r="G683" s="428"/>
      <c r="H683" s="911"/>
      <c r="I683" s="912"/>
      <c r="J683" s="912"/>
      <c r="K683" s="912"/>
      <c r="L683" s="912"/>
      <c r="M683" s="912"/>
      <c r="N683" s="912"/>
      <c r="O683" s="912"/>
      <c r="P683" s="912"/>
      <c r="Q683" s="912"/>
      <c r="R683" s="516"/>
    </row>
    <row r="684" spans="1:18" ht="35.1" customHeight="1" thickBot="1">
      <c r="A684" s="753"/>
      <c r="B684" s="545"/>
      <c r="C684" s="904"/>
      <c r="D684" s="203" t="s">
        <v>386</v>
      </c>
      <c r="E684" s="753"/>
      <c r="F684" s="932"/>
      <c r="G684" s="429"/>
      <c r="H684" s="933"/>
      <c r="I684" s="934"/>
      <c r="J684" s="934"/>
      <c r="K684" s="934"/>
      <c r="L684" s="934"/>
      <c r="M684" s="934"/>
      <c r="N684" s="934"/>
      <c r="O684" s="934"/>
      <c r="P684" s="934"/>
      <c r="Q684" s="934"/>
      <c r="R684" s="517"/>
    </row>
    <row r="685" spans="1:18" ht="35.1" customHeight="1">
      <c r="A685" s="751">
        <v>102</v>
      </c>
      <c r="B685" s="523" t="s">
        <v>387</v>
      </c>
      <c r="C685" s="902" t="s">
        <v>61</v>
      </c>
      <c r="D685" s="541"/>
      <c r="E685" s="751" t="s">
        <v>451</v>
      </c>
      <c r="F685" s="46" t="s">
        <v>18</v>
      </c>
      <c r="G685" s="456"/>
      <c r="H685" s="43"/>
      <c r="I685" s="209"/>
      <c r="J685" s="209"/>
      <c r="K685" s="209"/>
      <c r="L685" s="209"/>
      <c r="M685" s="209"/>
      <c r="N685" s="209"/>
      <c r="O685" s="209"/>
      <c r="P685" s="209"/>
      <c r="Q685" s="362"/>
      <c r="R685" s="394"/>
    </row>
    <row r="686" spans="1:18" ht="35.1" customHeight="1">
      <c r="A686" s="948"/>
      <c r="B686" s="524" t="s">
        <v>388</v>
      </c>
      <c r="C686" s="950"/>
      <c r="D686" s="891"/>
      <c r="E686" s="752"/>
      <c r="F686" s="946" t="s">
        <v>19</v>
      </c>
      <c r="G686" s="968">
        <f>R686*J5</f>
        <v>0</v>
      </c>
      <c r="H686" s="928"/>
      <c r="I686" s="893"/>
      <c r="J686" s="893"/>
      <c r="K686" s="892">
        <v>0</v>
      </c>
      <c r="L686" s="893"/>
      <c r="M686" s="893"/>
      <c r="N686" s="893"/>
      <c r="O686" s="893"/>
      <c r="P686" s="893"/>
      <c r="Q686" s="915"/>
      <c r="R686" s="620">
        <v>0.2</v>
      </c>
    </row>
    <row r="687" spans="1:18" ht="35.1" customHeight="1">
      <c r="A687" s="948"/>
      <c r="B687" s="524" t="s">
        <v>389</v>
      </c>
      <c r="C687" s="950"/>
      <c r="D687" s="891"/>
      <c r="E687" s="752"/>
      <c r="F687" s="947"/>
      <c r="G687" s="969"/>
      <c r="H687" s="928"/>
      <c r="I687" s="893"/>
      <c r="J687" s="893"/>
      <c r="K687" s="892"/>
      <c r="L687" s="893"/>
      <c r="M687" s="893"/>
      <c r="N687" s="893"/>
      <c r="O687" s="893"/>
      <c r="P687" s="893"/>
      <c r="Q687" s="915"/>
      <c r="R687" s="620"/>
    </row>
    <row r="688" spans="1:18" ht="35.1" customHeight="1" thickBot="1">
      <c r="A688" s="948"/>
      <c r="B688" s="524" t="s">
        <v>390</v>
      </c>
      <c r="C688" s="950"/>
      <c r="D688" s="68"/>
      <c r="E688" s="752"/>
      <c r="F688" s="50" t="s">
        <v>76</v>
      </c>
      <c r="G688" s="417"/>
      <c r="H688" s="41"/>
      <c r="I688" s="42"/>
      <c r="J688" s="42"/>
      <c r="K688" s="42"/>
      <c r="L688" s="42"/>
      <c r="M688" s="42"/>
      <c r="N688" s="42"/>
      <c r="O688" s="42"/>
      <c r="P688" s="42"/>
      <c r="Q688" s="361"/>
      <c r="R688" s="393"/>
    </row>
    <row r="689" spans="1:18" ht="35.1" customHeight="1">
      <c r="A689" s="948"/>
      <c r="B689" s="524" t="s">
        <v>391</v>
      </c>
      <c r="C689" s="950"/>
      <c r="D689" s="69" t="s">
        <v>651</v>
      </c>
      <c r="E689" s="752"/>
      <c r="F689" s="907"/>
      <c r="G689" s="424"/>
      <c r="H689" s="909"/>
      <c r="I689" s="910"/>
      <c r="J689" s="910"/>
      <c r="K689" s="910"/>
      <c r="L689" s="910"/>
      <c r="M689" s="910"/>
      <c r="N689" s="910"/>
      <c r="O689" s="910"/>
      <c r="P689" s="910"/>
      <c r="Q689" s="910"/>
      <c r="R689" s="513"/>
    </row>
    <row r="690" spans="1:18" ht="35.1" customHeight="1" thickBot="1">
      <c r="A690" s="949"/>
      <c r="B690" s="545" t="s">
        <v>392</v>
      </c>
      <c r="C690" s="951"/>
      <c r="D690" s="203" t="s">
        <v>652</v>
      </c>
      <c r="E690" s="753"/>
      <c r="F690" s="944"/>
      <c r="G690" s="430"/>
      <c r="H690" s="945"/>
      <c r="I690" s="901"/>
      <c r="J690" s="901"/>
      <c r="K690" s="901"/>
      <c r="L690" s="901"/>
      <c r="M690" s="901"/>
      <c r="N690" s="901"/>
      <c r="O690" s="901"/>
      <c r="P690" s="901"/>
      <c r="Q690" s="901"/>
      <c r="R690" s="514"/>
    </row>
    <row r="691" spans="1:18" ht="35.1" hidden="1" customHeight="1" thickBot="1">
      <c r="A691" s="716" t="s">
        <v>393</v>
      </c>
      <c r="B691" s="717"/>
      <c r="C691" s="717"/>
      <c r="D691" s="717"/>
      <c r="E691" s="843"/>
      <c r="F691" s="205">
        <f>SUM(H691:Q691)</f>
        <v>0</v>
      </c>
      <c r="G691" s="413">
        <f>G663+G670+G678+G685</f>
        <v>0</v>
      </c>
      <c r="H691" s="205">
        <f>H663+H670+H678+H685</f>
        <v>0</v>
      </c>
      <c r="I691" s="205">
        <f t="shared" ref="I691:Q692" si="70">I663+I670+I678+I685</f>
        <v>0</v>
      </c>
      <c r="J691" s="205">
        <f t="shared" si="70"/>
        <v>0</v>
      </c>
      <c r="K691" s="205">
        <f t="shared" si="70"/>
        <v>0</v>
      </c>
      <c r="L691" s="205">
        <f t="shared" si="70"/>
        <v>0</v>
      </c>
      <c r="M691" s="205">
        <f t="shared" si="70"/>
        <v>0</v>
      </c>
      <c r="N691" s="205">
        <f t="shared" si="70"/>
        <v>0</v>
      </c>
      <c r="O691" s="205">
        <f t="shared" si="70"/>
        <v>0</v>
      </c>
      <c r="P691" s="205">
        <f t="shared" si="70"/>
        <v>0</v>
      </c>
      <c r="Q691" s="46">
        <f t="shared" si="70"/>
        <v>0</v>
      </c>
      <c r="R691" s="205">
        <f>R663+R670+R678+R685</f>
        <v>6</v>
      </c>
    </row>
    <row r="692" spans="1:18" ht="35.1" hidden="1" customHeight="1" thickBot="1">
      <c r="A692" s="731" t="s">
        <v>394</v>
      </c>
      <c r="B692" s="732"/>
      <c r="C692" s="732"/>
      <c r="D692" s="732"/>
      <c r="E692" s="820"/>
      <c r="F692" s="205">
        <f>SUM(H692:Q692)</f>
        <v>0</v>
      </c>
      <c r="G692" s="413">
        <f>G664+G671+G679+G686</f>
        <v>0</v>
      </c>
      <c r="H692" s="205">
        <f>H664+H671+H679+H686</f>
        <v>0</v>
      </c>
      <c r="I692" s="205">
        <f t="shared" si="70"/>
        <v>0</v>
      </c>
      <c r="J692" s="205">
        <f t="shared" si="70"/>
        <v>0</v>
      </c>
      <c r="K692" s="205">
        <f t="shared" si="70"/>
        <v>0</v>
      </c>
      <c r="L692" s="205">
        <f t="shared" si="70"/>
        <v>0</v>
      </c>
      <c r="M692" s="205">
        <f t="shared" si="70"/>
        <v>0</v>
      </c>
      <c r="N692" s="205">
        <f t="shared" si="70"/>
        <v>0</v>
      </c>
      <c r="O692" s="205">
        <f t="shared" si="70"/>
        <v>0</v>
      </c>
      <c r="P692" s="205">
        <f t="shared" si="70"/>
        <v>0</v>
      </c>
      <c r="Q692" s="46">
        <f t="shared" si="70"/>
        <v>0</v>
      </c>
      <c r="R692" s="205">
        <f>R664+R671+R679+R686</f>
        <v>1.4</v>
      </c>
    </row>
    <row r="693" spans="1:18" ht="35.1" hidden="1" customHeight="1" thickBot="1">
      <c r="A693" s="728" t="s">
        <v>395</v>
      </c>
      <c r="B693" s="729"/>
      <c r="C693" s="729"/>
      <c r="D693" s="729"/>
      <c r="E693" s="821"/>
      <c r="F693" s="205">
        <f>SUM(H693:Q693)</f>
        <v>0</v>
      </c>
      <c r="G693" s="414">
        <f>G666+G673+G680+G688</f>
        <v>0</v>
      </c>
      <c r="H693" s="49">
        <f>H666+H673+H680+H688</f>
        <v>0</v>
      </c>
      <c r="I693" s="49">
        <f t="shared" ref="I693:Q693" si="71">I666+I673+I680+I688</f>
        <v>0</v>
      </c>
      <c r="J693" s="49">
        <f t="shared" si="71"/>
        <v>0</v>
      </c>
      <c r="K693" s="49">
        <f t="shared" si="71"/>
        <v>0</v>
      </c>
      <c r="L693" s="49">
        <f t="shared" si="71"/>
        <v>0</v>
      </c>
      <c r="M693" s="49">
        <f t="shared" si="71"/>
        <v>0</v>
      </c>
      <c r="N693" s="49">
        <f t="shared" si="71"/>
        <v>0</v>
      </c>
      <c r="O693" s="49">
        <f t="shared" si="71"/>
        <v>0</v>
      </c>
      <c r="P693" s="49">
        <f t="shared" si="71"/>
        <v>0</v>
      </c>
      <c r="Q693" s="226">
        <f t="shared" si="71"/>
        <v>0</v>
      </c>
      <c r="R693" s="49">
        <f>R666+R673+R680+R688</f>
        <v>0</v>
      </c>
    </row>
    <row r="694" spans="1:18" ht="35.1" hidden="1" customHeight="1" thickBot="1">
      <c r="A694" s="719" t="s">
        <v>489</v>
      </c>
      <c r="B694" s="720"/>
      <c r="C694" s="720"/>
      <c r="D694" s="720"/>
      <c r="E694" s="781"/>
      <c r="F694" s="15">
        <f>F691+F692</f>
        <v>0</v>
      </c>
      <c r="G694" s="29">
        <f>G691+G692</f>
        <v>0</v>
      </c>
      <c r="H694" s="15">
        <f>H691+H692</f>
        <v>0</v>
      </c>
      <c r="I694" s="15">
        <f t="shared" ref="I694:Q694" si="72">I691+I692</f>
        <v>0</v>
      </c>
      <c r="J694" s="15">
        <f t="shared" si="72"/>
        <v>0</v>
      </c>
      <c r="K694" s="15">
        <f t="shared" si="72"/>
        <v>0</v>
      </c>
      <c r="L694" s="15">
        <f t="shared" si="72"/>
        <v>0</v>
      </c>
      <c r="M694" s="15">
        <f t="shared" si="72"/>
        <v>0</v>
      </c>
      <c r="N694" s="15">
        <f t="shared" si="72"/>
        <v>0</v>
      </c>
      <c r="O694" s="15">
        <f t="shared" si="72"/>
        <v>0</v>
      </c>
      <c r="P694" s="15">
        <f t="shared" si="72"/>
        <v>0</v>
      </c>
      <c r="Q694" s="357">
        <f t="shared" si="72"/>
        <v>0</v>
      </c>
      <c r="R694" s="15">
        <f>R691+R692</f>
        <v>7.4</v>
      </c>
    </row>
    <row r="695" spans="1:18" ht="49.5" hidden="1" customHeight="1" thickBot="1">
      <c r="A695" s="920" t="s">
        <v>490</v>
      </c>
      <c r="B695" s="921"/>
      <c r="C695" s="921"/>
      <c r="D695" s="921"/>
      <c r="E695" s="922"/>
      <c r="F695" s="5">
        <f>F691+F692+F693</f>
        <v>0</v>
      </c>
      <c r="G695" s="423">
        <f>G691+G692+G693</f>
        <v>0</v>
      </c>
      <c r="H695" s="5">
        <f>H691+H692+H693</f>
        <v>0</v>
      </c>
      <c r="I695" s="5">
        <f t="shared" ref="I695:Q695" si="73">I691+I692+I693</f>
        <v>0</v>
      </c>
      <c r="J695" s="5">
        <f t="shared" si="73"/>
        <v>0</v>
      </c>
      <c r="K695" s="5">
        <f t="shared" si="73"/>
        <v>0</v>
      </c>
      <c r="L695" s="5">
        <f t="shared" si="73"/>
        <v>0</v>
      </c>
      <c r="M695" s="5">
        <f t="shared" si="73"/>
        <v>0</v>
      </c>
      <c r="N695" s="5">
        <f t="shared" si="73"/>
        <v>0</v>
      </c>
      <c r="O695" s="5">
        <f t="shared" si="73"/>
        <v>0</v>
      </c>
      <c r="P695" s="5">
        <f t="shared" si="73"/>
        <v>0</v>
      </c>
      <c r="Q695" s="359">
        <f t="shared" si="73"/>
        <v>0</v>
      </c>
      <c r="R695" s="5">
        <f>R691+R692+R693</f>
        <v>7.4</v>
      </c>
    </row>
    <row r="696" spans="1:18" ht="35.1" customHeight="1" thickBot="1">
      <c r="A696" s="943"/>
      <c r="B696" s="750"/>
      <c r="C696" s="750"/>
      <c r="D696" s="750"/>
      <c r="E696" s="750"/>
      <c r="F696" s="750"/>
      <c r="G696" s="750"/>
      <c r="H696" s="750"/>
      <c r="I696" s="750"/>
      <c r="J696" s="750"/>
      <c r="K696" s="750"/>
      <c r="L696" s="750"/>
      <c r="M696" s="750"/>
      <c r="N696" s="750"/>
      <c r="O696" s="750"/>
      <c r="P696" s="750"/>
      <c r="Q696" s="750"/>
      <c r="R696" s="389"/>
    </row>
    <row r="697" spans="1:18" ht="35.1" customHeight="1" thickBot="1">
      <c r="A697" s="640" t="s">
        <v>396</v>
      </c>
      <c r="B697" s="641"/>
      <c r="C697" s="641"/>
      <c r="D697" s="641"/>
      <c r="E697" s="641"/>
      <c r="F697" s="785"/>
      <c r="G697" s="414">
        <f t="shared" ref="G697:H701" si="74">G691</f>
        <v>0</v>
      </c>
      <c r="H697" s="49">
        <f t="shared" si="74"/>
        <v>0</v>
      </c>
      <c r="I697" s="49">
        <f>I691+H697</f>
        <v>0</v>
      </c>
      <c r="J697" s="49">
        <f t="shared" ref="J697:Q701" si="75">J691+I697</f>
        <v>0</v>
      </c>
      <c r="K697" s="49">
        <f t="shared" si="75"/>
        <v>0</v>
      </c>
      <c r="L697" s="49">
        <f t="shared" si="75"/>
        <v>0</v>
      </c>
      <c r="M697" s="49">
        <f t="shared" si="75"/>
        <v>0</v>
      </c>
      <c r="N697" s="49">
        <f t="shared" si="75"/>
        <v>0</v>
      </c>
      <c r="O697" s="49">
        <f t="shared" si="75"/>
        <v>0</v>
      </c>
      <c r="P697" s="49">
        <f t="shared" si="75"/>
        <v>0</v>
      </c>
      <c r="Q697" s="226">
        <f t="shared" si="75"/>
        <v>0</v>
      </c>
      <c r="R697" s="49">
        <f>R691</f>
        <v>6</v>
      </c>
    </row>
    <row r="698" spans="1:18" ht="35.1" customHeight="1" thickBot="1">
      <c r="A698" s="640" t="s">
        <v>397</v>
      </c>
      <c r="B698" s="641"/>
      <c r="C698" s="641"/>
      <c r="D698" s="641"/>
      <c r="E698" s="641"/>
      <c r="F698" s="952"/>
      <c r="G698" s="100">
        <f t="shared" si="74"/>
        <v>0</v>
      </c>
      <c r="H698" s="77">
        <f t="shared" si="74"/>
        <v>0</v>
      </c>
      <c r="I698" s="77">
        <f>I692+H698</f>
        <v>0</v>
      </c>
      <c r="J698" s="77">
        <f t="shared" si="75"/>
        <v>0</v>
      </c>
      <c r="K698" s="77">
        <f t="shared" si="75"/>
        <v>0</v>
      </c>
      <c r="L698" s="77">
        <f t="shared" si="75"/>
        <v>0</v>
      </c>
      <c r="M698" s="77">
        <f t="shared" si="75"/>
        <v>0</v>
      </c>
      <c r="N698" s="77">
        <f t="shared" si="75"/>
        <v>0</v>
      </c>
      <c r="O698" s="77">
        <f t="shared" si="75"/>
        <v>0</v>
      </c>
      <c r="P698" s="77">
        <f t="shared" si="75"/>
        <v>0</v>
      </c>
      <c r="Q698" s="373">
        <f t="shared" si="75"/>
        <v>0</v>
      </c>
      <c r="R698" s="77">
        <f>R692</f>
        <v>1.4</v>
      </c>
    </row>
    <row r="699" spans="1:18" ht="38.25" customHeight="1" thickBot="1">
      <c r="A699" s="640" t="s">
        <v>398</v>
      </c>
      <c r="B699" s="641"/>
      <c r="C699" s="641"/>
      <c r="D699" s="641"/>
      <c r="E699" s="641"/>
      <c r="F699" s="785"/>
      <c r="G699" s="414">
        <f t="shared" si="74"/>
        <v>0</v>
      </c>
      <c r="H699" s="49">
        <f t="shared" si="74"/>
        <v>0</v>
      </c>
      <c r="I699" s="49">
        <f>I693+H699</f>
        <v>0</v>
      </c>
      <c r="J699" s="49">
        <f t="shared" si="75"/>
        <v>0</v>
      </c>
      <c r="K699" s="49">
        <f t="shared" si="75"/>
        <v>0</v>
      </c>
      <c r="L699" s="49">
        <f t="shared" si="75"/>
        <v>0</v>
      </c>
      <c r="M699" s="49">
        <f t="shared" si="75"/>
        <v>0</v>
      </c>
      <c r="N699" s="49">
        <f t="shared" si="75"/>
        <v>0</v>
      </c>
      <c r="O699" s="49">
        <f t="shared" si="75"/>
        <v>0</v>
      </c>
      <c r="P699" s="49">
        <f t="shared" si="75"/>
        <v>0</v>
      </c>
      <c r="Q699" s="226">
        <f t="shared" si="75"/>
        <v>0</v>
      </c>
      <c r="R699" s="49">
        <f>R693</f>
        <v>0</v>
      </c>
    </row>
    <row r="700" spans="1:18" ht="81.75" customHeight="1" thickBot="1">
      <c r="A700" s="719" t="s">
        <v>491</v>
      </c>
      <c r="B700" s="720"/>
      <c r="C700" s="720"/>
      <c r="D700" s="720"/>
      <c r="E700" s="780"/>
      <c r="F700" s="781"/>
      <c r="G700" s="423">
        <f t="shared" si="74"/>
        <v>0</v>
      </c>
      <c r="H700" s="4">
        <f t="shared" si="74"/>
        <v>0</v>
      </c>
      <c r="I700" s="4">
        <f>I694+H700</f>
        <v>0</v>
      </c>
      <c r="J700" s="4">
        <f t="shared" si="75"/>
        <v>0</v>
      </c>
      <c r="K700" s="4">
        <f t="shared" si="75"/>
        <v>0</v>
      </c>
      <c r="L700" s="4">
        <f t="shared" si="75"/>
        <v>0</v>
      </c>
      <c r="M700" s="4">
        <f t="shared" si="75"/>
        <v>0</v>
      </c>
      <c r="N700" s="4">
        <f t="shared" si="75"/>
        <v>0</v>
      </c>
      <c r="O700" s="4">
        <f t="shared" si="75"/>
        <v>0</v>
      </c>
      <c r="P700" s="4">
        <f t="shared" si="75"/>
        <v>0</v>
      </c>
      <c r="Q700" s="358">
        <f t="shared" si="75"/>
        <v>0</v>
      </c>
      <c r="R700" s="4">
        <f>R694</f>
        <v>7.4</v>
      </c>
    </row>
    <row r="701" spans="1:18" ht="35.1" customHeight="1" thickBot="1">
      <c r="A701" s="747" t="s">
        <v>492</v>
      </c>
      <c r="B701" s="782"/>
      <c r="C701" s="782"/>
      <c r="D701" s="782"/>
      <c r="E701" s="782"/>
      <c r="F701" s="783"/>
      <c r="G701" s="63">
        <f t="shared" si="74"/>
        <v>0</v>
      </c>
      <c r="H701" s="63">
        <f t="shared" si="74"/>
        <v>0</v>
      </c>
      <c r="I701" s="100">
        <f>I695+H701</f>
        <v>0</v>
      </c>
      <c r="J701" s="100">
        <f t="shared" si="75"/>
        <v>0</v>
      </c>
      <c r="K701" s="100">
        <f t="shared" si="75"/>
        <v>0</v>
      </c>
      <c r="L701" s="100">
        <f t="shared" si="75"/>
        <v>0</v>
      </c>
      <c r="M701" s="100">
        <f t="shared" si="75"/>
        <v>0</v>
      </c>
      <c r="N701" s="100">
        <f t="shared" si="75"/>
        <v>0</v>
      </c>
      <c r="O701" s="100">
        <f t="shared" si="75"/>
        <v>0</v>
      </c>
      <c r="P701" s="100">
        <f t="shared" si="75"/>
        <v>0</v>
      </c>
      <c r="Q701" s="374">
        <f t="shared" si="75"/>
        <v>0</v>
      </c>
      <c r="R701" s="100">
        <f>R695</f>
        <v>7.4</v>
      </c>
    </row>
    <row r="702" spans="1:18" ht="35.1" customHeight="1" thickBot="1">
      <c r="A702" s="722" t="s">
        <v>666</v>
      </c>
      <c r="B702" s="723"/>
      <c r="C702" s="784"/>
      <c r="D702" s="784"/>
      <c r="E702" s="723"/>
      <c r="F702" s="784"/>
      <c r="G702" s="784"/>
      <c r="H702" s="784"/>
      <c r="I702" s="784"/>
      <c r="J702" s="784"/>
      <c r="K702" s="784"/>
      <c r="L702" s="784"/>
      <c r="M702" s="784"/>
      <c r="N702" s="784"/>
      <c r="O702" s="784"/>
      <c r="P702" s="784"/>
      <c r="Q702" s="784"/>
      <c r="R702" s="389"/>
    </row>
    <row r="703" spans="1:18" ht="35.1" customHeight="1">
      <c r="A703" s="665">
        <v>103</v>
      </c>
      <c r="B703" s="134" t="s">
        <v>576</v>
      </c>
      <c r="C703" s="504" t="s">
        <v>412</v>
      </c>
      <c r="D703" s="668" t="s">
        <v>67</v>
      </c>
      <c r="E703" s="645" t="s">
        <v>451</v>
      </c>
      <c r="F703" s="102" t="s">
        <v>111</v>
      </c>
      <c r="G703" s="458">
        <f>R703*J5</f>
        <v>0</v>
      </c>
      <c r="H703" s="109">
        <v>0</v>
      </c>
      <c r="I703" s="103"/>
      <c r="J703" s="103"/>
      <c r="K703" s="103"/>
      <c r="L703" s="103"/>
      <c r="M703" s="103"/>
      <c r="N703" s="103"/>
      <c r="O703" s="103"/>
      <c r="P703" s="103"/>
      <c r="Q703" s="156"/>
      <c r="R703" s="376">
        <v>3</v>
      </c>
    </row>
    <row r="704" spans="1:18" ht="35.1" customHeight="1">
      <c r="A704" s="666"/>
      <c r="B704" s="135" t="s">
        <v>68</v>
      </c>
      <c r="C704" s="505" t="s">
        <v>69</v>
      </c>
      <c r="D704" s="669"/>
      <c r="E704" s="691"/>
      <c r="F704" s="557" t="s">
        <v>112</v>
      </c>
      <c r="G704" s="496">
        <f>R704*J5</f>
        <v>0</v>
      </c>
      <c r="H704" s="143"/>
      <c r="I704" s="131"/>
      <c r="J704" s="131"/>
      <c r="K704" s="131">
        <v>0</v>
      </c>
      <c r="L704" s="131"/>
      <c r="M704" s="131"/>
      <c r="N704" s="131"/>
      <c r="O704" s="131"/>
      <c r="P704" s="131"/>
      <c r="Q704" s="356"/>
      <c r="R704" s="382">
        <v>6.9</v>
      </c>
    </row>
    <row r="705" spans="1:18" ht="38.25" customHeight="1" thickBot="1">
      <c r="A705" s="666"/>
      <c r="B705" s="135" t="s">
        <v>70</v>
      </c>
      <c r="C705" s="505" t="s">
        <v>71</v>
      </c>
      <c r="D705" s="669"/>
      <c r="E705" s="691"/>
      <c r="F705" s="107" t="s">
        <v>20</v>
      </c>
      <c r="G705" s="463"/>
      <c r="H705" s="126"/>
      <c r="I705" s="114"/>
      <c r="J705" s="114"/>
      <c r="K705" s="114"/>
      <c r="L705" s="114"/>
      <c r="M705" s="114"/>
      <c r="N705" s="114"/>
      <c r="O705" s="114"/>
      <c r="P705" s="114"/>
      <c r="Q705" s="158"/>
      <c r="R705" s="379"/>
    </row>
    <row r="706" spans="1:18" ht="32.25" customHeight="1">
      <c r="A706" s="666"/>
      <c r="B706" s="122" t="s">
        <v>72</v>
      </c>
      <c r="C706" s="505"/>
      <c r="D706" s="669"/>
      <c r="E706" s="691"/>
      <c r="F706" s="664"/>
      <c r="G706" s="461"/>
      <c r="H706" s="628"/>
      <c r="I706" s="629"/>
      <c r="J706" s="629"/>
      <c r="K706" s="629"/>
      <c r="L706" s="629"/>
      <c r="M706" s="629"/>
      <c r="N706" s="629"/>
      <c r="O706" s="629"/>
      <c r="P706" s="629"/>
      <c r="Q706" s="629"/>
      <c r="R706" s="509"/>
    </row>
    <row r="707" spans="1:18" ht="35.1" customHeight="1">
      <c r="A707" s="666"/>
      <c r="B707" s="122" t="s">
        <v>578</v>
      </c>
      <c r="C707" s="505"/>
      <c r="D707" s="669"/>
      <c r="E707" s="691"/>
      <c r="F707" s="678"/>
      <c r="G707" s="466"/>
      <c r="H707" s="630"/>
      <c r="I707" s="630"/>
      <c r="J707" s="630"/>
      <c r="K707" s="630"/>
      <c r="L707" s="630"/>
      <c r="M707" s="630"/>
      <c r="N707" s="630"/>
      <c r="O707" s="630"/>
      <c r="P707" s="630"/>
      <c r="Q707" s="630"/>
      <c r="R707" s="510"/>
    </row>
    <row r="708" spans="1:18" s="104" customFormat="1" ht="33" customHeight="1">
      <c r="A708" s="666"/>
      <c r="B708" s="122" t="s">
        <v>579</v>
      </c>
      <c r="C708" s="302"/>
      <c r="D708" s="669"/>
      <c r="E708" s="691"/>
      <c r="F708" s="678"/>
      <c r="G708" s="466"/>
      <c r="H708" s="630"/>
      <c r="I708" s="630"/>
      <c r="J708" s="630"/>
      <c r="K708" s="630"/>
      <c r="L708" s="630"/>
      <c r="M708" s="630"/>
      <c r="N708" s="630"/>
      <c r="O708" s="630"/>
      <c r="P708" s="630"/>
      <c r="Q708" s="630"/>
      <c r="R708" s="510"/>
    </row>
    <row r="709" spans="1:18" s="104" customFormat="1" ht="32.25" customHeight="1">
      <c r="A709" s="666"/>
      <c r="B709" s="122" t="s">
        <v>581</v>
      </c>
      <c r="C709" s="526"/>
      <c r="D709" s="669"/>
      <c r="E709" s="691"/>
      <c r="F709" s="678"/>
      <c r="G709" s="466"/>
      <c r="H709" s="630"/>
      <c r="I709" s="630"/>
      <c r="J709" s="630"/>
      <c r="K709" s="630"/>
      <c r="L709" s="630"/>
      <c r="M709" s="630"/>
      <c r="N709" s="630"/>
      <c r="O709" s="630"/>
      <c r="P709" s="630"/>
      <c r="Q709" s="630"/>
      <c r="R709" s="510"/>
    </row>
    <row r="710" spans="1:18" s="104" customFormat="1" ht="42" customHeight="1" thickBot="1">
      <c r="A710" s="667"/>
      <c r="B710" s="136" t="s">
        <v>74</v>
      </c>
      <c r="C710" s="527"/>
      <c r="D710" s="670"/>
      <c r="E710" s="663"/>
      <c r="F710" s="679"/>
      <c r="G710" s="467"/>
      <c r="H710" s="631"/>
      <c r="I710" s="631"/>
      <c r="J710" s="631"/>
      <c r="K710" s="631"/>
      <c r="L710" s="631"/>
      <c r="M710" s="631"/>
      <c r="N710" s="631"/>
      <c r="O710" s="631"/>
      <c r="P710" s="631"/>
      <c r="Q710" s="631"/>
      <c r="R710" s="511"/>
    </row>
    <row r="711" spans="1:18" s="104" customFormat="1" ht="33" hidden="1" customHeight="1" thickBot="1">
      <c r="A711" s="716" t="s">
        <v>667</v>
      </c>
      <c r="B711" s="717"/>
      <c r="C711" s="717"/>
      <c r="D711" s="717"/>
      <c r="E711" s="843"/>
      <c r="F711" s="205">
        <f>SUM(H711:Q711)</f>
        <v>0</v>
      </c>
      <c r="G711" s="413">
        <f t="shared" ref="G711:Q713" si="76">G703</f>
        <v>0</v>
      </c>
      <c r="H711" s="205">
        <f t="shared" si="76"/>
        <v>0</v>
      </c>
      <c r="I711" s="205">
        <f t="shared" si="76"/>
        <v>0</v>
      </c>
      <c r="J711" s="205">
        <f t="shared" si="76"/>
        <v>0</v>
      </c>
      <c r="K711" s="205">
        <f t="shared" si="76"/>
        <v>0</v>
      </c>
      <c r="L711" s="205">
        <f t="shared" si="76"/>
        <v>0</v>
      </c>
      <c r="M711" s="205">
        <f t="shared" si="76"/>
        <v>0</v>
      </c>
      <c r="N711" s="205">
        <f t="shared" si="76"/>
        <v>0</v>
      </c>
      <c r="O711" s="205">
        <f t="shared" si="76"/>
        <v>0</v>
      </c>
      <c r="P711" s="205">
        <f t="shared" si="76"/>
        <v>0</v>
      </c>
      <c r="Q711" s="46">
        <f t="shared" si="76"/>
        <v>0</v>
      </c>
      <c r="R711" s="205">
        <f>R703</f>
        <v>3</v>
      </c>
    </row>
    <row r="712" spans="1:18" s="104" customFormat="1" ht="33" hidden="1" customHeight="1" thickBot="1">
      <c r="A712" s="731" t="s">
        <v>668</v>
      </c>
      <c r="B712" s="732"/>
      <c r="C712" s="732"/>
      <c r="D712" s="732"/>
      <c r="E712" s="820"/>
      <c r="F712" s="205">
        <f>SUM(H712:Q712)</f>
        <v>0</v>
      </c>
      <c r="G712" s="413">
        <f t="shared" si="76"/>
        <v>0</v>
      </c>
      <c r="H712" s="205">
        <f t="shared" si="76"/>
        <v>0</v>
      </c>
      <c r="I712" s="205">
        <f t="shared" si="76"/>
        <v>0</v>
      </c>
      <c r="J712" s="205">
        <f t="shared" si="76"/>
        <v>0</v>
      </c>
      <c r="K712" s="205">
        <f t="shared" si="76"/>
        <v>0</v>
      </c>
      <c r="L712" s="205">
        <f t="shared" si="76"/>
        <v>0</v>
      </c>
      <c r="M712" s="205">
        <f t="shared" si="76"/>
        <v>0</v>
      </c>
      <c r="N712" s="205">
        <f t="shared" si="76"/>
        <v>0</v>
      </c>
      <c r="O712" s="205">
        <f t="shared" si="76"/>
        <v>0</v>
      </c>
      <c r="P712" s="205">
        <f t="shared" si="76"/>
        <v>0</v>
      </c>
      <c r="Q712" s="46">
        <f t="shared" si="76"/>
        <v>0</v>
      </c>
      <c r="R712" s="205">
        <f>R704</f>
        <v>6.9</v>
      </c>
    </row>
    <row r="713" spans="1:18" s="104" customFormat="1" ht="33" hidden="1" customHeight="1" thickBot="1">
      <c r="A713" s="728" t="s">
        <v>669</v>
      </c>
      <c r="B713" s="729"/>
      <c r="C713" s="729"/>
      <c r="D713" s="729"/>
      <c r="E713" s="821"/>
      <c r="F713" s="205">
        <f>SUM(H713:Q713)</f>
        <v>0</v>
      </c>
      <c r="G713" s="414">
        <f t="shared" si="76"/>
        <v>0</v>
      </c>
      <c r="H713" s="49">
        <f t="shared" si="76"/>
        <v>0</v>
      </c>
      <c r="I713" s="49">
        <f t="shared" si="76"/>
        <v>0</v>
      </c>
      <c r="J713" s="49">
        <f t="shared" si="76"/>
        <v>0</v>
      </c>
      <c r="K713" s="49">
        <f t="shared" si="76"/>
        <v>0</v>
      </c>
      <c r="L713" s="49">
        <f t="shared" si="76"/>
        <v>0</v>
      </c>
      <c r="M713" s="49">
        <f t="shared" si="76"/>
        <v>0</v>
      </c>
      <c r="N713" s="49">
        <f t="shared" si="76"/>
        <v>0</v>
      </c>
      <c r="O713" s="49">
        <f t="shared" si="76"/>
        <v>0</v>
      </c>
      <c r="P713" s="49">
        <f t="shared" si="76"/>
        <v>0</v>
      </c>
      <c r="Q713" s="226">
        <f t="shared" si="76"/>
        <v>0</v>
      </c>
      <c r="R713" s="49">
        <f>R705</f>
        <v>0</v>
      </c>
    </row>
    <row r="714" spans="1:18" s="104" customFormat="1" ht="33" hidden="1" customHeight="1" thickBot="1">
      <c r="A714" s="719" t="s">
        <v>670</v>
      </c>
      <c r="B714" s="720"/>
      <c r="C714" s="720"/>
      <c r="D714" s="720"/>
      <c r="E714" s="781"/>
      <c r="F714" s="15">
        <f>F711+F712</f>
        <v>0</v>
      </c>
      <c r="G714" s="29">
        <f>G711+G712</f>
        <v>0</v>
      </c>
      <c r="H714" s="15">
        <f>H711+H712</f>
        <v>0</v>
      </c>
      <c r="I714" s="15">
        <f t="shared" ref="I714:Q714" si="77">I711+I712</f>
        <v>0</v>
      </c>
      <c r="J714" s="15">
        <f t="shared" si="77"/>
        <v>0</v>
      </c>
      <c r="K714" s="15">
        <f t="shared" si="77"/>
        <v>0</v>
      </c>
      <c r="L714" s="15">
        <f t="shared" si="77"/>
        <v>0</v>
      </c>
      <c r="M714" s="15">
        <f t="shared" si="77"/>
        <v>0</v>
      </c>
      <c r="N714" s="15">
        <f t="shared" si="77"/>
        <v>0</v>
      </c>
      <c r="O714" s="15">
        <f t="shared" si="77"/>
        <v>0</v>
      </c>
      <c r="P714" s="15">
        <f t="shared" si="77"/>
        <v>0</v>
      </c>
      <c r="Q714" s="357">
        <f t="shared" si="77"/>
        <v>0</v>
      </c>
      <c r="R714" s="15">
        <f>R711+R712</f>
        <v>9.9</v>
      </c>
    </row>
    <row r="715" spans="1:18" s="104" customFormat="1" ht="33" hidden="1" customHeight="1" thickBot="1">
      <c r="A715" s="920" t="s">
        <v>671</v>
      </c>
      <c r="B715" s="921"/>
      <c r="C715" s="921"/>
      <c r="D715" s="921"/>
      <c r="E715" s="922"/>
      <c r="F715" s="5">
        <f>F711+F712+F713</f>
        <v>0</v>
      </c>
      <c r="G715" s="423">
        <f>G711+G712+G713</f>
        <v>0</v>
      </c>
      <c r="H715" s="5">
        <f>H711+H712+H713</f>
        <v>0</v>
      </c>
      <c r="I715" s="5">
        <f t="shared" ref="I715:Q715" si="78">I711+I712+I713</f>
        <v>0</v>
      </c>
      <c r="J715" s="5">
        <f t="shared" si="78"/>
        <v>0</v>
      </c>
      <c r="K715" s="5">
        <f t="shared" si="78"/>
        <v>0</v>
      </c>
      <c r="L715" s="5">
        <f t="shared" si="78"/>
        <v>0</v>
      </c>
      <c r="M715" s="5">
        <f t="shared" si="78"/>
        <v>0</v>
      </c>
      <c r="N715" s="5">
        <f t="shared" si="78"/>
        <v>0</v>
      </c>
      <c r="O715" s="5">
        <f t="shared" si="78"/>
        <v>0</v>
      </c>
      <c r="P715" s="5">
        <f t="shared" si="78"/>
        <v>0</v>
      </c>
      <c r="Q715" s="359">
        <f t="shared" si="78"/>
        <v>0</v>
      </c>
      <c r="R715" s="5">
        <f>R711+R712+R713</f>
        <v>9.9</v>
      </c>
    </row>
    <row r="716" spans="1:18" ht="35.1" customHeight="1" thickBot="1">
      <c r="A716" s="943"/>
      <c r="B716" s="750"/>
      <c r="C716" s="750"/>
      <c r="D716" s="750"/>
      <c r="E716" s="750"/>
      <c r="F716" s="750"/>
      <c r="G716" s="750"/>
      <c r="H716" s="750"/>
      <c r="I716" s="750"/>
      <c r="J716" s="750"/>
      <c r="K716" s="750"/>
      <c r="L716" s="750"/>
      <c r="M716" s="750"/>
      <c r="N716" s="750"/>
      <c r="O716" s="750"/>
      <c r="P716" s="750"/>
      <c r="Q716" s="750"/>
      <c r="R716" s="389"/>
    </row>
    <row r="717" spans="1:18" ht="35.1" customHeight="1" thickBot="1">
      <c r="A717" s="640" t="s">
        <v>672</v>
      </c>
      <c r="B717" s="641"/>
      <c r="C717" s="641"/>
      <c r="D717" s="641"/>
      <c r="E717" s="641"/>
      <c r="F717" s="785"/>
      <c r="G717" s="414">
        <f t="shared" ref="G717:H721" si="79">G711</f>
        <v>0</v>
      </c>
      <c r="H717" s="49">
        <f t="shared" si="79"/>
        <v>0</v>
      </c>
      <c r="I717" s="49">
        <f t="shared" ref="I717:Q721" si="80">I711+H717</f>
        <v>0</v>
      </c>
      <c r="J717" s="49">
        <f t="shared" si="80"/>
        <v>0</v>
      </c>
      <c r="K717" s="49">
        <f t="shared" si="80"/>
        <v>0</v>
      </c>
      <c r="L717" s="49">
        <f t="shared" si="80"/>
        <v>0</v>
      </c>
      <c r="M717" s="49">
        <f t="shared" si="80"/>
        <v>0</v>
      </c>
      <c r="N717" s="49">
        <f t="shared" si="80"/>
        <v>0</v>
      </c>
      <c r="O717" s="49">
        <f t="shared" si="80"/>
        <v>0</v>
      </c>
      <c r="P717" s="49">
        <f t="shared" si="80"/>
        <v>0</v>
      </c>
      <c r="Q717" s="226">
        <f t="shared" si="80"/>
        <v>0</v>
      </c>
      <c r="R717" s="49">
        <f>R711</f>
        <v>3</v>
      </c>
    </row>
    <row r="718" spans="1:18" ht="35.1" customHeight="1" thickBot="1">
      <c r="A718" s="640" t="s">
        <v>673</v>
      </c>
      <c r="B718" s="641"/>
      <c r="C718" s="641"/>
      <c r="D718" s="641"/>
      <c r="E718" s="641"/>
      <c r="F718" s="952"/>
      <c r="G718" s="100">
        <f t="shared" si="79"/>
        <v>0</v>
      </c>
      <c r="H718" s="77">
        <f t="shared" si="79"/>
        <v>0</v>
      </c>
      <c r="I718" s="77">
        <f t="shared" si="80"/>
        <v>0</v>
      </c>
      <c r="J718" s="77">
        <f t="shared" si="80"/>
        <v>0</v>
      </c>
      <c r="K718" s="77">
        <f t="shared" si="80"/>
        <v>0</v>
      </c>
      <c r="L718" s="77">
        <f t="shared" si="80"/>
        <v>0</v>
      </c>
      <c r="M718" s="77">
        <f t="shared" si="80"/>
        <v>0</v>
      </c>
      <c r="N718" s="77">
        <f t="shared" si="80"/>
        <v>0</v>
      </c>
      <c r="O718" s="77">
        <f t="shared" si="80"/>
        <v>0</v>
      </c>
      <c r="P718" s="77">
        <f t="shared" si="80"/>
        <v>0</v>
      </c>
      <c r="Q718" s="373">
        <f t="shared" si="80"/>
        <v>0</v>
      </c>
      <c r="R718" s="77">
        <f>R712</f>
        <v>6.9</v>
      </c>
    </row>
    <row r="719" spans="1:18" ht="38.25" customHeight="1" thickBot="1">
      <c r="A719" s="640" t="s">
        <v>674</v>
      </c>
      <c r="B719" s="641"/>
      <c r="C719" s="641"/>
      <c r="D719" s="641"/>
      <c r="E719" s="641"/>
      <c r="F719" s="785"/>
      <c r="G719" s="414">
        <f t="shared" si="79"/>
        <v>0</v>
      </c>
      <c r="H719" s="49">
        <f t="shared" si="79"/>
        <v>0</v>
      </c>
      <c r="I719" s="49">
        <f t="shared" si="80"/>
        <v>0</v>
      </c>
      <c r="J719" s="49">
        <f t="shared" si="80"/>
        <v>0</v>
      </c>
      <c r="K719" s="49">
        <f t="shared" si="80"/>
        <v>0</v>
      </c>
      <c r="L719" s="49">
        <f t="shared" si="80"/>
        <v>0</v>
      </c>
      <c r="M719" s="49">
        <f t="shared" si="80"/>
        <v>0</v>
      </c>
      <c r="N719" s="49">
        <f t="shared" si="80"/>
        <v>0</v>
      </c>
      <c r="O719" s="49">
        <f t="shared" si="80"/>
        <v>0</v>
      </c>
      <c r="P719" s="49">
        <f t="shared" si="80"/>
        <v>0</v>
      </c>
      <c r="Q719" s="226">
        <f t="shared" si="80"/>
        <v>0</v>
      </c>
      <c r="R719" s="49">
        <f>R713</f>
        <v>0</v>
      </c>
    </row>
    <row r="720" spans="1:18" ht="48.75" customHeight="1" thickBot="1">
      <c r="A720" s="719" t="s">
        <v>676</v>
      </c>
      <c r="B720" s="720"/>
      <c r="C720" s="720"/>
      <c r="D720" s="720"/>
      <c r="E720" s="780"/>
      <c r="F720" s="781"/>
      <c r="G720" s="423">
        <f t="shared" si="79"/>
        <v>0</v>
      </c>
      <c r="H720" s="4">
        <f t="shared" si="79"/>
        <v>0</v>
      </c>
      <c r="I720" s="4">
        <f t="shared" si="80"/>
        <v>0</v>
      </c>
      <c r="J720" s="4">
        <f t="shared" si="80"/>
        <v>0</v>
      </c>
      <c r="K720" s="4">
        <f t="shared" si="80"/>
        <v>0</v>
      </c>
      <c r="L720" s="4">
        <f t="shared" si="80"/>
        <v>0</v>
      </c>
      <c r="M720" s="4">
        <f t="shared" si="80"/>
        <v>0</v>
      </c>
      <c r="N720" s="4">
        <f t="shared" si="80"/>
        <v>0</v>
      </c>
      <c r="O720" s="4">
        <f t="shared" si="80"/>
        <v>0</v>
      </c>
      <c r="P720" s="4">
        <f t="shared" si="80"/>
        <v>0</v>
      </c>
      <c r="Q720" s="358">
        <f t="shared" si="80"/>
        <v>0</v>
      </c>
      <c r="R720" s="4">
        <f>R714</f>
        <v>9.9</v>
      </c>
    </row>
    <row r="721" spans="1:18" ht="35.1" customHeight="1" thickBot="1">
      <c r="A721" s="747" t="s">
        <v>675</v>
      </c>
      <c r="B721" s="782"/>
      <c r="C721" s="782"/>
      <c r="D721" s="782"/>
      <c r="E721" s="782"/>
      <c r="F721" s="783"/>
      <c r="G721" s="63">
        <f t="shared" si="79"/>
        <v>0</v>
      </c>
      <c r="H721" s="63">
        <f t="shared" si="79"/>
        <v>0</v>
      </c>
      <c r="I721" s="100">
        <f t="shared" si="80"/>
        <v>0</v>
      </c>
      <c r="J721" s="100">
        <f t="shared" si="80"/>
        <v>0</v>
      </c>
      <c r="K721" s="100">
        <f t="shared" si="80"/>
        <v>0</v>
      </c>
      <c r="L721" s="100">
        <f t="shared" si="80"/>
        <v>0</v>
      </c>
      <c r="M721" s="100">
        <f t="shared" si="80"/>
        <v>0</v>
      </c>
      <c r="N721" s="100">
        <f t="shared" si="80"/>
        <v>0</v>
      </c>
      <c r="O721" s="100">
        <f t="shared" si="80"/>
        <v>0</v>
      </c>
      <c r="P721" s="100">
        <f t="shared" si="80"/>
        <v>0</v>
      </c>
      <c r="Q721" s="374">
        <f t="shared" si="80"/>
        <v>0</v>
      </c>
      <c r="R721" s="401">
        <f>R715</f>
        <v>9.9</v>
      </c>
    </row>
    <row r="722" spans="1:18" ht="35.1" customHeight="1" thickBot="1">
      <c r="A722" s="714"/>
      <c r="B722" s="750"/>
      <c r="C722" s="750"/>
      <c r="D722" s="750"/>
      <c r="E722" s="750"/>
      <c r="F722" s="750"/>
      <c r="G722" s="750"/>
      <c r="H722" s="750"/>
      <c r="I722" s="750"/>
      <c r="J722" s="750"/>
      <c r="K722" s="750"/>
      <c r="L722" s="750"/>
      <c r="M722" s="750"/>
      <c r="N722" s="750"/>
      <c r="O722" s="750"/>
      <c r="P722" s="750"/>
      <c r="Q722" s="750"/>
      <c r="R722" s="452"/>
    </row>
    <row r="723" spans="1:18" ht="35.1" hidden="1" customHeight="1" thickBot="1">
      <c r="A723" s="642" t="s">
        <v>432</v>
      </c>
      <c r="B723" s="643"/>
      <c r="C723" s="643"/>
      <c r="D723" s="823"/>
      <c r="E723" s="970"/>
      <c r="F723" s="205">
        <f>SUM(H723:Q723)</f>
        <v>5.7409999999999997</v>
      </c>
      <c r="G723" s="413">
        <f t="shared" ref="G723:R725" si="81">G480+G618+G650+G691+G711</f>
        <v>0</v>
      </c>
      <c r="H723" s="205">
        <f t="shared" si="81"/>
        <v>3.3299999999999996</v>
      </c>
      <c r="I723" s="205">
        <f t="shared" si="81"/>
        <v>2.2090000000000001</v>
      </c>
      <c r="J723" s="205">
        <f t="shared" si="81"/>
        <v>0.20200000000000001</v>
      </c>
      <c r="K723" s="205">
        <f t="shared" si="81"/>
        <v>0</v>
      </c>
      <c r="L723" s="205">
        <f t="shared" si="81"/>
        <v>0</v>
      </c>
      <c r="M723" s="205">
        <f t="shared" si="81"/>
        <v>0</v>
      </c>
      <c r="N723" s="205">
        <f t="shared" si="81"/>
        <v>0</v>
      </c>
      <c r="O723" s="205">
        <f t="shared" si="81"/>
        <v>0</v>
      </c>
      <c r="P723" s="205">
        <f t="shared" si="81"/>
        <v>0</v>
      </c>
      <c r="Q723" s="46">
        <f t="shared" si="81"/>
        <v>0</v>
      </c>
      <c r="R723" s="205">
        <f t="shared" si="81"/>
        <v>51.31</v>
      </c>
    </row>
    <row r="724" spans="1:18" ht="35.1" hidden="1" customHeight="1" thickBot="1">
      <c r="A724" s="731" t="s">
        <v>433</v>
      </c>
      <c r="B724" s="732"/>
      <c r="C724" s="732"/>
      <c r="D724" s="732"/>
      <c r="E724" s="820"/>
      <c r="F724" s="205">
        <f>SUM(H724:Q724)</f>
        <v>1.046</v>
      </c>
      <c r="G724" s="413">
        <f t="shared" si="81"/>
        <v>0</v>
      </c>
      <c r="H724" s="205">
        <f t="shared" si="81"/>
        <v>0</v>
      </c>
      <c r="I724" s="205">
        <f t="shared" si="81"/>
        <v>0</v>
      </c>
      <c r="J724" s="205">
        <f t="shared" si="81"/>
        <v>0</v>
      </c>
      <c r="K724" s="205">
        <f t="shared" si="81"/>
        <v>0</v>
      </c>
      <c r="L724" s="205">
        <f t="shared" si="81"/>
        <v>1.046</v>
      </c>
      <c r="M724" s="205">
        <f t="shared" si="81"/>
        <v>0</v>
      </c>
      <c r="N724" s="205">
        <f t="shared" si="81"/>
        <v>0</v>
      </c>
      <c r="O724" s="205">
        <f t="shared" si="81"/>
        <v>0</v>
      </c>
      <c r="P724" s="205">
        <f t="shared" si="81"/>
        <v>0</v>
      </c>
      <c r="Q724" s="46">
        <f t="shared" si="81"/>
        <v>0</v>
      </c>
      <c r="R724" s="205">
        <f t="shared" si="81"/>
        <v>36.65</v>
      </c>
    </row>
    <row r="725" spans="1:18" ht="38.25" hidden="1" customHeight="1" thickBot="1">
      <c r="A725" s="728" t="s">
        <v>434</v>
      </c>
      <c r="B725" s="729"/>
      <c r="C725" s="729"/>
      <c r="D725" s="729"/>
      <c r="E725" s="821"/>
      <c r="F725" s="205">
        <f>SUM(H725:Q725)</f>
        <v>2.8239999999999994</v>
      </c>
      <c r="G725" s="413">
        <f t="shared" si="81"/>
        <v>0</v>
      </c>
      <c r="H725" s="205">
        <f t="shared" si="81"/>
        <v>0</v>
      </c>
      <c r="I725" s="205">
        <f t="shared" si="81"/>
        <v>0</v>
      </c>
      <c r="J725" s="205">
        <f t="shared" si="81"/>
        <v>0</v>
      </c>
      <c r="K725" s="205">
        <f t="shared" si="81"/>
        <v>0</v>
      </c>
      <c r="L725" s="205">
        <f t="shared" si="81"/>
        <v>0</v>
      </c>
      <c r="M725" s="205">
        <f t="shared" si="81"/>
        <v>0</v>
      </c>
      <c r="N725" s="205">
        <f t="shared" si="81"/>
        <v>0</v>
      </c>
      <c r="O725" s="205">
        <f t="shared" si="81"/>
        <v>2.7309999999999994</v>
      </c>
      <c r="P725" s="205">
        <f t="shared" si="81"/>
        <v>9.2999999999999999E-2</v>
      </c>
      <c r="Q725" s="46">
        <f t="shared" si="81"/>
        <v>0</v>
      </c>
      <c r="R725" s="205">
        <f t="shared" si="81"/>
        <v>58.64</v>
      </c>
    </row>
    <row r="726" spans="1:18" ht="47.25" hidden="1" customHeight="1" thickBot="1">
      <c r="A726" s="719" t="s">
        <v>493</v>
      </c>
      <c r="B726" s="720"/>
      <c r="C726" s="720"/>
      <c r="D726" s="720"/>
      <c r="E726" s="781"/>
      <c r="F726" s="15">
        <f>F723+F724</f>
        <v>6.7869999999999999</v>
      </c>
      <c r="G726" s="29">
        <f>G723+G724</f>
        <v>0</v>
      </c>
      <c r="H726" s="15">
        <f>H723+H724</f>
        <v>3.3299999999999996</v>
      </c>
      <c r="I726" s="15">
        <f t="shared" ref="I726:Q726" si="82">I723+I724</f>
        <v>2.2090000000000001</v>
      </c>
      <c r="J726" s="15">
        <f t="shared" si="82"/>
        <v>0.20200000000000001</v>
      </c>
      <c r="K726" s="15">
        <f t="shared" si="82"/>
        <v>0</v>
      </c>
      <c r="L726" s="15">
        <f t="shared" si="82"/>
        <v>1.046</v>
      </c>
      <c r="M726" s="15">
        <f t="shared" si="82"/>
        <v>0</v>
      </c>
      <c r="N726" s="15">
        <f t="shared" si="82"/>
        <v>0</v>
      </c>
      <c r="O726" s="15">
        <f t="shared" si="82"/>
        <v>0</v>
      </c>
      <c r="P726" s="15">
        <f t="shared" si="82"/>
        <v>0</v>
      </c>
      <c r="Q726" s="357">
        <f t="shared" si="82"/>
        <v>0</v>
      </c>
      <c r="R726" s="15">
        <f>R723+R724</f>
        <v>87.960000000000008</v>
      </c>
    </row>
    <row r="727" spans="1:18" ht="35.1" hidden="1" customHeight="1" thickBot="1">
      <c r="A727" s="920" t="s">
        <v>494</v>
      </c>
      <c r="B727" s="921"/>
      <c r="C727" s="921"/>
      <c r="D727" s="921"/>
      <c r="E727" s="922"/>
      <c r="F727" s="23">
        <f>F723+F724+F725</f>
        <v>9.6109999999999989</v>
      </c>
      <c r="G727" s="29">
        <f>G723+G724+G725</f>
        <v>0</v>
      </c>
      <c r="H727" s="29">
        <f>H723+H724+H725</f>
        <v>3.3299999999999996</v>
      </c>
      <c r="I727" s="23">
        <f t="shared" ref="I727:Q727" si="83">I723+I724+I725</f>
        <v>2.2090000000000001</v>
      </c>
      <c r="J727" s="23">
        <f t="shared" si="83"/>
        <v>0.20200000000000001</v>
      </c>
      <c r="K727" s="23">
        <f t="shared" si="83"/>
        <v>0</v>
      </c>
      <c r="L727" s="23">
        <f t="shared" si="83"/>
        <v>1.046</v>
      </c>
      <c r="M727" s="23">
        <f t="shared" si="83"/>
        <v>0</v>
      </c>
      <c r="N727" s="23">
        <f t="shared" si="83"/>
        <v>0</v>
      </c>
      <c r="O727" s="23">
        <f t="shared" si="83"/>
        <v>2.7309999999999994</v>
      </c>
      <c r="P727" s="23">
        <f t="shared" si="83"/>
        <v>9.2999999999999999E-2</v>
      </c>
      <c r="Q727" s="365">
        <f t="shared" si="83"/>
        <v>0</v>
      </c>
      <c r="R727" s="29">
        <f>R723+R724+R725</f>
        <v>146.60000000000002</v>
      </c>
    </row>
    <row r="728" spans="1:18" ht="35.1" hidden="1" customHeight="1" thickBot="1">
      <c r="A728" s="953" t="s">
        <v>497</v>
      </c>
      <c r="B728" s="954"/>
      <c r="C728" s="954"/>
      <c r="D728" s="954"/>
      <c r="E728" s="955"/>
      <c r="F728" s="72"/>
      <c r="G728" s="413">
        <f t="shared" ref="G728:R728" si="84">G166+G170+G174+G178+G182+G186</f>
        <v>0</v>
      </c>
      <c r="H728" s="73">
        <f t="shared" si="84"/>
        <v>0</v>
      </c>
      <c r="I728" s="73">
        <f t="shared" si="84"/>
        <v>0</v>
      </c>
      <c r="J728" s="73">
        <f t="shared" si="84"/>
        <v>0</v>
      </c>
      <c r="K728" s="73">
        <f t="shared" si="84"/>
        <v>0</v>
      </c>
      <c r="L728" s="73">
        <f t="shared" si="84"/>
        <v>0</v>
      </c>
      <c r="M728" s="73">
        <f t="shared" si="84"/>
        <v>0</v>
      </c>
      <c r="N728" s="73">
        <f t="shared" si="84"/>
        <v>0</v>
      </c>
      <c r="O728" s="73">
        <f t="shared" si="84"/>
        <v>0</v>
      </c>
      <c r="P728" s="73">
        <f t="shared" si="84"/>
        <v>0</v>
      </c>
      <c r="Q728" s="375">
        <f t="shared" si="84"/>
        <v>0</v>
      </c>
      <c r="R728" s="73">
        <f t="shared" si="84"/>
        <v>1.7800000000000002</v>
      </c>
    </row>
    <row r="729" spans="1:18" ht="35.1" customHeight="1" thickBot="1">
      <c r="A729" s="841"/>
      <c r="B729" s="842"/>
      <c r="C729" s="842"/>
      <c r="D729" s="842"/>
      <c r="E729" s="842"/>
      <c r="F729" s="842"/>
      <c r="G729" s="842"/>
      <c r="H729" s="842"/>
      <c r="I729" s="842"/>
      <c r="J729" s="842"/>
      <c r="K729" s="842"/>
      <c r="L729" s="842"/>
      <c r="M729" s="842"/>
      <c r="N729" s="842"/>
      <c r="O729" s="842"/>
      <c r="P729" s="842"/>
      <c r="Q729" s="842"/>
      <c r="R729" s="389"/>
    </row>
    <row r="730" spans="1:18" ht="35.1" customHeight="1" thickBot="1">
      <c r="A730" s="956" t="s">
        <v>435</v>
      </c>
      <c r="B730" s="957"/>
      <c r="C730" s="957"/>
      <c r="D730" s="957"/>
      <c r="E730" s="957"/>
      <c r="F730" s="958"/>
      <c r="G730" s="58">
        <f t="shared" ref="G730:H735" si="85">G723</f>
        <v>0</v>
      </c>
      <c r="H730" s="52">
        <f t="shared" si="85"/>
        <v>3.3299999999999996</v>
      </c>
      <c r="I730" s="52">
        <f t="shared" ref="I730:Q735" si="86">I723+H730</f>
        <v>5.5389999999999997</v>
      </c>
      <c r="J730" s="52">
        <f t="shared" si="86"/>
        <v>5.7409999999999997</v>
      </c>
      <c r="K730" s="53">
        <f t="shared" si="86"/>
        <v>5.7409999999999997</v>
      </c>
      <c r="L730" s="52">
        <f t="shared" si="86"/>
        <v>5.7409999999999997</v>
      </c>
      <c r="M730" s="52">
        <f t="shared" si="86"/>
        <v>5.7409999999999997</v>
      </c>
      <c r="N730" s="52">
        <f t="shared" si="86"/>
        <v>5.7409999999999997</v>
      </c>
      <c r="O730" s="52">
        <f t="shared" si="86"/>
        <v>5.7409999999999997</v>
      </c>
      <c r="P730" s="52">
        <f t="shared" si="86"/>
        <v>5.7409999999999997</v>
      </c>
      <c r="Q730" s="52">
        <f t="shared" si="86"/>
        <v>5.7409999999999997</v>
      </c>
      <c r="R730" s="52">
        <f t="shared" ref="R730:R735" si="87">R723</f>
        <v>51.31</v>
      </c>
    </row>
    <row r="731" spans="1:18" ht="49.5" customHeight="1" thickBot="1">
      <c r="A731" s="956" t="s">
        <v>436</v>
      </c>
      <c r="B731" s="957"/>
      <c r="C731" s="957"/>
      <c r="D731" s="957"/>
      <c r="E731" s="957"/>
      <c r="F731" s="958"/>
      <c r="G731" s="58">
        <f t="shared" si="85"/>
        <v>0</v>
      </c>
      <c r="H731" s="52">
        <f t="shared" si="85"/>
        <v>0</v>
      </c>
      <c r="I731" s="52">
        <f t="shared" si="86"/>
        <v>0</v>
      </c>
      <c r="J731" s="52">
        <f t="shared" si="86"/>
        <v>0</v>
      </c>
      <c r="K731" s="53">
        <f t="shared" si="86"/>
        <v>0</v>
      </c>
      <c r="L731" s="52">
        <f t="shared" si="86"/>
        <v>1.046</v>
      </c>
      <c r="M731" s="52">
        <f t="shared" si="86"/>
        <v>1.046</v>
      </c>
      <c r="N731" s="52">
        <f t="shared" si="86"/>
        <v>1.046</v>
      </c>
      <c r="O731" s="52">
        <f t="shared" si="86"/>
        <v>1.046</v>
      </c>
      <c r="P731" s="52">
        <f t="shared" si="86"/>
        <v>1.046</v>
      </c>
      <c r="Q731" s="52">
        <f t="shared" si="86"/>
        <v>1.046</v>
      </c>
      <c r="R731" s="52">
        <f t="shared" si="87"/>
        <v>36.65</v>
      </c>
    </row>
    <row r="732" spans="1:18" s="56" customFormat="1" ht="45.75" customHeight="1" thickBot="1">
      <c r="A732" s="822" t="s">
        <v>437</v>
      </c>
      <c r="B732" s="823"/>
      <c r="C732" s="823"/>
      <c r="D732" s="823"/>
      <c r="E732" s="823"/>
      <c r="F732" s="823"/>
      <c r="G732" s="414">
        <f t="shared" si="85"/>
        <v>0</v>
      </c>
      <c r="H732" s="49">
        <f t="shared" si="85"/>
        <v>0</v>
      </c>
      <c r="I732" s="49">
        <f t="shared" si="86"/>
        <v>0</v>
      </c>
      <c r="J732" s="49">
        <f t="shared" si="86"/>
        <v>0</v>
      </c>
      <c r="K732" s="49">
        <f t="shared" si="86"/>
        <v>0</v>
      </c>
      <c r="L732" s="51">
        <f t="shared" si="86"/>
        <v>0</v>
      </c>
      <c r="M732" s="544">
        <f t="shared" si="86"/>
        <v>0</v>
      </c>
      <c r="N732" s="544">
        <f t="shared" si="86"/>
        <v>0</v>
      </c>
      <c r="O732" s="544">
        <f t="shared" si="86"/>
        <v>2.7309999999999994</v>
      </c>
      <c r="P732" s="544">
        <f t="shared" si="86"/>
        <v>2.8239999999999994</v>
      </c>
      <c r="Q732" s="574">
        <f t="shared" si="86"/>
        <v>2.8239999999999994</v>
      </c>
      <c r="R732" s="49">
        <f t="shared" si="87"/>
        <v>58.64</v>
      </c>
    </row>
    <row r="733" spans="1:18" s="56" customFormat="1" ht="45.75" customHeight="1" thickBot="1">
      <c r="A733" s="959" t="s">
        <v>495</v>
      </c>
      <c r="B733" s="960"/>
      <c r="C733" s="960"/>
      <c r="D733" s="960"/>
      <c r="E733" s="960"/>
      <c r="F733" s="961"/>
      <c r="G733" s="423">
        <f t="shared" si="85"/>
        <v>0</v>
      </c>
      <c r="H733" s="57">
        <f t="shared" si="85"/>
        <v>3.3299999999999996</v>
      </c>
      <c r="I733" s="4">
        <f t="shared" si="86"/>
        <v>5.5389999999999997</v>
      </c>
      <c r="J733" s="4">
        <f t="shared" si="86"/>
        <v>5.7409999999999997</v>
      </c>
      <c r="K733" s="4">
        <f t="shared" si="86"/>
        <v>5.7409999999999997</v>
      </c>
      <c r="L733" s="30">
        <f t="shared" si="86"/>
        <v>6.7869999999999999</v>
      </c>
      <c r="M733" s="31">
        <f t="shared" si="86"/>
        <v>6.7869999999999999</v>
      </c>
      <c r="N733" s="31">
        <f t="shared" si="86"/>
        <v>6.7869999999999999</v>
      </c>
      <c r="O733" s="31">
        <f t="shared" si="86"/>
        <v>6.7869999999999999</v>
      </c>
      <c r="P733" s="31">
        <f t="shared" si="86"/>
        <v>6.7869999999999999</v>
      </c>
      <c r="Q733" s="31">
        <f t="shared" si="86"/>
        <v>6.7869999999999999</v>
      </c>
      <c r="R733" s="57">
        <f t="shared" si="87"/>
        <v>87.960000000000008</v>
      </c>
    </row>
    <row r="734" spans="1:18" ht="35.1" customHeight="1" thickBot="1">
      <c r="A734" s="962" t="s">
        <v>496</v>
      </c>
      <c r="B734" s="963"/>
      <c r="C734" s="963"/>
      <c r="D734" s="963"/>
      <c r="E734" s="963"/>
      <c r="F734" s="964"/>
      <c r="G734" s="58">
        <f t="shared" si="85"/>
        <v>0</v>
      </c>
      <c r="H734" s="58">
        <f t="shared" si="85"/>
        <v>3.3299999999999996</v>
      </c>
      <c r="I734" s="58">
        <f t="shared" si="86"/>
        <v>5.5389999999999997</v>
      </c>
      <c r="J734" s="58">
        <f t="shared" si="86"/>
        <v>5.7409999999999997</v>
      </c>
      <c r="K734" s="59">
        <f t="shared" si="86"/>
        <v>5.7409999999999997</v>
      </c>
      <c r="L734" s="58">
        <f t="shared" si="86"/>
        <v>6.7869999999999999</v>
      </c>
      <c r="M734" s="58">
        <f t="shared" si="86"/>
        <v>6.7869999999999999</v>
      </c>
      <c r="N734" s="58">
        <f t="shared" si="86"/>
        <v>6.7869999999999999</v>
      </c>
      <c r="O734" s="58">
        <f t="shared" si="86"/>
        <v>9.5179999999999989</v>
      </c>
      <c r="P734" s="58">
        <f t="shared" si="86"/>
        <v>9.6109999999999989</v>
      </c>
      <c r="Q734" s="58">
        <f t="shared" si="86"/>
        <v>9.6109999999999989</v>
      </c>
      <c r="R734" s="58">
        <f t="shared" si="87"/>
        <v>146.60000000000002</v>
      </c>
    </row>
    <row r="735" spans="1:18" s="54" customFormat="1" ht="35.1" customHeight="1" thickBot="1">
      <c r="A735" s="959" t="s">
        <v>677</v>
      </c>
      <c r="B735" s="960"/>
      <c r="C735" s="960"/>
      <c r="D735" s="960"/>
      <c r="E735" s="960"/>
      <c r="F735" s="961"/>
      <c r="G735" s="423">
        <f t="shared" si="85"/>
        <v>0</v>
      </c>
      <c r="H735" s="57">
        <f t="shared" si="85"/>
        <v>0</v>
      </c>
      <c r="I735" s="4">
        <f t="shared" si="86"/>
        <v>0</v>
      </c>
      <c r="J735" s="4">
        <f t="shared" si="86"/>
        <v>0</v>
      </c>
      <c r="K735" s="4">
        <f t="shared" si="86"/>
        <v>0</v>
      </c>
      <c r="L735" s="30">
        <f t="shared" si="86"/>
        <v>0</v>
      </c>
      <c r="M735" s="31">
        <f t="shared" si="86"/>
        <v>0</v>
      </c>
      <c r="N735" s="31">
        <f t="shared" si="86"/>
        <v>0</v>
      </c>
      <c r="O735" s="31">
        <f t="shared" si="86"/>
        <v>0</v>
      </c>
      <c r="P735" s="31">
        <f t="shared" si="86"/>
        <v>0</v>
      </c>
      <c r="Q735" s="31">
        <f t="shared" si="86"/>
        <v>0</v>
      </c>
      <c r="R735" s="57">
        <f t="shared" si="87"/>
        <v>1.7800000000000002</v>
      </c>
    </row>
    <row r="736" spans="1:18" s="54" customFormat="1" ht="35.1" customHeight="1" thickBot="1">
      <c r="A736" s="32"/>
      <c r="B736" s="64"/>
      <c r="C736" s="64"/>
      <c r="D736" s="64"/>
      <c r="E736" s="538"/>
      <c r="F736" s="65"/>
      <c r="G736" s="431"/>
      <c r="H736" s="537"/>
      <c r="I736" s="537"/>
      <c r="J736" s="537"/>
      <c r="K736" s="537"/>
      <c r="L736" s="537"/>
      <c r="M736" s="537"/>
      <c r="N736" s="537"/>
      <c r="O736" s="537"/>
      <c r="P736" s="537"/>
      <c r="Q736" s="537"/>
      <c r="R736" s="404"/>
    </row>
    <row r="737" spans="1:18" ht="35.1" customHeight="1">
      <c r="A737" s="965"/>
      <c r="B737" s="966"/>
      <c r="C737" s="966"/>
      <c r="D737" s="966"/>
      <c r="E737" s="966"/>
      <c r="F737" s="966"/>
      <c r="G737" s="966"/>
      <c r="H737" s="966"/>
      <c r="I737" s="966"/>
      <c r="J737" s="966"/>
      <c r="K737" s="966"/>
      <c r="L737" s="967"/>
      <c r="M737" s="967"/>
      <c r="N737" s="967"/>
      <c r="O737" s="967"/>
      <c r="P737" s="967"/>
      <c r="Q737" s="967"/>
      <c r="R737" s="7"/>
    </row>
    <row r="775" spans="1:18" s="99" customFormat="1">
      <c r="A775" s="7"/>
      <c r="B775" s="7"/>
      <c r="C775" s="7"/>
      <c r="D775" s="7"/>
      <c r="E775" s="7"/>
      <c r="F775" s="75"/>
      <c r="G775" s="406"/>
      <c r="H775" s="75"/>
      <c r="I775" s="75"/>
      <c r="J775" s="75"/>
      <c r="K775" s="75"/>
      <c r="L775" s="75"/>
      <c r="M775" s="75"/>
      <c r="N775" s="75"/>
      <c r="O775" s="75"/>
      <c r="P775" s="75"/>
      <c r="Q775" s="75"/>
      <c r="R775" s="75"/>
    </row>
    <row r="776" spans="1:18" s="99" customFormat="1">
      <c r="A776" s="7"/>
      <c r="B776" s="7"/>
      <c r="C776" s="7"/>
      <c r="D776" s="7"/>
      <c r="E776" s="7"/>
      <c r="F776" s="75"/>
      <c r="G776" s="406"/>
      <c r="H776" s="75"/>
      <c r="I776" s="75"/>
      <c r="J776" s="75"/>
      <c r="K776" s="75"/>
      <c r="L776" s="75"/>
      <c r="M776" s="75"/>
      <c r="N776" s="75"/>
      <c r="O776" s="75"/>
      <c r="P776" s="75"/>
      <c r="Q776" s="75"/>
      <c r="R776" s="75"/>
    </row>
    <row r="777" spans="1:18" s="99" customFormat="1">
      <c r="A777" s="7"/>
      <c r="B777" s="7"/>
      <c r="C777" s="7"/>
      <c r="D777" s="7"/>
      <c r="E777" s="7"/>
      <c r="F777" s="75"/>
      <c r="G777" s="406"/>
      <c r="H777" s="75"/>
      <c r="I777" s="75"/>
      <c r="J777" s="75"/>
      <c r="K777" s="75"/>
      <c r="L777" s="75"/>
      <c r="M777" s="75"/>
      <c r="N777" s="75"/>
      <c r="O777" s="75"/>
      <c r="P777" s="75"/>
      <c r="Q777" s="75"/>
      <c r="R777" s="75"/>
    </row>
    <row r="778" spans="1:18" s="99" customFormat="1">
      <c r="A778" s="7"/>
      <c r="B778" s="7"/>
      <c r="C778" s="7"/>
      <c r="D778" s="7"/>
      <c r="E778" s="7"/>
      <c r="F778" s="75"/>
      <c r="G778" s="406"/>
      <c r="H778" s="75"/>
      <c r="I778" s="75"/>
      <c r="J778" s="75"/>
      <c r="K778" s="75"/>
      <c r="L778" s="75"/>
      <c r="M778" s="75"/>
      <c r="N778" s="75"/>
      <c r="O778" s="75"/>
      <c r="P778" s="75"/>
      <c r="Q778" s="75"/>
      <c r="R778" s="75"/>
    </row>
    <row r="779" spans="1:18" s="99" customFormat="1">
      <c r="A779" s="7"/>
      <c r="B779" s="7"/>
      <c r="C779" s="7"/>
      <c r="D779" s="7"/>
      <c r="E779" s="7"/>
      <c r="F779" s="75"/>
      <c r="G779" s="406"/>
      <c r="H779" s="75"/>
      <c r="I779" s="75"/>
      <c r="J779" s="75"/>
      <c r="K779" s="75"/>
      <c r="L779" s="75"/>
      <c r="M779" s="75"/>
      <c r="N779" s="75"/>
      <c r="O779" s="75"/>
      <c r="P779" s="75"/>
      <c r="Q779" s="75"/>
      <c r="R779" s="75"/>
    </row>
    <row r="780" spans="1:18" s="99" customFormat="1">
      <c r="A780" s="7"/>
      <c r="B780" s="7"/>
      <c r="C780" s="7"/>
      <c r="D780" s="7"/>
      <c r="E780" s="7"/>
      <c r="F780" s="75"/>
      <c r="G780" s="406"/>
      <c r="H780" s="75"/>
      <c r="I780" s="75"/>
      <c r="J780" s="75"/>
      <c r="K780" s="75"/>
      <c r="L780" s="75"/>
      <c r="M780" s="75"/>
      <c r="N780" s="75"/>
      <c r="O780" s="75"/>
      <c r="P780" s="75"/>
      <c r="Q780" s="75"/>
      <c r="R780" s="75"/>
    </row>
    <row r="781" spans="1:18" s="99" customFormat="1">
      <c r="A781" s="7"/>
      <c r="B781" s="7"/>
      <c r="C781" s="7"/>
      <c r="D781" s="7"/>
      <c r="E781" s="7"/>
      <c r="F781" s="75"/>
      <c r="G781" s="406"/>
      <c r="H781" s="75"/>
      <c r="I781" s="75"/>
      <c r="J781" s="75"/>
      <c r="K781" s="75"/>
      <c r="L781" s="75"/>
      <c r="M781" s="75"/>
      <c r="N781" s="75"/>
      <c r="O781" s="75"/>
      <c r="P781" s="75"/>
      <c r="Q781" s="75"/>
      <c r="R781" s="75"/>
    </row>
    <row r="782" spans="1:18" s="99" customFormat="1">
      <c r="A782" s="7"/>
      <c r="B782" s="7"/>
      <c r="C782" s="7"/>
      <c r="D782" s="7"/>
      <c r="E782" s="7"/>
      <c r="F782" s="75"/>
      <c r="G782" s="406"/>
      <c r="H782" s="75"/>
      <c r="I782" s="75"/>
      <c r="J782" s="75"/>
      <c r="K782" s="75"/>
      <c r="L782" s="75"/>
      <c r="M782" s="75"/>
      <c r="N782" s="75"/>
      <c r="O782" s="75"/>
      <c r="P782" s="75"/>
      <c r="Q782" s="75"/>
      <c r="R782" s="75"/>
    </row>
    <row r="783" spans="1:18" s="99" customFormat="1">
      <c r="A783" s="7"/>
      <c r="B783" s="7"/>
      <c r="C783" s="7"/>
      <c r="D783" s="7"/>
      <c r="E783" s="7"/>
      <c r="F783" s="75"/>
      <c r="G783" s="406"/>
      <c r="H783" s="75"/>
      <c r="I783" s="75"/>
      <c r="J783" s="75"/>
      <c r="K783" s="75"/>
      <c r="L783" s="75"/>
      <c r="M783" s="75"/>
      <c r="N783" s="75"/>
      <c r="O783" s="75"/>
      <c r="P783" s="75"/>
      <c r="Q783" s="75"/>
      <c r="R783" s="75"/>
    </row>
    <row r="784" spans="1:18" s="99" customFormat="1">
      <c r="A784" s="7"/>
      <c r="B784" s="7"/>
      <c r="C784" s="7"/>
      <c r="D784" s="7"/>
      <c r="E784" s="7"/>
      <c r="F784" s="75"/>
      <c r="G784" s="406"/>
      <c r="H784" s="75"/>
      <c r="I784" s="75"/>
      <c r="J784" s="75"/>
      <c r="K784" s="75"/>
      <c r="L784" s="75"/>
      <c r="M784" s="75"/>
      <c r="N784" s="75"/>
      <c r="O784" s="75"/>
      <c r="P784" s="75"/>
      <c r="Q784" s="75"/>
      <c r="R784" s="75"/>
    </row>
    <row r="785" spans="1:18" s="99" customFormat="1">
      <c r="A785" s="7"/>
      <c r="B785" s="7"/>
      <c r="C785" s="7"/>
      <c r="D785" s="7"/>
      <c r="E785" s="7"/>
      <c r="F785" s="75"/>
      <c r="G785" s="406"/>
      <c r="H785" s="75"/>
      <c r="I785" s="75"/>
      <c r="J785" s="75"/>
      <c r="K785" s="75"/>
      <c r="L785" s="75"/>
      <c r="M785" s="75"/>
      <c r="N785" s="75"/>
      <c r="O785" s="75"/>
      <c r="P785" s="75"/>
      <c r="Q785" s="75"/>
      <c r="R785" s="75"/>
    </row>
    <row r="786" spans="1:18" s="99" customFormat="1">
      <c r="A786" s="7"/>
      <c r="B786" s="7"/>
      <c r="C786" s="7"/>
      <c r="D786" s="7"/>
      <c r="E786" s="7"/>
      <c r="F786" s="75"/>
      <c r="G786" s="406"/>
      <c r="H786" s="75"/>
      <c r="I786" s="75"/>
      <c r="J786" s="75"/>
      <c r="K786" s="75"/>
      <c r="L786" s="75"/>
      <c r="M786" s="75"/>
      <c r="N786" s="75"/>
      <c r="O786" s="75"/>
      <c r="P786" s="75"/>
      <c r="Q786" s="75"/>
      <c r="R786" s="75"/>
    </row>
    <row r="787" spans="1:18" s="99" customFormat="1">
      <c r="A787" s="7"/>
      <c r="B787" s="7"/>
      <c r="C787" s="7"/>
      <c r="D787" s="7"/>
      <c r="E787" s="7"/>
      <c r="F787" s="75"/>
      <c r="G787" s="406"/>
      <c r="H787" s="75"/>
      <c r="I787" s="75"/>
      <c r="J787" s="75"/>
      <c r="K787" s="75"/>
      <c r="L787" s="75"/>
      <c r="M787" s="75"/>
      <c r="N787" s="75"/>
      <c r="O787" s="75"/>
      <c r="P787" s="75"/>
      <c r="Q787" s="75"/>
      <c r="R787" s="75"/>
    </row>
    <row r="788" spans="1:18" s="99" customFormat="1">
      <c r="A788" s="7"/>
      <c r="B788" s="7"/>
      <c r="C788" s="7"/>
      <c r="D788" s="7"/>
      <c r="E788" s="7"/>
      <c r="F788" s="75"/>
      <c r="G788" s="406"/>
      <c r="H788" s="75"/>
      <c r="I788" s="75"/>
      <c r="J788" s="75"/>
      <c r="K788" s="75"/>
      <c r="L788" s="75"/>
      <c r="M788" s="75"/>
      <c r="N788" s="75"/>
      <c r="O788" s="75"/>
      <c r="P788" s="75"/>
      <c r="Q788" s="75"/>
      <c r="R788" s="75"/>
    </row>
    <row r="789" spans="1:18" s="99" customFormat="1">
      <c r="A789" s="7"/>
      <c r="B789" s="7"/>
      <c r="C789" s="7"/>
      <c r="D789" s="7"/>
      <c r="E789" s="7"/>
      <c r="F789" s="75"/>
      <c r="G789" s="406"/>
      <c r="H789" s="75"/>
      <c r="I789" s="75"/>
      <c r="J789" s="75"/>
      <c r="K789" s="75"/>
      <c r="L789" s="75"/>
      <c r="M789" s="75"/>
      <c r="N789" s="75"/>
      <c r="O789" s="75"/>
      <c r="P789" s="75"/>
      <c r="Q789" s="75"/>
      <c r="R789" s="75"/>
    </row>
    <row r="790" spans="1:18" s="99" customFormat="1">
      <c r="A790" s="7"/>
      <c r="B790" s="7"/>
      <c r="C790" s="7"/>
      <c r="D790" s="7"/>
      <c r="E790" s="7"/>
      <c r="F790" s="75"/>
      <c r="G790" s="406"/>
      <c r="H790" s="75"/>
      <c r="I790" s="75"/>
      <c r="J790" s="75"/>
      <c r="K790" s="75"/>
      <c r="L790" s="75"/>
      <c r="M790" s="75"/>
      <c r="N790" s="75"/>
      <c r="O790" s="75"/>
      <c r="P790" s="75"/>
      <c r="Q790" s="75"/>
      <c r="R790" s="75"/>
    </row>
    <row r="798" spans="1:18" s="99" customFormat="1">
      <c r="A798" s="7"/>
      <c r="B798" s="7"/>
      <c r="C798" s="7"/>
      <c r="D798" s="7"/>
      <c r="E798" s="7"/>
      <c r="F798" s="75"/>
      <c r="G798" s="406"/>
      <c r="H798" s="75"/>
      <c r="I798" s="75"/>
      <c r="J798" s="75"/>
      <c r="K798" s="75"/>
      <c r="L798" s="75"/>
      <c r="M798" s="75"/>
      <c r="N798" s="75"/>
      <c r="O798" s="75"/>
      <c r="P798" s="75"/>
      <c r="Q798" s="75"/>
      <c r="R798" s="75"/>
    </row>
    <row r="799" spans="1:18" s="99" customFormat="1">
      <c r="A799" s="7"/>
      <c r="B799" s="7"/>
      <c r="C799" s="7"/>
      <c r="D799" s="7"/>
      <c r="E799" s="7"/>
      <c r="F799" s="75"/>
      <c r="G799" s="406"/>
      <c r="H799" s="75"/>
      <c r="I799" s="75"/>
      <c r="J799" s="75"/>
      <c r="K799" s="75"/>
      <c r="L799" s="75"/>
      <c r="M799" s="75"/>
      <c r="N799" s="75"/>
      <c r="O799" s="75"/>
      <c r="P799" s="75"/>
      <c r="Q799" s="75"/>
      <c r="R799" s="75"/>
    </row>
    <row r="800" spans="1:18" s="99" customFormat="1">
      <c r="A800" s="7"/>
      <c r="B800" s="7"/>
      <c r="C800" s="7"/>
      <c r="D800" s="7"/>
      <c r="E800" s="7"/>
      <c r="F800" s="75"/>
      <c r="G800" s="406"/>
      <c r="H800" s="75"/>
      <c r="I800" s="75"/>
      <c r="J800" s="75"/>
      <c r="K800" s="75"/>
      <c r="L800" s="75"/>
      <c r="M800" s="75"/>
      <c r="N800" s="75"/>
      <c r="O800" s="75"/>
      <c r="P800" s="75"/>
      <c r="Q800" s="75"/>
      <c r="R800" s="75"/>
    </row>
    <row r="801" spans="1:18" s="99" customFormat="1">
      <c r="A801" s="7"/>
      <c r="B801" s="7"/>
      <c r="C801" s="7"/>
      <c r="D801" s="7"/>
      <c r="E801" s="7"/>
      <c r="F801" s="75"/>
      <c r="G801" s="406"/>
      <c r="H801" s="75"/>
      <c r="I801" s="75"/>
      <c r="J801" s="75"/>
      <c r="K801" s="75"/>
      <c r="L801" s="75"/>
      <c r="M801" s="75"/>
      <c r="N801" s="75"/>
      <c r="O801" s="75"/>
      <c r="P801" s="75"/>
      <c r="Q801" s="75"/>
      <c r="R801" s="75"/>
    </row>
    <row r="802" spans="1:18" s="99" customFormat="1">
      <c r="A802" s="7"/>
      <c r="B802" s="7"/>
      <c r="C802" s="7"/>
      <c r="D802" s="7"/>
      <c r="E802" s="7"/>
      <c r="F802" s="75"/>
      <c r="G802" s="406"/>
      <c r="H802" s="75"/>
      <c r="I802" s="75"/>
      <c r="J802" s="75"/>
      <c r="K802" s="75"/>
      <c r="L802" s="75"/>
      <c r="M802" s="75"/>
      <c r="N802" s="75"/>
      <c r="O802" s="75"/>
      <c r="P802" s="75"/>
      <c r="Q802" s="75"/>
      <c r="R802" s="75"/>
    </row>
    <row r="803" spans="1:18" s="99" customFormat="1">
      <c r="A803" s="7"/>
      <c r="B803" s="7"/>
      <c r="C803" s="7"/>
      <c r="D803" s="7"/>
      <c r="E803" s="7"/>
      <c r="F803" s="75"/>
      <c r="G803" s="406"/>
      <c r="H803" s="75"/>
      <c r="I803" s="75"/>
      <c r="J803" s="75"/>
      <c r="K803" s="75"/>
      <c r="L803" s="75"/>
      <c r="M803" s="75"/>
      <c r="N803" s="75"/>
      <c r="O803" s="75"/>
      <c r="P803" s="75"/>
      <c r="Q803" s="75"/>
      <c r="R803" s="75"/>
    </row>
    <row r="805" spans="1:18" s="99" customFormat="1">
      <c r="A805" s="7"/>
      <c r="B805" s="7"/>
      <c r="C805" s="7"/>
      <c r="D805" s="7"/>
      <c r="E805" s="7"/>
      <c r="F805" s="75"/>
      <c r="G805" s="406"/>
      <c r="H805" s="75"/>
      <c r="I805" s="75"/>
      <c r="J805" s="75"/>
      <c r="K805" s="75"/>
      <c r="L805" s="75"/>
      <c r="M805" s="75"/>
      <c r="N805" s="75"/>
      <c r="O805" s="75"/>
      <c r="P805" s="75"/>
      <c r="Q805" s="75"/>
      <c r="R805" s="75"/>
    </row>
    <row r="806" spans="1:18" s="99" customFormat="1">
      <c r="A806" s="7"/>
      <c r="B806" s="7"/>
      <c r="C806" s="7"/>
      <c r="D806" s="7"/>
      <c r="E806" s="7"/>
      <c r="F806" s="75"/>
      <c r="G806" s="406"/>
      <c r="H806" s="75"/>
      <c r="I806" s="75"/>
      <c r="J806" s="75"/>
      <c r="K806" s="75"/>
      <c r="L806" s="75"/>
      <c r="M806" s="75"/>
      <c r="N806" s="75"/>
      <c r="O806" s="75"/>
      <c r="P806" s="75"/>
      <c r="Q806" s="75"/>
      <c r="R806" s="75"/>
    </row>
  </sheetData>
  <mergeCells count="815">
    <mergeCell ref="A737:Q737"/>
    <mergeCell ref="A730:F730"/>
    <mergeCell ref="A731:F731"/>
    <mergeCell ref="A732:F732"/>
    <mergeCell ref="A733:F733"/>
    <mergeCell ref="A734:F734"/>
    <mergeCell ref="A735:F735"/>
    <mergeCell ref="A724:E724"/>
    <mergeCell ref="A725:E725"/>
    <mergeCell ref="A726:E726"/>
    <mergeCell ref="A727:E727"/>
    <mergeCell ref="A728:E728"/>
    <mergeCell ref="A729:Q729"/>
    <mergeCell ref="A718:F718"/>
    <mergeCell ref="A719:F719"/>
    <mergeCell ref="A720:F720"/>
    <mergeCell ref="A721:F721"/>
    <mergeCell ref="A722:Q722"/>
    <mergeCell ref="A723:E723"/>
    <mergeCell ref="A712:E712"/>
    <mergeCell ref="A713:E713"/>
    <mergeCell ref="A714:E714"/>
    <mergeCell ref="A715:E715"/>
    <mergeCell ref="A716:Q716"/>
    <mergeCell ref="A717:F717"/>
    <mergeCell ref="A703:A710"/>
    <mergeCell ref="D703:D710"/>
    <mergeCell ref="E703:E710"/>
    <mergeCell ref="F706:F710"/>
    <mergeCell ref="H706:Q710"/>
    <mergeCell ref="A711:E711"/>
    <mergeCell ref="A697:F697"/>
    <mergeCell ref="A698:F698"/>
    <mergeCell ref="A699:F699"/>
    <mergeCell ref="A700:F700"/>
    <mergeCell ref="A701:F701"/>
    <mergeCell ref="A702:Q702"/>
    <mergeCell ref="A691:E691"/>
    <mergeCell ref="A692:E692"/>
    <mergeCell ref="A693:E693"/>
    <mergeCell ref="A694:E694"/>
    <mergeCell ref="A695:E695"/>
    <mergeCell ref="A696:Q696"/>
    <mergeCell ref="N686:N687"/>
    <mergeCell ref="O686:O687"/>
    <mergeCell ref="P686:P687"/>
    <mergeCell ref="Q686:Q687"/>
    <mergeCell ref="A685:A690"/>
    <mergeCell ref="C685:C690"/>
    <mergeCell ref="E685:E690"/>
    <mergeCell ref="D686:D687"/>
    <mergeCell ref="R686:R687"/>
    <mergeCell ref="F689:F690"/>
    <mergeCell ref="H689:Q690"/>
    <mergeCell ref="H686:H687"/>
    <mergeCell ref="I686:I687"/>
    <mergeCell ref="J686:J687"/>
    <mergeCell ref="K686:K687"/>
    <mergeCell ref="L686:L687"/>
    <mergeCell ref="M686:M687"/>
    <mergeCell ref="F686:F687"/>
    <mergeCell ref="G686:G687"/>
    <mergeCell ref="R664:R665"/>
    <mergeCell ref="R671:R672"/>
    <mergeCell ref="R673:R674"/>
    <mergeCell ref="F675:F677"/>
    <mergeCell ref="H675:Q677"/>
    <mergeCell ref="A678:A684"/>
    <mergeCell ref="C678:C684"/>
    <mergeCell ref="E678:E684"/>
    <mergeCell ref="F681:F684"/>
    <mergeCell ref="H681:Q684"/>
    <mergeCell ref="J673:J674"/>
    <mergeCell ref="K673:K674"/>
    <mergeCell ref="L673:L674"/>
    <mergeCell ref="M673:M674"/>
    <mergeCell ref="N673:N674"/>
    <mergeCell ref="O673:O674"/>
    <mergeCell ref="I673:I674"/>
    <mergeCell ref="N671:N672"/>
    <mergeCell ref="O671:O672"/>
    <mergeCell ref="P671:P672"/>
    <mergeCell ref="Q671:Q672"/>
    <mergeCell ref="D673:D674"/>
    <mergeCell ref="F673:F674"/>
    <mergeCell ref="G673:G674"/>
    <mergeCell ref="H673:H674"/>
    <mergeCell ref="H671:H672"/>
    <mergeCell ref="I671:I672"/>
    <mergeCell ref="J671:J672"/>
    <mergeCell ref="K671:K672"/>
    <mergeCell ref="L671:L672"/>
    <mergeCell ref="M671:M672"/>
    <mergeCell ref="P673:P674"/>
    <mergeCell ref="Q673:Q674"/>
    <mergeCell ref="A670:A677"/>
    <mergeCell ref="C670:C677"/>
    <mergeCell ref="E670:E677"/>
    <mergeCell ref="D671:D672"/>
    <mergeCell ref="F671:F672"/>
    <mergeCell ref="G671:G672"/>
    <mergeCell ref="K664:K665"/>
    <mergeCell ref="L664:L665"/>
    <mergeCell ref="M664:M665"/>
    <mergeCell ref="A662:Q662"/>
    <mergeCell ref="A663:A669"/>
    <mergeCell ref="C663:C669"/>
    <mergeCell ref="E663:E669"/>
    <mergeCell ref="D664:D665"/>
    <mergeCell ref="F664:F665"/>
    <mergeCell ref="G664:G665"/>
    <mergeCell ref="H664:H665"/>
    <mergeCell ref="I664:I665"/>
    <mergeCell ref="J664:J665"/>
    <mergeCell ref="Q664:Q665"/>
    <mergeCell ref="F667:F669"/>
    <mergeCell ref="H667:Q669"/>
    <mergeCell ref="N664:N665"/>
    <mergeCell ref="O664:O665"/>
    <mergeCell ref="P664:P665"/>
    <mergeCell ref="A656:F656"/>
    <mergeCell ref="A657:F657"/>
    <mergeCell ref="A658:F658"/>
    <mergeCell ref="A659:F659"/>
    <mergeCell ref="A660:F660"/>
    <mergeCell ref="A661:Q661"/>
    <mergeCell ref="A650:E650"/>
    <mergeCell ref="A651:E651"/>
    <mergeCell ref="A652:E652"/>
    <mergeCell ref="A653:E653"/>
    <mergeCell ref="A654:E654"/>
    <mergeCell ref="A655:Q655"/>
    <mergeCell ref="A641:A649"/>
    <mergeCell ref="C641:C649"/>
    <mergeCell ref="E641:E649"/>
    <mergeCell ref="D644:D649"/>
    <mergeCell ref="F644:F649"/>
    <mergeCell ref="H644:Q649"/>
    <mergeCell ref="A631:A640"/>
    <mergeCell ref="C631:C640"/>
    <mergeCell ref="E631:E640"/>
    <mergeCell ref="D634:D635"/>
    <mergeCell ref="F634:F640"/>
    <mergeCell ref="H634:Q640"/>
    <mergeCell ref="D637:D638"/>
    <mergeCell ref="A625:F625"/>
    <mergeCell ref="A626:F626"/>
    <mergeCell ref="A627:F627"/>
    <mergeCell ref="A628:F628"/>
    <mergeCell ref="A629:Q629"/>
    <mergeCell ref="A630:Q630"/>
    <mergeCell ref="A619:E619"/>
    <mergeCell ref="A620:E620"/>
    <mergeCell ref="A621:E621"/>
    <mergeCell ref="A622:E622"/>
    <mergeCell ref="A623:Q623"/>
    <mergeCell ref="A624:F624"/>
    <mergeCell ref="A613:F613"/>
    <mergeCell ref="A614:F614"/>
    <mergeCell ref="A615:F615"/>
    <mergeCell ref="A616:F616"/>
    <mergeCell ref="A617:Q617"/>
    <mergeCell ref="A618:E618"/>
    <mergeCell ref="A607:E607"/>
    <mergeCell ref="A608:E608"/>
    <mergeCell ref="A609:E609"/>
    <mergeCell ref="A610:E610"/>
    <mergeCell ref="A611:Q611"/>
    <mergeCell ref="A612:F612"/>
    <mergeCell ref="A601:A605"/>
    <mergeCell ref="C601:C605"/>
    <mergeCell ref="E601:E605"/>
    <mergeCell ref="F604:F605"/>
    <mergeCell ref="H604:Q605"/>
    <mergeCell ref="A606:E606"/>
    <mergeCell ref="A592:Q592"/>
    <mergeCell ref="A593:A596"/>
    <mergeCell ref="C593:C596"/>
    <mergeCell ref="E593:E596"/>
    <mergeCell ref="H596:Q596"/>
    <mergeCell ref="A597:A600"/>
    <mergeCell ref="C597:C600"/>
    <mergeCell ref="E597:E600"/>
    <mergeCell ref="H600:Q600"/>
    <mergeCell ref="A586:F586"/>
    <mergeCell ref="A587:F587"/>
    <mergeCell ref="A588:F588"/>
    <mergeCell ref="A589:F589"/>
    <mergeCell ref="A590:F590"/>
    <mergeCell ref="A591:Q591"/>
    <mergeCell ref="A580:E580"/>
    <mergeCell ref="A581:E581"/>
    <mergeCell ref="A582:E582"/>
    <mergeCell ref="A583:E583"/>
    <mergeCell ref="A584:E584"/>
    <mergeCell ref="A585:Q585"/>
    <mergeCell ref="A571:F571"/>
    <mergeCell ref="A572:F572"/>
    <mergeCell ref="A573:F573"/>
    <mergeCell ref="A574:Q574"/>
    <mergeCell ref="A575:Q575"/>
    <mergeCell ref="A576:A579"/>
    <mergeCell ref="C576:C579"/>
    <mergeCell ref="E576:E579"/>
    <mergeCell ref="H579:Q579"/>
    <mergeCell ref="A565:E565"/>
    <mergeCell ref="A566:E566"/>
    <mergeCell ref="A567:E567"/>
    <mergeCell ref="A568:Q568"/>
    <mergeCell ref="A569:F569"/>
    <mergeCell ref="A570:F570"/>
    <mergeCell ref="A559:A562"/>
    <mergeCell ref="C559:C562"/>
    <mergeCell ref="E559:E562"/>
    <mergeCell ref="H562:Q562"/>
    <mergeCell ref="A563:E563"/>
    <mergeCell ref="A564:E564"/>
    <mergeCell ref="A550:F550"/>
    <mergeCell ref="A551:F551"/>
    <mergeCell ref="A552:F552"/>
    <mergeCell ref="A553:Q553"/>
    <mergeCell ref="A554:Q554"/>
    <mergeCell ref="A555:A558"/>
    <mergeCell ref="C555:C558"/>
    <mergeCell ref="E555:E558"/>
    <mergeCell ref="H558:Q558"/>
    <mergeCell ref="A543:E543"/>
    <mergeCell ref="A544:E544"/>
    <mergeCell ref="A545:E545"/>
    <mergeCell ref="A546:E546"/>
    <mergeCell ref="A548:F548"/>
    <mergeCell ref="A549:F549"/>
    <mergeCell ref="A537:Q537"/>
    <mergeCell ref="A538:A541"/>
    <mergeCell ref="C538:C541"/>
    <mergeCell ref="E538:E541"/>
    <mergeCell ref="H541:Q541"/>
    <mergeCell ref="A542:E542"/>
    <mergeCell ref="A531:F531"/>
    <mergeCell ref="A532:F532"/>
    <mergeCell ref="A533:F533"/>
    <mergeCell ref="A534:F534"/>
    <mergeCell ref="A535:F535"/>
    <mergeCell ref="A536:Q536"/>
    <mergeCell ref="A525:E525"/>
    <mergeCell ref="A526:E526"/>
    <mergeCell ref="A527:E527"/>
    <mergeCell ref="A528:E528"/>
    <mergeCell ref="A529:E529"/>
    <mergeCell ref="A530:Q530"/>
    <mergeCell ref="A517:A520"/>
    <mergeCell ref="C517:C520"/>
    <mergeCell ref="E517:E520"/>
    <mergeCell ref="H520:Q520"/>
    <mergeCell ref="A521:A524"/>
    <mergeCell ref="C521:C524"/>
    <mergeCell ref="E521:E524"/>
    <mergeCell ref="H524:Q524"/>
    <mergeCell ref="A509:A512"/>
    <mergeCell ref="C509:C512"/>
    <mergeCell ref="E509:E512"/>
    <mergeCell ref="H512:Q512"/>
    <mergeCell ref="A513:A516"/>
    <mergeCell ref="C513:C516"/>
    <mergeCell ref="E513:E516"/>
    <mergeCell ref="H516:Q516"/>
    <mergeCell ref="A504:A508"/>
    <mergeCell ref="C504:C508"/>
    <mergeCell ref="E504:E508"/>
    <mergeCell ref="D507:D508"/>
    <mergeCell ref="F507:F508"/>
    <mergeCell ref="H507:Q508"/>
    <mergeCell ref="A498:A503"/>
    <mergeCell ref="C498:C503"/>
    <mergeCell ref="E498:E503"/>
    <mergeCell ref="D501:D503"/>
    <mergeCell ref="F501:F503"/>
    <mergeCell ref="H501:Q503"/>
    <mergeCell ref="A492:Q492"/>
    <mergeCell ref="A493:Q493"/>
    <mergeCell ref="A494:A497"/>
    <mergeCell ref="C494:C497"/>
    <mergeCell ref="E494:E497"/>
    <mergeCell ref="H497:Q497"/>
    <mergeCell ref="A486:F486"/>
    <mergeCell ref="A487:F487"/>
    <mergeCell ref="A488:F488"/>
    <mergeCell ref="A489:F489"/>
    <mergeCell ref="A490:F490"/>
    <mergeCell ref="A491:Q491"/>
    <mergeCell ref="A480:E480"/>
    <mergeCell ref="A481:E481"/>
    <mergeCell ref="A482:E482"/>
    <mergeCell ref="A483:E483"/>
    <mergeCell ref="A484:E484"/>
    <mergeCell ref="A485:Q485"/>
    <mergeCell ref="A474:F474"/>
    <mergeCell ref="A475:F475"/>
    <mergeCell ref="A476:F476"/>
    <mergeCell ref="A477:F477"/>
    <mergeCell ref="A478:F478"/>
    <mergeCell ref="A479:Q479"/>
    <mergeCell ref="A468:E468"/>
    <mergeCell ref="A469:E469"/>
    <mergeCell ref="A470:E470"/>
    <mergeCell ref="A471:E471"/>
    <mergeCell ref="A472:E472"/>
    <mergeCell ref="A473:Q473"/>
    <mergeCell ref="A460:A463"/>
    <mergeCell ref="B460:B463"/>
    <mergeCell ref="C460:C463"/>
    <mergeCell ref="E460:E463"/>
    <mergeCell ref="H463:Q463"/>
    <mergeCell ref="A464:A467"/>
    <mergeCell ref="B464:B467"/>
    <mergeCell ref="C464:C467"/>
    <mergeCell ref="E464:E467"/>
    <mergeCell ref="H467:Q467"/>
    <mergeCell ref="A452:A455"/>
    <mergeCell ref="B452:B455"/>
    <mergeCell ref="C452:C455"/>
    <mergeCell ref="E452:E455"/>
    <mergeCell ref="H455:Q455"/>
    <mergeCell ref="A456:A459"/>
    <mergeCell ref="B456:B459"/>
    <mergeCell ref="C456:C459"/>
    <mergeCell ref="E456:E459"/>
    <mergeCell ref="H459:Q459"/>
    <mergeCell ref="A444:A447"/>
    <mergeCell ref="C444:C447"/>
    <mergeCell ref="E444:E447"/>
    <mergeCell ref="H447:Q447"/>
    <mergeCell ref="A448:A451"/>
    <mergeCell ref="B448:B451"/>
    <mergeCell ref="C448:C451"/>
    <mergeCell ref="E448:E451"/>
    <mergeCell ref="H451:Q451"/>
    <mergeCell ref="A439:A443"/>
    <mergeCell ref="C439:C443"/>
    <mergeCell ref="E439:E443"/>
    <mergeCell ref="D442:D443"/>
    <mergeCell ref="F442:F443"/>
    <mergeCell ref="H442:Q443"/>
    <mergeCell ref="A432:F432"/>
    <mergeCell ref="A433:F433"/>
    <mergeCell ref="A434:F434"/>
    <mergeCell ref="A435:F435"/>
    <mergeCell ref="A436:F436"/>
    <mergeCell ref="A438:Q438"/>
    <mergeCell ref="A426:E426"/>
    <mergeCell ref="A427:E427"/>
    <mergeCell ref="A428:E428"/>
    <mergeCell ref="A429:E429"/>
    <mergeCell ref="A430:E430"/>
    <mergeCell ref="A431:Q431"/>
    <mergeCell ref="A418:A421"/>
    <mergeCell ref="C418:C421"/>
    <mergeCell ref="E418:E421"/>
    <mergeCell ref="H421:Q421"/>
    <mergeCell ref="A422:A425"/>
    <mergeCell ref="C422:C425"/>
    <mergeCell ref="E422:E425"/>
    <mergeCell ref="H425:Q425"/>
    <mergeCell ref="A414:A417"/>
    <mergeCell ref="B414:B415"/>
    <mergeCell ref="C414:C417"/>
    <mergeCell ref="E414:E417"/>
    <mergeCell ref="B416:B417"/>
    <mergeCell ref="H417:Q417"/>
    <mergeCell ref="A408:F408"/>
    <mergeCell ref="A409:F409"/>
    <mergeCell ref="A410:F410"/>
    <mergeCell ref="A411:F411"/>
    <mergeCell ref="A412:Q412"/>
    <mergeCell ref="A413:Q413"/>
    <mergeCell ref="A402:E402"/>
    <mergeCell ref="A403:E403"/>
    <mergeCell ref="A404:E404"/>
    <mergeCell ref="A405:E405"/>
    <mergeCell ref="A406:Q406"/>
    <mergeCell ref="A407:E407"/>
    <mergeCell ref="A397:A400"/>
    <mergeCell ref="B397:B400"/>
    <mergeCell ref="C397:C400"/>
    <mergeCell ref="E397:E400"/>
    <mergeCell ref="H400:Q400"/>
    <mergeCell ref="A401:E401"/>
    <mergeCell ref="A392:A396"/>
    <mergeCell ref="B392:B396"/>
    <mergeCell ref="C392:C396"/>
    <mergeCell ref="E392:E396"/>
    <mergeCell ref="F395:F396"/>
    <mergeCell ref="H395:Q396"/>
    <mergeCell ref="A387:A391"/>
    <mergeCell ref="B387:B391"/>
    <mergeCell ref="C387:C391"/>
    <mergeCell ref="E387:E391"/>
    <mergeCell ref="F390:F391"/>
    <mergeCell ref="H390:Q391"/>
    <mergeCell ref="A382:A386"/>
    <mergeCell ref="B382:B386"/>
    <mergeCell ref="C382:C386"/>
    <mergeCell ref="E382:E386"/>
    <mergeCell ref="F385:F386"/>
    <mergeCell ref="H385:Q386"/>
    <mergeCell ref="A377:A381"/>
    <mergeCell ref="B377:B381"/>
    <mergeCell ref="C377:C381"/>
    <mergeCell ref="E377:E381"/>
    <mergeCell ref="F380:F381"/>
    <mergeCell ref="H380:Q381"/>
    <mergeCell ref="A372:A376"/>
    <mergeCell ref="B372:B376"/>
    <mergeCell ref="C372:C376"/>
    <mergeCell ref="E372:E376"/>
    <mergeCell ref="F375:F376"/>
    <mergeCell ref="H375:Q376"/>
    <mergeCell ref="A367:A371"/>
    <mergeCell ref="B367:B371"/>
    <mergeCell ref="C367:C371"/>
    <mergeCell ref="E367:E371"/>
    <mergeCell ref="F370:F371"/>
    <mergeCell ref="H370:Q371"/>
    <mergeCell ref="A362:A366"/>
    <mergeCell ref="B362:B366"/>
    <mergeCell ref="C362:C366"/>
    <mergeCell ref="E362:E366"/>
    <mergeCell ref="F365:F366"/>
    <mergeCell ref="H365:Q366"/>
    <mergeCell ref="A357:A361"/>
    <mergeCell ref="B357:B361"/>
    <mergeCell ref="C357:C361"/>
    <mergeCell ref="E357:E361"/>
    <mergeCell ref="F360:F361"/>
    <mergeCell ref="H360:Q361"/>
    <mergeCell ref="A352:A356"/>
    <mergeCell ref="B352:B356"/>
    <mergeCell ref="C352:C356"/>
    <mergeCell ref="E352:E356"/>
    <mergeCell ref="F355:F356"/>
    <mergeCell ref="H355:Q356"/>
    <mergeCell ref="A347:A351"/>
    <mergeCell ref="B347:B351"/>
    <mergeCell ref="C347:C351"/>
    <mergeCell ref="E347:E351"/>
    <mergeCell ref="F350:F351"/>
    <mergeCell ref="H350:Q351"/>
    <mergeCell ref="A342:A346"/>
    <mergeCell ref="B342:B346"/>
    <mergeCell ref="C342:C346"/>
    <mergeCell ref="E342:E346"/>
    <mergeCell ref="F345:F346"/>
    <mergeCell ref="H345:Q346"/>
    <mergeCell ref="A337:A341"/>
    <mergeCell ref="B337:B341"/>
    <mergeCell ref="C337:C341"/>
    <mergeCell ref="E337:E341"/>
    <mergeCell ref="F340:F341"/>
    <mergeCell ref="H340:Q341"/>
    <mergeCell ref="A332:A336"/>
    <mergeCell ref="B332:B336"/>
    <mergeCell ref="C332:C336"/>
    <mergeCell ref="E332:E336"/>
    <mergeCell ref="F335:F336"/>
    <mergeCell ref="H335:Q336"/>
    <mergeCell ref="A327:A331"/>
    <mergeCell ref="B327:B331"/>
    <mergeCell ref="C327:C331"/>
    <mergeCell ref="E327:E331"/>
    <mergeCell ref="F330:F331"/>
    <mergeCell ref="H330:Q331"/>
    <mergeCell ref="A322:A326"/>
    <mergeCell ref="B322:B326"/>
    <mergeCell ref="C322:C326"/>
    <mergeCell ref="E322:E326"/>
    <mergeCell ref="F325:F326"/>
    <mergeCell ref="H325:Q326"/>
    <mergeCell ref="A317:A321"/>
    <mergeCell ref="B317:B321"/>
    <mergeCell ref="C317:C321"/>
    <mergeCell ref="E317:E321"/>
    <mergeCell ref="F320:F321"/>
    <mergeCell ref="H320:Q321"/>
    <mergeCell ref="A312:A316"/>
    <mergeCell ref="B312:B316"/>
    <mergeCell ref="C312:C316"/>
    <mergeCell ref="E312:E316"/>
    <mergeCell ref="F315:F316"/>
    <mergeCell ref="H315:Q316"/>
    <mergeCell ref="A307:A311"/>
    <mergeCell ref="B307:B311"/>
    <mergeCell ref="C307:C311"/>
    <mergeCell ref="E307:E311"/>
    <mergeCell ref="F310:F311"/>
    <mergeCell ref="H310:Q311"/>
    <mergeCell ref="A298:A302"/>
    <mergeCell ref="E298:E302"/>
    <mergeCell ref="F301:F302"/>
    <mergeCell ref="H301:Q302"/>
    <mergeCell ref="A303:A306"/>
    <mergeCell ref="E303:E306"/>
    <mergeCell ref="H306:Q306"/>
    <mergeCell ref="A293:A297"/>
    <mergeCell ref="C293:C297"/>
    <mergeCell ref="E293:E297"/>
    <mergeCell ref="D296:D297"/>
    <mergeCell ref="F296:F297"/>
    <mergeCell ref="H296:Q297"/>
    <mergeCell ref="A288:A292"/>
    <mergeCell ref="C288:C292"/>
    <mergeCell ref="E288:E292"/>
    <mergeCell ref="D291:D292"/>
    <mergeCell ref="F291:F292"/>
    <mergeCell ref="H291:Q292"/>
    <mergeCell ref="A283:A287"/>
    <mergeCell ref="C283:C287"/>
    <mergeCell ref="E283:E287"/>
    <mergeCell ref="D286:D287"/>
    <mergeCell ref="F286:F287"/>
    <mergeCell ref="H286:Q287"/>
    <mergeCell ref="H275:Q277"/>
    <mergeCell ref="A278:A282"/>
    <mergeCell ref="C278:C282"/>
    <mergeCell ref="E278:E282"/>
    <mergeCell ref="D281:D282"/>
    <mergeCell ref="F281:F282"/>
    <mergeCell ref="H281:Q282"/>
    <mergeCell ref="A267:A271"/>
    <mergeCell ref="C267:C271"/>
    <mergeCell ref="E267:E271"/>
    <mergeCell ref="F270:F271"/>
    <mergeCell ref="H270:Q271"/>
    <mergeCell ref="A272:A277"/>
    <mergeCell ref="C272:C277"/>
    <mergeCell ref="E272:E277"/>
    <mergeCell ref="D275:D277"/>
    <mergeCell ref="F275:F277"/>
    <mergeCell ref="A262:A266"/>
    <mergeCell ref="C262:C266"/>
    <mergeCell ref="E262:E266"/>
    <mergeCell ref="D265:D266"/>
    <mergeCell ref="F265:F266"/>
    <mergeCell ref="H265:Q266"/>
    <mergeCell ref="A255:Q255"/>
    <mergeCell ref="A256:Q256"/>
    <mergeCell ref="A257:A261"/>
    <mergeCell ref="C257:C261"/>
    <mergeCell ref="E257:E261"/>
    <mergeCell ref="D260:D261"/>
    <mergeCell ref="F260:F261"/>
    <mergeCell ref="H260:Q261"/>
    <mergeCell ref="A249:Q249"/>
    <mergeCell ref="A250:F250"/>
    <mergeCell ref="A251:F251"/>
    <mergeCell ref="A252:F252"/>
    <mergeCell ref="A253:F253"/>
    <mergeCell ref="A254:F254"/>
    <mergeCell ref="M247:M248"/>
    <mergeCell ref="N247:N248"/>
    <mergeCell ref="O247:O248"/>
    <mergeCell ref="P247:P248"/>
    <mergeCell ref="Q247:Q248"/>
    <mergeCell ref="R247:R248"/>
    <mergeCell ref="G247:G248"/>
    <mergeCell ref="H247:H248"/>
    <mergeCell ref="I247:I248"/>
    <mergeCell ref="J247:J248"/>
    <mergeCell ref="K247:K248"/>
    <mergeCell ref="L247:L248"/>
    <mergeCell ref="A243:E243"/>
    <mergeCell ref="A244:E244"/>
    <mergeCell ref="A245:E245"/>
    <mergeCell ref="A246:E246"/>
    <mergeCell ref="A247:E248"/>
    <mergeCell ref="F247:F248"/>
    <mergeCell ref="A238:A241"/>
    <mergeCell ref="B238:B241"/>
    <mergeCell ref="C238:C241"/>
    <mergeCell ref="E238:E241"/>
    <mergeCell ref="H241:Q241"/>
    <mergeCell ref="A242:Q242"/>
    <mergeCell ref="A230:A233"/>
    <mergeCell ref="B230:B233"/>
    <mergeCell ref="C230:C233"/>
    <mergeCell ref="E230:E233"/>
    <mergeCell ref="H233:Q233"/>
    <mergeCell ref="A234:A237"/>
    <mergeCell ref="B234:B237"/>
    <mergeCell ref="C234:C237"/>
    <mergeCell ref="E234:E237"/>
    <mergeCell ref="H237:Q237"/>
    <mergeCell ref="A222:A225"/>
    <mergeCell ref="B222:B225"/>
    <mergeCell ref="C222:C225"/>
    <mergeCell ref="E222:E225"/>
    <mergeCell ref="H225:Q225"/>
    <mergeCell ref="A226:A229"/>
    <mergeCell ref="B226:B229"/>
    <mergeCell ref="C226:C229"/>
    <mergeCell ref="E226:E229"/>
    <mergeCell ref="H229:Q229"/>
    <mergeCell ref="A214:A217"/>
    <mergeCell ref="B214:B217"/>
    <mergeCell ref="C214:C217"/>
    <mergeCell ref="E214:E217"/>
    <mergeCell ref="H217:Q217"/>
    <mergeCell ref="A218:A221"/>
    <mergeCell ref="B218:B221"/>
    <mergeCell ref="C218:C221"/>
    <mergeCell ref="E218:E221"/>
    <mergeCell ref="H221:Q221"/>
    <mergeCell ref="A206:A209"/>
    <mergeCell ref="B206:B209"/>
    <mergeCell ref="C206:C209"/>
    <mergeCell ref="E206:E209"/>
    <mergeCell ref="H209:Q209"/>
    <mergeCell ref="A210:A213"/>
    <mergeCell ref="B210:B213"/>
    <mergeCell ref="C210:C213"/>
    <mergeCell ref="E210:E213"/>
    <mergeCell ref="H213:Q213"/>
    <mergeCell ref="A198:A201"/>
    <mergeCell ref="B198:B201"/>
    <mergeCell ref="C198:C201"/>
    <mergeCell ref="E198:E201"/>
    <mergeCell ref="H201:Q201"/>
    <mergeCell ref="A202:A205"/>
    <mergeCell ref="B202:B205"/>
    <mergeCell ref="C202:C205"/>
    <mergeCell ref="E202:E205"/>
    <mergeCell ref="H205:Q205"/>
    <mergeCell ref="A190:A193"/>
    <mergeCell ref="B190:B193"/>
    <mergeCell ref="C190:C193"/>
    <mergeCell ref="E190:E193"/>
    <mergeCell ref="H193:Q193"/>
    <mergeCell ref="A194:A197"/>
    <mergeCell ref="B194:B197"/>
    <mergeCell ref="C194:C197"/>
    <mergeCell ref="E194:E197"/>
    <mergeCell ref="H197:Q197"/>
    <mergeCell ref="A182:A185"/>
    <mergeCell ref="B182:B185"/>
    <mergeCell ref="C182:C185"/>
    <mergeCell ref="E182:E185"/>
    <mergeCell ref="H185:Q185"/>
    <mergeCell ref="A186:A189"/>
    <mergeCell ref="B186:B189"/>
    <mergeCell ref="C186:C189"/>
    <mergeCell ref="E186:E189"/>
    <mergeCell ref="H189:Q189"/>
    <mergeCell ref="A174:A177"/>
    <mergeCell ref="B174:B177"/>
    <mergeCell ref="C174:C177"/>
    <mergeCell ref="E174:E177"/>
    <mergeCell ref="H177:Q177"/>
    <mergeCell ref="A178:A181"/>
    <mergeCell ref="B178:B181"/>
    <mergeCell ref="C178:C181"/>
    <mergeCell ref="E178:E181"/>
    <mergeCell ref="H181:Q181"/>
    <mergeCell ref="A166:A169"/>
    <mergeCell ref="B166:B169"/>
    <mergeCell ref="C166:C169"/>
    <mergeCell ref="E166:E169"/>
    <mergeCell ref="H169:Q169"/>
    <mergeCell ref="A170:A173"/>
    <mergeCell ref="B170:B173"/>
    <mergeCell ref="C170:C173"/>
    <mergeCell ref="E170:E173"/>
    <mergeCell ref="H173:Q173"/>
    <mergeCell ref="A160:A165"/>
    <mergeCell ref="C160:C165"/>
    <mergeCell ref="E160:E165"/>
    <mergeCell ref="D163:D165"/>
    <mergeCell ref="F163:F165"/>
    <mergeCell ref="H163:Q165"/>
    <mergeCell ref="A155:A159"/>
    <mergeCell ref="C155:C159"/>
    <mergeCell ref="E155:E159"/>
    <mergeCell ref="D158:D159"/>
    <mergeCell ref="F158:F159"/>
    <mergeCell ref="H158:Q159"/>
    <mergeCell ref="A149:A154"/>
    <mergeCell ref="C149:C154"/>
    <mergeCell ref="E149:E154"/>
    <mergeCell ref="D152:D154"/>
    <mergeCell ref="F152:F154"/>
    <mergeCell ref="H152:Q154"/>
    <mergeCell ref="A143:A148"/>
    <mergeCell ref="C143:C148"/>
    <mergeCell ref="E143:E148"/>
    <mergeCell ref="D146:D148"/>
    <mergeCell ref="F146:F148"/>
    <mergeCell ref="H146:Q148"/>
    <mergeCell ref="A136:A142"/>
    <mergeCell ref="C136:C142"/>
    <mergeCell ref="E136:E142"/>
    <mergeCell ref="D139:D142"/>
    <mergeCell ref="F139:F142"/>
    <mergeCell ref="H139:Q142"/>
    <mergeCell ref="H121:Q124"/>
    <mergeCell ref="A125:A131"/>
    <mergeCell ref="E125:E131"/>
    <mergeCell ref="F128:F131"/>
    <mergeCell ref="H128:Q131"/>
    <mergeCell ref="A132:A135"/>
    <mergeCell ref="C132:C135"/>
    <mergeCell ref="E132:E135"/>
    <mergeCell ref="H135:Q135"/>
    <mergeCell ref="A113:A117"/>
    <mergeCell ref="E113:E117"/>
    <mergeCell ref="F116:F117"/>
    <mergeCell ref="H116:Q117"/>
    <mergeCell ref="A118:A124"/>
    <mergeCell ref="C118:C124"/>
    <mergeCell ref="E118:E124"/>
    <mergeCell ref="D121:D124"/>
    <mergeCell ref="F121:F124"/>
    <mergeCell ref="A100:A107"/>
    <mergeCell ref="D100:D107"/>
    <mergeCell ref="E100:E107"/>
    <mergeCell ref="F103:F107"/>
    <mergeCell ref="H103:Q107"/>
    <mergeCell ref="A108:A112"/>
    <mergeCell ref="C108:C112"/>
    <mergeCell ref="E108:E112"/>
    <mergeCell ref="D111:D112"/>
    <mergeCell ref="F111:F112"/>
    <mergeCell ref="H111:Q112"/>
    <mergeCell ref="A88:A91"/>
    <mergeCell ref="E88:E91"/>
    <mergeCell ref="H91:Q91"/>
    <mergeCell ref="A92:A99"/>
    <mergeCell ref="C92:C99"/>
    <mergeCell ref="E92:E99"/>
    <mergeCell ref="D95:D99"/>
    <mergeCell ref="F95:F99"/>
    <mergeCell ref="H95:Q99"/>
    <mergeCell ref="A80:A87"/>
    <mergeCell ref="C80:C87"/>
    <mergeCell ref="E80:E87"/>
    <mergeCell ref="D83:D87"/>
    <mergeCell ref="F83:F87"/>
    <mergeCell ref="H83:Q87"/>
    <mergeCell ref="A74:A79"/>
    <mergeCell ref="C74:C79"/>
    <mergeCell ref="E74:E79"/>
    <mergeCell ref="D77:D79"/>
    <mergeCell ref="F77:F79"/>
    <mergeCell ref="H77:Q79"/>
    <mergeCell ref="A64:A67"/>
    <mergeCell ref="C64:C67"/>
    <mergeCell ref="E64:E67"/>
    <mergeCell ref="H67:Q67"/>
    <mergeCell ref="A68:A73"/>
    <mergeCell ref="C68:C73"/>
    <mergeCell ref="E68:E73"/>
    <mergeCell ref="D71:D73"/>
    <mergeCell ref="F71:F73"/>
    <mergeCell ref="H71:Q73"/>
    <mergeCell ref="A55:A63"/>
    <mergeCell ref="C55:C63"/>
    <mergeCell ref="E55:E63"/>
    <mergeCell ref="D58:D63"/>
    <mergeCell ref="F58:F63"/>
    <mergeCell ref="H58:Q63"/>
    <mergeCell ref="A49:A54"/>
    <mergeCell ref="C49:C54"/>
    <mergeCell ref="E49:E54"/>
    <mergeCell ref="D52:D54"/>
    <mergeCell ref="F52:F54"/>
    <mergeCell ref="H52:Q54"/>
    <mergeCell ref="A41:A48"/>
    <mergeCell ref="C41:C48"/>
    <mergeCell ref="E41:E48"/>
    <mergeCell ref="D44:D48"/>
    <mergeCell ref="F44:F48"/>
    <mergeCell ref="H44:Q48"/>
    <mergeCell ref="A30:A33"/>
    <mergeCell ref="C30:C33"/>
    <mergeCell ref="E30:E33"/>
    <mergeCell ref="H33:Q33"/>
    <mergeCell ref="A34:A40"/>
    <mergeCell ref="C34:C40"/>
    <mergeCell ref="E34:E40"/>
    <mergeCell ref="D37:D40"/>
    <mergeCell ref="F37:F40"/>
    <mergeCell ref="H37:Q40"/>
    <mergeCell ref="A24:A29"/>
    <mergeCell ref="C24:C29"/>
    <mergeCell ref="E24:E29"/>
    <mergeCell ref="D27:D29"/>
    <mergeCell ref="F27:F29"/>
    <mergeCell ref="H27:Q29"/>
    <mergeCell ref="F14:F15"/>
    <mergeCell ref="G14:G15"/>
    <mergeCell ref="H14:Q14"/>
    <mergeCell ref="R14:R15"/>
    <mergeCell ref="A19:A23"/>
    <mergeCell ref="C19:C23"/>
    <mergeCell ref="E19:E23"/>
    <mergeCell ref="D22:D23"/>
    <mergeCell ref="F22:F23"/>
    <mergeCell ref="H22:Q23"/>
    <mergeCell ref="O5:Q5"/>
    <mergeCell ref="A9:Q9"/>
    <mergeCell ref="A10:Q10"/>
    <mergeCell ref="A11:Q11"/>
    <mergeCell ref="A13:Q13"/>
    <mergeCell ref="A14:A15"/>
    <mergeCell ref="B14:B15"/>
    <mergeCell ref="C14:C15"/>
    <mergeCell ref="D14:D15"/>
    <mergeCell ref="E14:E15"/>
  </mergeCells>
  <pageMargins left="0.70866141732283472" right="0.70866141732283472" top="0.74803149606299213" bottom="0.74803149606299213" header="0.31496062992125984" footer="0.31496062992125984"/>
  <pageSetup paperSize="8" scale="23" fitToHeight="120" orientation="landscape" r:id="rId1"/>
  <rowBreaks count="6" manualBreakCount="6">
    <brk id="79" max="16" man="1"/>
    <brk id="165" max="16" man="1"/>
    <brk id="326" max="16" man="1"/>
    <brk id="503" max="16" man="1"/>
    <brk id="605" max="16" man="1"/>
    <brk id="701" max="16" man="1"/>
  </rowBreaks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6"/>
  <dimension ref="A2:R806"/>
  <sheetViews>
    <sheetView view="pageBreakPreview" topLeftCell="C485" zoomScale="30" zoomScaleNormal="25" zoomScaleSheetLayoutView="30" workbookViewId="0">
      <selection activeCell="L599" sqref="L599"/>
    </sheetView>
  </sheetViews>
  <sheetFormatPr defaultColWidth="8.88671875" defaultRowHeight="33"/>
  <cols>
    <col min="1" max="1" width="16" style="7" customWidth="1"/>
    <col min="2" max="2" width="93.77734375" style="7" customWidth="1"/>
    <col min="3" max="3" width="55.77734375" style="7" customWidth="1"/>
    <col min="4" max="4" width="63.77734375" style="7" customWidth="1"/>
    <col min="5" max="5" width="26.21875" style="7" customWidth="1"/>
    <col min="6" max="6" width="40.77734375" style="75" customWidth="1"/>
    <col min="7" max="7" width="38.77734375" style="406" customWidth="1"/>
    <col min="8" max="16" width="38.77734375" style="75" customWidth="1"/>
    <col min="17" max="17" width="35.44140625" style="75" customWidth="1"/>
    <col min="18" max="18" width="38.77734375" style="75" customWidth="1"/>
    <col min="19" max="16384" width="8.88671875" style="7"/>
  </cols>
  <sheetData>
    <row r="2" spans="1:18" ht="69" customHeight="1" thickBot="1">
      <c r="K2" s="350" t="s">
        <v>710</v>
      </c>
    </row>
    <row r="3" spans="1:18" ht="168" customHeight="1" thickBot="1">
      <c r="I3" s="341" t="s">
        <v>703</v>
      </c>
      <c r="J3" s="342">
        <v>733</v>
      </c>
      <c r="K3" s="342"/>
      <c r="L3" s="343" t="s">
        <v>704</v>
      </c>
    </row>
    <row r="4" spans="1:18" s="85" customFormat="1" ht="168" customHeight="1" thickBot="1">
      <c r="B4" s="87"/>
      <c r="C4" s="87"/>
      <c r="D4" s="88"/>
      <c r="E4" s="295"/>
      <c r="F4" s="295"/>
      <c r="G4" s="407"/>
      <c r="H4" s="87"/>
      <c r="I4" s="341" t="s">
        <v>705</v>
      </c>
      <c r="J4" s="344">
        <v>0</v>
      </c>
      <c r="K4" s="345"/>
      <c r="L4" s="346" t="s">
        <v>706</v>
      </c>
      <c r="M4" s="349" t="s">
        <v>709</v>
      </c>
      <c r="N4" s="295"/>
      <c r="O4" s="89"/>
      <c r="P4" s="90"/>
      <c r="Q4" s="90"/>
      <c r="R4" s="87"/>
    </row>
    <row r="5" spans="1:18" s="76" customFormat="1" ht="168" customHeight="1" thickBot="1">
      <c r="C5" s="93"/>
      <c r="D5" s="88"/>
      <c r="E5" s="295"/>
      <c r="F5" s="295"/>
      <c r="G5" s="457"/>
      <c r="H5" s="94"/>
      <c r="I5" s="341" t="s">
        <v>707</v>
      </c>
      <c r="J5" s="347">
        <f>ROUND(J4/J3,2)</f>
        <v>0</v>
      </c>
      <c r="K5" s="347"/>
      <c r="L5" s="343" t="s">
        <v>708</v>
      </c>
      <c r="M5" s="295"/>
      <c r="N5" s="295"/>
      <c r="O5" s="659"/>
      <c r="P5" s="660"/>
      <c r="Q5" s="660"/>
      <c r="R5" s="94"/>
    </row>
    <row r="6" spans="1:18" s="76" customFormat="1" ht="54.75" customHeight="1">
      <c r="B6" s="96"/>
      <c r="C6" s="96"/>
      <c r="D6" s="88"/>
      <c r="E6" s="295"/>
      <c r="F6" s="295"/>
      <c r="G6" s="407"/>
      <c r="H6" s="96"/>
      <c r="I6" s="97"/>
      <c r="J6" s="97"/>
      <c r="K6" s="97"/>
      <c r="L6" s="95"/>
      <c r="M6" s="295"/>
      <c r="N6" s="295"/>
      <c r="O6" s="91"/>
      <c r="P6" s="92"/>
      <c r="Q6" s="92"/>
      <c r="R6" s="96"/>
    </row>
    <row r="7" spans="1:18" s="76" customFormat="1" ht="54.75" customHeight="1">
      <c r="B7" s="81"/>
      <c r="C7" s="81"/>
      <c r="D7" s="84"/>
      <c r="G7" s="408"/>
      <c r="H7" s="86"/>
      <c r="I7" s="86"/>
      <c r="J7" s="86"/>
      <c r="K7" s="86"/>
      <c r="L7" s="82"/>
      <c r="N7" s="83"/>
      <c r="O7" s="91"/>
      <c r="P7" s="92"/>
      <c r="Q7" s="92"/>
      <c r="R7" s="86"/>
    </row>
    <row r="8" spans="1:18" s="76" customFormat="1" ht="54.75" customHeight="1">
      <c r="A8" s="27"/>
      <c r="B8" s="27"/>
      <c r="C8" s="28"/>
      <c r="D8" s="27"/>
      <c r="E8" s="27"/>
      <c r="F8" s="38"/>
      <c r="G8" s="409"/>
      <c r="H8" s="38"/>
      <c r="I8" s="38"/>
      <c r="J8" s="38"/>
      <c r="K8" s="38"/>
      <c r="L8" s="38"/>
      <c r="M8" s="74"/>
      <c r="N8" s="74"/>
      <c r="O8" s="74"/>
      <c r="P8" s="74"/>
      <c r="Q8" s="80"/>
      <c r="R8" s="38"/>
    </row>
    <row r="9" spans="1:18" s="76" customFormat="1" ht="54.75" customHeight="1">
      <c r="A9" s="661" t="s">
        <v>0</v>
      </c>
      <c r="B9" s="661"/>
      <c r="C9" s="661"/>
      <c r="D9" s="661"/>
      <c r="E9" s="661"/>
      <c r="F9" s="661"/>
      <c r="G9" s="661"/>
      <c r="H9" s="661"/>
      <c r="I9" s="661"/>
      <c r="J9" s="661"/>
      <c r="K9" s="661"/>
      <c r="L9" s="661"/>
      <c r="M9" s="661"/>
      <c r="N9" s="661"/>
      <c r="O9" s="661"/>
      <c r="P9" s="661"/>
      <c r="Q9" s="661"/>
    </row>
    <row r="10" spans="1:18" s="76" customFormat="1" ht="54.75" customHeight="1">
      <c r="A10" s="652" t="s">
        <v>504</v>
      </c>
      <c r="B10" s="652"/>
      <c r="C10" s="652"/>
      <c r="D10" s="652"/>
      <c r="E10" s="652"/>
      <c r="F10" s="652"/>
      <c r="G10" s="652"/>
      <c r="H10" s="652"/>
      <c r="I10" s="652"/>
      <c r="J10" s="652"/>
      <c r="K10" s="652"/>
      <c r="L10" s="652"/>
      <c r="M10" s="652"/>
      <c r="N10" s="652"/>
      <c r="O10" s="652"/>
      <c r="P10" s="652"/>
      <c r="Q10" s="652"/>
    </row>
    <row r="11" spans="1:18" s="76" customFormat="1" ht="54.75" customHeight="1">
      <c r="A11" s="652" t="s">
        <v>505</v>
      </c>
      <c r="B11" s="653"/>
      <c r="C11" s="653"/>
      <c r="D11" s="653"/>
      <c r="E11" s="653"/>
      <c r="F11" s="653"/>
      <c r="G11" s="653"/>
      <c r="H11" s="653"/>
      <c r="I11" s="653"/>
      <c r="J11" s="653"/>
      <c r="K11" s="653"/>
      <c r="L11" s="653"/>
      <c r="M11" s="653"/>
      <c r="N11" s="653"/>
      <c r="O11" s="653"/>
      <c r="P11" s="653"/>
      <c r="Q11" s="653"/>
    </row>
    <row r="12" spans="1:18" s="76" customFormat="1" ht="54.75" customHeight="1">
      <c r="A12" s="569"/>
      <c r="B12" s="570"/>
      <c r="C12" s="570"/>
      <c r="D12" s="570"/>
      <c r="E12" s="570"/>
      <c r="F12" s="570"/>
      <c r="G12" s="410"/>
      <c r="H12" s="348" t="s">
        <v>725</v>
      </c>
      <c r="I12" s="570"/>
      <c r="J12" s="570"/>
      <c r="K12" s="570"/>
      <c r="L12" s="570"/>
      <c r="M12" s="570"/>
      <c r="N12" s="570"/>
      <c r="O12" s="570"/>
      <c r="P12" s="570"/>
      <c r="Q12" s="570"/>
      <c r="R12" s="348"/>
    </row>
    <row r="13" spans="1:18" ht="54.75" customHeight="1" thickBot="1">
      <c r="A13" s="654"/>
      <c r="B13" s="654"/>
      <c r="C13" s="654"/>
      <c r="D13" s="654"/>
      <c r="E13" s="654"/>
      <c r="F13" s="654"/>
      <c r="G13" s="654"/>
      <c r="H13" s="654"/>
      <c r="I13" s="654"/>
      <c r="J13" s="654"/>
      <c r="K13" s="654"/>
      <c r="L13" s="654"/>
      <c r="M13" s="654"/>
      <c r="N13" s="654"/>
      <c r="O13" s="654"/>
      <c r="P13" s="654"/>
      <c r="Q13" s="654"/>
      <c r="R13" s="7"/>
    </row>
    <row r="14" spans="1:18" ht="62.25" customHeight="1" thickBot="1">
      <c r="A14" s="655" t="s">
        <v>500</v>
      </c>
      <c r="B14" s="657" t="s">
        <v>1</v>
      </c>
      <c r="C14" s="655" t="s">
        <v>501</v>
      </c>
      <c r="D14" s="655" t="s">
        <v>503</v>
      </c>
      <c r="E14" s="657" t="s">
        <v>2</v>
      </c>
      <c r="F14" s="648" t="s">
        <v>502</v>
      </c>
      <c r="G14" s="622" t="s">
        <v>711</v>
      </c>
      <c r="H14" s="650" t="s">
        <v>3</v>
      </c>
      <c r="I14" s="651"/>
      <c r="J14" s="651"/>
      <c r="K14" s="651"/>
      <c r="L14" s="651"/>
      <c r="M14" s="651"/>
      <c r="N14" s="651"/>
      <c r="O14" s="651"/>
      <c r="P14" s="651"/>
      <c r="Q14" s="651"/>
      <c r="R14" s="622" t="s">
        <v>712</v>
      </c>
    </row>
    <row r="15" spans="1:18" ht="195" customHeight="1" thickBot="1">
      <c r="A15" s="656"/>
      <c r="B15" s="658"/>
      <c r="C15" s="656"/>
      <c r="D15" s="656"/>
      <c r="E15" s="658"/>
      <c r="F15" s="649"/>
      <c r="G15" s="623"/>
      <c r="H15" s="284" t="s">
        <v>4</v>
      </c>
      <c r="I15" s="284" t="s">
        <v>5</v>
      </c>
      <c r="J15" s="284" t="s">
        <v>6</v>
      </c>
      <c r="K15" s="284" t="s">
        <v>7</v>
      </c>
      <c r="L15" s="284" t="s">
        <v>8</v>
      </c>
      <c r="M15" s="284" t="s">
        <v>9</v>
      </c>
      <c r="N15" s="284" t="s">
        <v>10</v>
      </c>
      <c r="O15" s="284" t="s">
        <v>11</v>
      </c>
      <c r="P15" s="284" t="s">
        <v>12</v>
      </c>
      <c r="Q15" s="572" t="s">
        <v>13</v>
      </c>
      <c r="R15" s="623"/>
    </row>
    <row r="16" spans="1:18" s="296" customFormat="1" ht="35.1" customHeight="1" thickBot="1">
      <c r="A16" s="3">
        <v>1</v>
      </c>
      <c r="B16" s="3">
        <v>2</v>
      </c>
      <c r="C16" s="3">
        <v>3</v>
      </c>
      <c r="D16" s="3">
        <v>4</v>
      </c>
      <c r="E16" s="3">
        <v>5</v>
      </c>
      <c r="F16" s="3">
        <v>6</v>
      </c>
      <c r="G16" s="411">
        <v>7</v>
      </c>
      <c r="H16" s="3">
        <v>8</v>
      </c>
      <c r="I16" s="3">
        <v>9</v>
      </c>
      <c r="J16" s="3">
        <v>10</v>
      </c>
      <c r="K16" s="3">
        <v>11</v>
      </c>
      <c r="L16" s="3">
        <v>12</v>
      </c>
      <c r="M16" s="3">
        <v>13</v>
      </c>
      <c r="N16" s="3">
        <v>14</v>
      </c>
      <c r="O16" s="3">
        <v>15</v>
      </c>
      <c r="P16" s="3">
        <v>16</v>
      </c>
      <c r="Q16" s="3">
        <v>17</v>
      </c>
      <c r="R16" s="3">
        <v>18</v>
      </c>
    </row>
    <row r="17" spans="1:18" ht="35.1" customHeight="1" thickBot="1">
      <c r="A17" s="499" t="s">
        <v>506</v>
      </c>
      <c r="B17" s="500"/>
      <c r="C17" s="500"/>
      <c r="D17" s="500"/>
      <c r="E17" s="500"/>
      <c r="F17" s="36"/>
      <c r="G17" s="412"/>
      <c r="H17" s="36"/>
      <c r="I17" s="36"/>
      <c r="J17" s="36"/>
      <c r="K17" s="36"/>
      <c r="L17" s="36"/>
      <c r="M17" s="36"/>
      <c r="N17" s="36"/>
      <c r="O17" s="36"/>
      <c r="P17" s="36"/>
      <c r="Q17" s="36"/>
      <c r="R17" s="49"/>
    </row>
    <row r="18" spans="1:18" ht="35.1" customHeight="1" thickBot="1">
      <c r="A18" s="493" t="s">
        <v>14</v>
      </c>
      <c r="B18" s="501"/>
      <c r="C18" s="501"/>
      <c r="D18" s="501"/>
      <c r="E18" s="501"/>
      <c r="F18" s="494"/>
      <c r="G18" s="495"/>
      <c r="H18" s="494"/>
      <c r="I18" s="494"/>
      <c r="J18" s="494"/>
      <c r="K18" s="494"/>
      <c r="L18" s="494"/>
      <c r="M18" s="494"/>
      <c r="N18" s="494"/>
      <c r="O18" s="494"/>
      <c r="P18" s="494"/>
      <c r="Q18" s="494"/>
      <c r="R18" s="540"/>
    </row>
    <row r="19" spans="1:18" s="104" customFormat="1" ht="32.25" customHeight="1">
      <c r="A19" s="665">
        <v>1</v>
      </c>
      <c r="B19" s="536" t="s">
        <v>531</v>
      </c>
      <c r="C19" s="668" t="s">
        <v>15</v>
      </c>
      <c r="D19" s="561" t="s">
        <v>16</v>
      </c>
      <c r="E19" s="645" t="s">
        <v>607</v>
      </c>
      <c r="F19" s="102" t="s">
        <v>111</v>
      </c>
      <c r="G19" s="458">
        <f>R19*J5</f>
        <v>0</v>
      </c>
      <c r="H19" s="109">
        <v>0</v>
      </c>
      <c r="I19" s="103"/>
      <c r="J19" s="103"/>
      <c r="K19" s="103"/>
      <c r="L19" s="103"/>
      <c r="M19" s="103"/>
      <c r="N19" s="103"/>
      <c r="O19" s="103"/>
      <c r="P19" s="103"/>
      <c r="Q19" s="156"/>
      <c r="R19" s="376">
        <v>0.4</v>
      </c>
    </row>
    <row r="20" spans="1:18" s="104" customFormat="1" ht="32.25" customHeight="1">
      <c r="A20" s="666"/>
      <c r="B20" s="553" t="s">
        <v>532</v>
      </c>
      <c r="C20" s="669"/>
      <c r="D20" s="105"/>
      <c r="E20" s="646"/>
      <c r="F20" s="557" t="s">
        <v>112</v>
      </c>
      <c r="G20" s="497"/>
      <c r="H20" s="112"/>
      <c r="I20" s="106"/>
      <c r="J20" s="106"/>
      <c r="K20" s="106"/>
      <c r="L20" s="106"/>
      <c r="M20" s="106"/>
      <c r="N20" s="106"/>
      <c r="O20" s="106"/>
      <c r="P20" s="106"/>
      <c r="Q20" s="157"/>
      <c r="R20" s="377"/>
    </row>
    <row r="21" spans="1:18" s="104" customFormat="1" ht="33" customHeight="1" thickBot="1">
      <c r="A21" s="666"/>
      <c r="B21" s="559" t="s">
        <v>533</v>
      </c>
      <c r="C21" s="669"/>
      <c r="D21" s="562"/>
      <c r="E21" s="646"/>
      <c r="F21" s="107" t="s">
        <v>20</v>
      </c>
      <c r="G21" s="460"/>
      <c r="H21" s="124"/>
      <c r="I21" s="108"/>
      <c r="J21" s="108"/>
      <c r="K21" s="108"/>
      <c r="L21" s="108"/>
      <c r="M21" s="108"/>
      <c r="N21" s="108"/>
      <c r="O21" s="108"/>
      <c r="P21" s="108"/>
      <c r="Q21" s="354"/>
      <c r="R21" s="378"/>
    </row>
    <row r="22" spans="1:18" s="104" customFormat="1" ht="33" customHeight="1">
      <c r="A22" s="666"/>
      <c r="B22" s="559" t="s">
        <v>21</v>
      </c>
      <c r="C22" s="669"/>
      <c r="D22" s="662" t="s">
        <v>22</v>
      </c>
      <c r="E22" s="646"/>
      <c r="F22" s="664"/>
      <c r="G22" s="461"/>
      <c r="H22" s="628"/>
      <c r="I22" s="633"/>
      <c r="J22" s="633"/>
      <c r="K22" s="633"/>
      <c r="L22" s="633"/>
      <c r="M22" s="633"/>
      <c r="N22" s="633"/>
      <c r="O22" s="633"/>
      <c r="P22" s="633"/>
      <c r="Q22" s="633"/>
      <c r="R22" s="509"/>
    </row>
    <row r="23" spans="1:18" s="104" customFormat="1" ht="39" customHeight="1" thickBot="1">
      <c r="A23" s="667"/>
      <c r="B23" s="560" t="s">
        <v>23</v>
      </c>
      <c r="C23" s="681"/>
      <c r="D23" s="663"/>
      <c r="E23" s="647"/>
      <c r="F23" s="663"/>
      <c r="G23" s="462"/>
      <c r="H23" s="634"/>
      <c r="I23" s="634"/>
      <c r="J23" s="634"/>
      <c r="K23" s="634"/>
      <c r="L23" s="634"/>
      <c r="M23" s="634"/>
      <c r="N23" s="634"/>
      <c r="O23" s="634"/>
      <c r="P23" s="634"/>
      <c r="Q23" s="634"/>
      <c r="R23" s="508"/>
    </row>
    <row r="24" spans="1:18" s="104" customFormat="1" ht="33" customHeight="1">
      <c r="A24" s="665">
        <v>2</v>
      </c>
      <c r="B24" s="536" t="s">
        <v>410</v>
      </c>
      <c r="C24" s="668" t="s">
        <v>15</v>
      </c>
      <c r="D24" s="561" t="s">
        <v>25</v>
      </c>
      <c r="E24" s="645" t="s">
        <v>17</v>
      </c>
      <c r="F24" s="102" t="s">
        <v>111</v>
      </c>
      <c r="G24" s="458">
        <f>R24*J5</f>
        <v>0</v>
      </c>
      <c r="H24" s="109">
        <v>0</v>
      </c>
      <c r="I24" s="103"/>
      <c r="J24" s="103"/>
      <c r="K24" s="110"/>
      <c r="L24" s="103"/>
      <c r="M24" s="103"/>
      <c r="N24" s="103"/>
      <c r="O24" s="103"/>
      <c r="P24" s="103"/>
      <c r="Q24" s="156"/>
      <c r="R24" s="376">
        <v>0.25</v>
      </c>
    </row>
    <row r="25" spans="1:18" s="104" customFormat="1" ht="33" customHeight="1">
      <c r="A25" s="666"/>
      <c r="B25" s="553" t="s">
        <v>411</v>
      </c>
      <c r="C25" s="669"/>
      <c r="D25" s="111"/>
      <c r="E25" s="646"/>
      <c r="F25" s="557" t="s">
        <v>112</v>
      </c>
      <c r="G25" s="497"/>
      <c r="H25" s="112"/>
      <c r="I25" s="106"/>
      <c r="J25" s="106"/>
      <c r="K25" s="113"/>
      <c r="L25" s="106"/>
      <c r="M25" s="106"/>
      <c r="N25" s="106"/>
      <c r="O25" s="106"/>
      <c r="P25" s="106"/>
      <c r="Q25" s="157"/>
      <c r="R25" s="377"/>
    </row>
    <row r="26" spans="1:18" s="104" customFormat="1" ht="33" customHeight="1" thickBot="1">
      <c r="A26" s="666"/>
      <c r="B26" s="559" t="s">
        <v>26</v>
      </c>
      <c r="C26" s="669"/>
      <c r="D26" s="559"/>
      <c r="E26" s="646"/>
      <c r="F26" s="107" t="s">
        <v>20</v>
      </c>
      <c r="G26" s="463"/>
      <c r="H26" s="126"/>
      <c r="I26" s="114"/>
      <c r="J26" s="114"/>
      <c r="K26" s="114"/>
      <c r="L26" s="114"/>
      <c r="M26" s="114"/>
      <c r="N26" s="114"/>
      <c r="O26" s="114"/>
      <c r="P26" s="114"/>
      <c r="Q26" s="158"/>
      <c r="R26" s="379"/>
    </row>
    <row r="27" spans="1:18" s="104" customFormat="1" ht="33" customHeight="1">
      <c r="A27" s="666"/>
      <c r="B27" s="559" t="s">
        <v>534</v>
      </c>
      <c r="C27" s="669"/>
      <c r="D27" s="671" t="s">
        <v>27</v>
      </c>
      <c r="E27" s="646"/>
      <c r="F27" s="664"/>
      <c r="G27" s="461"/>
      <c r="H27" s="628"/>
      <c r="I27" s="628"/>
      <c r="J27" s="628"/>
      <c r="K27" s="628"/>
      <c r="L27" s="628"/>
      <c r="M27" s="628"/>
      <c r="N27" s="628"/>
      <c r="O27" s="628"/>
      <c r="P27" s="628"/>
      <c r="Q27" s="628"/>
      <c r="R27" s="509"/>
    </row>
    <row r="28" spans="1:18" s="104" customFormat="1" ht="33" customHeight="1">
      <c r="A28" s="666"/>
      <c r="B28" s="115" t="s">
        <v>535</v>
      </c>
      <c r="C28" s="669"/>
      <c r="D28" s="672"/>
      <c r="E28" s="646"/>
      <c r="F28" s="674"/>
      <c r="G28" s="464"/>
      <c r="H28" s="675"/>
      <c r="I28" s="675"/>
      <c r="J28" s="675"/>
      <c r="K28" s="675"/>
      <c r="L28" s="675"/>
      <c r="M28" s="675"/>
      <c r="N28" s="675"/>
      <c r="O28" s="675"/>
      <c r="P28" s="675"/>
      <c r="Q28" s="675"/>
      <c r="R28" s="557"/>
    </row>
    <row r="29" spans="1:18" s="104" customFormat="1" ht="51" customHeight="1" thickBot="1">
      <c r="A29" s="667"/>
      <c r="B29" s="116" t="s">
        <v>28</v>
      </c>
      <c r="C29" s="670"/>
      <c r="D29" s="673"/>
      <c r="E29" s="647"/>
      <c r="F29" s="663"/>
      <c r="G29" s="462"/>
      <c r="H29" s="635"/>
      <c r="I29" s="635"/>
      <c r="J29" s="635"/>
      <c r="K29" s="635"/>
      <c r="L29" s="635"/>
      <c r="M29" s="635"/>
      <c r="N29" s="635"/>
      <c r="O29" s="635"/>
      <c r="P29" s="635"/>
      <c r="Q29" s="635"/>
      <c r="R29" s="508"/>
    </row>
    <row r="30" spans="1:18" s="104" customFormat="1" ht="33" customHeight="1">
      <c r="A30" s="665">
        <v>3</v>
      </c>
      <c r="B30" s="536" t="s">
        <v>536</v>
      </c>
      <c r="C30" s="668" t="s">
        <v>15</v>
      </c>
      <c r="D30" s="536" t="s">
        <v>29</v>
      </c>
      <c r="E30" s="645" t="s">
        <v>607</v>
      </c>
      <c r="F30" s="102" t="s">
        <v>111</v>
      </c>
      <c r="G30" s="458">
        <f>R30*J5</f>
        <v>0</v>
      </c>
      <c r="H30" s="109">
        <v>0</v>
      </c>
      <c r="I30" s="103"/>
      <c r="J30" s="103"/>
      <c r="K30" s="103"/>
      <c r="L30" s="103"/>
      <c r="M30" s="103"/>
      <c r="N30" s="103"/>
      <c r="O30" s="103"/>
      <c r="P30" s="103"/>
      <c r="Q30" s="156"/>
      <c r="R30" s="376">
        <v>0.63</v>
      </c>
    </row>
    <row r="31" spans="1:18" s="104" customFormat="1" ht="33" customHeight="1">
      <c r="A31" s="666"/>
      <c r="B31" s="553" t="s">
        <v>537</v>
      </c>
      <c r="C31" s="669"/>
      <c r="D31" s="117"/>
      <c r="E31" s="646"/>
      <c r="F31" s="557" t="s">
        <v>112</v>
      </c>
      <c r="G31" s="497"/>
      <c r="H31" s="112"/>
      <c r="I31" s="106"/>
      <c r="J31" s="106"/>
      <c r="K31" s="106"/>
      <c r="L31" s="106"/>
      <c r="M31" s="113"/>
      <c r="N31" s="113"/>
      <c r="O31" s="106"/>
      <c r="P31" s="106"/>
      <c r="Q31" s="157"/>
      <c r="R31" s="377"/>
    </row>
    <row r="32" spans="1:18" s="104" customFormat="1" ht="33" customHeight="1" thickBot="1">
      <c r="A32" s="666"/>
      <c r="B32" s="559" t="s">
        <v>30</v>
      </c>
      <c r="C32" s="669"/>
      <c r="D32" s="118"/>
      <c r="E32" s="646"/>
      <c r="F32" s="107" t="s">
        <v>20</v>
      </c>
      <c r="G32" s="463"/>
      <c r="H32" s="126"/>
      <c r="I32" s="114"/>
      <c r="J32" s="114"/>
      <c r="K32" s="114"/>
      <c r="L32" s="114"/>
      <c r="M32" s="119"/>
      <c r="N32" s="119"/>
      <c r="O32" s="114"/>
      <c r="P32" s="114"/>
      <c r="Q32" s="158"/>
      <c r="R32" s="379"/>
    </row>
    <row r="33" spans="1:18" s="104" customFormat="1" ht="48" customHeight="1" thickBot="1">
      <c r="A33" s="667"/>
      <c r="B33" s="560" t="s">
        <v>538</v>
      </c>
      <c r="C33" s="670"/>
      <c r="D33" s="120" t="s">
        <v>31</v>
      </c>
      <c r="E33" s="647"/>
      <c r="F33" s="121"/>
      <c r="G33" s="465"/>
      <c r="H33" s="680"/>
      <c r="I33" s="680"/>
      <c r="J33" s="680"/>
      <c r="K33" s="680"/>
      <c r="L33" s="680"/>
      <c r="M33" s="680"/>
      <c r="N33" s="680"/>
      <c r="O33" s="680"/>
      <c r="P33" s="680"/>
      <c r="Q33" s="680"/>
      <c r="R33" s="568"/>
    </row>
    <row r="34" spans="1:18" s="104" customFormat="1" ht="33" customHeight="1">
      <c r="A34" s="665">
        <v>4</v>
      </c>
      <c r="B34" s="536" t="s">
        <v>539</v>
      </c>
      <c r="C34" s="668" t="s">
        <v>15</v>
      </c>
      <c r="D34" s="561" t="s">
        <v>32</v>
      </c>
      <c r="E34" s="645" t="s">
        <v>17</v>
      </c>
      <c r="F34" s="102" t="s">
        <v>111</v>
      </c>
      <c r="G34" s="458">
        <f>R34*J5</f>
        <v>0</v>
      </c>
      <c r="H34" s="109">
        <v>0</v>
      </c>
      <c r="I34" s="109"/>
      <c r="J34" s="103"/>
      <c r="K34" s="103"/>
      <c r="L34" s="103"/>
      <c r="M34" s="103"/>
      <c r="N34" s="103"/>
      <c r="O34" s="103"/>
      <c r="P34" s="103"/>
      <c r="Q34" s="156"/>
      <c r="R34" s="376">
        <v>0.87</v>
      </c>
    </row>
    <row r="35" spans="1:18" s="104" customFormat="1" ht="33" customHeight="1">
      <c r="A35" s="666"/>
      <c r="B35" s="553" t="s">
        <v>540</v>
      </c>
      <c r="C35" s="669"/>
      <c r="D35" s="105"/>
      <c r="E35" s="646"/>
      <c r="F35" s="557" t="s">
        <v>112</v>
      </c>
      <c r="G35" s="497"/>
      <c r="H35" s="112"/>
      <c r="I35" s="112"/>
      <c r="J35" s="106"/>
      <c r="K35" s="106"/>
      <c r="L35" s="106"/>
      <c r="M35" s="106"/>
      <c r="N35" s="106"/>
      <c r="O35" s="106"/>
      <c r="P35" s="106"/>
      <c r="Q35" s="157"/>
      <c r="R35" s="377"/>
    </row>
    <row r="36" spans="1:18" s="104" customFormat="1" ht="33" customHeight="1" thickBot="1">
      <c r="A36" s="666"/>
      <c r="B36" s="559" t="s">
        <v>33</v>
      </c>
      <c r="C36" s="669"/>
      <c r="D36" s="562"/>
      <c r="E36" s="646"/>
      <c r="F36" s="107" t="s">
        <v>20</v>
      </c>
      <c r="G36" s="463"/>
      <c r="H36" s="126"/>
      <c r="I36" s="114"/>
      <c r="J36" s="114"/>
      <c r="K36" s="114"/>
      <c r="L36" s="114"/>
      <c r="M36" s="114"/>
      <c r="N36" s="114"/>
      <c r="O36" s="114"/>
      <c r="P36" s="114"/>
      <c r="Q36" s="158"/>
      <c r="R36" s="379"/>
    </row>
    <row r="37" spans="1:18" s="104" customFormat="1" ht="33" customHeight="1">
      <c r="A37" s="666"/>
      <c r="B37" s="559" t="s">
        <v>541</v>
      </c>
      <c r="C37" s="669"/>
      <c r="D37" s="671" t="s">
        <v>34</v>
      </c>
      <c r="E37" s="646"/>
      <c r="F37" s="664"/>
      <c r="G37" s="461"/>
      <c r="H37" s="628"/>
      <c r="I37" s="629"/>
      <c r="J37" s="629"/>
      <c r="K37" s="629"/>
      <c r="L37" s="629"/>
      <c r="M37" s="629"/>
      <c r="N37" s="629"/>
      <c r="O37" s="629"/>
      <c r="P37" s="629"/>
      <c r="Q37" s="629"/>
      <c r="R37" s="509"/>
    </row>
    <row r="38" spans="1:18" s="104" customFormat="1" ht="33" customHeight="1">
      <c r="A38" s="666"/>
      <c r="B38" s="559" t="s">
        <v>542</v>
      </c>
      <c r="C38" s="669"/>
      <c r="D38" s="676"/>
      <c r="E38" s="646"/>
      <c r="F38" s="678"/>
      <c r="G38" s="466"/>
      <c r="H38" s="630"/>
      <c r="I38" s="630"/>
      <c r="J38" s="630"/>
      <c r="K38" s="630"/>
      <c r="L38" s="630"/>
      <c r="M38" s="630"/>
      <c r="N38" s="630"/>
      <c r="O38" s="630"/>
      <c r="P38" s="630"/>
      <c r="Q38" s="630"/>
      <c r="R38" s="510"/>
    </row>
    <row r="39" spans="1:18" s="104" customFormat="1" ht="33" customHeight="1">
      <c r="A39" s="666"/>
      <c r="B39" s="559" t="s">
        <v>418</v>
      </c>
      <c r="C39" s="669"/>
      <c r="D39" s="676"/>
      <c r="E39" s="646"/>
      <c r="F39" s="678"/>
      <c r="G39" s="466"/>
      <c r="H39" s="630"/>
      <c r="I39" s="630"/>
      <c r="J39" s="630"/>
      <c r="K39" s="630"/>
      <c r="L39" s="630"/>
      <c r="M39" s="630"/>
      <c r="N39" s="630"/>
      <c r="O39" s="630"/>
      <c r="P39" s="630"/>
      <c r="Q39" s="630"/>
      <c r="R39" s="510"/>
    </row>
    <row r="40" spans="1:18" s="104" customFormat="1" ht="45" customHeight="1" thickBot="1">
      <c r="A40" s="667"/>
      <c r="B40" s="560" t="s">
        <v>35</v>
      </c>
      <c r="C40" s="670"/>
      <c r="D40" s="677"/>
      <c r="E40" s="647"/>
      <c r="F40" s="679"/>
      <c r="G40" s="467"/>
      <c r="H40" s="631"/>
      <c r="I40" s="631"/>
      <c r="J40" s="631"/>
      <c r="K40" s="631"/>
      <c r="L40" s="631"/>
      <c r="M40" s="631"/>
      <c r="N40" s="631"/>
      <c r="O40" s="631"/>
      <c r="P40" s="631"/>
      <c r="Q40" s="631"/>
      <c r="R40" s="511"/>
    </row>
    <row r="41" spans="1:18" s="104" customFormat="1" ht="33" customHeight="1">
      <c r="A41" s="665">
        <v>5</v>
      </c>
      <c r="B41" s="536" t="s">
        <v>543</v>
      </c>
      <c r="C41" s="668" t="s">
        <v>15</v>
      </c>
      <c r="D41" s="561" t="s">
        <v>36</v>
      </c>
      <c r="E41" s="645" t="s">
        <v>17</v>
      </c>
      <c r="F41" s="102" t="s">
        <v>111</v>
      </c>
      <c r="G41" s="458">
        <f>R41*J5</f>
        <v>0</v>
      </c>
      <c r="H41" s="109">
        <v>0</v>
      </c>
      <c r="I41" s="103"/>
      <c r="J41" s="103"/>
      <c r="K41" s="109"/>
      <c r="L41" s="109"/>
      <c r="M41" s="109"/>
      <c r="N41" s="103"/>
      <c r="O41" s="103"/>
      <c r="P41" s="103"/>
      <c r="Q41" s="156"/>
      <c r="R41" s="376">
        <v>0.45</v>
      </c>
    </row>
    <row r="42" spans="1:18" s="104" customFormat="1" ht="33" customHeight="1">
      <c r="A42" s="666"/>
      <c r="B42" s="505" t="s">
        <v>544</v>
      </c>
      <c r="C42" s="669"/>
      <c r="D42" s="122"/>
      <c r="E42" s="646"/>
      <c r="F42" s="557" t="s">
        <v>112</v>
      </c>
      <c r="G42" s="497"/>
      <c r="H42" s="112"/>
      <c r="I42" s="106"/>
      <c r="J42" s="106"/>
      <c r="K42" s="106"/>
      <c r="L42" s="112"/>
      <c r="M42" s="106"/>
      <c r="N42" s="106"/>
      <c r="O42" s="106"/>
      <c r="P42" s="106"/>
      <c r="Q42" s="157"/>
      <c r="R42" s="377"/>
    </row>
    <row r="43" spans="1:18" s="104" customFormat="1" ht="33" customHeight="1" thickBot="1">
      <c r="A43" s="666"/>
      <c r="B43" s="505" t="s">
        <v>545</v>
      </c>
      <c r="C43" s="669"/>
      <c r="D43" s="123"/>
      <c r="E43" s="646"/>
      <c r="F43" s="107" t="s">
        <v>20</v>
      </c>
      <c r="G43" s="460"/>
      <c r="H43" s="124"/>
      <c r="I43" s="108"/>
      <c r="J43" s="108"/>
      <c r="K43" s="108"/>
      <c r="L43" s="124"/>
      <c r="M43" s="108"/>
      <c r="N43" s="108"/>
      <c r="O43" s="108"/>
      <c r="P43" s="108"/>
      <c r="Q43" s="354"/>
      <c r="R43" s="378"/>
    </row>
    <row r="44" spans="1:18" s="104" customFormat="1" ht="33" customHeight="1">
      <c r="A44" s="666"/>
      <c r="B44" s="559" t="s">
        <v>37</v>
      </c>
      <c r="C44" s="669"/>
      <c r="D44" s="671" t="s">
        <v>38</v>
      </c>
      <c r="E44" s="646"/>
      <c r="F44" s="664"/>
      <c r="G44" s="461"/>
      <c r="H44" s="628"/>
      <c r="I44" s="628"/>
      <c r="J44" s="628"/>
      <c r="K44" s="628"/>
      <c r="L44" s="628"/>
      <c r="M44" s="628"/>
      <c r="N44" s="628"/>
      <c r="O44" s="628"/>
      <c r="P44" s="628"/>
      <c r="Q44" s="628"/>
      <c r="R44" s="509"/>
    </row>
    <row r="45" spans="1:18" s="104" customFormat="1" ht="33" customHeight="1">
      <c r="A45" s="666"/>
      <c r="B45" s="559" t="s">
        <v>546</v>
      </c>
      <c r="C45" s="669"/>
      <c r="D45" s="676"/>
      <c r="E45" s="646"/>
      <c r="F45" s="674"/>
      <c r="G45" s="464"/>
      <c r="H45" s="675"/>
      <c r="I45" s="675"/>
      <c r="J45" s="675"/>
      <c r="K45" s="675"/>
      <c r="L45" s="675"/>
      <c r="M45" s="675"/>
      <c r="N45" s="675"/>
      <c r="O45" s="675"/>
      <c r="P45" s="675"/>
      <c r="Q45" s="675"/>
      <c r="R45" s="557"/>
    </row>
    <row r="46" spans="1:18" s="104" customFormat="1" ht="33" customHeight="1">
      <c r="A46" s="666"/>
      <c r="B46" s="555" t="s">
        <v>547</v>
      </c>
      <c r="C46" s="669"/>
      <c r="D46" s="672"/>
      <c r="E46" s="646"/>
      <c r="F46" s="678"/>
      <c r="G46" s="466"/>
      <c r="H46" s="675"/>
      <c r="I46" s="675"/>
      <c r="J46" s="675"/>
      <c r="K46" s="675"/>
      <c r="L46" s="675"/>
      <c r="M46" s="675"/>
      <c r="N46" s="675"/>
      <c r="O46" s="675"/>
      <c r="P46" s="675"/>
      <c r="Q46" s="675"/>
      <c r="R46" s="510"/>
    </row>
    <row r="47" spans="1:18" s="104" customFormat="1" ht="33" customHeight="1">
      <c r="A47" s="666"/>
      <c r="B47" s="555" t="s">
        <v>39</v>
      </c>
      <c r="C47" s="669"/>
      <c r="D47" s="672"/>
      <c r="E47" s="646"/>
      <c r="F47" s="678"/>
      <c r="G47" s="466"/>
      <c r="H47" s="675"/>
      <c r="I47" s="675"/>
      <c r="J47" s="675"/>
      <c r="K47" s="675"/>
      <c r="L47" s="675"/>
      <c r="M47" s="675"/>
      <c r="N47" s="675"/>
      <c r="O47" s="675"/>
      <c r="P47" s="675"/>
      <c r="Q47" s="675"/>
      <c r="R47" s="510"/>
    </row>
    <row r="48" spans="1:18" s="104" customFormat="1" ht="54" customHeight="1" thickBot="1">
      <c r="A48" s="667"/>
      <c r="B48" s="560" t="s">
        <v>420</v>
      </c>
      <c r="C48" s="670"/>
      <c r="D48" s="673"/>
      <c r="E48" s="647"/>
      <c r="F48" s="679"/>
      <c r="G48" s="467"/>
      <c r="H48" s="635"/>
      <c r="I48" s="635"/>
      <c r="J48" s="635"/>
      <c r="K48" s="635"/>
      <c r="L48" s="635"/>
      <c r="M48" s="635"/>
      <c r="N48" s="635"/>
      <c r="O48" s="635"/>
      <c r="P48" s="635"/>
      <c r="Q48" s="635"/>
      <c r="R48" s="511"/>
    </row>
    <row r="49" spans="1:18" s="104" customFormat="1" ht="33" customHeight="1">
      <c r="A49" s="682">
        <v>6</v>
      </c>
      <c r="B49" s="536" t="s">
        <v>548</v>
      </c>
      <c r="C49" s="685" t="s">
        <v>15</v>
      </c>
      <c r="D49" s="536" t="s">
        <v>40</v>
      </c>
      <c r="E49" s="645" t="s">
        <v>17</v>
      </c>
      <c r="F49" s="102" t="s">
        <v>111</v>
      </c>
      <c r="G49" s="458">
        <f>R49*J5</f>
        <v>0</v>
      </c>
      <c r="H49" s="109">
        <v>0</v>
      </c>
      <c r="I49" s="103"/>
      <c r="J49" s="103"/>
      <c r="K49" s="103"/>
      <c r="L49" s="103"/>
      <c r="M49" s="103"/>
      <c r="N49" s="103"/>
      <c r="O49" s="103"/>
      <c r="P49" s="103"/>
      <c r="Q49" s="156"/>
      <c r="R49" s="376">
        <v>0.45</v>
      </c>
    </row>
    <row r="50" spans="1:18" s="104" customFormat="1" ht="33" customHeight="1">
      <c r="A50" s="683"/>
      <c r="B50" s="505" t="s">
        <v>549</v>
      </c>
      <c r="C50" s="686"/>
      <c r="D50" s="117"/>
      <c r="E50" s="646"/>
      <c r="F50" s="557" t="s">
        <v>112</v>
      </c>
      <c r="G50" s="497"/>
      <c r="H50" s="112"/>
      <c r="I50" s="106"/>
      <c r="J50" s="106"/>
      <c r="K50" s="106"/>
      <c r="L50" s="106"/>
      <c r="M50" s="106"/>
      <c r="N50" s="106"/>
      <c r="O50" s="106"/>
      <c r="P50" s="106"/>
      <c r="Q50" s="157"/>
      <c r="R50" s="377"/>
    </row>
    <row r="51" spans="1:18" s="104" customFormat="1" ht="33" customHeight="1" thickBot="1">
      <c r="A51" s="683"/>
      <c r="B51" s="559" t="s">
        <v>41</v>
      </c>
      <c r="C51" s="686"/>
      <c r="D51" s="118"/>
      <c r="E51" s="646"/>
      <c r="F51" s="125" t="s">
        <v>20</v>
      </c>
      <c r="G51" s="463"/>
      <c r="H51" s="126"/>
      <c r="I51" s="114"/>
      <c r="J51" s="114"/>
      <c r="K51" s="114"/>
      <c r="L51" s="114"/>
      <c r="M51" s="114"/>
      <c r="N51" s="114"/>
      <c r="O51" s="114"/>
      <c r="P51" s="114"/>
      <c r="Q51" s="158"/>
      <c r="R51" s="379"/>
    </row>
    <row r="52" spans="1:18" s="104" customFormat="1" ht="64.5">
      <c r="A52" s="683"/>
      <c r="B52" s="559" t="s">
        <v>550</v>
      </c>
      <c r="C52" s="686"/>
      <c r="D52" s="671" t="s">
        <v>42</v>
      </c>
      <c r="E52" s="646"/>
      <c r="F52" s="674"/>
      <c r="G52" s="464"/>
      <c r="H52" s="675"/>
      <c r="I52" s="675"/>
      <c r="J52" s="675"/>
      <c r="K52" s="675"/>
      <c r="L52" s="675"/>
      <c r="M52" s="675"/>
      <c r="N52" s="675"/>
      <c r="O52" s="675"/>
      <c r="P52" s="675"/>
      <c r="Q52" s="675"/>
      <c r="R52" s="557"/>
    </row>
    <row r="53" spans="1:18" s="104" customFormat="1" ht="33" customHeight="1">
      <c r="A53" s="683"/>
      <c r="B53" s="559" t="s">
        <v>551</v>
      </c>
      <c r="C53" s="686"/>
      <c r="D53" s="676"/>
      <c r="E53" s="646"/>
      <c r="F53" s="678"/>
      <c r="G53" s="466"/>
      <c r="H53" s="675"/>
      <c r="I53" s="675"/>
      <c r="J53" s="675"/>
      <c r="K53" s="675"/>
      <c r="L53" s="675"/>
      <c r="M53" s="675"/>
      <c r="N53" s="675"/>
      <c r="O53" s="675"/>
      <c r="P53" s="675"/>
      <c r="Q53" s="675"/>
      <c r="R53" s="510"/>
    </row>
    <row r="54" spans="1:18" s="104" customFormat="1" ht="33" customHeight="1" thickBot="1">
      <c r="A54" s="684"/>
      <c r="B54" s="165"/>
      <c r="C54" s="687"/>
      <c r="D54" s="677"/>
      <c r="E54" s="647"/>
      <c r="F54" s="679"/>
      <c r="G54" s="467"/>
      <c r="H54" s="635"/>
      <c r="I54" s="635"/>
      <c r="J54" s="635"/>
      <c r="K54" s="635"/>
      <c r="L54" s="635"/>
      <c r="M54" s="635"/>
      <c r="N54" s="635"/>
      <c r="O54" s="635"/>
      <c r="P54" s="635"/>
      <c r="Q54" s="635"/>
      <c r="R54" s="511"/>
    </row>
    <row r="55" spans="1:18" s="104" customFormat="1" ht="33" customHeight="1">
      <c r="A55" s="665">
        <v>7</v>
      </c>
      <c r="B55" s="549" t="s">
        <v>552</v>
      </c>
      <c r="C55" s="668" t="s">
        <v>15</v>
      </c>
      <c r="D55" s="561" t="s">
        <v>43</v>
      </c>
      <c r="E55" s="645" t="s">
        <v>607</v>
      </c>
      <c r="F55" s="102" t="s">
        <v>111</v>
      </c>
      <c r="G55" s="458">
        <f>R55*J5</f>
        <v>0</v>
      </c>
      <c r="H55" s="109">
        <v>0</v>
      </c>
      <c r="I55" s="103"/>
      <c r="J55" s="103"/>
      <c r="K55" s="103"/>
      <c r="L55" s="103"/>
      <c r="M55" s="103"/>
      <c r="N55" s="103"/>
      <c r="O55" s="103"/>
      <c r="P55" s="103"/>
      <c r="Q55" s="156"/>
      <c r="R55" s="376">
        <v>0.85</v>
      </c>
    </row>
    <row r="56" spans="1:18" s="104" customFormat="1" ht="33" customHeight="1">
      <c r="A56" s="666"/>
      <c r="B56" s="553" t="s">
        <v>399</v>
      </c>
      <c r="C56" s="669"/>
      <c r="D56" s="559"/>
      <c r="E56" s="646"/>
      <c r="F56" s="557" t="s">
        <v>112</v>
      </c>
      <c r="G56" s="497"/>
      <c r="H56" s="112"/>
      <c r="I56" s="112"/>
      <c r="J56" s="106"/>
      <c r="K56" s="106"/>
      <c r="L56" s="106"/>
      <c r="M56" s="106"/>
      <c r="N56" s="106"/>
      <c r="O56" s="106"/>
      <c r="P56" s="106"/>
      <c r="Q56" s="157"/>
      <c r="R56" s="377"/>
    </row>
    <row r="57" spans="1:18" s="104" customFormat="1" ht="33" customHeight="1" thickBot="1">
      <c r="A57" s="666"/>
      <c r="B57" s="550" t="s">
        <v>44</v>
      </c>
      <c r="C57" s="669"/>
      <c r="D57" s="562"/>
      <c r="E57" s="646"/>
      <c r="F57" s="107" t="s">
        <v>20</v>
      </c>
      <c r="G57" s="496"/>
      <c r="H57" s="127"/>
      <c r="I57" s="127"/>
      <c r="J57" s="128"/>
      <c r="K57" s="128"/>
      <c r="L57" s="128"/>
      <c r="M57" s="128"/>
      <c r="N57" s="128"/>
      <c r="O57" s="128"/>
      <c r="P57" s="128"/>
      <c r="Q57" s="355"/>
      <c r="R57" s="380"/>
    </row>
    <row r="58" spans="1:18" s="104" customFormat="1" ht="33" customHeight="1">
      <c r="A58" s="666"/>
      <c r="B58" s="550" t="s">
        <v>553</v>
      </c>
      <c r="C58" s="669"/>
      <c r="D58" s="671" t="s">
        <v>45</v>
      </c>
      <c r="E58" s="646"/>
      <c r="F58" s="664"/>
      <c r="G58" s="461"/>
      <c r="H58" s="628"/>
      <c r="I58" s="628"/>
      <c r="J58" s="628"/>
      <c r="K58" s="628"/>
      <c r="L58" s="628"/>
      <c r="M58" s="628"/>
      <c r="N58" s="628"/>
      <c r="O58" s="628"/>
      <c r="P58" s="628"/>
      <c r="Q58" s="628"/>
      <c r="R58" s="509"/>
    </row>
    <row r="59" spans="1:18" s="104" customFormat="1" ht="33" customHeight="1">
      <c r="A59" s="666"/>
      <c r="B59" s="550" t="s">
        <v>400</v>
      </c>
      <c r="C59" s="669"/>
      <c r="D59" s="676"/>
      <c r="E59" s="646"/>
      <c r="F59" s="674"/>
      <c r="G59" s="464"/>
      <c r="H59" s="675"/>
      <c r="I59" s="675"/>
      <c r="J59" s="675"/>
      <c r="K59" s="675"/>
      <c r="L59" s="675"/>
      <c r="M59" s="675"/>
      <c r="N59" s="675"/>
      <c r="O59" s="675"/>
      <c r="P59" s="675"/>
      <c r="Q59" s="675"/>
      <c r="R59" s="557"/>
    </row>
    <row r="60" spans="1:18" s="104" customFormat="1" ht="33" customHeight="1">
      <c r="A60" s="666"/>
      <c r="B60" s="550" t="s">
        <v>554</v>
      </c>
      <c r="C60" s="669"/>
      <c r="D60" s="676"/>
      <c r="E60" s="646"/>
      <c r="F60" s="678"/>
      <c r="G60" s="466"/>
      <c r="H60" s="675"/>
      <c r="I60" s="675"/>
      <c r="J60" s="675"/>
      <c r="K60" s="675"/>
      <c r="L60" s="675"/>
      <c r="M60" s="675"/>
      <c r="N60" s="675"/>
      <c r="O60" s="675"/>
      <c r="P60" s="675"/>
      <c r="Q60" s="675"/>
      <c r="R60" s="510"/>
    </row>
    <row r="61" spans="1:18" s="104" customFormat="1" ht="33" customHeight="1">
      <c r="A61" s="666"/>
      <c r="B61" s="550" t="s">
        <v>46</v>
      </c>
      <c r="C61" s="669"/>
      <c r="D61" s="676"/>
      <c r="E61" s="646"/>
      <c r="F61" s="678"/>
      <c r="G61" s="466"/>
      <c r="H61" s="675"/>
      <c r="I61" s="675"/>
      <c r="J61" s="675"/>
      <c r="K61" s="675"/>
      <c r="L61" s="675"/>
      <c r="M61" s="675"/>
      <c r="N61" s="675"/>
      <c r="O61" s="675"/>
      <c r="P61" s="675"/>
      <c r="Q61" s="675"/>
      <c r="R61" s="510"/>
    </row>
    <row r="62" spans="1:18" s="104" customFormat="1" ht="33" customHeight="1">
      <c r="A62" s="666"/>
      <c r="B62" s="550" t="s">
        <v>555</v>
      </c>
      <c r="C62" s="669"/>
      <c r="D62" s="676"/>
      <c r="E62" s="646"/>
      <c r="F62" s="678"/>
      <c r="G62" s="466"/>
      <c r="H62" s="675"/>
      <c r="I62" s="675"/>
      <c r="J62" s="675"/>
      <c r="K62" s="675"/>
      <c r="L62" s="675"/>
      <c r="M62" s="675"/>
      <c r="N62" s="675"/>
      <c r="O62" s="675"/>
      <c r="P62" s="675"/>
      <c r="Q62" s="675"/>
      <c r="R62" s="510"/>
    </row>
    <row r="63" spans="1:18" s="104" customFormat="1" ht="42" customHeight="1" thickBot="1">
      <c r="A63" s="667"/>
      <c r="B63" s="551" t="s">
        <v>47</v>
      </c>
      <c r="C63" s="670"/>
      <c r="D63" s="677"/>
      <c r="E63" s="647"/>
      <c r="F63" s="679"/>
      <c r="G63" s="467"/>
      <c r="H63" s="635"/>
      <c r="I63" s="635"/>
      <c r="J63" s="635"/>
      <c r="K63" s="635"/>
      <c r="L63" s="635"/>
      <c r="M63" s="635"/>
      <c r="N63" s="635"/>
      <c r="O63" s="635"/>
      <c r="P63" s="635"/>
      <c r="Q63" s="635"/>
      <c r="R63" s="511"/>
    </row>
    <row r="64" spans="1:18" s="104" customFormat="1" ht="33" customHeight="1">
      <c r="A64" s="665">
        <v>8</v>
      </c>
      <c r="B64" s="549" t="s">
        <v>48</v>
      </c>
      <c r="C64" s="668" t="s">
        <v>15</v>
      </c>
      <c r="D64" s="561"/>
      <c r="E64" s="645" t="s">
        <v>451</v>
      </c>
      <c r="F64" s="102" t="s">
        <v>111</v>
      </c>
      <c r="G64" s="458"/>
      <c r="H64" s="109"/>
      <c r="I64" s="103"/>
      <c r="J64" s="103"/>
      <c r="K64" s="103"/>
      <c r="L64" s="103"/>
      <c r="M64" s="103"/>
      <c r="N64" s="103"/>
      <c r="O64" s="103"/>
      <c r="P64" s="103"/>
      <c r="Q64" s="156"/>
      <c r="R64" s="376"/>
    </row>
    <row r="65" spans="1:18" s="104" customFormat="1" ht="33" customHeight="1">
      <c r="A65" s="666"/>
      <c r="B65" s="550" t="s">
        <v>49</v>
      </c>
      <c r="C65" s="669"/>
      <c r="D65" s="117"/>
      <c r="E65" s="646"/>
      <c r="F65" s="557" t="s">
        <v>112</v>
      </c>
      <c r="G65" s="497">
        <f>R65*J5</f>
        <v>0</v>
      </c>
      <c r="H65" s="112"/>
      <c r="I65" s="112"/>
      <c r="J65" s="106"/>
      <c r="K65" s="106">
        <v>0</v>
      </c>
      <c r="L65" s="106"/>
      <c r="M65" s="106"/>
      <c r="N65" s="106"/>
      <c r="O65" s="106"/>
      <c r="P65" s="106"/>
      <c r="Q65" s="157"/>
      <c r="R65" s="377">
        <v>0.25</v>
      </c>
    </row>
    <row r="66" spans="1:18" s="104" customFormat="1" ht="33" customHeight="1" thickBot="1">
      <c r="A66" s="666"/>
      <c r="B66" s="550" t="s">
        <v>556</v>
      </c>
      <c r="C66" s="669"/>
      <c r="D66" s="562"/>
      <c r="E66" s="646"/>
      <c r="F66" s="125" t="s">
        <v>20</v>
      </c>
      <c r="G66" s="463"/>
      <c r="H66" s="126"/>
      <c r="I66" s="126"/>
      <c r="J66" s="114"/>
      <c r="K66" s="114"/>
      <c r="L66" s="114"/>
      <c r="M66" s="114"/>
      <c r="N66" s="114"/>
      <c r="O66" s="114"/>
      <c r="P66" s="114"/>
      <c r="Q66" s="158"/>
      <c r="R66" s="379"/>
    </row>
    <row r="67" spans="1:18" s="104" customFormat="1" ht="45" customHeight="1" thickBot="1">
      <c r="A67" s="667"/>
      <c r="B67" s="551" t="s">
        <v>223</v>
      </c>
      <c r="C67" s="670"/>
      <c r="D67" s="556" t="s">
        <v>608</v>
      </c>
      <c r="E67" s="647"/>
      <c r="F67" s="511"/>
      <c r="G67" s="467"/>
      <c r="H67" s="627"/>
      <c r="I67" s="627"/>
      <c r="J67" s="627"/>
      <c r="K67" s="627"/>
      <c r="L67" s="627"/>
      <c r="M67" s="627"/>
      <c r="N67" s="627"/>
      <c r="O67" s="627"/>
      <c r="P67" s="627"/>
      <c r="Q67" s="627"/>
      <c r="R67" s="511"/>
    </row>
    <row r="68" spans="1:18" s="104" customFormat="1" ht="33" customHeight="1">
      <c r="A68" s="665">
        <v>9</v>
      </c>
      <c r="B68" s="549" t="s">
        <v>557</v>
      </c>
      <c r="C68" s="668" t="s">
        <v>401</v>
      </c>
      <c r="D68" s="561"/>
      <c r="E68" s="645" t="s">
        <v>451</v>
      </c>
      <c r="F68" s="102" t="s">
        <v>111</v>
      </c>
      <c r="G68" s="456"/>
      <c r="H68" s="109"/>
      <c r="I68" s="103"/>
      <c r="J68" s="103"/>
      <c r="K68" s="103"/>
      <c r="L68" s="103"/>
      <c r="M68" s="103"/>
      <c r="N68" s="103"/>
      <c r="O68" s="103"/>
      <c r="P68" s="103"/>
      <c r="Q68" s="156"/>
      <c r="R68" s="376"/>
    </row>
    <row r="69" spans="1:18" s="104" customFormat="1" ht="33" customHeight="1">
      <c r="A69" s="666"/>
      <c r="B69" s="550" t="s">
        <v>558</v>
      </c>
      <c r="C69" s="669"/>
      <c r="D69" s="117"/>
      <c r="E69" s="691"/>
      <c r="F69" s="557" t="s">
        <v>112</v>
      </c>
      <c r="G69" s="468">
        <f>R69*J5</f>
        <v>0</v>
      </c>
      <c r="H69" s="112"/>
      <c r="I69" s="106"/>
      <c r="J69" s="106"/>
      <c r="K69" s="106">
        <v>0</v>
      </c>
      <c r="L69" s="113"/>
      <c r="M69" s="106"/>
      <c r="N69" s="106"/>
      <c r="O69" s="106"/>
      <c r="P69" s="106"/>
      <c r="Q69" s="157"/>
      <c r="R69" s="377">
        <v>0.5</v>
      </c>
    </row>
    <row r="70" spans="1:18" s="104" customFormat="1" ht="33" customHeight="1" thickBot="1">
      <c r="A70" s="666"/>
      <c r="B70" s="550" t="s">
        <v>559</v>
      </c>
      <c r="C70" s="669"/>
      <c r="D70" s="562"/>
      <c r="E70" s="691"/>
      <c r="F70" s="125" t="s">
        <v>20</v>
      </c>
      <c r="G70" s="469">
        <f>R70*J5</f>
        <v>0</v>
      </c>
      <c r="H70" s="126"/>
      <c r="I70" s="114"/>
      <c r="J70" s="114"/>
      <c r="K70" s="114"/>
      <c r="L70" s="114"/>
      <c r="M70" s="114"/>
      <c r="N70" s="114">
        <v>0</v>
      </c>
      <c r="O70" s="114"/>
      <c r="P70" s="114"/>
      <c r="Q70" s="158"/>
      <c r="R70" s="379">
        <v>1</v>
      </c>
    </row>
    <row r="71" spans="1:18" s="104" customFormat="1" ht="33" customHeight="1">
      <c r="A71" s="666"/>
      <c r="B71" s="550" t="s">
        <v>50</v>
      </c>
      <c r="C71" s="669"/>
      <c r="D71" s="671" t="s">
        <v>51</v>
      </c>
      <c r="E71" s="691"/>
      <c r="F71" s="689"/>
      <c r="G71" s="464"/>
      <c r="H71" s="675"/>
      <c r="I71" s="675"/>
      <c r="J71" s="675"/>
      <c r="K71" s="675"/>
      <c r="L71" s="675"/>
      <c r="M71" s="675"/>
      <c r="N71" s="675"/>
      <c r="O71" s="675"/>
      <c r="P71" s="675"/>
      <c r="Q71" s="675"/>
      <c r="R71" s="557"/>
    </row>
    <row r="72" spans="1:18" s="104" customFormat="1" ht="33" customHeight="1">
      <c r="A72" s="666"/>
      <c r="B72" s="550" t="s">
        <v>560</v>
      </c>
      <c r="C72" s="669"/>
      <c r="D72" s="676"/>
      <c r="E72" s="691"/>
      <c r="F72" s="689"/>
      <c r="G72" s="464"/>
      <c r="H72" s="675"/>
      <c r="I72" s="675"/>
      <c r="J72" s="675"/>
      <c r="K72" s="675"/>
      <c r="L72" s="675"/>
      <c r="M72" s="675"/>
      <c r="N72" s="675"/>
      <c r="O72" s="675"/>
      <c r="P72" s="675"/>
      <c r="Q72" s="675"/>
      <c r="R72" s="557"/>
    </row>
    <row r="73" spans="1:18" s="104" customFormat="1" ht="45" customHeight="1" thickBot="1">
      <c r="A73" s="667"/>
      <c r="B73" s="551" t="s">
        <v>561</v>
      </c>
      <c r="C73" s="670"/>
      <c r="D73" s="677"/>
      <c r="E73" s="663"/>
      <c r="F73" s="690"/>
      <c r="G73" s="470"/>
      <c r="H73" s="635"/>
      <c r="I73" s="635"/>
      <c r="J73" s="635"/>
      <c r="K73" s="635"/>
      <c r="L73" s="635"/>
      <c r="M73" s="635"/>
      <c r="N73" s="635"/>
      <c r="O73" s="635"/>
      <c r="P73" s="635"/>
      <c r="Q73" s="635"/>
      <c r="R73" s="558"/>
    </row>
    <row r="74" spans="1:18" s="104" customFormat="1" ht="33" customHeight="1">
      <c r="A74" s="682">
        <v>10</v>
      </c>
      <c r="B74" s="549" t="s">
        <v>419</v>
      </c>
      <c r="C74" s="685" t="s">
        <v>52</v>
      </c>
      <c r="D74" s="561"/>
      <c r="E74" s="645" t="s">
        <v>451</v>
      </c>
      <c r="F74" s="102" t="s">
        <v>111</v>
      </c>
      <c r="G74" s="458"/>
      <c r="H74" s="109"/>
      <c r="I74" s="103"/>
      <c r="J74" s="103"/>
      <c r="K74" s="103"/>
      <c r="L74" s="103"/>
      <c r="M74" s="103"/>
      <c r="N74" s="103"/>
      <c r="O74" s="103"/>
      <c r="P74" s="103"/>
      <c r="Q74" s="156"/>
      <c r="R74" s="376"/>
    </row>
    <row r="75" spans="1:18" s="104" customFormat="1" ht="33" customHeight="1">
      <c r="A75" s="683"/>
      <c r="B75" s="550" t="s">
        <v>53</v>
      </c>
      <c r="C75" s="686"/>
      <c r="D75" s="117"/>
      <c r="E75" s="646"/>
      <c r="F75" s="557" t="s">
        <v>112</v>
      </c>
      <c r="G75" s="468"/>
      <c r="H75" s="129"/>
      <c r="I75" s="113"/>
      <c r="J75" s="113"/>
      <c r="K75" s="113"/>
      <c r="L75" s="113"/>
      <c r="M75" s="113"/>
      <c r="N75" s="113"/>
      <c r="O75" s="113"/>
      <c r="P75" s="113"/>
      <c r="Q75" s="151"/>
      <c r="R75" s="381"/>
    </row>
    <row r="76" spans="1:18" s="104" customFormat="1" ht="33" customHeight="1" thickBot="1">
      <c r="A76" s="683"/>
      <c r="B76" s="550" t="s">
        <v>54</v>
      </c>
      <c r="C76" s="686"/>
      <c r="D76" s="562" t="s">
        <v>55</v>
      </c>
      <c r="E76" s="646"/>
      <c r="F76" s="107" t="s">
        <v>20</v>
      </c>
      <c r="G76" s="497">
        <f>R76*J5</f>
        <v>0</v>
      </c>
      <c r="H76" s="126"/>
      <c r="I76" s="114"/>
      <c r="J76" s="114"/>
      <c r="K76" s="114"/>
      <c r="L76" s="114"/>
      <c r="M76" s="114"/>
      <c r="N76" s="114">
        <v>0</v>
      </c>
      <c r="O76" s="114"/>
      <c r="P76" s="114"/>
      <c r="Q76" s="158"/>
      <c r="R76" s="379">
        <v>0.7</v>
      </c>
    </row>
    <row r="77" spans="1:18" s="104" customFormat="1" ht="33" customHeight="1">
      <c r="A77" s="683"/>
      <c r="B77" s="550" t="s">
        <v>562</v>
      </c>
      <c r="C77" s="686"/>
      <c r="D77" s="669" t="s">
        <v>42</v>
      </c>
      <c r="E77" s="646"/>
      <c r="F77" s="688"/>
      <c r="G77" s="436"/>
      <c r="H77" s="628"/>
      <c r="I77" s="629"/>
      <c r="J77" s="629"/>
      <c r="K77" s="629"/>
      <c r="L77" s="629"/>
      <c r="M77" s="629"/>
      <c r="N77" s="629"/>
      <c r="O77" s="629"/>
      <c r="P77" s="629"/>
      <c r="Q77" s="629"/>
      <c r="R77" s="563"/>
    </row>
    <row r="78" spans="1:18" s="104" customFormat="1" ht="33" customHeight="1">
      <c r="A78" s="683"/>
      <c r="B78" s="550" t="s">
        <v>56</v>
      </c>
      <c r="C78" s="686"/>
      <c r="D78" s="669"/>
      <c r="E78" s="646"/>
      <c r="F78" s="678"/>
      <c r="G78" s="466"/>
      <c r="H78" s="630"/>
      <c r="I78" s="630"/>
      <c r="J78" s="630"/>
      <c r="K78" s="630"/>
      <c r="L78" s="630"/>
      <c r="M78" s="630"/>
      <c r="N78" s="630"/>
      <c r="O78" s="630"/>
      <c r="P78" s="630"/>
      <c r="Q78" s="630"/>
      <c r="R78" s="510"/>
    </row>
    <row r="79" spans="1:18" s="104" customFormat="1" ht="33" customHeight="1" thickBot="1">
      <c r="A79" s="684"/>
      <c r="B79" s="165"/>
      <c r="C79" s="687"/>
      <c r="D79" s="670"/>
      <c r="E79" s="647"/>
      <c r="F79" s="679"/>
      <c r="G79" s="467"/>
      <c r="H79" s="631"/>
      <c r="I79" s="631"/>
      <c r="J79" s="631"/>
      <c r="K79" s="631"/>
      <c r="L79" s="631"/>
      <c r="M79" s="631"/>
      <c r="N79" s="631"/>
      <c r="O79" s="631"/>
      <c r="P79" s="631"/>
      <c r="Q79" s="631"/>
      <c r="R79" s="511"/>
    </row>
    <row r="80" spans="1:18" s="104" customFormat="1" ht="33" customHeight="1">
      <c r="A80" s="682">
        <v>11</v>
      </c>
      <c r="B80" s="549" t="s">
        <v>563</v>
      </c>
      <c r="C80" s="685" t="s">
        <v>52</v>
      </c>
      <c r="D80" s="561"/>
      <c r="E80" s="645" t="s">
        <v>451</v>
      </c>
      <c r="F80" s="102" t="s">
        <v>111</v>
      </c>
      <c r="G80" s="458"/>
      <c r="H80" s="109"/>
      <c r="I80" s="103"/>
      <c r="J80" s="103"/>
      <c r="K80" s="103"/>
      <c r="L80" s="103"/>
      <c r="M80" s="103"/>
      <c r="N80" s="103"/>
      <c r="O80" s="103"/>
      <c r="P80" s="103"/>
      <c r="Q80" s="156"/>
      <c r="R80" s="376"/>
    </row>
    <row r="81" spans="1:18" s="104" customFormat="1" ht="33" customHeight="1">
      <c r="A81" s="683"/>
      <c r="B81" s="550" t="s">
        <v>57</v>
      </c>
      <c r="C81" s="686"/>
      <c r="D81" s="117" t="s">
        <v>58</v>
      </c>
      <c r="E81" s="646"/>
      <c r="F81" s="557" t="s">
        <v>112</v>
      </c>
      <c r="G81" s="497">
        <f>R81*J5</f>
        <v>0</v>
      </c>
      <c r="H81" s="129"/>
      <c r="I81" s="113"/>
      <c r="J81" s="113"/>
      <c r="K81" s="113">
        <v>0</v>
      </c>
      <c r="L81" s="113"/>
      <c r="M81" s="113"/>
      <c r="N81" s="113"/>
      <c r="O81" s="113"/>
      <c r="P81" s="113"/>
      <c r="Q81" s="151"/>
      <c r="R81" s="381">
        <v>1.75</v>
      </c>
    </row>
    <row r="82" spans="1:18" s="104" customFormat="1" ht="33" customHeight="1" thickBot="1">
      <c r="A82" s="683"/>
      <c r="B82" s="550" t="s">
        <v>59</v>
      </c>
      <c r="C82" s="686"/>
      <c r="D82" s="562"/>
      <c r="E82" s="646"/>
      <c r="F82" s="107" t="s">
        <v>20</v>
      </c>
      <c r="G82" s="463"/>
      <c r="H82" s="126"/>
      <c r="I82" s="114"/>
      <c r="J82" s="114"/>
      <c r="K82" s="114"/>
      <c r="L82" s="114"/>
      <c r="M82" s="114"/>
      <c r="N82" s="114"/>
      <c r="O82" s="114"/>
      <c r="P82" s="114"/>
      <c r="Q82" s="158"/>
      <c r="R82" s="379"/>
    </row>
    <row r="83" spans="1:18" s="104" customFormat="1" ht="33" customHeight="1">
      <c r="A83" s="683"/>
      <c r="B83" s="550" t="s">
        <v>564</v>
      </c>
      <c r="C83" s="686"/>
      <c r="D83" s="668" t="s">
        <v>60</v>
      </c>
      <c r="E83" s="646"/>
      <c r="F83" s="664"/>
      <c r="G83" s="461"/>
      <c r="H83" s="628"/>
      <c r="I83" s="629"/>
      <c r="J83" s="629"/>
      <c r="K83" s="629"/>
      <c r="L83" s="629"/>
      <c r="M83" s="629"/>
      <c r="N83" s="629"/>
      <c r="O83" s="629"/>
      <c r="P83" s="629"/>
      <c r="Q83" s="629"/>
      <c r="R83" s="509"/>
    </row>
    <row r="84" spans="1:18" s="104" customFormat="1" ht="33" customHeight="1">
      <c r="A84" s="683"/>
      <c r="B84" s="550" t="s">
        <v>46</v>
      </c>
      <c r="C84" s="686"/>
      <c r="D84" s="676"/>
      <c r="E84" s="646"/>
      <c r="F84" s="678"/>
      <c r="G84" s="466"/>
      <c r="H84" s="630"/>
      <c r="I84" s="630"/>
      <c r="J84" s="630"/>
      <c r="K84" s="630"/>
      <c r="L84" s="630"/>
      <c r="M84" s="630"/>
      <c r="N84" s="630"/>
      <c r="O84" s="630"/>
      <c r="P84" s="630"/>
      <c r="Q84" s="630"/>
      <c r="R84" s="510"/>
    </row>
    <row r="85" spans="1:18" s="104" customFormat="1" ht="33" customHeight="1">
      <c r="A85" s="683"/>
      <c r="B85" s="550" t="s">
        <v>565</v>
      </c>
      <c r="C85" s="686"/>
      <c r="D85" s="676"/>
      <c r="E85" s="646"/>
      <c r="F85" s="678"/>
      <c r="G85" s="466"/>
      <c r="H85" s="630"/>
      <c r="I85" s="630"/>
      <c r="J85" s="630"/>
      <c r="K85" s="630"/>
      <c r="L85" s="630"/>
      <c r="M85" s="630"/>
      <c r="N85" s="630"/>
      <c r="O85" s="630"/>
      <c r="P85" s="630"/>
      <c r="Q85" s="630"/>
      <c r="R85" s="510"/>
    </row>
    <row r="86" spans="1:18" s="104" customFormat="1" ht="33" customHeight="1">
      <c r="A86" s="683"/>
      <c r="B86" s="550" t="s">
        <v>566</v>
      </c>
      <c r="C86" s="686"/>
      <c r="D86" s="676"/>
      <c r="E86" s="646"/>
      <c r="F86" s="678"/>
      <c r="G86" s="466"/>
      <c r="H86" s="630"/>
      <c r="I86" s="630"/>
      <c r="J86" s="630"/>
      <c r="K86" s="630"/>
      <c r="L86" s="630"/>
      <c r="M86" s="630"/>
      <c r="N86" s="630"/>
      <c r="O86" s="630"/>
      <c r="P86" s="630"/>
      <c r="Q86" s="630"/>
      <c r="R86" s="510"/>
    </row>
    <row r="87" spans="1:18" s="104" customFormat="1" ht="33" customHeight="1" thickBot="1">
      <c r="A87" s="684"/>
      <c r="B87" s="165"/>
      <c r="C87" s="687"/>
      <c r="D87" s="677"/>
      <c r="E87" s="647"/>
      <c r="F87" s="679"/>
      <c r="G87" s="467"/>
      <c r="H87" s="631"/>
      <c r="I87" s="631"/>
      <c r="J87" s="631"/>
      <c r="K87" s="631"/>
      <c r="L87" s="631"/>
      <c r="M87" s="631"/>
      <c r="N87" s="631"/>
      <c r="O87" s="631"/>
      <c r="P87" s="631"/>
      <c r="Q87" s="631"/>
      <c r="R87" s="511"/>
    </row>
    <row r="88" spans="1:18" s="104" customFormat="1" ht="33" customHeight="1">
      <c r="A88" s="665">
        <v>12</v>
      </c>
      <c r="B88" s="536" t="s">
        <v>413</v>
      </c>
      <c r="C88" s="504" t="s">
        <v>567</v>
      </c>
      <c r="D88" s="536"/>
      <c r="E88" s="645" t="s">
        <v>451</v>
      </c>
      <c r="F88" s="102" t="s">
        <v>111</v>
      </c>
      <c r="G88" s="458"/>
      <c r="H88" s="109"/>
      <c r="I88" s="103"/>
      <c r="J88" s="103"/>
      <c r="K88" s="103"/>
      <c r="L88" s="103"/>
      <c r="M88" s="103"/>
      <c r="N88" s="103"/>
      <c r="O88" s="103"/>
      <c r="P88" s="103"/>
      <c r="Q88" s="156"/>
      <c r="R88" s="376"/>
    </row>
    <row r="89" spans="1:18" s="104" customFormat="1" ht="33" customHeight="1">
      <c r="A89" s="666"/>
      <c r="B89" s="553" t="s">
        <v>414</v>
      </c>
      <c r="C89" s="505"/>
      <c r="D89" s="117"/>
      <c r="E89" s="691"/>
      <c r="F89" s="557" t="s">
        <v>112</v>
      </c>
      <c r="G89" s="468"/>
      <c r="H89" s="129"/>
      <c r="I89" s="113"/>
      <c r="J89" s="113"/>
      <c r="K89" s="113"/>
      <c r="L89" s="113"/>
      <c r="M89" s="113"/>
      <c r="N89" s="113"/>
      <c r="O89" s="113"/>
      <c r="P89" s="113"/>
      <c r="Q89" s="151"/>
      <c r="R89" s="381"/>
    </row>
    <row r="90" spans="1:18" s="104" customFormat="1" ht="33" customHeight="1" thickBot="1">
      <c r="A90" s="666"/>
      <c r="B90" s="553" t="s">
        <v>568</v>
      </c>
      <c r="C90" s="505"/>
      <c r="D90" s="130"/>
      <c r="E90" s="691"/>
      <c r="F90" s="107" t="s">
        <v>20</v>
      </c>
      <c r="G90" s="497">
        <f>R90*J5</f>
        <v>0</v>
      </c>
      <c r="H90" s="143"/>
      <c r="I90" s="131"/>
      <c r="J90" s="131"/>
      <c r="K90" s="131"/>
      <c r="L90" s="131"/>
      <c r="M90" s="131"/>
      <c r="N90" s="131">
        <v>0</v>
      </c>
      <c r="O90" s="131"/>
      <c r="P90" s="131"/>
      <c r="Q90" s="356"/>
      <c r="R90" s="382">
        <v>0.85</v>
      </c>
    </row>
    <row r="91" spans="1:18" s="104" customFormat="1" ht="80.25" customHeight="1" thickBot="1">
      <c r="A91" s="667"/>
      <c r="B91" s="560" t="s">
        <v>569</v>
      </c>
      <c r="C91" s="506" t="s">
        <v>61</v>
      </c>
      <c r="D91" s="120" t="s">
        <v>609</v>
      </c>
      <c r="E91" s="663"/>
      <c r="F91" s="132" t="s">
        <v>62</v>
      </c>
      <c r="G91" s="471"/>
      <c r="H91" s="627"/>
      <c r="I91" s="627"/>
      <c r="J91" s="627"/>
      <c r="K91" s="627"/>
      <c r="L91" s="627"/>
      <c r="M91" s="627"/>
      <c r="N91" s="627"/>
      <c r="O91" s="627"/>
      <c r="P91" s="627"/>
      <c r="Q91" s="627"/>
      <c r="R91" s="132"/>
    </row>
    <row r="92" spans="1:18" s="104" customFormat="1" ht="33" customHeight="1">
      <c r="A92" s="665">
        <v>13</v>
      </c>
      <c r="B92" s="536" t="s">
        <v>570</v>
      </c>
      <c r="C92" s="668" t="s">
        <v>571</v>
      </c>
      <c r="D92" s="561"/>
      <c r="E92" s="645" t="s">
        <v>451</v>
      </c>
      <c r="F92" s="102" t="s">
        <v>111</v>
      </c>
      <c r="G92" s="458"/>
      <c r="H92" s="109"/>
      <c r="I92" s="103"/>
      <c r="J92" s="103"/>
      <c r="K92" s="103"/>
      <c r="L92" s="103"/>
      <c r="M92" s="103"/>
      <c r="N92" s="103"/>
      <c r="O92" s="103"/>
      <c r="P92" s="103"/>
      <c r="Q92" s="156"/>
      <c r="R92" s="376"/>
    </row>
    <row r="93" spans="1:18" s="104" customFormat="1" ht="33" customHeight="1">
      <c r="A93" s="666"/>
      <c r="B93" s="553" t="s">
        <v>572</v>
      </c>
      <c r="C93" s="669"/>
      <c r="D93" s="133"/>
      <c r="E93" s="691"/>
      <c r="F93" s="557" t="s">
        <v>112</v>
      </c>
      <c r="G93" s="468"/>
      <c r="H93" s="127"/>
      <c r="I93" s="128"/>
      <c r="J93" s="128"/>
      <c r="K93" s="128"/>
      <c r="L93" s="128"/>
      <c r="M93" s="128"/>
      <c r="N93" s="128"/>
      <c r="O93" s="128"/>
      <c r="P93" s="128"/>
      <c r="Q93" s="355"/>
      <c r="R93" s="380"/>
    </row>
    <row r="94" spans="1:18" s="104" customFormat="1" ht="33" customHeight="1" thickBot="1">
      <c r="A94" s="666"/>
      <c r="B94" s="567" t="s">
        <v>63</v>
      </c>
      <c r="C94" s="669"/>
      <c r="D94" s="562"/>
      <c r="E94" s="691"/>
      <c r="F94" s="107" t="s">
        <v>20</v>
      </c>
      <c r="G94" s="497">
        <f>R94*J5</f>
        <v>0</v>
      </c>
      <c r="H94" s="126"/>
      <c r="I94" s="114"/>
      <c r="J94" s="114"/>
      <c r="K94" s="114"/>
      <c r="L94" s="114"/>
      <c r="M94" s="114"/>
      <c r="N94" s="114">
        <v>0</v>
      </c>
      <c r="O94" s="114"/>
      <c r="P94" s="114"/>
      <c r="Q94" s="158"/>
      <c r="R94" s="379">
        <v>1.7</v>
      </c>
    </row>
    <row r="95" spans="1:18" s="104" customFormat="1" ht="33" customHeight="1">
      <c r="A95" s="666"/>
      <c r="B95" s="567" t="s">
        <v>573</v>
      </c>
      <c r="C95" s="669"/>
      <c r="D95" s="668" t="s">
        <v>64</v>
      </c>
      <c r="E95" s="691"/>
      <c r="F95" s="664"/>
      <c r="G95" s="461"/>
      <c r="H95" s="628"/>
      <c r="I95" s="628"/>
      <c r="J95" s="628"/>
      <c r="K95" s="628"/>
      <c r="L95" s="628"/>
      <c r="M95" s="628"/>
      <c r="N95" s="628"/>
      <c r="O95" s="628"/>
      <c r="P95" s="628"/>
      <c r="Q95" s="628"/>
      <c r="R95" s="509"/>
    </row>
    <row r="96" spans="1:18" s="104" customFormat="1" ht="33" customHeight="1">
      <c r="A96" s="666"/>
      <c r="B96" s="567" t="s">
        <v>65</v>
      </c>
      <c r="C96" s="669"/>
      <c r="D96" s="669"/>
      <c r="E96" s="691"/>
      <c r="F96" s="674"/>
      <c r="G96" s="464"/>
      <c r="H96" s="675"/>
      <c r="I96" s="675"/>
      <c r="J96" s="675"/>
      <c r="K96" s="675"/>
      <c r="L96" s="675"/>
      <c r="M96" s="675"/>
      <c r="N96" s="675"/>
      <c r="O96" s="675"/>
      <c r="P96" s="675"/>
      <c r="Q96" s="675"/>
      <c r="R96" s="557"/>
    </row>
    <row r="97" spans="1:18" s="104" customFormat="1" ht="33" customHeight="1">
      <c r="A97" s="666"/>
      <c r="B97" s="567" t="s">
        <v>574</v>
      </c>
      <c r="C97" s="669"/>
      <c r="D97" s="669"/>
      <c r="E97" s="691"/>
      <c r="F97" s="674"/>
      <c r="G97" s="464"/>
      <c r="H97" s="675"/>
      <c r="I97" s="675"/>
      <c r="J97" s="675"/>
      <c r="K97" s="675"/>
      <c r="L97" s="675"/>
      <c r="M97" s="675"/>
      <c r="N97" s="675"/>
      <c r="O97" s="675"/>
      <c r="P97" s="675"/>
      <c r="Q97" s="675"/>
      <c r="R97" s="557"/>
    </row>
    <row r="98" spans="1:18" s="104" customFormat="1" ht="33" customHeight="1">
      <c r="A98" s="666"/>
      <c r="B98" s="567" t="s">
        <v>66</v>
      </c>
      <c r="C98" s="669"/>
      <c r="D98" s="669"/>
      <c r="E98" s="691"/>
      <c r="F98" s="674"/>
      <c r="G98" s="464"/>
      <c r="H98" s="675"/>
      <c r="I98" s="675"/>
      <c r="J98" s="675"/>
      <c r="K98" s="675"/>
      <c r="L98" s="675"/>
      <c r="M98" s="675"/>
      <c r="N98" s="675"/>
      <c r="O98" s="675"/>
      <c r="P98" s="675"/>
      <c r="Q98" s="675"/>
      <c r="R98" s="557"/>
    </row>
    <row r="99" spans="1:18" s="104" customFormat="1" ht="33" customHeight="1" thickBot="1">
      <c r="A99" s="667"/>
      <c r="B99" s="568" t="s">
        <v>575</v>
      </c>
      <c r="C99" s="670"/>
      <c r="D99" s="670"/>
      <c r="E99" s="663"/>
      <c r="F99" s="693"/>
      <c r="G99" s="470"/>
      <c r="H99" s="635"/>
      <c r="I99" s="635"/>
      <c r="J99" s="635"/>
      <c r="K99" s="635"/>
      <c r="L99" s="635"/>
      <c r="M99" s="635"/>
      <c r="N99" s="635"/>
      <c r="O99" s="635"/>
      <c r="P99" s="635"/>
      <c r="Q99" s="635"/>
      <c r="R99" s="558"/>
    </row>
    <row r="100" spans="1:18" s="104" customFormat="1" ht="33" customHeight="1">
      <c r="A100" s="665">
        <v>14</v>
      </c>
      <c r="B100" s="134" t="s">
        <v>576</v>
      </c>
      <c r="C100" s="504" t="s">
        <v>577</v>
      </c>
      <c r="D100" s="668" t="s">
        <v>67</v>
      </c>
      <c r="E100" s="645" t="s">
        <v>451</v>
      </c>
      <c r="F100" s="281" t="s">
        <v>111</v>
      </c>
      <c r="G100" s="456">
        <f>R100*J5</f>
        <v>0</v>
      </c>
      <c r="H100" s="109">
        <v>0</v>
      </c>
      <c r="I100" s="103"/>
      <c r="J100" s="103"/>
      <c r="K100" s="103"/>
      <c r="L100" s="103"/>
      <c r="M100" s="103"/>
      <c r="N100" s="103"/>
      <c r="O100" s="103"/>
      <c r="P100" s="103"/>
      <c r="Q100" s="156"/>
      <c r="R100" s="376">
        <v>8</v>
      </c>
    </row>
    <row r="101" spans="1:18" s="104" customFormat="1" ht="32.25" customHeight="1">
      <c r="A101" s="666"/>
      <c r="B101" s="135" t="s">
        <v>68</v>
      </c>
      <c r="C101" s="505" t="s">
        <v>580</v>
      </c>
      <c r="D101" s="669"/>
      <c r="E101" s="691"/>
      <c r="F101" s="510" t="s">
        <v>112</v>
      </c>
      <c r="G101" s="468">
        <f>R101*J5</f>
        <v>0</v>
      </c>
      <c r="H101" s="143"/>
      <c r="I101" s="131"/>
      <c r="J101" s="131"/>
      <c r="K101" s="131">
        <v>0</v>
      </c>
      <c r="L101" s="131"/>
      <c r="M101" s="131"/>
      <c r="N101" s="131"/>
      <c r="O101" s="131"/>
      <c r="P101" s="131"/>
      <c r="Q101" s="356"/>
      <c r="R101" s="382">
        <v>10</v>
      </c>
    </row>
    <row r="102" spans="1:18" s="104" customFormat="1" ht="33" customHeight="1" thickBot="1">
      <c r="A102" s="666"/>
      <c r="B102" s="135" t="s">
        <v>70</v>
      </c>
      <c r="C102" s="505"/>
      <c r="D102" s="669"/>
      <c r="E102" s="691"/>
      <c r="F102" s="282" t="s">
        <v>20</v>
      </c>
      <c r="G102" s="497">
        <f>R102*J5</f>
        <v>0</v>
      </c>
      <c r="H102" s="126"/>
      <c r="I102" s="114"/>
      <c r="J102" s="114"/>
      <c r="K102" s="114"/>
      <c r="L102" s="114"/>
      <c r="M102" s="114"/>
      <c r="N102" s="114">
        <v>0</v>
      </c>
      <c r="O102" s="114"/>
      <c r="P102" s="114"/>
      <c r="Q102" s="158"/>
      <c r="R102" s="379">
        <v>6.6</v>
      </c>
    </row>
    <row r="103" spans="1:18" s="104" customFormat="1" ht="33" customHeight="1">
      <c r="A103" s="666"/>
      <c r="B103" s="122" t="s">
        <v>72</v>
      </c>
      <c r="C103" s="505"/>
      <c r="D103" s="669"/>
      <c r="E103" s="691"/>
      <c r="F103" s="688"/>
      <c r="G103" s="436"/>
      <c r="H103" s="628"/>
      <c r="I103" s="629"/>
      <c r="J103" s="629"/>
      <c r="K103" s="629"/>
      <c r="L103" s="629"/>
      <c r="M103" s="629"/>
      <c r="N103" s="629"/>
      <c r="O103" s="629"/>
      <c r="P103" s="629"/>
      <c r="Q103" s="629"/>
      <c r="R103" s="563"/>
    </row>
    <row r="104" spans="1:18" s="104" customFormat="1" ht="33" customHeight="1">
      <c r="A104" s="666"/>
      <c r="B104" s="122" t="s">
        <v>578</v>
      </c>
      <c r="C104" s="505"/>
      <c r="D104" s="669"/>
      <c r="E104" s="691"/>
      <c r="F104" s="678"/>
      <c r="G104" s="466"/>
      <c r="H104" s="630"/>
      <c r="I104" s="630"/>
      <c r="J104" s="630"/>
      <c r="K104" s="630"/>
      <c r="L104" s="630"/>
      <c r="M104" s="630"/>
      <c r="N104" s="630"/>
      <c r="O104" s="630"/>
      <c r="P104" s="630"/>
      <c r="Q104" s="630"/>
      <c r="R104" s="510"/>
    </row>
    <row r="105" spans="1:18" s="104" customFormat="1" ht="33" customHeight="1">
      <c r="A105" s="666"/>
      <c r="B105" s="122" t="s">
        <v>579</v>
      </c>
      <c r="C105" s="505"/>
      <c r="D105" s="669"/>
      <c r="E105" s="691"/>
      <c r="F105" s="678"/>
      <c r="G105" s="466"/>
      <c r="H105" s="630"/>
      <c r="I105" s="630"/>
      <c r="J105" s="630"/>
      <c r="K105" s="630"/>
      <c r="L105" s="630"/>
      <c r="M105" s="630"/>
      <c r="N105" s="630"/>
      <c r="O105" s="630"/>
      <c r="P105" s="630"/>
      <c r="Q105" s="630"/>
      <c r="R105" s="510"/>
    </row>
    <row r="106" spans="1:18" s="104" customFormat="1" ht="33" customHeight="1">
      <c r="A106" s="666"/>
      <c r="B106" s="122" t="s">
        <v>581</v>
      </c>
      <c r="C106" s="526"/>
      <c r="D106" s="669"/>
      <c r="E106" s="691"/>
      <c r="F106" s="678"/>
      <c r="G106" s="466"/>
      <c r="H106" s="630"/>
      <c r="I106" s="630"/>
      <c r="J106" s="630"/>
      <c r="K106" s="630"/>
      <c r="L106" s="630"/>
      <c r="M106" s="630"/>
      <c r="N106" s="630"/>
      <c r="O106" s="630"/>
      <c r="P106" s="630"/>
      <c r="Q106" s="630"/>
      <c r="R106" s="510"/>
    </row>
    <row r="107" spans="1:18" s="104" customFormat="1" ht="48" customHeight="1" thickBot="1">
      <c r="A107" s="667"/>
      <c r="B107" s="136" t="s">
        <v>74</v>
      </c>
      <c r="C107" s="527"/>
      <c r="D107" s="670"/>
      <c r="E107" s="663"/>
      <c r="F107" s="679"/>
      <c r="G107" s="467"/>
      <c r="H107" s="631"/>
      <c r="I107" s="631"/>
      <c r="J107" s="631"/>
      <c r="K107" s="631"/>
      <c r="L107" s="631"/>
      <c r="M107" s="631"/>
      <c r="N107" s="631"/>
      <c r="O107" s="631"/>
      <c r="P107" s="631"/>
      <c r="Q107" s="631"/>
      <c r="R107" s="511"/>
    </row>
    <row r="108" spans="1:18" s="104" customFormat="1" ht="33" customHeight="1">
      <c r="A108" s="665">
        <v>15</v>
      </c>
      <c r="B108" s="536" t="s">
        <v>582</v>
      </c>
      <c r="C108" s="668" t="s">
        <v>75</v>
      </c>
      <c r="D108" s="536"/>
      <c r="E108" s="645" t="s">
        <v>451</v>
      </c>
      <c r="F108" s="281" t="s">
        <v>111</v>
      </c>
      <c r="G108" s="456"/>
      <c r="H108" s="204"/>
      <c r="I108" s="110"/>
      <c r="J108" s="110"/>
      <c r="K108" s="110"/>
      <c r="L108" s="110"/>
      <c r="M108" s="110"/>
      <c r="N108" s="110"/>
      <c r="O108" s="110"/>
      <c r="P108" s="110"/>
      <c r="Q108" s="150"/>
      <c r="R108" s="383"/>
    </row>
    <row r="109" spans="1:18" s="104" customFormat="1" ht="33" customHeight="1">
      <c r="A109" s="666"/>
      <c r="B109" s="559" t="s">
        <v>583</v>
      </c>
      <c r="C109" s="692"/>
      <c r="D109" s="137"/>
      <c r="E109" s="691"/>
      <c r="F109" s="510" t="s">
        <v>112</v>
      </c>
      <c r="G109" s="468">
        <f>R109*J5</f>
        <v>0</v>
      </c>
      <c r="H109" s="127"/>
      <c r="I109" s="128"/>
      <c r="J109" s="128"/>
      <c r="K109" s="128">
        <v>0</v>
      </c>
      <c r="L109" s="128"/>
      <c r="M109" s="128"/>
      <c r="N109" s="128"/>
      <c r="O109" s="128"/>
      <c r="P109" s="128"/>
      <c r="Q109" s="355"/>
      <c r="R109" s="380">
        <v>0.5</v>
      </c>
    </row>
    <row r="110" spans="1:18" s="104" customFormat="1" ht="33" customHeight="1" thickBot="1">
      <c r="A110" s="666"/>
      <c r="B110" s="559" t="s">
        <v>402</v>
      </c>
      <c r="C110" s="692"/>
      <c r="D110" s="133"/>
      <c r="E110" s="691"/>
      <c r="F110" s="282" t="s">
        <v>20</v>
      </c>
      <c r="G110" s="497">
        <f>R110*J5</f>
        <v>0</v>
      </c>
      <c r="H110" s="127"/>
      <c r="I110" s="128"/>
      <c r="J110" s="128"/>
      <c r="K110" s="128"/>
      <c r="L110" s="128"/>
      <c r="M110" s="128"/>
      <c r="N110" s="128">
        <v>0</v>
      </c>
      <c r="O110" s="128"/>
      <c r="P110" s="131"/>
      <c r="Q110" s="355"/>
      <c r="R110" s="380">
        <v>1.4</v>
      </c>
    </row>
    <row r="111" spans="1:18" s="104" customFormat="1" ht="33" customHeight="1">
      <c r="A111" s="666"/>
      <c r="B111" s="505" t="s">
        <v>584</v>
      </c>
      <c r="C111" s="692"/>
      <c r="D111" s="694" t="s">
        <v>610</v>
      </c>
      <c r="E111" s="691"/>
      <c r="F111" s="696"/>
      <c r="G111" s="434"/>
      <c r="H111" s="628"/>
      <c r="I111" s="628"/>
      <c r="J111" s="628"/>
      <c r="K111" s="628"/>
      <c r="L111" s="628"/>
      <c r="M111" s="628"/>
      <c r="N111" s="628"/>
      <c r="O111" s="628"/>
      <c r="P111" s="628"/>
      <c r="Q111" s="628"/>
      <c r="R111" s="535"/>
    </row>
    <row r="112" spans="1:18" s="104" customFormat="1" ht="33" customHeight="1" thickBot="1">
      <c r="A112" s="667"/>
      <c r="B112" s="567" t="s">
        <v>403</v>
      </c>
      <c r="C112" s="681"/>
      <c r="D112" s="695"/>
      <c r="E112" s="663"/>
      <c r="F112" s="697"/>
      <c r="G112" s="435"/>
      <c r="H112" s="635"/>
      <c r="I112" s="635"/>
      <c r="J112" s="635"/>
      <c r="K112" s="635"/>
      <c r="L112" s="635"/>
      <c r="M112" s="635"/>
      <c r="N112" s="635"/>
      <c r="O112" s="635"/>
      <c r="P112" s="635"/>
      <c r="Q112" s="635"/>
      <c r="R112" s="566"/>
    </row>
    <row r="113" spans="1:18" s="104" customFormat="1" ht="33" customHeight="1">
      <c r="A113" s="665">
        <v>16</v>
      </c>
      <c r="B113" s="536" t="s">
        <v>582</v>
      </c>
      <c r="C113" s="504"/>
      <c r="D113" s="536"/>
      <c r="E113" s="645" t="s">
        <v>451</v>
      </c>
      <c r="F113" s="102" t="s">
        <v>111</v>
      </c>
      <c r="G113" s="456"/>
      <c r="H113" s="173"/>
      <c r="I113" s="138"/>
      <c r="J113" s="138"/>
      <c r="K113" s="138"/>
      <c r="L113" s="138"/>
      <c r="M113" s="138"/>
      <c r="N113" s="138"/>
      <c r="O113" s="138"/>
      <c r="P113" s="138"/>
      <c r="Q113" s="168"/>
      <c r="R113" s="384"/>
    </row>
    <row r="114" spans="1:18" s="104" customFormat="1" ht="33" customHeight="1">
      <c r="A114" s="666"/>
      <c r="B114" s="559" t="s">
        <v>402</v>
      </c>
      <c r="C114" s="526"/>
      <c r="D114" s="111"/>
      <c r="E114" s="666"/>
      <c r="F114" s="557" t="s">
        <v>112</v>
      </c>
      <c r="G114" s="468"/>
      <c r="H114" s="169"/>
      <c r="I114" s="139"/>
      <c r="J114" s="139"/>
      <c r="K114" s="139"/>
      <c r="L114" s="139"/>
      <c r="M114" s="139"/>
      <c r="N114" s="139"/>
      <c r="O114" s="139"/>
      <c r="P114" s="139"/>
      <c r="Q114" s="170"/>
      <c r="R114" s="385"/>
    </row>
    <row r="115" spans="1:18" s="104" customFormat="1" ht="33" customHeight="1" thickBot="1">
      <c r="A115" s="666"/>
      <c r="B115" s="505" t="s">
        <v>584</v>
      </c>
      <c r="C115" s="505"/>
      <c r="D115" s="222"/>
      <c r="E115" s="666"/>
      <c r="F115" s="107" t="s">
        <v>20</v>
      </c>
      <c r="G115" s="497">
        <f>R115*J5</f>
        <v>0</v>
      </c>
      <c r="H115" s="178"/>
      <c r="I115" s="140"/>
      <c r="J115" s="140"/>
      <c r="K115" s="140"/>
      <c r="L115" s="140"/>
      <c r="M115" s="140"/>
      <c r="N115" s="140">
        <v>0</v>
      </c>
      <c r="O115" s="140"/>
      <c r="P115" s="141"/>
      <c r="Q115" s="177"/>
      <c r="R115" s="386">
        <v>1.2</v>
      </c>
    </row>
    <row r="116" spans="1:18" s="104" customFormat="1" ht="33" customHeight="1">
      <c r="A116" s="666"/>
      <c r="B116" s="567" t="s">
        <v>403</v>
      </c>
      <c r="C116" s="505" t="s">
        <v>77</v>
      </c>
      <c r="D116" s="223" t="s">
        <v>78</v>
      </c>
      <c r="E116" s="666"/>
      <c r="F116" s="665"/>
      <c r="G116" s="436"/>
      <c r="H116" s="632"/>
      <c r="I116" s="633"/>
      <c r="J116" s="633"/>
      <c r="K116" s="633"/>
      <c r="L116" s="633"/>
      <c r="M116" s="633"/>
      <c r="N116" s="633"/>
      <c r="O116" s="633"/>
      <c r="P116" s="633"/>
      <c r="Q116" s="633"/>
      <c r="R116" s="503"/>
    </row>
    <row r="117" spans="1:18" s="104" customFormat="1" ht="51" customHeight="1" thickBot="1">
      <c r="A117" s="667"/>
      <c r="B117" s="568" t="s">
        <v>404</v>
      </c>
      <c r="C117" s="506" t="s">
        <v>79</v>
      </c>
      <c r="D117" s="560" t="s">
        <v>611</v>
      </c>
      <c r="E117" s="667"/>
      <c r="F117" s="663"/>
      <c r="G117" s="462"/>
      <c r="H117" s="634"/>
      <c r="I117" s="634"/>
      <c r="J117" s="634"/>
      <c r="K117" s="634"/>
      <c r="L117" s="634"/>
      <c r="M117" s="634"/>
      <c r="N117" s="634"/>
      <c r="O117" s="634"/>
      <c r="P117" s="634"/>
      <c r="Q117" s="634"/>
      <c r="R117" s="508"/>
    </row>
    <row r="118" spans="1:18" s="104" customFormat="1" ht="33" customHeight="1">
      <c r="A118" s="665">
        <v>17</v>
      </c>
      <c r="B118" s="536" t="s">
        <v>80</v>
      </c>
      <c r="C118" s="668" t="s">
        <v>79</v>
      </c>
      <c r="D118" s="536"/>
      <c r="E118" s="645" t="s">
        <v>451</v>
      </c>
      <c r="F118" s="102" t="s">
        <v>111</v>
      </c>
      <c r="G118" s="456"/>
      <c r="H118" s="204"/>
      <c r="I118" s="110"/>
      <c r="J118" s="110"/>
      <c r="K118" s="110"/>
      <c r="L118" s="110"/>
      <c r="M118" s="110"/>
      <c r="N118" s="110"/>
      <c r="O118" s="110"/>
      <c r="P118" s="110"/>
      <c r="Q118" s="150"/>
      <c r="R118" s="383"/>
    </row>
    <row r="119" spans="1:18" s="104" customFormat="1" ht="33" customHeight="1">
      <c r="A119" s="666"/>
      <c r="B119" s="559" t="s">
        <v>81</v>
      </c>
      <c r="C119" s="692"/>
      <c r="D119" s="137"/>
      <c r="E119" s="691"/>
      <c r="F119" s="557" t="s">
        <v>112</v>
      </c>
      <c r="G119" s="468"/>
      <c r="H119" s="127"/>
      <c r="I119" s="128"/>
      <c r="J119" s="128"/>
      <c r="K119" s="128"/>
      <c r="L119" s="128"/>
      <c r="M119" s="128"/>
      <c r="N119" s="128"/>
      <c r="O119" s="128"/>
      <c r="P119" s="128"/>
      <c r="Q119" s="355"/>
      <c r="R119" s="380"/>
    </row>
    <row r="120" spans="1:18" s="104" customFormat="1" ht="33" customHeight="1" thickBot="1">
      <c r="A120" s="666"/>
      <c r="B120" s="505" t="s">
        <v>82</v>
      </c>
      <c r="C120" s="692"/>
      <c r="D120" s="133" t="s">
        <v>83</v>
      </c>
      <c r="E120" s="691"/>
      <c r="F120" s="107" t="s">
        <v>20</v>
      </c>
      <c r="G120" s="497">
        <f>R120*J5</f>
        <v>0</v>
      </c>
      <c r="H120" s="127"/>
      <c r="I120" s="128"/>
      <c r="J120" s="128"/>
      <c r="K120" s="128"/>
      <c r="L120" s="128"/>
      <c r="M120" s="128"/>
      <c r="N120" s="128">
        <v>0</v>
      </c>
      <c r="O120" s="128"/>
      <c r="P120" s="131"/>
      <c r="Q120" s="355"/>
      <c r="R120" s="380">
        <v>1.1000000000000001</v>
      </c>
    </row>
    <row r="121" spans="1:18" s="104" customFormat="1" ht="33" customHeight="1">
      <c r="A121" s="666"/>
      <c r="B121" s="567" t="s">
        <v>84</v>
      </c>
      <c r="C121" s="692"/>
      <c r="D121" s="694"/>
      <c r="E121" s="691"/>
      <c r="F121" s="696"/>
      <c r="G121" s="434"/>
      <c r="H121" s="628"/>
      <c r="I121" s="628"/>
      <c r="J121" s="628"/>
      <c r="K121" s="628"/>
      <c r="L121" s="628"/>
      <c r="M121" s="628"/>
      <c r="N121" s="628"/>
      <c r="O121" s="628"/>
      <c r="P121" s="628"/>
      <c r="Q121" s="628"/>
      <c r="R121" s="535"/>
    </row>
    <row r="122" spans="1:18" s="104" customFormat="1" ht="33" customHeight="1">
      <c r="A122" s="666"/>
      <c r="B122" s="567" t="s">
        <v>85</v>
      </c>
      <c r="C122" s="692"/>
      <c r="D122" s="698"/>
      <c r="E122" s="691"/>
      <c r="F122" s="699"/>
      <c r="G122" s="437"/>
      <c r="H122" s="675"/>
      <c r="I122" s="675"/>
      <c r="J122" s="675"/>
      <c r="K122" s="675"/>
      <c r="L122" s="675"/>
      <c r="M122" s="675"/>
      <c r="N122" s="675"/>
      <c r="O122" s="675"/>
      <c r="P122" s="675"/>
      <c r="Q122" s="675"/>
      <c r="R122" s="565"/>
    </row>
    <row r="123" spans="1:18" s="104" customFormat="1" ht="81.75" customHeight="1">
      <c r="A123" s="666"/>
      <c r="B123" s="142" t="s">
        <v>585</v>
      </c>
      <c r="C123" s="692"/>
      <c r="D123" s="698"/>
      <c r="E123" s="691"/>
      <c r="F123" s="699"/>
      <c r="G123" s="437"/>
      <c r="H123" s="675"/>
      <c r="I123" s="675"/>
      <c r="J123" s="675"/>
      <c r="K123" s="675"/>
      <c r="L123" s="675"/>
      <c r="M123" s="675"/>
      <c r="N123" s="675"/>
      <c r="O123" s="675"/>
      <c r="P123" s="675"/>
      <c r="Q123" s="675"/>
      <c r="R123" s="565"/>
    </row>
    <row r="124" spans="1:18" s="104" customFormat="1" ht="51" customHeight="1" thickBot="1">
      <c r="A124" s="667"/>
      <c r="B124" s="560" t="s">
        <v>586</v>
      </c>
      <c r="C124" s="681"/>
      <c r="D124" s="695"/>
      <c r="E124" s="663"/>
      <c r="F124" s="679"/>
      <c r="G124" s="467"/>
      <c r="H124" s="631"/>
      <c r="I124" s="631"/>
      <c r="J124" s="631"/>
      <c r="K124" s="631"/>
      <c r="L124" s="631"/>
      <c r="M124" s="631"/>
      <c r="N124" s="631"/>
      <c r="O124" s="631"/>
      <c r="P124" s="631"/>
      <c r="Q124" s="631"/>
      <c r="R124" s="511"/>
    </row>
    <row r="125" spans="1:18" s="104" customFormat="1" ht="33" customHeight="1">
      <c r="A125" s="665">
        <v>18</v>
      </c>
      <c r="B125" s="536" t="s">
        <v>587</v>
      </c>
      <c r="C125" s="504"/>
      <c r="D125" s="536"/>
      <c r="E125" s="645" t="s">
        <v>451</v>
      </c>
      <c r="F125" s="102" t="s">
        <v>111</v>
      </c>
      <c r="G125" s="456"/>
      <c r="H125" s="204"/>
      <c r="I125" s="103"/>
      <c r="J125" s="110"/>
      <c r="K125" s="110"/>
      <c r="L125" s="110"/>
      <c r="M125" s="110"/>
      <c r="N125" s="110"/>
      <c r="O125" s="110"/>
      <c r="P125" s="110"/>
      <c r="Q125" s="150"/>
      <c r="R125" s="383"/>
    </row>
    <row r="126" spans="1:18" s="104" customFormat="1" ht="33" customHeight="1">
      <c r="A126" s="666"/>
      <c r="B126" s="553" t="s">
        <v>588</v>
      </c>
      <c r="C126" s="505"/>
      <c r="D126" s="133"/>
      <c r="E126" s="691"/>
      <c r="F126" s="557" t="s">
        <v>112</v>
      </c>
      <c r="G126" s="468">
        <f>R126*J5</f>
        <v>0</v>
      </c>
      <c r="H126" s="127"/>
      <c r="I126" s="128"/>
      <c r="J126" s="128"/>
      <c r="K126" s="128">
        <v>0</v>
      </c>
      <c r="L126" s="113"/>
      <c r="M126" s="128"/>
      <c r="N126" s="128"/>
      <c r="O126" s="128"/>
      <c r="P126" s="128"/>
      <c r="Q126" s="355"/>
      <c r="R126" s="380">
        <v>2.1</v>
      </c>
    </row>
    <row r="127" spans="1:18" s="104" customFormat="1" ht="33" customHeight="1" thickBot="1">
      <c r="A127" s="666"/>
      <c r="B127" s="559" t="s">
        <v>86</v>
      </c>
      <c r="C127" s="505"/>
      <c r="D127" s="562"/>
      <c r="E127" s="691"/>
      <c r="F127" s="107" t="s">
        <v>20</v>
      </c>
      <c r="G127" s="497">
        <f>R127*J5</f>
        <v>0</v>
      </c>
      <c r="H127" s="143"/>
      <c r="I127" s="131"/>
      <c r="J127" s="131"/>
      <c r="K127" s="131"/>
      <c r="L127" s="131"/>
      <c r="M127" s="131"/>
      <c r="N127" s="131">
        <v>0</v>
      </c>
      <c r="O127" s="131"/>
      <c r="P127" s="131"/>
      <c r="Q127" s="356"/>
      <c r="R127" s="382">
        <v>3.5</v>
      </c>
    </row>
    <row r="128" spans="1:18" s="104" customFormat="1" ht="34.5" customHeight="1">
      <c r="A128" s="666"/>
      <c r="B128" s="559" t="s">
        <v>589</v>
      </c>
      <c r="C128" s="505" t="s">
        <v>87</v>
      </c>
      <c r="D128" s="559" t="s">
        <v>612</v>
      </c>
      <c r="E128" s="691"/>
      <c r="F128" s="665"/>
      <c r="G128" s="436"/>
      <c r="H128" s="700"/>
      <c r="I128" s="633"/>
      <c r="J128" s="633"/>
      <c r="K128" s="633"/>
      <c r="L128" s="633"/>
      <c r="M128" s="633"/>
      <c r="N128" s="633"/>
      <c r="O128" s="633"/>
      <c r="P128" s="633"/>
      <c r="Q128" s="633"/>
      <c r="R128" s="503"/>
    </row>
    <row r="129" spans="1:18" s="104" customFormat="1" ht="33" customHeight="1">
      <c r="A129" s="666"/>
      <c r="B129" s="559" t="s">
        <v>590</v>
      </c>
      <c r="C129" s="505" t="s">
        <v>79</v>
      </c>
      <c r="D129" s="559" t="s">
        <v>88</v>
      </c>
      <c r="E129" s="691"/>
      <c r="F129" s="691"/>
      <c r="G129" s="472"/>
      <c r="H129" s="701"/>
      <c r="I129" s="701"/>
      <c r="J129" s="701"/>
      <c r="K129" s="701"/>
      <c r="L129" s="701"/>
      <c r="M129" s="701"/>
      <c r="N129" s="701"/>
      <c r="O129" s="701"/>
      <c r="P129" s="701"/>
      <c r="Q129" s="701"/>
      <c r="R129" s="507"/>
    </row>
    <row r="130" spans="1:18" s="104" customFormat="1" ht="33" customHeight="1">
      <c r="A130" s="666"/>
      <c r="B130" s="559" t="s">
        <v>591</v>
      </c>
      <c r="C130" s="505"/>
      <c r="D130" s="559"/>
      <c r="E130" s="691"/>
      <c r="F130" s="691"/>
      <c r="G130" s="472"/>
      <c r="H130" s="701"/>
      <c r="I130" s="701"/>
      <c r="J130" s="701"/>
      <c r="K130" s="701"/>
      <c r="L130" s="701"/>
      <c r="M130" s="701"/>
      <c r="N130" s="701"/>
      <c r="O130" s="701"/>
      <c r="P130" s="701"/>
      <c r="Q130" s="701"/>
      <c r="R130" s="507"/>
    </row>
    <row r="131" spans="1:18" s="104" customFormat="1" ht="45" customHeight="1" thickBot="1">
      <c r="A131" s="666"/>
      <c r="B131" s="560" t="s">
        <v>89</v>
      </c>
      <c r="C131" s="505"/>
      <c r="D131" s="559"/>
      <c r="E131" s="691"/>
      <c r="F131" s="691"/>
      <c r="G131" s="472"/>
      <c r="H131" s="701"/>
      <c r="I131" s="701"/>
      <c r="J131" s="701"/>
      <c r="K131" s="701"/>
      <c r="L131" s="701"/>
      <c r="M131" s="701"/>
      <c r="N131" s="701"/>
      <c r="O131" s="701"/>
      <c r="P131" s="701"/>
      <c r="Q131" s="701"/>
      <c r="R131" s="507"/>
    </row>
    <row r="132" spans="1:18" s="104" customFormat="1" ht="33" customHeight="1">
      <c r="A132" s="665">
        <v>19</v>
      </c>
      <c r="B132" s="536" t="s">
        <v>90</v>
      </c>
      <c r="C132" s="668" t="s">
        <v>91</v>
      </c>
      <c r="D132" s="561"/>
      <c r="E132" s="645" t="s">
        <v>451</v>
      </c>
      <c r="F132" s="102" t="s">
        <v>111</v>
      </c>
      <c r="G132" s="456"/>
      <c r="H132" s="109"/>
      <c r="I132" s="103"/>
      <c r="J132" s="103"/>
      <c r="K132" s="103"/>
      <c r="L132" s="103"/>
      <c r="M132" s="103"/>
      <c r="N132" s="103"/>
      <c r="O132" s="103"/>
      <c r="P132" s="512"/>
      <c r="Q132" s="156"/>
      <c r="R132" s="376"/>
    </row>
    <row r="133" spans="1:18" s="104" customFormat="1" ht="33" customHeight="1">
      <c r="A133" s="666"/>
      <c r="B133" s="559" t="s">
        <v>92</v>
      </c>
      <c r="C133" s="669"/>
      <c r="D133" s="117"/>
      <c r="E133" s="646"/>
      <c r="F133" s="557" t="s">
        <v>112</v>
      </c>
      <c r="G133" s="468"/>
      <c r="H133" s="129"/>
      <c r="I133" s="113"/>
      <c r="J133" s="113"/>
      <c r="K133" s="113"/>
      <c r="L133" s="113"/>
      <c r="M133" s="113"/>
      <c r="N133" s="113"/>
      <c r="O133" s="113"/>
      <c r="P133" s="113"/>
      <c r="Q133" s="151"/>
      <c r="R133" s="381"/>
    </row>
    <row r="134" spans="1:18" s="104" customFormat="1" ht="33" customHeight="1" thickBot="1">
      <c r="A134" s="666"/>
      <c r="B134" s="559" t="s">
        <v>592</v>
      </c>
      <c r="C134" s="669"/>
      <c r="D134" s="560"/>
      <c r="E134" s="646"/>
      <c r="F134" s="107" t="s">
        <v>20</v>
      </c>
      <c r="G134" s="497">
        <f>R134*J5</f>
        <v>0</v>
      </c>
      <c r="H134" s="126"/>
      <c r="I134" s="114"/>
      <c r="J134" s="114"/>
      <c r="K134" s="114"/>
      <c r="L134" s="114"/>
      <c r="M134" s="114"/>
      <c r="N134" s="114">
        <v>0</v>
      </c>
      <c r="O134" s="114"/>
      <c r="P134" s="114"/>
      <c r="Q134" s="158"/>
      <c r="R134" s="379">
        <v>1.3</v>
      </c>
    </row>
    <row r="135" spans="1:18" s="104" customFormat="1" ht="48" customHeight="1" thickBot="1">
      <c r="A135" s="667"/>
      <c r="B135" s="560" t="s">
        <v>593</v>
      </c>
      <c r="C135" s="670"/>
      <c r="D135" s="144" t="s">
        <v>93</v>
      </c>
      <c r="E135" s="647"/>
      <c r="F135" s="132"/>
      <c r="G135" s="470"/>
      <c r="H135" s="635"/>
      <c r="I135" s="635"/>
      <c r="J135" s="635"/>
      <c r="K135" s="635"/>
      <c r="L135" s="635"/>
      <c r="M135" s="635"/>
      <c r="N135" s="635"/>
      <c r="O135" s="635"/>
      <c r="P135" s="635"/>
      <c r="Q135" s="635"/>
      <c r="R135" s="558"/>
    </row>
    <row r="136" spans="1:18" s="104" customFormat="1" ht="33" customHeight="1">
      <c r="A136" s="665">
        <v>20</v>
      </c>
      <c r="B136" s="536" t="s">
        <v>594</v>
      </c>
      <c r="C136" s="668" t="s">
        <v>103</v>
      </c>
      <c r="D136" s="561" t="s">
        <v>94</v>
      </c>
      <c r="E136" s="645" t="s">
        <v>607</v>
      </c>
      <c r="F136" s="102" t="s">
        <v>111</v>
      </c>
      <c r="G136" s="456">
        <f>R136*J5</f>
        <v>0</v>
      </c>
      <c r="H136" s="109"/>
      <c r="I136" s="103"/>
      <c r="J136" s="103">
        <v>0</v>
      </c>
      <c r="K136" s="103"/>
      <c r="L136" s="103"/>
      <c r="M136" s="103"/>
      <c r="N136" s="103"/>
      <c r="O136" s="103"/>
      <c r="P136" s="512"/>
      <c r="Q136" s="156"/>
      <c r="R136" s="376">
        <v>1.6</v>
      </c>
    </row>
    <row r="137" spans="1:18" s="104" customFormat="1" ht="33" customHeight="1">
      <c r="A137" s="666"/>
      <c r="B137" s="553" t="s">
        <v>423</v>
      </c>
      <c r="C137" s="669"/>
      <c r="D137" s="117"/>
      <c r="E137" s="646"/>
      <c r="F137" s="557" t="s">
        <v>112</v>
      </c>
      <c r="G137" s="468"/>
      <c r="H137" s="129"/>
      <c r="I137" s="113"/>
      <c r="J137" s="113"/>
      <c r="K137" s="113"/>
      <c r="L137" s="113"/>
      <c r="M137" s="113"/>
      <c r="N137" s="113"/>
      <c r="O137" s="113"/>
      <c r="P137" s="113"/>
      <c r="Q137" s="151"/>
      <c r="R137" s="381"/>
    </row>
    <row r="138" spans="1:18" s="104" customFormat="1" ht="33" customHeight="1" thickBot="1">
      <c r="A138" s="666"/>
      <c r="B138" s="559" t="s">
        <v>95</v>
      </c>
      <c r="C138" s="669"/>
      <c r="D138" s="560"/>
      <c r="E138" s="646"/>
      <c r="F138" s="107" t="s">
        <v>20</v>
      </c>
      <c r="G138" s="497"/>
      <c r="H138" s="126"/>
      <c r="I138" s="114"/>
      <c r="J138" s="114"/>
      <c r="K138" s="114"/>
      <c r="L138" s="114"/>
      <c r="M138" s="114"/>
      <c r="N138" s="114"/>
      <c r="O138" s="114"/>
      <c r="P138" s="114"/>
      <c r="Q138" s="158"/>
      <c r="R138" s="379"/>
    </row>
    <row r="139" spans="1:18" s="104" customFormat="1" ht="33" customHeight="1">
      <c r="A139" s="666"/>
      <c r="B139" s="559" t="s">
        <v>96</v>
      </c>
      <c r="C139" s="669"/>
      <c r="D139" s="671" t="s">
        <v>31</v>
      </c>
      <c r="E139" s="646"/>
      <c r="F139" s="664"/>
      <c r="G139" s="464"/>
      <c r="H139" s="675"/>
      <c r="I139" s="675"/>
      <c r="J139" s="675"/>
      <c r="K139" s="675"/>
      <c r="L139" s="675"/>
      <c r="M139" s="675"/>
      <c r="N139" s="675"/>
      <c r="O139" s="675"/>
      <c r="P139" s="675"/>
      <c r="Q139" s="675"/>
      <c r="R139" s="557"/>
    </row>
    <row r="140" spans="1:18" s="104" customFormat="1" ht="33" customHeight="1">
      <c r="A140" s="666"/>
      <c r="B140" s="559" t="s">
        <v>595</v>
      </c>
      <c r="C140" s="669"/>
      <c r="D140" s="676"/>
      <c r="E140" s="646"/>
      <c r="F140" s="674"/>
      <c r="G140" s="464"/>
      <c r="H140" s="675"/>
      <c r="I140" s="675"/>
      <c r="J140" s="675"/>
      <c r="K140" s="675"/>
      <c r="L140" s="675"/>
      <c r="M140" s="675"/>
      <c r="N140" s="675"/>
      <c r="O140" s="675"/>
      <c r="P140" s="675"/>
      <c r="Q140" s="675"/>
      <c r="R140" s="557"/>
    </row>
    <row r="141" spans="1:18" s="104" customFormat="1" ht="33" customHeight="1">
      <c r="A141" s="666"/>
      <c r="B141" s="559" t="s">
        <v>46</v>
      </c>
      <c r="C141" s="669"/>
      <c r="D141" s="676"/>
      <c r="E141" s="646"/>
      <c r="F141" s="674"/>
      <c r="G141" s="464"/>
      <c r="H141" s="675"/>
      <c r="I141" s="675"/>
      <c r="J141" s="675"/>
      <c r="K141" s="675"/>
      <c r="L141" s="675"/>
      <c r="M141" s="675"/>
      <c r="N141" s="675"/>
      <c r="O141" s="675"/>
      <c r="P141" s="675"/>
      <c r="Q141" s="675"/>
      <c r="R141" s="557"/>
    </row>
    <row r="142" spans="1:18" s="104" customFormat="1" ht="45" customHeight="1" thickBot="1">
      <c r="A142" s="667"/>
      <c r="B142" s="560" t="s">
        <v>97</v>
      </c>
      <c r="C142" s="670"/>
      <c r="D142" s="677"/>
      <c r="E142" s="647"/>
      <c r="F142" s="679"/>
      <c r="G142" s="467"/>
      <c r="H142" s="635"/>
      <c r="I142" s="635"/>
      <c r="J142" s="635"/>
      <c r="K142" s="635"/>
      <c r="L142" s="635"/>
      <c r="M142" s="635"/>
      <c r="N142" s="635"/>
      <c r="O142" s="635"/>
      <c r="P142" s="635"/>
      <c r="Q142" s="635"/>
      <c r="R142" s="511"/>
    </row>
    <row r="143" spans="1:18" s="104" customFormat="1" ht="33" customHeight="1">
      <c r="A143" s="665">
        <v>21</v>
      </c>
      <c r="B143" s="536" t="s">
        <v>415</v>
      </c>
      <c r="C143" s="668" t="s">
        <v>103</v>
      </c>
      <c r="D143" s="536" t="s">
        <v>98</v>
      </c>
      <c r="E143" s="645" t="s">
        <v>17</v>
      </c>
      <c r="F143" s="102" t="s">
        <v>111</v>
      </c>
      <c r="G143" s="456">
        <f>R143*J5</f>
        <v>0</v>
      </c>
      <c r="H143" s="109"/>
      <c r="I143" s="103"/>
      <c r="J143" s="103">
        <v>0</v>
      </c>
      <c r="K143" s="103"/>
      <c r="L143" s="103"/>
      <c r="M143" s="103"/>
      <c r="N143" s="103"/>
      <c r="O143" s="512"/>
      <c r="P143" s="103"/>
      <c r="Q143" s="156"/>
      <c r="R143" s="376">
        <v>1.8</v>
      </c>
    </row>
    <row r="144" spans="1:18" s="104" customFormat="1" ht="33" customHeight="1">
      <c r="A144" s="666"/>
      <c r="B144" s="553" t="s">
        <v>429</v>
      </c>
      <c r="C144" s="669"/>
      <c r="D144" s="117"/>
      <c r="E144" s="646"/>
      <c r="F144" s="557" t="s">
        <v>112</v>
      </c>
      <c r="G144" s="468"/>
      <c r="H144" s="129"/>
      <c r="I144" s="113"/>
      <c r="J144" s="113"/>
      <c r="K144" s="113"/>
      <c r="L144" s="113"/>
      <c r="M144" s="113"/>
      <c r="N144" s="113"/>
      <c r="O144" s="113"/>
      <c r="P144" s="113"/>
      <c r="Q144" s="151"/>
      <c r="R144" s="381"/>
    </row>
    <row r="145" spans="1:18" s="104" customFormat="1" ht="33" customHeight="1" thickBot="1">
      <c r="A145" s="666"/>
      <c r="B145" s="559" t="s">
        <v>99</v>
      </c>
      <c r="C145" s="669"/>
      <c r="D145" s="560"/>
      <c r="E145" s="646"/>
      <c r="F145" s="107" t="s">
        <v>20</v>
      </c>
      <c r="G145" s="497"/>
      <c r="H145" s="126"/>
      <c r="I145" s="114"/>
      <c r="J145" s="114"/>
      <c r="K145" s="114"/>
      <c r="L145" s="114"/>
      <c r="M145" s="114"/>
      <c r="N145" s="114"/>
      <c r="O145" s="114"/>
      <c r="P145" s="114"/>
      <c r="Q145" s="158"/>
      <c r="R145" s="379"/>
    </row>
    <row r="146" spans="1:18" s="104" customFormat="1" ht="33" customHeight="1">
      <c r="A146" s="666"/>
      <c r="B146" s="559" t="s">
        <v>100</v>
      </c>
      <c r="C146" s="669"/>
      <c r="D146" s="671" t="s">
        <v>613</v>
      </c>
      <c r="E146" s="646"/>
      <c r="F146" s="664"/>
      <c r="G146" s="461"/>
      <c r="H146" s="628"/>
      <c r="I146" s="628"/>
      <c r="J146" s="628"/>
      <c r="K146" s="628"/>
      <c r="L146" s="628"/>
      <c r="M146" s="628"/>
      <c r="N146" s="628"/>
      <c r="O146" s="628"/>
      <c r="P146" s="628"/>
      <c r="Q146" s="628"/>
      <c r="R146" s="509"/>
    </row>
    <row r="147" spans="1:18" s="104" customFormat="1" ht="33" customHeight="1">
      <c r="A147" s="666"/>
      <c r="B147" s="559" t="s">
        <v>596</v>
      </c>
      <c r="C147" s="669"/>
      <c r="D147" s="676"/>
      <c r="E147" s="646"/>
      <c r="F147" s="674"/>
      <c r="G147" s="464"/>
      <c r="H147" s="675"/>
      <c r="I147" s="675"/>
      <c r="J147" s="675"/>
      <c r="K147" s="675"/>
      <c r="L147" s="675"/>
      <c r="M147" s="675"/>
      <c r="N147" s="675"/>
      <c r="O147" s="675"/>
      <c r="P147" s="675"/>
      <c r="Q147" s="675"/>
      <c r="R147" s="557"/>
    </row>
    <row r="148" spans="1:18" s="104" customFormat="1" ht="51" customHeight="1" thickBot="1">
      <c r="A148" s="667"/>
      <c r="B148" s="560" t="s">
        <v>101</v>
      </c>
      <c r="C148" s="670"/>
      <c r="D148" s="677"/>
      <c r="E148" s="647"/>
      <c r="F148" s="693"/>
      <c r="G148" s="470"/>
      <c r="H148" s="635"/>
      <c r="I148" s="635"/>
      <c r="J148" s="635"/>
      <c r="K148" s="635"/>
      <c r="L148" s="635"/>
      <c r="M148" s="635"/>
      <c r="N148" s="635"/>
      <c r="O148" s="635"/>
      <c r="P148" s="635"/>
      <c r="Q148" s="635"/>
      <c r="R148" s="558"/>
    </row>
    <row r="149" spans="1:18" s="104" customFormat="1" ht="33" customHeight="1">
      <c r="A149" s="665">
        <v>22</v>
      </c>
      <c r="B149" s="559" t="s">
        <v>424</v>
      </c>
      <c r="C149" s="668" t="s">
        <v>103</v>
      </c>
      <c r="D149" s="536" t="s">
        <v>431</v>
      </c>
      <c r="E149" s="645" t="s">
        <v>17</v>
      </c>
      <c r="F149" s="102" t="s">
        <v>111</v>
      </c>
      <c r="G149" s="456">
        <f>R149*J5</f>
        <v>0</v>
      </c>
      <c r="H149" s="109"/>
      <c r="I149" s="103"/>
      <c r="J149" s="103">
        <v>0</v>
      </c>
      <c r="K149" s="103"/>
      <c r="L149" s="103"/>
      <c r="M149" s="103"/>
      <c r="N149" s="103"/>
      <c r="O149" s="512"/>
      <c r="P149" s="103"/>
      <c r="Q149" s="156"/>
      <c r="R149" s="376">
        <v>0.5</v>
      </c>
    </row>
    <row r="150" spans="1:18" s="104" customFormat="1" ht="33" customHeight="1">
      <c r="A150" s="666"/>
      <c r="B150" s="559" t="s">
        <v>430</v>
      </c>
      <c r="C150" s="669"/>
      <c r="D150" s="117"/>
      <c r="E150" s="646"/>
      <c r="F150" s="557" t="s">
        <v>112</v>
      </c>
      <c r="G150" s="468"/>
      <c r="H150" s="129"/>
      <c r="I150" s="113"/>
      <c r="J150" s="113"/>
      <c r="K150" s="113"/>
      <c r="L150" s="113"/>
      <c r="M150" s="113"/>
      <c r="N150" s="113"/>
      <c r="O150" s="113"/>
      <c r="P150" s="113"/>
      <c r="Q150" s="151"/>
      <c r="R150" s="381"/>
    </row>
    <row r="151" spans="1:18" s="104" customFormat="1" ht="33" customHeight="1" thickBot="1">
      <c r="A151" s="666"/>
      <c r="B151" s="559" t="s">
        <v>425</v>
      </c>
      <c r="C151" s="669"/>
      <c r="D151" s="560"/>
      <c r="E151" s="646"/>
      <c r="F151" s="107" t="s">
        <v>20</v>
      </c>
      <c r="G151" s="497">
        <f>R151*J5</f>
        <v>0</v>
      </c>
      <c r="H151" s="126"/>
      <c r="I151" s="114"/>
      <c r="J151" s="114"/>
      <c r="K151" s="114"/>
      <c r="L151" s="114"/>
      <c r="M151" s="114"/>
      <c r="N151" s="114"/>
      <c r="O151" s="114"/>
      <c r="P151" s="114"/>
      <c r="Q151" s="158">
        <v>0</v>
      </c>
      <c r="R151" s="379">
        <v>1.5</v>
      </c>
    </row>
    <row r="152" spans="1:18" s="104" customFormat="1" ht="33" customHeight="1">
      <c r="A152" s="666"/>
      <c r="B152" s="559" t="s">
        <v>426</v>
      </c>
      <c r="C152" s="669"/>
      <c r="D152" s="671" t="s">
        <v>409</v>
      </c>
      <c r="E152" s="646"/>
      <c r="F152" s="664"/>
      <c r="G152" s="461"/>
      <c r="H152" s="628"/>
      <c r="I152" s="628"/>
      <c r="J152" s="628"/>
      <c r="K152" s="628"/>
      <c r="L152" s="628"/>
      <c r="M152" s="628"/>
      <c r="N152" s="628"/>
      <c r="O152" s="628"/>
      <c r="P152" s="628"/>
      <c r="Q152" s="628"/>
      <c r="R152" s="509"/>
    </row>
    <row r="153" spans="1:18" s="104" customFormat="1" ht="33" customHeight="1">
      <c r="A153" s="666"/>
      <c r="B153" s="559" t="s">
        <v>427</v>
      </c>
      <c r="C153" s="669"/>
      <c r="D153" s="676"/>
      <c r="E153" s="646"/>
      <c r="F153" s="674"/>
      <c r="G153" s="464"/>
      <c r="H153" s="675"/>
      <c r="I153" s="675"/>
      <c r="J153" s="675"/>
      <c r="K153" s="675"/>
      <c r="L153" s="675"/>
      <c r="M153" s="675"/>
      <c r="N153" s="675"/>
      <c r="O153" s="675"/>
      <c r="P153" s="675"/>
      <c r="Q153" s="675"/>
      <c r="R153" s="557"/>
    </row>
    <row r="154" spans="1:18" s="104" customFormat="1" ht="33" customHeight="1" thickBot="1">
      <c r="A154" s="667"/>
      <c r="B154" s="559" t="s">
        <v>428</v>
      </c>
      <c r="C154" s="670"/>
      <c r="D154" s="677"/>
      <c r="E154" s="647"/>
      <c r="F154" s="693"/>
      <c r="G154" s="470"/>
      <c r="H154" s="635"/>
      <c r="I154" s="635"/>
      <c r="J154" s="635"/>
      <c r="K154" s="635"/>
      <c r="L154" s="635"/>
      <c r="M154" s="635"/>
      <c r="N154" s="635"/>
      <c r="O154" s="635"/>
      <c r="P154" s="635"/>
      <c r="Q154" s="635"/>
      <c r="R154" s="558"/>
    </row>
    <row r="155" spans="1:18" s="104" customFormat="1" ht="33" customHeight="1">
      <c r="A155" s="665">
        <v>23</v>
      </c>
      <c r="B155" s="536" t="s">
        <v>102</v>
      </c>
      <c r="C155" s="668" t="s">
        <v>103</v>
      </c>
      <c r="D155" s="561" t="s">
        <v>453</v>
      </c>
      <c r="E155" s="645" t="s">
        <v>17</v>
      </c>
      <c r="F155" s="102" t="s">
        <v>111</v>
      </c>
      <c r="G155" s="456">
        <f>R155*J5</f>
        <v>0</v>
      </c>
      <c r="H155" s="173"/>
      <c r="I155" s="138"/>
      <c r="J155" s="138">
        <v>0</v>
      </c>
      <c r="K155" s="138"/>
      <c r="L155" s="138"/>
      <c r="M155" s="138"/>
      <c r="N155" s="138"/>
      <c r="O155" s="138"/>
      <c r="P155" s="138"/>
      <c r="Q155" s="168"/>
      <c r="R155" s="384">
        <v>0.7</v>
      </c>
    </row>
    <row r="156" spans="1:18" s="104" customFormat="1" ht="33" customHeight="1">
      <c r="A156" s="666"/>
      <c r="B156" s="505" t="s">
        <v>104</v>
      </c>
      <c r="C156" s="669"/>
      <c r="D156" s="117"/>
      <c r="E156" s="666"/>
      <c r="F156" s="557" t="s">
        <v>112</v>
      </c>
      <c r="G156" s="468"/>
      <c r="H156" s="169"/>
      <c r="I156" s="139"/>
      <c r="J156" s="139"/>
      <c r="K156" s="139"/>
      <c r="L156" s="139"/>
      <c r="M156" s="145"/>
      <c r="N156" s="139"/>
      <c r="O156" s="139"/>
      <c r="P156" s="139"/>
      <c r="Q156" s="170"/>
      <c r="R156" s="385"/>
    </row>
    <row r="157" spans="1:18" s="104" customFormat="1" ht="33" customHeight="1" thickBot="1">
      <c r="A157" s="666"/>
      <c r="B157" s="559" t="s">
        <v>105</v>
      </c>
      <c r="C157" s="669"/>
      <c r="D157" s="559"/>
      <c r="E157" s="666"/>
      <c r="F157" s="107" t="s">
        <v>20</v>
      </c>
      <c r="G157" s="497"/>
      <c r="H157" s="191"/>
      <c r="I157" s="147"/>
      <c r="J157" s="147"/>
      <c r="K157" s="147"/>
      <c r="L157" s="147"/>
      <c r="M157" s="147"/>
      <c r="N157" s="147"/>
      <c r="O157" s="147"/>
      <c r="P157" s="147"/>
      <c r="Q157" s="171"/>
      <c r="R157" s="387"/>
    </row>
    <row r="158" spans="1:18" s="104" customFormat="1" ht="33" customHeight="1">
      <c r="A158" s="666"/>
      <c r="B158" s="559" t="s">
        <v>106</v>
      </c>
      <c r="C158" s="669"/>
      <c r="D158" s="705" t="s">
        <v>614</v>
      </c>
      <c r="E158" s="666"/>
      <c r="F158" s="688"/>
      <c r="G158" s="466"/>
      <c r="H158" s="707"/>
      <c r="I158" s="707"/>
      <c r="J158" s="707"/>
      <c r="K158" s="707"/>
      <c r="L158" s="707"/>
      <c r="M158" s="707"/>
      <c r="N158" s="707"/>
      <c r="O158" s="707"/>
      <c r="P158" s="707"/>
      <c r="Q158" s="707"/>
      <c r="R158" s="510"/>
    </row>
    <row r="159" spans="1:18" s="104" customFormat="1" ht="48" customHeight="1" thickBot="1">
      <c r="A159" s="667"/>
      <c r="B159" s="560" t="s">
        <v>107</v>
      </c>
      <c r="C159" s="670"/>
      <c r="D159" s="706"/>
      <c r="E159" s="667"/>
      <c r="F159" s="679"/>
      <c r="G159" s="467"/>
      <c r="H159" s="708"/>
      <c r="I159" s="708"/>
      <c r="J159" s="708"/>
      <c r="K159" s="708"/>
      <c r="L159" s="708"/>
      <c r="M159" s="708"/>
      <c r="N159" s="708"/>
      <c r="O159" s="708"/>
      <c r="P159" s="708"/>
      <c r="Q159" s="708"/>
      <c r="R159" s="511"/>
    </row>
    <row r="160" spans="1:18" s="104" customFormat="1" ht="33" customHeight="1">
      <c r="A160" s="665">
        <v>24</v>
      </c>
      <c r="B160" s="536" t="s">
        <v>597</v>
      </c>
      <c r="C160" s="668" t="s">
        <v>405</v>
      </c>
      <c r="D160" s="561"/>
      <c r="E160" s="645" t="s">
        <v>451</v>
      </c>
      <c r="F160" s="102" t="s">
        <v>111</v>
      </c>
      <c r="G160" s="456"/>
      <c r="H160" s="109"/>
      <c r="I160" s="103"/>
      <c r="J160" s="103"/>
      <c r="K160" s="103"/>
      <c r="L160" s="103"/>
      <c r="M160" s="103"/>
      <c r="N160" s="103"/>
      <c r="O160" s="103"/>
      <c r="P160" s="103"/>
      <c r="Q160" s="156"/>
      <c r="R160" s="376"/>
    </row>
    <row r="161" spans="1:18" s="104" customFormat="1" ht="33" customHeight="1">
      <c r="A161" s="666"/>
      <c r="B161" s="553" t="s">
        <v>598</v>
      </c>
      <c r="C161" s="669"/>
      <c r="D161" s="133"/>
      <c r="E161" s="666"/>
      <c r="F161" s="557" t="s">
        <v>112</v>
      </c>
      <c r="G161" s="468"/>
      <c r="H161" s="127"/>
      <c r="I161" s="108"/>
      <c r="J161" s="108"/>
      <c r="K161" s="108"/>
      <c r="L161" s="108"/>
      <c r="M161" s="108"/>
      <c r="N161" s="108"/>
      <c r="O161" s="108"/>
      <c r="P161" s="108"/>
      <c r="Q161" s="354"/>
      <c r="R161" s="380"/>
    </row>
    <row r="162" spans="1:18" s="104" customFormat="1" ht="33" customHeight="1" thickBot="1">
      <c r="A162" s="666"/>
      <c r="B162" s="553" t="s">
        <v>108</v>
      </c>
      <c r="C162" s="669"/>
      <c r="D162" s="562"/>
      <c r="E162" s="666"/>
      <c r="F162" s="107" t="s">
        <v>20</v>
      </c>
      <c r="G162" s="497">
        <f>R162*J5</f>
        <v>0</v>
      </c>
      <c r="H162" s="126"/>
      <c r="I162" s="114"/>
      <c r="J162" s="114"/>
      <c r="K162" s="114"/>
      <c r="L162" s="114"/>
      <c r="M162" s="114"/>
      <c r="N162" s="114"/>
      <c r="O162" s="114"/>
      <c r="P162" s="114"/>
      <c r="Q162" s="158">
        <v>0</v>
      </c>
      <c r="R162" s="379">
        <v>1.8</v>
      </c>
    </row>
    <row r="163" spans="1:18" s="104" customFormat="1" ht="33" customHeight="1">
      <c r="A163" s="666"/>
      <c r="B163" s="559" t="s">
        <v>109</v>
      </c>
      <c r="C163" s="669"/>
      <c r="D163" s="698" t="s">
        <v>615</v>
      </c>
      <c r="E163" s="666"/>
      <c r="F163" s="664"/>
      <c r="G163" s="461"/>
      <c r="H163" s="628"/>
      <c r="I163" s="629"/>
      <c r="J163" s="629"/>
      <c r="K163" s="629"/>
      <c r="L163" s="629"/>
      <c r="M163" s="629"/>
      <c r="N163" s="629"/>
      <c r="O163" s="629"/>
      <c r="P163" s="629"/>
      <c r="Q163" s="629"/>
      <c r="R163" s="509"/>
    </row>
    <row r="164" spans="1:18" s="104" customFormat="1" ht="33" customHeight="1">
      <c r="A164" s="666"/>
      <c r="B164" s="559" t="s">
        <v>599</v>
      </c>
      <c r="C164" s="669"/>
      <c r="D164" s="698"/>
      <c r="E164" s="666"/>
      <c r="F164" s="678"/>
      <c r="G164" s="466"/>
      <c r="H164" s="630"/>
      <c r="I164" s="630"/>
      <c r="J164" s="630"/>
      <c r="K164" s="630"/>
      <c r="L164" s="630"/>
      <c r="M164" s="630"/>
      <c r="N164" s="630"/>
      <c r="O164" s="630"/>
      <c r="P164" s="630"/>
      <c r="Q164" s="630"/>
      <c r="R164" s="510"/>
    </row>
    <row r="165" spans="1:18" s="104" customFormat="1" ht="42" customHeight="1" thickBot="1">
      <c r="A165" s="667"/>
      <c r="B165" s="560" t="s">
        <v>600</v>
      </c>
      <c r="C165" s="670"/>
      <c r="D165" s="695"/>
      <c r="E165" s="667"/>
      <c r="F165" s="679"/>
      <c r="G165" s="467"/>
      <c r="H165" s="631"/>
      <c r="I165" s="631"/>
      <c r="J165" s="631"/>
      <c r="K165" s="631"/>
      <c r="L165" s="631"/>
      <c r="M165" s="631"/>
      <c r="N165" s="631"/>
      <c r="O165" s="631"/>
      <c r="P165" s="631"/>
      <c r="Q165" s="631"/>
      <c r="R165" s="511"/>
    </row>
    <row r="166" spans="1:18" s="155" customFormat="1" ht="32.25" customHeight="1">
      <c r="A166" s="665">
        <v>25</v>
      </c>
      <c r="B166" s="702" t="s">
        <v>646</v>
      </c>
      <c r="C166" s="668" t="s">
        <v>422</v>
      </c>
      <c r="D166" s="561" t="s">
        <v>117</v>
      </c>
      <c r="E166" s="665" t="s">
        <v>450</v>
      </c>
      <c r="F166" s="102" t="s">
        <v>111</v>
      </c>
      <c r="G166" s="497">
        <f>R166*J5</f>
        <v>0</v>
      </c>
      <c r="H166" s="204">
        <v>0</v>
      </c>
      <c r="I166" s="110"/>
      <c r="J166" s="110"/>
      <c r="K166" s="110"/>
      <c r="L166" s="110"/>
      <c r="M166" s="110"/>
      <c r="N166" s="110"/>
      <c r="O166" s="110"/>
      <c r="P166" s="110"/>
      <c r="Q166" s="150"/>
      <c r="R166" s="383">
        <v>0.27</v>
      </c>
    </row>
    <row r="167" spans="1:18" s="155" customFormat="1" ht="32.25" customHeight="1">
      <c r="A167" s="666"/>
      <c r="B167" s="703"/>
      <c r="C167" s="669"/>
      <c r="D167" s="113"/>
      <c r="E167" s="666"/>
      <c r="F167" s="557" t="s">
        <v>112</v>
      </c>
      <c r="G167" s="468"/>
      <c r="H167" s="129"/>
      <c r="I167" s="113"/>
      <c r="J167" s="113"/>
      <c r="K167" s="113"/>
      <c r="L167" s="113"/>
      <c r="M167" s="113"/>
      <c r="N167" s="113"/>
      <c r="O167" s="113"/>
      <c r="P167" s="113"/>
      <c r="Q167" s="151"/>
      <c r="R167" s="381"/>
    </row>
    <row r="168" spans="1:18" s="155" customFormat="1" ht="33" customHeight="1" thickBot="1">
      <c r="A168" s="666"/>
      <c r="B168" s="703"/>
      <c r="C168" s="669"/>
      <c r="D168" s="562"/>
      <c r="E168" s="666"/>
      <c r="F168" s="125" t="s">
        <v>20</v>
      </c>
      <c r="G168" s="469"/>
      <c r="H168" s="152"/>
      <c r="I168" s="153"/>
      <c r="J168" s="153"/>
      <c r="K168" s="153"/>
      <c r="L168" s="153"/>
      <c r="M168" s="153"/>
      <c r="N168" s="153"/>
      <c r="O168" s="153"/>
      <c r="P168" s="153"/>
      <c r="Q168" s="154"/>
      <c r="R168" s="388"/>
    </row>
    <row r="169" spans="1:18" s="155" customFormat="1" ht="33" customHeight="1" thickBot="1">
      <c r="A169" s="667"/>
      <c r="B169" s="704"/>
      <c r="C169" s="670"/>
      <c r="D169" s="136"/>
      <c r="E169" s="667"/>
      <c r="F169" s="285"/>
      <c r="G169" s="467"/>
      <c r="H169" s="627"/>
      <c r="I169" s="627"/>
      <c r="J169" s="627"/>
      <c r="K169" s="627"/>
      <c r="L169" s="627"/>
      <c r="M169" s="627"/>
      <c r="N169" s="627"/>
      <c r="O169" s="627"/>
      <c r="P169" s="627"/>
      <c r="Q169" s="627"/>
      <c r="R169" s="511"/>
    </row>
    <row r="170" spans="1:18" s="155" customFormat="1" ht="32.25" customHeight="1">
      <c r="A170" s="665">
        <v>26</v>
      </c>
      <c r="B170" s="702" t="s">
        <v>646</v>
      </c>
      <c r="C170" s="668" t="s">
        <v>422</v>
      </c>
      <c r="D170" s="561" t="s">
        <v>454</v>
      </c>
      <c r="E170" s="665" t="s">
        <v>450</v>
      </c>
      <c r="F170" s="102" t="s">
        <v>111</v>
      </c>
      <c r="G170" s="497">
        <f>R170*J5</f>
        <v>0</v>
      </c>
      <c r="H170" s="204">
        <v>0</v>
      </c>
      <c r="I170" s="110"/>
      <c r="J170" s="110"/>
      <c r="K170" s="110"/>
      <c r="L170" s="110"/>
      <c r="M170" s="110"/>
      <c r="N170" s="110"/>
      <c r="O170" s="110"/>
      <c r="P170" s="110"/>
      <c r="Q170" s="150"/>
      <c r="R170" s="383">
        <v>0.27</v>
      </c>
    </row>
    <row r="171" spans="1:18" s="155" customFormat="1" ht="32.25" customHeight="1">
      <c r="A171" s="666"/>
      <c r="B171" s="703"/>
      <c r="C171" s="669"/>
      <c r="D171" s="113"/>
      <c r="E171" s="666"/>
      <c r="F171" s="557" t="s">
        <v>112</v>
      </c>
      <c r="G171" s="468"/>
      <c r="H171" s="129"/>
      <c r="I171" s="113"/>
      <c r="J171" s="113"/>
      <c r="K171" s="113"/>
      <c r="L171" s="113"/>
      <c r="M171" s="113"/>
      <c r="N171" s="113"/>
      <c r="O171" s="113"/>
      <c r="P171" s="113"/>
      <c r="Q171" s="151"/>
      <c r="R171" s="381"/>
    </row>
    <row r="172" spans="1:18" s="155" customFormat="1" ht="33" customHeight="1" thickBot="1">
      <c r="A172" s="666"/>
      <c r="B172" s="703"/>
      <c r="C172" s="669"/>
      <c r="D172" s="562"/>
      <c r="E172" s="666"/>
      <c r="F172" s="125" t="s">
        <v>20</v>
      </c>
      <c r="G172" s="469"/>
      <c r="H172" s="152"/>
      <c r="I172" s="153"/>
      <c r="J172" s="153"/>
      <c r="K172" s="153"/>
      <c r="L172" s="153"/>
      <c r="M172" s="153"/>
      <c r="N172" s="153"/>
      <c r="O172" s="153"/>
      <c r="P172" s="153"/>
      <c r="Q172" s="154"/>
      <c r="R172" s="388"/>
    </row>
    <row r="173" spans="1:18" s="155" customFormat="1" ht="33" customHeight="1" thickBot="1">
      <c r="A173" s="667"/>
      <c r="B173" s="704"/>
      <c r="C173" s="670"/>
      <c r="D173" s="136"/>
      <c r="E173" s="667"/>
      <c r="F173" s="285"/>
      <c r="G173" s="467"/>
      <c r="H173" s="627"/>
      <c r="I173" s="627"/>
      <c r="J173" s="627"/>
      <c r="K173" s="627"/>
      <c r="L173" s="627"/>
      <c r="M173" s="627"/>
      <c r="N173" s="627"/>
      <c r="O173" s="627"/>
      <c r="P173" s="627"/>
      <c r="Q173" s="627"/>
      <c r="R173" s="511"/>
    </row>
    <row r="174" spans="1:18" s="155" customFormat="1" ht="32.25" customHeight="1">
      <c r="A174" s="665">
        <v>27</v>
      </c>
      <c r="B174" s="702" t="s">
        <v>646</v>
      </c>
      <c r="C174" s="668" t="s">
        <v>422</v>
      </c>
      <c r="D174" s="561" t="s">
        <v>113</v>
      </c>
      <c r="E174" s="665" t="s">
        <v>450</v>
      </c>
      <c r="F174" s="102" t="s">
        <v>111</v>
      </c>
      <c r="G174" s="497">
        <f>R174*J5</f>
        <v>0</v>
      </c>
      <c r="H174" s="204">
        <v>0</v>
      </c>
      <c r="I174" s="110"/>
      <c r="J174" s="110"/>
      <c r="K174" s="110"/>
      <c r="L174" s="110"/>
      <c r="M174" s="110"/>
      <c r="N174" s="110"/>
      <c r="O174" s="110"/>
      <c r="P174" s="110"/>
      <c r="Q174" s="150"/>
      <c r="R174" s="383">
        <v>0.28000000000000003</v>
      </c>
    </row>
    <row r="175" spans="1:18" s="155" customFormat="1" ht="32.25" customHeight="1">
      <c r="A175" s="666"/>
      <c r="B175" s="703"/>
      <c r="C175" s="669"/>
      <c r="D175" s="113"/>
      <c r="E175" s="666"/>
      <c r="F175" s="557" t="s">
        <v>112</v>
      </c>
      <c r="G175" s="468"/>
      <c r="H175" s="129"/>
      <c r="I175" s="113"/>
      <c r="J175" s="113"/>
      <c r="K175" s="113"/>
      <c r="L175" s="113"/>
      <c r="M175" s="113"/>
      <c r="N175" s="113"/>
      <c r="O175" s="113"/>
      <c r="P175" s="113"/>
      <c r="Q175" s="151"/>
      <c r="R175" s="381"/>
    </row>
    <row r="176" spans="1:18" s="155" customFormat="1" ht="33" customHeight="1" thickBot="1">
      <c r="A176" s="666"/>
      <c r="B176" s="703"/>
      <c r="C176" s="669"/>
      <c r="D176" s="562"/>
      <c r="E176" s="666"/>
      <c r="F176" s="125" t="s">
        <v>20</v>
      </c>
      <c r="G176" s="469"/>
      <c r="H176" s="152"/>
      <c r="I176" s="153"/>
      <c r="J176" s="153"/>
      <c r="K176" s="153"/>
      <c r="L176" s="153"/>
      <c r="M176" s="153"/>
      <c r="N176" s="153"/>
      <c r="O176" s="153"/>
      <c r="P176" s="153"/>
      <c r="Q176" s="154"/>
      <c r="R176" s="388"/>
    </row>
    <row r="177" spans="1:18" s="155" customFormat="1" ht="33" customHeight="1" thickBot="1">
      <c r="A177" s="667"/>
      <c r="B177" s="704"/>
      <c r="C177" s="670"/>
      <c r="D177" s="136"/>
      <c r="E177" s="667"/>
      <c r="F177" s="285"/>
      <c r="G177" s="467"/>
      <c r="H177" s="627"/>
      <c r="I177" s="627"/>
      <c r="J177" s="627"/>
      <c r="K177" s="627"/>
      <c r="L177" s="627"/>
      <c r="M177" s="627"/>
      <c r="N177" s="627"/>
      <c r="O177" s="627"/>
      <c r="P177" s="627"/>
      <c r="Q177" s="627"/>
      <c r="R177" s="511"/>
    </row>
    <row r="178" spans="1:18" s="155" customFormat="1" ht="32.25" customHeight="1">
      <c r="A178" s="665">
        <v>28</v>
      </c>
      <c r="B178" s="702" t="s">
        <v>421</v>
      </c>
      <c r="C178" s="668" t="s">
        <v>422</v>
      </c>
      <c r="D178" s="561" t="s">
        <v>98</v>
      </c>
      <c r="E178" s="665" t="s">
        <v>450</v>
      </c>
      <c r="F178" s="102" t="s">
        <v>111</v>
      </c>
      <c r="G178" s="497">
        <f>R178*J5</f>
        <v>0</v>
      </c>
      <c r="H178" s="204">
        <v>0</v>
      </c>
      <c r="I178" s="110"/>
      <c r="J178" s="110"/>
      <c r="K178" s="110"/>
      <c r="L178" s="110"/>
      <c r="M178" s="110"/>
      <c r="N178" s="110"/>
      <c r="O178" s="110"/>
      <c r="P178" s="110"/>
      <c r="Q178" s="150"/>
      <c r="R178" s="383">
        <v>0.28000000000000003</v>
      </c>
    </row>
    <row r="179" spans="1:18" s="155" customFormat="1" ht="32.25" customHeight="1">
      <c r="A179" s="666"/>
      <c r="B179" s="703"/>
      <c r="C179" s="669"/>
      <c r="D179" s="113"/>
      <c r="E179" s="666"/>
      <c r="F179" s="557" t="s">
        <v>112</v>
      </c>
      <c r="G179" s="468"/>
      <c r="H179" s="129"/>
      <c r="I179" s="113"/>
      <c r="J179" s="113"/>
      <c r="K179" s="113"/>
      <c r="L179" s="113"/>
      <c r="M179" s="113"/>
      <c r="N179" s="113"/>
      <c r="O179" s="113"/>
      <c r="P179" s="113"/>
      <c r="Q179" s="151"/>
      <c r="R179" s="381"/>
    </row>
    <row r="180" spans="1:18" s="155" customFormat="1" ht="33" customHeight="1" thickBot="1">
      <c r="A180" s="666"/>
      <c r="B180" s="703"/>
      <c r="C180" s="669"/>
      <c r="D180" s="562"/>
      <c r="E180" s="666"/>
      <c r="F180" s="125" t="s">
        <v>20</v>
      </c>
      <c r="G180" s="469"/>
      <c r="H180" s="152"/>
      <c r="I180" s="153"/>
      <c r="J180" s="153"/>
      <c r="K180" s="153"/>
      <c r="L180" s="153"/>
      <c r="M180" s="153"/>
      <c r="N180" s="153"/>
      <c r="O180" s="153"/>
      <c r="P180" s="153"/>
      <c r="Q180" s="154"/>
      <c r="R180" s="388"/>
    </row>
    <row r="181" spans="1:18" s="155" customFormat="1" ht="33" customHeight="1" thickBot="1">
      <c r="A181" s="667"/>
      <c r="B181" s="704"/>
      <c r="C181" s="670"/>
      <c r="D181" s="136"/>
      <c r="E181" s="667"/>
      <c r="F181" s="285"/>
      <c r="G181" s="467"/>
      <c r="H181" s="627"/>
      <c r="I181" s="627"/>
      <c r="J181" s="627"/>
      <c r="K181" s="627"/>
      <c r="L181" s="627"/>
      <c r="M181" s="627"/>
      <c r="N181" s="627"/>
      <c r="O181" s="627"/>
      <c r="P181" s="627"/>
      <c r="Q181" s="627"/>
      <c r="R181" s="511"/>
    </row>
    <row r="182" spans="1:18" s="155" customFormat="1" ht="32.25" customHeight="1">
      <c r="A182" s="665">
        <v>29</v>
      </c>
      <c r="B182" s="702" t="s">
        <v>646</v>
      </c>
      <c r="C182" s="668" t="s">
        <v>647</v>
      </c>
      <c r="D182" s="561" t="s">
        <v>454</v>
      </c>
      <c r="E182" s="665" t="s">
        <v>450</v>
      </c>
      <c r="F182" s="102" t="s">
        <v>111</v>
      </c>
      <c r="G182" s="497">
        <f>R182*J5</f>
        <v>0</v>
      </c>
      <c r="H182" s="204">
        <v>0</v>
      </c>
      <c r="I182" s="110"/>
      <c r="J182" s="110"/>
      <c r="K182" s="110"/>
      <c r="L182" s="110"/>
      <c r="M182" s="110"/>
      <c r="N182" s="110"/>
      <c r="O182" s="110"/>
      <c r="P182" s="110"/>
      <c r="Q182" s="150"/>
      <c r="R182" s="383">
        <v>0.34</v>
      </c>
    </row>
    <row r="183" spans="1:18" s="155" customFormat="1" ht="32.25" customHeight="1">
      <c r="A183" s="666"/>
      <c r="B183" s="703"/>
      <c r="C183" s="669"/>
      <c r="D183" s="113"/>
      <c r="E183" s="666"/>
      <c r="F183" s="557" t="s">
        <v>112</v>
      </c>
      <c r="G183" s="468"/>
      <c r="H183" s="129"/>
      <c r="I183" s="113"/>
      <c r="J183" s="113"/>
      <c r="K183" s="113"/>
      <c r="L183" s="113"/>
      <c r="M183" s="113"/>
      <c r="N183" s="113"/>
      <c r="O183" s="113"/>
      <c r="P183" s="113"/>
      <c r="Q183" s="151"/>
      <c r="R183" s="381"/>
    </row>
    <row r="184" spans="1:18" s="155" customFormat="1" ht="33" customHeight="1" thickBot="1">
      <c r="A184" s="666"/>
      <c r="B184" s="703"/>
      <c r="C184" s="669"/>
      <c r="D184" s="562"/>
      <c r="E184" s="666"/>
      <c r="F184" s="125" t="s">
        <v>20</v>
      </c>
      <c r="G184" s="469"/>
      <c r="H184" s="152"/>
      <c r="I184" s="153"/>
      <c r="J184" s="153"/>
      <c r="K184" s="153"/>
      <c r="L184" s="153"/>
      <c r="M184" s="153"/>
      <c r="N184" s="153"/>
      <c r="O184" s="153"/>
      <c r="P184" s="153"/>
      <c r="Q184" s="154"/>
      <c r="R184" s="388"/>
    </row>
    <row r="185" spans="1:18" s="155" customFormat="1" ht="33" customHeight="1" thickBot="1">
      <c r="A185" s="667"/>
      <c r="B185" s="704"/>
      <c r="C185" s="670"/>
      <c r="D185" s="136"/>
      <c r="E185" s="667"/>
      <c r="F185" s="285"/>
      <c r="G185" s="467"/>
      <c r="H185" s="627"/>
      <c r="I185" s="627"/>
      <c r="J185" s="627"/>
      <c r="K185" s="627"/>
      <c r="L185" s="627"/>
      <c r="M185" s="627"/>
      <c r="N185" s="627"/>
      <c r="O185" s="627"/>
      <c r="P185" s="627"/>
      <c r="Q185" s="627"/>
      <c r="R185" s="511"/>
    </row>
    <row r="186" spans="1:18" s="155" customFormat="1" ht="32.25" customHeight="1">
      <c r="A186" s="665">
        <v>30</v>
      </c>
      <c r="B186" s="702" t="s">
        <v>646</v>
      </c>
      <c r="C186" s="668" t="s">
        <v>647</v>
      </c>
      <c r="D186" s="561" t="s">
        <v>98</v>
      </c>
      <c r="E186" s="665" t="s">
        <v>450</v>
      </c>
      <c r="F186" s="102" t="s">
        <v>111</v>
      </c>
      <c r="G186" s="456">
        <f>R186*J5</f>
        <v>0</v>
      </c>
      <c r="H186" s="204">
        <v>0</v>
      </c>
      <c r="I186" s="110"/>
      <c r="J186" s="110"/>
      <c r="K186" s="110"/>
      <c r="L186" s="110"/>
      <c r="M186" s="110"/>
      <c r="N186" s="110"/>
      <c r="O186" s="110"/>
      <c r="P186" s="110"/>
      <c r="Q186" s="150"/>
      <c r="R186" s="383">
        <v>0.34</v>
      </c>
    </row>
    <row r="187" spans="1:18" s="155" customFormat="1" ht="32.25" customHeight="1">
      <c r="A187" s="666"/>
      <c r="B187" s="703"/>
      <c r="C187" s="669"/>
      <c r="D187" s="113"/>
      <c r="E187" s="666"/>
      <c r="F187" s="557" t="s">
        <v>112</v>
      </c>
      <c r="G187" s="468"/>
      <c r="H187" s="129"/>
      <c r="I187" s="113"/>
      <c r="J187" s="113"/>
      <c r="K187" s="113"/>
      <c r="L187" s="113"/>
      <c r="M187" s="113"/>
      <c r="N187" s="113"/>
      <c r="O187" s="113"/>
      <c r="P187" s="113"/>
      <c r="Q187" s="151"/>
      <c r="R187" s="381"/>
    </row>
    <row r="188" spans="1:18" s="155" customFormat="1" ht="33" customHeight="1" thickBot="1">
      <c r="A188" s="666"/>
      <c r="B188" s="703"/>
      <c r="C188" s="669"/>
      <c r="D188" s="562"/>
      <c r="E188" s="666"/>
      <c r="F188" s="125" t="s">
        <v>20</v>
      </c>
      <c r="G188" s="469"/>
      <c r="H188" s="152"/>
      <c r="I188" s="153"/>
      <c r="J188" s="153"/>
      <c r="K188" s="153"/>
      <c r="L188" s="153"/>
      <c r="M188" s="153"/>
      <c r="N188" s="153"/>
      <c r="O188" s="153"/>
      <c r="P188" s="153"/>
      <c r="Q188" s="154"/>
      <c r="R188" s="388"/>
    </row>
    <row r="189" spans="1:18" s="155" customFormat="1" ht="33" customHeight="1" thickBot="1">
      <c r="A189" s="667"/>
      <c r="B189" s="704"/>
      <c r="C189" s="670"/>
      <c r="D189" s="136"/>
      <c r="E189" s="667"/>
      <c r="F189" s="285"/>
      <c r="G189" s="467"/>
      <c r="H189" s="627"/>
      <c r="I189" s="627"/>
      <c r="J189" s="627"/>
      <c r="K189" s="627"/>
      <c r="L189" s="627"/>
      <c r="M189" s="627"/>
      <c r="N189" s="627"/>
      <c r="O189" s="627"/>
      <c r="P189" s="627"/>
      <c r="Q189" s="627"/>
      <c r="R189" s="511"/>
    </row>
    <row r="190" spans="1:18" s="104" customFormat="1" ht="33" customHeight="1">
      <c r="A190" s="665">
        <v>31</v>
      </c>
      <c r="B190" s="702" t="s">
        <v>663</v>
      </c>
      <c r="C190" s="668" t="s">
        <v>115</v>
      </c>
      <c r="D190" s="561" t="s">
        <v>117</v>
      </c>
      <c r="E190" s="645" t="s">
        <v>17</v>
      </c>
      <c r="F190" s="102" t="s">
        <v>111</v>
      </c>
      <c r="G190" s="456">
        <f>R190*J5</f>
        <v>0</v>
      </c>
      <c r="H190" s="109"/>
      <c r="I190" s="109"/>
      <c r="J190" s="103">
        <v>0</v>
      </c>
      <c r="K190" s="103"/>
      <c r="L190" s="103"/>
      <c r="M190" s="103"/>
      <c r="N190" s="103"/>
      <c r="O190" s="103"/>
      <c r="P190" s="103"/>
      <c r="Q190" s="156"/>
      <c r="R190" s="376">
        <v>0.16</v>
      </c>
    </row>
    <row r="191" spans="1:18" s="104" customFormat="1" ht="33" customHeight="1">
      <c r="A191" s="666"/>
      <c r="B191" s="703"/>
      <c r="C191" s="669"/>
      <c r="D191" s="105"/>
      <c r="E191" s="646"/>
      <c r="F191" s="557" t="s">
        <v>112</v>
      </c>
      <c r="G191" s="468"/>
      <c r="H191" s="112"/>
      <c r="I191" s="112"/>
      <c r="J191" s="106"/>
      <c r="K191" s="106"/>
      <c r="L191" s="106"/>
      <c r="M191" s="106"/>
      <c r="N191" s="106"/>
      <c r="O191" s="106"/>
      <c r="P191" s="106"/>
      <c r="Q191" s="157"/>
      <c r="R191" s="377"/>
    </row>
    <row r="192" spans="1:18" s="104" customFormat="1" ht="33" customHeight="1" thickBot="1">
      <c r="A192" s="666"/>
      <c r="B192" s="703"/>
      <c r="C192" s="669"/>
      <c r="D192" s="562"/>
      <c r="E192" s="646"/>
      <c r="F192" s="107" t="s">
        <v>20</v>
      </c>
      <c r="G192" s="497"/>
      <c r="H192" s="126"/>
      <c r="I192" s="114"/>
      <c r="J192" s="114"/>
      <c r="K192" s="114"/>
      <c r="L192" s="114"/>
      <c r="M192" s="114"/>
      <c r="N192" s="114"/>
      <c r="O192" s="114"/>
      <c r="P192" s="114"/>
      <c r="Q192" s="158"/>
      <c r="R192" s="379"/>
    </row>
    <row r="193" spans="1:18" s="104" customFormat="1" ht="102.6" customHeight="1" thickBot="1">
      <c r="A193" s="667"/>
      <c r="B193" s="704"/>
      <c r="C193" s="670"/>
      <c r="D193" s="144"/>
      <c r="E193" s="647"/>
      <c r="F193" s="159"/>
      <c r="G193" s="473"/>
      <c r="H193" s="627"/>
      <c r="I193" s="627"/>
      <c r="J193" s="627"/>
      <c r="K193" s="627"/>
      <c r="L193" s="627"/>
      <c r="M193" s="627"/>
      <c r="N193" s="627"/>
      <c r="O193" s="627"/>
      <c r="P193" s="627"/>
      <c r="Q193" s="627"/>
      <c r="R193" s="159"/>
    </row>
    <row r="194" spans="1:18" s="104" customFormat="1" ht="33" customHeight="1">
      <c r="A194" s="665">
        <v>32</v>
      </c>
      <c r="B194" s="702" t="s">
        <v>601</v>
      </c>
      <c r="C194" s="668" t="s">
        <v>115</v>
      </c>
      <c r="D194" s="561" t="s">
        <v>454</v>
      </c>
      <c r="E194" s="645" t="s">
        <v>17</v>
      </c>
      <c r="F194" s="102" t="s">
        <v>111</v>
      </c>
      <c r="G194" s="456">
        <f>R194*J5</f>
        <v>0</v>
      </c>
      <c r="H194" s="109"/>
      <c r="I194" s="109"/>
      <c r="J194" s="103">
        <v>0</v>
      </c>
      <c r="K194" s="103"/>
      <c r="L194" s="103"/>
      <c r="M194" s="103"/>
      <c r="N194" s="103"/>
      <c r="O194" s="103"/>
      <c r="P194" s="103"/>
      <c r="Q194" s="156"/>
      <c r="R194" s="376">
        <v>0.15</v>
      </c>
    </row>
    <row r="195" spans="1:18" s="104" customFormat="1" ht="33" customHeight="1">
      <c r="A195" s="666"/>
      <c r="B195" s="703"/>
      <c r="C195" s="669"/>
      <c r="D195" s="105"/>
      <c r="E195" s="646"/>
      <c r="F195" s="557" t="s">
        <v>112</v>
      </c>
      <c r="G195" s="468"/>
      <c r="H195" s="112"/>
      <c r="I195" s="112"/>
      <c r="J195" s="106"/>
      <c r="K195" s="106"/>
      <c r="L195" s="106"/>
      <c r="M195" s="106"/>
      <c r="N195" s="106"/>
      <c r="O195" s="106"/>
      <c r="P195" s="106"/>
      <c r="Q195" s="157"/>
      <c r="R195" s="377"/>
    </row>
    <row r="196" spans="1:18" s="104" customFormat="1" ht="33" customHeight="1" thickBot="1">
      <c r="A196" s="666"/>
      <c r="B196" s="703"/>
      <c r="C196" s="669"/>
      <c r="D196" s="562"/>
      <c r="E196" s="646"/>
      <c r="F196" s="107" t="s">
        <v>20</v>
      </c>
      <c r="G196" s="497"/>
      <c r="H196" s="126"/>
      <c r="I196" s="114"/>
      <c r="J196" s="114"/>
      <c r="K196" s="114"/>
      <c r="L196" s="114"/>
      <c r="M196" s="114"/>
      <c r="N196" s="114"/>
      <c r="O196" s="114"/>
      <c r="P196" s="114"/>
      <c r="Q196" s="158"/>
      <c r="R196" s="379"/>
    </row>
    <row r="197" spans="1:18" s="104" customFormat="1" ht="141.75" customHeight="1" thickBot="1">
      <c r="A197" s="667"/>
      <c r="B197" s="704"/>
      <c r="C197" s="670"/>
      <c r="D197" s="144"/>
      <c r="E197" s="647"/>
      <c r="F197" s="159"/>
      <c r="G197" s="473"/>
      <c r="H197" s="627"/>
      <c r="I197" s="627"/>
      <c r="J197" s="627"/>
      <c r="K197" s="627"/>
      <c r="L197" s="627"/>
      <c r="M197" s="627"/>
      <c r="N197" s="627"/>
      <c r="O197" s="627"/>
      <c r="P197" s="627"/>
      <c r="Q197" s="627"/>
      <c r="R197" s="159"/>
    </row>
    <row r="198" spans="1:18" s="104" customFormat="1" ht="33" customHeight="1">
      <c r="A198" s="665">
        <v>33</v>
      </c>
      <c r="B198" s="702" t="s">
        <v>664</v>
      </c>
      <c r="C198" s="668" t="s">
        <v>115</v>
      </c>
      <c r="D198" s="561" t="s">
        <v>98</v>
      </c>
      <c r="E198" s="645" t="s">
        <v>17</v>
      </c>
      <c r="F198" s="102" t="s">
        <v>111</v>
      </c>
      <c r="G198" s="456">
        <f>R198*J5</f>
        <v>0</v>
      </c>
      <c r="H198" s="109"/>
      <c r="I198" s="109"/>
      <c r="J198" s="103">
        <v>0</v>
      </c>
      <c r="K198" s="103"/>
      <c r="L198" s="103"/>
      <c r="M198" s="103"/>
      <c r="N198" s="103"/>
      <c r="O198" s="103"/>
      <c r="P198" s="103"/>
      <c r="Q198" s="156"/>
      <c r="R198" s="376">
        <v>0.15</v>
      </c>
    </row>
    <row r="199" spans="1:18" s="104" customFormat="1" ht="33" customHeight="1">
      <c r="A199" s="666"/>
      <c r="B199" s="703"/>
      <c r="C199" s="669"/>
      <c r="D199" s="105"/>
      <c r="E199" s="646"/>
      <c r="F199" s="557" t="s">
        <v>112</v>
      </c>
      <c r="G199" s="468"/>
      <c r="H199" s="112"/>
      <c r="I199" s="112"/>
      <c r="J199" s="106"/>
      <c r="K199" s="106"/>
      <c r="L199" s="106"/>
      <c r="M199" s="106"/>
      <c r="N199" s="106"/>
      <c r="O199" s="106"/>
      <c r="P199" s="106"/>
      <c r="Q199" s="157"/>
      <c r="R199" s="377"/>
    </row>
    <row r="200" spans="1:18" s="104" customFormat="1" ht="33" customHeight="1" thickBot="1">
      <c r="A200" s="666"/>
      <c r="B200" s="703"/>
      <c r="C200" s="669"/>
      <c r="D200" s="562"/>
      <c r="E200" s="646"/>
      <c r="F200" s="107" t="s">
        <v>20</v>
      </c>
      <c r="G200" s="497"/>
      <c r="H200" s="126"/>
      <c r="I200" s="114"/>
      <c r="J200" s="114"/>
      <c r="K200" s="114"/>
      <c r="L200" s="114"/>
      <c r="M200" s="114"/>
      <c r="N200" s="114"/>
      <c r="O200" s="114"/>
      <c r="P200" s="114"/>
      <c r="Q200" s="158"/>
      <c r="R200" s="379"/>
    </row>
    <row r="201" spans="1:18" s="104" customFormat="1" ht="102.6" customHeight="1" thickBot="1">
      <c r="A201" s="667"/>
      <c r="B201" s="704"/>
      <c r="C201" s="670"/>
      <c r="D201" s="144"/>
      <c r="E201" s="647"/>
      <c r="F201" s="159"/>
      <c r="G201" s="473"/>
      <c r="H201" s="627"/>
      <c r="I201" s="627"/>
      <c r="J201" s="627"/>
      <c r="K201" s="627"/>
      <c r="L201" s="627"/>
      <c r="M201" s="627"/>
      <c r="N201" s="627"/>
      <c r="O201" s="627"/>
      <c r="P201" s="627"/>
      <c r="Q201" s="627"/>
      <c r="R201" s="159"/>
    </row>
    <row r="202" spans="1:18" s="104" customFormat="1" ht="33" customHeight="1">
      <c r="A202" s="665">
        <v>34</v>
      </c>
      <c r="B202" s="702" t="s">
        <v>663</v>
      </c>
      <c r="C202" s="668" t="s">
        <v>115</v>
      </c>
      <c r="D202" s="561" t="s">
        <v>407</v>
      </c>
      <c r="E202" s="645" t="s">
        <v>17</v>
      </c>
      <c r="F202" s="102" t="s">
        <v>111</v>
      </c>
      <c r="G202" s="456">
        <f>R202*J5</f>
        <v>0</v>
      </c>
      <c r="H202" s="109"/>
      <c r="I202" s="109"/>
      <c r="J202" s="103">
        <v>0</v>
      </c>
      <c r="K202" s="103"/>
      <c r="L202" s="103"/>
      <c r="M202" s="103"/>
      <c r="N202" s="103"/>
      <c r="O202" s="103"/>
      <c r="P202" s="103"/>
      <c r="Q202" s="156"/>
      <c r="R202" s="376">
        <v>0.3</v>
      </c>
    </row>
    <row r="203" spans="1:18" s="104" customFormat="1" ht="33" customHeight="1">
      <c r="A203" s="666"/>
      <c r="B203" s="703"/>
      <c r="C203" s="669"/>
      <c r="D203" s="105"/>
      <c r="E203" s="646"/>
      <c r="F203" s="557" t="s">
        <v>112</v>
      </c>
      <c r="G203" s="468"/>
      <c r="H203" s="112"/>
      <c r="I203" s="112"/>
      <c r="J203" s="106"/>
      <c r="K203" s="106"/>
      <c r="L203" s="106"/>
      <c r="M203" s="106"/>
      <c r="N203" s="106"/>
      <c r="O203" s="106"/>
      <c r="P203" s="106"/>
      <c r="Q203" s="157"/>
      <c r="R203" s="377"/>
    </row>
    <row r="204" spans="1:18" s="104" customFormat="1" ht="33" customHeight="1" thickBot="1">
      <c r="A204" s="666"/>
      <c r="B204" s="703"/>
      <c r="C204" s="669"/>
      <c r="D204" s="562"/>
      <c r="E204" s="646"/>
      <c r="F204" s="107" t="s">
        <v>20</v>
      </c>
      <c r="G204" s="497"/>
      <c r="H204" s="126"/>
      <c r="I204" s="114"/>
      <c r="J204" s="114"/>
      <c r="K204" s="114"/>
      <c r="L204" s="114"/>
      <c r="M204" s="114"/>
      <c r="N204" s="114"/>
      <c r="O204" s="114"/>
      <c r="P204" s="114"/>
      <c r="Q204" s="158"/>
      <c r="R204" s="379"/>
    </row>
    <row r="205" spans="1:18" s="104" customFormat="1" ht="102.6" customHeight="1" thickBot="1">
      <c r="A205" s="667"/>
      <c r="B205" s="704"/>
      <c r="C205" s="670"/>
      <c r="D205" s="144"/>
      <c r="E205" s="647"/>
      <c r="F205" s="159"/>
      <c r="G205" s="473"/>
      <c r="H205" s="627"/>
      <c r="I205" s="627"/>
      <c r="J205" s="627"/>
      <c r="K205" s="627"/>
      <c r="L205" s="627"/>
      <c r="M205" s="627"/>
      <c r="N205" s="627"/>
      <c r="O205" s="627"/>
      <c r="P205" s="627"/>
      <c r="Q205" s="627"/>
      <c r="R205" s="159"/>
    </row>
    <row r="206" spans="1:18" s="104" customFormat="1" ht="33" customHeight="1">
      <c r="A206" s="665">
        <v>35</v>
      </c>
      <c r="B206" s="709" t="s">
        <v>602</v>
      </c>
      <c r="C206" s="668" t="s">
        <v>116</v>
      </c>
      <c r="D206" s="561" t="s">
        <v>117</v>
      </c>
      <c r="E206" s="645" t="s">
        <v>17</v>
      </c>
      <c r="F206" s="102" t="s">
        <v>111</v>
      </c>
      <c r="G206" s="458">
        <f>R206*J5</f>
        <v>0</v>
      </c>
      <c r="H206" s="109">
        <v>0</v>
      </c>
      <c r="I206" s="103"/>
      <c r="J206" s="103"/>
      <c r="K206" s="103"/>
      <c r="L206" s="103"/>
      <c r="M206" s="103"/>
      <c r="N206" s="103"/>
      <c r="O206" s="103"/>
      <c r="P206" s="103"/>
      <c r="Q206" s="156"/>
      <c r="R206" s="376">
        <v>0.62</v>
      </c>
    </row>
    <row r="207" spans="1:18" s="104" customFormat="1" ht="33" customHeight="1">
      <c r="A207" s="666"/>
      <c r="B207" s="710"/>
      <c r="C207" s="669"/>
      <c r="D207" s="117"/>
      <c r="E207" s="646"/>
      <c r="F207" s="557" t="s">
        <v>112</v>
      </c>
      <c r="G207" s="468"/>
      <c r="H207" s="129"/>
      <c r="I207" s="113"/>
      <c r="J207" s="113"/>
      <c r="K207" s="113"/>
      <c r="L207" s="113"/>
      <c r="M207" s="113"/>
      <c r="N207" s="113"/>
      <c r="O207" s="113"/>
      <c r="P207" s="113"/>
      <c r="Q207" s="151"/>
      <c r="R207" s="381"/>
    </row>
    <row r="208" spans="1:18" s="104" customFormat="1" ht="33" customHeight="1" thickBot="1">
      <c r="A208" s="666"/>
      <c r="B208" s="710"/>
      <c r="C208" s="669"/>
      <c r="D208" s="562"/>
      <c r="E208" s="646"/>
      <c r="F208" s="107" t="s">
        <v>20</v>
      </c>
      <c r="G208" s="463"/>
      <c r="H208" s="126"/>
      <c r="I208" s="114"/>
      <c r="J208" s="114"/>
      <c r="K208" s="114"/>
      <c r="L208" s="114"/>
      <c r="M208" s="114"/>
      <c r="N208" s="114"/>
      <c r="O208" s="114"/>
      <c r="P208" s="114"/>
      <c r="Q208" s="158"/>
      <c r="R208" s="379"/>
    </row>
    <row r="209" spans="1:18" s="104" customFormat="1" ht="33" customHeight="1" thickBot="1">
      <c r="A209" s="667"/>
      <c r="B209" s="711"/>
      <c r="C209" s="670"/>
      <c r="D209" s="144"/>
      <c r="E209" s="647"/>
      <c r="F209" s="160"/>
      <c r="G209" s="474"/>
      <c r="H209" s="627"/>
      <c r="I209" s="627"/>
      <c r="J209" s="627"/>
      <c r="K209" s="627"/>
      <c r="L209" s="627"/>
      <c r="M209" s="627"/>
      <c r="N209" s="627"/>
      <c r="O209" s="627"/>
      <c r="P209" s="627"/>
      <c r="Q209" s="627"/>
      <c r="R209" s="160"/>
    </row>
    <row r="210" spans="1:18" s="104" customFormat="1" ht="33" customHeight="1">
      <c r="A210" s="665">
        <v>36</v>
      </c>
      <c r="B210" s="709" t="s">
        <v>603</v>
      </c>
      <c r="C210" s="668" t="s">
        <v>116</v>
      </c>
      <c r="D210" s="161" t="s">
        <v>408</v>
      </c>
      <c r="E210" s="645" t="s">
        <v>17</v>
      </c>
      <c r="F210" s="102" t="s">
        <v>111</v>
      </c>
      <c r="G210" s="458">
        <f>R210*J5</f>
        <v>0</v>
      </c>
      <c r="H210" s="109">
        <v>0</v>
      </c>
      <c r="I210" s="103"/>
      <c r="J210" s="103"/>
      <c r="K210" s="103"/>
      <c r="L210" s="103"/>
      <c r="M210" s="103"/>
      <c r="N210" s="103"/>
      <c r="O210" s="103"/>
      <c r="P210" s="103"/>
      <c r="Q210" s="156"/>
      <c r="R210" s="376">
        <v>0.3</v>
      </c>
    </row>
    <row r="211" spans="1:18" s="104" customFormat="1" ht="33" customHeight="1">
      <c r="A211" s="666"/>
      <c r="B211" s="710"/>
      <c r="C211" s="669"/>
      <c r="D211" s="162"/>
      <c r="E211" s="646"/>
      <c r="F211" s="557" t="s">
        <v>112</v>
      </c>
      <c r="G211" s="468"/>
      <c r="H211" s="129"/>
      <c r="I211" s="113"/>
      <c r="J211" s="113"/>
      <c r="K211" s="113"/>
      <c r="L211" s="113"/>
      <c r="M211" s="113"/>
      <c r="N211" s="113"/>
      <c r="O211" s="113"/>
      <c r="P211" s="113"/>
      <c r="Q211" s="151"/>
      <c r="R211" s="381"/>
    </row>
    <row r="212" spans="1:18" s="104" customFormat="1" ht="33" customHeight="1" thickBot="1">
      <c r="A212" s="666"/>
      <c r="B212" s="710"/>
      <c r="C212" s="669"/>
      <c r="D212" s="554"/>
      <c r="E212" s="646"/>
      <c r="F212" s="107" t="s">
        <v>20</v>
      </c>
      <c r="G212" s="463"/>
      <c r="H212" s="126"/>
      <c r="I212" s="114"/>
      <c r="J212" s="114"/>
      <c r="K212" s="114"/>
      <c r="L212" s="114"/>
      <c r="M212" s="114"/>
      <c r="N212" s="114"/>
      <c r="O212" s="114"/>
      <c r="P212" s="114"/>
      <c r="Q212" s="158"/>
      <c r="R212" s="379"/>
    </row>
    <row r="213" spans="1:18" s="104" customFormat="1" ht="155.44999999999999" customHeight="1" thickBot="1">
      <c r="A213" s="667"/>
      <c r="B213" s="711"/>
      <c r="C213" s="670"/>
      <c r="D213" s="163"/>
      <c r="E213" s="647"/>
      <c r="F213" s="132"/>
      <c r="G213" s="470"/>
      <c r="H213" s="635"/>
      <c r="I213" s="635"/>
      <c r="J213" s="635"/>
      <c r="K213" s="635"/>
      <c r="L213" s="635"/>
      <c r="M213" s="635"/>
      <c r="N213" s="635"/>
      <c r="O213" s="635"/>
      <c r="P213" s="635"/>
      <c r="Q213" s="635"/>
      <c r="R213" s="558"/>
    </row>
    <row r="214" spans="1:18" s="104" customFormat="1" ht="33" customHeight="1">
      <c r="A214" s="666">
        <v>37</v>
      </c>
      <c r="B214" s="709" t="s">
        <v>604</v>
      </c>
      <c r="C214" s="669" t="s">
        <v>116</v>
      </c>
      <c r="D214" s="161" t="s">
        <v>118</v>
      </c>
      <c r="E214" s="645" t="s">
        <v>17</v>
      </c>
      <c r="F214" s="102" t="s">
        <v>111</v>
      </c>
      <c r="G214" s="458">
        <f>R214*J5</f>
        <v>0</v>
      </c>
      <c r="H214" s="109">
        <v>0</v>
      </c>
      <c r="I214" s="103"/>
      <c r="J214" s="103"/>
      <c r="K214" s="103"/>
      <c r="L214" s="103"/>
      <c r="M214" s="103"/>
      <c r="N214" s="103"/>
      <c r="O214" s="103"/>
      <c r="P214" s="103"/>
      <c r="Q214" s="156"/>
      <c r="R214" s="376">
        <v>0.27</v>
      </c>
    </row>
    <row r="215" spans="1:18" s="104" customFormat="1" ht="33" customHeight="1">
      <c r="A215" s="666"/>
      <c r="B215" s="710"/>
      <c r="C215" s="669"/>
      <c r="D215" s="162"/>
      <c r="E215" s="646"/>
      <c r="F215" s="557" t="s">
        <v>112</v>
      </c>
      <c r="G215" s="468"/>
      <c r="H215" s="129"/>
      <c r="I215" s="113"/>
      <c r="J215" s="113"/>
      <c r="K215" s="113"/>
      <c r="L215" s="113"/>
      <c r="M215" s="113"/>
      <c r="N215" s="113"/>
      <c r="O215" s="113"/>
      <c r="P215" s="113"/>
      <c r="Q215" s="151"/>
      <c r="R215" s="381"/>
    </row>
    <row r="216" spans="1:18" s="104" customFormat="1" ht="33" customHeight="1" thickBot="1">
      <c r="A216" s="666"/>
      <c r="B216" s="710"/>
      <c r="C216" s="669"/>
      <c r="D216" s="554"/>
      <c r="E216" s="646"/>
      <c r="F216" s="107" t="s">
        <v>20</v>
      </c>
      <c r="G216" s="463"/>
      <c r="H216" s="126"/>
      <c r="I216" s="114"/>
      <c r="J216" s="114"/>
      <c r="K216" s="114"/>
      <c r="L216" s="114"/>
      <c r="M216" s="114"/>
      <c r="N216" s="114"/>
      <c r="O216" s="114"/>
      <c r="P216" s="114"/>
      <c r="Q216" s="158"/>
      <c r="R216" s="379"/>
    </row>
    <row r="217" spans="1:18" s="104" customFormat="1" ht="100.9" customHeight="1" thickBot="1">
      <c r="A217" s="667"/>
      <c r="B217" s="711"/>
      <c r="C217" s="670"/>
      <c r="D217" s="163"/>
      <c r="E217" s="647"/>
      <c r="F217" s="132"/>
      <c r="G217" s="470"/>
      <c r="H217" s="635"/>
      <c r="I217" s="635"/>
      <c r="J217" s="635"/>
      <c r="K217" s="635"/>
      <c r="L217" s="635"/>
      <c r="M217" s="635"/>
      <c r="N217" s="635"/>
      <c r="O217" s="635"/>
      <c r="P217" s="635"/>
      <c r="Q217" s="635"/>
      <c r="R217" s="558"/>
    </row>
    <row r="218" spans="1:18" s="104" customFormat="1" ht="33" customHeight="1">
      <c r="A218" s="665">
        <v>38</v>
      </c>
      <c r="B218" s="709" t="s">
        <v>119</v>
      </c>
      <c r="C218" s="668" t="s">
        <v>116</v>
      </c>
      <c r="D218" s="161" t="s">
        <v>120</v>
      </c>
      <c r="E218" s="645" t="s">
        <v>17</v>
      </c>
      <c r="F218" s="102" t="s">
        <v>111</v>
      </c>
      <c r="G218" s="458">
        <f>R218*J5</f>
        <v>0</v>
      </c>
      <c r="H218" s="109">
        <v>0</v>
      </c>
      <c r="I218" s="103"/>
      <c r="J218" s="103"/>
      <c r="K218" s="103"/>
      <c r="L218" s="103"/>
      <c r="M218" s="103"/>
      <c r="N218" s="103"/>
      <c r="O218" s="103"/>
      <c r="P218" s="103"/>
      <c r="Q218" s="156"/>
      <c r="R218" s="376">
        <v>0.05</v>
      </c>
    </row>
    <row r="219" spans="1:18" s="104" customFormat="1" ht="33" customHeight="1">
      <c r="A219" s="666"/>
      <c r="B219" s="710"/>
      <c r="C219" s="669"/>
      <c r="D219" s="162"/>
      <c r="E219" s="646"/>
      <c r="F219" s="557" t="s">
        <v>112</v>
      </c>
      <c r="G219" s="468"/>
      <c r="H219" s="129"/>
      <c r="I219" s="113"/>
      <c r="J219" s="113"/>
      <c r="K219" s="113"/>
      <c r="L219" s="113"/>
      <c r="M219" s="113"/>
      <c r="N219" s="113"/>
      <c r="O219" s="113"/>
      <c r="P219" s="113"/>
      <c r="Q219" s="151"/>
      <c r="R219" s="381"/>
    </row>
    <row r="220" spans="1:18" s="104" customFormat="1" ht="33" customHeight="1" thickBot="1">
      <c r="A220" s="666"/>
      <c r="B220" s="710"/>
      <c r="C220" s="669"/>
      <c r="D220" s="554"/>
      <c r="E220" s="646"/>
      <c r="F220" s="107" t="s">
        <v>20</v>
      </c>
      <c r="G220" s="463"/>
      <c r="H220" s="126"/>
      <c r="I220" s="114"/>
      <c r="J220" s="114"/>
      <c r="K220" s="114"/>
      <c r="L220" s="114"/>
      <c r="M220" s="114"/>
      <c r="N220" s="114"/>
      <c r="O220" s="114"/>
      <c r="P220" s="114"/>
      <c r="Q220" s="158"/>
      <c r="R220" s="379"/>
    </row>
    <row r="221" spans="1:18" s="104" customFormat="1" ht="33" customHeight="1" thickBot="1">
      <c r="A221" s="667"/>
      <c r="B221" s="711"/>
      <c r="C221" s="670"/>
      <c r="D221" s="163"/>
      <c r="E221" s="647"/>
      <c r="F221" s="132"/>
      <c r="G221" s="470"/>
      <c r="H221" s="635"/>
      <c r="I221" s="635"/>
      <c r="J221" s="635"/>
      <c r="K221" s="635"/>
      <c r="L221" s="635"/>
      <c r="M221" s="635"/>
      <c r="N221" s="635"/>
      <c r="O221" s="635"/>
      <c r="P221" s="635"/>
      <c r="Q221" s="635"/>
      <c r="R221" s="558"/>
    </row>
    <row r="222" spans="1:18" s="104" customFormat="1" ht="33" customHeight="1">
      <c r="A222" s="665">
        <v>39</v>
      </c>
      <c r="B222" s="709" t="s">
        <v>665</v>
      </c>
      <c r="C222" s="668" t="s">
        <v>110</v>
      </c>
      <c r="D222" s="161" t="s">
        <v>184</v>
      </c>
      <c r="E222" s="645" t="s">
        <v>17</v>
      </c>
      <c r="F222" s="102" t="s">
        <v>111</v>
      </c>
      <c r="G222" s="456">
        <f>R222*J5</f>
        <v>0</v>
      </c>
      <c r="H222" s="109"/>
      <c r="I222" s="103"/>
      <c r="J222" s="103">
        <v>0</v>
      </c>
      <c r="K222" s="103"/>
      <c r="L222" s="103"/>
      <c r="M222" s="103"/>
      <c r="N222" s="103"/>
      <c r="O222" s="103"/>
      <c r="P222" s="103"/>
      <c r="Q222" s="156"/>
      <c r="R222" s="376">
        <v>0.2</v>
      </c>
    </row>
    <row r="223" spans="1:18" s="104" customFormat="1" ht="33" customHeight="1">
      <c r="A223" s="666"/>
      <c r="B223" s="710"/>
      <c r="C223" s="669"/>
      <c r="D223" s="162"/>
      <c r="E223" s="646"/>
      <c r="F223" s="557" t="s">
        <v>112</v>
      </c>
      <c r="G223" s="468"/>
      <c r="H223" s="129"/>
      <c r="I223" s="113"/>
      <c r="J223" s="113"/>
      <c r="K223" s="113"/>
      <c r="L223" s="113"/>
      <c r="M223" s="113"/>
      <c r="N223" s="113"/>
      <c r="O223" s="113"/>
      <c r="P223" s="113"/>
      <c r="Q223" s="151"/>
      <c r="R223" s="381"/>
    </row>
    <row r="224" spans="1:18" s="104" customFormat="1" ht="33" customHeight="1" thickBot="1">
      <c r="A224" s="666"/>
      <c r="B224" s="710"/>
      <c r="C224" s="669"/>
      <c r="D224" s="554"/>
      <c r="E224" s="646"/>
      <c r="F224" s="107" t="s">
        <v>20</v>
      </c>
      <c r="G224" s="497"/>
      <c r="H224" s="126"/>
      <c r="I224" s="114"/>
      <c r="J224" s="114"/>
      <c r="K224" s="114"/>
      <c r="L224" s="114"/>
      <c r="M224" s="114"/>
      <c r="N224" s="114"/>
      <c r="O224" s="114"/>
      <c r="P224" s="114"/>
      <c r="Q224" s="158"/>
      <c r="R224" s="379"/>
    </row>
    <row r="225" spans="1:18" s="104" customFormat="1" ht="33" customHeight="1" thickBot="1">
      <c r="A225" s="667"/>
      <c r="B225" s="711"/>
      <c r="C225" s="670"/>
      <c r="D225" s="163"/>
      <c r="E225" s="647"/>
      <c r="F225" s="132"/>
      <c r="G225" s="470"/>
      <c r="H225" s="635"/>
      <c r="I225" s="635"/>
      <c r="J225" s="635"/>
      <c r="K225" s="635"/>
      <c r="L225" s="635"/>
      <c r="M225" s="635"/>
      <c r="N225" s="635"/>
      <c r="O225" s="635"/>
      <c r="P225" s="635"/>
      <c r="Q225" s="635"/>
      <c r="R225" s="558"/>
    </row>
    <row r="226" spans="1:18" s="104" customFormat="1" ht="33" customHeight="1">
      <c r="A226" s="665">
        <v>40</v>
      </c>
      <c r="B226" s="709" t="s">
        <v>605</v>
      </c>
      <c r="C226" s="668" t="s">
        <v>110</v>
      </c>
      <c r="D226" s="161" t="s">
        <v>121</v>
      </c>
      <c r="E226" s="645" t="s">
        <v>17</v>
      </c>
      <c r="F226" s="102" t="s">
        <v>111</v>
      </c>
      <c r="G226" s="456">
        <f>R226*J5</f>
        <v>0</v>
      </c>
      <c r="H226" s="109"/>
      <c r="I226" s="103"/>
      <c r="J226" s="103">
        <v>0</v>
      </c>
      <c r="K226" s="103"/>
      <c r="L226" s="103"/>
      <c r="M226" s="103"/>
      <c r="N226" s="103"/>
      <c r="O226" s="103"/>
      <c r="P226" s="103"/>
      <c r="Q226" s="156"/>
      <c r="R226" s="376">
        <v>0.1</v>
      </c>
    </row>
    <row r="227" spans="1:18" s="104" customFormat="1" ht="33" customHeight="1">
      <c r="A227" s="666"/>
      <c r="B227" s="710"/>
      <c r="C227" s="669"/>
      <c r="D227" s="162"/>
      <c r="E227" s="646"/>
      <c r="F227" s="557" t="s">
        <v>112</v>
      </c>
      <c r="G227" s="468"/>
      <c r="H227" s="129"/>
      <c r="I227" s="113"/>
      <c r="J227" s="113"/>
      <c r="K227" s="113"/>
      <c r="L227" s="113"/>
      <c r="M227" s="113"/>
      <c r="N227" s="113"/>
      <c r="O227" s="113"/>
      <c r="P227" s="113"/>
      <c r="Q227" s="151"/>
      <c r="R227" s="381"/>
    </row>
    <row r="228" spans="1:18" s="104" customFormat="1" ht="33" customHeight="1" thickBot="1">
      <c r="A228" s="666"/>
      <c r="B228" s="710"/>
      <c r="C228" s="669"/>
      <c r="D228" s="554"/>
      <c r="E228" s="646"/>
      <c r="F228" s="107" t="s">
        <v>20</v>
      </c>
      <c r="G228" s="497"/>
      <c r="H228" s="126"/>
      <c r="I228" s="114"/>
      <c r="J228" s="114"/>
      <c r="K228" s="114"/>
      <c r="L228" s="114"/>
      <c r="M228" s="114"/>
      <c r="N228" s="114"/>
      <c r="O228" s="114"/>
      <c r="P228" s="114"/>
      <c r="Q228" s="158"/>
      <c r="R228" s="379"/>
    </row>
    <row r="229" spans="1:18" s="104" customFormat="1" ht="45" customHeight="1" thickBot="1">
      <c r="A229" s="667"/>
      <c r="B229" s="711"/>
      <c r="C229" s="670"/>
      <c r="D229" s="163"/>
      <c r="E229" s="647"/>
      <c r="F229" s="132"/>
      <c r="G229" s="470"/>
      <c r="H229" s="635"/>
      <c r="I229" s="635"/>
      <c r="J229" s="635"/>
      <c r="K229" s="635"/>
      <c r="L229" s="635"/>
      <c r="M229" s="635"/>
      <c r="N229" s="635"/>
      <c r="O229" s="635"/>
      <c r="P229" s="635"/>
      <c r="Q229" s="635"/>
      <c r="R229" s="558"/>
    </row>
    <row r="230" spans="1:18" s="104" customFormat="1" ht="33" customHeight="1">
      <c r="A230" s="665">
        <v>41</v>
      </c>
      <c r="B230" s="709" t="s">
        <v>606</v>
      </c>
      <c r="C230" s="668" t="s">
        <v>110</v>
      </c>
      <c r="D230" s="161" t="s">
        <v>118</v>
      </c>
      <c r="E230" s="645" t="s">
        <v>17</v>
      </c>
      <c r="F230" s="102" t="s">
        <v>111</v>
      </c>
      <c r="G230" s="456">
        <f>R230*J5</f>
        <v>0</v>
      </c>
      <c r="H230" s="109"/>
      <c r="I230" s="103"/>
      <c r="J230" s="103">
        <v>0</v>
      </c>
      <c r="K230" s="103"/>
      <c r="L230" s="103"/>
      <c r="M230" s="103"/>
      <c r="N230" s="103"/>
      <c r="O230" s="103"/>
      <c r="P230" s="103"/>
      <c r="Q230" s="156"/>
      <c r="R230" s="376">
        <v>0.15</v>
      </c>
    </row>
    <row r="231" spans="1:18" s="104" customFormat="1" ht="33" customHeight="1">
      <c r="A231" s="666"/>
      <c r="B231" s="710"/>
      <c r="C231" s="669"/>
      <c r="D231" s="162"/>
      <c r="E231" s="646"/>
      <c r="F231" s="557" t="s">
        <v>112</v>
      </c>
      <c r="G231" s="468"/>
      <c r="H231" s="129"/>
      <c r="I231" s="113"/>
      <c r="J231" s="113"/>
      <c r="K231" s="113"/>
      <c r="L231" s="113"/>
      <c r="M231" s="113"/>
      <c r="N231" s="113"/>
      <c r="O231" s="113"/>
      <c r="P231" s="113"/>
      <c r="Q231" s="151"/>
      <c r="R231" s="381"/>
    </row>
    <row r="232" spans="1:18" s="104" customFormat="1" ht="33" customHeight="1" thickBot="1">
      <c r="A232" s="666"/>
      <c r="B232" s="710"/>
      <c r="C232" s="669"/>
      <c r="D232" s="554"/>
      <c r="E232" s="646"/>
      <c r="F232" s="107" t="s">
        <v>20</v>
      </c>
      <c r="G232" s="497"/>
      <c r="H232" s="126"/>
      <c r="I232" s="114"/>
      <c r="J232" s="114"/>
      <c r="K232" s="114"/>
      <c r="L232" s="114"/>
      <c r="M232" s="114"/>
      <c r="N232" s="114"/>
      <c r="O232" s="114"/>
      <c r="P232" s="114"/>
      <c r="Q232" s="158"/>
      <c r="R232" s="379"/>
    </row>
    <row r="233" spans="1:18" s="104" customFormat="1" ht="33" customHeight="1" thickBot="1">
      <c r="A233" s="667"/>
      <c r="B233" s="711"/>
      <c r="C233" s="670"/>
      <c r="D233" s="163"/>
      <c r="E233" s="647"/>
      <c r="F233" s="132"/>
      <c r="G233" s="470"/>
      <c r="H233" s="635"/>
      <c r="I233" s="635"/>
      <c r="J233" s="635"/>
      <c r="K233" s="635"/>
      <c r="L233" s="635"/>
      <c r="M233" s="635"/>
      <c r="N233" s="635"/>
      <c r="O233" s="635"/>
      <c r="P233" s="635"/>
      <c r="Q233" s="635"/>
      <c r="R233" s="558"/>
    </row>
    <row r="234" spans="1:18" s="104" customFormat="1" ht="33" customHeight="1">
      <c r="A234" s="665">
        <v>42</v>
      </c>
      <c r="B234" s="709" t="s">
        <v>663</v>
      </c>
      <c r="C234" s="668" t="s">
        <v>110</v>
      </c>
      <c r="D234" s="161" t="s">
        <v>417</v>
      </c>
      <c r="E234" s="645" t="s">
        <v>17</v>
      </c>
      <c r="F234" s="102" t="s">
        <v>111</v>
      </c>
      <c r="G234" s="456">
        <f>R234*J5</f>
        <v>0</v>
      </c>
      <c r="H234" s="109"/>
      <c r="I234" s="103"/>
      <c r="J234" s="103">
        <v>0</v>
      </c>
      <c r="K234" s="103"/>
      <c r="L234" s="103"/>
      <c r="M234" s="103"/>
      <c r="N234" s="103"/>
      <c r="O234" s="103"/>
      <c r="P234" s="103"/>
      <c r="Q234" s="156"/>
      <c r="R234" s="376">
        <v>0.6</v>
      </c>
    </row>
    <row r="235" spans="1:18" s="104" customFormat="1" ht="33" customHeight="1">
      <c r="A235" s="666"/>
      <c r="B235" s="710"/>
      <c r="C235" s="669"/>
      <c r="D235" s="162"/>
      <c r="E235" s="646"/>
      <c r="F235" s="557" t="s">
        <v>112</v>
      </c>
      <c r="G235" s="468"/>
      <c r="H235" s="129"/>
      <c r="I235" s="113"/>
      <c r="J235" s="113"/>
      <c r="K235" s="113"/>
      <c r="L235" s="113"/>
      <c r="M235" s="113"/>
      <c r="N235" s="113"/>
      <c r="O235" s="113"/>
      <c r="P235" s="113"/>
      <c r="Q235" s="151"/>
      <c r="R235" s="381"/>
    </row>
    <row r="236" spans="1:18" s="104" customFormat="1" ht="33" customHeight="1" thickBot="1">
      <c r="A236" s="666"/>
      <c r="B236" s="710"/>
      <c r="C236" s="669"/>
      <c r="D236" s="554"/>
      <c r="E236" s="646"/>
      <c r="F236" s="107" t="s">
        <v>20</v>
      </c>
      <c r="G236" s="497"/>
      <c r="H236" s="126"/>
      <c r="I236" s="114"/>
      <c r="J236" s="114"/>
      <c r="K236" s="114"/>
      <c r="L236" s="114"/>
      <c r="M236" s="114"/>
      <c r="N236" s="114"/>
      <c r="O236" s="114"/>
      <c r="P236" s="114"/>
      <c r="Q236" s="158"/>
      <c r="R236" s="379"/>
    </row>
    <row r="237" spans="1:18" s="104" customFormat="1" ht="33" customHeight="1" thickBot="1">
      <c r="A237" s="667"/>
      <c r="B237" s="711"/>
      <c r="C237" s="670"/>
      <c r="D237" s="163"/>
      <c r="E237" s="647"/>
      <c r="F237" s="132"/>
      <c r="G237" s="470"/>
      <c r="H237" s="635"/>
      <c r="I237" s="635"/>
      <c r="J237" s="635"/>
      <c r="K237" s="635"/>
      <c r="L237" s="635"/>
      <c r="M237" s="635"/>
      <c r="N237" s="635"/>
      <c r="O237" s="635"/>
      <c r="P237" s="635"/>
      <c r="Q237" s="635"/>
      <c r="R237" s="558"/>
    </row>
    <row r="238" spans="1:18" s="104" customFormat="1" ht="33" customHeight="1">
      <c r="A238" s="665">
        <v>43</v>
      </c>
      <c r="B238" s="709" t="s">
        <v>665</v>
      </c>
      <c r="C238" s="668" t="s">
        <v>110</v>
      </c>
      <c r="D238" s="161" t="s">
        <v>120</v>
      </c>
      <c r="E238" s="645" t="s">
        <v>17</v>
      </c>
      <c r="F238" s="102" t="s">
        <v>111</v>
      </c>
      <c r="G238" s="456">
        <f>R238*J5</f>
        <v>0</v>
      </c>
      <c r="H238" s="109"/>
      <c r="I238" s="103"/>
      <c r="J238" s="103">
        <v>0</v>
      </c>
      <c r="K238" s="103"/>
      <c r="L238" s="103"/>
      <c r="M238" s="103"/>
      <c r="N238" s="103"/>
      <c r="O238" s="103"/>
      <c r="P238" s="103"/>
      <c r="Q238" s="156"/>
      <c r="R238" s="376">
        <v>0.21</v>
      </c>
    </row>
    <row r="239" spans="1:18" s="104" customFormat="1" ht="33" customHeight="1">
      <c r="A239" s="666"/>
      <c r="B239" s="710"/>
      <c r="C239" s="669"/>
      <c r="D239" s="162"/>
      <c r="E239" s="646"/>
      <c r="F239" s="557" t="s">
        <v>112</v>
      </c>
      <c r="G239" s="468"/>
      <c r="H239" s="129"/>
      <c r="I239" s="113"/>
      <c r="J239" s="113"/>
      <c r="K239" s="113"/>
      <c r="L239" s="113"/>
      <c r="M239" s="113"/>
      <c r="N239" s="113"/>
      <c r="O239" s="113"/>
      <c r="P239" s="113"/>
      <c r="Q239" s="151"/>
      <c r="R239" s="381"/>
    </row>
    <row r="240" spans="1:18" s="104" customFormat="1" ht="33" customHeight="1" thickBot="1">
      <c r="A240" s="666"/>
      <c r="B240" s="710"/>
      <c r="C240" s="669"/>
      <c r="D240" s="554"/>
      <c r="E240" s="646"/>
      <c r="F240" s="107" t="s">
        <v>20</v>
      </c>
      <c r="G240" s="497"/>
      <c r="H240" s="126"/>
      <c r="I240" s="114"/>
      <c r="J240" s="114"/>
      <c r="K240" s="114"/>
      <c r="L240" s="114"/>
      <c r="M240" s="114"/>
      <c r="N240" s="114"/>
      <c r="O240" s="114"/>
      <c r="P240" s="114"/>
      <c r="Q240" s="158"/>
      <c r="R240" s="379"/>
    </row>
    <row r="241" spans="1:18" s="104" customFormat="1" ht="33" customHeight="1" thickBot="1">
      <c r="A241" s="667"/>
      <c r="B241" s="711"/>
      <c r="C241" s="670"/>
      <c r="D241" s="163"/>
      <c r="E241" s="647"/>
      <c r="F241" s="132"/>
      <c r="G241" s="470"/>
      <c r="H241" s="635"/>
      <c r="I241" s="635"/>
      <c r="J241" s="635"/>
      <c r="K241" s="635"/>
      <c r="L241" s="635"/>
      <c r="M241" s="635"/>
      <c r="N241" s="635"/>
      <c r="O241" s="635"/>
      <c r="P241" s="635"/>
      <c r="Q241" s="635"/>
      <c r="R241" s="558"/>
    </row>
    <row r="242" spans="1:18" ht="35.1" hidden="1" customHeight="1" thickBot="1">
      <c r="A242" s="722" t="s">
        <v>14</v>
      </c>
      <c r="B242" s="723"/>
      <c r="C242" s="723"/>
      <c r="D242" s="723"/>
      <c r="E242" s="723"/>
      <c r="F242" s="723"/>
      <c r="G242" s="723"/>
      <c r="H242" s="723"/>
      <c r="I242" s="723"/>
      <c r="J242" s="723"/>
      <c r="K242" s="723"/>
      <c r="L242" s="723"/>
      <c r="M242" s="723"/>
      <c r="N242" s="723"/>
      <c r="O242" s="723"/>
      <c r="P242" s="723"/>
      <c r="Q242" s="723"/>
      <c r="R242" s="389"/>
    </row>
    <row r="243" spans="1:18" s="14" customFormat="1" ht="35.1" hidden="1" customHeight="1" thickBot="1">
      <c r="A243" s="640" t="s">
        <v>122</v>
      </c>
      <c r="B243" s="641"/>
      <c r="C243" s="641"/>
      <c r="D243" s="641"/>
      <c r="E243" s="724"/>
      <c r="F243" s="205">
        <f>SUM(H243:Q243)</f>
        <v>0</v>
      </c>
      <c r="G243" s="413">
        <f>G19+G24+G30+G34+G41+G49+G55+G64+G68+G74+G80+G88+G92+G100+G108+G113+G118+G125+G132+G136+G143+G155+G160+G166+G170+G174+G178+G182+G186+G194+G206+G210+G214+G218+G226+G149+G198+G202+G230+G234+G238+G222+G190</f>
        <v>0</v>
      </c>
      <c r="H243" s="205">
        <f>H19+H24+H30+H34+H41+H49+H55+H64+H68+H74+H80+H88+H92+H100+H108+H113+H118+H125+H132+H136+H143+H155+H160+H166+H170+H174+H178+H182+H186+H194+H206+H210+H214+H218+H226+H149+H198+H202+H230+H234+H238+H222+H190</f>
        <v>0</v>
      </c>
      <c r="I243" s="205">
        <f t="shared" ref="I243:Q243" si="0">I19+I24+I30+I34+I41+I49+I55+I64+I68+I74+I80+I88+I92+I100+I108+I113+I118+I125+I132+I136+I143+I155+I160+I166+I170+I174+I178+I182+I186+I194+I206+I210+I214+I218+I226+I149+I198+I202+I230+I234+I238+I222+I190</f>
        <v>0</v>
      </c>
      <c r="J243" s="205">
        <f t="shared" si="0"/>
        <v>0</v>
      </c>
      <c r="K243" s="205">
        <f t="shared" si="0"/>
        <v>0</v>
      </c>
      <c r="L243" s="205">
        <f t="shared" si="0"/>
        <v>0</v>
      </c>
      <c r="M243" s="205">
        <f t="shared" si="0"/>
        <v>0</v>
      </c>
      <c r="N243" s="205">
        <f t="shared" si="0"/>
        <v>0</v>
      </c>
      <c r="O243" s="205">
        <f t="shared" si="0"/>
        <v>0</v>
      </c>
      <c r="P243" s="205">
        <f t="shared" si="0"/>
        <v>0</v>
      </c>
      <c r="Q243" s="46">
        <f t="shared" si="0"/>
        <v>0</v>
      </c>
      <c r="R243" s="205">
        <f>R19+R24+R30+R34+R41+R49+R55+R64+R68+R74+R80+R88+R92+R100+R108+R113+R118+R125+R132+R136+R143+R155+R160+R166+R170+R174+R178+R182+R186+R194+R206+R210+R214+R218+R226+R149+R198+R202+R230+R234+R238+R222+R190</f>
        <v>21.540000000000003</v>
      </c>
    </row>
    <row r="244" spans="1:18" s="14" customFormat="1" ht="35.1" hidden="1" customHeight="1" thickBot="1">
      <c r="A244" s="725" t="s">
        <v>123</v>
      </c>
      <c r="B244" s="726"/>
      <c r="C244" s="726"/>
      <c r="D244" s="726"/>
      <c r="E244" s="727"/>
      <c r="F244" s="205">
        <f>SUM(H244:Q244)</f>
        <v>0</v>
      </c>
      <c r="G244" s="413">
        <f t="shared" ref="G244:R245" si="1">G20+G25+G31+G35+G42+G50+G56+G65+G69+G75+G81+G89+G93+G101+G109+G114+G119+G126+G133+G137+G144+G156+G161+G167+G171+G175+G179+G183+G187+G195+G207+G211+G215+G219+G227+G150+G199+G203+G231+G235+G239+G223+G191</f>
        <v>0</v>
      </c>
      <c r="H244" s="205">
        <f t="shared" si="1"/>
        <v>0</v>
      </c>
      <c r="I244" s="205">
        <f t="shared" si="1"/>
        <v>0</v>
      </c>
      <c r="J244" s="205">
        <f t="shared" si="1"/>
        <v>0</v>
      </c>
      <c r="K244" s="205">
        <f t="shared" si="1"/>
        <v>0</v>
      </c>
      <c r="L244" s="205">
        <f t="shared" si="1"/>
        <v>0</v>
      </c>
      <c r="M244" s="205">
        <f t="shared" si="1"/>
        <v>0</v>
      </c>
      <c r="N244" s="205">
        <f t="shared" si="1"/>
        <v>0</v>
      </c>
      <c r="O244" s="205">
        <f t="shared" si="1"/>
        <v>0</v>
      </c>
      <c r="P244" s="205">
        <f t="shared" si="1"/>
        <v>0</v>
      </c>
      <c r="Q244" s="46">
        <f t="shared" si="1"/>
        <v>0</v>
      </c>
      <c r="R244" s="205">
        <f t="shared" si="1"/>
        <v>15.1</v>
      </c>
    </row>
    <row r="245" spans="1:18" s="14" customFormat="1" ht="35.1" hidden="1" customHeight="1" thickBot="1">
      <c r="A245" s="728" t="s">
        <v>124</v>
      </c>
      <c r="B245" s="729"/>
      <c r="C245" s="729"/>
      <c r="D245" s="729"/>
      <c r="E245" s="730"/>
      <c r="F245" s="205">
        <f>SUM(H245:Q245)</f>
        <v>0</v>
      </c>
      <c r="G245" s="413">
        <f t="shared" si="1"/>
        <v>0</v>
      </c>
      <c r="H245" s="205">
        <f t="shared" si="1"/>
        <v>0</v>
      </c>
      <c r="I245" s="205">
        <f t="shared" si="1"/>
        <v>0</v>
      </c>
      <c r="J245" s="205">
        <f t="shared" si="1"/>
        <v>0</v>
      </c>
      <c r="K245" s="205">
        <f t="shared" si="1"/>
        <v>0</v>
      </c>
      <c r="L245" s="205">
        <f t="shared" si="1"/>
        <v>0</v>
      </c>
      <c r="M245" s="205">
        <f t="shared" si="1"/>
        <v>0</v>
      </c>
      <c r="N245" s="205">
        <f t="shared" si="1"/>
        <v>0</v>
      </c>
      <c r="O245" s="205">
        <f t="shared" si="1"/>
        <v>0</v>
      </c>
      <c r="P245" s="205">
        <f t="shared" si="1"/>
        <v>0</v>
      </c>
      <c r="Q245" s="46">
        <f t="shared" si="1"/>
        <v>0</v>
      </c>
      <c r="R245" s="205">
        <f t="shared" si="1"/>
        <v>22.65</v>
      </c>
    </row>
    <row r="246" spans="1:18" s="14" customFormat="1" ht="35.1" hidden="1" customHeight="1" thickBot="1">
      <c r="A246" s="719" t="s">
        <v>471</v>
      </c>
      <c r="B246" s="720"/>
      <c r="C246" s="720"/>
      <c r="D246" s="720"/>
      <c r="E246" s="721"/>
      <c r="F246" s="15">
        <f>F243+F244</f>
        <v>0</v>
      </c>
      <c r="G246" s="29">
        <f>G243+G244</f>
        <v>0</v>
      </c>
      <c r="H246" s="15">
        <f>H243+H244</f>
        <v>0</v>
      </c>
      <c r="I246" s="15">
        <f t="shared" ref="I246:Q246" si="2">I243+I244</f>
        <v>0</v>
      </c>
      <c r="J246" s="15">
        <f t="shared" si="2"/>
        <v>0</v>
      </c>
      <c r="K246" s="15">
        <f t="shared" si="2"/>
        <v>0</v>
      </c>
      <c r="L246" s="15">
        <f t="shared" si="2"/>
        <v>0</v>
      </c>
      <c r="M246" s="15">
        <f t="shared" si="2"/>
        <v>0</v>
      </c>
      <c r="N246" s="15">
        <f t="shared" si="2"/>
        <v>0</v>
      </c>
      <c r="O246" s="15">
        <f t="shared" si="2"/>
        <v>0</v>
      </c>
      <c r="P246" s="15">
        <f t="shared" si="2"/>
        <v>0</v>
      </c>
      <c r="Q246" s="357">
        <f t="shared" si="2"/>
        <v>0</v>
      </c>
      <c r="R246" s="15">
        <f>R243+R244</f>
        <v>36.64</v>
      </c>
    </row>
    <row r="247" spans="1:18" s="14" customFormat="1" ht="35.1" hidden="1" customHeight="1">
      <c r="A247" s="736" t="s">
        <v>472</v>
      </c>
      <c r="B247" s="737"/>
      <c r="C247" s="737"/>
      <c r="D247" s="737"/>
      <c r="E247" s="738"/>
      <c r="F247" s="618">
        <f>SUM(F243:F245)</f>
        <v>0</v>
      </c>
      <c r="G247" s="622">
        <f>G243+G244+G245</f>
        <v>0</v>
      </c>
      <c r="H247" s="618">
        <f>H243+H244+H245</f>
        <v>0</v>
      </c>
      <c r="I247" s="618">
        <f t="shared" ref="I247:Q247" si="3">I243+I244+I245</f>
        <v>0</v>
      </c>
      <c r="J247" s="618">
        <f t="shared" si="3"/>
        <v>0</v>
      </c>
      <c r="K247" s="618">
        <f t="shared" si="3"/>
        <v>0</v>
      </c>
      <c r="L247" s="618">
        <f t="shared" si="3"/>
        <v>0</v>
      </c>
      <c r="M247" s="618">
        <f t="shared" si="3"/>
        <v>0</v>
      </c>
      <c r="N247" s="618">
        <f t="shared" si="3"/>
        <v>0</v>
      </c>
      <c r="O247" s="618">
        <f t="shared" si="3"/>
        <v>0</v>
      </c>
      <c r="P247" s="618">
        <f t="shared" si="3"/>
        <v>0</v>
      </c>
      <c r="Q247" s="712">
        <f t="shared" si="3"/>
        <v>0</v>
      </c>
      <c r="R247" s="618">
        <f>R243+R244+R245</f>
        <v>59.29</v>
      </c>
    </row>
    <row r="248" spans="1:18" s="14" customFormat="1" ht="13.5" hidden="1" customHeight="1" thickBot="1">
      <c r="A248" s="739"/>
      <c r="B248" s="740"/>
      <c r="C248" s="740"/>
      <c r="D248" s="740"/>
      <c r="E248" s="741"/>
      <c r="F248" s="619"/>
      <c r="G248" s="624"/>
      <c r="H248" s="619"/>
      <c r="I248" s="619"/>
      <c r="J248" s="619"/>
      <c r="K248" s="619"/>
      <c r="L248" s="619"/>
      <c r="M248" s="619"/>
      <c r="N248" s="619"/>
      <c r="O248" s="619"/>
      <c r="P248" s="619"/>
      <c r="Q248" s="713"/>
      <c r="R248" s="619"/>
    </row>
    <row r="249" spans="1:18" s="14" customFormat="1" ht="35.1" customHeight="1" thickBot="1">
      <c r="A249" s="714"/>
      <c r="B249" s="715"/>
      <c r="C249" s="715"/>
      <c r="D249" s="715"/>
      <c r="E249" s="715"/>
      <c r="F249" s="715"/>
      <c r="G249" s="715"/>
      <c r="H249" s="715"/>
      <c r="I249" s="715"/>
      <c r="J249" s="715"/>
      <c r="K249" s="715"/>
      <c r="L249" s="715"/>
      <c r="M249" s="715"/>
      <c r="N249" s="715"/>
      <c r="O249" s="715"/>
      <c r="P249" s="715"/>
      <c r="Q249" s="715"/>
      <c r="R249" s="390"/>
    </row>
    <row r="250" spans="1:18" s="14" customFormat="1" ht="35.1" customHeight="1" thickBot="1">
      <c r="A250" s="716" t="s">
        <v>125</v>
      </c>
      <c r="B250" s="717"/>
      <c r="C250" s="717"/>
      <c r="D250" s="717"/>
      <c r="E250" s="717"/>
      <c r="F250" s="718"/>
      <c r="G250" s="414">
        <f t="shared" ref="G250:H254" si="4">G243</f>
        <v>0</v>
      </c>
      <c r="H250" s="49">
        <f t="shared" si="4"/>
        <v>0</v>
      </c>
      <c r="I250" s="49">
        <f>I243+H250</f>
        <v>0</v>
      </c>
      <c r="J250" s="49">
        <f t="shared" ref="J250:Q252" si="5">J243+I250</f>
        <v>0</v>
      </c>
      <c r="K250" s="49">
        <f t="shared" si="5"/>
        <v>0</v>
      </c>
      <c r="L250" s="49">
        <f t="shared" si="5"/>
        <v>0</v>
      </c>
      <c r="M250" s="49">
        <f t="shared" si="5"/>
        <v>0</v>
      </c>
      <c r="N250" s="49">
        <f t="shared" si="5"/>
        <v>0</v>
      </c>
      <c r="O250" s="49">
        <f t="shared" si="5"/>
        <v>0</v>
      </c>
      <c r="P250" s="49">
        <f t="shared" si="5"/>
        <v>0</v>
      </c>
      <c r="Q250" s="226">
        <f t="shared" si="5"/>
        <v>0</v>
      </c>
      <c r="R250" s="49">
        <f>R243</f>
        <v>21.540000000000003</v>
      </c>
    </row>
    <row r="251" spans="1:18" s="14" customFormat="1" ht="35.1" customHeight="1" thickBot="1">
      <c r="A251" s="731" t="s">
        <v>126</v>
      </c>
      <c r="B251" s="732"/>
      <c r="C251" s="732"/>
      <c r="D251" s="732"/>
      <c r="E251" s="732"/>
      <c r="F251" s="733"/>
      <c r="G251" s="414">
        <f t="shared" si="4"/>
        <v>0</v>
      </c>
      <c r="H251" s="49">
        <f t="shared" si="4"/>
        <v>0</v>
      </c>
      <c r="I251" s="49">
        <f>I244+H251</f>
        <v>0</v>
      </c>
      <c r="J251" s="49">
        <f t="shared" si="5"/>
        <v>0</v>
      </c>
      <c r="K251" s="49">
        <f t="shared" si="5"/>
        <v>0</v>
      </c>
      <c r="L251" s="49">
        <f t="shared" si="5"/>
        <v>0</v>
      </c>
      <c r="M251" s="49">
        <f t="shared" si="5"/>
        <v>0</v>
      </c>
      <c r="N251" s="49">
        <f t="shared" si="5"/>
        <v>0</v>
      </c>
      <c r="O251" s="49">
        <f t="shared" si="5"/>
        <v>0</v>
      </c>
      <c r="P251" s="49">
        <f t="shared" si="5"/>
        <v>0</v>
      </c>
      <c r="Q251" s="226">
        <f t="shared" si="5"/>
        <v>0</v>
      </c>
      <c r="R251" s="49">
        <f>R244</f>
        <v>15.1</v>
      </c>
    </row>
    <row r="252" spans="1:18" s="14" customFormat="1" ht="35.1" customHeight="1" thickBot="1">
      <c r="A252" s="728" t="s">
        <v>127</v>
      </c>
      <c r="B252" s="729"/>
      <c r="C252" s="729"/>
      <c r="D252" s="729"/>
      <c r="E252" s="734"/>
      <c r="F252" s="730"/>
      <c r="G252" s="414">
        <f t="shared" si="4"/>
        <v>0</v>
      </c>
      <c r="H252" s="49">
        <f t="shared" si="4"/>
        <v>0</v>
      </c>
      <c r="I252" s="49">
        <f>I245+H252</f>
        <v>0</v>
      </c>
      <c r="J252" s="49">
        <f t="shared" si="5"/>
        <v>0</v>
      </c>
      <c r="K252" s="49">
        <f t="shared" si="5"/>
        <v>0</v>
      </c>
      <c r="L252" s="49">
        <f t="shared" si="5"/>
        <v>0</v>
      </c>
      <c r="M252" s="49">
        <f t="shared" si="5"/>
        <v>0</v>
      </c>
      <c r="N252" s="49">
        <f t="shared" si="5"/>
        <v>0</v>
      </c>
      <c r="O252" s="49">
        <f t="shared" si="5"/>
        <v>0</v>
      </c>
      <c r="P252" s="49">
        <f t="shared" si="5"/>
        <v>0</v>
      </c>
      <c r="Q252" s="226">
        <f t="shared" si="5"/>
        <v>0</v>
      </c>
      <c r="R252" s="49">
        <f>R245</f>
        <v>22.65</v>
      </c>
    </row>
    <row r="253" spans="1:18" s="14" customFormat="1" ht="45.75" customHeight="1" thickBot="1">
      <c r="A253" s="719" t="s">
        <v>473</v>
      </c>
      <c r="B253" s="720"/>
      <c r="C253" s="720"/>
      <c r="D253" s="720"/>
      <c r="E253" s="735"/>
      <c r="F253" s="721"/>
      <c r="G253" s="29">
        <f t="shared" si="4"/>
        <v>0</v>
      </c>
      <c r="H253" s="15">
        <f t="shared" si="4"/>
        <v>0</v>
      </c>
      <c r="I253" s="4">
        <f t="shared" ref="I253:Q254" si="6">I246+H253</f>
        <v>0</v>
      </c>
      <c r="J253" s="4">
        <f t="shared" si="6"/>
        <v>0</v>
      </c>
      <c r="K253" s="4">
        <f t="shared" si="6"/>
        <v>0</v>
      </c>
      <c r="L253" s="4">
        <f t="shared" si="6"/>
        <v>0</v>
      </c>
      <c r="M253" s="4">
        <f t="shared" si="6"/>
        <v>0</v>
      </c>
      <c r="N253" s="4">
        <f t="shared" si="6"/>
        <v>0</v>
      </c>
      <c r="O253" s="4">
        <f t="shared" si="6"/>
        <v>0</v>
      </c>
      <c r="P253" s="4">
        <f t="shared" si="6"/>
        <v>0</v>
      </c>
      <c r="Q253" s="358">
        <f t="shared" si="6"/>
        <v>0</v>
      </c>
      <c r="R253" s="15">
        <f>R246</f>
        <v>36.64</v>
      </c>
    </row>
    <row r="254" spans="1:18" s="14" customFormat="1" ht="65.25" customHeight="1" thickBot="1">
      <c r="A254" s="747" t="s">
        <v>474</v>
      </c>
      <c r="B254" s="748"/>
      <c r="C254" s="748"/>
      <c r="D254" s="748"/>
      <c r="E254" s="748"/>
      <c r="F254" s="749"/>
      <c r="G254" s="29">
        <f t="shared" si="4"/>
        <v>0</v>
      </c>
      <c r="H254" s="23">
        <f t="shared" si="4"/>
        <v>0</v>
      </c>
      <c r="I254" s="5">
        <f t="shared" si="6"/>
        <v>0</v>
      </c>
      <c r="J254" s="5">
        <f t="shared" si="6"/>
        <v>0</v>
      </c>
      <c r="K254" s="5">
        <f t="shared" si="6"/>
        <v>0</v>
      </c>
      <c r="L254" s="5">
        <f t="shared" si="6"/>
        <v>0</v>
      </c>
      <c r="M254" s="5">
        <f t="shared" si="6"/>
        <v>0</v>
      </c>
      <c r="N254" s="5">
        <f t="shared" si="6"/>
        <v>0</v>
      </c>
      <c r="O254" s="5">
        <f t="shared" si="6"/>
        <v>0</v>
      </c>
      <c r="P254" s="5">
        <f t="shared" si="6"/>
        <v>0</v>
      </c>
      <c r="Q254" s="359">
        <f t="shared" si="6"/>
        <v>0</v>
      </c>
      <c r="R254" s="23">
        <f>R247</f>
        <v>59.29</v>
      </c>
    </row>
    <row r="255" spans="1:18" ht="35.1" customHeight="1" thickBot="1">
      <c r="A255" s="714"/>
      <c r="B255" s="750"/>
      <c r="C255" s="750"/>
      <c r="D255" s="750"/>
      <c r="E255" s="750"/>
      <c r="F255" s="750"/>
      <c r="G255" s="750"/>
      <c r="H255" s="750"/>
      <c r="I255" s="750"/>
      <c r="J255" s="750"/>
      <c r="K255" s="750"/>
      <c r="L255" s="750"/>
      <c r="M255" s="750"/>
      <c r="N255" s="750"/>
      <c r="O255" s="750"/>
      <c r="P255" s="750"/>
      <c r="Q255" s="750"/>
      <c r="R255" s="389"/>
    </row>
    <row r="256" spans="1:18" ht="34.5" customHeight="1" thickBot="1">
      <c r="A256" s="722" t="s">
        <v>128</v>
      </c>
      <c r="B256" s="723"/>
      <c r="C256" s="723"/>
      <c r="D256" s="723"/>
      <c r="E256" s="723"/>
      <c r="F256" s="723"/>
      <c r="G256" s="723"/>
      <c r="H256" s="723"/>
      <c r="I256" s="723"/>
      <c r="J256" s="723"/>
      <c r="K256" s="723"/>
      <c r="L256" s="723"/>
      <c r="M256" s="723"/>
      <c r="N256" s="723"/>
      <c r="O256" s="723"/>
      <c r="P256" s="723"/>
      <c r="Q256" s="723"/>
      <c r="R256" s="389"/>
    </row>
    <row r="257" spans="1:18" ht="35.1" customHeight="1">
      <c r="A257" s="751">
        <v>44</v>
      </c>
      <c r="B257" s="523" t="s">
        <v>129</v>
      </c>
      <c r="C257" s="754" t="s">
        <v>130</v>
      </c>
      <c r="D257" s="523"/>
      <c r="E257" s="757" t="s">
        <v>451</v>
      </c>
      <c r="F257" s="540" t="s">
        <v>18</v>
      </c>
      <c r="G257" s="456"/>
      <c r="H257" s="47"/>
      <c r="I257" s="40"/>
      <c r="J257" s="40"/>
      <c r="K257" s="40"/>
      <c r="L257" s="40"/>
      <c r="M257" s="40"/>
      <c r="N257" s="40"/>
      <c r="O257" s="40"/>
      <c r="P257" s="40"/>
      <c r="Q257" s="360"/>
      <c r="R257" s="391"/>
    </row>
    <row r="258" spans="1:18" ht="35.1" customHeight="1">
      <c r="A258" s="752"/>
      <c r="B258" s="532" t="s">
        <v>131</v>
      </c>
      <c r="C258" s="755"/>
      <c r="D258" s="11"/>
      <c r="E258" s="758"/>
      <c r="F258" s="34" t="s">
        <v>19</v>
      </c>
      <c r="G258" s="468"/>
      <c r="H258" s="16"/>
      <c r="I258" s="10"/>
      <c r="J258" s="10"/>
      <c r="K258" s="16"/>
      <c r="L258" s="10"/>
      <c r="M258" s="16"/>
      <c r="N258" s="17"/>
      <c r="O258" s="10"/>
      <c r="P258" s="10"/>
      <c r="Q258" s="17"/>
      <c r="R258" s="392"/>
    </row>
    <row r="259" spans="1:18" ht="35.1" customHeight="1" thickBot="1">
      <c r="A259" s="752"/>
      <c r="B259" s="524" t="s">
        <v>132</v>
      </c>
      <c r="C259" s="755"/>
      <c r="D259" s="8"/>
      <c r="E259" s="758"/>
      <c r="F259" s="35" t="s">
        <v>20</v>
      </c>
      <c r="G259" s="497">
        <f>R259*J5</f>
        <v>0</v>
      </c>
      <c r="H259" s="44"/>
      <c r="I259" s="42"/>
      <c r="J259" s="42"/>
      <c r="K259" s="42"/>
      <c r="L259" s="42"/>
      <c r="M259" s="42"/>
      <c r="N259" s="42"/>
      <c r="O259" s="42"/>
      <c r="P259" s="42">
        <v>0</v>
      </c>
      <c r="Q259" s="361"/>
      <c r="R259" s="393">
        <v>1</v>
      </c>
    </row>
    <row r="260" spans="1:18" ht="35.1" customHeight="1">
      <c r="A260" s="752"/>
      <c r="B260" s="524" t="s">
        <v>133</v>
      </c>
      <c r="C260" s="755"/>
      <c r="D260" s="742" t="s">
        <v>455</v>
      </c>
      <c r="E260" s="758"/>
      <c r="F260" s="744"/>
      <c r="G260" s="422"/>
      <c r="H260" s="636"/>
      <c r="I260" s="637"/>
      <c r="J260" s="637"/>
      <c r="K260" s="637"/>
      <c r="L260" s="637"/>
      <c r="M260" s="637"/>
      <c r="N260" s="637"/>
      <c r="O260" s="637"/>
      <c r="P260" s="637"/>
      <c r="Q260" s="637"/>
      <c r="R260" s="540"/>
    </row>
    <row r="261" spans="1:18" ht="35.1" customHeight="1" thickBot="1">
      <c r="A261" s="753"/>
      <c r="B261" s="545"/>
      <c r="C261" s="756"/>
      <c r="D261" s="743"/>
      <c r="E261" s="759"/>
      <c r="F261" s="745"/>
      <c r="G261" s="440"/>
      <c r="H261" s="746"/>
      <c r="I261" s="746"/>
      <c r="J261" s="746"/>
      <c r="K261" s="746"/>
      <c r="L261" s="746"/>
      <c r="M261" s="746"/>
      <c r="N261" s="746"/>
      <c r="O261" s="746"/>
      <c r="P261" s="746"/>
      <c r="Q261" s="746"/>
      <c r="R261" s="522"/>
    </row>
    <row r="262" spans="1:18" ht="35.1" customHeight="1">
      <c r="A262" s="751">
        <v>45</v>
      </c>
      <c r="B262" s="523" t="s">
        <v>134</v>
      </c>
      <c r="C262" s="754" t="s">
        <v>130</v>
      </c>
      <c r="D262" s="523"/>
      <c r="E262" s="757" t="s">
        <v>451</v>
      </c>
      <c r="F262" s="540" t="s">
        <v>18</v>
      </c>
      <c r="G262" s="456"/>
      <c r="H262" s="47"/>
      <c r="I262" s="40"/>
      <c r="J262" s="40"/>
      <c r="K262" s="40"/>
      <c r="L262" s="40"/>
      <c r="M262" s="40"/>
      <c r="N262" s="40"/>
      <c r="O262" s="40"/>
      <c r="P262" s="40"/>
      <c r="Q262" s="360"/>
      <c r="R262" s="391"/>
    </row>
    <row r="263" spans="1:18" ht="35.1" customHeight="1">
      <c r="A263" s="752"/>
      <c r="B263" s="532" t="s">
        <v>135</v>
      </c>
      <c r="C263" s="755"/>
      <c r="D263" s="11"/>
      <c r="E263" s="758"/>
      <c r="F263" s="34" t="s">
        <v>19</v>
      </c>
      <c r="G263" s="468"/>
      <c r="H263" s="16"/>
      <c r="I263" s="10"/>
      <c r="J263" s="10"/>
      <c r="K263" s="16"/>
      <c r="L263" s="10"/>
      <c r="M263" s="16"/>
      <c r="N263" s="17"/>
      <c r="O263" s="10"/>
      <c r="P263" s="10"/>
      <c r="Q263" s="17"/>
      <c r="R263" s="392"/>
    </row>
    <row r="264" spans="1:18" ht="35.1" customHeight="1" thickBot="1">
      <c r="A264" s="752"/>
      <c r="B264" s="524" t="s">
        <v>136</v>
      </c>
      <c r="C264" s="755"/>
      <c r="D264" s="8"/>
      <c r="E264" s="758"/>
      <c r="F264" s="35" t="s">
        <v>20</v>
      </c>
      <c r="G264" s="497">
        <f>R264*J5</f>
        <v>0</v>
      </c>
      <c r="H264" s="44"/>
      <c r="I264" s="42"/>
      <c r="J264" s="42"/>
      <c r="K264" s="42"/>
      <c r="L264" s="42"/>
      <c r="M264" s="42"/>
      <c r="N264" s="42"/>
      <c r="O264" s="42"/>
      <c r="P264" s="42">
        <v>0</v>
      </c>
      <c r="Q264" s="361"/>
      <c r="R264" s="393">
        <v>0.45</v>
      </c>
    </row>
    <row r="265" spans="1:18" ht="35.1" customHeight="1">
      <c r="A265" s="752"/>
      <c r="B265" s="524" t="s">
        <v>137</v>
      </c>
      <c r="C265" s="755"/>
      <c r="D265" s="742" t="s">
        <v>456</v>
      </c>
      <c r="E265" s="758"/>
      <c r="F265" s="744"/>
      <c r="G265" s="422"/>
      <c r="H265" s="636"/>
      <c r="I265" s="637"/>
      <c r="J265" s="637"/>
      <c r="K265" s="637"/>
      <c r="L265" s="637"/>
      <c r="M265" s="637"/>
      <c r="N265" s="637"/>
      <c r="O265" s="637"/>
      <c r="P265" s="637"/>
      <c r="Q265" s="637"/>
      <c r="R265" s="540"/>
    </row>
    <row r="266" spans="1:18" ht="35.1" customHeight="1" thickBot="1">
      <c r="A266" s="753"/>
      <c r="B266" s="545"/>
      <c r="C266" s="756"/>
      <c r="D266" s="743"/>
      <c r="E266" s="759"/>
      <c r="F266" s="745"/>
      <c r="G266" s="440"/>
      <c r="H266" s="746"/>
      <c r="I266" s="746"/>
      <c r="J266" s="746"/>
      <c r="K266" s="746"/>
      <c r="L266" s="746"/>
      <c r="M266" s="746"/>
      <c r="N266" s="746"/>
      <c r="O266" s="746"/>
      <c r="P266" s="746"/>
      <c r="Q266" s="746"/>
      <c r="R266" s="522"/>
    </row>
    <row r="267" spans="1:18" ht="35.1" customHeight="1">
      <c r="A267" s="751">
        <v>46</v>
      </c>
      <c r="B267" s="523" t="s">
        <v>138</v>
      </c>
      <c r="C267" s="754" t="s">
        <v>139</v>
      </c>
      <c r="D267" s="523"/>
      <c r="E267" s="757" t="s">
        <v>451</v>
      </c>
      <c r="F267" s="540" t="s">
        <v>18</v>
      </c>
      <c r="G267" s="456"/>
      <c r="H267" s="47"/>
      <c r="I267" s="40"/>
      <c r="J267" s="40"/>
      <c r="K267" s="40"/>
      <c r="L267" s="40"/>
      <c r="M267" s="40"/>
      <c r="N267" s="40"/>
      <c r="O267" s="40"/>
      <c r="P267" s="40"/>
      <c r="Q267" s="360"/>
      <c r="R267" s="391"/>
    </row>
    <row r="268" spans="1:18" ht="35.1" customHeight="1">
      <c r="A268" s="752"/>
      <c r="B268" s="532" t="s">
        <v>140</v>
      </c>
      <c r="C268" s="755"/>
      <c r="D268" s="11"/>
      <c r="E268" s="758"/>
      <c r="F268" s="34" t="s">
        <v>19</v>
      </c>
      <c r="G268" s="468"/>
      <c r="H268" s="16"/>
      <c r="I268" s="10"/>
      <c r="J268" s="10"/>
      <c r="K268" s="16"/>
      <c r="L268" s="10"/>
      <c r="M268" s="16"/>
      <c r="N268" s="17"/>
      <c r="O268" s="10"/>
      <c r="P268" s="10"/>
      <c r="Q268" s="17"/>
      <c r="R268" s="392"/>
    </row>
    <row r="269" spans="1:18" ht="35.1" customHeight="1" thickBot="1">
      <c r="A269" s="752"/>
      <c r="B269" s="524" t="s">
        <v>141</v>
      </c>
      <c r="C269" s="755"/>
      <c r="D269" s="8"/>
      <c r="E269" s="758"/>
      <c r="F269" s="35" t="s">
        <v>20</v>
      </c>
      <c r="G269" s="497">
        <f>R269*J5</f>
        <v>0</v>
      </c>
      <c r="H269" s="44"/>
      <c r="I269" s="42"/>
      <c r="J269" s="42"/>
      <c r="K269" s="42"/>
      <c r="L269" s="42"/>
      <c r="M269" s="42"/>
      <c r="N269" s="42"/>
      <c r="O269" s="518"/>
      <c r="P269" s="42">
        <v>0</v>
      </c>
      <c r="Q269" s="361"/>
      <c r="R269" s="393">
        <v>2</v>
      </c>
    </row>
    <row r="270" spans="1:18" ht="35.1" customHeight="1">
      <c r="A270" s="752"/>
      <c r="B270" s="524" t="s">
        <v>142</v>
      </c>
      <c r="C270" s="755"/>
      <c r="D270" s="11" t="s">
        <v>457</v>
      </c>
      <c r="E270" s="758"/>
      <c r="F270" s="744"/>
      <c r="G270" s="422"/>
      <c r="H270" s="636"/>
      <c r="I270" s="637"/>
      <c r="J270" s="637"/>
      <c r="K270" s="637"/>
      <c r="L270" s="637"/>
      <c r="M270" s="637"/>
      <c r="N270" s="637"/>
      <c r="O270" s="637"/>
      <c r="P270" s="637"/>
      <c r="Q270" s="637"/>
      <c r="R270" s="540"/>
    </row>
    <row r="271" spans="1:18" ht="35.1" customHeight="1" thickBot="1">
      <c r="A271" s="753"/>
      <c r="B271" s="545"/>
      <c r="C271" s="756"/>
      <c r="D271" s="545" t="s">
        <v>458</v>
      </c>
      <c r="E271" s="759"/>
      <c r="F271" s="745"/>
      <c r="G271" s="440"/>
      <c r="H271" s="746"/>
      <c r="I271" s="746"/>
      <c r="J271" s="746"/>
      <c r="K271" s="746"/>
      <c r="L271" s="746"/>
      <c r="M271" s="746"/>
      <c r="N271" s="746"/>
      <c r="O271" s="746"/>
      <c r="P271" s="746"/>
      <c r="Q271" s="746"/>
      <c r="R271" s="522"/>
    </row>
    <row r="272" spans="1:18" ht="35.1" customHeight="1">
      <c r="A272" s="751">
        <v>47</v>
      </c>
      <c r="B272" s="523" t="s">
        <v>520</v>
      </c>
      <c r="C272" s="754" t="s">
        <v>143</v>
      </c>
      <c r="D272" s="212"/>
      <c r="E272" s="751" t="s">
        <v>451</v>
      </c>
      <c r="F272" s="205" t="s">
        <v>18</v>
      </c>
      <c r="G272" s="456"/>
      <c r="H272" s="39"/>
      <c r="I272" s="209"/>
      <c r="J272" s="209"/>
      <c r="K272" s="209"/>
      <c r="L272" s="209"/>
      <c r="M272" s="209"/>
      <c r="N272" s="209"/>
      <c r="O272" s="209"/>
      <c r="P272" s="209"/>
      <c r="Q272" s="362"/>
      <c r="R272" s="394"/>
    </row>
    <row r="273" spans="1:18" ht="35.1" customHeight="1">
      <c r="A273" s="752"/>
      <c r="B273" s="524" t="s">
        <v>521</v>
      </c>
      <c r="C273" s="755"/>
      <c r="D273" s="213"/>
      <c r="E273" s="752"/>
      <c r="F273" s="547" t="s">
        <v>19</v>
      </c>
      <c r="G273" s="468"/>
      <c r="H273" s="45"/>
      <c r="I273" s="210"/>
      <c r="J273" s="530"/>
      <c r="K273" s="210"/>
      <c r="L273" s="519"/>
      <c r="M273" s="210"/>
      <c r="N273" s="210"/>
      <c r="O273" s="210"/>
      <c r="P273" s="210"/>
      <c r="Q273" s="363"/>
      <c r="R273" s="395"/>
    </row>
    <row r="274" spans="1:18" ht="35.1" customHeight="1" thickBot="1">
      <c r="A274" s="752"/>
      <c r="B274" s="524" t="s">
        <v>522</v>
      </c>
      <c r="C274" s="755"/>
      <c r="D274" s="545"/>
      <c r="E274" s="752"/>
      <c r="F274" s="34" t="s">
        <v>20</v>
      </c>
      <c r="G274" s="497">
        <f>R274*J5</f>
        <v>0</v>
      </c>
      <c r="H274" s="44"/>
      <c r="I274" s="42"/>
      <c r="J274" s="42"/>
      <c r="K274" s="42"/>
      <c r="L274" s="42"/>
      <c r="M274" s="42"/>
      <c r="N274" s="42"/>
      <c r="O274" s="42"/>
      <c r="P274" s="42">
        <v>0</v>
      </c>
      <c r="Q274" s="361"/>
      <c r="R274" s="393">
        <v>0.5</v>
      </c>
    </row>
    <row r="275" spans="1:18" ht="35.1" customHeight="1">
      <c r="A275" s="752"/>
      <c r="B275" s="524" t="s">
        <v>144</v>
      </c>
      <c r="C275" s="755"/>
      <c r="D275" s="742" t="s">
        <v>459</v>
      </c>
      <c r="E275" s="752"/>
      <c r="F275" s="744"/>
      <c r="G275" s="442"/>
      <c r="H275" s="766"/>
      <c r="I275" s="766"/>
      <c r="J275" s="766"/>
      <c r="K275" s="766"/>
      <c r="L275" s="766"/>
      <c r="M275" s="766"/>
      <c r="N275" s="766"/>
      <c r="O275" s="766"/>
      <c r="P275" s="766"/>
      <c r="Q275" s="766"/>
      <c r="R275" s="547"/>
    </row>
    <row r="276" spans="1:18" ht="35.1" customHeight="1">
      <c r="A276" s="752"/>
      <c r="B276" s="524"/>
      <c r="C276" s="755"/>
      <c r="D276" s="762"/>
      <c r="E276" s="752"/>
      <c r="F276" s="764"/>
      <c r="G276" s="442"/>
      <c r="H276" s="766"/>
      <c r="I276" s="766"/>
      <c r="J276" s="766"/>
      <c r="K276" s="766"/>
      <c r="L276" s="766"/>
      <c r="M276" s="766"/>
      <c r="N276" s="766"/>
      <c r="O276" s="766"/>
      <c r="P276" s="766"/>
      <c r="Q276" s="766"/>
      <c r="R276" s="547"/>
    </row>
    <row r="277" spans="1:18" ht="53.25" customHeight="1" thickBot="1">
      <c r="A277" s="753"/>
      <c r="B277" s="545"/>
      <c r="C277" s="756"/>
      <c r="D277" s="763"/>
      <c r="E277" s="753"/>
      <c r="F277" s="765"/>
      <c r="G277" s="443"/>
      <c r="H277" s="767"/>
      <c r="I277" s="767"/>
      <c r="J277" s="767"/>
      <c r="K277" s="767"/>
      <c r="L277" s="767"/>
      <c r="M277" s="767"/>
      <c r="N277" s="767"/>
      <c r="O277" s="767"/>
      <c r="P277" s="767"/>
      <c r="Q277" s="767"/>
      <c r="R277" s="546"/>
    </row>
    <row r="278" spans="1:18" ht="35.1" customHeight="1">
      <c r="A278" s="751">
        <v>48</v>
      </c>
      <c r="B278" s="523" t="s">
        <v>145</v>
      </c>
      <c r="C278" s="754" t="s">
        <v>146</v>
      </c>
      <c r="D278" s="212"/>
      <c r="E278" s="751" t="s">
        <v>451</v>
      </c>
      <c r="F278" s="205" t="s">
        <v>18</v>
      </c>
      <c r="G278" s="456"/>
      <c r="H278" s="39"/>
      <c r="I278" s="209"/>
      <c r="J278" s="209"/>
      <c r="K278" s="209"/>
      <c r="L278" s="209"/>
      <c r="M278" s="209"/>
      <c r="N278" s="209"/>
      <c r="O278" s="209"/>
      <c r="P278" s="209"/>
      <c r="Q278" s="362"/>
      <c r="R278" s="394"/>
    </row>
    <row r="279" spans="1:18" ht="35.1" customHeight="1">
      <c r="A279" s="752"/>
      <c r="B279" s="502" t="s">
        <v>147</v>
      </c>
      <c r="C279" s="761"/>
      <c r="D279" s="213"/>
      <c r="E279" s="752"/>
      <c r="F279" s="547" t="s">
        <v>19</v>
      </c>
      <c r="G279" s="468"/>
      <c r="H279" s="45"/>
      <c r="I279" s="210"/>
      <c r="J279" s="530"/>
      <c r="K279" s="210"/>
      <c r="L279" s="210"/>
      <c r="M279" s="210"/>
      <c r="N279" s="210"/>
      <c r="O279" s="210"/>
      <c r="P279" s="210"/>
      <c r="Q279" s="363"/>
      <c r="R279" s="395"/>
    </row>
    <row r="280" spans="1:18" ht="35.1" customHeight="1" thickBot="1">
      <c r="A280" s="752"/>
      <c r="B280" s="524" t="s">
        <v>148</v>
      </c>
      <c r="C280" s="761"/>
      <c r="D280" s="545"/>
      <c r="E280" s="752"/>
      <c r="F280" s="34" t="s">
        <v>20</v>
      </c>
      <c r="G280" s="497">
        <f>R280*J5</f>
        <v>0</v>
      </c>
      <c r="H280" s="44"/>
      <c r="I280" s="42"/>
      <c r="J280" s="42"/>
      <c r="K280" s="42"/>
      <c r="L280" s="42"/>
      <c r="M280" s="42"/>
      <c r="N280" s="42"/>
      <c r="O280" s="42"/>
      <c r="P280" s="42">
        <v>0</v>
      </c>
      <c r="Q280" s="361"/>
      <c r="R280" s="393">
        <v>1</v>
      </c>
    </row>
    <row r="281" spans="1:18" ht="35.1" customHeight="1">
      <c r="A281" s="752"/>
      <c r="B281" s="524" t="s">
        <v>149</v>
      </c>
      <c r="C281" s="761"/>
      <c r="D281" s="742" t="s">
        <v>460</v>
      </c>
      <c r="E281" s="752"/>
      <c r="F281" s="744"/>
      <c r="G281" s="422"/>
      <c r="H281" s="636"/>
      <c r="I281" s="636"/>
      <c r="J281" s="636"/>
      <c r="K281" s="636"/>
      <c r="L281" s="636"/>
      <c r="M281" s="636"/>
      <c r="N281" s="636"/>
      <c r="O281" s="636"/>
      <c r="P281" s="636"/>
      <c r="Q281" s="636"/>
      <c r="R281" s="540"/>
    </row>
    <row r="282" spans="1:18" ht="45.75" customHeight="1" thickBot="1">
      <c r="A282" s="760"/>
      <c r="B282" s="545" t="s">
        <v>150</v>
      </c>
      <c r="C282" s="756"/>
      <c r="D282" s="760"/>
      <c r="E282" s="753"/>
      <c r="F282" s="745"/>
      <c r="G282" s="440"/>
      <c r="H282" s="746"/>
      <c r="I282" s="746"/>
      <c r="J282" s="746"/>
      <c r="K282" s="746"/>
      <c r="L282" s="746"/>
      <c r="M282" s="746"/>
      <c r="N282" s="746"/>
      <c r="O282" s="746"/>
      <c r="P282" s="746"/>
      <c r="Q282" s="746"/>
      <c r="R282" s="522"/>
    </row>
    <row r="283" spans="1:18" ht="35.1" customHeight="1">
      <c r="A283" s="751">
        <v>49</v>
      </c>
      <c r="B283" s="18" t="s">
        <v>151</v>
      </c>
      <c r="C283" s="754" t="s">
        <v>146</v>
      </c>
      <c r="D283" s="212"/>
      <c r="E283" s="751" t="s">
        <v>451</v>
      </c>
      <c r="F283" s="205" t="s">
        <v>18</v>
      </c>
      <c r="G283" s="456"/>
      <c r="H283" s="39"/>
      <c r="I283" s="209"/>
      <c r="J283" s="209"/>
      <c r="K283" s="209"/>
      <c r="L283" s="209"/>
      <c r="M283" s="209"/>
      <c r="N283" s="209"/>
      <c r="O283" s="209"/>
      <c r="P283" s="209"/>
      <c r="Q283" s="362"/>
      <c r="R283" s="394"/>
    </row>
    <row r="284" spans="1:18" ht="35.1" customHeight="1">
      <c r="A284" s="752"/>
      <c r="B284" s="19" t="s">
        <v>152</v>
      </c>
      <c r="C284" s="761"/>
      <c r="D284" s="213"/>
      <c r="E284" s="752"/>
      <c r="F284" s="547" t="s">
        <v>19</v>
      </c>
      <c r="G284" s="468"/>
      <c r="H284" s="45"/>
      <c r="I284" s="210"/>
      <c r="J284" s="530"/>
      <c r="K284" s="210"/>
      <c r="L284" s="210"/>
      <c r="M284" s="210"/>
      <c r="N284" s="210"/>
      <c r="O284" s="210"/>
      <c r="P284" s="210"/>
      <c r="Q284" s="363"/>
      <c r="R284" s="395"/>
    </row>
    <row r="285" spans="1:18" ht="35.1" customHeight="1" thickBot="1">
      <c r="A285" s="752"/>
      <c r="B285" s="20" t="s">
        <v>153</v>
      </c>
      <c r="C285" s="761"/>
      <c r="D285" s="545"/>
      <c r="E285" s="752"/>
      <c r="F285" s="34" t="s">
        <v>20</v>
      </c>
      <c r="G285" s="497">
        <f>R285*J5</f>
        <v>0</v>
      </c>
      <c r="H285" s="44"/>
      <c r="I285" s="42"/>
      <c r="J285" s="42"/>
      <c r="K285" s="42"/>
      <c r="L285" s="42"/>
      <c r="M285" s="42"/>
      <c r="N285" s="42"/>
      <c r="O285" s="519"/>
      <c r="P285" s="42">
        <v>0</v>
      </c>
      <c r="Q285" s="361"/>
      <c r="R285" s="393">
        <v>0.9</v>
      </c>
    </row>
    <row r="286" spans="1:18" ht="35.1" customHeight="1">
      <c r="A286" s="752"/>
      <c r="B286" s="12" t="s">
        <v>154</v>
      </c>
      <c r="C286" s="761"/>
      <c r="D286" s="742" t="s">
        <v>461</v>
      </c>
      <c r="E286" s="752"/>
      <c r="F286" s="744"/>
      <c r="G286" s="422"/>
      <c r="H286" s="636"/>
      <c r="I286" s="636"/>
      <c r="J286" s="636"/>
      <c r="K286" s="636"/>
      <c r="L286" s="636"/>
      <c r="M286" s="636"/>
      <c r="N286" s="636"/>
      <c r="O286" s="636"/>
      <c r="P286" s="636"/>
      <c r="Q286" s="636"/>
      <c r="R286" s="540"/>
    </row>
    <row r="287" spans="1:18" ht="38.25" customHeight="1" thickBot="1">
      <c r="A287" s="760"/>
      <c r="B287" s="545" t="s">
        <v>155</v>
      </c>
      <c r="C287" s="756"/>
      <c r="D287" s="760"/>
      <c r="E287" s="753"/>
      <c r="F287" s="745"/>
      <c r="G287" s="440"/>
      <c r="H287" s="746"/>
      <c r="I287" s="746"/>
      <c r="J287" s="746"/>
      <c r="K287" s="746"/>
      <c r="L287" s="746"/>
      <c r="M287" s="746"/>
      <c r="N287" s="746"/>
      <c r="O287" s="746"/>
      <c r="P287" s="746"/>
      <c r="Q287" s="746"/>
      <c r="R287" s="522"/>
    </row>
    <row r="288" spans="1:18" ht="35.1" customHeight="1">
      <c r="A288" s="751">
        <v>50</v>
      </c>
      <c r="B288" s="523" t="s">
        <v>156</v>
      </c>
      <c r="C288" s="754" t="s">
        <v>157</v>
      </c>
      <c r="D288" s="212"/>
      <c r="E288" s="751" t="s">
        <v>451</v>
      </c>
      <c r="F288" s="205" t="s">
        <v>18</v>
      </c>
      <c r="G288" s="456"/>
      <c r="H288" s="39"/>
      <c r="I288" s="209"/>
      <c r="J288" s="209"/>
      <c r="K288" s="209"/>
      <c r="L288" s="209"/>
      <c r="M288" s="209"/>
      <c r="N288" s="209"/>
      <c r="O288" s="209"/>
      <c r="P288" s="209"/>
      <c r="Q288" s="362"/>
      <c r="R288" s="394"/>
    </row>
    <row r="289" spans="1:18" ht="35.1" customHeight="1">
      <c r="A289" s="752"/>
      <c r="B289" s="524" t="s">
        <v>158</v>
      </c>
      <c r="C289" s="755"/>
      <c r="D289" s="213"/>
      <c r="E289" s="752"/>
      <c r="F289" s="547" t="s">
        <v>19</v>
      </c>
      <c r="G289" s="468"/>
      <c r="H289" s="45"/>
      <c r="I289" s="210"/>
      <c r="J289" s="210"/>
      <c r="K289" s="210"/>
      <c r="L289" s="210"/>
      <c r="M289" s="210"/>
      <c r="N289" s="210"/>
      <c r="O289" s="210"/>
      <c r="P289" s="210"/>
      <c r="Q289" s="363"/>
      <c r="R289" s="395"/>
    </row>
    <row r="290" spans="1:18" ht="35.1" customHeight="1" thickBot="1">
      <c r="A290" s="752"/>
      <c r="B290" s="524" t="s">
        <v>159</v>
      </c>
      <c r="C290" s="755"/>
      <c r="D290" s="545"/>
      <c r="E290" s="752"/>
      <c r="F290" s="34" t="s">
        <v>20</v>
      </c>
      <c r="G290" s="497">
        <f>R290*J5</f>
        <v>0</v>
      </c>
      <c r="H290" s="44"/>
      <c r="I290" s="42"/>
      <c r="J290" s="42"/>
      <c r="K290" s="42"/>
      <c r="L290" s="42"/>
      <c r="M290" s="42"/>
      <c r="N290" s="42"/>
      <c r="O290" s="519"/>
      <c r="P290" s="42">
        <v>0</v>
      </c>
      <c r="Q290" s="361"/>
      <c r="R290" s="393">
        <v>0.55000000000000004</v>
      </c>
    </row>
    <row r="291" spans="1:18" ht="35.1" customHeight="1">
      <c r="A291" s="752"/>
      <c r="B291" s="524" t="s">
        <v>160</v>
      </c>
      <c r="C291" s="755"/>
      <c r="D291" s="742" t="s">
        <v>462</v>
      </c>
      <c r="E291" s="752"/>
      <c r="F291" s="744"/>
      <c r="G291" s="422"/>
      <c r="H291" s="636"/>
      <c r="I291" s="636"/>
      <c r="J291" s="636"/>
      <c r="K291" s="636"/>
      <c r="L291" s="636"/>
      <c r="M291" s="636"/>
      <c r="N291" s="636"/>
      <c r="O291" s="636"/>
      <c r="P291" s="636"/>
      <c r="Q291" s="636"/>
      <c r="R291" s="540"/>
    </row>
    <row r="292" spans="1:18" ht="68.25" customHeight="1" thickBot="1">
      <c r="A292" s="753"/>
      <c r="B292" s="545" t="s">
        <v>161</v>
      </c>
      <c r="C292" s="756"/>
      <c r="D292" s="763"/>
      <c r="E292" s="753"/>
      <c r="F292" s="765"/>
      <c r="G292" s="443"/>
      <c r="H292" s="767"/>
      <c r="I292" s="767"/>
      <c r="J292" s="767"/>
      <c r="K292" s="767"/>
      <c r="L292" s="767"/>
      <c r="M292" s="767"/>
      <c r="N292" s="767"/>
      <c r="O292" s="767"/>
      <c r="P292" s="767"/>
      <c r="Q292" s="767"/>
      <c r="R292" s="546"/>
    </row>
    <row r="293" spans="1:18" ht="35.1" customHeight="1">
      <c r="A293" s="751">
        <v>51</v>
      </c>
      <c r="B293" s="523" t="s">
        <v>162</v>
      </c>
      <c r="C293" s="754" t="s">
        <v>157</v>
      </c>
      <c r="D293" s="523"/>
      <c r="E293" s="757" t="s">
        <v>452</v>
      </c>
      <c r="F293" s="205" t="s">
        <v>18</v>
      </c>
      <c r="G293" s="456"/>
      <c r="H293" s="39"/>
      <c r="I293" s="209"/>
      <c r="J293" s="209"/>
      <c r="K293" s="209"/>
      <c r="L293" s="209"/>
      <c r="M293" s="209"/>
      <c r="N293" s="209"/>
      <c r="O293" s="209"/>
      <c r="P293" s="209"/>
      <c r="Q293" s="362"/>
      <c r="R293" s="394"/>
    </row>
    <row r="294" spans="1:18" ht="35.1" customHeight="1">
      <c r="A294" s="752"/>
      <c r="B294" s="532" t="s">
        <v>163</v>
      </c>
      <c r="C294" s="755"/>
      <c r="D294" s="213"/>
      <c r="E294" s="758"/>
      <c r="F294" s="547" t="s">
        <v>19</v>
      </c>
      <c r="G294" s="468"/>
      <c r="H294" s="45"/>
      <c r="I294" s="210"/>
      <c r="J294" s="210"/>
      <c r="K294" s="210"/>
      <c r="L294" s="210"/>
      <c r="M294" s="210"/>
      <c r="N294" s="210"/>
      <c r="O294" s="210"/>
      <c r="P294" s="210"/>
      <c r="Q294" s="363"/>
      <c r="R294" s="395"/>
    </row>
    <row r="295" spans="1:18" ht="35.1" customHeight="1" thickBot="1">
      <c r="A295" s="752"/>
      <c r="B295" s="524" t="s">
        <v>164</v>
      </c>
      <c r="C295" s="755"/>
      <c r="D295" s="545"/>
      <c r="E295" s="758"/>
      <c r="F295" s="34" t="s">
        <v>20</v>
      </c>
      <c r="G295" s="497">
        <f>R295*J5</f>
        <v>0</v>
      </c>
      <c r="H295" s="44"/>
      <c r="I295" s="42"/>
      <c r="J295" s="42"/>
      <c r="K295" s="42"/>
      <c r="L295" s="42"/>
      <c r="M295" s="42"/>
      <c r="N295" s="42"/>
      <c r="O295" s="42"/>
      <c r="P295" s="42">
        <v>0</v>
      </c>
      <c r="Q295" s="361"/>
      <c r="R295" s="393">
        <v>1.7</v>
      </c>
    </row>
    <row r="296" spans="1:18" ht="35.1" customHeight="1">
      <c r="A296" s="752"/>
      <c r="B296" s="524" t="s">
        <v>165</v>
      </c>
      <c r="C296" s="755"/>
      <c r="D296" s="768" t="s">
        <v>463</v>
      </c>
      <c r="E296" s="758"/>
      <c r="F296" s="744"/>
      <c r="G296" s="442"/>
      <c r="H296" s="766"/>
      <c r="I296" s="766"/>
      <c r="J296" s="766"/>
      <c r="K296" s="766"/>
      <c r="L296" s="766"/>
      <c r="M296" s="766"/>
      <c r="N296" s="766"/>
      <c r="O296" s="766"/>
      <c r="P296" s="766"/>
      <c r="Q296" s="766"/>
      <c r="R296" s="547"/>
    </row>
    <row r="297" spans="1:18" ht="67.5" customHeight="1" thickBot="1">
      <c r="A297" s="753"/>
      <c r="B297" s="545" t="s">
        <v>166</v>
      </c>
      <c r="C297" s="756"/>
      <c r="D297" s="769"/>
      <c r="E297" s="759"/>
      <c r="F297" s="770"/>
      <c r="G297" s="444"/>
      <c r="H297" s="767"/>
      <c r="I297" s="767"/>
      <c r="J297" s="767"/>
      <c r="K297" s="767"/>
      <c r="L297" s="767"/>
      <c r="M297" s="767"/>
      <c r="N297" s="767"/>
      <c r="O297" s="767"/>
      <c r="P297" s="767"/>
      <c r="Q297" s="767"/>
      <c r="R297" s="544"/>
    </row>
    <row r="298" spans="1:18" ht="35.1" customHeight="1">
      <c r="A298" s="751">
        <v>52</v>
      </c>
      <c r="B298" s="523" t="s">
        <v>167</v>
      </c>
      <c r="C298" s="543"/>
      <c r="D298" s="523"/>
      <c r="E298" s="751" t="s">
        <v>451</v>
      </c>
      <c r="F298" s="205" t="s">
        <v>18</v>
      </c>
      <c r="G298" s="456"/>
      <c r="H298" s="39"/>
      <c r="I298" s="209"/>
      <c r="J298" s="209"/>
      <c r="K298" s="209"/>
      <c r="L298" s="209"/>
      <c r="M298" s="209"/>
      <c r="N298" s="209"/>
      <c r="O298" s="209"/>
      <c r="P298" s="209"/>
      <c r="Q298" s="362"/>
      <c r="R298" s="394"/>
    </row>
    <row r="299" spans="1:18" ht="35.1" customHeight="1">
      <c r="A299" s="752"/>
      <c r="B299" s="532" t="s">
        <v>168</v>
      </c>
      <c r="C299" s="297" t="s">
        <v>169</v>
      </c>
      <c r="D299" s="213" t="s">
        <v>464</v>
      </c>
      <c r="E299" s="752"/>
      <c r="F299" s="206" t="s">
        <v>19</v>
      </c>
      <c r="G299" s="468"/>
      <c r="H299" s="45"/>
      <c r="I299" s="210"/>
      <c r="J299" s="210"/>
      <c r="K299" s="210"/>
      <c r="L299" s="210"/>
      <c r="M299" s="210"/>
      <c r="N299" s="210"/>
      <c r="O299" s="210"/>
      <c r="P299" s="210"/>
      <c r="Q299" s="363"/>
      <c r="R299" s="395"/>
    </row>
    <row r="300" spans="1:18" ht="35.1" customHeight="1" thickBot="1">
      <c r="A300" s="752"/>
      <c r="B300" s="524" t="s">
        <v>170</v>
      </c>
      <c r="C300" s="297" t="s">
        <v>171</v>
      </c>
      <c r="D300" s="524"/>
      <c r="E300" s="752"/>
      <c r="F300" s="547" t="s">
        <v>76</v>
      </c>
      <c r="G300" s="497">
        <f>R300*J5</f>
        <v>0</v>
      </c>
      <c r="H300" s="438"/>
      <c r="I300" s="22"/>
      <c r="J300" s="22"/>
      <c r="K300" s="22"/>
      <c r="L300" s="22"/>
      <c r="M300" s="22"/>
      <c r="N300" s="22"/>
      <c r="O300" s="519"/>
      <c r="P300" s="22">
        <v>0</v>
      </c>
      <c r="Q300" s="364"/>
      <c r="R300" s="396">
        <v>1.1000000000000001</v>
      </c>
    </row>
    <row r="301" spans="1:18" ht="35.1" customHeight="1">
      <c r="A301" s="752"/>
      <c r="B301" s="502" t="s">
        <v>172</v>
      </c>
      <c r="C301" s="297"/>
      <c r="D301" s="523" t="s">
        <v>465</v>
      </c>
      <c r="E301" s="752"/>
      <c r="F301" s="744"/>
      <c r="G301" s="422"/>
      <c r="H301" s="636"/>
      <c r="I301" s="637"/>
      <c r="J301" s="637"/>
      <c r="K301" s="637"/>
      <c r="L301" s="637"/>
      <c r="M301" s="637"/>
      <c r="N301" s="637"/>
      <c r="O301" s="637"/>
      <c r="P301" s="637"/>
      <c r="Q301" s="637"/>
      <c r="R301" s="540"/>
    </row>
    <row r="302" spans="1:18" ht="57" customHeight="1" thickBot="1">
      <c r="A302" s="753"/>
      <c r="B302" s="545" t="s">
        <v>173</v>
      </c>
      <c r="C302" s="298"/>
      <c r="D302" s="66" t="s">
        <v>466</v>
      </c>
      <c r="E302" s="753"/>
      <c r="F302" s="745"/>
      <c r="G302" s="440"/>
      <c r="H302" s="746"/>
      <c r="I302" s="746"/>
      <c r="J302" s="746"/>
      <c r="K302" s="746"/>
      <c r="L302" s="746"/>
      <c r="M302" s="746"/>
      <c r="N302" s="746"/>
      <c r="O302" s="746"/>
      <c r="P302" s="746"/>
      <c r="Q302" s="746"/>
      <c r="R302" s="522"/>
    </row>
    <row r="303" spans="1:18" ht="35.1" customHeight="1">
      <c r="A303" s="751">
        <v>53</v>
      </c>
      <c r="B303" s="523" t="s">
        <v>174</v>
      </c>
      <c r="C303" s="543"/>
      <c r="D303" s="523"/>
      <c r="E303" s="751" t="s">
        <v>451</v>
      </c>
      <c r="F303" s="205" t="s">
        <v>18</v>
      </c>
      <c r="G303" s="456"/>
      <c r="H303" s="39"/>
      <c r="I303" s="209"/>
      <c r="J303" s="209"/>
      <c r="K303" s="209"/>
      <c r="L303" s="209"/>
      <c r="M303" s="209"/>
      <c r="N303" s="209"/>
      <c r="O303" s="209"/>
      <c r="P303" s="209"/>
      <c r="Q303" s="362"/>
      <c r="R303" s="394"/>
    </row>
    <row r="304" spans="1:18" ht="35.1" customHeight="1">
      <c r="A304" s="752"/>
      <c r="B304" s="532" t="s">
        <v>175</v>
      </c>
      <c r="C304" s="297" t="s">
        <v>176</v>
      </c>
      <c r="D304" s="213"/>
      <c r="E304" s="752"/>
      <c r="F304" s="206" t="s">
        <v>19</v>
      </c>
      <c r="G304" s="468"/>
      <c r="H304" s="45"/>
      <c r="I304" s="210"/>
      <c r="J304" s="210"/>
      <c r="K304" s="210"/>
      <c r="L304" s="210"/>
      <c r="M304" s="210"/>
      <c r="N304" s="210"/>
      <c r="O304" s="210"/>
      <c r="P304" s="210"/>
      <c r="Q304" s="363"/>
      <c r="R304" s="395"/>
    </row>
    <row r="305" spans="1:18" ht="35.1" customHeight="1" thickBot="1">
      <c r="A305" s="752"/>
      <c r="B305" s="524" t="s">
        <v>177</v>
      </c>
      <c r="C305" s="297" t="s">
        <v>178</v>
      </c>
      <c r="D305" s="524"/>
      <c r="E305" s="752"/>
      <c r="F305" s="547" t="s">
        <v>76</v>
      </c>
      <c r="G305" s="497">
        <f>R305*J5</f>
        <v>0</v>
      </c>
      <c r="H305" s="438"/>
      <c r="I305" s="22"/>
      <c r="J305" s="22"/>
      <c r="K305" s="22"/>
      <c r="L305" s="22"/>
      <c r="M305" s="22"/>
      <c r="N305" s="22"/>
      <c r="O305" s="33"/>
      <c r="P305" s="22">
        <v>0</v>
      </c>
      <c r="Q305" s="364"/>
      <c r="R305" s="396">
        <v>0.9</v>
      </c>
    </row>
    <row r="306" spans="1:18" ht="79.5" customHeight="1" thickBot="1">
      <c r="A306" s="752"/>
      <c r="B306" s="524" t="s">
        <v>179</v>
      </c>
      <c r="C306" s="297" t="s">
        <v>180</v>
      </c>
      <c r="D306" s="523" t="s">
        <v>467</v>
      </c>
      <c r="E306" s="753"/>
      <c r="F306" s="540"/>
      <c r="G306" s="422"/>
      <c r="H306" s="636"/>
      <c r="I306" s="637"/>
      <c r="J306" s="637"/>
      <c r="K306" s="637"/>
      <c r="L306" s="637"/>
      <c r="M306" s="637"/>
      <c r="N306" s="637"/>
      <c r="O306" s="637"/>
      <c r="P306" s="637"/>
      <c r="Q306" s="637"/>
      <c r="R306" s="540"/>
    </row>
    <row r="307" spans="1:18" ht="118.5" customHeight="1">
      <c r="A307" s="751">
        <v>54</v>
      </c>
      <c r="B307" s="742" t="s">
        <v>438</v>
      </c>
      <c r="C307" s="773" t="s">
        <v>181</v>
      </c>
      <c r="D307" s="523" t="s">
        <v>182</v>
      </c>
      <c r="E307" s="751" t="s">
        <v>17</v>
      </c>
      <c r="F307" s="205" t="s">
        <v>18</v>
      </c>
      <c r="G307" s="456">
        <f>R307*J5</f>
        <v>0</v>
      </c>
      <c r="H307" s="39"/>
      <c r="I307" s="209">
        <v>0</v>
      </c>
      <c r="J307" s="209"/>
      <c r="K307" s="209"/>
      <c r="L307" s="209"/>
      <c r="M307" s="209"/>
      <c r="N307" s="209"/>
      <c r="O307" s="209"/>
      <c r="P307" s="209"/>
      <c r="Q307" s="362"/>
      <c r="R307" s="394">
        <v>0.8</v>
      </c>
    </row>
    <row r="308" spans="1:18" ht="35.1" customHeight="1">
      <c r="A308" s="752"/>
      <c r="B308" s="771"/>
      <c r="C308" s="774"/>
      <c r="D308" s="213"/>
      <c r="E308" s="752"/>
      <c r="F308" s="206" t="s">
        <v>19</v>
      </c>
      <c r="G308" s="468"/>
      <c r="H308" s="45"/>
      <c r="I308" s="210"/>
      <c r="J308" s="210"/>
      <c r="K308" s="210"/>
      <c r="L308" s="210"/>
      <c r="M308" s="210"/>
      <c r="N308" s="210"/>
      <c r="O308" s="210"/>
      <c r="P308" s="210"/>
      <c r="Q308" s="363"/>
      <c r="R308" s="395"/>
    </row>
    <row r="309" spans="1:18" ht="35.1" customHeight="1" thickBot="1">
      <c r="A309" s="752"/>
      <c r="B309" s="771"/>
      <c r="C309" s="774"/>
      <c r="D309" s="524"/>
      <c r="E309" s="752"/>
      <c r="F309" s="547" t="s">
        <v>76</v>
      </c>
      <c r="G309" s="497"/>
      <c r="H309" s="438"/>
      <c r="I309" s="22"/>
      <c r="J309" s="22"/>
      <c r="K309" s="22"/>
      <c r="L309" s="22"/>
      <c r="M309" s="22"/>
      <c r="N309" s="22"/>
      <c r="O309" s="22"/>
      <c r="P309" s="22"/>
      <c r="Q309" s="364"/>
      <c r="R309" s="396"/>
    </row>
    <row r="310" spans="1:18" ht="35.1" customHeight="1">
      <c r="A310" s="752"/>
      <c r="B310" s="771"/>
      <c r="C310" s="774"/>
      <c r="D310" s="523"/>
      <c r="E310" s="752"/>
      <c r="F310" s="744"/>
      <c r="G310" s="422"/>
      <c r="H310" s="636"/>
      <c r="I310" s="637"/>
      <c r="J310" s="637"/>
      <c r="K310" s="637"/>
      <c r="L310" s="637"/>
      <c r="M310" s="637"/>
      <c r="N310" s="637"/>
      <c r="O310" s="637"/>
      <c r="P310" s="637"/>
      <c r="Q310" s="637"/>
      <c r="R310" s="540"/>
    </row>
    <row r="311" spans="1:18" ht="53.25" customHeight="1" thickBot="1">
      <c r="A311" s="753"/>
      <c r="B311" s="772"/>
      <c r="C311" s="775"/>
      <c r="D311" s="66"/>
      <c r="E311" s="753"/>
      <c r="F311" s="745"/>
      <c r="G311" s="440"/>
      <c r="H311" s="746"/>
      <c r="I311" s="746"/>
      <c r="J311" s="746"/>
      <c r="K311" s="746"/>
      <c r="L311" s="746"/>
      <c r="M311" s="746"/>
      <c r="N311" s="746"/>
      <c r="O311" s="746"/>
      <c r="P311" s="746"/>
      <c r="Q311" s="746"/>
      <c r="R311" s="522"/>
    </row>
    <row r="312" spans="1:18" ht="100.5" customHeight="1">
      <c r="A312" s="751">
        <v>55</v>
      </c>
      <c r="B312" s="742" t="s">
        <v>523</v>
      </c>
      <c r="C312" s="773" t="s">
        <v>181</v>
      </c>
      <c r="D312" s="523" t="s">
        <v>468</v>
      </c>
      <c r="E312" s="751" t="s">
        <v>17</v>
      </c>
      <c r="F312" s="205" t="s">
        <v>18</v>
      </c>
      <c r="G312" s="456">
        <f>R312*J5</f>
        <v>0</v>
      </c>
      <c r="H312" s="39"/>
      <c r="I312" s="209">
        <v>0</v>
      </c>
      <c r="J312" s="209"/>
      <c r="K312" s="209"/>
      <c r="L312" s="209"/>
      <c r="M312" s="209"/>
      <c r="N312" s="209"/>
      <c r="O312" s="209"/>
      <c r="P312" s="209"/>
      <c r="Q312" s="362"/>
      <c r="R312" s="394">
        <v>0.6</v>
      </c>
    </row>
    <row r="313" spans="1:18" ht="35.1" customHeight="1">
      <c r="A313" s="752"/>
      <c r="B313" s="771"/>
      <c r="C313" s="774"/>
      <c r="D313" s="213"/>
      <c r="E313" s="752"/>
      <c r="F313" s="206" t="s">
        <v>19</v>
      </c>
      <c r="G313" s="468"/>
      <c r="H313" s="45"/>
      <c r="I313" s="210"/>
      <c r="J313" s="210"/>
      <c r="K313" s="210"/>
      <c r="L313" s="210"/>
      <c r="M313" s="210"/>
      <c r="N313" s="210"/>
      <c r="O313" s="210"/>
      <c r="P313" s="210"/>
      <c r="Q313" s="363"/>
      <c r="R313" s="395"/>
    </row>
    <row r="314" spans="1:18" ht="35.1" customHeight="1" thickBot="1">
      <c r="A314" s="752"/>
      <c r="B314" s="771"/>
      <c r="C314" s="774"/>
      <c r="D314" s="524"/>
      <c r="E314" s="752"/>
      <c r="F314" s="547" t="s">
        <v>76</v>
      </c>
      <c r="G314" s="497"/>
      <c r="H314" s="438"/>
      <c r="I314" s="22"/>
      <c r="J314" s="22"/>
      <c r="K314" s="22"/>
      <c r="L314" s="22"/>
      <c r="M314" s="22"/>
      <c r="N314" s="22"/>
      <c r="O314" s="22"/>
      <c r="P314" s="22"/>
      <c r="Q314" s="364"/>
      <c r="R314" s="396"/>
    </row>
    <row r="315" spans="1:18" ht="35.1" customHeight="1">
      <c r="A315" s="752"/>
      <c r="B315" s="771"/>
      <c r="C315" s="774"/>
      <c r="D315" s="523"/>
      <c r="E315" s="752"/>
      <c r="F315" s="744"/>
      <c r="G315" s="422"/>
      <c r="H315" s="636"/>
      <c r="I315" s="637"/>
      <c r="J315" s="637"/>
      <c r="K315" s="637"/>
      <c r="L315" s="637"/>
      <c r="M315" s="637"/>
      <c r="N315" s="637"/>
      <c r="O315" s="637"/>
      <c r="P315" s="637"/>
      <c r="Q315" s="637"/>
      <c r="R315" s="540"/>
    </row>
    <row r="316" spans="1:18" ht="35.1" customHeight="1" thickBot="1">
      <c r="A316" s="753"/>
      <c r="B316" s="772"/>
      <c r="C316" s="775"/>
      <c r="D316" s="66"/>
      <c r="E316" s="753"/>
      <c r="F316" s="745"/>
      <c r="G316" s="440"/>
      <c r="H316" s="746"/>
      <c r="I316" s="746"/>
      <c r="J316" s="746"/>
      <c r="K316" s="746"/>
      <c r="L316" s="746"/>
      <c r="M316" s="746"/>
      <c r="N316" s="746"/>
      <c r="O316" s="746"/>
      <c r="P316" s="746"/>
      <c r="Q316" s="746"/>
      <c r="R316" s="522"/>
    </row>
    <row r="317" spans="1:18" ht="35.1" customHeight="1">
      <c r="A317" s="751">
        <v>56</v>
      </c>
      <c r="B317" s="742" t="s">
        <v>524</v>
      </c>
      <c r="C317" s="773" t="s">
        <v>181</v>
      </c>
      <c r="D317" s="523" t="s">
        <v>184</v>
      </c>
      <c r="E317" s="751" t="s">
        <v>17</v>
      </c>
      <c r="F317" s="205" t="s">
        <v>18</v>
      </c>
      <c r="G317" s="456">
        <f>R317*J5</f>
        <v>0</v>
      </c>
      <c r="H317" s="39"/>
      <c r="I317" s="209">
        <v>0</v>
      </c>
      <c r="J317" s="209"/>
      <c r="K317" s="209"/>
      <c r="L317" s="209"/>
      <c r="M317" s="209"/>
      <c r="N317" s="209"/>
      <c r="O317" s="209"/>
      <c r="P317" s="209"/>
      <c r="Q317" s="362"/>
      <c r="R317" s="394">
        <v>0.15</v>
      </c>
    </row>
    <row r="318" spans="1:18" ht="35.1" customHeight="1">
      <c r="A318" s="752"/>
      <c r="B318" s="771"/>
      <c r="C318" s="774"/>
      <c r="D318" s="213"/>
      <c r="E318" s="752"/>
      <c r="F318" s="206" t="s">
        <v>19</v>
      </c>
      <c r="G318" s="468"/>
      <c r="H318" s="45"/>
      <c r="I318" s="210"/>
      <c r="J318" s="210"/>
      <c r="K318" s="210"/>
      <c r="L318" s="210"/>
      <c r="M318" s="210"/>
      <c r="N318" s="210"/>
      <c r="O318" s="210"/>
      <c r="P318" s="210"/>
      <c r="Q318" s="363"/>
      <c r="R318" s="395"/>
    </row>
    <row r="319" spans="1:18" ht="35.1" customHeight="1" thickBot="1">
      <c r="A319" s="752"/>
      <c r="B319" s="771"/>
      <c r="C319" s="774"/>
      <c r="D319" s="524"/>
      <c r="E319" s="752"/>
      <c r="F319" s="547" t="s">
        <v>76</v>
      </c>
      <c r="G319" s="497"/>
      <c r="H319" s="438"/>
      <c r="I319" s="22"/>
      <c r="J319" s="22"/>
      <c r="K319" s="22"/>
      <c r="L319" s="22"/>
      <c r="M319" s="22"/>
      <c r="N319" s="22"/>
      <c r="O319" s="22"/>
      <c r="P319" s="22"/>
      <c r="Q319" s="364"/>
      <c r="R319" s="396"/>
    </row>
    <row r="320" spans="1:18" ht="35.1" customHeight="1">
      <c r="A320" s="752"/>
      <c r="B320" s="771"/>
      <c r="C320" s="774"/>
      <c r="D320" s="523"/>
      <c r="E320" s="752"/>
      <c r="F320" s="744"/>
      <c r="G320" s="422"/>
      <c r="H320" s="636"/>
      <c r="I320" s="637"/>
      <c r="J320" s="637"/>
      <c r="K320" s="637"/>
      <c r="L320" s="637"/>
      <c r="M320" s="637"/>
      <c r="N320" s="637"/>
      <c r="O320" s="637"/>
      <c r="P320" s="637"/>
      <c r="Q320" s="637"/>
      <c r="R320" s="540"/>
    </row>
    <row r="321" spans="1:18" ht="35.1" customHeight="1" thickBot="1">
      <c r="A321" s="753"/>
      <c r="B321" s="772"/>
      <c r="C321" s="775"/>
      <c r="D321" s="66"/>
      <c r="E321" s="753"/>
      <c r="F321" s="745"/>
      <c r="G321" s="440"/>
      <c r="H321" s="746"/>
      <c r="I321" s="746"/>
      <c r="J321" s="746"/>
      <c r="K321" s="746"/>
      <c r="L321" s="746"/>
      <c r="M321" s="746"/>
      <c r="N321" s="746"/>
      <c r="O321" s="746"/>
      <c r="P321" s="746"/>
      <c r="Q321" s="746"/>
      <c r="R321" s="522"/>
    </row>
    <row r="322" spans="1:18" ht="73.5" customHeight="1">
      <c r="A322" s="751">
        <v>57</v>
      </c>
      <c r="B322" s="742" t="s">
        <v>525</v>
      </c>
      <c r="C322" s="773" t="s">
        <v>181</v>
      </c>
      <c r="D322" s="523" t="s">
        <v>121</v>
      </c>
      <c r="E322" s="751" t="s">
        <v>17</v>
      </c>
      <c r="F322" s="205" t="s">
        <v>18</v>
      </c>
      <c r="G322" s="456">
        <f>R322*J5</f>
        <v>0</v>
      </c>
      <c r="H322" s="39"/>
      <c r="I322" s="209">
        <v>0</v>
      </c>
      <c r="J322" s="209"/>
      <c r="K322" s="209"/>
      <c r="L322" s="209"/>
      <c r="M322" s="209"/>
      <c r="N322" s="209"/>
      <c r="O322" s="209"/>
      <c r="P322" s="209"/>
      <c r="Q322" s="362"/>
      <c r="R322" s="394">
        <v>0.4</v>
      </c>
    </row>
    <row r="323" spans="1:18" ht="35.1" customHeight="1">
      <c r="A323" s="752"/>
      <c r="B323" s="771"/>
      <c r="C323" s="774"/>
      <c r="D323" s="213"/>
      <c r="E323" s="752"/>
      <c r="F323" s="206" t="s">
        <v>19</v>
      </c>
      <c r="G323" s="468"/>
      <c r="H323" s="45"/>
      <c r="I323" s="210"/>
      <c r="J323" s="210"/>
      <c r="K323" s="210"/>
      <c r="L323" s="210"/>
      <c r="M323" s="210"/>
      <c r="N323" s="210"/>
      <c r="O323" s="210"/>
      <c r="P323" s="210"/>
      <c r="Q323" s="363"/>
      <c r="R323" s="395"/>
    </row>
    <row r="324" spans="1:18" ht="35.1" customHeight="1" thickBot="1">
      <c r="A324" s="752"/>
      <c r="B324" s="771"/>
      <c r="C324" s="774"/>
      <c r="D324" s="524"/>
      <c r="E324" s="752"/>
      <c r="F324" s="547" t="s">
        <v>76</v>
      </c>
      <c r="G324" s="497"/>
      <c r="H324" s="438"/>
      <c r="I324" s="22"/>
      <c r="J324" s="22"/>
      <c r="K324" s="22"/>
      <c r="L324" s="22"/>
      <c r="M324" s="22"/>
      <c r="N324" s="22"/>
      <c r="O324" s="22"/>
      <c r="P324" s="22"/>
      <c r="Q324" s="364"/>
      <c r="R324" s="396"/>
    </row>
    <row r="325" spans="1:18" ht="35.1" customHeight="1">
      <c r="A325" s="752"/>
      <c r="B325" s="771"/>
      <c r="C325" s="774"/>
      <c r="D325" s="523"/>
      <c r="E325" s="752"/>
      <c r="F325" s="744"/>
      <c r="G325" s="422"/>
      <c r="H325" s="636"/>
      <c r="I325" s="637"/>
      <c r="J325" s="637"/>
      <c r="K325" s="637"/>
      <c r="L325" s="637"/>
      <c r="M325" s="637"/>
      <c r="N325" s="637"/>
      <c r="O325" s="637"/>
      <c r="P325" s="637"/>
      <c r="Q325" s="637"/>
      <c r="R325" s="540"/>
    </row>
    <row r="326" spans="1:18" ht="94.5" customHeight="1" thickBot="1">
      <c r="A326" s="753"/>
      <c r="B326" s="772"/>
      <c r="C326" s="775"/>
      <c r="D326" s="66"/>
      <c r="E326" s="753"/>
      <c r="F326" s="745"/>
      <c r="G326" s="440"/>
      <c r="H326" s="746"/>
      <c r="I326" s="746"/>
      <c r="J326" s="746"/>
      <c r="K326" s="746"/>
      <c r="L326" s="746"/>
      <c r="M326" s="746"/>
      <c r="N326" s="746"/>
      <c r="O326" s="746"/>
      <c r="P326" s="746"/>
      <c r="Q326" s="746"/>
      <c r="R326" s="522"/>
    </row>
    <row r="327" spans="1:18" ht="35.1" customHeight="1">
      <c r="A327" s="751">
        <v>58</v>
      </c>
      <c r="B327" s="742" t="s">
        <v>526</v>
      </c>
      <c r="C327" s="773" t="s">
        <v>181</v>
      </c>
      <c r="D327" s="523" t="s">
        <v>185</v>
      </c>
      <c r="E327" s="751" t="s">
        <v>17</v>
      </c>
      <c r="F327" s="205" t="s">
        <v>18</v>
      </c>
      <c r="G327" s="456">
        <f>R327*J5</f>
        <v>0</v>
      </c>
      <c r="H327" s="39"/>
      <c r="I327" s="209">
        <v>0</v>
      </c>
      <c r="J327" s="209"/>
      <c r="K327" s="209"/>
      <c r="L327" s="209"/>
      <c r="M327" s="209"/>
      <c r="N327" s="209"/>
      <c r="O327" s="209"/>
      <c r="P327" s="209"/>
      <c r="Q327" s="362"/>
      <c r="R327" s="394">
        <v>0.7</v>
      </c>
    </row>
    <row r="328" spans="1:18" ht="35.1" customHeight="1">
      <c r="A328" s="752"/>
      <c r="B328" s="771"/>
      <c r="C328" s="774"/>
      <c r="D328" s="213"/>
      <c r="E328" s="752"/>
      <c r="F328" s="206" t="s">
        <v>19</v>
      </c>
      <c r="G328" s="468"/>
      <c r="H328" s="45"/>
      <c r="I328" s="210"/>
      <c r="J328" s="210"/>
      <c r="K328" s="210"/>
      <c r="L328" s="210"/>
      <c r="M328" s="210"/>
      <c r="N328" s="210"/>
      <c r="O328" s="210"/>
      <c r="P328" s="210"/>
      <c r="Q328" s="363"/>
      <c r="R328" s="395"/>
    </row>
    <row r="329" spans="1:18" ht="35.1" customHeight="1" thickBot="1">
      <c r="A329" s="752"/>
      <c r="B329" s="771"/>
      <c r="C329" s="774"/>
      <c r="D329" s="524"/>
      <c r="E329" s="752"/>
      <c r="F329" s="547" t="s">
        <v>76</v>
      </c>
      <c r="G329" s="497"/>
      <c r="H329" s="438"/>
      <c r="I329" s="22"/>
      <c r="J329" s="22"/>
      <c r="K329" s="22"/>
      <c r="L329" s="22"/>
      <c r="M329" s="22"/>
      <c r="N329" s="22"/>
      <c r="O329" s="22"/>
      <c r="P329" s="22"/>
      <c r="Q329" s="364"/>
      <c r="R329" s="396"/>
    </row>
    <row r="330" spans="1:18" ht="35.1" customHeight="1">
      <c r="A330" s="752"/>
      <c r="B330" s="771"/>
      <c r="C330" s="774"/>
      <c r="D330" s="523"/>
      <c r="E330" s="752"/>
      <c r="F330" s="744"/>
      <c r="G330" s="422"/>
      <c r="H330" s="636"/>
      <c r="I330" s="637"/>
      <c r="J330" s="637"/>
      <c r="K330" s="637"/>
      <c r="L330" s="637"/>
      <c r="M330" s="637"/>
      <c r="N330" s="637"/>
      <c r="O330" s="637"/>
      <c r="P330" s="637"/>
      <c r="Q330" s="637"/>
      <c r="R330" s="540"/>
    </row>
    <row r="331" spans="1:18" ht="261.75" customHeight="1" thickBot="1">
      <c r="A331" s="753"/>
      <c r="B331" s="772"/>
      <c r="C331" s="775"/>
      <c r="D331" s="66"/>
      <c r="E331" s="753"/>
      <c r="F331" s="745"/>
      <c r="G331" s="440"/>
      <c r="H331" s="746"/>
      <c r="I331" s="746"/>
      <c r="J331" s="746"/>
      <c r="K331" s="746"/>
      <c r="L331" s="746"/>
      <c r="M331" s="746"/>
      <c r="N331" s="746"/>
      <c r="O331" s="746"/>
      <c r="P331" s="746"/>
      <c r="Q331" s="746"/>
      <c r="R331" s="522"/>
    </row>
    <row r="332" spans="1:18" ht="35.1" customHeight="1">
      <c r="A332" s="751">
        <v>59</v>
      </c>
      <c r="B332" s="742" t="s">
        <v>527</v>
      </c>
      <c r="C332" s="773" t="s">
        <v>186</v>
      </c>
      <c r="D332" s="523" t="s">
        <v>187</v>
      </c>
      <c r="E332" s="751" t="s">
        <v>17</v>
      </c>
      <c r="F332" s="205" t="s">
        <v>18</v>
      </c>
      <c r="G332" s="456">
        <f>R332*J5</f>
        <v>0</v>
      </c>
      <c r="H332" s="39"/>
      <c r="I332" s="209">
        <v>0</v>
      </c>
      <c r="J332" s="209"/>
      <c r="K332" s="209"/>
      <c r="L332" s="209"/>
      <c r="M332" s="209"/>
      <c r="N332" s="209"/>
      <c r="O332" s="209"/>
      <c r="P332" s="209"/>
      <c r="Q332" s="362"/>
      <c r="R332" s="394">
        <v>0.4</v>
      </c>
    </row>
    <row r="333" spans="1:18" ht="35.1" customHeight="1">
      <c r="A333" s="752"/>
      <c r="B333" s="771"/>
      <c r="C333" s="774"/>
      <c r="D333" s="213"/>
      <c r="E333" s="752"/>
      <c r="F333" s="206" t="s">
        <v>19</v>
      </c>
      <c r="G333" s="468"/>
      <c r="H333" s="45"/>
      <c r="I333" s="210"/>
      <c r="J333" s="210"/>
      <c r="K333" s="210"/>
      <c r="L333" s="210"/>
      <c r="M333" s="210"/>
      <c r="N333" s="210"/>
      <c r="O333" s="210"/>
      <c r="P333" s="210"/>
      <c r="Q333" s="363"/>
      <c r="R333" s="395"/>
    </row>
    <row r="334" spans="1:18" ht="35.1" customHeight="1" thickBot="1">
      <c r="A334" s="752"/>
      <c r="B334" s="771"/>
      <c r="C334" s="774"/>
      <c r="D334" s="524"/>
      <c r="E334" s="752"/>
      <c r="F334" s="547" t="s">
        <v>76</v>
      </c>
      <c r="G334" s="497"/>
      <c r="H334" s="438"/>
      <c r="I334" s="22"/>
      <c r="J334" s="22"/>
      <c r="K334" s="22"/>
      <c r="L334" s="22"/>
      <c r="M334" s="22"/>
      <c r="N334" s="22"/>
      <c r="O334" s="22"/>
      <c r="P334" s="22"/>
      <c r="Q334" s="364"/>
      <c r="R334" s="396"/>
    </row>
    <row r="335" spans="1:18" ht="35.1" customHeight="1">
      <c r="A335" s="752"/>
      <c r="B335" s="771"/>
      <c r="C335" s="774"/>
      <c r="D335" s="523"/>
      <c r="E335" s="752"/>
      <c r="F335" s="744"/>
      <c r="G335" s="422"/>
      <c r="H335" s="636"/>
      <c r="I335" s="637"/>
      <c r="J335" s="637"/>
      <c r="K335" s="637"/>
      <c r="L335" s="637"/>
      <c r="M335" s="637"/>
      <c r="N335" s="637"/>
      <c r="O335" s="637"/>
      <c r="P335" s="637"/>
      <c r="Q335" s="637"/>
      <c r="R335" s="540"/>
    </row>
    <row r="336" spans="1:18" ht="153" customHeight="1" thickBot="1">
      <c r="A336" s="753"/>
      <c r="B336" s="772"/>
      <c r="C336" s="775"/>
      <c r="D336" s="66"/>
      <c r="E336" s="753"/>
      <c r="F336" s="745"/>
      <c r="G336" s="440"/>
      <c r="H336" s="746"/>
      <c r="I336" s="746"/>
      <c r="J336" s="746"/>
      <c r="K336" s="746"/>
      <c r="L336" s="746"/>
      <c r="M336" s="746"/>
      <c r="N336" s="746"/>
      <c r="O336" s="746"/>
      <c r="P336" s="746"/>
      <c r="Q336" s="746"/>
      <c r="R336" s="522"/>
    </row>
    <row r="337" spans="1:18" ht="35.1" customHeight="1">
      <c r="A337" s="751">
        <v>60</v>
      </c>
      <c r="B337" s="742" t="s">
        <v>188</v>
      </c>
      <c r="C337" s="773" t="s">
        <v>186</v>
      </c>
      <c r="D337" s="523" t="s">
        <v>189</v>
      </c>
      <c r="E337" s="751" t="s">
        <v>17</v>
      </c>
      <c r="F337" s="205" t="s">
        <v>18</v>
      </c>
      <c r="G337" s="456">
        <f>R337*J5</f>
        <v>0</v>
      </c>
      <c r="H337" s="39"/>
      <c r="I337" s="209">
        <v>0</v>
      </c>
      <c r="J337" s="209"/>
      <c r="K337" s="209"/>
      <c r="L337" s="209"/>
      <c r="M337" s="209"/>
      <c r="N337" s="209"/>
      <c r="O337" s="209"/>
      <c r="P337" s="209"/>
      <c r="Q337" s="362"/>
      <c r="R337" s="394">
        <v>0.5</v>
      </c>
    </row>
    <row r="338" spans="1:18" ht="35.1" customHeight="1">
      <c r="A338" s="752"/>
      <c r="B338" s="771"/>
      <c r="C338" s="774"/>
      <c r="D338" s="213"/>
      <c r="E338" s="752"/>
      <c r="F338" s="206" t="s">
        <v>19</v>
      </c>
      <c r="G338" s="468"/>
      <c r="H338" s="45"/>
      <c r="I338" s="210"/>
      <c r="J338" s="210"/>
      <c r="K338" s="210"/>
      <c r="L338" s="210"/>
      <c r="M338" s="210"/>
      <c r="N338" s="210"/>
      <c r="O338" s="210"/>
      <c r="P338" s="210"/>
      <c r="Q338" s="363"/>
      <c r="R338" s="395"/>
    </row>
    <row r="339" spans="1:18" ht="35.1" customHeight="1" thickBot="1">
      <c r="A339" s="752"/>
      <c r="B339" s="771"/>
      <c r="C339" s="774"/>
      <c r="D339" s="524"/>
      <c r="E339" s="752"/>
      <c r="F339" s="547" t="s">
        <v>76</v>
      </c>
      <c r="G339" s="497"/>
      <c r="H339" s="438"/>
      <c r="I339" s="22"/>
      <c r="J339" s="22"/>
      <c r="K339" s="22"/>
      <c r="L339" s="22"/>
      <c r="M339" s="22"/>
      <c r="N339" s="22"/>
      <c r="O339" s="22"/>
      <c r="P339" s="22"/>
      <c r="Q339" s="364"/>
      <c r="R339" s="396"/>
    </row>
    <row r="340" spans="1:18" ht="35.1" customHeight="1">
      <c r="A340" s="752"/>
      <c r="B340" s="771"/>
      <c r="C340" s="774"/>
      <c r="D340" s="523"/>
      <c r="E340" s="752"/>
      <c r="F340" s="744"/>
      <c r="G340" s="422"/>
      <c r="H340" s="636"/>
      <c r="I340" s="637"/>
      <c r="J340" s="637"/>
      <c r="K340" s="637"/>
      <c r="L340" s="637"/>
      <c r="M340" s="637"/>
      <c r="N340" s="637"/>
      <c r="O340" s="637"/>
      <c r="P340" s="637"/>
      <c r="Q340" s="637"/>
      <c r="R340" s="540"/>
    </row>
    <row r="341" spans="1:18" ht="35.1" customHeight="1" thickBot="1">
      <c r="A341" s="753"/>
      <c r="B341" s="772"/>
      <c r="C341" s="775"/>
      <c r="D341" s="66"/>
      <c r="E341" s="753"/>
      <c r="F341" s="745"/>
      <c r="G341" s="440"/>
      <c r="H341" s="746"/>
      <c r="I341" s="746"/>
      <c r="J341" s="746"/>
      <c r="K341" s="746"/>
      <c r="L341" s="746"/>
      <c r="M341" s="746"/>
      <c r="N341" s="746"/>
      <c r="O341" s="746"/>
      <c r="P341" s="746"/>
      <c r="Q341" s="746"/>
      <c r="R341" s="522"/>
    </row>
    <row r="342" spans="1:18" ht="35.1" customHeight="1">
      <c r="A342" s="751">
        <v>61</v>
      </c>
      <c r="B342" s="742" t="s">
        <v>439</v>
      </c>
      <c r="C342" s="773" t="s">
        <v>176</v>
      </c>
      <c r="D342" s="523" t="s">
        <v>118</v>
      </c>
      <c r="E342" s="751" t="s">
        <v>17</v>
      </c>
      <c r="F342" s="205" t="s">
        <v>18</v>
      </c>
      <c r="G342" s="456">
        <f>R342*J5</f>
        <v>0</v>
      </c>
      <c r="H342" s="39"/>
      <c r="I342" s="209">
        <v>0</v>
      </c>
      <c r="J342" s="209"/>
      <c r="K342" s="209"/>
      <c r="L342" s="209"/>
      <c r="M342" s="209"/>
      <c r="N342" s="209"/>
      <c r="O342" s="209"/>
      <c r="P342" s="209"/>
      <c r="Q342" s="362"/>
      <c r="R342" s="394">
        <v>0.3</v>
      </c>
    </row>
    <row r="343" spans="1:18" ht="35.1" customHeight="1">
      <c r="A343" s="752"/>
      <c r="B343" s="771"/>
      <c r="C343" s="774"/>
      <c r="D343" s="213"/>
      <c r="E343" s="752"/>
      <c r="F343" s="206" t="s">
        <v>19</v>
      </c>
      <c r="G343" s="468"/>
      <c r="H343" s="45"/>
      <c r="I343" s="210"/>
      <c r="J343" s="210"/>
      <c r="K343" s="210"/>
      <c r="L343" s="210"/>
      <c r="M343" s="210"/>
      <c r="N343" s="210"/>
      <c r="O343" s="210"/>
      <c r="P343" s="210"/>
      <c r="Q343" s="363"/>
      <c r="R343" s="395"/>
    </row>
    <row r="344" spans="1:18" ht="35.1" customHeight="1" thickBot="1">
      <c r="A344" s="752"/>
      <c r="B344" s="771"/>
      <c r="C344" s="774"/>
      <c r="D344" s="524"/>
      <c r="E344" s="752"/>
      <c r="F344" s="547" t="s">
        <v>76</v>
      </c>
      <c r="G344" s="497"/>
      <c r="H344" s="438"/>
      <c r="I344" s="22"/>
      <c r="J344" s="22"/>
      <c r="K344" s="22"/>
      <c r="L344" s="22"/>
      <c r="M344" s="22"/>
      <c r="N344" s="22"/>
      <c r="O344" s="22"/>
      <c r="P344" s="22"/>
      <c r="Q344" s="364"/>
      <c r="R344" s="396"/>
    </row>
    <row r="345" spans="1:18" ht="35.1" customHeight="1">
      <c r="A345" s="752"/>
      <c r="B345" s="771"/>
      <c r="C345" s="774"/>
      <c r="D345" s="523"/>
      <c r="E345" s="752"/>
      <c r="F345" s="744"/>
      <c r="G345" s="422"/>
      <c r="H345" s="636"/>
      <c r="I345" s="637"/>
      <c r="J345" s="637"/>
      <c r="K345" s="637"/>
      <c r="L345" s="637"/>
      <c r="M345" s="637"/>
      <c r="N345" s="637"/>
      <c r="O345" s="637"/>
      <c r="P345" s="637"/>
      <c r="Q345" s="637"/>
      <c r="R345" s="540"/>
    </row>
    <row r="346" spans="1:18" ht="35.1" customHeight="1" thickBot="1">
      <c r="A346" s="753"/>
      <c r="B346" s="772"/>
      <c r="C346" s="775"/>
      <c r="D346" s="66"/>
      <c r="E346" s="753"/>
      <c r="F346" s="745"/>
      <c r="G346" s="440"/>
      <c r="H346" s="746"/>
      <c r="I346" s="746"/>
      <c r="J346" s="746"/>
      <c r="K346" s="746"/>
      <c r="L346" s="746"/>
      <c r="M346" s="746"/>
      <c r="N346" s="746"/>
      <c r="O346" s="746"/>
      <c r="P346" s="746"/>
      <c r="Q346" s="746"/>
      <c r="R346" s="522"/>
    </row>
    <row r="347" spans="1:18" ht="35.1" customHeight="1">
      <c r="A347" s="751">
        <v>62</v>
      </c>
      <c r="B347" s="742" t="s">
        <v>528</v>
      </c>
      <c r="C347" s="773" t="s">
        <v>176</v>
      </c>
      <c r="D347" s="523" t="s">
        <v>190</v>
      </c>
      <c r="E347" s="751" t="s">
        <v>17</v>
      </c>
      <c r="F347" s="205" t="s">
        <v>18</v>
      </c>
      <c r="G347" s="456">
        <f>R347*J5</f>
        <v>0</v>
      </c>
      <c r="H347" s="39"/>
      <c r="I347" s="209">
        <v>0</v>
      </c>
      <c r="J347" s="209"/>
      <c r="K347" s="209"/>
      <c r="L347" s="209"/>
      <c r="M347" s="209"/>
      <c r="N347" s="209"/>
      <c r="O347" s="209"/>
      <c r="P347" s="209"/>
      <c r="Q347" s="362"/>
      <c r="R347" s="394">
        <v>0.37</v>
      </c>
    </row>
    <row r="348" spans="1:18" ht="35.1" customHeight="1">
      <c r="A348" s="752"/>
      <c r="B348" s="771"/>
      <c r="C348" s="774"/>
      <c r="D348" s="213"/>
      <c r="E348" s="752"/>
      <c r="F348" s="206" t="s">
        <v>19</v>
      </c>
      <c r="G348" s="468"/>
      <c r="H348" s="45"/>
      <c r="I348" s="210"/>
      <c r="J348" s="210"/>
      <c r="K348" s="210"/>
      <c r="L348" s="210"/>
      <c r="M348" s="210"/>
      <c r="N348" s="210"/>
      <c r="O348" s="210"/>
      <c r="P348" s="210"/>
      <c r="Q348" s="363"/>
      <c r="R348" s="395"/>
    </row>
    <row r="349" spans="1:18" ht="35.1" customHeight="1" thickBot="1">
      <c r="A349" s="752"/>
      <c r="B349" s="771"/>
      <c r="C349" s="774"/>
      <c r="D349" s="524"/>
      <c r="E349" s="752"/>
      <c r="F349" s="547" t="s">
        <v>76</v>
      </c>
      <c r="G349" s="497"/>
      <c r="H349" s="438"/>
      <c r="I349" s="22"/>
      <c r="J349" s="22"/>
      <c r="K349" s="22"/>
      <c r="L349" s="22"/>
      <c r="M349" s="22"/>
      <c r="N349" s="22"/>
      <c r="O349" s="22"/>
      <c r="P349" s="22"/>
      <c r="Q349" s="364"/>
      <c r="R349" s="396"/>
    </row>
    <row r="350" spans="1:18" ht="35.1" customHeight="1">
      <c r="A350" s="752"/>
      <c r="B350" s="771"/>
      <c r="C350" s="774"/>
      <c r="D350" s="523"/>
      <c r="E350" s="752"/>
      <c r="F350" s="744"/>
      <c r="G350" s="422"/>
      <c r="H350" s="636"/>
      <c r="I350" s="637"/>
      <c r="J350" s="637"/>
      <c r="K350" s="637"/>
      <c r="L350" s="637"/>
      <c r="M350" s="637"/>
      <c r="N350" s="637"/>
      <c r="O350" s="637"/>
      <c r="P350" s="637"/>
      <c r="Q350" s="637"/>
      <c r="R350" s="540"/>
    </row>
    <row r="351" spans="1:18" ht="66" customHeight="1" thickBot="1">
      <c r="A351" s="753"/>
      <c r="B351" s="772"/>
      <c r="C351" s="775"/>
      <c r="D351" s="66"/>
      <c r="E351" s="753"/>
      <c r="F351" s="745"/>
      <c r="G351" s="440"/>
      <c r="H351" s="746"/>
      <c r="I351" s="746"/>
      <c r="J351" s="746"/>
      <c r="K351" s="746"/>
      <c r="L351" s="746"/>
      <c r="M351" s="746"/>
      <c r="N351" s="746"/>
      <c r="O351" s="746"/>
      <c r="P351" s="746"/>
      <c r="Q351" s="746"/>
      <c r="R351" s="522"/>
    </row>
    <row r="352" spans="1:18" ht="35.1" customHeight="1">
      <c r="A352" s="751">
        <v>63</v>
      </c>
      <c r="B352" s="742" t="s">
        <v>440</v>
      </c>
      <c r="C352" s="773" t="s">
        <v>176</v>
      </c>
      <c r="D352" s="523" t="s">
        <v>469</v>
      </c>
      <c r="E352" s="751" t="s">
        <v>17</v>
      </c>
      <c r="F352" s="205" t="s">
        <v>18</v>
      </c>
      <c r="G352" s="456">
        <f>R352*J5</f>
        <v>0</v>
      </c>
      <c r="H352" s="39"/>
      <c r="I352" s="209">
        <v>0</v>
      </c>
      <c r="J352" s="209"/>
      <c r="K352" s="209"/>
      <c r="L352" s="209"/>
      <c r="M352" s="209"/>
      <c r="N352" s="209"/>
      <c r="O352" s="209"/>
      <c r="P352" s="209"/>
      <c r="Q352" s="362"/>
      <c r="R352" s="394">
        <v>1.7</v>
      </c>
    </row>
    <row r="353" spans="1:18" ht="35.1" customHeight="1">
      <c r="A353" s="752"/>
      <c r="B353" s="771"/>
      <c r="C353" s="774"/>
      <c r="D353" s="213"/>
      <c r="E353" s="752"/>
      <c r="F353" s="206" t="s">
        <v>19</v>
      </c>
      <c r="G353" s="468"/>
      <c r="H353" s="45"/>
      <c r="I353" s="210"/>
      <c r="J353" s="210"/>
      <c r="K353" s="210"/>
      <c r="L353" s="210"/>
      <c r="M353" s="210"/>
      <c r="N353" s="210"/>
      <c r="O353" s="210"/>
      <c r="P353" s="210"/>
      <c r="Q353" s="363"/>
      <c r="R353" s="395"/>
    </row>
    <row r="354" spans="1:18" ht="35.1" customHeight="1" thickBot="1">
      <c r="A354" s="752"/>
      <c r="B354" s="771"/>
      <c r="C354" s="774"/>
      <c r="D354" s="524"/>
      <c r="E354" s="752"/>
      <c r="F354" s="547" t="s">
        <v>76</v>
      </c>
      <c r="G354" s="497"/>
      <c r="H354" s="438"/>
      <c r="I354" s="22"/>
      <c r="J354" s="22"/>
      <c r="K354" s="22"/>
      <c r="L354" s="22"/>
      <c r="M354" s="22"/>
      <c r="N354" s="22"/>
      <c r="O354" s="22"/>
      <c r="P354" s="22"/>
      <c r="Q354" s="364"/>
      <c r="R354" s="396"/>
    </row>
    <row r="355" spans="1:18" ht="35.1" customHeight="1">
      <c r="A355" s="752"/>
      <c r="B355" s="771"/>
      <c r="C355" s="774"/>
      <c r="D355" s="523"/>
      <c r="E355" s="752"/>
      <c r="F355" s="744"/>
      <c r="G355" s="422"/>
      <c r="H355" s="636"/>
      <c r="I355" s="637"/>
      <c r="J355" s="637"/>
      <c r="K355" s="637"/>
      <c r="L355" s="637"/>
      <c r="M355" s="637"/>
      <c r="N355" s="637"/>
      <c r="O355" s="637"/>
      <c r="P355" s="637"/>
      <c r="Q355" s="637"/>
      <c r="R355" s="540"/>
    </row>
    <row r="356" spans="1:18" ht="99" customHeight="1" thickBot="1">
      <c r="A356" s="753"/>
      <c r="B356" s="772"/>
      <c r="C356" s="775"/>
      <c r="D356" s="66"/>
      <c r="E356" s="753"/>
      <c r="F356" s="745"/>
      <c r="G356" s="440"/>
      <c r="H356" s="746"/>
      <c r="I356" s="746"/>
      <c r="J356" s="746"/>
      <c r="K356" s="746"/>
      <c r="L356" s="746"/>
      <c r="M356" s="746"/>
      <c r="N356" s="746"/>
      <c r="O356" s="746"/>
      <c r="P356" s="746"/>
      <c r="Q356" s="746"/>
      <c r="R356" s="522"/>
    </row>
    <row r="357" spans="1:18" ht="35.1" customHeight="1">
      <c r="A357" s="751">
        <v>64</v>
      </c>
      <c r="B357" s="742" t="s">
        <v>441</v>
      </c>
      <c r="C357" s="773" t="s">
        <v>191</v>
      </c>
      <c r="D357" s="523" t="s">
        <v>184</v>
      </c>
      <c r="E357" s="751" t="s">
        <v>17</v>
      </c>
      <c r="F357" s="205" t="s">
        <v>18</v>
      </c>
      <c r="G357" s="456">
        <f>R357*J5</f>
        <v>0</v>
      </c>
      <c r="H357" s="39"/>
      <c r="I357" s="209">
        <v>0</v>
      </c>
      <c r="J357" s="209"/>
      <c r="K357" s="209"/>
      <c r="L357" s="209"/>
      <c r="M357" s="209"/>
      <c r="N357" s="209"/>
      <c r="O357" s="209"/>
      <c r="P357" s="209"/>
      <c r="Q357" s="362"/>
      <c r="R357" s="394">
        <v>0.3</v>
      </c>
    </row>
    <row r="358" spans="1:18" ht="35.1" customHeight="1">
      <c r="A358" s="752"/>
      <c r="B358" s="771"/>
      <c r="C358" s="774"/>
      <c r="D358" s="213"/>
      <c r="E358" s="752"/>
      <c r="F358" s="206" t="s">
        <v>19</v>
      </c>
      <c r="G358" s="468"/>
      <c r="H358" s="45"/>
      <c r="I358" s="210"/>
      <c r="J358" s="210"/>
      <c r="K358" s="210"/>
      <c r="L358" s="210"/>
      <c r="M358" s="210"/>
      <c r="N358" s="210"/>
      <c r="O358" s="210"/>
      <c r="P358" s="210"/>
      <c r="Q358" s="363"/>
      <c r="R358" s="395"/>
    </row>
    <row r="359" spans="1:18" ht="35.1" customHeight="1" thickBot="1">
      <c r="A359" s="752"/>
      <c r="B359" s="771"/>
      <c r="C359" s="774"/>
      <c r="D359" s="524"/>
      <c r="E359" s="752"/>
      <c r="F359" s="547" t="s">
        <v>76</v>
      </c>
      <c r="G359" s="497"/>
      <c r="H359" s="438"/>
      <c r="I359" s="22"/>
      <c r="J359" s="22"/>
      <c r="K359" s="22"/>
      <c r="L359" s="22"/>
      <c r="M359" s="22"/>
      <c r="N359" s="22"/>
      <c r="O359" s="22"/>
      <c r="P359" s="22"/>
      <c r="Q359" s="364"/>
      <c r="R359" s="396"/>
    </row>
    <row r="360" spans="1:18" ht="35.1" customHeight="1">
      <c r="A360" s="752"/>
      <c r="B360" s="771"/>
      <c r="C360" s="774"/>
      <c r="D360" s="523"/>
      <c r="E360" s="752"/>
      <c r="F360" s="744"/>
      <c r="G360" s="422"/>
      <c r="H360" s="636"/>
      <c r="I360" s="637"/>
      <c r="J360" s="637"/>
      <c r="K360" s="637"/>
      <c r="L360" s="637"/>
      <c r="M360" s="637"/>
      <c r="N360" s="637"/>
      <c r="O360" s="637"/>
      <c r="P360" s="637"/>
      <c r="Q360" s="637"/>
      <c r="R360" s="540"/>
    </row>
    <row r="361" spans="1:18" ht="64.5" customHeight="1" thickBot="1">
      <c r="A361" s="753"/>
      <c r="B361" s="772"/>
      <c r="C361" s="775"/>
      <c r="D361" s="66"/>
      <c r="E361" s="753"/>
      <c r="F361" s="745"/>
      <c r="G361" s="440"/>
      <c r="H361" s="746"/>
      <c r="I361" s="746"/>
      <c r="J361" s="746"/>
      <c r="K361" s="746"/>
      <c r="L361" s="746"/>
      <c r="M361" s="746"/>
      <c r="N361" s="746"/>
      <c r="O361" s="746"/>
      <c r="P361" s="746"/>
      <c r="Q361" s="746"/>
      <c r="R361" s="522"/>
    </row>
    <row r="362" spans="1:18" ht="35.1" customHeight="1">
      <c r="A362" s="751">
        <v>65</v>
      </c>
      <c r="B362" s="742" t="s">
        <v>442</v>
      </c>
      <c r="C362" s="773" t="s">
        <v>191</v>
      </c>
      <c r="D362" s="523" t="s">
        <v>185</v>
      </c>
      <c r="E362" s="751" t="s">
        <v>17</v>
      </c>
      <c r="F362" s="205" t="s">
        <v>18</v>
      </c>
      <c r="G362" s="456">
        <f>R362*J5</f>
        <v>0</v>
      </c>
      <c r="H362" s="39"/>
      <c r="I362" s="209">
        <v>0</v>
      </c>
      <c r="J362" s="209"/>
      <c r="K362" s="209"/>
      <c r="L362" s="209"/>
      <c r="M362" s="209"/>
      <c r="N362" s="209"/>
      <c r="O362" s="209"/>
      <c r="P362" s="209"/>
      <c r="Q362" s="362"/>
      <c r="R362" s="394">
        <v>0.3</v>
      </c>
    </row>
    <row r="363" spans="1:18" ht="35.1" customHeight="1">
      <c r="A363" s="752"/>
      <c r="B363" s="771"/>
      <c r="C363" s="774"/>
      <c r="D363" s="213"/>
      <c r="E363" s="752"/>
      <c r="F363" s="206" t="s">
        <v>19</v>
      </c>
      <c r="G363" s="468"/>
      <c r="H363" s="45"/>
      <c r="I363" s="210"/>
      <c r="J363" s="210"/>
      <c r="K363" s="210"/>
      <c r="L363" s="210"/>
      <c r="M363" s="210"/>
      <c r="N363" s="210"/>
      <c r="O363" s="210"/>
      <c r="P363" s="210"/>
      <c r="Q363" s="363"/>
      <c r="R363" s="395"/>
    </row>
    <row r="364" spans="1:18" ht="35.1" customHeight="1" thickBot="1">
      <c r="A364" s="752"/>
      <c r="B364" s="771"/>
      <c r="C364" s="774"/>
      <c r="D364" s="524"/>
      <c r="E364" s="752"/>
      <c r="F364" s="547" t="s">
        <v>76</v>
      </c>
      <c r="G364" s="497"/>
      <c r="H364" s="438"/>
      <c r="I364" s="22"/>
      <c r="J364" s="22"/>
      <c r="K364" s="22"/>
      <c r="L364" s="22"/>
      <c r="M364" s="22"/>
      <c r="N364" s="22"/>
      <c r="O364" s="22"/>
      <c r="P364" s="22"/>
      <c r="Q364" s="364"/>
      <c r="R364" s="396"/>
    </row>
    <row r="365" spans="1:18" ht="35.1" customHeight="1">
      <c r="A365" s="752"/>
      <c r="B365" s="771"/>
      <c r="C365" s="774"/>
      <c r="D365" s="523"/>
      <c r="E365" s="752"/>
      <c r="F365" s="744"/>
      <c r="G365" s="422"/>
      <c r="H365" s="636"/>
      <c r="I365" s="637"/>
      <c r="J365" s="637"/>
      <c r="K365" s="637"/>
      <c r="L365" s="637"/>
      <c r="M365" s="637"/>
      <c r="N365" s="637"/>
      <c r="O365" s="637"/>
      <c r="P365" s="637"/>
      <c r="Q365" s="637"/>
      <c r="R365" s="540"/>
    </row>
    <row r="366" spans="1:18" ht="66.75" customHeight="1" thickBot="1">
      <c r="A366" s="753"/>
      <c r="B366" s="772"/>
      <c r="C366" s="775"/>
      <c r="D366" s="66"/>
      <c r="E366" s="753"/>
      <c r="F366" s="745"/>
      <c r="G366" s="440"/>
      <c r="H366" s="746"/>
      <c r="I366" s="746"/>
      <c r="J366" s="746"/>
      <c r="K366" s="746"/>
      <c r="L366" s="746"/>
      <c r="M366" s="746"/>
      <c r="N366" s="746"/>
      <c r="O366" s="746"/>
      <c r="P366" s="746"/>
      <c r="Q366" s="746"/>
      <c r="R366" s="522"/>
    </row>
    <row r="367" spans="1:18" ht="35.1" customHeight="1">
      <c r="A367" s="751">
        <v>66</v>
      </c>
      <c r="B367" s="742" t="s">
        <v>443</v>
      </c>
      <c r="C367" s="773" t="s">
        <v>191</v>
      </c>
      <c r="D367" s="523" t="s">
        <v>187</v>
      </c>
      <c r="E367" s="751" t="s">
        <v>17</v>
      </c>
      <c r="F367" s="205" t="s">
        <v>18</v>
      </c>
      <c r="G367" s="456">
        <f>R367*J5</f>
        <v>0</v>
      </c>
      <c r="H367" s="39"/>
      <c r="I367" s="209">
        <v>0</v>
      </c>
      <c r="J367" s="209"/>
      <c r="K367" s="209"/>
      <c r="L367" s="209"/>
      <c r="M367" s="209"/>
      <c r="N367" s="209"/>
      <c r="O367" s="209"/>
      <c r="P367" s="209"/>
      <c r="Q367" s="362"/>
      <c r="R367" s="394">
        <v>0.31</v>
      </c>
    </row>
    <row r="368" spans="1:18" ht="35.1" customHeight="1">
      <c r="A368" s="752"/>
      <c r="B368" s="771"/>
      <c r="C368" s="774"/>
      <c r="D368" s="213"/>
      <c r="E368" s="752"/>
      <c r="F368" s="206" t="s">
        <v>19</v>
      </c>
      <c r="G368" s="468"/>
      <c r="H368" s="45"/>
      <c r="I368" s="210"/>
      <c r="J368" s="210"/>
      <c r="K368" s="210"/>
      <c r="L368" s="210"/>
      <c r="M368" s="210"/>
      <c r="N368" s="210"/>
      <c r="O368" s="210"/>
      <c r="P368" s="210"/>
      <c r="Q368" s="363"/>
      <c r="R368" s="395"/>
    </row>
    <row r="369" spans="1:18" ht="35.1" customHeight="1" thickBot="1">
      <c r="A369" s="752"/>
      <c r="B369" s="771"/>
      <c r="C369" s="774"/>
      <c r="D369" s="524"/>
      <c r="E369" s="752"/>
      <c r="F369" s="547" t="s">
        <v>76</v>
      </c>
      <c r="G369" s="497"/>
      <c r="H369" s="438"/>
      <c r="I369" s="22"/>
      <c r="J369" s="22"/>
      <c r="K369" s="22"/>
      <c r="L369" s="22"/>
      <c r="M369" s="22"/>
      <c r="N369" s="22"/>
      <c r="O369" s="22"/>
      <c r="P369" s="22"/>
      <c r="Q369" s="364"/>
      <c r="R369" s="396"/>
    </row>
    <row r="370" spans="1:18" ht="35.1" customHeight="1">
      <c r="A370" s="752"/>
      <c r="B370" s="771"/>
      <c r="C370" s="774"/>
      <c r="D370" s="523"/>
      <c r="E370" s="752"/>
      <c r="F370" s="744"/>
      <c r="G370" s="422"/>
      <c r="H370" s="636"/>
      <c r="I370" s="637"/>
      <c r="J370" s="637"/>
      <c r="K370" s="637"/>
      <c r="L370" s="637"/>
      <c r="M370" s="637"/>
      <c r="N370" s="637"/>
      <c r="O370" s="637"/>
      <c r="P370" s="637"/>
      <c r="Q370" s="637"/>
      <c r="R370" s="540"/>
    </row>
    <row r="371" spans="1:18" ht="85.5" customHeight="1" thickBot="1">
      <c r="A371" s="753"/>
      <c r="B371" s="772"/>
      <c r="C371" s="775"/>
      <c r="D371" s="66"/>
      <c r="E371" s="753"/>
      <c r="F371" s="745"/>
      <c r="G371" s="440"/>
      <c r="H371" s="746"/>
      <c r="I371" s="746"/>
      <c r="J371" s="746"/>
      <c r="K371" s="746"/>
      <c r="L371" s="746"/>
      <c r="M371" s="746"/>
      <c r="N371" s="746"/>
      <c r="O371" s="746"/>
      <c r="P371" s="746"/>
      <c r="Q371" s="746"/>
      <c r="R371" s="522"/>
    </row>
    <row r="372" spans="1:18" ht="35.1" customHeight="1">
      <c r="A372" s="751">
        <v>67</v>
      </c>
      <c r="B372" s="742" t="s">
        <v>529</v>
      </c>
      <c r="C372" s="773" t="s">
        <v>191</v>
      </c>
      <c r="D372" s="523" t="s">
        <v>192</v>
      </c>
      <c r="E372" s="751" t="s">
        <v>17</v>
      </c>
      <c r="F372" s="205" t="s">
        <v>18</v>
      </c>
      <c r="G372" s="456">
        <f>R372*J5</f>
        <v>0</v>
      </c>
      <c r="H372" s="39"/>
      <c r="I372" s="209">
        <v>0</v>
      </c>
      <c r="J372" s="209"/>
      <c r="K372" s="209"/>
      <c r="L372" s="209"/>
      <c r="M372" s="209"/>
      <c r="N372" s="209"/>
      <c r="O372" s="209"/>
      <c r="P372" s="209"/>
      <c r="Q372" s="362"/>
      <c r="R372" s="394">
        <v>0.3</v>
      </c>
    </row>
    <row r="373" spans="1:18" ht="35.1" customHeight="1">
      <c r="A373" s="752"/>
      <c r="B373" s="771"/>
      <c r="C373" s="774"/>
      <c r="D373" s="213"/>
      <c r="E373" s="752"/>
      <c r="F373" s="206" t="s">
        <v>19</v>
      </c>
      <c r="G373" s="468"/>
      <c r="H373" s="45"/>
      <c r="I373" s="210"/>
      <c r="J373" s="210"/>
      <c r="K373" s="210"/>
      <c r="L373" s="210"/>
      <c r="M373" s="210"/>
      <c r="N373" s="210"/>
      <c r="O373" s="210"/>
      <c r="P373" s="210"/>
      <c r="Q373" s="363"/>
      <c r="R373" s="395"/>
    </row>
    <row r="374" spans="1:18" ht="35.1" customHeight="1" thickBot="1">
      <c r="A374" s="752"/>
      <c r="B374" s="771"/>
      <c r="C374" s="774"/>
      <c r="D374" s="524"/>
      <c r="E374" s="752"/>
      <c r="F374" s="547" t="s">
        <v>76</v>
      </c>
      <c r="G374" s="497"/>
      <c r="H374" s="438"/>
      <c r="I374" s="22"/>
      <c r="J374" s="22"/>
      <c r="K374" s="22"/>
      <c r="L374" s="22"/>
      <c r="M374" s="22"/>
      <c r="N374" s="22"/>
      <c r="O374" s="22"/>
      <c r="P374" s="22"/>
      <c r="Q374" s="364"/>
      <c r="R374" s="396"/>
    </row>
    <row r="375" spans="1:18" ht="35.1" customHeight="1">
      <c r="A375" s="752"/>
      <c r="B375" s="771"/>
      <c r="C375" s="774"/>
      <c r="D375" s="523"/>
      <c r="E375" s="752"/>
      <c r="F375" s="744"/>
      <c r="G375" s="422"/>
      <c r="H375" s="636"/>
      <c r="I375" s="637"/>
      <c r="J375" s="637"/>
      <c r="K375" s="637"/>
      <c r="L375" s="637"/>
      <c r="M375" s="637"/>
      <c r="N375" s="637"/>
      <c r="O375" s="637"/>
      <c r="P375" s="637"/>
      <c r="Q375" s="637"/>
      <c r="R375" s="540"/>
    </row>
    <row r="376" spans="1:18" ht="35.1" customHeight="1" thickBot="1">
      <c r="A376" s="753"/>
      <c r="B376" s="772"/>
      <c r="C376" s="775"/>
      <c r="D376" s="66"/>
      <c r="E376" s="753"/>
      <c r="F376" s="745"/>
      <c r="G376" s="440"/>
      <c r="H376" s="746"/>
      <c r="I376" s="746"/>
      <c r="J376" s="746"/>
      <c r="K376" s="746"/>
      <c r="L376" s="746"/>
      <c r="M376" s="746"/>
      <c r="N376" s="746"/>
      <c r="O376" s="746"/>
      <c r="P376" s="746"/>
      <c r="Q376" s="746"/>
      <c r="R376" s="522"/>
    </row>
    <row r="377" spans="1:18" ht="35.1" customHeight="1">
      <c r="A377" s="751">
        <v>68</v>
      </c>
      <c r="B377" s="742" t="s">
        <v>444</v>
      </c>
      <c r="C377" s="773" t="s">
        <v>191</v>
      </c>
      <c r="D377" s="523" t="s">
        <v>193</v>
      </c>
      <c r="E377" s="751" t="s">
        <v>17</v>
      </c>
      <c r="F377" s="205" t="s">
        <v>18</v>
      </c>
      <c r="G377" s="456">
        <f>R377*J5</f>
        <v>0</v>
      </c>
      <c r="H377" s="39"/>
      <c r="I377" s="209">
        <v>0</v>
      </c>
      <c r="J377" s="209"/>
      <c r="K377" s="209"/>
      <c r="L377" s="209"/>
      <c r="M377" s="209"/>
      <c r="N377" s="209"/>
      <c r="O377" s="209"/>
      <c r="P377" s="209"/>
      <c r="Q377" s="362"/>
      <c r="R377" s="394">
        <v>0.4</v>
      </c>
    </row>
    <row r="378" spans="1:18" ht="35.1" customHeight="1">
      <c r="A378" s="752"/>
      <c r="B378" s="771"/>
      <c r="C378" s="774"/>
      <c r="D378" s="213"/>
      <c r="E378" s="752"/>
      <c r="F378" s="206" t="s">
        <v>19</v>
      </c>
      <c r="G378" s="468"/>
      <c r="H378" s="45"/>
      <c r="I378" s="210"/>
      <c r="J378" s="210"/>
      <c r="K378" s="210"/>
      <c r="L378" s="210"/>
      <c r="M378" s="210"/>
      <c r="N378" s="210"/>
      <c r="O378" s="210"/>
      <c r="P378" s="210"/>
      <c r="Q378" s="363"/>
      <c r="R378" s="395"/>
    </row>
    <row r="379" spans="1:18" ht="35.1" customHeight="1" thickBot="1">
      <c r="A379" s="752"/>
      <c r="B379" s="771"/>
      <c r="C379" s="774"/>
      <c r="D379" s="524"/>
      <c r="E379" s="752"/>
      <c r="F379" s="547" t="s">
        <v>76</v>
      </c>
      <c r="G379" s="497"/>
      <c r="H379" s="438"/>
      <c r="I379" s="22"/>
      <c r="J379" s="22"/>
      <c r="K379" s="22"/>
      <c r="L379" s="22"/>
      <c r="M379" s="22"/>
      <c r="N379" s="22"/>
      <c r="O379" s="22"/>
      <c r="P379" s="22"/>
      <c r="Q379" s="364"/>
      <c r="R379" s="396"/>
    </row>
    <row r="380" spans="1:18" ht="35.1" customHeight="1">
      <c r="A380" s="752"/>
      <c r="B380" s="771"/>
      <c r="C380" s="774"/>
      <c r="D380" s="523"/>
      <c r="E380" s="752"/>
      <c r="F380" s="744"/>
      <c r="G380" s="422"/>
      <c r="H380" s="636"/>
      <c r="I380" s="637"/>
      <c r="J380" s="637"/>
      <c r="K380" s="637"/>
      <c r="L380" s="637"/>
      <c r="M380" s="637"/>
      <c r="N380" s="637"/>
      <c r="O380" s="637"/>
      <c r="P380" s="637"/>
      <c r="Q380" s="637"/>
      <c r="R380" s="540"/>
    </row>
    <row r="381" spans="1:18" ht="7.5" customHeight="1" thickBot="1">
      <c r="A381" s="753"/>
      <c r="B381" s="772"/>
      <c r="C381" s="775"/>
      <c r="D381" s="66"/>
      <c r="E381" s="753"/>
      <c r="F381" s="745"/>
      <c r="G381" s="440"/>
      <c r="H381" s="746"/>
      <c r="I381" s="746"/>
      <c r="J381" s="746"/>
      <c r="K381" s="746"/>
      <c r="L381" s="746"/>
      <c r="M381" s="746"/>
      <c r="N381" s="746"/>
      <c r="O381" s="746"/>
      <c r="P381" s="746"/>
      <c r="Q381" s="746"/>
      <c r="R381" s="522"/>
    </row>
    <row r="382" spans="1:18" ht="35.1" customHeight="1">
      <c r="A382" s="751">
        <v>69</v>
      </c>
      <c r="B382" s="742" t="s">
        <v>445</v>
      </c>
      <c r="C382" s="773" t="s">
        <v>191</v>
      </c>
      <c r="D382" s="523" t="s">
        <v>114</v>
      </c>
      <c r="E382" s="751" t="s">
        <v>17</v>
      </c>
      <c r="F382" s="205" t="s">
        <v>18</v>
      </c>
      <c r="G382" s="456">
        <f>R382*J5</f>
        <v>0</v>
      </c>
      <c r="H382" s="39"/>
      <c r="I382" s="209">
        <v>0</v>
      </c>
      <c r="J382" s="209"/>
      <c r="K382" s="209"/>
      <c r="L382" s="209"/>
      <c r="M382" s="209"/>
      <c r="N382" s="209"/>
      <c r="O382" s="209"/>
      <c r="P382" s="209"/>
      <c r="Q382" s="362"/>
      <c r="R382" s="394">
        <v>0.4</v>
      </c>
    </row>
    <row r="383" spans="1:18" ht="35.1" customHeight="1">
      <c r="A383" s="752"/>
      <c r="B383" s="771"/>
      <c r="C383" s="774"/>
      <c r="D383" s="213"/>
      <c r="E383" s="752"/>
      <c r="F383" s="206" t="s">
        <v>19</v>
      </c>
      <c r="G383" s="468"/>
      <c r="H383" s="45"/>
      <c r="I383" s="210"/>
      <c r="J383" s="210"/>
      <c r="K383" s="210"/>
      <c r="L383" s="210"/>
      <c r="M383" s="210"/>
      <c r="N383" s="210"/>
      <c r="O383" s="210"/>
      <c r="P383" s="210"/>
      <c r="Q383" s="363"/>
      <c r="R383" s="395"/>
    </row>
    <row r="384" spans="1:18" ht="35.1" customHeight="1" thickBot="1">
      <c r="A384" s="752"/>
      <c r="B384" s="771"/>
      <c r="C384" s="774"/>
      <c r="D384" s="524"/>
      <c r="E384" s="752"/>
      <c r="F384" s="547" t="s">
        <v>76</v>
      </c>
      <c r="G384" s="497"/>
      <c r="H384" s="438"/>
      <c r="I384" s="22"/>
      <c r="J384" s="22"/>
      <c r="K384" s="22"/>
      <c r="L384" s="22"/>
      <c r="M384" s="22"/>
      <c r="N384" s="22"/>
      <c r="O384" s="22"/>
      <c r="P384" s="22"/>
      <c r="Q384" s="364"/>
      <c r="R384" s="396"/>
    </row>
    <row r="385" spans="1:18" ht="35.1" customHeight="1">
      <c r="A385" s="752"/>
      <c r="B385" s="771"/>
      <c r="C385" s="774"/>
      <c r="D385" s="523"/>
      <c r="E385" s="752"/>
      <c r="F385" s="744"/>
      <c r="G385" s="422"/>
      <c r="H385" s="636"/>
      <c r="I385" s="637"/>
      <c r="J385" s="637"/>
      <c r="K385" s="637"/>
      <c r="L385" s="637"/>
      <c r="M385" s="637"/>
      <c r="N385" s="637"/>
      <c r="O385" s="637"/>
      <c r="P385" s="637"/>
      <c r="Q385" s="637"/>
      <c r="R385" s="540"/>
    </row>
    <row r="386" spans="1:18" ht="31.5" customHeight="1" thickBot="1">
      <c r="A386" s="753"/>
      <c r="B386" s="772"/>
      <c r="C386" s="775"/>
      <c r="D386" s="66"/>
      <c r="E386" s="753"/>
      <c r="F386" s="745"/>
      <c r="G386" s="440"/>
      <c r="H386" s="746"/>
      <c r="I386" s="746"/>
      <c r="J386" s="746"/>
      <c r="K386" s="746"/>
      <c r="L386" s="746"/>
      <c r="M386" s="746"/>
      <c r="N386" s="746"/>
      <c r="O386" s="746"/>
      <c r="P386" s="746"/>
      <c r="Q386" s="746"/>
      <c r="R386" s="522"/>
    </row>
    <row r="387" spans="1:18" ht="35.1" customHeight="1">
      <c r="A387" s="751">
        <v>70</v>
      </c>
      <c r="B387" s="742" t="s">
        <v>530</v>
      </c>
      <c r="C387" s="773" t="s">
        <v>194</v>
      </c>
      <c r="D387" s="523" t="s">
        <v>183</v>
      </c>
      <c r="E387" s="751" t="s">
        <v>17</v>
      </c>
      <c r="F387" s="205" t="s">
        <v>18</v>
      </c>
      <c r="G387" s="456">
        <f>R387*J5</f>
        <v>0</v>
      </c>
      <c r="H387" s="39"/>
      <c r="I387" s="209">
        <v>0</v>
      </c>
      <c r="J387" s="209"/>
      <c r="K387" s="209"/>
      <c r="L387" s="209"/>
      <c r="M387" s="209"/>
      <c r="N387" s="209"/>
      <c r="O387" s="209"/>
      <c r="P387" s="209"/>
      <c r="Q387" s="362"/>
      <c r="R387" s="394">
        <v>0.5</v>
      </c>
    </row>
    <row r="388" spans="1:18" ht="35.1" customHeight="1">
      <c r="A388" s="752"/>
      <c r="B388" s="771"/>
      <c r="C388" s="774"/>
      <c r="D388" s="213"/>
      <c r="E388" s="752"/>
      <c r="F388" s="206" t="s">
        <v>19</v>
      </c>
      <c r="G388" s="468"/>
      <c r="H388" s="45"/>
      <c r="I388" s="210"/>
      <c r="J388" s="210"/>
      <c r="K388" s="210"/>
      <c r="L388" s="210"/>
      <c r="M388" s="210"/>
      <c r="N388" s="210"/>
      <c r="O388" s="210"/>
      <c r="P388" s="210"/>
      <c r="Q388" s="363"/>
      <c r="R388" s="395"/>
    </row>
    <row r="389" spans="1:18" ht="35.1" customHeight="1" thickBot="1">
      <c r="A389" s="752"/>
      <c r="B389" s="771"/>
      <c r="C389" s="774"/>
      <c r="D389" s="524"/>
      <c r="E389" s="752"/>
      <c r="F389" s="547" t="s">
        <v>76</v>
      </c>
      <c r="G389" s="497"/>
      <c r="H389" s="438"/>
      <c r="I389" s="22"/>
      <c r="J389" s="22"/>
      <c r="K389" s="22"/>
      <c r="L389" s="22"/>
      <c r="M389" s="22"/>
      <c r="N389" s="22"/>
      <c r="O389" s="22"/>
      <c r="P389" s="22"/>
      <c r="Q389" s="364"/>
      <c r="R389" s="396"/>
    </row>
    <row r="390" spans="1:18" ht="35.1" customHeight="1">
      <c r="A390" s="752"/>
      <c r="B390" s="771"/>
      <c r="C390" s="774"/>
      <c r="D390" s="523"/>
      <c r="E390" s="752"/>
      <c r="F390" s="744"/>
      <c r="G390" s="422"/>
      <c r="H390" s="636"/>
      <c r="I390" s="637"/>
      <c r="J390" s="637"/>
      <c r="K390" s="637"/>
      <c r="L390" s="637"/>
      <c r="M390" s="637"/>
      <c r="N390" s="637"/>
      <c r="O390" s="637"/>
      <c r="P390" s="637"/>
      <c r="Q390" s="637"/>
      <c r="R390" s="540"/>
    </row>
    <row r="391" spans="1:18" ht="126.75" customHeight="1" thickBot="1">
      <c r="A391" s="753"/>
      <c r="B391" s="772"/>
      <c r="C391" s="775"/>
      <c r="D391" s="66"/>
      <c r="E391" s="753"/>
      <c r="F391" s="745"/>
      <c r="G391" s="440"/>
      <c r="H391" s="746"/>
      <c r="I391" s="746"/>
      <c r="J391" s="746"/>
      <c r="K391" s="746"/>
      <c r="L391" s="746"/>
      <c r="M391" s="746"/>
      <c r="N391" s="746"/>
      <c r="O391" s="746"/>
      <c r="P391" s="746"/>
      <c r="Q391" s="746"/>
      <c r="R391" s="522"/>
    </row>
    <row r="392" spans="1:18" ht="35.1" customHeight="1">
      <c r="A392" s="751">
        <v>71</v>
      </c>
      <c r="B392" s="742" t="s">
        <v>446</v>
      </c>
      <c r="C392" s="773" t="s">
        <v>195</v>
      </c>
      <c r="D392" s="523" t="s">
        <v>193</v>
      </c>
      <c r="E392" s="751" t="s">
        <v>17</v>
      </c>
      <c r="F392" s="205" t="s">
        <v>18</v>
      </c>
      <c r="G392" s="456">
        <f>R392*J5</f>
        <v>0</v>
      </c>
      <c r="H392" s="39"/>
      <c r="I392" s="209">
        <v>0</v>
      </c>
      <c r="J392" s="209"/>
      <c r="K392" s="209"/>
      <c r="L392" s="209"/>
      <c r="M392" s="209"/>
      <c r="N392" s="209"/>
      <c r="O392" s="209"/>
      <c r="P392" s="209"/>
      <c r="Q392" s="362"/>
      <c r="R392" s="394">
        <v>0.4</v>
      </c>
    </row>
    <row r="393" spans="1:18" ht="35.1" customHeight="1">
      <c r="A393" s="752"/>
      <c r="B393" s="771"/>
      <c r="C393" s="774"/>
      <c r="D393" s="213"/>
      <c r="E393" s="752"/>
      <c r="F393" s="206" t="s">
        <v>19</v>
      </c>
      <c r="G393" s="468"/>
      <c r="H393" s="45"/>
      <c r="I393" s="210"/>
      <c r="J393" s="210"/>
      <c r="K393" s="210"/>
      <c r="L393" s="210"/>
      <c r="M393" s="210"/>
      <c r="N393" s="210"/>
      <c r="O393" s="210"/>
      <c r="P393" s="210"/>
      <c r="Q393" s="363"/>
      <c r="R393" s="395"/>
    </row>
    <row r="394" spans="1:18" ht="35.1" customHeight="1" thickBot="1">
      <c r="A394" s="752"/>
      <c r="B394" s="771"/>
      <c r="C394" s="774"/>
      <c r="D394" s="524"/>
      <c r="E394" s="752"/>
      <c r="F394" s="547" t="s">
        <v>76</v>
      </c>
      <c r="G394" s="497"/>
      <c r="H394" s="438"/>
      <c r="I394" s="22"/>
      <c r="J394" s="22"/>
      <c r="K394" s="22"/>
      <c r="L394" s="22"/>
      <c r="M394" s="22"/>
      <c r="N394" s="22"/>
      <c r="O394" s="22"/>
      <c r="P394" s="22"/>
      <c r="Q394" s="364"/>
      <c r="R394" s="396"/>
    </row>
    <row r="395" spans="1:18" ht="35.1" customHeight="1">
      <c r="A395" s="752"/>
      <c r="B395" s="771"/>
      <c r="C395" s="774"/>
      <c r="D395" s="523"/>
      <c r="E395" s="752"/>
      <c r="F395" s="744"/>
      <c r="G395" s="422"/>
      <c r="H395" s="636"/>
      <c r="I395" s="637"/>
      <c r="J395" s="637"/>
      <c r="K395" s="637"/>
      <c r="L395" s="637"/>
      <c r="M395" s="637"/>
      <c r="N395" s="637"/>
      <c r="O395" s="637"/>
      <c r="P395" s="637"/>
      <c r="Q395" s="637"/>
      <c r="R395" s="540"/>
    </row>
    <row r="396" spans="1:18" ht="62.25" customHeight="1" thickBot="1">
      <c r="A396" s="753"/>
      <c r="B396" s="772"/>
      <c r="C396" s="775"/>
      <c r="D396" s="66"/>
      <c r="E396" s="753"/>
      <c r="F396" s="745"/>
      <c r="G396" s="440"/>
      <c r="H396" s="746"/>
      <c r="I396" s="746"/>
      <c r="J396" s="746"/>
      <c r="K396" s="746"/>
      <c r="L396" s="746"/>
      <c r="M396" s="746"/>
      <c r="N396" s="746"/>
      <c r="O396" s="746"/>
      <c r="P396" s="746"/>
      <c r="Q396" s="746"/>
      <c r="R396" s="522"/>
    </row>
    <row r="397" spans="1:18" ht="35.1" customHeight="1">
      <c r="A397" s="751">
        <v>72</v>
      </c>
      <c r="B397" s="742" t="s">
        <v>196</v>
      </c>
      <c r="C397" s="773" t="s">
        <v>195</v>
      </c>
      <c r="D397" s="523" t="s">
        <v>185</v>
      </c>
      <c r="E397" s="751" t="s">
        <v>17</v>
      </c>
      <c r="F397" s="205" t="s">
        <v>18</v>
      </c>
      <c r="G397" s="456">
        <f>R397*J5</f>
        <v>0</v>
      </c>
      <c r="H397" s="39"/>
      <c r="I397" s="209">
        <v>0</v>
      </c>
      <c r="J397" s="209"/>
      <c r="K397" s="209"/>
      <c r="L397" s="209"/>
      <c r="M397" s="209"/>
      <c r="N397" s="209"/>
      <c r="O397" s="209"/>
      <c r="P397" s="209"/>
      <c r="Q397" s="362"/>
      <c r="R397" s="394">
        <v>0.6</v>
      </c>
    </row>
    <row r="398" spans="1:18" ht="35.1" customHeight="1">
      <c r="A398" s="752"/>
      <c r="B398" s="771"/>
      <c r="C398" s="755"/>
      <c r="D398" s="213"/>
      <c r="E398" s="752"/>
      <c r="F398" s="206" t="s">
        <v>19</v>
      </c>
      <c r="G398" s="468"/>
      <c r="H398" s="45"/>
      <c r="I398" s="210"/>
      <c r="J398" s="210"/>
      <c r="K398" s="210"/>
      <c r="L398" s="210"/>
      <c r="M398" s="210"/>
      <c r="N398" s="210"/>
      <c r="O398" s="210"/>
      <c r="P398" s="210"/>
      <c r="Q398" s="363"/>
      <c r="R398" s="395"/>
    </row>
    <row r="399" spans="1:18" ht="35.1" customHeight="1" thickBot="1">
      <c r="A399" s="752"/>
      <c r="B399" s="771"/>
      <c r="C399" s="755"/>
      <c r="D399" s="524"/>
      <c r="E399" s="752"/>
      <c r="F399" s="547" t="s">
        <v>76</v>
      </c>
      <c r="G399" s="497"/>
      <c r="H399" s="438"/>
      <c r="I399" s="22"/>
      <c r="J399" s="22"/>
      <c r="K399" s="22"/>
      <c r="L399" s="22"/>
      <c r="M399" s="22"/>
      <c r="N399" s="22"/>
      <c r="O399" s="22"/>
      <c r="P399" s="22"/>
      <c r="Q399" s="364"/>
      <c r="R399" s="396"/>
    </row>
    <row r="400" spans="1:18" ht="35.1" customHeight="1" thickBot="1">
      <c r="A400" s="753"/>
      <c r="B400" s="772"/>
      <c r="C400" s="756"/>
      <c r="D400" s="9"/>
      <c r="E400" s="753"/>
      <c r="F400" s="49"/>
      <c r="G400" s="414"/>
      <c r="H400" s="776"/>
      <c r="I400" s="776"/>
      <c r="J400" s="776"/>
      <c r="K400" s="776"/>
      <c r="L400" s="776"/>
      <c r="M400" s="776"/>
      <c r="N400" s="776"/>
      <c r="O400" s="776"/>
      <c r="P400" s="776"/>
      <c r="Q400" s="776"/>
      <c r="R400" s="49"/>
    </row>
    <row r="401" spans="1:18" ht="35.1" hidden="1" customHeight="1" thickBot="1">
      <c r="A401" s="642" t="s">
        <v>197</v>
      </c>
      <c r="B401" s="643"/>
      <c r="C401" s="643"/>
      <c r="D401" s="643"/>
      <c r="E401" s="644"/>
      <c r="F401" s="205">
        <f>SUM(H401:Q401)</f>
        <v>0</v>
      </c>
      <c r="G401" s="413">
        <f t="shared" ref="G401:Q403" si="7">G257+G262+G267+G272+G278+G283+G288+G293+G298+G303+G307+G312+G317+G322+G327+G332+G337+G342+G347+G352+G357+G362+G367+G372+G377+G382+G387+G392+G397</f>
        <v>0</v>
      </c>
      <c r="H401" s="205">
        <f t="shared" si="7"/>
        <v>0</v>
      </c>
      <c r="I401" s="205">
        <f t="shared" si="7"/>
        <v>0</v>
      </c>
      <c r="J401" s="205">
        <f t="shared" si="7"/>
        <v>0</v>
      </c>
      <c r="K401" s="205">
        <f t="shared" si="7"/>
        <v>0</v>
      </c>
      <c r="L401" s="205">
        <f t="shared" si="7"/>
        <v>0</v>
      </c>
      <c r="M401" s="205">
        <f t="shared" si="7"/>
        <v>0</v>
      </c>
      <c r="N401" s="205">
        <f t="shared" si="7"/>
        <v>0</v>
      </c>
      <c r="O401" s="205">
        <f t="shared" si="7"/>
        <v>0</v>
      </c>
      <c r="P401" s="205">
        <f t="shared" si="7"/>
        <v>0</v>
      </c>
      <c r="Q401" s="46">
        <f t="shared" si="7"/>
        <v>0</v>
      </c>
      <c r="R401" s="205">
        <f>R257+R262+R267+R272+R278+R283+R288+R293+R298+R303+R307+R312+R317+R322+R327+R332+R337+R342+R347+R352+R357+R362+R367+R372+R377+R382+R387+R392+R397</f>
        <v>9.43</v>
      </c>
    </row>
    <row r="402" spans="1:18" ht="35.1" hidden="1" customHeight="1" thickBot="1">
      <c r="A402" s="777" t="s">
        <v>198</v>
      </c>
      <c r="B402" s="778"/>
      <c r="C402" s="778"/>
      <c r="D402" s="778"/>
      <c r="E402" s="779"/>
      <c r="F402" s="205">
        <f>SUM(H402:Q402)</f>
        <v>0</v>
      </c>
      <c r="G402" s="413">
        <f t="shared" si="7"/>
        <v>0</v>
      </c>
      <c r="H402" s="205">
        <f t="shared" si="7"/>
        <v>0</v>
      </c>
      <c r="I402" s="205">
        <f t="shared" si="7"/>
        <v>0</v>
      </c>
      <c r="J402" s="205">
        <f t="shared" si="7"/>
        <v>0</v>
      </c>
      <c r="K402" s="205">
        <f t="shared" si="7"/>
        <v>0</v>
      </c>
      <c r="L402" s="205">
        <f t="shared" si="7"/>
        <v>0</v>
      </c>
      <c r="M402" s="205">
        <f t="shared" si="7"/>
        <v>0</v>
      </c>
      <c r="N402" s="205">
        <f t="shared" si="7"/>
        <v>0</v>
      </c>
      <c r="O402" s="205">
        <f t="shared" si="7"/>
        <v>0</v>
      </c>
      <c r="P402" s="205">
        <f t="shared" si="7"/>
        <v>0</v>
      </c>
      <c r="Q402" s="46">
        <f t="shared" si="7"/>
        <v>0</v>
      </c>
      <c r="R402" s="205">
        <f>R258+R263+R268+R273+R279+R284+R289+R294+R299+R304+R308+R313+R318+R323+R328+R333+R338+R343+R348+R353+R358+R363+R368+R373+R378+R383+R388+R393+R398</f>
        <v>0</v>
      </c>
    </row>
    <row r="403" spans="1:18" ht="35.1" hidden="1" customHeight="1" thickBot="1">
      <c r="A403" s="640" t="s">
        <v>199</v>
      </c>
      <c r="B403" s="641"/>
      <c r="C403" s="641"/>
      <c r="D403" s="641"/>
      <c r="E403" s="785"/>
      <c r="F403" s="205">
        <f>SUM(H403:Q403)</f>
        <v>0</v>
      </c>
      <c r="G403" s="413">
        <f t="shared" si="7"/>
        <v>0</v>
      </c>
      <c r="H403" s="205">
        <f t="shared" si="7"/>
        <v>0</v>
      </c>
      <c r="I403" s="205">
        <f t="shared" si="7"/>
        <v>0</v>
      </c>
      <c r="J403" s="205">
        <f t="shared" si="7"/>
        <v>0</v>
      </c>
      <c r="K403" s="205">
        <f t="shared" si="7"/>
        <v>0</v>
      </c>
      <c r="L403" s="205">
        <f t="shared" si="7"/>
        <v>0</v>
      </c>
      <c r="M403" s="205">
        <f t="shared" si="7"/>
        <v>0</v>
      </c>
      <c r="N403" s="205">
        <f t="shared" si="7"/>
        <v>0</v>
      </c>
      <c r="O403" s="205">
        <f t="shared" si="7"/>
        <v>0</v>
      </c>
      <c r="P403" s="205">
        <f t="shared" si="7"/>
        <v>0</v>
      </c>
      <c r="Q403" s="46">
        <f t="shared" si="7"/>
        <v>0</v>
      </c>
      <c r="R403" s="205">
        <f>R259+R264+R269+R274+R280+R285+R290+R295+R300+R305+R309+R314+R319+R324+R329+R334+R339+R344+R349+R354+R359+R364+R369+R374+R379+R384+R389+R394+R399</f>
        <v>10.1</v>
      </c>
    </row>
    <row r="404" spans="1:18" ht="42" hidden="1" customHeight="1" thickBot="1">
      <c r="A404" s="719" t="s">
        <v>475</v>
      </c>
      <c r="B404" s="720"/>
      <c r="C404" s="720"/>
      <c r="D404" s="720"/>
      <c r="E404" s="786"/>
      <c r="F404" s="15">
        <f>F401+F402</f>
        <v>0</v>
      </c>
      <c r="G404" s="29">
        <f>G401+G402</f>
        <v>0</v>
      </c>
      <c r="H404" s="15">
        <f>H401+H402</f>
        <v>0</v>
      </c>
      <c r="I404" s="15">
        <f t="shared" ref="I404:Q404" si="8">I401+I402</f>
        <v>0</v>
      </c>
      <c r="J404" s="15">
        <f t="shared" si="8"/>
        <v>0</v>
      </c>
      <c r="K404" s="15">
        <f t="shared" si="8"/>
        <v>0</v>
      </c>
      <c r="L404" s="15">
        <f t="shared" si="8"/>
        <v>0</v>
      </c>
      <c r="M404" s="15">
        <f t="shared" si="8"/>
        <v>0</v>
      </c>
      <c r="N404" s="15">
        <f t="shared" si="8"/>
        <v>0</v>
      </c>
      <c r="O404" s="15">
        <f t="shared" si="8"/>
        <v>0</v>
      </c>
      <c r="P404" s="15">
        <f t="shared" si="8"/>
        <v>0</v>
      </c>
      <c r="Q404" s="357">
        <f t="shared" si="8"/>
        <v>0</v>
      </c>
      <c r="R404" s="15">
        <f>R401+R402</f>
        <v>9.43</v>
      </c>
    </row>
    <row r="405" spans="1:18" ht="44.25" hidden="1" customHeight="1" thickBot="1">
      <c r="A405" s="747" t="s">
        <v>476</v>
      </c>
      <c r="B405" s="787"/>
      <c r="C405" s="787"/>
      <c r="D405" s="787"/>
      <c r="E405" s="788"/>
      <c r="F405" s="23">
        <f>F401+F402+F403</f>
        <v>0</v>
      </c>
      <c r="G405" s="29">
        <f>G401+G402+G403</f>
        <v>0</v>
      </c>
      <c r="H405" s="23">
        <f>H401+H402+H403</f>
        <v>0</v>
      </c>
      <c r="I405" s="23">
        <f t="shared" ref="I405:Q405" si="9">I401+I402+I403</f>
        <v>0</v>
      </c>
      <c r="J405" s="23">
        <f t="shared" si="9"/>
        <v>0</v>
      </c>
      <c r="K405" s="23">
        <f t="shared" si="9"/>
        <v>0</v>
      </c>
      <c r="L405" s="23">
        <f t="shared" si="9"/>
        <v>0</v>
      </c>
      <c r="M405" s="23">
        <f t="shared" si="9"/>
        <v>0</v>
      </c>
      <c r="N405" s="23">
        <f t="shared" si="9"/>
        <v>0</v>
      </c>
      <c r="O405" s="23">
        <f t="shared" si="9"/>
        <v>0</v>
      </c>
      <c r="P405" s="23">
        <f t="shared" si="9"/>
        <v>0</v>
      </c>
      <c r="Q405" s="365">
        <f t="shared" si="9"/>
        <v>0</v>
      </c>
      <c r="R405" s="23">
        <f>R401+R402+R403</f>
        <v>19.53</v>
      </c>
    </row>
    <row r="406" spans="1:18" ht="35.1" customHeight="1" thickBot="1">
      <c r="A406" s="640"/>
      <c r="B406" s="750"/>
      <c r="C406" s="750"/>
      <c r="D406" s="750"/>
      <c r="E406" s="750"/>
      <c r="F406" s="750"/>
      <c r="G406" s="750"/>
      <c r="H406" s="750"/>
      <c r="I406" s="750"/>
      <c r="J406" s="750"/>
      <c r="K406" s="750"/>
      <c r="L406" s="750"/>
      <c r="M406" s="750"/>
      <c r="N406" s="750"/>
      <c r="O406" s="750"/>
      <c r="P406" s="750"/>
      <c r="Q406" s="750"/>
      <c r="R406" s="389"/>
    </row>
    <row r="407" spans="1:18" ht="35.1" customHeight="1" thickBot="1">
      <c r="A407" s="642" t="s">
        <v>200</v>
      </c>
      <c r="B407" s="789"/>
      <c r="C407" s="789"/>
      <c r="D407" s="789"/>
      <c r="E407" s="789"/>
      <c r="F407" s="262"/>
      <c r="G407" s="414">
        <f t="shared" ref="G407:H409" si="10">G401</f>
        <v>0</v>
      </c>
      <c r="H407" s="49">
        <f t="shared" si="10"/>
        <v>0</v>
      </c>
      <c r="I407" s="49">
        <f>I401+H407</f>
        <v>0</v>
      </c>
      <c r="J407" s="49">
        <f t="shared" ref="J407:Q411" si="11">J401+I407</f>
        <v>0</v>
      </c>
      <c r="K407" s="49">
        <f t="shared" si="11"/>
        <v>0</v>
      </c>
      <c r="L407" s="49">
        <f t="shared" si="11"/>
        <v>0</v>
      </c>
      <c r="M407" s="49">
        <f t="shared" si="11"/>
        <v>0</v>
      </c>
      <c r="N407" s="49">
        <f t="shared" si="11"/>
        <v>0</v>
      </c>
      <c r="O407" s="49">
        <f t="shared" si="11"/>
        <v>0</v>
      </c>
      <c r="P407" s="49">
        <f t="shared" si="11"/>
        <v>0</v>
      </c>
      <c r="Q407" s="226">
        <f t="shared" si="11"/>
        <v>0</v>
      </c>
      <c r="R407" s="49">
        <f>R401</f>
        <v>9.43</v>
      </c>
    </row>
    <row r="408" spans="1:18" ht="35.1" customHeight="1" thickBot="1">
      <c r="A408" s="731" t="s">
        <v>201</v>
      </c>
      <c r="B408" s="732"/>
      <c r="C408" s="732"/>
      <c r="D408" s="732"/>
      <c r="E408" s="790"/>
      <c r="F408" s="791"/>
      <c r="G408" s="414">
        <f t="shared" si="10"/>
        <v>0</v>
      </c>
      <c r="H408" s="49">
        <f t="shared" si="10"/>
        <v>0</v>
      </c>
      <c r="I408" s="49">
        <f>I402+H408</f>
        <v>0</v>
      </c>
      <c r="J408" s="49">
        <f t="shared" si="11"/>
        <v>0</v>
      </c>
      <c r="K408" s="49">
        <f t="shared" si="11"/>
        <v>0</v>
      </c>
      <c r="L408" s="49">
        <f t="shared" si="11"/>
        <v>0</v>
      </c>
      <c r="M408" s="49">
        <f t="shared" si="11"/>
        <v>0</v>
      </c>
      <c r="N408" s="49">
        <f t="shared" si="11"/>
        <v>0</v>
      </c>
      <c r="O408" s="49">
        <f t="shared" si="11"/>
        <v>0</v>
      </c>
      <c r="P408" s="49">
        <f t="shared" si="11"/>
        <v>0</v>
      </c>
      <c r="Q408" s="226">
        <f t="shared" si="11"/>
        <v>0</v>
      </c>
      <c r="R408" s="49">
        <f>R402</f>
        <v>0</v>
      </c>
    </row>
    <row r="409" spans="1:18" ht="35.1" customHeight="1" thickBot="1">
      <c r="A409" s="728" t="s">
        <v>202</v>
      </c>
      <c r="B409" s="729"/>
      <c r="C409" s="729"/>
      <c r="D409" s="729"/>
      <c r="E409" s="734"/>
      <c r="F409" s="730"/>
      <c r="G409" s="414">
        <f t="shared" si="10"/>
        <v>0</v>
      </c>
      <c r="H409" s="49">
        <f t="shared" si="10"/>
        <v>0</v>
      </c>
      <c r="I409" s="49">
        <f>I403+H409</f>
        <v>0</v>
      </c>
      <c r="J409" s="49">
        <f t="shared" si="11"/>
        <v>0</v>
      </c>
      <c r="K409" s="49">
        <f t="shared" si="11"/>
        <v>0</v>
      </c>
      <c r="L409" s="49">
        <f t="shared" si="11"/>
        <v>0</v>
      </c>
      <c r="M409" s="49">
        <f t="shared" si="11"/>
        <v>0</v>
      </c>
      <c r="N409" s="49">
        <f t="shared" si="11"/>
        <v>0</v>
      </c>
      <c r="O409" s="49">
        <f t="shared" si="11"/>
        <v>0</v>
      </c>
      <c r="P409" s="49">
        <f t="shared" si="11"/>
        <v>0</v>
      </c>
      <c r="Q409" s="226">
        <f t="shared" si="11"/>
        <v>0</v>
      </c>
      <c r="R409" s="49">
        <f>R403</f>
        <v>10.1</v>
      </c>
    </row>
    <row r="410" spans="1:18" ht="42" customHeight="1" thickBot="1">
      <c r="A410" s="719" t="s">
        <v>477</v>
      </c>
      <c r="B410" s="720"/>
      <c r="C410" s="720"/>
      <c r="D410" s="720"/>
      <c r="E410" s="780"/>
      <c r="F410" s="781"/>
      <c r="G410" s="29">
        <f>G407+G408</f>
        <v>0</v>
      </c>
      <c r="H410" s="15">
        <f>H407+H408</f>
        <v>0</v>
      </c>
      <c r="I410" s="4">
        <f>I404+H410</f>
        <v>0</v>
      </c>
      <c r="J410" s="4">
        <f t="shared" si="11"/>
        <v>0</v>
      </c>
      <c r="K410" s="4">
        <f t="shared" si="11"/>
        <v>0</v>
      </c>
      <c r="L410" s="4">
        <f t="shared" si="11"/>
        <v>0</v>
      </c>
      <c r="M410" s="4">
        <f t="shared" si="11"/>
        <v>0</v>
      </c>
      <c r="N410" s="4">
        <f t="shared" si="11"/>
        <v>0</v>
      </c>
      <c r="O410" s="4">
        <f t="shared" si="11"/>
        <v>0</v>
      </c>
      <c r="P410" s="4">
        <f t="shared" si="11"/>
        <v>0</v>
      </c>
      <c r="Q410" s="358">
        <f t="shared" si="11"/>
        <v>0</v>
      </c>
      <c r="R410" s="15">
        <f>R407+R408</f>
        <v>9.43</v>
      </c>
    </row>
    <row r="411" spans="1:18" ht="42" customHeight="1" thickBot="1">
      <c r="A411" s="747" t="s">
        <v>478</v>
      </c>
      <c r="B411" s="782"/>
      <c r="C411" s="782"/>
      <c r="D411" s="782"/>
      <c r="E411" s="782"/>
      <c r="F411" s="783"/>
      <c r="G411" s="29">
        <f>G407+G408+G409</f>
        <v>0</v>
      </c>
      <c r="H411" s="23">
        <f>H407+H408+H409</f>
        <v>0</v>
      </c>
      <c r="I411" s="5">
        <f>I405+H411</f>
        <v>0</v>
      </c>
      <c r="J411" s="5">
        <f t="shared" si="11"/>
        <v>0</v>
      </c>
      <c r="K411" s="5">
        <f t="shared" si="11"/>
        <v>0</v>
      </c>
      <c r="L411" s="5">
        <f t="shared" si="11"/>
        <v>0</v>
      </c>
      <c r="M411" s="5">
        <f t="shared" si="11"/>
        <v>0</v>
      </c>
      <c r="N411" s="5">
        <f t="shared" si="11"/>
        <v>0</v>
      </c>
      <c r="O411" s="5">
        <f t="shared" si="11"/>
        <v>0</v>
      </c>
      <c r="P411" s="5">
        <f t="shared" si="11"/>
        <v>0</v>
      </c>
      <c r="Q411" s="359">
        <f>Q405+P411</f>
        <v>0</v>
      </c>
      <c r="R411" s="548">
        <f>R407+R408+R409</f>
        <v>19.53</v>
      </c>
    </row>
    <row r="412" spans="1:18" ht="35.1" customHeight="1" thickBot="1">
      <c r="A412" s="714"/>
      <c r="B412" s="750"/>
      <c r="C412" s="750"/>
      <c r="D412" s="750"/>
      <c r="E412" s="750"/>
      <c r="F412" s="750"/>
      <c r="G412" s="750"/>
      <c r="H412" s="750"/>
      <c r="I412" s="750"/>
      <c r="J412" s="750"/>
      <c r="K412" s="750"/>
      <c r="L412" s="750"/>
      <c r="M412" s="750"/>
      <c r="N412" s="750"/>
      <c r="O412" s="750"/>
      <c r="P412" s="750"/>
      <c r="Q412" s="750"/>
      <c r="R412" s="452"/>
    </row>
    <row r="413" spans="1:18" ht="35.1" customHeight="1" thickBot="1">
      <c r="A413" s="722" t="s">
        <v>203</v>
      </c>
      <c r="B413" s="784"/>
      <c r="C413" s="723"/>
      <c r="D413" s="723"/>
      <c r="E413" s="723"/>
      <c r="F413" s="723"/>
      <c r="G413" s="723"/>
      <c r="H413" s="723"/>
      <c r="I413" s="723"/>
      <c r="J413" s="723"/>
      <c r="K413" s="723"/>
      <c r="L413" s="723"/>
      <c r="M413" s="723"/>
      <c r="N413" s="723"/>
      <c r="O413" s="723"/>
      <c r="P413" s="723"/>
      <c r="Q413" s="723"/>
      <c r="R413" s="389"/>
    </row>
    <row r="414" spans="1:18" ht="35.1" customHeight="1">
      <c r="A414" s="803">
        <v>73</v>
      </c>
      <c r="B414" s="806" t="s">
        <v>655</v>
      </c>
      <c r="C414" s="808" t="s">
        <v>204</v>
      </c>
      <c r="D414" s="214" t="s">
        <v>656</v>
      </c>
      <c r="E414" s="757" t="s">
        <v>17</v>
      </c>
      <c r="F414" s="216" t="s">
        <v>18</v>
      </c>
      <c r="G414" s="456">
        <f>R414*J5</f>
        <v>0</v>
      </c>
      <c r="H414" s="207"/>
      <c r="I414" s="207"/>
      <c r="J414" s="209">
        <v>0</v>
      </c>
      <c r="K414" s="207"/>
      <c r="L414" s="207"/>
      <c r="M414" s="207"/>
      <c r="N414" s="207"/>
      <c r="O414" s="207"/>
      <c r="P414" s="207"/>
      <c r="Q414" s="352"/>
      <c r="R414" s="205">
        <v>1.2</v>
      </c>
    </row>
    <row r="415" spans="1:18" ht="27" customHeight="1">
      <c r="A415" s="804"/>
      <c r="B415" s="807"/>
      <c r="C415" s="809"/>
      <c r="D415" s="215"/>
      <c r="E415" s="758"/>
      <c r="F415" s="217" t="s">
        <v>19</v>
      </c>
      <c r="G415" s="468"/>
      <c r="H415" s="208"/>
      <c r="I415" s="208"/>
      <c r="J415" s="218"/>
      <c r="K415" s="208"/>
      <c r="L415" s="208"/>
      <c r="M415" s="208"/>
      <c r="N415" s="208"/>
      <c r="O415" s="208"/>
      <c r="P415" s="208"/>
      <c r="Q415" s="353"/>
      <c r="R415" s="206"/>
    </row>
    <row r="416" spans="1:18" ht="36.75" customHeight="1" thickBot="1">
      <c r="A416" s="804"/>
      <c r="B416" s="801" t="s">
        <v>210</v>
      </c>
      <c r="C416" s="809"/>
      <c r="D416" s="219"/>
      <c r="E416" s="758"/>
      <c r="F416" s="50" t="s">
        <v>20</v>
      </c>
      <c r="G416" s="497"/>
      <c r="H416" s="13"/>
      <c r="I416" s="10"/>
      <c r="J416" s="10"/>
      <c r="K416" s="10"/>
      <c r="L416" s="10"/>
      <c r="M416" s="10"/>
      <c r="N416" s="10"/>
      <c r="O416" s="10"/>
      <c r="P416" s="10"/>
      <c r="Q416" s="17"/>
      <c r="R416" s="392"/>
    </row>
    <row r="417" spans="1:18" ht="33.75" thickBot="1">
      <c r="A417" s="805"/>
      <c r="B417" s="802"/>
      <c r="C417" s="810"/>
      <c r="D417" s="220"/>
      <c r="E417" s="759"/>
      <c r="F417" s="49"/>
      <c r="G417" s="414"/>
      <c r="H417" s="638"/>
      <c r="I417" s="639"/>
      <c r="J417" s="639"/>
      <c r="K417" s="639"/>
      <c r="L417" s="639"/>
      <c r="M417" s="639"/>
      <c r="N417" s="639"/>
      <c r="O417" s="639"/>
      <c r="P417" s="639"/>
      <c r="Q417" s="639"/>
      <c r="R417" s="49"/>
    </row>
    <row r="418" spans="1:18" ht="35.1" customHeight="1">
      <c r="A418" s="751">
        <v>74</v>
      </c>
      <c r="B418" s="524" t="s">
        <v>205</v>
      </c>
      <c r="C418" s="792" t="s">
        <v>206</v>
      </c>
      <c r="D418" s="214" t="s">
        <v>657</v>
      </c>
      <c r="E418" s="795" t="s">
        <v>17</v>
      </c>
      <c r="F418" s="205" t="s">
        <v>18</v>
      </c>
      <c r="G418" s="456">
        <f>R418*J5</f>
        <v>0</v>
      </c>
      <c r="H418" s="207"/>
      <c r="I418" s="207"/>
      <c r="J418" s="209">
        <v>0</v>
      </c>
      <c r="K418" s="207"/>
      <c r="L418" s="207"/>
      <c r="M418" s="207"/>
      <c r="N418" s="207"/>
      <c r="O418" s="207"/>
      <c r="P418" s="207"/>
      <c r="Q418" s="352"/>
      <c r="R418" s="205">
        <v>0.8</v>
      </c>
    </row>
    <row r="419" spans="1:18" ht="35.1" customHeight="1">
      <c r="A419" s="752"/>
      <c r="B419" s="532" t="s">
        <v>207</v>
      </c>
      <c r="C419" s="793"/>
      <c r="D419" s="215"/>
      <c r="E419" s="796"/>
      <c r="F419" s="206" t="s">
        <v>19</v>
      </c>
      <c r="G419" s="468"/>
      <c r="H419" s="208"/>
      <c r="I419" s="208"/>
      <c r="J419" s="210"/>
      <c r="K419" s="208"/>
      <c r="L419" s="208"/>
      <c r="M419" s="208"/>
      <c r="N419" s="208"/>
      <c r="O419" s="208"/>
      <c r="P419" s="208"/>
      <c r="Q419" s="353"/>
      <c r="R419" s="206"/>
    </row>
    <row r="420" spans="1:18" ht="36.75" customHeight="1" thickBot="1">
      <c r="A420" s="752"/>
      <c r="B420" s="524" t="s">
        <v>658</v>
      </c>
      <c r="C420" s="793"/>
      <c r="D420" s="219"/>
      <c r="E420" s="796"/>
      <c r="F420" s="34" t="s">
        <v>20</v>
      </c>
      <c r="G420" s="497"/>
      <c r="H420" s="13"/>
      <c r="I420" s="10"/>
      <c r="J420" s="10"/>
      <c r="K420" s="10"/>
      <c r="L420" s="10"/>
      <c r="M420" s="10"/>
      <c r="N420" s="10"/>
      <c r="O420" s="10"/>
      <c r="P420" s="10"/>
      <c r="Q420" s="17"/>
      <c r="R420" s="392"/>
    </row>
    <row r="421" spans="1:18" ht="51.75" customHeight="1" thickBot="1">
      <c r="A421" s="753"/>
      <c r="B421" s="545" t="s">
        <v>211</v>
      </c>
      <c r="C421" s="794"/>
      <c r="D421" s="220"/>
      <c r="E421" s="797"/>
      <c r="F421" s="49"/>
      <c r="G421" s="414"/>
      <c r="H421" s="638"/>
      <c r="I421" s="639"/>
      <c r="J421" s="639"/>
      <c r="K421" s="639"/>
      <c r="L421" s="639"/>
      <c r="M421" s="639"/>
      <c r="N421" s="639"/>
      <c r="O421" s="639"/>
      <c r="P421" s="639"/>
      <c r="Q421" s="639"/>
      <c r="R421" s="49"/>
    </row>
    <row r="422" spans="1:18" ht="35.1" customHeight="1">
      <c r="A422" s="751">
        <v>75</v>
      </c>
      <c r="B422" s="523" t="s">
        <v>208</v>
      </c>
      <c r="C422" s="792" t="s">
        <v>209</v>
      </c>
      <c r="D422" s="214" t="s">
        <v>659</v>
      </c>
      <c r="E422" s="795" t="s">
        <v>17</v>
      </c>
      <c r="F422" s="211" t="s">
        <v>18</v>
      </c>
      <c r="G422" s="456">
        <f>R422*J5</f>
        <v>0</v>
      </c>
      <c r="H422" s="207"/>
      <c r="I422" s="207"/>
      <c r="J422" s="209">
        <v>0</v>
      </c>
      <c r="K422" s="207"/>
      <c r="L422" s="207"/>
      <c r="M422" s="207"/>
      <c r="N422" s="207"/>
      <c r="O422" s="207"/>
      <c r="P422" s="207"/>
      <c r="Q422" s="352"/>
      <c r="R422" s="205">
        <v>0.25</v>
      </c>
    </row>
    <row r="423" spans="1:18" ht="35.1" customHeight="1">
      <c r="A423" s="752"/>
      <c r="B423" s="532" t="s">
        <v>660</v>
      </c>
      <c r="C423" s="793"/>
      <c r="D423" s="215"/>
      <c r="E423" s="796"/>
      <c r="F423" s="206" t="s">
        <v>19</v>
      </c>
      <c r="G423" s="468"/>
      <c r="H423" s="208"/>
      <c r="I423" s="208"/>
      <c r="J423" s="210"/>
      <c r="K423" s="208"/>
      <c r="L423" s="208"/>
      <c r="M423" s="208"/>
      <c r="N423" s="208"/>
      <c r="O423" s="208"/>
      <c r="P423" s="208"/>
      <c r="Q423" s="353"/>
      <c r="R423" s="206"/>
    </row>
    <row r="424" spans="1:18" ht="49.5" customHeight="1" thickBot="1">
      <c r="A424" s="752"/>
      <c r="B424" s="524"/>
      <c r="C424" s="793"/>
      <c r="D424" s="219"/>
      <c r="E424" s="796"/>
      <c r="F424" s="34" t="s">
        <v>20</v>
      </c>
      <c r="G424" s="497"/>
      <c r="H424" s="13"/>
      <c r="I424" s="10"/>
      <c r="J424" s="10"/>
      <c r="K424" s="10"/>
      <c r="L424" s="10"/>
      <c r="M424" s="10"/>
      <c r="N424" s="10"/>
      <c r="O424" s="10"/>
      <c r="P424" s="10"/>
      <c r="Q424" s="17"/>
      <c r="R424" s="392"/>
    </row>
    <row r="425" spans="1:18" ht="33.75" thickBot="1">
      <c r="A425" s="753"/>
      <c r="B425" s="545"/>
      <c r="C425" s="794"/>
      <c r="D425" s="220"/>
      <c r="E425" s="797"/>
      <c r="F425" s="49"/>
      <c r="G425" s="414"/>
      <c r="H425" s="638"/>
      <c r="I425" s="639"/>
      <c r="J425" s="639"/>
      <c r="K425" s="639"/>
      <c r="L425" s="639"/>
      <c r="M425" s="639"/>
      <c r="N425" s="639"/>
      <c r="O425" s="639"/>
      <c r="P425" s="639"/>
      <c r="Q425" s="639"/>
      <c r="R425" s="49"/>
    </row>
    <row r="426" spans="1:18" ht="35.1" hidden="1" customHeight="1" thickBot="1">
      <c r="A426" s="642" t="s">
        <v>212</v>
      </c>
      <c r="B426" s="643"/>
      <c r="C426" s="643"/>
      <c r="D426" s="643"/>
      <c r="E426" s="644"/>
      <c r="F426" s="205">
        <f>SUM(H426:Q426)</f>
        <v>0</v>
      </c>
      <c r="G426" s="414">
        <f>G414+G418+G422</f>
        <v>0</v>
      </c>
      <c r="H426" s="49">
        <f>H414+H418+H422</f>
        <v>0</v>
      </c>
      <c r="I426" s="49">
        <f t="shared" ref="I426:Q426" si="12">I414+I418+I422</f>
        <v>0</v>
      </c>
      <c r="J426" s="49">
        <f t="shared" si="12"/>
        <v>0</v>
      </c>
      <c r="K426" s="49">
        <f t="shared" si="12"/>
        <v>0</v>
      </c>
      <c r="L426" s="49">
        <f t="shared" si="12"/>
        <v>0</v>
      </c>
      <c r="M426" s="49">
        <f t="shared" si="12"/>
        <v>0</v>
      </c>
      <c r="N426" s="49">
        <f t="shared" si="12"/>
        <v>0</v>
      </c>
      <c r="O426" s="49">
        <f t="shared" si="12"/>
        <v>0</v>
      </c>
      <c r="P426" s="49">
        <f t="shared" si="12"/>
        <v>0</v>
      </c>
      <c r="Q426" s="226">
        <f t="shared" si="12"/>
        <v>0</v>
      </c>
      <c r="R426" s="49">
        <f>R414+R418+R422</f>
        <v>2.25</v>
      </c>
    </row>
    <row r="427" spans="1:18" ht="35.1" hidden="1" customHeight="1" thickBot="1">
      <c r="A427" s="731" t="s">
        <v>213</v>
      </c>
      <c r="B427" s="732"/>
      <c r="C427" s="732"/>
      <c r="D427" s="732"/>
      <c r="E427" s="733"/>
      <c r="F427" s="205">
        <f>SUM(H427:Q427)</f>
        <v>0</v>
      </c>
      <c r="G427" s="414">
        <f t="shared" ref="G427:R428" si="13">G415+G419+G423</f>
        <v>0</v>
      </c>
      <c r="H427" s="49">
        <f t="shared" si="13"/>
        <v>0</v>
      </c>
      <c r="I427" s="49">
        <f t="shared" si="13"/>
        <v>0</v>
      </c>
      <c r="J427" s="49">
        <f t="shared" si="13"/>
        <v>0</v>
      </c>
      <c r="K427" s="49">
        <f t="shared" si="13"/>
        <v>0</v>
      </c>
      <c r="L427" s="49">
        <f t="shared" si="13"/>
        <v>0</v>
      </c>
      <c r="M427" s="49">
        <f t="shared" si="13"/>
        <v>0</v>
      </c>
      <c r="N427" s="49">
        <f t="shared" si="13"/>
        <v>0</v>
      </c>
      <c r="O427" s="49">
        <f t="shared" si="13"/>
        <v>0</v>
      </c>
      <c r="P427" s="49">
        <f t="shared" si="13"/>
        <v>0</v>
      </c>
      <c r="Q427" s="226">
        <f t="shared" si="13"/>
        <v>0</v>
      </c>
      <c r="R427" s="49">
        <f t="shared" si="13"/>
        <v>0</v>
      </c>
    </row>
    <row r="428" spans="1:18" ht="35.1" hidden="1" customHeight="1" thickBot="1">
      <c r="A428" s="798" t="s">
        <v>214</v>
      </c>
      <c r="B428" s="799"/>
      <c r="C428" s="799"/>
      <c r="D428" s="799"/>
      <c r="E428" s="800"/>
      <c r="F428" s="205">
        <f>SUM(H428:Q428)</f>
        <v>0</v>
      </c>
      <c r="G428" s="414">
        <f t="shared" si="13"/>
        <v>0</v>
      </c>
      <c r="H428" s="49">
        <f t="shared" si="13"/>
        <v>0</v>
      </c>
      <c r="I428" s="49">
        <f t="shared" si="13"/>
        <v>0</v>
      </c>
      <c r="J428" s="49">
        <f t="shared" si="13"/>
        <v>0</v>
      </c>
      <c r="K428" s="49">
        <f t="shared" si="13"/>
        <v>0</v>
      </c>
      <c r="L428" s="49">
        <f t="shared" si="13"/>
        <v>0</v>
      </c>
      <c r="M428" s="49">
        <f t="shared" si="13"/>
        <v>0</v>
      </c>
      <c r="N428" s="49">
        <f t="shared" si="13"/>
        <v>0</v>
      </c>
      <c r="O428" s="49">
        <f t="shared" si="13"/>
        <v>0</v>
      </c>
      <c r="P428" s="49">
        <f t="shared" si="13"/>
        <v>0</v>
      </c>
      <c r="Q428" s="226">
        <f t="shared" si="13"/>
        <v>0</v>
      </c>
      <c r="R428" s="49">
        <f t="shared" si="13"/>
        <v>0</v>
      </c>
    </row>
    <row r="429" spans="1:18" ht="45.75" hidden="1" customHeight="1" thickBot="1">
      <c r="A429" s="719" t="s">
        <v>479</v>
      </c>
      <c r="B429" s="720"/>
      <c r="C429" s="720"/>
      <c r="D429" s="720"/>
      <c r="E429" s="786"/>
      <c r="F429" s="15">
        <f>SUM(F426:F427)</f>
        <v>0</v>
      </c>
      <c r="G429" s="29">
        <f>G426+G427</f>
        <v>0</v>
      </c>
      <c r="H429" s="15">
        <f>H426+H427</f>
        <v>0</v>
      </c>
      <c r="I429" s="15">
        <f t="shared" ref="I429:Q429" si="14">I426+I427</f>
        <v>0</v>
      </c>
      <c r="J429" s="15">
        <f t="shared" si="14"/>
        <v>0</v>
      </c>
      <c r="K429" s="15">
        <f t="shared" si="14"/>
        <v>0</v>
      </c>
      <c r="L429" s="15">
        <f t="shared" si="14"/>
        <v>0</v>
      </c>
      <c r="M429" s="15">
        <f t="shared" si="14"/>
        <v>0</v>
      </c>
      <c r="N429" s="15">
        <f t="shared" si="14"/>
        <v>0</v>
      </c>
      <c r="O429" s="15">
        <f t="shared" si="14"/>
        <v>0</v>
      </c>
      <c r="P429" s="15">
        <f t="shared" si="14"/>
        <v>0</v>
      </c>
      <c r="Q429" s="357">
        <f t="shared" si="14"/>
        <v>0</v>
      </c>
      <c r="R429" s="15">
        <f>R426+R427</f>
        <v>2.25</v>
      </c>
    </row>
    <row r="430" spans="1:18" ht="44.25" hidden="1" customHeight="1" thickBot="1">
      <c r="A430" s="747" t="s">
        <v>480</v>
      </c>
      <c r="B430" s="787"/>
      <c r="C430" s="787"/>
      <c r="D430" s="787"/>
      <c r="E430" s="788"/>
      <c r="F430" s="548">
        <f>SUM(F426:F428)</f>
        <v>0</v>
      </c>
      <c r="G430" s="571">
        <f>G426+G427+G428</f>
        <v>0</v>
      </c>
      <c r="H430" s="548">
        <f>H426+H427+H428</f>
        <v>0</v>
      </c>
      <c r="I430" s="548">
        <f t="shared" ref="I430:Q430" si="15">I426+I427+I428</f>
        <v>0</v>
      </c>
      <c r="J430" s="548">
        <f t="shared" si="15"/>
        <v>0</v>
      </c>
      <c r="K430" s="548">
        <f t="shared" si="15"/>
        <v>0</v>
      </c>
      <c r="L430" s="548">
        <f t="shared" si="15"/>
        <v>0</v>
      </c>
      <c r="M430" s="548">
        <f t="shared" si="15"/>
        <v>0</v>
      </c>
      <c r="N430" s="548">
        <f t="shared" si="15"/>
        <v>0</v>
      </c>
      <c r="O430" s="548">
        <f t="shared" si="15"/>
        <v>0</v>
      </c>
      <c r="P430" s="548">
        <f t="shared" si="15"/>
        <v>0</v>
      </c>
      <c r="Q430" s="552">
        <f t="shared" si="15"/>
        <v>0</v>
      </c>
      <c r="R430" s="548">
        <f>R426+R427+R428</f>
        <v>2.25</v>
      </c>
    </row>
    <row r="431" spans="1:18" ht="35.1" customHeight="1" thickBot="1">
      <c r="A431" s="640"/>
      <c r="B431" s="641"/>
      <c r="C431" s="641"/>
      <c r="D431" s="641"/>
      <c r="E431" s="641"/>
      <c r="F431" s="641"/>
      <c r="G431" s="641"/>
      <c r="H431" s="641"/>
      <c r="I431" s="641"/>
      <c r="J431" s="641"/>
      <c r="K431" s="641"/>
      <c r="L431" s="641"/>
      <c r="M431" s="641"/>
      <c r="N431" s="641"/>
      <c r="O431" s="641"/>
      <c r="P431" s="641"/>
      <c r="Q431" s="641"/>
      <c r="R431" s="389"/>
    </row>
    <row r="432" spans="1:18" ht="35.1" customHeight="1" thickBot="1">
      <c r="A432" s="642" t="s">
        <v>215</v>
      </c>
      <c r="B432" s="643"/>
      <c r="C432" s="643"/>
      <c r="D432" s="643"/>
      <c r="E432" s="643"/>
      <c r="F432" s="644"/>
      <c r="G432" s="58">
        <f t="shared" ref="G432:H434" si="16">G426</f>
        <v>0</v>
      </c>
      <c r="H432" s="2">
        <f t="shared" si="16"/>
        <v>0</v>
      </c>
      <c r="I432" s="2">
        <f t="shared" ref="I432:Q436" si="17">SUM(I426,H432)</f>
        <v>0</v>
      </c>
      <c r="J432" s="2">
        <f t="shared" si="17"/>
        <v>0</v>
      </c>
      <c r="K432" s="2">
        <f t="shared" si="17"/>
        <v>0</v>
      </c>
      <c r="L432" s="2">
        <f t="shared" si="17"/>
        <v>0</v>
      </c>
      <c r="M432" s="2">
        <f t="shared" si="17"/>
        <v>0</v>
      </c>
      <c r="N432" s="2">
        <f t="shared" si="17"/>
        <v>0</v>
      </c>
      <c r="O432" s="2">
        <f t="shared" si="17"/>
        <v>0</v>
      </c>
      <c r="P432" s="2">
        <f t="shared" si="17"/>
        <v>0</v>
      </c>
      <c r="Q432" s="367">
        <f t="shared" si="17"/>
        <v>0</v>
      </c>
      <c r="R432" s="2">
        <f>R426</f>
        <v>2.25</v>
      </c>
    </row>
    <row r="433" spans="1:18" ht="35.1" customHeight="1" thickBot="1">
      <c r="A433" s="731" t="s">
        <v>216</v>
      </c>
      <c r="B433" s="732"/>
      <c r="C433" s="732"/>
      <c r="D433" s="732"/>
      <c r="E433" s="732"/>
      <c r="F433" s="733"/>
      <c r="G433" s="58">
        <f t="shared" si="16"/>
        <v>0</v>
      </c>
      <c r="H433" s="2">
        <f t="shared" si="16"/>
        <v>0</v>
      </c>
      <c r="I433" s="2">
        <f t="shared" si="17"/>
        <v>0</v>
      </c>
      <c r="J433" s="2">
        <f t="shared" si="17"/>
        <v>0</v>
      </c>
      <c r="K433" s="2">
        <f t="shared" si="17"/>
        <v>0</v>
      </c>
      <c r="L433" s="2">
        <f t="shared" si="17"/>
        <v>0</v>
      </c>
      <c r="M433" s="2">
        <f t="shared" si="17"/>
        <v>0</v>
      </c>
      <c r="N433" s="2">
        <f t="shared" si="17"/>
        <v>0</v>
      </c>
      <c r="O433" s="2">
        <f t="shared" si="17"/>
        <v>0</v>
      </c>
      <c r="P433" s="2">
        <f t="shared" si="17"/>
        <v>0</v>
      </c>
      <c r="Q433" s="367">
        <f t="shared" si="17"/>
        <v>0</v>
      </c>
      <c r="R433" s="2">
        <f>R427</f>
        <v>0</v>
      </c>
    </row>
    <row r="434" spans="1:18" ht="35.1" customHeight="1" thickBot="1">
      <c r="A434" s="798" t="s">
        <v>217</v>
      </c>
      <c r="B434" s="799"/>
      <c r="C434" s="799"/>
      <c r="D434" s="799"/>
      <c r="E434" s="799"/>
      <c r="F434" s="800"/>
      <c r="G434" s="58">
        <f t="shared" si="16"/>
        <v>0</v>
      </c>
      <c r="H434" s="2">
        <f t="shared" si="16"/>
        <v>0</v>
      </c>
      <c r="I434" s="2">
        <f t="shared" si="17"/>
        <v>0</v>
      </c>
      <c r="J434" s="2">
        <f t="shared" si="17"/>
        <v>0</v>
      </c>
      <c r="K434" s="2">
        <f t="shared" si="17"/>
        <v>0</v>
      </c>
      <c r="L434" s="2">
        <f t="shared" si="17"/>
        <v>0</v>
      </c>
      <c r="M434" s="2">
        <f t="shared" si="17"/>
        <v>0</v>
      </c>
      <c r="N434" s="2">
        <f t="shared" si="17"/>
        <v>0</v>
      </c>
      <c r="O434" s="2">
        <f t="shared" si="17"/>
        <v>0</v>
      </c>
      <c r="P434" s="2">
        <f t="shared" si="17"/>
        <v>0</v>
      </c>
      <c r="Q434" s="367">
        <f t="shared" si="17"/>
        <v>0</v>
      </c>
      <c r="R434" s="2">
        <f>R428</f>
        <v>0</v>
      </c>
    </row>
    <row r="435" spans="1:18" ht="40.5" customHeight="1" thickBot="1">
      <c r="A435" s="719" t="s">
        <v>481</v>
      </c>
      <c r="B435" s="720"/>
      <c r="C435" s="720"/>
      <c r="D435" s="720"/>
      <c r="E435" s="720"/>
      <c r="F435" s="786"/>
      <c r="G435" s="419">
        <f>SUM(G432:G433)</f>
        <v>0</v>
      </c>
      <c r="H435" s="24">
        <f>SUM(H432:H433)</f>
        <v>0</v>
      </c>
      <c r="I435" s="25">
        <f t="shared" si="17"/>
        <v>0</v>
      </c>
      <c r="J435" s="25">
        <f t="shared" si="17"/>
        <v>0</v>
      </c>
      <c r="K435" s="25">
        <f t="shared" si="17"/>
        <v>0</v>
      </c>
      <c r="L435" s="25">
        <f t="shared" si="17"/>
        <v>0</v>
      </c>
      <c r="M435" s="25">
        <f t="shared" si="17"/>
        <v>0</v>
      </c>
      <c r="N435" s="25">
        <f t="shared" si="17"/>
        <v>0</v>
      </c>
      <c r="O435" s="25">
        <f t="shared" si="17"/>
        <v>0</v>
      </c>
      <c r="P435" s="25">
        <f t="shared" si="17"/>
        <v>0</v>
      </c>
      <c r="Q435" s="368">
        <f t="shared" si="17"/>
        <v>0</v>
      </c>
      <c r="R435" s="24">
        <f>SUM(R432:R433)</f>
        <v>2.25</v>
      </c>
    </row>
    <row r="436" spans="1:18" ht="44.25" customHeight="1" thickBot="1">
      <c r="A436" s="747" t="s">
        <v>482</v>
      </c>
      <c r="B436" s="787"/>
      <c r="C436" s="787"/>
      <c r="D436" s="787"/>
      <c r="E436" s="787"/>
      <c r="F436" s="788"/>
      <c r="G436" s="420">
        <f>SUM(G432:G434)</f>
        <v>0</v>
      </c>
      <c r="H436" s="60">
        <f>SUM(H432:H434)</f>
        <v>0</v>
      </c>
      <c r="I436" s="60">
        <f t="shared" si="17"/>
        <v>0</v>
      </c>
      <c r="J436" s="60">
        <f t="shared" si="17"/>
        <v>0</v>
      </c>
      <c r="K436" s="60">
        <f t="shared" si="17"/>
        <v>0</v>
      </c>
      <c r="L436" s="60">
        <f t="shared" si="17"/>
        <v>0</v>
      </c>
      <c r="M436" s="60">
        <f t="shared" si="17"/>
        <v>0</v>
      </c>
      <c r="N436" s="60">
        <f t="shared" si="17"/>
        <v>0</v>
      </c>
      <c r="O436" s="60">
        <f t="shared" si="17"/>
        <v>0</v>
      </c>
      <c r="P436" s="60">
        <f t="shared" si="17"/>
        <v>0</v>
      </c>
      <c r="Q436" s="369">
        <f t="shared" si="17"/>
        <v>0</v>
      </c>
      <c r="R436" s="60">
        <f>SUM(R432:R434)</f>
        <v>2.25</v>
      </c>
    </row>
    <row r="437" spans="1:18" ht="44.25" customHeight="1" thickBot="1">
      <c r="A437" s="498"/>
      <c r="B437" s="539"/>
      <c r="C437" s="539"/>
      <c r="D437" s="539"/>
      <c r="E437" s="539"/>
      <c r="F437" s="539"/>
      <c r="G437" s="421"/>
      <c r="H437" s="166"/>
      <c r="I437" s="166"/>
      <c r="J437" s="166"/>
      <c r="K437" s="166"/>
      <c r="L437" s="166"/>
      <c r="M437" s="166"/>
      <c r="N437" s="166"/>
      <c r="O437" s="166"/>
      <c r="P437" s="166"/>
      <c r="Q437" s="166"/>
      <c r="R437" s="60"/>
    </row>
    <row r="438" spans="1:18" ht="35.1" customHeight="1" thickBot="1">
      <c r="A438" s="722" t="s">
        <v>218</v>
      </c>
      <c r="B438" s="723"/>
      <c r="C438" s="723"/>
      <c r="D438" s="723"/>
      <c r="E438" s="723"/>
      <c r="F438" s="723"/>
      <c r="G438" s="723"/>
      <c r="H438" s="723"/>
      <c r="I438" s="723"/>
      <c r="J438" s="723"/>
      <c r="K438" s="723"/>
      <c r="L438" s="723"/>
      <c r="M438" s="723"/>
      <c r="N438" s="723"/>
      <c r="O438" s="723"/>
      <c r="P438" s="723"/>
      <c r="Q438" s="723"/>
      <c r="R438" s="389"/>
    </row>
    <row r="439" spans="1:18" ht="35.1" customHeight="1">
      <c r="A439" s="803">
        <v>76</v>
      </c>
      <c r="B439" s="523" t="s">
        <v>219</v>
      </c>
      <c r="C439" s="754" t="s">
        <v>220</v>
      </c>
      <c r="D439" s="523"/>
      <c r="E439" s="757" t="s">
        <v>451</v>
      </c>
      <c r="F439" s="205" t="s">
        <v>18</v>
      </c>
      <c r="G439" s="456"/>
      <c r="H439" s="39"/>
      <c r="I439" s="209"/>
      <c r="J439" s="209"/>
      <c r="K439" s="40"/>
      <c r="L439" s="209"/>
      <c r="M439" s="209"/>
      <c r="N439" s="209"/>
      <c r="O439" s="209"/>
      <c r="P439" s="209"/>
      <c r="Q439" s="362"/>
      <c r="R439" s="394"/>
    </row>
    <row r="440" spans="1:18" ht="34.5" customHeight="1">
      <c r="A440" s="804"/>
      <c r="B440" s="532" t="s">
        <v>221</v>
      </c>
      <c r="C440" s="755"/>
      <c r="D440" s="213" t="s">
        <v>679</v>
      </c>
      <c r="E440" s="758"/>
      <c r="F440" s="547" t="s">
        <v>19</v>
      </c>
      <c r="G440" s="468"/>
      <c r="H440" s="45"/>
      <c r="I440" s="210"/>
      <c r="J440" s="283"/>
      <c r="K440" s="515"/>
      <c r="L440" s="45"/>
      <c r="M440" s="210"/>
      <c r="N440" s="210"/>
      <c r="O440" s="210"/>
      <c r="P440" s="210"/>
      <c r="Q440" s="363"/>
      <c r="R440" s="395"/>
    </row>
    <row r="441" spans="1:18" ht="35.1" customHeight="1" thickBot="1">
      <c r="A441" s="804"/>
      <c r="B441" s="524" t="s">
        <v>222</v>
      </c>
      <c r="C441" s="755"/>
      <c r="D441" s="524"/>
      <c r="E441" s="758"/>
      <c r="F441" s="35" t="s">
        <v>20</v>
      </c>
      <c r="G441" s="497">
        <f>R441*J5</f>
        <v>0</v>
      </c>
      <c r="H441" s="44"/>
      <c r="I441" s="42"/>
      <c r="J441" s="42"/>
      <c r="K441" s="48"/>
      <c r="L441" s="42"/>
      <c r="M441" s="42"/>
      <c r="N441" s="42"/>
      <c r="O441" s="42">
        <v>0</v>
      </c>
      <c r="P441" s="42"/>
      <c r="Q441" s="361"/>
      <c r="R441" s="393">
        <v>1.2</v>
      </c>
    </row>
    <row r="442" spans="1:18" ht="35.1" customHeight="1">
      <c r="A442" s="804"/>
      <c r="B442" s="524" t="s">
        <v>223</v>
      </c>
      <c r="C442" s="755"/>
      <c r="D442" s="768" t="s">
        <v>681</v>
      </c>
      <c r="E442" s="758"/>
      <c r="F442" s="744"/>
      <c r="G442" s="422"/>
      <c r="H442" s="636"/>
      <c r="I442" s="637"/>
      <c r="J442" s="637"/>
      <c r="K442" s="637"/>
      <c r="L442" s="637"/>
      <c r="M442" s="637"/>
      <c r="N442" s="637"/>
      <c r="O442" s="637"/>
      <c r="P442" s="637"/>
      <c r="Q442" s="637"/>
      <c r="R442" s="540"/>
    </row>
    <row r="443" spans="1:18" ht="35.1" customHeight="1" thickBot="1">
      <c r="A443" s="805"/>
      <c r="B443" s="545" t="s">
        <v>224</v>
      </c>
      <c r="C443" s="756"/>
      <c r="D443" s="811"/>
      <c r="E443" s="759"/>
      <c r="F443" s="745"/>
      <c r="G443" s="440"/>
      <c r="H443" s="746"/>
      <c r="I443" s="746"/>
      <c r="J443" s="746"/>
      <c r="K443" s="746"/>
      <c r="L443" s="746"/>
      <c r="M443" s="746"/>
      <c r="N443" s="746"/>
      <c r="O443" s="746"/>
      <c r="P443" s="746"/>
      <c r="Q443" s="746"/>
      <c r="R443" s="522"/>
    </row>
    <row r="444" spans="1:18" ht="53.25" customHeight="1">
      <c r="A444" s="751">
        <v>77</v>
      </c>
      <c r="B444" s="523" t="s">
        <v>617</v>
      </c>
      <c r="C444" s="754" t="s">
        <v>225</v>
      </c>
      <c r="D444" s="523"/>
      <c r="E444" s="751" t="s">
        <v>451</v>
      </c>
      <c r="F444" s="205" t="s">
        <v>18</v>
      </c>
      <c r="G444" s="456"/>
      <c r="H444" s="39"/>
      <c r="I444" s="209"/>
      <c r="J444" s="209"/>
      <c r="K444" s="209"/>
      <c r="L444" s="209"/>
      <c r="M444" s="209"/>
      <c r="N444" s="209"/>
      <c r="O444" s="209"/>
      <c r="P444" s="209"/>
      <c r="Q444" s="362"/>
      <c r="R444" s="394"/>
    </row>
    <row r="445" spans="1:18" ht="35.1" customHeight="1">
      <c r="A445" s="752"/>
      <c r="B445" s="532" t="s">
        <v>226</v>
      </c>
      <c r="C445" s="755"/>
      <c r="D445" s="11"/>
      <c r="E445" s="752"/>
      <c r="F445" s="547" t="s">
        <v>19</v>
      </c>
      <c r="G445" s="468"/>
      <c r="H445" s="13"/>
      <c r="I445" s="10"/>
      <c r="J445" s="10"/>
      <c r="K445" s="10"/>
      <c r="L445" s="10"/>
      <c r="M445" s="10"/>
      <c r="N445" s="10"/>
      <c r="O445" s="10"/>
      <c r="P445" s="10"/>
      <c r="Q445" s="17"/>
      <c r="R445" s="392"/>
    </row>
    <row r="446" spans="1:18" ht="35.1" customHeight="1" thickBot="1">
      <c r="A446" s="752"/>
      <c r="B446" s="524" t="s">
        <v>227</v>
      </c>
      <c r="C446" s="755"/>
      <c r="D446" s="8" t="s">
        <v>189</v>
      </c>
      <c r="E446" s="752"/>
      <c r="F446" s="35" t="s">
        <v>20</v>
      </c>
      <c r="G446" s="497">
        <f>R446*J5</f>
        <v>0</v>
      </c>
      <c r="H446" s="44"/>
      <c r="I446" s="42"/>
      <c r="J446" s="42"/>
      <c r="K446" s="42"/>
      <c r="L446" s="42"/>
      <c r="M446" s="42"/>
      <c r="N446" s="42"/>
      <c r="O446" s="42">
        <v>0</v>
      </c>
      <c r="P446" s="42"/>
      <c r="Q446" s="361"/>
      <c r="R446" s="393">
        <v>0.3</v>
      </c>
    </row>
    <row r="447" spans="1:18" ht="35.1" customHeight="1" thickBot="1">
      <c r="A447" s="753"/>
      <c r="B447" s="545"/>
      <c r="C447" s="756"/>
      <c r="D447" s="12"/>
      <c r="E447" s="753"/>
      <c r="F447" s="546"/>
      <c r="G447" s="443"/>
      <c r="H447" s="767"/>
      <c r="I447" s="767"/>
      <c r="J447" s="767"/>
      <c r="K447" s="767"/>
      <c r="L447" s="767"/>
      <c r="M447" s="767"/>
      <c r="N447" s="767"/>
      <c r="O447" s="767"/>
      <c r="P447" s="767"/>
      <c r="Q447" s="767"/>
      <c r="R447" s="546"/>
    </row>
    <row r="448" spans="1:18" ht="35.1" customHeight="1">
      <c r="A448" s="751">
        <v>78</v>
      </c>
      <c r="B448" s="754" t="s">
        <v>661</v>
      </c>
      <c r="C448" s="754" t="s">
        <v>229</v>
      </c>
      <c r="D448" s="212" t="s">
        <v>680</v>
      </c>
      <c r="E448" s="815" t="s">
        <v>678</v>
      </c>
      <c r="F448" s="205" t="s">
        <v>18</v>
      </c>
      <c r="G448" s="456"/>
      <c r="H448" s="39"/>
      <c r="I448" s="209"/>
      <c r="J448" s="209"/>
      <c r="K448" s="209"/>
      <c r="L448" s="209"/>
      <c r="M448" s="209"/>
      <c r="N448" s="209"/>
      <c r="O448" s="209"/>
      <c r="P448" s="209"/>
      <c r="Q448" s="362"/>
      <c r="R448" s="394"/>
    </row>
    <row r="449" spans="1:18" ht="35.1" customHeight="1">
      <c r="A449" s="752"/>
      <c r="B449" s="813"/>
      <c r="C449" s="761"/>
      <c r="D449" s="213"/>
      <c r="E449" s="752"/>
      <c r="F449" s="547" t="s">
        <v>19</v>
      </c>
      <c r="G449" s="468"/>
      <c r="H449" s="445"/>
      <c r="I449" s="218"/>
      <c r="J449" s="218"/>
      <c r="K449" s="218"/>
      <c r="L449" s="218"/>
      <c r="M449" s="218"/>
      <c r="N449" s="218"/>
      <c r="O449" s="218"/>
      <c r="P449" s="218"/>
      <c r="Q449" s="370"/>
      <c r="R449" s="397"/>
    </row>
    <row r="450" spans="1:18" ht="47.25" customHeight="1" thickBot="1">
      <c r="A450" s="752"/>
      <c r="B450" s="813"/>
      <c r="C450" s="755"/>
      <c r="D450" s="8"/>
      <c r="E450" s="752"/>
      <c r="F450" s="35" t="s">
        <v>20</v>
      </c>
      <c r="G450" s="497">
        <f>R450*J5</f>
        <v>0</v>
      </c>
      <c r="H450" s="44"/>
      <c r="I450" s="42"/>
      <c r="J450" s="42"/>
      <c r="K450" s="42"/>
      <c r="L450" s="42"/>
      <c r="M450" s="42"/>
      <c r="N450" s="42"/>
      <c r="O450" s="42">
        <v>0</v>
      </c>
      <c r="P450" s="42"/>
      <c r="Q450" s="361"/>
      <c r="R450" s="393">
        <v>0.8</v>
      </c>
    </row>
    <row r="451" spans="1:18" ht="35.1" customHeight="1" thickBot="1">
      <c r="A451" s="753"/>
      <c r="B451" s="814"/>
      <c r="C451" s="756"/>
      <c r="D451" s="545"/>
      <c r="E451" s="753"/>
      <c r="F451" s="49"/>
      <c r="G451" s="414"/>
      <c r="H451" s="776"/>
      <c r="I451" s="812"/>
      <c r="J451" s="812"/>
      <c r="K451" s="812"/>
      <c r="L451" s="812"/>
      <c r="M451" s="812"/>
      <c r="N451" s="812"/>
      <c r="O451" s="812"/>
      <c r="P451" s="812"/>
      <c r="Q451" s="812"/>
      <c r="R451" s="49"/>
    </row>
    <row r="452" spans="1:18" ht="35.1" customHeight="1">
      <c r="A452" s="751">
        <v>79</v>
      </c>
      <c r="B452" s="754" t="s">
        <v>662</v>
      </c>
      <c r="C452" s="754" t="s">
        <v>229</v>
      </c>
      <c r="D452" s="212" t="s">
        <v>682</v>
      </c>
      <c r="E452" s="815" t="s">
        <v>451</v>
      </c>
      <c r="F452" s="205" t="s">
        <v>18</v>
      </c>
      <c r="G452" s="456"/>
      <c r="H452" s="39"/>
      <c r="I452" s="209"/>
      <c r="J452" s="209"/>
      <c r="K452" s="209"/>
      <c r="L452" s="209"/>
      <c r="M452" s="209"/>
      <c r="N452" s="209"/>
      <c r="O452" s="209"/>
      <c r="P452" s="209"/>
      <c r="Q452" s="362"/>
      <c r="R452" s="394"/>
    </row>
    <row r="453" spans="1:18" ht="35.1" customHeight="1">
      <c r="A453" s="752"/>
      <c r="B453" s="813"/>
      <c r="C453" s="761"/>
      <c r="D453" s="213"/>
      <c r="E453" s="752"/>
      <c r="F453" s="547" t="s">
        <v>19</v>
      </c>
      <c r="G453" s="468"/>
      <c r="H453" s="445"/>
      <c r="I453" s="218"/>
      <c r="J453" s="218"/>
      <c r="K453" s="218"/>
      <c r="L453" s="218"/>
      <c r="M453" s="218"/>
      <c r="N453" s="218"/>
      <c r="O453" s="218"/>
      <c r="P453" s="218"/>
      <c r="Q453" s="370"/>
      <c r="R453" s="397"/>
    </row>
    <row r="454" spans="1:18" ht="47.25" customHeight="1" thickBot="1">
      <c r="A454" s="752"/>
      <c r="B454" s="813"/>
      <c r="C454" s="755"/>
      <c r="D454" s="8"/>
      <c r="E454" s="752"/>
      <c r="F454" s="35" t="s">
        <v>20</v>
      </c>
      <c r="G454" s="497">
        <f>R454*J5</f>
        <v>0</v>
      </c>
      <c r="H454" s="44"/>
      <c r="I454" s="42"/>
      <c r="J454" s="42"/>
      <c r="K454" s="42"/>
      <c r="L454" s="42"/>
      <c r="M454" s="42"/>
      <c r="N454" s="42"/>
      <c r="O454" s="42">
        <v>0</v>
      </c>
      <c r="P454" s="42"/>
      <c r="Q454" s="361"/>
      <c r="R454" s="393">
        <v>0.85</v>
      </c>
    </row>
    <row r="455" spans="1:18" ht="35.1" customHeight="1" thickBot="1">
      <c r="A455" s="753"/>
      <c r="B455" s="814"/>
      <c r="C455" s="756"/>
      <c r="D455" s="545"/>
      <c r="E455" s="753"/>
      <c r="F455" s="49"/>
      <c r="G455" s="414"/>
      <c r="H455" s="776"/>
      <c r="I455" s="812"/>
      <c r="J455" s="812"/>
      <c r="K455" s="812"/>
      <c r="L455" s="812"/>
      <c r="M455" s="812"/>
      <c r="N455" s="812"/>
      <c r="O455" s="812"/>
      <c r="P455" s="812"/>
      <c r="Q455" s="812"/>
      <c r="R455" s="49"/>
    </row>
    <row r="456" spans="1:18" ht="49.5" customHeight="1">
      <c r="A456" s="751">
        <v>80</v>
      </c>
      <c r="B456" s="754" t="s">
        <v>447</v>
      </c>
      <c r="C456" s="754" t="s">
        <v>228</v>
      </c>
      <c r="D456" s="212" t="s">
        <v>187</v>
      </c>
      <c r="E456" s="751" t="s">
        <v>17</v>
      </c>
      <c r="F456" s="205" t="s">
        <v>18</v>
      </c>
      <c r="G456" s="441">
        <f>R456*J5</f>
        <v>0</v>
      </c>
      <c r="H456" s="39">
        <v>0</v>
      </c>
      <c r="I456" s="209"/>
      <c r="J456" s="209"/>
      <c r="K456" s="209"/>
      <c r="L456" s="209"/>
      <c r="M456" s="209"/>
      <c r="N456" s="209"/>
      <c r="O456" s="209"/>
      <c r="P456" s="209"/>
      <c r="Q456" s="362"/>
      <c r="R456" s="394">
        <v>0.38</v>
      </c>
    </row>
    <row r="457" spans="1:18" ht="35.1" customHeight="1">
      <c r="A457" s="752"/>
      <c r="B457" s="813"/>
      <c r="C457" s="761"/>
      <c r="D457" s="213"/>
      <c r="E457" s="752"/>
      <c r="F457" s="547" t="s">
        <v>19</v>
      </c>
      <c r="G457" s="446"/>
      <c r="H457" s="445"/>
      <c r="I457" s="218"/>
      <c r="J457" s="218"/>
      <c r="K457" s="218"/>
      <c r="L457" s="218"/>
      <c r="M457" s="218"/>
      <c r="N457" s="218"/>
      <c r="O457" s="218"/>
      <c r="P457" s="218"/>
      <c r="Q457" s="370"/>
      <c r="R457" s="397"/>
    </row>
    <row r="458" spans="1:18" ht="35.1" customHeight="1" thickBot="1">
      <c r="A458" s="752"/>
      <c r="B458" s="813"/>
      <c r="C458" s="755"/>
      <c r="D458" s="8"/>
      <c r="E458" s="752"/>
      <c r="F458" s="35" t="s">
        <v>20</v>
      </c>
      <c r="G458" s="439"/>
      <c r="H458" s="44"/>
      <c r="I458" s="42"/>
      <c r="J458" s="42"/>
      <c r="K458" s="42"/>
      <c r="L458" s="42"/>
      <c r="M458" s="42"/>
      <c r="N458" s="42"/>
      <c r="O458" s="42"/>
      <c r="P458" s="42"/>
      <c r="Q458" s="361"/>
      <c r="R458" s="393"/>
    </row>
    <row r="459" spans="1:18" ht="51" customHeight="1" thickBot="1">
      <c r="A459" s="752"/>
      <c r="B459" s="814"/>
      <c r="C459" s="755"/>
      <c r="D459" s="225"/>
      <c r="E459" s="753"/>
      <c r="F459" s="540"/>
      <c r="G459" s="422"/>
      <c r="H459" s="636"/>
      <c r="I459" s="637"/>
      <c r="J459" s="637"/>
      <c r="K459" s="637"/>
      <c r="L459" s="637"/>
      <c r="M459" s="637"/>
      <c r="N459" s="637"/>
      <c r="O459" s="637"/>
      <c r="P459" s="637"/>
      <c r="Q459" s="637"/>
      <c r="R459" s="540"/>
    </row>
    <row r="460" spans="1:18" ht="35.1" customHeight="1">
      <c r="A460" s="751">
        <v>81</v>
      </c>
      <c r="B460" s="754" t="s">
        <v>448</v>
      </c>
      <c r="C460" s="754" t="s">
        <v>228</v>
      </c>
      <c r="D460" s="212" t="s">
        <v>185</v>
      </c>
      <c r="E460" s="751" t="s">
        <v>17</v>
      </c>
      <c r="F460" s="205" t="s">
        <v>18</v>
      </c>
      <c r="G460" s="441">
        <f>R460*J5</f>
        <v>0</v>
      </c>
      <c r="H460" s="39">
        <v>0</v>
      </c>
      <c r="I460" s="209"/>
      <c r="J460" s="209"/>
      <c r="K460" s="209"/>
      <c r="L460" s="209"/>
      <c r="M460" s="209"/>
      <c r="N460" s="209"/>
      <c r="O460" s="209"/>
      <c r="P460" s="209"/>
      <c r="Q460" s="362"/>
      <c r="R460" s="394">
        <v>0.67</v>
      </c>
    </row>
    <row r="461" spans="1:18" ht="57" customHeight="1">
      <c r="A461" s="752"/>
      <c r="B461" s="813"/>
      <c r="C461" s="761"/>
      <c r="D461" s="213"/>
      <c r="E461" s="752"/>
      <c r="F461" s="547" t="s">
        <v>19</v>
      </c>
      <c r="G461" s="446"/>
      <c r="H461" s="445"/>
      <c r="I461" s="218"/>
      <c r="J461" s="218"/>
      <c r="K461" s="218"/>
      <c r="L461" s="218"/>
      <c r="M461" s="218"/>
      <c r="N461" s="218"/>
      <c r="O461" s="218"/>
      <c r="P461" s="218"/>
      <c r="Q461" s="370"/>
      <c r="R461" s="397"/>
    </row>
    <row r="462" spans="1:18" ht="51" customHeight="1" thickBot="1">
      <c r="A462" s="752"/>
      <c r="B462" s="813"/>
      <c r="C462" s="755"/>
      <c r="D462" s="8"/>
      <c r="E462" s="752"/>
      <c r="F462" s="35" t="s">
        <v>20</v>
      </c>
      <c r="G462" s="439"/>
      <c r="H462" s="44"/>
      <c r="I462" s="42"/>
      <c r="J462" s="42"/>
      <c r="K462" s="42"/>
      <c r="L462" s="42"/>
      <c r="M462" s="42"/>
      <c r="N462" s="42"/>
      <c r="O462" s="42"/>
      <c r="P462" s="42"/>
      <c r="Q462" s="361"/>
      <c r="R462" s="393"/>
    </row>
    <row r="463" spans="1:18" ht="35.1" customHeight="1" thickBot="1">
      <c r="A463" s="753"/>
      <c r="B463" s="814"/>
      <c r="C463" s="756"/>
      <c r="D463" s="545"/>
      <c r="E463" s="753"/>
      <c r="F463" s="49"/>
      <c r="G463" s="414"/>
      <c r="H463" s="776"/>
      <c r="I463" s="812"/>
      <c r="J463" s="812"/>
      <c r="K463" s="812"/>
      <c r="L463" s="812"/>
      <c r="M463" s="812"/>
      <c r="N463" s="812"/>
      <c r="O463" s="812"/>
      <c r="P463" s="812"/>
      <c r="Q463" s="812"/>
      <c r="R463" s="49"/>
    </row>
    <row r="464" spans="1:18" ht="35.1" customHeight="1">
      <c r="A464" s="751">
        <v>82</v>
      </c>
      <c r="B464" s="754" t="s">
        <v>449</v>
      </c>
      <c r="C464" s="754" t="s">
        <v>228</v>
      </c>
      <c r="D464" s="212" t="s">
        <v>406</v>
      </c>
      <c r="E464" s="751" t="s">
        <v>17</v>
      </c>
      <c r="F464" s="205" t="s">
        <v>18</v>
      </c>
      <c r="G464" s="441">
        <f>R464*J5</f>
        <v>0</v>
      </c>
      <c r="H464" s="39">
        <v>0</v>
      </c>
      <c r="I464" s="209"/>
      <c r="J464" s="209"/>
      <c r="K464" s="209"/>
      <c r="L464" s="209"/>
      <c r="M464" s="209"/>
      <c r="N464" s="209"/>
      <c r="O464" s="209"/>
      <c r="P464" s="209"/>
      <c r="Q464" s="362"/>
      <c r="R464" s="394">
        <v>0.76</v>
      </c>
    </row>
    <row r="465" spans="1:18" ht="35.1" customHeight="1">
      <c r="A465" s="752"/>
      <c r="B465" s="813"/>
      <c r="C465" s="761"/>
      <c r="D465" s="213"/>
      <c r="E465" s="752"/>
      <c r="F465" s="547" t="s">
        <v>19</v>
      </c>
      <c r="G465" s="446"/>
      <c r="H465" s="445"/>
      <c r="I465" s="218"/>
      <c r="J465" s="218"/>
      <c r="K465" s="218"/>
      <c r="L465" s="218"/>
      <c r="M465" s="218"/>
      <c r="N465" s="218"/>
      <c r="O465" s="218"/>
      <c r="P465" s="218"/>
      <c r="Q465" s="370"/>
      <c r="R465" s="397"/>
    </row>
    <row r="466" spans="1:18" ht="47.25" customHeight="1" thickBot="1">
      <c r="A466" s="752"/>
      <c r="B466" s="813"/>
      <c r="C466" s="755"/>
      <c r="D466" s="8"/>
      <c r="E466" s="752"/>
      <c r="F466" s="35" t="s">
        <v>20</v>
      </c>
      <c r="G466" s="439"/>
      <c r="H466" s="44"/>
      <c r="I466" s="42"/>
      <c r="J466" s="42"/>
      <c r="K466" s="42"/>
      <c r="L466" s="42"/>
      <c r="M466" s="42"/>
      <c r="N466" s="42"/>
      <c r="O466" s="42"/>
      <c r="P466" s="42"/>
      <c r="Q466" s="361"/>
      <c r="R466" s="393"/>
    </row>
    <row r="467" spans="1:18" ht="35.1" customHeight="1" thickBot="1">
      <c r="A467" s="753"/>
      <c r="B467" s="814"/>
      <c r="C467" s="756"/>
      <c r="D467" s="545"/>
      <c r="E467" s="753"/>
      <c r="F467" s="49"/>
      <c r="G467" s="414"/>
      <c r="H467" s="776"/>
      <c r="I467" s="812"/>
      <c r="J467" s="812"/>
      <c r="K467" s="812"/>
      <c r="L467" s="812"/>
      <c r="M467" s="812"/>
      <c r="N467" s="812"/>
      <c r="O467" s="812"/>
      <c r="P467" s="812"/>
      <c r="Q467" s="812"/>
      <c r="R467" s="49"/>
    </row>
    <row r="468" spans="1:18" ht="35.1" hidden="1" customHeight="1" thickBot="1">
      <c r="A468" s="822" t="s">
        <v>230</v>
      </c>
      <c r="B468" s="823"/>
      <c r="C468" s="823"/>
      <c r="D468" s="823"/>
      <c r="E468" s="824"/>
      <c r="F468" s="205">
        <f>SUM(H468:Q468)</f>
        <v>0</v>
      </c>
      <c r="G468" s="413">
        <f>G439+G444+G456+G460+G464+G448+G452</f>
        <v>0</v>
      </c>
      <c r="H468" s="205">
        <f>H439+H444+H456+H460+H464+H448+H452</f>
        <v>0</v>
      </c>
      <c r="I468" s="205">
        <f t="shared" ref="I468:Q468" si="18">I439+I444+I456+I460+I464+I448+I452</f>
        <v>0</v>
      </c>
      <c r="J468" s="205">
        <f t="shared" si="18"/>
        <v>0</v>
      </c>
      <c r="K468" s="205">
        <f t="shared" si="18"/>
        <v>0</v>
      </c>
      <c r="L468" s="205">
        <f t="shared" si="18"/>
        <v>0</v>
      </c>
      <c r="M468" s="205">
        <f t="shared" si="18"/>
        <v>0</v>
      </c>
      <c r="N468" s="205">
        <f t="shared" si="18"/>
        <v>0</v>
      </c>
      <c r="O468" s="205">
        <f t="shared" si="18"/>
        <v>0</v>
      </c>
      <c r="P468" s="205">
        <f t="shared" si="18"/>
        <v>0</v>
      </c>
      <c r="Q468" s="46">
        <f t="shared" si="18"/>
        <v>0</v>
      </c>
      <c r="R468" s="205">
        <f>R439+R444+R456+R460+R464+R448+R452</f>
        <v>1.81</v>
      </c>
    </row>
    <row r="469" spans="1:18" ht="33.75" hidden="1" customHeight="1" thickBot="1">
      <c r="A469" s="731" t="s">
        <v>231</v>
      </c>
      <c r="B469" s="732"/>
      <c r="C469" s="732"/>
      <c r="D469" s="732"/>
      <c r="E469" s="820"/>
      <c r="F469" s="205">
        <f>SUM(H469:Q469)</f>
        <v>0</v>
      </c>
      <c r="G469" s="413">
        <f t="shared" ref="G469:R469" si="19">G440+G445+G457+G461+G46+G449+G4380+G453</f>
        <v>0</v>
      </c>
      <c r="H469" s="205">
        <f t="shared" si="19"/>
        <v>0</v>
      </c>
      <c r="I469" s="205">
        <f t="shared" si="19"/>
        <v>0</v>
      </c>
      <c r="J469" s="205">
        <f t="shared" si="19"/>
        <v>0</v>
      </c>
      <c r="K469" s="205">
        <f t="shared" si="19"/>
        <v>0</v>
      </c>
      <c r="L469" s="205">
        <f t="shared" si="19"/>
        <v>0</v>
      </c>
      <c r="M469" s="205">
        <f t="shared" si="19"/>
        <v>0</v>
      </c>
      <c r="N469" s="205">
        <f t="shared" si="19"/>
        <v>0</v>
      </c>
      <c r="O469" s="205">
        <f t="shared" si="19"/>
        <v>0</v>
      </c>
      <c r="P469" s="205">
        <f t="shared" si="19"/>
        <v>0</v>
      </c>
      <c r="Q469" s="46">
        <f t="shared" si="19"/>
        <v>0</v>
      </c>
      <c r="R469" s="205">
        <f t="shared" si="19"/>
        <v>0</v>
      </c>
    </row>
    <row r="470" spans="1:18" ht="35.1" hidden="1" customHeight="1" thickBot="1">
      <c r="A470" s="728" t="s">
        <v>232</v>
      </c>
      <c r="B470" s="729"/>
      <c r="C470" s="729"/>
      <c r="D470" s="729"/>
      <c r="E470" s="821"/>
      <c r="F470" s="205">
        <f>SUM(H470:Q470)</f>
        <v>0</v>
      </c>
      <c r="G470" s="413">
        <f>G441+G446+G458+G462+G466+G450+G454</f>
        <v>0</v>
      </c>
      <c r="H470" s="205">
        <f>H441+H446+H458+H462+H466+H450+H454</f>
        <v>0</v>
      </c>
      <c r="I470" s="205">
        <f t="shared" ref="I470:Q470" si="20">I441+I446+I458+I462+I466+I450+I454</f>
        <v>0</v>
      </c>
      <c r="J470" s="205">
        <f t="shared" si="20"/>
        <v>0</v>
      </c>
      <c r="K470" s="205">
        <f t="shared" si="20"/>
        <v>0</v>
      </c>
      <c r="L470" s="205">
        <f t="shared" si="20"/>
        <v>0</v>
      </c>
      <c r="M470" s="205">
        <f t="shared" si="20"/>
        <v>0</v>
      </c>
      <c r="N470" s="205">
        <f t="shared" si="20"/>
        <v>0</v>
      </c>
      <c r="O470" s="205">
        <f t="shared" si="20"/>
        <v>0</v>
      </c>
      <c r="P470" s="205">
        <f t="shared" si="20"/>
        <v>0</v>
      </c>
      <c r="Q470" s="46">
        <f t="shared" si="20"/>
        <v>0</v>
      </c>
      <c r="R470" s="205">
        <f>R441+R446+R458+R462+R466+R450+R454</f>
        <v>3.15</v>
      </c>
    </row>
    <row r="471" spans="1:18" ht="35.1" hidden="1" customHeight="1" thickBot="1">
      <c r="A471" s="719" t="s">
        <v>483</v>
      </c>
      <c r="B471" s="720"/>
      <c r="C471" s="720"/>
      <c r="D471" s="720"/>
      <c r="E471" s="786"/>
      <c r="F471" s="15">
        <f>F468+F469</f>
        <v>0</v>
      </c>
      <c r="G471" s="29">
        <f>G468+G469</f>
        <v>0</v>
      </c>
      <c r="H471" s="15">
        <f>H468+H469</f>
        <v>0</v>
      </c>
      <c r="I471" s="15">
        <f t="shared" ref="I471:Q471" si="21">I468+I469</f>
        <v>0</v>
      </c>
      <c r="J471" s="15">
        <f t="shared" si="21"/>
        <v>0</v>
      </c>
      <c r="K471" s="15">
        <f t="shared" si="21"/>
        <v>0</v>
      </c>
      <c r="L471" s="15">
        <f t="shared" si="21"/>
        <v>0</v>
      </c>
      <c r="M471" s="15">
        <f t="shared" si="21"/>
        <v>0</v>
      </c>
      <c r="N471" s="15">
        <f t="shared" si="21"/>
        <v>0</v>
      </c>
      <c r="O471" s="15">
        <f t="shared" si="21"/>
        <v>0</v>
      </c>
      <c r="P471" s="15">
        <f t="shared" si="21"/>
        <v>0</v>
      </c>
      <c r="Q471" s="357">
        <f t="shared" si="21"/>
        <v>0</v>
      </c>
      <c r="R471" s="15">
        <f>R468+R469</f>
        <v>1.81</v>
      </c>
    </row>
    <row r="472" spans="1:18" ht="35.1" hidden="1" customHeight="1" thickBot="1">
      <c r="A472" s="736" t="s">
        <v>484</v>
      </c>
      <c r="B472" s="816"/>
      <c r="C472" s="816"/>
      <c r="D472" s="816"/>
      <c r="E472" s="817"/>
      <c r="F472" s="548">
        <f>F468+F469+F470</f>
        <v>0</v>
      </c>
      <c r="G472" s="571">
        <f>G468+G469+G470</f>
        <v>0</v>
      </c>
      <c r="H472" s="548">
        <f>H468+H469+H470</f>
        <v>0</v>
      </c>
      <c r="I472" s="548">
        <f t="shared" ref="I472:Q472" si="22">I468+I469+I470</f>
        <v>0</v>
      </c>
      <c r="J472" s="548">
        <f t="shared" si="22"/>
        <v>0</v>
      </c>
      <c r="K472" s="548">
        <f t="shared" si="22"/>
        <v>0</v>
      </c>
      <c r="L472" s="548">
        <f t="shared" si="22"/>
        <v>0</v>
      </c>
      <c r="M472" s="548">
        <f t="shared" si="22"/>
        <v>0</v>
      </c>
      <c r="N472" s="548">
        <f t="shared" si="22"/>
        <v>0</v>
      </c>
      <c r="O472" s="548">
        <f t="shared" si="22"/>
        <v>0</v>
      </c>
      <c r="P472" s="548">
        <f t="shared" si="22"/>
        <v>0</v>
      </c>
      <c r="Q472" s="552">
        <f t="shared" si="22"/>
        <v>0</v>
      </c>
      <c r="R472" s="548">
        <f>R468+R469+R470</f>
        <v>4.96</v>
      </c>
    </row>
    <row r="473" spans="1:18" ht="35.1" customHeight="1" thickBot="1">
      <c r="A473" s="714"/>
      <c r="B473" s="750"/>
      <c r="C473" s="750"/>
      <c r="D473" s="750"/>
      <c r="E473" s="750"/>
      <c r="F473" s="750"/>
      <c r="G473" s="750"/>
      <c r="H473" s="750"/>
      <c r="I473" s="750"/>
      <c r="J473" s="750"/>
      <c r="K473" s="750"/>
      <c r="L473" s="750"/>
      <c r="M473" s="750"/>
      <c r="N473" s="750"/>
      <c r="O473" s="750"/>
      <c r="P473" s="750"/>
      <c r="Q473" s="750"/>
      <c r="R473" s="452"/>
    </row>
    <row r="474" spans="1:18" ht="35.1" hidden="1" customHeight="1" thickBot="1">
      <c r="A474" s="716" t="s">
        <v>233</v>
      </c>
      <c r="B474" s="717"/>
      <c r="C474" s="717"/>
      <c r="D474" s="717"/>
      <c r="E474" s="818"/>
      <c r="F474" s="819"/>
      <c r="G474" s="414">
        <f t="shared" ref="G474:H478" si="23">G468</f>
        <v>0</v>
      </c>
      <c r="H474" s="49">
        <f t="shared" si="23"/>
        <v>0</v>
      </c>
      <c r="I474" s="49">
        <f>I468+H474</f>
        <v>0</v>
      </c>
      <c r="J474" s="49">
        <f t="shared" ref="J474:Q478" si="24">J468+I474</f>
        <v>0</v>
      </c>
      <c r="K474" s="49">
        <f t="shared" si="24"/>
        <v>0</v>
      </c>
      <c r="L474" s="49">
        <f t="shared" si="24"/>
        <v>0</v>
      </c>
      <c r="M474" s="49">
        <f t="shared" si="24"/>
        <v>0</v>
      </c>
      <c r="N474" s="49">
        <f t="shared" si="24"/>
        <v>0</v>
      </c>
      <c r="O474" s="49">
        <f t="shared" si="24"/>
        <v>0</v>
      </c>
      <c r="P474" s="49">
        <f t="shared" si="24"/>
        <v>0</v>
      </c>
      <c r="Q474" s="226">
        <f t="shared" si="24"/>
        <v>0</v>
      </c>
      <c r="R474" s="49">
        <f>R468</f>
        <v>1.81</v>
      </c>
    </row>
    <row r="475" spans="1:18" ht="35.1" hidden="1" customHeight="1" thickBot="1">
      <c r="A475" s="777" t="s">
        <v>234</v>
      </c>
      <c r="B475" s="778"/>
      <c r="C475" s="778"/>
      <c r="D475" s="778"/>
      <c r="E475" s="825"/>
      <c r="F475" s="826"/>
      <c r="G475" s="422">
        <f t="shared" si="23"/>
        <v>0</v>
      </c>
      <c r="H475" s="540">
        <f t="shared" si="23"/>
        <v>0</v>
      </c>
      <c r="I475" s="540">
        <f>I469+H475</f>
        <v>0</v>
      </c>
      <c r="J475" s="540">
        <f t="shared" si="24"/>
        <v>0</v>
      </c>
      <c r="K475" s="540">
        <f t="shared" si="24"/>
        <v>0</v>
      </c>
      <c r="L475" s="540">
        <f t="shared" si="24"/>
        <v>0</v>
      </c>
      <c r="M475" s="540">
        <f t="shared" si="24"/>
        <v>0</v>
      </c>
      <c r="N475" s="540">
        <f t="shared" si="24"/>
        <v>0</v>
      </c>
      <c r="O475" s="540">
        <f t="shared" si="24"/>
        <v>0</v>
      </c>
      <c r="P475" s="540">
        <f t="shared" si="24"/>
        <v>0</v>
      </c>
      <c r="Q475" s="351">
        <f t="shared" si="24"/>
        <v>0</v>
      </c>
      <c r="R475" s="540">
        <f>R469</f>
        <v>0</v>
      </c>
    </row>
    <row r="476" spans="1:18" ht="40.5" hidden="1" customHeight="1" thickBot="1">
      <c r="A476" s="640" t="s">
        <v>235</v>
      </c>
      <c r="B476" s="641"/>
      <c r="C476" s="641"/>
      <c r="D476" s="641"/>
      <c r="E476" s="715"/>
      <c r="F476" s="724"/>
      <c r="G476" s="414">
        <f t="shared" si="23"/>
        <v>0</v>
      </c>
      <c r="H476" s="49">
        <f t="shared" si="23"/>
        <v>0</v>
      </c>
      <c r="I476" s="49">
        <f>I470+H476</f>
        <v>0</v>
      </c>
      <c r="J476" s="49">
        <f t="shared" si="24"/>
        <v>0</v>
      </c>
      <c r="K476" s="49">
        <f t="shared" si="24"/>
        <v>0</v>
      </c>
      <c r="L476" s="49">
        <f t="shared" si="24"/>
        <v>0</v>
      </c>
      <c r="M476" s="49">
        <f t="shared" si="24"/>
        <v>0</v>
      </c>
      <c r="N476" s="49">
        <f t="shared" si="24"/>
        <v>0</v>
      </c>
      <c r="O476" s="49">
        <f t="shared" si="24"/>
        <v>0</v>
      </c>
      <c r="P476" s="49">
        <f t="shared" si="24"/>
        <v>0</v>
      </c>
      <c r="Q476" s="226">
        <f t="shared" si="24"/>
        <v>0</v>
      </c>
      <c r="R476" s="49">
        <f>R470</f>
        <v>3.15</v>
      </c>
    </row>
    <row r="477" spans="1:18" ht="42" hidden="1" customHeight="1" thickBot="1">
      <c r="A477" s="719" t="s">
        <v>485</v>
      </c>
      <c r="B477" s="720"/>
      <c r="C477" s="720"/>
      <c r="D477" s="720"/>
      <c r="E477" s="780"/>
      <c r="F477" s="781"/>
      <c r="G477" s="423">
        <f t="shared" si="23"/>
        <v>0</v>
      </c>
      <c r="H477" s="4">
        <f t="shared" si="23"/>
        <v>0</v>
      </c>
      <c r="I477" s="4">
        <f>I471+H477</f>
        <v>0</v>
      </c>
      <c r="J477" s="4">
        <f t="shared" si="24"/>
        <v>0</v>
      </c>
      <c r="K477" s="4">
        <f t="shared" si="24"/>
        <v>0</v>
      </c>
      <c r="L477" s="4">
        <f t="shared" si="24"/>
        <v>0</v>
      </c>
      <c r="M477" s="4">
        <f t="shared" si="24"/>
        <v>0</v>
      </c>
      <c r="N477" s="4">
        <f t="shared" si="24"/>
        <v>0</v>
      </c>
      <c r="O477" s="4">
        <f t="shared" si="24"/>
        <v>0</v>
      </c>
      <c r="P477" s="4">
        <f t="shared" si="24"/>
        <v>0</v>
      </c>
      <c r="Q477" s="358">
        <f t="shared" si="24"/>
        <v>0</v>
      </c>
      <c r="R477" s="4">
        <f>R471</f>
        <v>1.81</v>
      </c>
    </row>
    <row r="478" spans="1:18" ht="35.1" hidden="1" customHeight="1" thickBot="1">
      <c r="A478" s="747" t="s">
        <v>486</v>
      </c>
      <c r="B478" s="782"/>
      <c r="C478" s="782"/>
      <c r="D478" s="782"/>
      <c r="E478" s="782"/>
      <c r="F478" s="783"/>
      <c r="G478" s="29">
        <f t="shared" si="23"/>
        <v>0</v>
      </c>
      <c r="H478" s="23">
        <f t="shared" si="23"/>
        <v>0</v>
      </c>
      <c r="I478" s="5">
        <f>I472+H478</f>
        <v>0</v>
      </c>
      <c r="J478" s="5">
        <f t="shared" si="24"/>
        <v>0</v>
      </c>
      <c r="K478" s="5">
        <f t="shared" si="24"/>
        <v>0</v>
      </c>
      <c r="L478" s="5">
        <f t="shared" si="24"/>
        <v>0</v>
      </c>
      <c r="M478" s="5">
        <f t="shared" si="24"/>
        <v>0</v>
      </c>
      <c r="N478" s="5">
        <f t="shared" si="24"/>
        <v>0</v>
      </c>
      <c r="O478" s="5">
        <f t="shared" si="24"/>
        <v>0</v>
      </c>
      <c r="P478" s="5">
        <f t="shared" si="24"/>
        <v>0</v>
      </c>
      <c r="Q478" s="359">
        <f t="shared" si="24"/>
        <v>0</v>
      </c>
      <c r="R478" s="23">
        <f>R472</f>
        <v>4.96</v>
      </c>
    </row>
    <row r="479" spans="1:18" ht="35.1" customHeight="1" thickBot="1">
      <c r="A479" s="841"/>
      <c r="B479" s="842"/>
      <c r="C479" s="842"/>
      <c r="D479" s="842"/>
      <c r="E479" s="842"/>
      <c r="F479" s="750"/>
      <c r="G479" s="750"/>
      <c r="H479" s="750"/>
      <c r="I479" s="750"/>
      <c r="J479" s="750"/>
      <c r="K479" s="750"/>
      <c r="L479" s="750"/>
      <c r="M479" s="750"/>
      <c r="N479" s="750"/>
      <c r="O479" s="750"/>
      <c r="P479" s="750"/>
      <c r="Q479" s="750"/>
      <c r="R479" s="389"/>
    </row>
    <row r="480" spans="1:18" ht="35.1" customHeight="1" thickBot="1">
      <c r="A480" s="716" t="s">
        <v>507</v>
      </c>
      <c r="B480" s="717"/>
      <c r="C480" s="717"/>
      <c r="D480" s="717"/>
      <c r="E480" s="843"/>
      <c r="F480" s="49">
        <f>SUM(H480:Q480)</f>
        <v>0</v>
      </c>
      <c r="G480" s="414">
        <f t="shared" ref="G480:R482" si="25">G243+G401+G426+G468</f>
        <v>0</v>
      </c>
      <c r="H480" s="49">
        <f t="shared" si="25"/>
        <v>0</v>
      </c>
      <c r="I480" s="49">
        <f t="shared" si="25"/>
        <v>0</v>
      </c>
      <c r="J480" s="49">
        <f t="shared" si="25"/>
        <v>0</v>
      </c>
      <c r="K480" s="49">
        <f t="shared" si="25"/>
        <v>0</v>
      </c>
      <c r="L480" s="49">
        <f t="shared" si="25"/>
        <v>0</v>
      </c>
      <c r="M480" s="49">
        <f t="shared" si="25"/>
        <v>0</v>
      </c>
      <c r="N480" s="49">
        <f t="shared" si="25"/>
        <v>0</v>
      </c>
      <c r="O480" s="49">
        <f t="shared" si="25"/>
        <v>0</v>
      </c>
      <c r="P480" s="49">
        <f t="shared" si="25"/>
        <v>0</v>
      </c>
      <c r="Q480" s="226">
        <f t="shared" si="25"/>
        <v>0</v>
      </c>
      <c r="R480" s="49">
        <f t="shared" si="25"/>
        <v>35.03</v>
      </c>
    </row>
    <row r="481" spans="1:18" ht="35.1" customHeight="1" thickBot="1">
      <c r="A481" s="731" t="s">
        <v>508</v>
      </c>
      <c r="B481" s="732"/>
      <c r="C481" s="732"/>
      <c r="D481" s="732"/>
      <c r="E481" s="820"/>
      <c r="F481" s="49">
        <f>SUM(H481:Q481)</f>
        <v>0</v>
      </c>
      <c r="G481" s="414">
        <f t="shared" si="25"/>
        <v>0</v>
      </c>
      <c r="H481" s="49">
        <f t="shared" si="25"/>
        <v>0</v>
      </c>
      <c r="I481" s="49">
        <f t="shared" si="25"/>
        <v>0</v>
      </c>
      <c r="J481" s="49">
        <f t="shared" si="25"/>
        <v>0</v>
      </c>
      <c r="K481" s="49">
        <f t="shared" si="25"/>
        <v>0</v>
      </c>
      <c r="L481" s="49">
        <f t="shared" si="25"/>
        <v>0</v>
      </c>
      <c r="M481" s="49">
        <f t="shared" si="25"/>
        <v>0</v>
      </c>
      <c r="N481" s="49">
        <f t="shared" si="25"/>
        <v>0</v>
      </c>
      <c r="O481" s="49">
        <f t="shared" si="25"/>
        <v>0</v>
      </c>
      <c r="P481" s="49">
        <f t="shared" si="25"/>
        <v>0</v>
      </c>
      <c r="Q481" s="226">
        <f t="shared" si="25"/>
        <v>0</v>
      </c>
      <c r="R481" s="49">
        <f t="shared" si="25"/>
        <v>15.1</v>
      </c>
    </row>
    <row r="482" spans="1:18" ht="45.75" customHeight="1" thickBot="1">
      <c r="A482" s="728" t="s">
        <v>509</v>
      </c>
      <c r="B482" s="729"/>
      <c r="C482" s="729"/>
      <c r="D482" s="729"/>
      <c r="E482" s="821"/>
      <c r="F482" s="49">
        <f>SUM(H482:Q482)</f>
        <v>0</v>
      </c>
      <c r="G482" s="414">
        <f t="shared" si="25"/>
        <v>0</v>
      </c>
      <c r="H482" s="49">
        <f t="shared" si="25"/>
        <v>0</v>
      </c>
      <c r="I482" s="49">
        <f t="shared" si="25"/>
        <v>0</v>
      </c>
      <c r="J482" s="49">
        <f t="shared" si="25"/>
        <v>0</v>
      </c>
      <c r="K482" s="49">
        <f t="shared" si="25"/>
        <v>0</v>
      </c>
      <c r="L482" s="49">
        <f t="shared" si="25"/>
        <v>0</v>
      </c>
      <c r="M482" s="49">
        <f t="shared" si="25"/>
        <v>0</v>
      </c>
      <c r="N482" s="49">
        <f t="shared" si="25"/>
        <v>0</v>
      </c>
      <c r="O482" s="49">
        <f t="shared" si="25"/>
        <v>0</v>
      </c>
      <c r="P482" s="49">
        <f t="shared" si="25"/>
        <v>0</v>
      </c>
      <c r="Q482" s="226">
        <f t="shared" si="25"/>
        <v>0</v>
      </c>
      <c r="R482" s="49">
        <f t="shared" si="25"/>
        <v>35.9</v>
      </c>
    </row>
    <row r="483" spans="1:18" ht="38.25" customHeight="1" thickBot="1">
      <c r="A483" s="719" t="s">
        <v>510</v>
      </c>
      <c r="B483" s="720"/>
      <c r="C483" s="720"/>
      <c r="D483" s="720"/>
      <c r="E483" s="786"/>
      <c r="F483" s="15">
        <f>F480+F481</f>
        <v>0</v>
      </c>
      <c r="G483" s="29">
        <f>G480+G481</f>
        <v>0</v>
      </c>
      <c r="H483" s="15">
        <f>H480+H481</f>
        <v>0</v>
      </c>
      <c r="I483" s="15">
        <f t="shared" ref="I483:Q483" si="26">I480+I481</f>
        <v>0</v>
      </c>
      <c r="J483" s="15">
        <f t="shared" si="26"/>
        <v>0</v>
      </c>
      <c r="K483" s="15">
        <f t="shared" si="26"/>
        <v>0</v>
      </c>
      <c r="L483" s="15">
        <f t="shared" si="26"/>
        <v>0</v>
      </c>
      <c r="M483" s="15">
        <f t="shared" si="26"/>
        <v>0</v>
      </c>
      <c r="N483" s="15">
        <f t="shared" si="26"/>
        <v>0</v>
      </c>
      <c r="O483" s="15">
        <f t="shared" si="26"/>
        <v>0</v>
      </c>
      <c r="P483" s="15">
        <f t="shared" si="26"/>
        <v>0</v>
      </c>
      <c r="Q483" s="357">
        <f t="shared" si="26"/>
        <v>0</v>
      </c>
      <c r="R483" s="15">
        <f>R480+R481</f>
        <v>50.13</v>
      </c>
    </row>
    <row r="484" spans="1:18" ht="35.1" customHeight="1" thickBot="1">
      <c r="A484" s="736" t="s">
        <v>511</v>
      </c>
      <c r="B484" s="816"/>
      <c r="C484" s="816"/>
      <c r="D484" s="816"/>
      <c r="E484" s="817"/>
      <c r="F484" s="548">
        <f>F480+F481+F482</f>
        <v>0</v>
      </c>
      <c r="G484" s="571">
        <f>G480+G481+G482</f>
        <v>0</v>
      </c>
      <c r="H484" s="548">
        <f>H480+H481+H482</f>
        <v>0</v>
      </c>
      <c r="I484" s="548">
        <f t="shared" ref="I484:Q484" si="27">I480+I481+I482</f>
        <v>0</v>
      </c>
      <c r="J484" s="548">
        <f t="shared" si="27"/>
        <v>0</v>
      </c>
      <c r="K484" s="548">
        <f t="shared" si="27"/>
        <v>0</v>
      </c>
      <c r="L484" s="548">
        <f t="shared" si="27"/>
        <v>0</v>
      </c>
      <c r="M484" s="548">
        <f t="shared" si="27"/>
        <v>0</v>
      </c>
      <c r="N484" s="548">
        <f t="shared" si="27"/>
        <v>0</v>
      </c>
      <c r="O484" s="548">
        <f t="shared" si="27"/>
        <v>0</v>
      </c>
      <c r="P484" s="548">
        <f t="shared" si="27"/>
        <v>0</v>
      </c>
      <c r="Q484" s="552">
        <f t="shared" si="27"/>
        <v>0</v>
      </c>
      <c r="R484" s="548">
        <f>R480+R481+R482</f>
        <v>86.03</v>
      </c>
    </row>
    <row r="485" spans="1:18" ht="35.1" customHeight="1" thickBot="1">
      <c r="A485" s="640"/>
      <c r="B485" s="750"/>
      <c r="C485" s="750"/>
      <c r="D485" s="750"/>
      <c r="E485" s="750"/>
      <c r="F485" s="750"/>
      <c r="G485" s="750"/>
      <c r="H485" s="750"/>
      <c r="I485" s="750"/>
      <c r="J485" s="750"/>
      <c r="K485" s="750"/>
      <c r="L485" s="750"/>
      <c r="M485" s="750"/>
      <c r="N485" s="750"/>
      <c r="O485" s="750"/>
      <c r="P485" s="750"/>
      <c r="Q485" s="750"/>
      <c r="R485" s="389"/>
    </row>
    <row r="486" spans="1:18" ht="35.1" customHeight="1" thickBot="1">
      <c r="A486" s="716" t="s">
        <v>512</v>
      </c>
      <c r="B486" s="717"/>
      <c r="C486" s="717"/>
      <c r="D486" s="717"/>
      <c r="E486" s="818"/>
      <c r="F486" s="819"/>
      <c r="G486" s="414">
        <f t="shared" ref="G486:H490" si="28">G480</f>
        <v>0</v>
      </c>
      <c r="H486" s="49">
        <f t="shared" si="28"/>
        <v>0</v>
      </c>
      <c r="I486" s="49">
        <f>I480+H486</f>
        <v>0</v>
      </c>
      <c r="J486" s="49">
        <f t="shared" ref="J486:Q490" si="29">J480+I486</f>
        <v>0</v>
      </c>
      <c r="K486" s="49">
        <f t="shared" si="29"/>
        <v>0</v>
      </c>
      <c r="L486" s="49">
        <f t="shared" si="29"/>
        <v>0</v>
      </c>
      <c r="M486" s="49">
        <f t="shared" si="29"/>
        <v>0</v>
      </c>
      <c r="N486" s="49">
        <f t="shared" si="29"/>
        <v>0</v>
      </c>
      <c r="O486" s="49">
        <f t="shared" si="29"/>
        <v>0</v>
      </c>
      <c r="P486" s="49">
        <f t="shared" si="29"/>
        <v>0</v>
      </c>
      <c r="Q486" s="226">
        <f t="shared" si="29"/>
        <v>0</v>
      </c>
      <c r="R486" s="49">
        <f>R480</f>
        <v>35.03</v>
      </c>
    </row>
    <row r="487" spans="1:18" ht="35.1" customHeight="1" thickBot="1">
      <c r="A487" s="731" t="s">
        <v>513</v>
      </c>
      <c r="B487" s="732"/>
      <c r="C487" s="732"/>
      <c r="D487" s="732"/>
      <c r="E487" s="790"/>
      <c r="F487" s="791"/>
      <c r="G487" s="414">
        <f t="shared" si="28"/>
        <v>0</v>
      </c>
      <c r="H487" s="49">
        <f t="shared" si="28"/>
        <v>0</v>
      </c>
      <c r="I487" s="49">
        <f>I481+H487</f>
        <v>0</v>
      </c>
      <c r="J487" s="49">
        <f t="shared" si="29"/>
        <v>0</v>
      </c>
      <c r="K487" s="49">
        <f t="shared" si="29"/>
        <v>0</v>
      </c>
      <c r="L487" s="49">
        <f t="shared" si="29"/>
        <v>0</v>
      </c>
      <c r="M487" s="49">
        <f t="shared" si="29"/>
        <v>0</v>
      </c>
      <c r="N487" s="49">
        <f t="shared" si="29"/>
        <v>0</v>
      </c>
      <c r="O487" s="49">
        <f t="shared" si="29"/>
        <v>0</v>
      </c>
      <c r="P487" s="49">
        <f t="shared" si="29"/>
        <v>0</v>
      </c>
      <c r="Q487" s="226">
        <f t="shared" si="29"/>
        <v>0</v>
      </c>
      <c r="R487" s="49">
        <f>R481</f>
        <v>15.1</v>
      </c>
    </row>
    <row r="488" spans="1:18" ht="35.1" customHeight="1" thickBot="1">
      <c r="A488" s="728" t="s">
        <v>514</v>
      </c>
      <c r="B488" s="729"/>
      <c r="C488" s="729"/>
      <c r="D488" s="729"/>
      <c r="E488" s="734"/>
      <c r="F488" s="730"/>
      <c r="G488" s="414">
        <f t="shared" si="28"/>
        <v>0</v>
      </c>
      <c r="H488" s="49">
        <f t="shared" si="28"/>
        <v>0</v>
      </c>
      <c r="I488" s="49">
        <f>I482+H488</f>
        <v>0</v>
      </c>
      <c r="J488" s="49">
        <f t="shared" si="29"/>
        <v>0</v>
      </c>
      <c r="K488" s="49">
        <f t="shared" si="29"/>
        <v>0</v>
      </c>
      <c r="L488" s="49">
        <f t="shared" si="29"/>
        <v>0</v>
      </c>
      <c r="M488" s="49">
        <f t="shared" si="29"/>
        <v>0</v>
      </c>
      <c r="N488" s="49">
        <f t="shared" si="29"/>
        <v>0</v>
      </c>
      <c r="O488" s="49">
        <f t="shared" si="29"/>
        <v>0</v>
      </c>
      <c r="P488" s="49">
        <f t="shared" si="29"/>
        <v>0</v>
      </c>
      <c r="Q488" s="226">
        <f t="shared" si="29"/>
        <v>0</v>
      </c>
      <c r="R488" s="49">
        <f>R482</f>
        <v>35.9</v>
      </c>
    </row>
    <row r="489" spans="1:18" ht="35.1" customHeight="1" thickBot="1">
      <c r="A489" s="719" t="s">
        <v>515</v>
      </c>
      <c r="B489" s="720"/>
      <c r="C489" s="720"/>
      <c r="D489" s="720"/>
      <c r="E489" s="780"/>
      <c r="F489" s="781"/>
      <c r="G489" s="29">
        <f t="shared" si="28"/>
        <v>0</v>
      </c>
      <c r="H489" s="15">
        <f t="shared" si="28"/>
        <v>0</v>
      </c>
      <c r="I489" s="4">
        <f>I483+H489</f>
        <v>0</v>
      </c>
      <c r="J489" s="4">
        <f t="shared" si="29"/>
        <v>0</v>
      </c>
      <c r="K489" s="4">
        <f t="shared" si="29"/>
        <v>0</v>
      </c>
      <c r="L489" s="4">
        <f t="shared" si="29"/>
        <v>0</v>
      </c>
      <c r="M489" s="4">
        <f t="shared" si="29"/>
        <v>0</v>
      </c>
      <c r="N489" s="4">
        <f t="shared" si="29"/>
        <v>0</v>
      </c>
      <c r="O489" s="4">
        <f t="shared" si="29"/>
        <v>0</v>
      </c>
      <c r="P489" s="4">
        <f t="shared" si="29"/>
        <v>0</v>
      </c>
      <c r="Q489" s="358">
        <f t="shared" si="29"/>
        <v>0</v>
      </c>
      <c r="R489" s="15">
        <f>R483</f>
        <v>50.13</v>
      </c>
    </row>
    <row r="490" spans="1:18" ht="35.1" customHeight="1" thickBot="1">
      <c r="A490" s="747" t="s">
        <v>516</v>
      </c>
      <c r="B490" s="782"/>
      <c r="C490" s="782"/>
      <c r="D490" s="782"/>
      <c r="E490" s="782"/>
      <c r="F490" s="783"/>
      <c r="G490" s="423">
        <f t="shared" si="28"/>
        <v>0</v>
      </c>
      <c r="H490" s="5">
        <f t="shared" si="28"/>
        <v>0</v>
      </c>
      <c r="I490" s="5">
        <f>I484+H490</f>
        <v>0</v>
      </c>
      <c r="J490" s="5">
        <f t="shared" si="29"/>
        <v>0</v>
      </c>
      <c r="K490" s="5">
        <f t="shared" si="29"/>
        <v>0</v>
      </c>
      <c r="L490" s="5">
        <f t="shared" si="29"/>
        <v>0</v>
      </c>
      <c r="M490" s="5">
        <f t="shared" si="29"/>
        <v>0</v>
      </c>
      <c r="N490" s="5">
        <f t="shared" si="29"/>
        <v>0</v>
      </c>
      <c r="O490" s="5">
        <f t="shared" si="29"/>
        <v>0</v>
      </c>
      <c r="P490" s="5">
        <f t="shared" si="29"/>
        <v>0</v>
      </c>
      <c r="Q490" s="359">
        <f t="shared" si="29"/>
        <v>0</v>
      </c>
      <c r="R490" s="5">
        <f>R484</f>
        <v>86.03</v>
      </c>
    </row>
    <row r="491" spans="1:18" ht="35.1" customHeight="1" thickBot="1">
      <c r="A491" s="640"/>
      <c r="B491" s="750"/>
      <c r="C491" s="750"/>
      <c r="D491" s="750"/>
      <c r="E491" s="750"/>
      <c r="F491" s="750"/>
      <c r="G491" s="750"/>
      <c r="H491" s="750"/>
      <c r="I491" s="750"/>
      <c r="J491" s="750"/>
      <c r="K491" s="750"/>
      <c r="L491" s="750"/>
      <c r="M491" s="750"/>
      <c r="N491" s="750"/>
      <c r="O491" s="750"/>
      <c r="P491" s="750"/>
      <c r="Q491" s="750"/>
      <c r="R491" s="389"/>
    </row>
    <row r="492" spans="1:18" ht="35.1" customHeight="1" thickBot="1">
      <c r="A492" s="722" t="s">
        <v>236</v>
      </c>
      <c r="B492" s="723"/>
      <c r="C492" s="723"/>
      <c r="D492" s="723"/>
      <c r="E492" s="723"/>
      <c r="F492" s="723"/>
      <c r="G492" s="723"/>
      <c r="H492" s="723"/>
      <c r="I492" s="723"/>
      <c r="J492" s="723"/>
      <c r="K492" s="723"/>
      <c r="L492" s="723"/>
      <c r="M492" s="723"/>
      <c r="N492" s="723"/>
      <c r="O492" s="723"/>
      <c r="P492" s="723"/>
      <c r="Q492" s="723"/>
      <c r="R492" s="452"/>
    </row>
    <row r="493" spans="1:18" ht="35.1" customHeight="1" thickBot="1">
      <c r="A493" s="722" t="s">
        <v>237</v>
      </c>
      <c r="B493" s="784"/>
      <c r="C493" s="723"/>
      <c r="D493" s="723"/>
      <c r="E493" s="723"/>
      <c r="F493" s="723"/>
      <c r="G493" s="723"/>
      <c r="H493" s="723"/>
      <c r="I493" s="723"/>
      <c r="J493" s="723"/>
      <c r="K493" s="723"/>
      <c r="L493" s="723"/>
      <c r="M493" s="723"/>
      <c r="N493" s="723"/>
      <c r="O493" s="723"/>
      <c r="P493" s="723"/>
      <c r="Q493" s="723"/>
      <c r="R493" s="389"/>
    </row>
    <row r="494" spans="1:18" s="164" customFormat="1" ht="35.1" customHeight="1">
      <c r="A494" s="665">
        <v>83</v>
      </c>
      <c r="B494" s="536" t="s">
        <v>239</v>
      </c>
      <c r="C494" s="830" t="s">
        <v>15</v>
      </c>
      <c r="D494" s="561" t="s">
        <v>616</v>
      </c>
      <c r="E494" s="665" t="s">
        <v>17</v>
      </c>
      <c r="F494" s="102" t="s">
        <v>18</v>
      </c>
      <c r="G494" s="475">
        <f>R494*J5</f>
        <v>0</v>
      </c>
      <c r="H494" s="173">
        <v>0</v>
      </c>
      <c r="I494" s="138"/>
      <c r="J494" s="138"/>
      <c r="K494" s="138"/>
      <c r="L494" s="167"/>
      <c r="M494" s="138"/>
      <c r="N494" s="138"/>
      <c r="O494" s="138"/>
      <c r="P494" s="138"/>
      <c r="Q494" s="168"/>
      <c r="R494" s="384">
        <v>0.4</v>
      </c>
    </row>
    <row r="495" spans="1:18" s="164" customFormat="1" ht="35.1" customHeight="1">
      <c r="A495" s="666"/>
      <c r="B495" s="505" t="s">
        <v>240</v>
      </c>
      <c r="C495" s="692"/>
      <c r="D495" s="559"/>
      <c r="E495" s="839"/>
      <c r="F495" s="557" t="s">
        <v>19</v>
      </c>
      <c r="G495" s="476"/>
      <c r="H495" s="169"/>
      <c r="I495" s="139"/>
      <c r="J495" s="139"/>
      <c r="K495" s="139"/>
      <c r="L495" s="139"/>
      <c r="M495" s="139"/>
      <c r="N495" s="139"/>
      <c r="O495" s="139"/>
      <c r="P495" s="139"/>
      <c r="Q495" s="170"/>
      <c r="R495" s="385"/>
    </row>
    <row r="496" spans="1:18" s="164" customFormat="1" ht="35.1" customHeight="1" thickBot="1">
      <c r="A496" s="666"/>
      <c r="B496" s="505" t="s">
        <v>618</v>
      </c>
      <c r="C496" s="692"/>
      <c r="D496" s="562"/>
      <c r="E496" s="839"/>
      <c r="F496" s="125" t="s">
        <v>20</v>
      </c>
      <c r="G496" s="477"/>
      <c r="H496" s="191"/>
      <c r="I496" s="147"/>
      <c r="J496" s="147"/>
      <c r="K496" s="147"/>
      <c r="L496" s="147"/>
      <c r="M496" s="147"/>
      <c r="N496" s="147"/>
      <c r="O496" s="147"/>
      <c r="P496" s="147"/>
      <c r="Q496" s="171"/>
      <c r="R496" s="387"/>
    </row>
    <row r="497" spans="1:18" s="164" customFormat="1" ht="35.1" customHeight="1" thickBot="1">
      <c r="A497" s="667"/>
      <c r="B497" s="560" t="s">
        <v>241</v>
      </c>
      <c r="C497" s="681"/>
      <c r="D497" s="172"/>
      <c r="E497" s="840"/>
      <c r="F497" s="558"/>
      <c r="G497" s="470"/>
      <c r="H497" s="837"/>
      <c r="I497" s="838"/>
      <c r="J497" s="838"/>
      <c r="K497" s="838"/>
      <c r="L497" s="838"/>
      <c r="M497" s="838"/>
      <c r="N497" s="838"/>
      <c r="O497" s="838"/>
      <c r="P497" s="838"/>
      <c r="Q497" s="838"/>
      <c r="R497" s="558"/>
    </row>
    <row r="498" spans="1:18" s="164" customFormat="1" ht="34.5" customHeight="1">
      <c r="A498" s="665">
        <v>84</v>
      </c>
      <c r="B498" s="536" t="s">
        <v>239</v>
      </c>
      <c r="C498" s="830" t="s">
        <v>15</v>
      </c>
      <c r="D498" s="536" t="s">
        <v>416</v>
      </c>
      <c r="E498" s="665" t="s">
        <v>17</v>
      </c>
      <c r="F498" s="102" t="s">
        <v>18</v>
      </c>
      <c r="G498" s="475">
        <f>R498*J5</f>
        <v>0</v>
      </c>
      <c r="H498" s="173">
        <v>0.158</v>
      </c>
      <c r="I498" s="138"/>
      <c r="J498" s="138"/>
      <c r="K498" s="138"/>
      <c r="L498" s="138"/>
      <c r="M498" s="138"/>
      <c r="N498" s="138"/>
      <c r="O498" s="138"/>
      <c r="P498" s="138"/>
      <c r="Q498" s="168"/>
      <c r="R498" s="384">
        <v>0.65</v>
      </c>
    </row>
    <row r="499" spans="1:18" s="164" customFormat="1" ht="35.1" customHeight="1">
      <c r="A499" s="666"/>
      <c r="B499" s="559" t="s">
        <v>242</v>
      </c>
      <c r="C499" s="692"/>
      <c r="D499" s="117"/>
      <c r="E499" s="839"/>
      <c r="F499" s="557" t="s">
        <v>19</v>
      </c>
      <c r="G499" s="476"/>
      <c r="H499" s="169"/>
      <c r="I499" s="139"/>
      <c r="J499" s="139"/>
      <c r="K499" s="139"/>
      <c r="L499" s="139"/>
      <c r="M499" s="139"/>
      <c r="N499" s="139"/>
      <c r="O499" s="139"/>
      <c r="P499" s="139"/>
      <c r="Q499" s="170"/>
      <c r="R499" s="385"/>
    </row>
    <row r="500" spans="1:18" s="164" customFormat="1" ht="35.1" customHeight="1" thickBot="1">
      <c r="A500" s="666"/>
      <c r="B500" s="505" t="s">
        <v>243</v>
      </c>
      <c r="C500" s="692"/>
      <c r="D500" s="562"/>
      <c r="E500" s="839"/>
      <c r="F500" s="125" t="s">
        <v>20</v>
      </c>
      <c r="G500" s="477"/>
      <c r="H500" s="191"/>
      <c r="I500" s="147"/>
      <c r="J500" s="147"/>
      <c r="K500" s="147"/>
      <c r="L500" s="147"/>
      <c r="M500" s="147"/>
      <c r="N500" s="147"/>
      <c r="O500" s="147"/>
      <c r="P500" s="147"/>
      <c r="Q500" s="171"/>
      <c r="R500" s="387"/>
    </row>
    <row r="501" spans="1:18" s="164" customFormat="1" ht="35.1" customHeight="1">
      <c r="A501" s="666"/>
      <c r="B501" s="505" t="s">
        <v>619</v>
      </c>
      <c r="C501" s="692"/>
      <c r="D501" s="694"/>
      <c r="E501" s="839"/>
      <c r="F501" s="664"/>
      <c r="G501" s="461"/>
      <c r="H501" s="632"/>
      <c r="I501" s="828"/>
      <c r="J501" s="828"/>
      <c r="K501" s="828"/>
      <c r="L501" s="828"/>
      <c r="M501" s="828"/>
      <c r="N501" s="828"/>
      <c r="O501" s="828"/>
      <c r="P501" s="828"/>
      <c r="Q501" s="828"/>
      <c r="R501" s="509"/>
    </row>
    <row r="502" spans="1:18" s="164" customFormat="1" ht="35.1" customHeight="1">
      <c r="A502" s="666"/>
      <c r="B502" s="505" t="s">
        <v>244</v>
      </c>
      <c r="C502" s="692"/>
      <c r="D502" s="835"/>
      <c r="E502" s="839"/>
      <c r="F502" s="835"/>
      <c r="G502" s="478"/>
      <c r="H502" s="836"/>
      <c r="I502" s="836"/>
      <c r="J502" s="836"/>
      <c r="K502" s="836"/>
      <c r="L502" s="836"/>
      <c r="M502" s="836"/>
      <c r="N502" s="836"/>
      <c r="O502" s="836"/>
      <c r="P502" s="836"/>
      <c r="Q502" s="836"/>
      <c r="R502" s="528"/>
    </row>
    <row r="503" spans="1:18" s="164" customFormat="1" ht="35.1" customHeight="1" thickBot="1">
      <c r="A503" s="667"/>
      <c r="B503" s="560" t="s">
        <v>245</v>
      </c>
      <c r="C503" s="681"/>
      <c r="D503" s="827"/>
      <c r="E503" s="840"/>
      <c r="F503" s="827"/>
      <c r="G503" s="479"/>
      <c r="H503" s="829"/>
      <c r="I503" s="829"/>
      <c r="J503" s="829"/>
      <c r="K503" s="829"/>
      <c r="L503" s="829"/>
      <c r="M503" s="829"/>
      <c r="N503" s="829"/>
      <c r="O503" s="829"/>
      <c r="P503" s="829"/>
      <c r="Q503" s="829"/>
      <c r="R503" s="529"/>
    </row>
    <row r="504" spans="1:18" s="164" customFormat="1" ht="32.25" customHeight="1">
      <c r="A504" s="665">
        <v>85</v>
      </c>
      <c r="B504" s="536" t="s">
        <v>246</v>
      </c>
      <c r="C504" s="830" t="s">
        <v>24</v>
      </c>
      <c r="D504" s="561" t="s">
        <v>648</v>
      </c>
      <c r="E504" s="696" t="s">
        <v>17</v>
      </c>
      <c r="F504" s="148" t="s">
        <v>18</v>
      </c>
      <c r="G504" s="475">
        <f>R504*J5</f>
        <v>0</v>
      </c>
      <c r="H504" s="173">
        <v>2.508</v>
      </c>
      <c r="I504" s="173"/>
      <c r="J504" s="138"/>
      <c r="K504" s="138"/>
      <c r="L504" s="138"/>
      <c r="M504" s="138"/>
      <c r="N504" s="138"/>
      <c r="O504" s="138"/>
      <c r="P504" s="138"/>
      <c r="Q504" s="168"/>
      <c r="R504" s="384">
        <v>1.9</v>
      </c>
    </row>
    <row r="505" spans="1:18" s="164" customFormat="1" ht="30.75" customHeight="1">
      <c r="A505" s="666"/>
      <c r="B505" s="505" t="s">
        <v>247</v>
      </c>
      <c r="C505" s="831"/>
      <c r="D505" s="117"/>
      <c r="E505" s="833"/>
      <c r="F505" s="280" t="s">
        <v>19</v>
      </c>
      <c r="G505" s="476"/>
      <c r="H505" s="169"/>
      <c r="I505" s="169"/>
      <c r="J505" s="139"/>
      <c r="K505" s="139"/>
      <c r="L505" s="139"/>
      <c r="M505" s="139"/>
      <c r="N505" s="139"/>
      <c r="O505" s="139"/>
      <c r="P505" s="139"/>
      <c r="Q505" s="170"/>
      <c r="R505" s="385"/>
    </row>
    <row r="506" spans="1:18" s="164" customFormat="1" ht="30.75" customHeight="1" thickBot="1">
      <c r="A506" s="666"/>
      <c r="B506" s="559" t="s">
        <v>248</v>
      </c>
      <c r="C506" s="831"/>
      <c r="D506" s="133"/>
      <c r="E506" s="833"/>
      <c r="F506" s="174" t="s">
        <v>20</v>
      </c>
      <c r="G506" s="477"/>
      <c r="H506" s="191"/>
      <c r="I506" s="175"/>
      <c r="J506" s="176"/>
      <c r="K506" s="564"/>
      <c r="L506" s="140"/>
      <c r="M506" s="140"/>
      <c r="N506" s="140"/>
      <c r="O506" s="140"/>
      <c r="P506" s="140"/>
      <c r="Q506" s="177"/>
      <c r="R506" s="387"/>
    </row>
    <row r="507" spans="1:18" s="164" customFormat="1" ht="30.75" customHeight="1">
      <c r="A507" s="666"/>
      <c r="B507" s="559" t="s">
        <v>249</v>
      </c>
      <c r="C507" s="831"/>
      <c r="D507" s="694"/>
      <c r="E507" s="833"/>
      <c r="F507" s="664"/>
      <c r="G507" s="461"/>
      <c r="H507" s="632"/>
      <c r="I507" s="828"/>
      <c r="J507" s="828"/>
      <c r="K507" s="828"/>
      <c r="L507" s="828"/>
      <c r="M507" s="828"/>
      <c r="N507" s="828"/>
      <c r="O507" s="828"/>
      <c r="P507" s="828"/>
      <c r="Q507" s="828"/>
      <c r="R507" s="509"/>
    </row>
    <row r="508" spans="1:18" s="164" customFormat="1" ht="42" customHeight="1" thickBot="1">
      <c r="A508" s="667"/>
      <c r="B508" s="560" t="s">
        <v>250</v>
      </c>
      <c r="C508" s="832"/>
      <c r="D508" s="827"/>
      <c r="E508" s="834"/>
      <c r="F508" s="827"/>
      <c r="G508" s="479"/>
      <c r="H508" s="829"/>
      <c r="I508" s="829"/>
      <c r="J508" s="829"/>
      <c r="K508" s="829"/>
      <c r="L508" s="829"/>
      <c r="M508" s="829"/>
      <c r="N508" s="829"/>
      <c r="O508" s="829"/>
      <c r="P508" s="829"/>
      <c r="Q508" s="829"/>
      <c r="R508" s="529"/>
    </row>
    <row r="509" spans="1:18" s="164" customFormat="1" ht="32.25" customHeight="1">
      <c r="A509" s="665">
        <v>86</v>
      </c>
      <c r="B509" s="536" t="s">
        <v>251</v>
      </c>
      <c r="C509" s="830" t="s">
        <v>24</v>
      </c>
      <c r="D509" s="561"/>
      <c r="E509" s="696" t="s">
        <v>451</v>
      </c>
      <c r="F509" s="148" t="s">
        <v>18</v>
      </c>
      <c r="G509" s="456"/>
      <c r="H509" s="173"/>
      <c r="I509" s="173"/>
      <c r="J509" s="138"/>
      <c r="K509" s="138"/>
      <c r="L509" s="138"/>
      <c r="M509" s="138"/>
      <c r="N509" s="138"/>
      <c r="O509" s="138"/>
      <c r="P509" s="138"/>
      <c r="Q509" s="168"/>
      <c r="R509" s="384"/>
    </row>
    <row r="510" spans="1:18" s="164" customFormat="1" ht="30.75" customHeight="1">
      <c r="A510" s="666"/>
      <c r="B510" s="505" t="s">
        <v>252</v>
      </c>
      <c r="C510" s="831"/>
      <c r="D510" s="117"/>
      <c r="E510" s="833"/>
      <c r="F510" s="280" t="s">
        <v>19</v>
      </c>
      <c r="G510" s="468"/>
      <c r="H510" s="169"/>
      <c r="I510" s="169"/>
      <c r="J510" s="139"/>
      <c r="K510" s="139"/>
      <c r="L510" s="139"/>
      <c r="M510" s="139"/>
      <c r="N510" s="139"/>
      <c r="O510" s="139"/>
      <c r="P510" s="139"/>
      <c r="Q510" s="170"/>
      <c r="R510" s="385"/>
    </row>
    <row r="511" spans="1:18" s="164" customFormat="1" ht="30.75" customHeight="1" thickBot="1">
      <c r="A511" s="666"/>
      <c r="B511" s="559" t="s">
        <v>253</v>
      </c>
      <c r="C511" s="831"/>
      <c r="D511" s="133" t="s">
        <v>254</v>
      </c>
      <c r="E511" s="833"/>
      <c r="F511" s="174" t="s">
        <v>20</v>
      </c>
      <c r="G511" s="497">
        <f>R511*J5</f>
        <v>0</v>
      </c>
      <c r="H511" s="191"/>
      <c r="I511" s="175"/>
      <c r="J511" s="176"/>
      <c r="K511" s="564"/>
      <c r="L511" s="140"/>
      <c r="M511" s="140"/>
      <c r="N511" s="140"/>
      <c r="O511" s="140">
        <v>1.0549999999999999</v>
      </c>
      <c r="P511" s="140"/>
      <c r="Q511" s="177"/>
      <c r="R511" s="387">
        <v>1.3</v>
      </c>
    </row>
    <row r="512" spans="1:18" s="164" customFormat="1" ht="30.75" customHeight="1" thickBot="1">
      <c r="A512" s="666"/>
      <c r="B512" s="559"/>
      <c r="C512" s="831"/>
      <c r="D512" s="536"/>
      <c r="E512" s="833"/>
      <c r="F512" s="509"/>
      <c r="G512" s="461"/>
      <c r="H512" s="632"/>
      <c r="I512" s="828"/>
      <c r="J512" s="828"/>
      <c r="K512" s="828"/>
      <c r="L512" s="828"/>
      <c r="M512" s="828"/>
      <c r="N512" s="828"/>
      <c r="O512" s="828"/>
      <c r="P512" s="828"/>
      <c r="Q512" s="828"/>
      <c r="R512" s="509"/>
    </row>
    <row r="513" spans="1:18" s="164" customFormat="1" ht="35.1" customHeight="1">
      <c r="A513" s="665">
        <v>87</v>
      </c>
      <c r="B513" s="299" t="s">
        <v>255</v>
      </c>
      <c r="C513" s="830" t="s">
        <v>73</v>
      </c>
      <c r="D513" s="561"/>
      <c r="E513" s="665" t="s">
        <v>451</v>
      </c>
      <c r="F513" s="148" t="s">
        <v>18</v>
      </c>
      <c r="G513" s="456"/>
      <c r="H513" s="173"/>
      <c r="I513" s="138"/>
      <c r="J513" s="138"/>
      <c r="K513" s="138"/>
      <c r="L513" s="138"/>
      <c r="M513" s="138"/>
      <c r="N513" s="138"/>
      <c r="O513" s="138"/>
      <c r="P513" s="138"/>
      <c r="Q513" s="168"/>
      <c r="R513" s="384"/>
    </row>
    <row r="514" spans="1:18" s="164" customFormat="1" ht="35.1" customHeight="1">
      <c r="A514" s="666"/>
      <c r="B514" s="300" t="s">
        <v>256</v>
      </c>
      <c r="C514" s="844"/>
      <c r="D514" s="559"/>
      <c r="E514" s="666"/>
      <c r="F514" s="280" t="s">
        <v>19</v>
      </c>
      <c r="G514" s="468"/>
      <c r="H514" s="169"/>
      <c r="I514" s="139"/>
      <c r="J514" s="139"/>
      <c r="K514" s="139"/>
      <c r="L514" s="139"/>
      <c r="M514" s="139"/>
      <c r="N514" s="139"/>
      <c r="O514" s="139"/>
      <c r="P514" s="139"/>
      <c r="Q514" s="170"/>
      <c r="R514" s="385"/>
    </row>
    <row r="515" spans="1:18" s="164" customFormat="1" ht="35.1" customHeight="1" thickBot="1">
      <c r="A515" s="666"/>
      <c r="B515" s="300" t="s">
        <v>257</v>
      </c>
      <c r="C515" s="844"/>
      <c r="D515" s="562" t="s">
        <v>55</v>
      </c>
      <c r="E515" s="666"/>
      <c r="F515" s="149" t="s">
        <v>20</v>
      </c>
      <c r="G515" s="469">
        <f>R515*J5</f>
        <v>0</v>
      </c>
      <c r="H515" s="191"/>
      <c r="I515" s="147"/>
      <c r="J515" s="147"/>
      <c r="K515" s="147"/>
      <c r="L515" s="147"/>
      <c r="M515" s="147"/>
      <c r="N515" s="147"/>
      <c r="O515" s="147">
        <v>8.9999999999999993E-3</v>
      </c>
      <c r="P515" s="147"/>
      <c r="Q515" s="171"/>
      <c r="R515" s="387">
        <v>0.4</v>
      </c>
    </row>
    <row r="516" spans="1:18" s="164" customFormat="1" ht="50.25" customHeight="1" thickBot="1">
      <c r="A516" s="667"/>
      <c r="B516" s="172" t="s">
        <v>258</v>
      </c>
      <c r="C516" s="845"/>
      <c r="D516" s="172"/>
      <c r="E516" s="667"/>
      <c r="F516" s="558"/>
      <c r="G516" s="470"/>
      <c r="H516" s="837"/>
      <c r="I516" s="837"/>
      <c r="J516" s="837"/>
      <c r="K516" s="837"/>
      <c r="L516" s="837"/>
      <c r="M516" s="837"/>
      <c r="N516" s="837"/>
      <c r="O516" s="837"/>
      <c r="P516" s="837"/>
      <c r="Q516" s="837"/>
      <c r="R516" s="558"/>
    </row>
    <row r="517" spans="1:18" s="164" customFormat="1" ht="35.1" customHeight="1">
      <c r="A517" s="665">
        <v>88</v>
      </c>
      <c r="B517" s="536" t="s">
        <v>259</v>
      </c>
      <c r="C517" s="830" t="s">
        <v>24</v>
      </c>
      <c r="D517" s="536"/>
      <c r="E517" s="665" t="s">
        <v>451</v>
      </c>
      <c r="F517" s="148" t="s">
        <v>18</v>
      </c>
      <c r="G517" s="456"/>
      <c r="H517" s="173"/>
      <c r="I517" s="138"/>
      <c r="J517" s="138"/>
      <c r="K517" s="138"/>
      <c r="L517" s="138"/>
      <c r="M517" s="138"/>
      <c r="N517" s="138"/>
      <c r="O517" s="138"/>
      <c r="P517" s="138"/>
      <c r="Q517" s="168"/>
      <c r="R517" s="384"/>
    </row>
    <row r="518" spans="1:18" s="164" customFormat="1" ht="35.1" customHeight="1">
      <c r="A518" s="666"/>
      <c r="B518" s="559" t="s">
        <v>260</v>
      </c>
      <c r="C518" s="692"/>
      <c r="D518" s="133"/>
      <c r="E518" s="839"/>
      <c r="F518" s="280" t="s">
        <v>19</v>
      </c>
      <c r="G518" s="468"/>
      <c r="H518" s="169"/>
      <c r="I518" s="139"/>
      <c r="J518" s="139"/>
      <c r="K518" s="139"/>
      <c r="L518" s="139"/>
      <c r="M518" s="139"/>
      <c r="N518" s="139"/>
      <c r="O518" s="139"/>
      <c r="P518" s="139"/>
      <c r="Q518" s="170"/>
      <c r="R518" s="385"/>
    </row>
    <row r="519" spans="1:18" s="164" customFormat="1" ht="35.1" customHeight="1" thickBot="1">
      <c r="A519" s="666"/>
      <c r="B519" s="559" t="s">
        <v>261</v>
      </c>
      <c r="C519" s="692"/>
      <c r="D519" s="562" t="s">
        <v>262</v>
      </c>
      <c r="E519" s="839"/>
      <c r="F519" s="149" t="s">
        <v>20</v>
      </c>
      <c r="G519" s="469">
        <f>R519*J5</f>
        <v>0</v>
      </c>
      <c r="H519" s="447"/>
      <c r="I519" s="147"/>
      <c r="J519" s="147"/>
      <c r="K519" s="147"/>
      <c r="L519" s="147"/>
      <c r="M519" s="147"/>
      <c r="N519" s="147"/>
      <c r="O519" s="147">
        <v>1.0980000000000001</v>
      </c>
      <c r="P519" s="147"/>
      <c r="Q519" s="171"/>
      <c r="R519" s="147">
        <v>1.4</v>
      </c>
    </row>
    <row r="520" spans="1:18" s="164" customFormat="1" ht="35.1" customHeight="1" thickBot="1">
      <c r="A520" s="667"/>
      <c r="B520" s="560" t="s">
        <v>263</v>
      </c>
      <c r="C520" s="681"/>
      <c r="D520" s="560"/>
      <c r="E520" s="840"/>
      <c r="F520" s="558"/>
      <c r="G520" s="470"/>
      <c r="H520" s="837"/>
      <c r="I520" s="838"/>
      <c r="J520" s="838"/>
      <c r="K520" s="838"/>
      <c r="L520" s="838"/>
      <c r="M520" s="838"/>
      <c r="N520" s="838"/>
      <c r="O520" s="838"/>
      <c r="P520" s="838"/>
      <c r="Q520" s="838"/>
      <c r="R520" s="558"/>
    </row>
    <row r="521" spans="1:18" s="164" customFormat="1" ht="35.1" customHeight="1">
      <c r="A521" s="665">
        <v>89</v>
      </c>
      <c r="B521" s="536" t="s">
        <v>267</v>
      </c>
      <c r="C521" s="830" t="s">
        <v>24</v>
      </c>
      <c r="D521" s="561"/>
      <c r="E521" s="665" t="s">
        <v>451</v>
      </c>
      <c r="F521" s="102" t="s">
        <v>18</v>
      </c>
      <c r="G521" s="456"/>
      <c r="H521" s="173"/>
      <c r="I521" s="138"/>
      <c r="J521" s="138"/>
      <c r="K521" s="138"/>
      <c r="L521" s="138"/>
      <c r="M521" s="138"/>
      <c r="N521" s="138"/>
      <c r="O521" s="138"/>
      <c r="P521" s="138"/>
      <c r="Q521" s="168"/>
      <c r="R521" s="384"/>
    </row>
    <row r="522" spans="1:18" s="164" customFormat="1" ht="35.1" customHeight="1">
      <c r="A522" s="839"/>
      <c r="B522" s="559" t="s">
        <v>264</v>
      </c>
      <c r="C522" s="831"/>
      <c r="D522" s="117"/>
      <c r="E522" s="839"/>
      <c r="F522" s="557" t="s">
        <v>19</v>
      </c>
      <c r="G522" s="468"/>
      <c r="H522" s="169"/>
      <c r="I522" s="139"/>
      <c r="J522" s="139"/>
      <c r="K522" s="139"/>
      <c r="L522" s="139"/>
      <c r="M522" s="139"/>
      <c r="N522" s="139"/>
      <c r="O522" s="139"/>
      <c r="P522" s="139"/>
      <c r="Q522" s="170"/>
      <c r="R522" s="386"/>
    </row>
    <row r="523" spans="1:18" s="164" customFormat="1" ht="35.1" customHeight="1" thickBot="1">
      <c r="A523" s="839"/>
      <c r="B523" s="559" t="s">
        <v>265</v>
      </c>
      <c r="C523" s="831"/>
      <c r="D523" s="562" t="s">
        <v>268</v>
      </c>
      <c r="E523" s="839"/>
      <c r="F523" s="125" t="s">
        <v>20</v>
      </c>
      <c r="G523" s="469">
        <f>R523*J5</f>
        <v>0</v>
      </c>
      <c r="H523" s="447"/>
      <c r="I523" s="147"/>
      <c r="J523" s="147"/>
      <c r="K523" s="191"/>
      <c r="L523" s="147"/>
      <c r="M523" s="147"/>
      <c r="N523" s="147"/>
      <c r="O523" s="147">
        <v>0.47899999999999998</v>
      </c>
      <c r="P523" s="147"/>
      <c r="Q523" s="171"/>
      <c r="R523" s="453">
        <v>0.56000000000000005</v>
      </c>
    </row>
    <row r="524" spans="1:18" s="164" customFormat="1" ht="34.5" customHeight="1" thickBot="1">
      <c r="A524" s="840"/>
      <c r="B524" s="560" t="s">
        <v>266</v>
      </c>
      <c r="C524" s="832"/>
      <c r="D524" s="560"/>
      <c r="E524" s="840"/>
      <c r="F524" s="558"/>
      <c r="G524" s="480"/>
      <c r="H524" s="846"/>
      <c r="I524" s="838"/>
      <c r="J524" s="838"/>
      <c r="K524" s="838"/>
      <c r="L524" s="838"/>
      <c r="M524" s="838"/>
      <c r="N524" s="838"/>
      <c r="O524" s="838"/>
      <c r="P524" s="838"/>
      <c r="Q524" s="838"/>
      <c r="R524" s="132"/>
    </row>
    <row r="525" spans="1:18" s="164" customFormat="1" ht="35.1" hidden="1" customHeight="1" thickBot="1">
      <c r="A525" s="847" t="s">
        <v>269</v>
      </c>
      <c r="B525" s="848"/>
      <c r="C525" s="848"/>
      <c r="D525" s="848"/>
      <c r="E525" s="849"/>
      <c r="F525" s="179">
        <f>SUM(H525:Q525)</f>
        <v>2.6659999999999999</v>
      </c>
      <c r="G525" s="481">
        <f>G494+G498+G504+G509+G513+G517+G521</f>
        <v>0</v>
      </c>
      <c r="H525" s="179">
        <f>H494+H498+H504+H509+H513+H517+H521</f>
        <v>2.6659999999999999</v>
      </c>
      <c r="I525" s="179">
        <f t="shared" ref="I525:Q525" si="30">I494+I498+I504+I509+I513+I517+I521</f>
        <v>0</v>
      </c>
      <c r="J525" s="179">
        <f t="shared" si="30"/>
        <v>0</v>
      </c>
      <c r="K525" s="179">
        <f t="shared" si="30"/>
        <v>0</v>
      </c>
      <c r="L525" s="179">
        <f t="shared" si="30"/>
        <v>0</v>
      </c>
      <c r="M525" s="179">
        <f t="shared" si="30"/>
        <v>0</v>
      </c>
      <c r="N525" s="179">
        <f t="shared" si="30"/>
        <v>0</v>
      </c>
      <c r="O525" s="179">
        <f t="shared" si="30"/>
        <v>0</v>
      </c>
      <c r="P525" s="179">
        <f t="shared" si="30"/>
        <v>0</v>
      </c>
      <c r="Q525" s="371">
        <f t="shared" si="30"/>
        <v>0</v>
      </c>
      <c r="R525" s="179">
        <f>R494+R498+R504+R509+R513+R517+R521</f>
        <v>2.95</v>
      </c>
    </row>
    <row r="526" spans="1:18" s="164" customFormat="1" ht="35.1" hidden="1" customHeight="1" thickBot="1">
      <c r="A526" s="850" t="s">
        <v>270</v>
      </c>
      <c r="B526" s="851"/>
      <c r="C526" s="851"/>
      <c r="D526" s="851"/>
      <c r="E526" s="852"/>
      <c r="F526" s="179">
        <f>SUM(H526:Q526)</f>
        <v>0</v>
      </c>
      <c r="G526" s="481">
        <f t="shared" ref="G526:R527" si="31">G495+G499+G505+G510+G514+G518+G522</f>
        <v>0</v>
      </c>
      <c r="H526" s="179">
        <f t="shared" si="31"/>
        <v>0</v>
      </c>
      <c r="I526" s="179">
        <f t="shared" si="31"/>
        <v>0</v>
      </c>
      <c r="J526" s="179">
        <f t="shared" si="31"/>
        <v>0</v>
      </c>
      <c r="K526" s="179">
        <f t="shared" si="31"/>
        <v>0</v>
      </c>
      <c r="L526" s="179">
        <f t="shared" si="31"/>
        <v>0</v>
      </c>
      <c r="M526" s="179">
        <f t="shared" si="31"/>
        <v>0</v>
      </c>
      <c r="N526" s="179">
        <f t="shared" si="31"/>
        <v>0</v>
      </c>
      <c r="O526" s="179">
        <f t="shared" si="31"/>
        <v>0</v>
      </c>
      <c r="P526" s="179">
        <f t="shared" si="31"/>
        <v>0</v>
      </c>
      <c r="Q526" s="371">
        <f t="shared" si="31"/>
        <v>0</v>
      </c>
      <c r="R526" s="179">
        <f t="shared" si="31"/>
        <v>0</v>
      </c>
    </row>
    <row r="527" spans="1:18" s="164" customFormat="1" ht="35.1" hidden="1" customHeight="1" thickBot="1">
      <c r="A527" s="863" t="s">
        <v>271</v>
      </c>
      <c r="B527" s="864"/>
      <c r="C527" s="864"/>
      <c r="D527" s="864"/>
      <c r="E527" s="865"/>
      <c r="F527" s="181">
        <f>SUM(H527:Q527)</f>
        <v>2.641</v>
      </c>
      <c r="G527" s="481">
        <f t="shared" si="31"/>
        <v>0</v>
      </c>
      <c r="H527" s="179">
        <f t="shared" si="31"/>
        <v>0</v>
      </c>
      <c r="I527" s="179">
        <f t="shared" si="31"/>
        <v>0</v>
      </c>
      <c r="J527" s="179">
        <f t="shared" si="31"/>
        <v>0</v>
      </c>
      <c r="K527" s="179">
        <f t="shared" si="31"/>
        <v>0</v>
      </c>
      <c r="L527" s="179">
        <f t="shared" si="31"/>
        <v>0</v>
      </c>
      <c r="M527" s="179">
        <f t="shared" si="31"/>
        <v>0</v>
      </c>
      <c r="N527" s="179">
        <f t="shared" si="31"/>
        <v>0</v>
      </c>
      <c r="O527" s="179">
        <f t="shared" si="31"/>
        <v>2.641</v>
      </c>
      <c r="P527" s="179">
        <f t="shared" si="31"/>
        <v>0</v>
      </c>
      <c r="Q527" s="371">
        <f t="shared" si="31"/>
        <v>0</v>
      </c>
      <c r="R527" s="179">
        <f t="shared" si="31"/>
        <v>3.66</v>
      </c>
    </row>
    <row r="528" spans="1:18" s="224" customFormat="1" ht="50.25" hidden="1" customHeight="1" thickBot="1">
      <c r="A528" s="859" t="s">
        <v>620</v>
      </c>
      <c r="B528" s="860"/>
      <c r="C528" s="860"/>
      <c r="D528" s="860"/>
      <c r="E528" s="862"/>
      <c r="F528" s="182">
        <f>SUM(F525:F526)</f>
        <v>2.6659999999999999</v>
      </c>
      <c r="G528" s="189">
        <f>SUM(G525:G526)</f>
        <v>0</v>
      </c>
      <c r="H528" s="182">
        <f>SUM(H525:H526)</f>
        <v>2.6659999999999999</v>
      </c>
      <c r="I528" s="182">
        <f>SUM(I525:I526)</f>
        <v>0</v>
      </c>
      <c r="J528" s="182">
        <f>SUM(J525:J526)</f>
        <v>0</v>
      </c>
      <c r="K528" s="182">
        <f t="shared" ref="K528:Q528" si="32">SUM(K525:K526)</f>
        <v>0</v>
      </c>
      <c r="L528" s="182">
        <f t="shared" si="32"/>
        <v>0</v>
      </c>
      <c r="M528" s="182">
        <f t="shared" si="32"/>
        <v>0</v>
      </c>
      <c r="N528" s="182">
        <f t="shared" si="32"/>
        <v>0</v>
      </c>
      <c r="O528" s="182">
        <f t="shared" si="32"/>
        <v>0</v>
      </c>
      <c r="P528" s="182">
        <f t="shared" si="32"/>
        <v>0</v>
      </c>
      <c r="Q528" s="183">
        <f t="shared" si="32"/>
        <v>0</v>
      </c>
      <c r="R528" s="182">
        <f>SUM(R525:R526)</f>
        <v>2.95</v>
      </c>
    </row>
    <row r="529" spans="1:18" s="224" customFormat="1" ht="54.75" hidden="1" customHeight="1" thickBot="1">
      <c r="A529" s="866" t="s">
        <v>621</v>
      </c>
      <c r="B529" s="867"/>
      <c r="C529" s="867"/>
      <c r="D529" s="867"/>
      <c r="E529" s="868"/>
      <c r="F529" s="184">
        <f>SUM(F525:F527)</f>
        <v>5.3070000000000004</v>
      </c>
      <c r="G529" s="184">
        <f t="shared" ref="G529:R529" si="33">SUM(G525:G527)</f>
        <v>0</v>
      </c>
      <c r="H529" s="184">
        <f t="shared" si="33"/>
        <v>2.6659999999999999</v>
      </c>
      <c r="I529" s="184">
        <f>SUM(I525:I527)</f>
        <v>0</v>
      </c>
      <c r="J529" s="184">
        <f>SUM(J525:J527)</f>
        <v>0</v>
      </c>
      <c r="K529" s="184">
        <f t="shared" si="33"/>
        <v>0</v>
      </c>
      <c r="L529" s="184">
        <f t="shared" si="33"/>
        <v>0</v>
      </c>
      <c r="M529" s="184">
        <f t="shared" si="33"/>
        <v>0</v>
      </c>
      <c r="N529" s="184">
        <f t="shared" si="33"/>
        <v>0</v>
      </c>
      <c r="O529" s="184">
        <f t="shared" si="33"/>
        <v>2.641</v>
      </c>
      <c r="P529" s="184">
        <f t="shared" si="33"/>
        <v>0</v>
      </c>
      <c r="Q529" s="185">
        <f t="shared" si="33"/>
        <v>0</v>
      </c>
      <c r="R529" s="184">
        <f t="shared" si="33"/>
        <v>6.61</v>
      </c>
    </row>
    <row r="530" spans="1:18" s="164" customFormat="1" ht="35.1" hidden="1" customHeight="1" thickBot="1">
      <c r="A530" s="869"/>
      <c r="B530" s="870"/>
      <c r="C530" s="870"/>
      <c r="D530" s="870"/>
      <c r="E530" s="870"/>
      <c r="F530" s="870"/>
      <c r="G530" s="870"/>
      <c r="H530" s="870"/>
      <c r="I530" s="870"/>
      <c r="J530" s="870"/>
      <c r="K530" s="870"/>
      <c r="L530" s="870"/>
      <c r="M530" s="870"/>
      <c r="N530" s="870"/>
      <c r="O530" s="870"/>
      <c r="P530" s="870"/>
      <c r="Q530" s="870"/>
      <c r="R530" s="398"/>
    </row>
    <row r="531" spans="1:18" s="164" customFormat="1" ht="35.1" customHeight="1" thickBot="1">
      <c r="A531" s="847" t="s">
        <v>272</v>
      </c>
      <c r="B531" s="848"/>
      <c r="C531" s="848"/>
      <c r="D531" s="848"/>
      <c r="E531" s="848"/>
      <c r="F531" s="856"/>
      <c r="G531" s="482">
        <f t="shared" ref="G531:G533" si="34">G525</f>
        <v>0</v>
      </c>
      <c r="H531" s="181">
        <f>H525</f>
        <v>2.6659999999999999</v>
      </c>
      <c r="I531" s="181">
        <f t="shared" ref="I531:Q535" si="35">SUM(I525,H531)</f>
        <v>2.6659999999999999</v>
      </c>
      <c r="J531" s="181">
        <f t="shared" si="35"/>
        <v>2.6659999999999999</v>
      </c>
      <c r="K531" s="181">
        <f t="shared" si="35"/>
        <v>2.6659999999999999</v>
      </c>
      <c r="L531" s="181">
        <f t="shared" si="35"/>
        <v>2.6659999999999999</v>
      </c>
      <c r="M531" s="181">
        <f t="shared" si="35"/>
        <v>2.6659999999999999</v>
      </c>
      <c r="N531" s="181">
        <f t="shared" si="35"/>
        <v>2.6659999999999999</v>
      </c>
      <c r="O531" s="181">
        <f t="shared" si="35"/>
        <v>2.6659999999999999</v>
      </c>
      <c r="P531" s="181">
        <f t="shared" si="35"/>
        <v>2.6659999999999999</v>
      </c>
      <c r="Q531" s="181">
        <f t="shared" si="35"/>
        <v>2.6659999999999999</v>
      </c>
      <c r="R531" s="181">
        <f>R525</f>
        <v>2.95</v>
      </c>
    </row>
    <row r="532" spans="1:18" s="164" customFormat="1" ht="35.1" customHeight="1" thickBot="1">
      <c r="A532" s="850" t="s">
        <v>273</v>
      </c>
      <c r="B532" s="851"/>
      <c r="C532" s="851"/>
      <c r="D532" s="851"/>
      <c r="E532" s="851"/>
      <c r="F532" s="857"/>
      <c r="G532" s="482">
        <f t="shared" si="34"/>
        <v>0</v>
      </c>
      <c r="H532" s="181">
        <f>H526</f>
        <v>0</v>
      </c>
      <c r="I532" s="181">
        <f t="shared" si="35"/>
        <v>0</v>
      </c>
      <c r="J532" s="181">
        <f t="shared" si="35"/>
        <v>0</v>
      </c>
      <c r="K532" s="181">
        <f t="shared" si="35"/>
        <v>0</v>
      </c>
      <c r="L532" s="181">
        <f t="shared" si="35"/>
        <v>0</v>
      </c>
      <c r="M532" s="181">
        <f t="shared" si="35"/>
        <v>0</v>
      </c>
      <c r="N532" s="181">
        <f t="shared" si="35"/>
        <v>0</v>
      </c>
      <c r="O532" s="181">
        <f t="shared" si="35"/>
        <v>0</v>
      </c>
      <c r="P532" s="181">
        <f t="shared" si="35"/>
        <v>0</v>
      </c>
      <c r="Q532" s="181">
        <f t="shared" si="35"/>
        <v>0</v>
      </c>
      <c r="R532" s="181">
        <f>R526</f>
        <v>0</v>
      </c>
    </row>
    <row r="533" spans="1:18" s="164" customFormat="1" ht="35.1" customHeight="1" thickBot="1">
      <c r="A533" s="853" t="s">
        <v>274</v>
      </c>
      <c r="B533" s="854"/>
      <c r="C533" s="854"/>
      <c r="D533" s="854"/>
      <c r="E533" s="854"/>
      <c r="F533" s="858"/>
      <c r="G533" s="482">
        <f t="shared" si="34"/>
        <v>0</v>
      </c>
      <c r="H533" s="181">
        <f>H527</f>
        <v>0</v>
      </c>
      <c r="I533" s="181">
        <f t="shared" si="35"/>
        <v>0</v>
      </c>
      <c r="J533" s="181">
        <f t="shared" si="35"/>
        <v>0</v>
      </c>
      <c r="K533" s="181">
        <f t="shared" si="35"/>
        <v>0</v>
      </c>
      <c r="L533" s="181">
        <f t="shared" si="35"/>
        <v>0</v>
      </c>
      <c r="M533" s="181">
        <f t="shared" si="35"/>
        <v>0</v>
      </c>
      <c r="N533" s="181">
        <f t="shared" si="35"/>
        <v>0</v>
      </c>
      <c r="O533" s="181">
        <f t="shared" si="35"/>
        <v>2.641</v>
      </c>
      <c r="P533" s="181">
        <f t="shared" si="35"/>
        <v>2.641</v>
      </c>
      <c r="Q533" s="181">
        <f t="shared" si="35"/>
        <v>2.641</v>
      </c>
      <c r="R533" s="181">
        <f>R527</f>
        <v>3.66</v>
      </c>
    </row>
    <row r="534" spans="1:18" s="224" customFormat="1" ht="57.75" customHeight="1" thickBot="1">
      <c r="A534" s="859" t="s">
        <v>622</v>
      </c>
      <c r="B534" s="860"/>
      <c r="C534" s="860"/>
      <c r="D534" s="860"/>
      <c r="E534" s="861"/>
      <c r="F534" s="862"/>
      <c r="G534" s="189">
        <f>SUM(G531:G532)</f>
        <v>0</v>
      </c>
      <c r="H534" s="182">
        <f>SUM(H531:H532)</f>
        <v>2.6659999999999999</v>
      </c>
      <c r="I534" s="187">
        <f t="shared" si="35"/>
        <v>2.6659999999999999</v>
      </c>
      <c r="J534" s="187">
        <f t="shared" si="35"/>
        <v>2.6659999999999999</v>
      </c>
      <c r="K534" s="187">
        <f t="shared" si="35"/>
        <v>2.6659999999999999</v>
      </c>
      <c r="L534" s="187">
        <f t="shared" si="35"/>
        <v>2.6659999999999999</v>
      </c>
      <c r="M534" s="187">
        <f t="shared" si="35"/>
        <v>2.6659999999999999</v>
      </c>
      <c r="N534" s="187">
        <f t="shared" si="35"/>
        <v>2.6659999999999999</v>
      </c>
      <c r="O534" s="187">
        <f t="shared" si="35"/>
        <v>2.6659999999999999</v>
      </c>
      <c r="P534" s="187">
        <f t="shared" si="35"/>
        <v>2.6659999999999999</v>
      </c>
      <c r="Q534" s="188">
        <f t="shared" si="35"/>
        <v>2.6659999999999999</v>
      </c>
      <c r="R534" s="182">
        <f>SUM(R531:R532)</f>
        <v>2.95</v>
      </c>
    </row>
    <row r="535" spans="1:18" s="224" customFormat="1" ht="77.25" customHeight="1" thickBot="1">
      <c r="A535" s="871" t="s">
        <v>623</v>
      </c>
      <c r="B535" s="872"/>
      <c r="C535" s="872"/>
      <c r="D535" s="872"/>
      <c r="E535" s="872"/>
      <c r="F535" s="873"/>
      <c r="G535" s="184">
        <f>SUM(G531:G533)</f>
        <v>0</v>
      </c>
      <c r="H535" s="189">
        <f>SUM(H531:H533)</f>
        <v>2.6659999999999999</v>
      </c>
      <c r="I535" s="184">
        <f t="shared" si="35"/>
        <v>2.6659999999999999</v>
      </c>
      <c r="J535" s="184">
        <f t="shared" si="35"/>
        <v>2.6659999999999999</v>
      </c>
      <c r="K535" s="184">
        <f t="shared" si="35"/>
        <v>2.6659999999999999</v>
      </c>
      <c r="L535" s="184">
        <f>SUM(L529,K535)</f>
        <v>2.6659999999999999</v>
      </c>
      <c r="M535" s="184">
        <f>SUM(M529,L535)</f>
        <v>2.6659999999999999</v>
      </c>
      <c r="N535" s="184">
        <f>SUM(N529,M535)</f>
        <v>2.6659999999999999</v>
      </c>
      <c r="O535" s="184">
        <f t="shared" si="35"/>
        <v>5.3070000000000004</v>
      </c>
      <c r="P535" s="184">
        <f t="shared" si="35"/>
        <v>5.3070000000000004</v>
      </c>
      <c r="Q535" s="185">
        <f t="shared" si="35"/>
        <v>5.3070000000000004</v>
      </c>
      <c r="R535" s="184">
        <f>SUM(R531:R533)</f>
        <v>6.61</v>
      </c>
    </row>
    <row r="536" spans="1:18" s="164" customFormat="1" thickBot="1">
      <c r="A536" s="874"/>
      <c r="B536" s="875"/>
      <c r="C536" s="875"/>
      <c r="D536" s="875"/>
      <c r="E536" s="875"/>
      <c r="F536" s="875"/>
      <c r="G536" s="870"/>
      <c r="H536" s="870"/>
      <c r="I536" s="870"/>
      <c r="J536" s="870"/>
      <c r="K536" s="870"/>
      <c r="L536" s="870"/>
      <c r="M536" s="870"/>
      <c r="N536" s="870"/>
      <c r="O536" s="870"/>
      <c r="P536" s="870"/>
      <c r="Q536" s="870"/>
      <c r="R536" s="398"/>
    </row>
    <row r="537" spans="1:18" s="164" customFormat="1" ht="42.75" customHeight="1" thickBot="1">
      <c r="A537" s="876" t="s">
        <v>275</v>
      </c>
      <c r="B537" s="877"/>
      <c r="C537" s="877"/>
      <c r="D537" s="877"/>
      <c r="E537" s="877"/>
      <c r="F537" s="877"/>
      <c r="G537" s="877"/>
      <c r="H537" s="877"/>
      <c r="I537" s="877"/>
      <c r="J537" s="877"/>
      <c r="K537" s="877"/>
      <c r="L537" s="877"/>
      <c r="M537" s="877"/>
      <c r="N537" s="877"/>
      <c r="O537" s="877"/>
      <c r="P537" s="877"/>
      <c r="Q537" s="877"/>
      <c r="R537" s="454"/>
    </row>
    <row r="538" spans="1:18" s="164" customFormat="1" ht="35.1" customHeight="1">
      <c r="A538" s="665">
        <v>90</v>
      </c>
      <c r="B538" s="536" t="s">
        <v>277</v>
      </c>
      <c r="C538" s="830" t="s">
        <v>276</v>
      </c>
      <c r="D538" s="536" t="s">
        <v>120</v>
      </c>
      <c r="E538" s="665" t="s">
        <v>17</v>
      </c>
      <c r="F538" s="102" t="s">
        <v>18</v>
      </c>
      <c r="G538" s="456">
        <f>R538*J5</f>
        <v>0</v>
      </c>
      <c r="H538" s="173"/>
      <c r="I538" s="138"/>
      <c r="J538" s="138">
        <v>0.20200000000000001</v>
      </c>
      <c r="K538" s="138"/>
      <c r="L538" s="138"/>
      <c r="M538" s="138"/>
      <c r="N538" s="138"/>
      <c r="O538" s="138"/>
      <c r="P538" s="138"/>
      <c r="Q538" s="168"/>
      <c r="R538" s="384">
        <v>0.5</v>
      </c>
    </row>
    <row r="539" spans="1:18" s="164" customFormat="1" ht="35.1" customHeight="1">
      <c r="A539" s="666"/>
      <c r="B539" s="567" t="s">
        <v>278</v>
      </c>
      <c r="C539" s="692"/>
      <c r="D539" s="117"/>
      <c r="E539" s="839"/>
      <c r="F539" s="107" t="s">
        <v>19</v>
      </c>
      <c r="G539" s="468"/>
      <c r="H539" s="169"/>
      <c r="I539" s="139"/>
      <c r="J539" s="139"/>
      <c r="K539" s="139"/>
      <c r="L539" s="139"/>
      <c r="M539" s="139"/>
      <c r="N539" s="139"/>
      <c r="O539" s="139"/>
      <c r="P539" s="139"/>
      <c r="Q539" s="170"/>
      <c r="R539" s="385"/>
    </row>
    <row r="540" spans="1:18" s="164" customFormat="1" ht="33" customHeight="1" thickBot="1">
      <c r="A540" s="666"/>
      <c r="B540" s="505" t="s">
        <v>279</v>
      </c>
      <c r="C540" s="692"/>
      <c r="D540" s="562"/>
      <c r="E540" s="839"/>
      <c r="F540" s="125" t="s">
        <v>20</v>
      </c>
      <c r="G540" s="497"/>
      <c r="H540" s="191"/>
      <c r="I540" s="147"/>
      <c r="J540" s="147"/>
      <c r="K540" s="139"/>
      <c r="L540" s="139"/>
      <c r="M540" s="139"/>
      <c r="N540" s="139"/>
      <c r="O540" s="139"/>
      <c r="P540" s="139"/>
      <c r="Q540" s="170"/>
      <c r="R540" s="387"/>
    </row>
    <row r="541" spans="1:18" s="164" customFormat="1" ht="35.1" customHeight="1" thickBot="1">
      <c r="A541" s="667"/>
      <c r="B541" s="560"/>
      <c r="C541" s="681"/>
      <c r="D541" s="560"/>
      <c r="E541" s="840"/>
      <c r="F541" s="558"/>
      <c r="G541" s="470"/>
      <c r="H541" s="837"/>
      <c r="I541" s="838"/>
      <c r="J541" s="838"/>
      <c r="K541" s="838"/>
      <c r="L541" s="838"/>
      <c r="M541" s="838"/>
      <c r="N541" s="838"/>
      <c r="O541" s="838"/>
      <c r="P541" s="838"/>
      <c r="Q541" s="838"/>
      <c r="R541" s="558"/>
    </row>
    <row r="542" spans="1:18" s="164" customFormat="1" ht="35.1" hidden="1" customHeight="1" thickBot="1">
      <c r="A542" s="847" t="s">
        <v>280</v>
      </c>
      <c r="B542" s="848"/>
      <c r="C542" s="848"/>
      <c r="D542" s="848"/>
      <c r="E542" s="849"/>
      <c r="F542" s="179">
        <f>SUM(H542:Q542)</f>
        <v>0.20200000000000001</v>
      </c>
      <c r="G542" s="481">
        <f>G538</f>
        <v>0</v>
      </c>
      <c r="H542" s="179">
        <f>H538</f>
        <v>0</v>
      </c>
      <c r="I542" s="179">
        <f t="shared" ref="I542:Q542" si="36">I538</f>
        <v>0</v>
      </c>
      <c r="J542" s="179">
        <f t="shared" si="36"/>
        <v>0.20200000000000001</v>
      </c>
      <c r="K542" s="179">
        <f t="shared" si="36"/>
        <v>0</v>
      </c>
      <c r="L542" s="179">
        <f t="shared" si="36"/>
        <v>0</v>
      </c>
      <c r="M542" s="179">
        <f t="shared" si="36"/>
        <v>0</v>
      </c>
      <c r="N542" s="179">
        <f t="shared" si="36"/>
        <v>0</v>
      </c>
      <c r="O542" s="179">
        <f t="shared" si="36"/>
        <v>0</v>
      </c>
      <c r="P542" s="179">
        <f t="shared" si="36"/>
        <v>0</v>
      </c>
      <c r="Q542" s="371">
        <f t="shared" si="36"/>
        <v>0</v>
      </c>
      <c r="R542" s="179">
        <f>R538</f>
        <v>0.5</v>
      </c>
    </row>
    <row r="543" spans="1:18" s="164" customFormat="1" ht="35.1" hidden="1" customHeight="1" thickBot="1">
      <c r="A543" s="850" t="s">
        <v>281</v>
      </c>
      <c r="B543" s="851"/>
      <c r="C543" s="851"/>
      <c r="D543" s="851"/>
      <c r="E543" s="852"/>
      <c r="F543" s="179">
        <f>SUM(H543:Q543)</f>
        <v>0</v>
      </c>
      <c r="G543" s="481">
        <f t="shared" ref="G543:R544" si="37">G539</f>
        <v>0</v>
      </c>
      <c r="H543" s="179">
        <f t="shared" si="37"/>
        <v>0</v>
      </c>
      <c r="I543" s="179">
        <f t="shared" si="37"/>
        <v>0</v>
      </c>
      <c r="J543" s="179">
        <f t="shared" si="37"/>
        <v>0</v>
      </c>
      <c r="K543" s="179">
        <f t="shared" si="37"/>
        <v>0</v>
      </c>
      <c r="L543" s="179">
        <f t="shared" si="37"/>
        <v>0</v>
      </c>
      <c r="M543" s="179">
        <f t="shared" si="37"/>
        <v>0</v>
      </c>
      <c r="N543" s="179">
        <f t="shared" si="37"/>
        <v>0</v>
      </c>
      <c r="O543" s="179">
        <f t="shared" si="37"/>
        <v>0</v>
      </c>
      <c r="P543" s="179">
        <f t="shared" si="37"/>
        <v>0</v>
      </c>
      <c r="Q543" s="371">
        <f t="shared" si="37"/>
        <v>0</v>
      </c>
      <c r="R543" s="179">
        <f t="shared" si="37"/>
        <v>0</v>
      </c>
    </row>
    <row r="544" spans="1:18" s="164" customFormat="1" ht="35.1" hidden="1" customHeight="1" thickBot="1">
      <c r="A544" s="853" t="s">
        <v>282</v>
      </c>
      <c r="B544" s="854"/>
      <c r="C544" s="854"/>
      <c r="D544" s="854"/>
      <c r="E544" s="855"/>
      <c r="F544" s="181">
        <f>SUM(H544:Q544)</f>
        <v>0</v>
      </c>
      <c r="G544" s="481">
        <f t="shared" si="37"/>
        <v>0</v>
      </c>
      <c r="H544" s="179">
        <f t="shared" si="37"/>
        <v>0</v>
      </c>
      <c r="I544" s="179">
        <f t="shared" si="37"/>
        <v>0</v>
      </c>
      <c r="J544" s="179">
        <f t="shared" si="37"/>
        <v>0</v>
      </c>
      <c r="K544" s="179">
        <f t="shared" si="37"/>
        <v>0</v>
      </c>
      <c r="L544" s="179">
        <f t="shared" si="37"/>
        <v>0</v>
      </c>
      <c r="M544" s="179">
        <f t="shared" si="37"/>
        <v>0</v>
      </c>
      <c r="N544" s="179">
        <f t="shared" si="37"/>
        <v>0</v>
      </c>
      <c r="O544" s="179">
        <f t="shared" si="37"/>
        <v>0</v>
      </c>
      <c r="P544" s="179">
        <f t="shared" si="37"/>
        <v>0</v>
      </c>
      <c r="Q544" s="371">
        <f t="shared" si="37"/>
        <v>0</v>
      </c>
      <c r="R544" s="179">
        <f t="shared" si="37"/>
        <v>0</v>
      </c>
    </row>
    <row r="545" spans="1:18" s="224" customFormat="1" ht="42" hidden="1" customHeight="1" thickBot="1">
      <c r="A545" s="859" t="s">
        <v>624</v>
      </c>
      <c r="B545" s="860"/>
      <c r="C545" s="860"/>
      <c r="D545" s="860"/>
      <c r="E545" s="862"/>
      <c r="F545" s="182">
        <f>SUM(F542:F543)</f>
        <v>0.20200000000000001</v>
      </c>
      <c r="G545" s="189">
        <f>SUM(G542:G543)</f>
        <v>0</v>
      </c>
      <c r="H545" s="182">
        <f>SUM(H542:H543)</f>
        <v>0</v>
      </c>
      <c r="I545" s="182">
        <f>SUM(I542:I543)</f>
        <v>0</v>
      </c>
      <c r="J545" s="182">
        <f>SUM(J542:J543)</f>
        <v>0.20200000000000001</v>
      </c>
      <c r="K545" s="182">
        <f t="shared" ref="K545:Q545" si="38">SUM(K542:K543)</f>
        <v>0</v>
      </c>
      <c r="L545" s="182">
        <f t="shared" si="38"/>
        <v>0</v>
      </c>
      <c r="M545" s="182">
        <f t="shared" si="38"/>
        <v>0</v>
      </c>
      <c r="N545" s="182">
        <f t="shared" si="38"/>
        <v>0</v>
      </c>
      <c r="O545" s="182">
        <f t="shared" si="38"/>
        <v>0</v>
      </c>
      <c r="P545" s="182">
        <f t="shared" si="38"/>
        <v>0</v>
      </c>
      <c r="Q545" s="183">
        <f t="shared" si="38"/>
        <v>0</v>
      </c>
      <c r="R545" s="182">
        <f>SUM(R542:R543)</f>
        <v>0.5</v>
      </c>
    </row>
    <row r="546" spans="1:18" s="224" customFormat="1" ht="52.5" hidden="1" customHeight="1" thickBot="1">
      <c r="A546" s="866" t="s">
        <v>625</v>
      </c>
      <c r="B546" s="867"/>
      <c r="C546" s="867"/>
      <c r="D546" s="867"/>
      <c r="E546" s="868"/>
      <c r="F546" s="184">
        <f>SUM(F542:F544)</f>
        <v>0.20200000000000001</v>
      </c>
      <c r="G546" s="184">
        <f t="shared" ref="G546:R546" si="39">SUM(G542:G544)</f>
        <v>0</v>
      </c>
      <c r="H546" s="184">
        <f t="shared" si="39"/>
        <v>0</v>
      </c>
      <c r="I546" s="184">
        <f t="shared" si="39"/>
        <v>0</v>
      </c>
      <c r="J546" s="184">
        <f t="shared" si="39"/>
        <v>0.20200000000000001</v>
      </c>
      <c r="K546" s="184">
        <f t="shared" si="39"/>
        <v>0</v>
      </c>
      <c r="L546" s="184">
        <f t="shared" si="39"/>
        <v>0</v>
      </c>
      <c r="M546" s="184">
        <f t="shared" si="39"/>
        <v>0</v>
      </c>
      <c r="N546" s="184">
        <f t="shared" si="39"/>
        <v>0</v>
      </c>
      <c r="O546" s="184">
        <f t="shared" si="39"/>
        <v>0</v>
      </c>
      <c r="P546" s="184">
        <f t="shared" si="39"/>
        <v>0</v>
      </c>
      <c r="Q546" s="185">
        <f t="shared" si="39"/>
        <v>0</v>
      </c>
      <c r="R546" s="184">
        <f t="shared" si="39"/>
        <v>0.5</v>
      </c>
    </row>
    <row r="547" spans="1:18" s="164" customFormat="1" ht="35.1" customHeight="1" thickBot="1">
      <c r="A547" s="533"/>
      <c r="B547" s="534"/>
      <c r="C547" s="190"/>
      <c r="D547" s="534"/>
      <c r="E547" s="534"/>
      <c r="F547" s="534"/>
      <c r="G547" s="483"/>
      <c r="H547" s="534"/>
      <c r="I547" s="534"/>
      <c r="J547" s="534"/>
      <c r="K547" s="534"/>
      <c r="L547" s="534"/>
      <c r="M547" s="534"/>
      <c r="N547" s="534"/>
      <c r="O547" s="534"/>
      <c r="P547" s="534"/>
      <c r="Q547" s="534"/>
      <c r="R547" s="337"/>
    </row>
    <row r="548" spans="1:18" s="164" customFormat="1" ht="35.1" customHeight="1" thickBot="1">
      <c r="A548" s="847" t="s">
        <v>283</v>
      </c>
      <c r="B548" s="848"/>
      <c r="C548" s="848"/>
      <c r="D548" s="848"/>
      <c r="E548" s="848"/>
      <c r="F548" s="856"/>
      <c r="G548" s="482">
        <f t="shared" ref="G548:H550" si="40">G542</f>
        <v>0</v>
      </c>
      <c r="H548" s="181">
        <f t="shared" si="40"/>
        <v>0</v>
      </c>
      <c r="I548" s="181">
        <f t="shared" ref="I548:Q552" si="41">SUM(I542,H548)</f>
        <v>0</v>
      </c>
      <c r="J548" s="181">
        <f t="shared" si="41"/>
        <v>0.20200000000000001</v>
      </c>
      <c r="K548" s="181">
        <f t="shared" si="41"/>
        <v>0.20200000000000001</v>
      </c>
      <c r="L548" s="181">
        <f t="shared" si="41"/>
        <v>0.20200000000000001</v>
      </c>
      <c r="M548" s="181">
        <f t="shared" si="41"/>
        <v>0.20200000000000001</v>
      </c>
      <c r="N548" s="181">
        <f t="shared" si="41"/>
        <v>0.20200000000000001</v>
      </c>
      <c r="O548" s="181">
        <f t="shared" si="41"/>
        <v>0.20200000000000001</v>
      </c>
      <c r="P548" s="181">
        <f t="shared" si="41"/>
        <v>0.20200000000000001</v>
      </c>
      <c r="Q548" s="186">
        <f t="shared" si="41"/>
        <v>0.20200000000000001</v>
      </c>
      <c r="R548" s="181">
        <f>R542</f>
        <v>0.5</v>
      </c>
    </row>
    <row r="549" spans="1:18" s="164" customFormat="1" ht="35.1" customHeight="1" thickBot="1">
      <c r="A549" s="850" t="s">
        <v>284</v>
      </c>
      <c r="B549" s="851"/>
      <c r="C549" s="851"/>
      <c r="D549" s="851"/>
      <c r="E549" s="851"/>
      <c r="F549" s="857"/>
      <c r="G549" s="482">
        <f t="shared" si="40"/>
        <v>0</v>
      </c>
      <c r="H549" s="181">
        <f t="shared" si="40"/>
        <v>0</v>
      </c>
      <c r="I549" s="181">
        <f t="shared" si="41"/>
        <v>0</v>
      </c>
      <c r="J549" s="181">
        <f t="shared" si="41"/>
        <v>0</v>
      </c>
      <c r="K549" s="181">
        <f t="shared" si="41"/>
        <v>0</v>
      </c>
      <c r="L549" s="181">
        <f t="shared" si="41"/>
        <v>0</v>
      </c>
      <c r="M549" s="181">
        <f t="shared" si="41"/>
        <v>0</v>
      </c>
      <c r="N549" s="181">
        <f t="shared" si="41"/>
        <v>0</v>
      </c>
      <c r="O549" s="181">
        <f t="shared" si="41"/>
        <v>0</v>
      </c>
      <c r="P549" s="181">
        <f t="shared" si="41"/>
        <v>0</v>
      </c>
      <c r="Q549" s="186">
        <f t="shared" si="41"/>
        <v>0</v>
      </c>
      <c r="R549" s="181">
        <f>R543</f>
        <v>0</v>
      </c>
    </row>
    <row r="550" spans="1:18" s="164" customFormat="1" ht="35.1" customHeight="1" thickBot="1">
      <c r="A550" s="853" t="s">
        <v>285</v>
      </c>
      <c r="B550" s="854"/>
      <c r="C550" s="854"/>
      <c r="D550" s="854"/>
      <c r="E550" s="854"/>
      <c r="F550" s="858"/>
      <c r="G550" s="482">
        <f t="shared" si="40"/>
        <v>0</v>
      </c>
      <c r="H550" s="181">
        <f t="shared" si="40"/>
        <v>0</v>
      </c>
      <c r="I550" s="181">
        <f t="shared" si="41"/>
        <v>0</v>
      </c>
      <c r="J550" s="181">
        <f t="shared" si="41"/>
        <v>0</v>
      </c>
      <c r="K550" s="181">
        <f t="shared" si="41"/>
        <v>0</v>
      </c>
      <c r="L550" s="181">
        <f t="shared" si="41"/>
        <v>0</v>
      </c>
      <c r="M550" s="181">
        <f t="shared" si="41"/>
        <v>0</v>
      </c>
      <c r="N550" s="181">
        <f t="shared" si="41"/>
        <v>0</v>
      </c>
      <c r="O550" s="181">
        <f t="shared" si="41"/>
        <v>0</v>
      </c>
      <c r="P550" s="181">
        <f t="shared" si="41"/>
        <v>0</v>
      </c>
      <c r="Q550" s="186">
        <f t="shared" si="41"/>
        <v>0</v>
      </c>
      <c r="R550" s="181">
        <f>R544</f>
        <v>0</v>
      </c>
    </row>
    <row r="551" spans="1:18" s="224" customFormat="1" ht="72" customHeight="1" thickBot="1">
      <c r="A551" s="859" t="s">
        <v>626</v>
      </c>
      <c r="B551" s="860"/>
      <c r="C551" s="860"/>
      <c r="D551" s="860"/>
      <c r="E551" s="861"/>
      <c r="F551" s="862"/>
      <c r="G551" s="189">
        <f>SUM(G548:G549)</f>
        <v>0</v>
      </c>
      <c r="H551" s="182">
        <f>SUM(H548:H549)</f>
        <v>0</v>
      </c>
      <c r="I551" s="187">
        <f t="shared" si="41"/>
        <v>0</v>
      </c>
      <c r="J551" s="187">
        <f t="shared" si="41"/>
        <v>0.20200000000000001</v>
      </c>
      <c r="K551" s="187">
        <f t="shared" si="41"/>
        <v>0.20200000000000001</v>
      </c>
      <c r="L551" s="187">
        <f t="shared" si="41"/>
        <v>0.20200000000000001</v>
      </c>
      <c r="M551" s="187">
        <f t="shared" si="41"/>
        <v>0.20200000000000001</v>
      </c>
      <c r="N551" s="187">
        <f t="shared" si="41"/>
        <v>0.20200000000000001</v>
      </c>
      <c r="O551" s="187">
        <f t="shared" si="41"/>
        <v>0.20200000000000001</v>
      </c>
      <c r="P551" s="187">
        <f t="shared" si="41"/>
        <v>0.20200000000000001</v>
      </c>
      <c r="Q551" s="188">
        <f t="shared" si="41"/>
        <v>0.20200000000000001</v>
      </c>
      <c r="R551" s="182">
        <f>SUM(R548:R549)</f>
        <v>0.5</v>
      </c>
    </row>
    <row r="552" spans="1:18" s="224" customFormat="1" ht="74.25" customHeight="1" thickBot="1">
      <c r="A552" s="871" t="s">
        <v>627</v>
      </c>
      <c r="B552" s="872"/>
      <c r="C552" s="872"/>
      <c r="D552" s="872"/>
      <c r="E552" s="872"/>
      <c r="F552" s="873"/>
      <c r="G552" s="184">
        <f>SUM(G548:G550)</f>
        <v>0</v>
      </c>
      <c r="H552" s="184">
        <f>SUM(H548:H550)</f>
        <v>0</v>
      </c>
      <c r="I552" s="184">
        <f t="shared" si="41"/>
        <v>0</v>
      </c>
      <c r="J552" s="184">
        <f t="shared" si="41"/>
        <v>0.20200000000000001</v>
      </c>
      <c r="K552" s="184">
        <f t="shared" si="41"/>
        <v>0.20200000000000001</v>
      </c>
      <c r="L552" s="184">
        <f t="shared" si="41"/>
        <v>0.20200000000000001</v>
      </c>
      <c r="M552" s="184">
        <f t="shared" si="41"/>
        <v>0.20200000000000001</v>
      </c>
      <c r="N552" s="184">
        <f t="shared" si="41"/>
        <v>0.20200000000000001</v>
      </c>
      <c r="O552" s="184">
        <f t="shared" si="41"/>
        <v>0.20200000000000001</v>
      </c>
      <c r="P552" s="184">
        <f t="shared" si="41"/>
        <v>0.20200000000000001</v>
      </c>
      <c r="Q552" s="185">
        <f t="shared" si="41"/>
        <v>0.20200000000000001</v>
      </c>
      <c r="R552" s="184">
        <f>SUM(R548:R550)</f>
        <v>0.5</v>
      </c>
    </row>
    <row r="553" spans="1:18" s="164" customFormat="1" thickBot="1">
      <c r="A553" s="874"/>
      <c r="B553" s="875"/>
      <c r="C553" s="875"/>
      <c r="D553" s="875"/>
      <c r="E553" s="875"/>
      <c r="F553" s="875"/>
      <c r="G553" s="875"/>
      <c r="H553" s="875"/>
      <c r="I553" s="875"/>
      <c r="J553" s="875"/>
      <c r="K553" s="875"/>
      <c r="L553" s="875"/>
      <c r="M553" s="875"/>
      <c r="N553" s="875"/>
      <c r="O553" s="875"/>
      <c r="P553" s="875"/>
      <c r="Q553" s="875"/>
      <c r="R553" s="398"/>
    </row>
    <row r="554" spans="1:18" s="164" customFormat="1" ht="35.1" customHeight="1" thickBot="1">
      <c r="A554" s="876" t="s">
        <v>286</v>
      </c>
      <c r="B554" s="877"/>
      <c r="C554" s="877"/>
      <c r="D554" s="877"/>
      <c r="E554" s="877"/>
      <c r="F554" s="877"/>
      <c r="G554" s="877"/>
      <c r="H554" s="877"/>
      <c r="I554" s="877"/>
      <c r="J554" s="877"/>
      <c r="K554" s="877"/>
      <c r="L554" s="877"/>
      <c r="M554" s="877"/>
      <c r="N554" s="877"/>
      <c r="O554" s="877"/>
      <c r="P554" s="877"/>
      <c r="Q554" s="877"/>
      <c r="R554" s="454"/>
    </row>
    <row r="555" spans="1:18" s="164" customFormat="1" ht="35.1" customHeight="1">
      <c r="A555" s="665">
        <v>91</v>
      </c>
      <c r="B555" s="536" t="s">
        <v>288</v>
      </c>
      <c r="C555" s="830" t="s">
        <v>287</v>
      </c>
      <c r="D555" s="536" t="s">
        <v>193</v>
      </c>
      <c r="E555" s="665" t="s">
        <v>17</v>
      </c>
      <c r="F555" s="102" t="s">
        <v>18</v>
      </c>
      <c r="G555" s="456">
        <f>R555*J5</f>
        <v>0</v>
      </c>
      <c r="H555" s="173"/>
      <c r="I555" s="173">
        <v>1.619</v>
      </c>
      <c r="J555" s="138"/>
      <c r="K555" s="138"/>
      <c r="L555" s="138"/>
      <c r="M555" s="138"/>
      <c r="N555" s="138"/>
      <c r="O555" s="138"/>
      <c r="P555" s="138"/>
      <c r="Q555" s="168"/>
      <c r="R555" s="384">
        <v>2.4</v>
      </c>
    </row>
    <row r="556" spans="1:18" s="164" customFormat="1" ht="35.1" customHeight="1">
      <c r="A556" s="666"/>
      <c r="B556" s="505" t="s">
        <v>289</v>
      </c>
      <c r="C556" s="692"/>
      <c r="D556" s="133"/>
      <c r="E556" s="839"/>
      <c r="F556" s="107" t="s">
        <v>19</v>
      </c>
      <c r="G556" s="468"/>
      <c r="H556" s="448"/>
      <c r="I556" s="169"/>
      <c r="J556" s="139"/>
      <c r="K556" s="139"/>
      <c r="L556" s="139"/>
      <c r="M556" s="139"/>
      <c r="N556" s="139"/>
      <c r="O556" s="139"/>
      <c r="P556" s="139"/>
      <c r="Q556" s="170"/>
      <c r="R556" s="399"/>
    </row>
    <row r="557" spans="1:18" s="164" customFormat="1" ht="35.1" customHeight="1" thickBot="1">
      <c r="A557" s="666"/>
      <c r="B557" s="559" t="s">
        <v>290</v>
      </c>
      <c r="C557" s="692"/>
      <c r="D557" s="562"/>
      <c r="E557" s="839"/>
      <c r="F557" s="125" t="s">
        <v>20</v>
      </c>
      <c r="G557" s="497"/>
      <c r="H557" s="449"/>
      <c r="I557" s="191"/>
      <c r="J557" s="147"/>
      <c r="K557" s="147"/>
      <c r="L557" s="147"/>
      <c r="M557" s="147"/>
      <c r="N557" s="147"/>
      <c r="O557" s="147"/>
      <c r="P557" s="147"/>
      <c r="Q557" s="171"/>
      <c r="R557" s="400"/>
    </row>
    <row r="558" spans="1:18" s="164" customFormat="1" ht="35.1" customHeight="1" thickBot="1">
      <c r="A558" s="667"/>
      <c r="B558" s="560" t="s">
        <v>291</v>
      </c>
      <c r="C558" s="681"/>
      <c r="D558" s="560"/>
      <c r="E558" s="840"/>
      <c r="F558" s="192"/>
      <c r="G558" s="484"/>
      <c r="H558" s="878"/>
      <c r="I558" s="631"/>
      <c r="J558" s="631"/>
      <c r="K558" s="631"/>
      <c r="L558" s="631"/>
      <c r="M558" s="631"/>
      <c r="N558" s="631"/>
      <c r="O558" s="631"/>
      <c r="P558" s="631"/>
      <c r="Q558" s="631"/>
      <c r="R558" s="192"/>
    </row>
    <row r="559" spans="1:18" s="164" customFormat="1" ht="35.1" customHeight="1">
      <c r="A559" s="665">
        <v>92</v>
      </c>
      <c r="B559" s="536" t="s">
        <v>292</v>
      </c>
      <c r="C559" s="830" t="s">
        <v>287</v>
      </c>
      <c r="D559" s="536" t="s">
        <v>293</v>
      </c>
      <c r="E559" s="665" t="s">
        <v>17</v>
      </c>
      <c r="F559" s="102" t="s">
        <v>18</v>
      </c>
      <c r="G559" s="456">
        <f>R559*J5</f>
        <v>0</v>
      </c>
      <c r="H559" s="173"/>
      <c r="I559" s="173">
        <v>0.49299999999999999</v>
      </c>
      <c r="J559" s="138"/>
      <c r="K559" s="138"/>
      <c r="L559" s="138"/>
      <c r="M559" s="138"/>
      <c r="N559" s="138"/>
      <c r="O559" s="138"/>
      <c r="P559" s="138"/>
      <c r="Q559" s="168"/>
      <c r="R559" s="384">
        <v>0.5</v>
      </c>
    </row>
    <row r="560" spans="1:18" s="164" customFormat="1" ht="35.1" customHeight="1">
      <c r="A560" s="666"/>
      <c r="B560" s="505" t="s">
        <v>294</v>
      </c>
      <c r="C560" s="692"/>
      <c r="D560" s="133"/>
      <c r="E560" s="839"/>
      <c r="F560" s="107" t="s">
        <v>19</v>
      </c>
      <c r="G560" s="468"/>
      <c r="H560" s="448"/>
      <c r="I560" s="169"/>
      <c r="J560" s="139"/>
      <c r="K560" s="139"/>
      <c r="L560" s="139"/>
      <c r="M560" s="139"/>
      <c r="N560" s="139"/>
      <c r="O560" s="139"/>
      <c r="P560" s="139"/>
      <c r="Q560" s="170"/>
      <c r="R560" s="399"/>
    </row>
    <row r="561" spans="1:18" s="164" customFormat="1" ht="35.1" customHeight="1" thickBot="1">
      <c r="A561" s="666"/>
      <c r="B561" s="559" t="s">
        <v>295</v>
      </c>
      <c r="C561" s="692"/>
      <c r="D561" s="562"/>
      <c r="E561" s="839"/>
      <c r="F561" s="125" t="s">
        <v>20</v>
      </c>
      <c r="G561" s="497"/>
      <c r="H561" s="449"/>
      <c r="I561" s="191"/>
      <c r="J561" s="147"/>
      <c r="K561" s="147"/>
      <c r="L561" s="147"/>
      <c r="M561" s="147"/>
      <c r="N561" s="147"/>
      <c r="O561" s="147"/>
      <c r="P561" s="147"/>
      <c r="Q561" s="171"/>
      <c r="R561" s="400"/>
    </row>
    <row r="562" spans="1:18" s="164" customFormat="1" ht="35.1" customHeight="1" thickBot="1">
      <c r="A562" s="667"/>
      <c r="B562" s="560"/>
      <c r="C562" s="681"/>
      <c r="D562" s="560"/>
      <c r="E562" s="840"/>
      <c r="F562" s="192"/>
      <c r="G562" s="484"/>
      <c r="H562" s="878"/>
      <c r="I562" s="631"/>
      <c r="J562" s="631"/>
      <c r="K562" s="631"/>
      <c r="L562" s="631"/>
      <c r="M562" s="631"/>
      <c r="N562" s="631"/>
      <c r="O562" s="631"/>
      <c r="P562" s="631"/>
      <c r="Q562" s="631"/>
      <c r="R562" s="192"/>
    </row>
    <row r="563" spans="1:18" s="164" customFormat="1" ht="35.1" hidden="1" customHeight="1" thickBot="1">
      <c r="A563" s="847" t="s">
        <v>296</v>
      </c>
      <c r="B563" s="848"/>
      <c r="C563" s="848"/>
      <c r="D563" s="848"/>
      <c r="E563" s="849"/>
      <c r="F563" s="179">
        <f>SUM(H563:Q563)</f>
        <v>2.1120000000000001</v>
      </c>
      <c r="G563" s="481">
        <f t="shared" ref="G563:Q565" si="42">G555+G559</f>
        <v>0</v>
      </c>
      <c r="H563" s="179">
        <f t="shared" si="42"/>
        <v>0</v>
      </c>
      <c r="I563" s="179">
        <f t="shared" si="42"/>
        <v>2.1120000000000001</v>
      </c>
      <c r="J563" s="179">
        <f t="shared" si="42"/>
        <v>0</v>
      </c>
      <c r="K563" s="179">
        <f t="shared" si="42"/>
        <v>0</v>
      </c>
      <c r="L563" s="179">
        <f t="shared" si="42"/>
        <v>0</v>
      </c>
      <c r="M563" s="179">
        <f t="shared" si="42"/>
        <v>0</v>
      </c>
      <c r="N563" s="179">
        <f t="shared" si="42"/>
        <v>0</v>
      </c>
      <c r="O563" s="179">
        <f t="shared" si="42"/>
        <v>0</v>
      </c>
      <c r="P563" s="179">
        <f t="shared" si="42"/>
        <v>0</v>
      </c>
      <c r="Q563" s="371">
        <f t="shared" si="42"/>
        <v>0</v>
      </c>
      <c r="R563" s="179">
        <f>R555+R559</f>
        <v>2.9</v>
      </c>
    </row>
    <row r="564" spans="1:18" s="164" customFormat="1" ht="35.1" hidden="1" customHeight="1" thickBot="1">
      <c r="A564" s="850" t="s">
        <v>297</v>
      </c>
      <c r="B564" s="851"/>
      <c r="C564" s="851"/>
      <c r="D564" s="851"/>
      <c r="E564" s="852"/>
      <c r="F564" s="180">
        <f>SUM(H564:Q564)</f>
        <v>0</v>
      </c>
      <c r="G564" s="481">
        <f t="shared" si="42"/>
        <v>0</v>
      </c>
      <c r="H564" s="179">
        <f t="shared" si="42"/>
        <v>0</v>
      </c>
      <c r="I564" s="179">
        <f t="shared" si="42"/>
        <v>0</v>
      </c>
      <c r="J564" s="179">
        <f t="shared" si="42"/>
        <v>0</v>
      </c>
      <c r="K564" s="179">
        <f t="shared" si="42"/>
        <v>0</v>
      </c>
      <c r="L564" s="179">
        <f t="shared" si="42"/>
        <v>0</v>
      </c>
      <c r="M564" s="179">
        <f t="shared" si="42"/>
        <v>0</v>
      </c>
      <c r="N564" s="179">
        <f t="shared" si="42"/>
        <v>0</v>
      </c>
      <c r="O564" s="179">
        <f t="shared" si="42"/>
        <v>0</v>
      </c>
      <c r="P564" s="179">
        <f t="shared" si="42"/>
        <v>0</v>
      </c>
      <c r="Q564" s="371">
        <f t="shared" si="42"/>
        <v>0</v>
      </c>
      <c r="R564" s="179">
        <f>R556+R560</f>
        <v>0</v>
      </c>
    </row>
    <row r="565" spans="1:18" s="164" customFormat="1" ht="35.1" hidden="1" customHeight="1" thickBot="1">
      <c r="A565" s="853" t="s">
        <v>298</v>
      </c>
      <c r="B565" s="854"/>
      <c r="C565" s="854"/>
      <c r="D565" s="854"/>
      <c r="E565" s="855"/>
      <c r="F565" s="181">
        <f>SUM(H565:Q565)</f>
        <v>0</v>
      </c>
      <c r="G565" s="481">
        <f t="shared" si="42"/>
        <v>0</v>
      </c>
      <c r="H565" s="179">
        <f t="shared" si="42"/>
        <v>0</v>
      </c>
      <c r="I565" s="179">
        <f t="shared" si="42"/>
        <v>0</v>
      </c>
      <c r="J565" s="179">
        <f t="shared" si="42"/>
        <v>0</v>
      </c>
      <c r="K565" s="179">
        <f t="shared" si="42"/>
        <v>0</v>
      </c>
      <c r="L565" s="179">
        <f t="shared" si="42"/>
        <v>0</v>
      </c>
      <c r="M565" s="179">
        <f t="shared" si="42"/>
        <v>0</v>
      </c>
      <c r="N565" s="179">
        <f t="shared" si="42"/>
        <v>0</v>
      </c>
      <c r="O565" s="179">
        <f t="shared" si="42"/>
        <v>0</v>
      </c>
      <c r="P565" s="179">
        <f t="shared" si="42"/>
        <v>0</v>
      </c>
      <c r="Q565" s="371">
        <f t="shared" si="42"/>
        <v>0</v>
      </c>
      <c r="R565" s="179">
        <f>R557+R561</f>
        <v>0</v>
      </c>
    </row>
    <row r="566" spans="1:18" s="224" customFormat="1" ht="57" hidden="1" customHeight="1" thickBot="1">
      <c r="A566" s="859" t="s">
        <v>628</v>
      </c>
      <c r="B566" s="860"/>
      <c r="C566" s="860"/>
      <c r="D566" s="860"/>
      <c r="E566" s="862"/>
      <c r="F566" s="182">
        <f>SUM(F563:F564)</f>
        <v>2.1120000000000001</v>
      </c>
      <c r="G566" s="189">
        <f>SUM(G563:G564)</f>
        <v>0</v>
      </c>
      <c r="H566" s="182">
        <f>SUM(H563:H564)</f>
        <v>0</v>
      </c>
      <c r="I566" s="182">
        <f>SUM(I563:I564)</f>
        <v>2.1120000000000001</v>
      </c>
      <c r="J566" s="182">
        <f>SUM(J563:J564)</f>
        <v>0</v>
      </c>
      <c r="K566" s="182">
        <f t="shared" ref="K566:Q566" si="43">SUM(K563:K564)</f>
        <v>0</v>
      </c>
      <c r="L566" s="182">
        <f t="shared" si="43"/>
        <v>0</v>
      </c>
      <c r="M566" s="182">
        <f t="shared" si="43"/>
        <v>0</v>
      </c>
      <c r="N566" s="182">
        <f t="shared" si="43"/>
        <v>0</v>
      </c>
      <c r="O566" s="182">
        <f t="shared" si="43"/>
        <v>0</v>
      </c>
      <c r="P566" s="182">
        <f t="shared" si="43"/>
        <v>0</v>
      </c>
      <c r="Q566" s="183">
        <f t="shared" si="43"/>
        <v>0</v>
      </c>
      <c r="R566" s="182">
        <f>SUM(R563:R564)</f>
        <v>2.9</v>
      </c>
    </row>
    <row r="567" spans="1:18" s="224" customFormat="1" ht="54.75" hidden="1" customHeight="1" thickBot="1">
      <c r="A567" s="866" t="s">
        <v>629</v>
      </c>
      <c r="B567" s="867"/>
      <c r="C567" s="867"/>
      <c r="D567" s="867"/>
      <c r="E567" s="868"/>
      <c r="F567" s="189">
        <f>SUM(F563:F565)</f>
        <v>2.1120000000000001</v>
      </c>
      <c r="G567" s="189">
        <f t="shared" ref="G567:R567" si="44">SUM(G563:G565)</f>
        <v>0</v>
      </c>
      <c r="H567" s="189">
        <f t="shared" si="44"/>
        <v>0</v>
      </c>
      <c r="I567" s="189">
        <f t="shared" si="44"/>
        <v>2.1120000000000001</v>
      </c>
      <c r="J567" s="189">
        <f t="shared" si="44"/>
        <v>0</v>
      </c>
      <c r="K567" s="189">
        <f t="shared" si="44"/>
        <v>0</v>
      </c>
      <c r="L567" s="189">
        <f t="shared" si="44"/>
        <v>0</v>
      </c>
      <c r="M567" s="189">
        <f t="shared" si="44"/>
        <v>0</v>
      </c>
      <c r="N567" s="189">
        <f t="shared" si="44"/>
        <v>0</v>
      </c>
      <c r="O567" s="189">
        <f t="shared" si="44"/>
        <v>0</v>
      </c>
      <c r="P567" s="189">
        <f t="shared" si="44"/>
        <v>0</v>
      </c>
      <c r="Q567" s="193">
        <f t="shared" si="44"/>
        <v>0</v>
      </c>
      <c r="R567" s="189">
        <f t="shared" si="44"/>
        <v>2.9</v>
      </c>
    </row>
    <row r="568" spans="1:18" s="164" customFormat="1" ht="35.1" customHeight="1" thickBot="1">
      <c r="A568" s="874"/>
      <c r="B568" s="875"/>
      <c r="C568" s="875"/>
      <c r="D568" s="875"/>
      <c r="E568" s="875"/>
      <c r="F568" s="875"/>
      <c r="G568" s="875"/>
      <c r="H568" s="875"/>
      <c r="I568" s="875"/>
      <c r="J568" s="875"/>
      <c r="K568" s="875"/>
      <c r="L568" s="875"/>
      <c r="M568" s="875"/>
      <c r="N568" s="875"/>
      <c r="O568" s="875"/>
      <c r="P568" s="875"/>
      <c r="Q568" s="875"/>
      <c r="R568" s="398"/>
    </row>
    <row r="569" spans="1:18" s="164" customFormat="1" ht="35.1" customHeight="1" thickBot="1">
      <c r="A569" s="847" t="s">
        <v>299</v>
      </c>
      <c r="B569" s="848"/>
      <c r="C569" s="848"/>
      <c r="D569" s="848"/>
      <c r="E569" s="848"/>
      <c r="F569" s="856"/>
      <c r="G569" s="482">
        <f t="shared" ref="G569:H571" si="45">G563</f>
        <v>0</v>
      </c>
      <c r="H569" s="181">
        <f t="shared" si="45"/>
        <v>0</v>
      </c>
      <c r="I569" s="181">
        <f t="shared" ref="I569:Q573" si="46">SUM(I563,H569)</f>
        <v>2.1120000000000001</v>
      </c>
      <c r="J569" s="181">
        <f t="shared" si="46"/>
        <v>2.1120000000000001</v>
      </c>
      <c r="K569" s="181">
        <f t="shared" si="46"/>
        <v>2.1120000000000001</v>
      </c>
      <c r="L569" s="181">
        <f t="shared" si="46"/>
        <v>2.1120000000000001</v>
      </c>
      <c r="M569" s="181">
        <f t="shared" si="46"/>
        <v>2.1120000000000001</v>
      </c>
      <c r="N569" s="181">
        <f t="shared" si="46"/>
        <v>2.1120000000000001</v>
      </c>
      <c r="O569" s="181">
        <f t="shared" si="46"/>
        <v>2.1120000000000001</v>
      </c>
      <c r="P569" s="181">
        <f t="shared" si="46"/>
        <v>2.1120000000000001</v>
      </c>
      <c r="Q569" s="186">
        <f t="shared" si="46"/>
        <v>2.1120000000000001</v>
      </c>
      <c r="R569" s="181">
        <f>R563</f>
        <v>2.9</v>
      </c>
    </row>
    <row r="570" spans="1:18" s="164" customFormat="1" ht="35.1" customHeight="1" thickBot="1">
      <c r="A570" s="850" t="s">
        <v>300</v>
      </c>
      <c r="B570" s="851"/>
      <c r="C570" s="851"/>
      <c r="D570" s="851"/>
      <c r="E570" s="851"/>
      <c r="F570" s="857"/>
      <c r="G570" s="482">
        <f t="shared" si="45"/>
        <v>0</v>
      </c>
      <c r="H570" s="181">
        <f t="shared" si="45"/>
        <v>0</v>
      </c>
      <c r="I570" s="181">
        <f t="shared" si="46"/>
        <v>0</v>
      </c>
      <c r="J570" s="181">
        <f t="shared" si="46"/>
        <v>0</v>
      </c>
      <c r="K570" s="181">
        <f t="shared" si="46"/>
        <v>0</v>
      </c>
      <c r="L570" s="181">
        <f t="shared" si="46"/>
        <v>0</v>
      </c>
      <c r="M570" s="181">
        <f t="shared" si="46"/>
        <v>0</v>
      </c>
      <c r="N570" s="181">
        <f t="shared" si="46"/>
        <v>0</v>
      </c>
      <c r="O570" s="181">
        <f t="shared" si="46"/>
        <v>0</v>
      </c>
      <c r="P570" s="181">
        <f t="shared" si="46"/>
        <v>0</v>
      </c>
      <c r="Q570" s="186">
        <f t="shared" si="46"/>
        <v>0</v>
      </c>
      <c r="R570" s="181">
        <f>R564</f>
        <v>0</v>
      </c>
    </row>
    <row r="571" spans="1:18" s="164" customFormat="1" ht="35.1" customHeight="1" thickBot="1">
      <c r="A571" s="853" t="s">
        <v>301</v>
      </c>
      <c r="B571" s="854"/>
      <c r="C571" s="854"/>
      <c r="D571" s="854"/>
      <c r="E571" s="854"/>
      <c r="F571" s="858"/>
      <c r="G571" s="482">
        <f t="shared" si="45"/>
        <v>0</v>
      </c>
      <c r="H571" s="181">
        <f t="shared" si="45"/>
        <v>0</v>
      </c>
      <c r="I571" s="181">
        <f t="shared" si="46"/>
        <v>0</v>
      </c>
      <c r="J571" s="181">
        <f t="shared" si="46"/>
        <v>0</v>
      </c>
      <c r="K571" s="181">
        <f t="shared" si="46"/>
        <v>0</v>
      </c>
      <c r="L571" s="181">
        <f t="shared" si="46"/>
        <v>0</v>
      </c>
      <c r="M571" s="181">
        <f t="shared" si="46"/>
        <v>0</v>
      </c>
      <c r="N571" s="181">
        <f t="shared" si="46"/>
        <v>0</v>
      </c>
      <c r="O571" s="181">
        <f t="shared" si="46"/>
        <v>0</v>
      </c>
      <c r="P571" s="181">
        <f t="shared" si="46"/>
        <v>0</v>
      </c>
      <c r="Q571" s="186">
        <f t="shared" si="46"/>
        <v>0</v>
      </c>
      <c r="R571" s="181">
        <f>R565</f>
        <v>0</v>
      </c>
    </row>
    <row r="572" spans="1:18" s="224" customFormat="1" ht="64.5" customHeight="1" thickBot="1">
      <c r="A572" s="859" t="s">
        <v>630</v>
      </c>
      <c r="B572" s="860"/>
      <c r="C572" s="860"/>
      <c r="D572" s="860"/>
      <c r="E572" s="861"/>
      <c r="F572" s="862"/>
      <c r="G572" s="189">
        <f>SUM(G569:G570)</f>
        <v>0</v>
      </c>
      <c r="H572" s="182">
        <f>SUM(H569:H570)</f>
        <v>0</v>
      </c>
      <c r="I572" s="187">
        <f t="shared" si="46"/>
        <v>2.1120000000000001</v>
      </c>
      <c r="J572" s="187">
        <f t="shared" si="46"/>
        <v>2.1120000000000001</v>
      </c>
      <c r="K572" s="187">
        <f t="shared" si="46"/>
        <v>2.1120000000000001</v>
      </c>
      <c r="L572" s="187">
        <f t="shared" si="46"/>
        <v>2.1120000000000001</v>
      </c>
      <c r="M572" s="187">
        <f t="shared" si="46"/>
        <v>2.1120000000000001</v>
      </c>
      <c r="N572" s="187">
        <f t="shared" si="46"/>
        <v>2.1120000000000001</v>
      </c>
      <c r="O572" s="187">
        <f t="shared" si="46"/>
        <v>2.1120000000000001</v>
      </c>
      <c r="P572" s="187">
        <f t="shared" si="46"/>
        <v>2.1120000000000001</v>
      </c>
      <c r="Q572" s="188">
        <f t="shared" si="46"/>
        <v>2.1120000000000001</v>
      </c>
      <c r="R572" s="182">
        <f>SUM(R569:R570)</f>
        <v>2.9</v>
      </c>
    </row>
    <row r="573" spans="1:18" s="224" customFormat="1" ht="62.25" customHeight="1" thickBot="1">
      <c r="A573" s="871" t="s">
        <v>631</v>
      </c>
      <c r="B573" s="872"/>
      <c r="C573" s="872"/>
      <c r="D573" s="872"/>
      <c r="E573" s="872"/>
      <c r="F573" s="873"/>
      <c r="G573" s="189">
        <f>SUM(G569:G571)</f>
        <v>0</v>
      </c>
      <c r="H573" s="189">
        <f>SUM(H569:H571)</f>
        <v>0</v>
      </c>
      <c r="I573" s="184">
        <f t="shared" si="46"/>
        <v>2.1120000000000001</v>
      </c>
      <c r="J573" s="184">
        <f t="shared" si="46"/>
        <v>2.1120000000000001</v>
      </c>
      <c r="K573" s="184">
        <f t="shared" si="46"/>
        <v>2.1120000000000001</v>
      </c>
      <c r="L573" s="184">
        <f t="shared" si="46"/>
        <v>2.1120000000000001</v>
      </c>
      <c r="M573" s="184">
        <f t="shared" si="46"/>
        <v>2.1120000000000001</v>
      </c>
      <c r="N573" s="184">
        <f t="shared" si="46"/>
        <v>2.1120000000000001</v>
      </c>
      <c r="O573" s="184">
        <f t="shared" si="46"/>
        <v>2.1120000000000001</v>
      </c>
      <c r="P573" s="184">
        <f t="shared" si="46"/>
        <v>2.1120000000000001</v>
      </c>
      <c r="Q573" s="185">
        <f t="shared" si="46"/>
        <v>2.1120000000000001</v>
      </c>
      <c r="R573" s="189">
        <f>SUM(R569:R571)</f>
        <v>2.9</v>
      </c>
    </row>
    <row r="574" spans="1:18" s="164" customFormat="1" thickBot="1">
      <c r="A574" s="874"/>
      <c r="B574" s="875"/>
      <c r="C574" s="875"/>
      <c r="D574" s="875"/>
      <c r="E574" s="875"/>
      <c r="F574" s="875"/>
      <c r="G574" s="875"/>
      <c r="H574" s="875"/>
      <c r="I574" s="875"/>
      <c r="J574" s="875"/>
      <c r="K574" s="875"/>
      <c r="L574" s="875"/>
      <c r="M574" s="875"/>
      <c r="N574" s="875"/>
      <c r="O574" s="875"/>
      <c r="P574" s="875"/>
      <c r="Q574" s="875"/>
      <c r="R574" s="398"/>
    </row>
    <row r="575" spans="1:18" s="164" customFormat="1" ht="35.1" customHeight="1" thickBot="1">
      <c r="A575" s="876" t="s">
        <v>302</v>
      </c>
      <c r="B575" s="877"/>
      <c r="C575" s="877"/>
      <c r="D575" s="877"/>
      <c r="E575" s="877"/>
      <c r="F575" s="877"/>
      <c r="G575" s="877"/>
      <c r="H575" s="877"/>
      <c r="I575" s="877"/>
      <c r="J575" s="877"/>
      <c r="K575" s="877"/>
      <c r="L575" s="877"/>
      <c r="M575" s="877"/>
      <c r="N575" s="877"/>
      <c r="O575" s="877"/>
      <c r="P575" s="877"/>
      <c r="Q575" s="877"/>
      <c r="R575" s="454"/>
    </row>
    <row r="576" spans="1:18" s="164" customFormat="1" ht="35.1" customHeight="1">
      <c r="A576" s="665">
        <v>93</v>
      </c>
      <c r="B576" s="536" t="s">
        <v>239</v>
      </c>
      <c r="C576" s="830" t="s">
        <v>228</v>
      </c>
      <c r="D576" s="536" t="s">
        <v>417</v>
      </c>
      <c r="E576" s="665" t="s">
        <v>17</v>
      </c>
      <c r="F576" s="102" t="s">
        <v>18</v>
      </c>
      <c r="G576" s="485">
        <f>R576*J5</f>
        <v>0</v>
      </c>
      <c r="H576" s="173">
        <v>0.85899999999999999</v>
      </c>
      <c r="I576" s="138"/>
      <c r="J576" s="138"/>
      <c r="K576" s="138"/>
      <c r="L576" s="138"/>
      <c r="M576" s="138"/>
      <c r="N576" s="138"/>
      <c r="O576" s="138"/>
      <c r="P576" s="138"/>
      <c r="Q576" s="168"/>
      <c r="R576" s="384">
        <v>0.93</v>
      </c>
    </row>
    <row r="577" spans="1:18" s="164" customFormat="1" ht="35.1" customHeight="1">
      <c r="A577" s="666"/>
      <c r="B577" s="505" t="s">
        <v>303</v>
      </c>
      <c r="C577" s="692"/>
      <c r="D577" s="117"/>
      <c r="E577" s="880"/>
      <c r="F577" s="107" t="s">
        <v>19</v>
      </c>
      <c r="G577" s="486"/>
      <c r="H577" s="169"/>
      <c r="I577" s="139"/>
      <c r="J577" s="139"/>
      <c r="K577" s="139"/>
      <c r="L577" s="139"/>
      <c r="M577" s="139"/>
      <c r="N577" s="139"/>
      <c r="O577" s="139"/>
      <c r="P577" s="139"/>
      <c r="Q577" s="170"/>
      <c r="R577" s="385"/>
    </row>
    <row r="578" spans="1:18" s="164" customFormat="1" ht="35.1" customHeight="1" thickBot="1">
      <c r="A578" s="666"/>
      <c r="B578" s="559" t="s">
        <v>304</v>
      </c>
      <c r="C578" s="692"/>
      <c r="D578" s="562"/>
      <c r="E578" s="880"/>
      <c r="F578" s="125" t="s">
        <v>20</v>
      </c>
      <c r="G578" s="487"/>
      <c r="H578" s="146"/>
      <c r="I578" s="147"/>
      <c r="J578" s="147"/>
      <c r="K578" s="147"/>
      <c r="L578" s="147"/>
      <c r="M578" s="147"/>
      <c r="N578" s="147"/>
      <c r="O578" s="147"/>
      <c r="P578" s="147"/>
      <c r="Q578" s="171"/>
      <c r="R578" s="387"/>
    </row>
    <row r="579" spans="1:18" s="164" customFormat="1" ht="35.1" customHeight="1" thickBot="1">
      <c r="A579" s="667"/>
      <c r="B579" s="560"/>
      <c r="C579" s="681"/>
      <c r="D579" s="560"/>
      <c r="E579" s="881"/>
      <c r="F579" s="558"/>
      <c r="G579" s="480"/>
      <c r="H579" s="882"/>
      <c r="I579" s="708"/>
      <c r="J579" s="708"/>
      <c r="K579" s="708"/>
      <c r="L579" s="708"/>
      <c r="M579" s="708"/>
      <c r="N579" s="708"/>
      <c r="O579" s="708"/>
      <c r="P579" s="708"/>
      <c r="Q579" s="708"/>
      <c r="R579" s="558"/>
    </row>
    <row r="580" spans="1:18" s="164" customFormat="1" ht="39.950000000000003" hidden="1" customHeight="1" thickBot="1">
      <c r="A580" s="847" t="s">
        <v>305</v>
      </c>
      <c r="B580" s="848"/>
      <c r="C580" s="848"/>
      <c r="D580" s="848"/>
      <c r="E580" s="849"/>
      <c r="F580" s="179">
        <f>SUM(H580:Q580)</f>
        <v>0.85899999999999999</v>
      </c>
      <c r="G580" s="481">
        <f t="shared" ref="G580:Q582" si="47">G576</f>
        <v>0</v>
      </c>
      <c r="H580" s="179">
        <f t="shared" si="47"/>
        <v>0.85899999999999999</v>
      </c>
      <c r="I580" s="179">
        <f t="shared" si="47"/>
        <v>0</v>
      </c>
      <c r="J580" s="179">
        <f t="shared" si="47"/>
        <v>0</v>
      </c>
      <c r="K580" s="179">
        <f t="shared" si="47"/>
        <v>0</v>
      </c>
      <c r="L580" s="179">
        <f t="shared" si="47"/>
        <v>0</v>
      </c>
      <c r="M580" s="179">
        <f t="shared" si="47"/>
        <v>0</v>
      </c>
      <c r="N580" s="179">
        <f t="shared" si="47"/>
        <v>0</v>
      </c>
      <c r="O580" s="179">
        <f t="shared" si="47"/>
        <v>0</v>
      </c>
      <c r="P580" s="179">
        <f t="shared" si="47"/>
        <v>0</v>
      </c>
      <c r="Q580" s="371">
        <f t="shared" si="47"/>
        <v>0</v>
      </c>
      <c r="R580" s="179">
        <f>R576</f>
        <v>0.93</v>
      </c>
    </row>
    <row r="581" spans="1:18" s="164" customFormat="1" ht="39.950000000000003" hidden="1" customHeight="1" thickBot="1">
      <c r="A581" s="850" t="s">
        <v>306</v>
      </c>
      <c r="B581" s="851"/>
      <c r="C581" s="851"/>
      <c r="D581" s="851"/>
      <c r="E581" s="852"/>
      <c r="F581" s="179">
        <f>SUM(H581:Q581)</f>
        <v>0</v>
      </c>
      <c r="G581" s="481">
        <f t="shared" si="47"/>
        <v>0</v>
      </c>
      <c r="H581" s="179">
        <f t="shared" si="47"/>
        <v>0</v>
      </c>
      <c r="I581" s="179">
        <f t="shared" si="47"/>
        <v>0</v>
      </c>
      <c r="J581" s="179">
        <f t="shared" si="47"/>
        <v>0</v>
      </c>
      <c r="K581" s="179">
        <f t="shared" si="47"/>
        <v>0</v>
      </c>
      <c r="L581" s="179">
        <f t="shared" si="47"/>
        <v>0</v>
      </c>
      <c r="M581" s="179">
        <f t="shared" si="47"/>
        <v>0</v>
      </c>
      <c r="N581" s="179">
        <f t="shared" si="47"/>
        <v>0</v>
      </c>
      <c r="O581" s="179">
        <f t="shared" si="47"/>
        <v>0</v>
      </c>
      <c r="P581" s="179">
        <f t="shared" si="47"/>
        <v>0</v>
      </c>
      <c r="Q581" s="371">
        <f t="shared" si="47"/>
        <v>0</v>
      </c>
      <c r="R581" s="179">
        <f>R577</f>
        <v>0</v>
      </c>
    </row>
    <row r="582" spans="1:18" s="164" customFormat="1" ht="39.950000000000003" hidden="1" customHeight="1" thickBot="1">
      <c r="A582" s="853" t="s">
        <v>307</v>
      </c>
      <c r="B582" s="854"/>
      <c r="C582" s="854"/>
      <c r="D582" s="854"/>
      <c r="E582" s="855"/>
      <c r="F582" s="181">
        <f>SUM(H582:Q582)</f>
        <v>0</v>
      </c>
      <c r="G582" s="481">
        <f t="shared" si="47"/>
        <v>0</v>
      </c>
      <c r="H582" s="179">
        <f t="shared" si="47"/>
        <v>0</v>
      </c>
      <c r="I582" s="179">
        <f t="shared" si="47"/>
        <v>0</v>
      </c>
      <c r="J582" s="179">
        <f t="shared" si="47"/>
        <v>0</v>
      </c>
      <c r="K582" s="179">
        <f t="shared" si="47"/>
        <v>0</v>
      </c>
      <c r="L582" s="179">
        <f t="shared" si="47"/>
        <v>0</v>
      </c>
      <c r="M582" s="179">
        <f t="shared" si="47"/>
        <v>0</v>
      </c>
      <c r="N582" s="179">
        <f t="shared" si="47"/>
        <v>0</v>
      </c>
      <c r="O582" s="179">
        <f t="shared" si="47"/>
        <v>0</v>
      </c>
      <c r="P582" s="179">
        <f t="shared" si="47"/>
        <v>0</v>
      </c>
      <c r="Q582" s="371">
        <f t="shared" si="47"/>
        <v>0</v>
      </c>
      <c r="R582" s="179">
        <f>R578</f>
        <v>0</v>
      </c>
    </row>
    <row r="583" spans="1:18" s="224" customFormat="1" ht="54.75" hidden="1" customHeight="1" thickBot="1">
      <c r="A583" s="859" t="s">
        <v>632</v>
      </c>
      <c r="B583" s="860"/>
      <c r="C583" s="860"/>
      <c r="D583" s="860"/>
      <c r="E583" s="862"/>
      <c r="F583" s="182">
        <f>SUM(F580:F581)</f>
        <v>0.85899999999999999</v>
      </c>
      <c r="G583" s="189">
        <f>SUM(G580:G581)</f>
        <v>0</v>
      </c>
      <c r="H583" s="182">
        <f>SUM(H580:H581)</f>
        <v>0.85899999999999999</v>
      </c>
      <c r="I583" s="182">
        <f>SUM(I580:I581)</f>
        <v>0</v>
      </c>
      <c r="J583" s="182">
        <f>SUM(J580:J581)</f>
        <v>0</v>
      </c>
      <c r="K583" s="182">
        <f t="shared" ref="K583:Q583" si="48">SUM(K580:K581)</f>
        <v>0</v>
      </c>
      <c r="L583" s="182">
        <f t="shared" si="48"/>
        <v>0</v>
      </c>
      <c r="M583" s="182">
        <f t="shared" si="48"/>
        <v>0</v>
      </c>
      <c r="N583" s="182">
        <f t="shared" si="48"/>
        <v>0</v>
      </c>
      <c r="O583" s="182">
        <f t="shared" si="48"/>
        <v>0</v>
      </c>
      <c r="P583" s="182">
        <f t="shared" si="48"/>
        <v>0</v>
      </c>
      <c r="Q583" s="183">
        <f t="shared" si="48"/>
        <v>0</v>
      </c>
      <c r="R583" s="182">
        <f>SUM(R580:R581)</f>
        <v>0.93</v>
      </c>
    </row>
    <row r="584" spans="1:18" s="224" customFormat="1" ht="51.75" hidden="1" customHeight="1" thickBot="1">
      <c r="A584" s="866" t="s">
        <v>633</v>
      </c>
      <c r="B584" s="867"/>
      <c r="C584" s="867"/>
      <c r="D584" s="867"/>
      <c r="E584" s="868"/>
      <c r="F584" s="184">
        <f>SUM(F580:F582)</f>
        <v>0.85899999999999999</v>
      </c>
      <c r="G584" s="184">
        <f t="shared" ref="G584:R584" si="49">SUM(G580:G582)</f>
        <v>0</v>
      </c>
      <c r="H584" s="184">
        <f t="shared" si="49"/>
        <v>0.85899999999999999</v>
      </c>
      <c r="I584" s="184">
        <f t="shared" si="49"/>
        <v>0</v>
      </c>
      <c r="J584" s="184">
        <f t="shared" si="49"/>
        <v>0</v>
      </c>
      <c r="K584" s="184">
        <f t="shared" si="49"/>
        <v>0</v>
      </c>
      <c r="L584" s="184">
        <f t="shared" si="49"/>
        <v>0</v>
      </c>
      <c r="M584" s="184">
        <f t="shared" si="49"/>
        <v>0</v>
      </c>
      <c r="N584" s="184">
        <f t="shared" si="49"/>
        <v>0</v>
      </c>
      <c r="O584" s="184">
        <f t="shared" si="49"/>
        <v>0</v>
      </c>
      <c r="P584" s="184">
        <f t="shared" si="49"/>
        <v>0</v>
      </c>
      <c r="Q584" s="185">
        <f t="shared" si="49"/>
        <v>0</v>
      </c>
      <c r="R584" s="184">
        <f t="shared" si="49"/>
        <v>0.93</v>
      </c>
    </row>
    <row r="585" spans="1:18" s="164" customFormat="1" ht="39.950000000000003" customHeight="1" thickBot="1">
      <c r="A585" s="879"/>
      <c r="B585" s="870"/>
      <c r="C585" s="870"/>
      <c r="D585" s="870"/>
      <c r="E585" s="870"/>
      <c r="F585" s="870"/>
      <c r="G585" s="870"/>
      <c r="H585" s="870"/>
      <c r="I585" s="870"/>
      <c r="J585" s="870"/>
      <c r="K585" s="870"/>
      <c r="L585" s="870"/>
      <c r="M585" s="870"/>
      <c r="N585" s="870"/>
      <c r="O585" s="870"/>
      <c r="P585" s="870"/>
      <c r="Q585" s="870"/>
      <c r="R585" s="398"/>
    </row>
    <row r="586" spans="1:18" s="164" customFormat="1" ht="39.950000000000003" customHeight="1" thickBot="1">
      <c r="A586" s="847" t="s">
        <v>308</v>
      </c>
      <c r="B586" s="848"/>
      <c r="C586" s="848"/>
      <c r="D586" s="848"/>
      <c r="E586" s="848"/>
      <c r="F586" s="856"/>
      <c r="G586" s="482">
        <f t="shared" ref="G586:H588" si="50">G580</f>
        <v>0</v>
      </c>
      <c r="H586" s="181">
        <f t="shared" si="50"/>
        <v>0.85899999999999999</v>
      </c>
      <c r="I586" s="181">
        <f t="shared" ref="I586:Q590" si="51">SUM(I580,H586)</f>
        <v>0.85899999999999999</v>
      </c>
      <c r="J586" s="181">
        <f t="shared" si="51"/>
        <v>0.85899999999999999</v>
      </c>
      <c r="K586" s="181">
        <f t="shared" si="51"/>
        <v>0.85899999999999999</v>
      </c>
      <c r="L586" s="181">
        <f t="shared" si="51"/>
        <v>0.85899999999999999</v>
      </c>
      <c r="M586" s="181">
        <f t="shared" si="51"/>
        <v>0.85899999999999999</v>
      </c>
      <c r="N586" s="181">
        <f t="shared" si="51"/>
        <v>0.85899999999999999</v>
      </c>
      <c r="O586" s="181">
        <f t="shared" si="51"/>
        <v>0.85899999999999999</v>
      </c>
      <c r="P586" s="181">
        <f t="shared" si="51"/>
        <v>0.85899999999999999</v>
      </c>
      <c r="Q586" s="186">
        <f t="shared" si="51"/>
        <v>0.85899999999999999</v>
      </c>
      <c r="R586" s="181">
        <f>R580</f>
        <v>0.93</v>
      </c>
    </row>
    <row r="587" spans="1:18" s="164" customFormat="1" ht="39.950000000000003" customHeight="1" thickBot="1">
      <c r="A587" s="850" t="s">
        <v>309</v>
      </c>
      <c r="B587" s="851"/>
      <c r="C587" s="851"/>
      <c r="D587" s="851"/>
      <c r="E587" s="851"/>
      <c r="F587" s="857"/>
      <c r="G587" s="482">
        <f t="shared" si="50"/>
        <v>0</v>
      </c>
      <c r="H587" s="181">
        <f t="shared" si="50"/>
        <v>0</v>
      </c>
      <c r="I587" s="181">
        <f t="shared" si="51"/>
        <v>0</v>
      </c>
      <c r="J587" s="181">
        <f t="shared" si="51"/>
        <v>0</v>
      </c>
      <c r="K587" s="181">
        <f t="shared" si="51"/>
        <v>0</v>
      </c>
      <c r="L587" s="181">
        <f t="shared" si="51"/>
        <v>0</v>
      </c>
      <c r="M587" s="181">
        <f t="shared" si="51"/>
        <v>0</v>
      </c>
      <c r="N587" s="181">
        <f t="shared" si="51"/>
        <v>0</v>
      </c>
      <c r="O587" s="181">
        <f t="shared" si="51"/>
        <v>0</v>
      </c>
      <c r="P587" s="181">
        <f t="shared" si="51"/>
        <v>0</v>
      </c>
      <c r="Q587" s="186">
        <f t="shared" si="51"/>
        <v>0</v>
      </c>
      <c r="R587" s="181">
        <f>R581</f>
        <v>0</v>
      </c>
    </row>
    <row r="588" spans="1:18" s="164" customFormat="1" ht="39.950000000000003" customHeight="1" thickBot="1">
      <c r="A588" s="853" t="s">
        <v>310</v>
      </c>
      <c r="B588" s="854"/>
      <c r="C588" s="854"/>
      <c r="D588" s="854"/>
      <c r="E588" s="854"/>
      <c r="F588" s="858"/>
      <c r="G588" s="482">
        <f t="shared" si="50"/>
        <v>0</v>
      </c>
      <c r="H588" s="181">
        <f t="shared" si="50"/>
        <v>0</v>
      </c>
      <c r="I588" s="181">
        <f t="shared" si="51"/>
        <v>0</v>
      </c>
      <c r="J588" s="181">
        <f t="shared" si="51"/>
        <v>0</v>
      </c>
      <c r="K588" s="181">
        <f t="shared" si="51"/>
        <v>0</v>
      </c>
      <c r="L588" s="181">
        <f t="shared" si="51"/>
        <v>0</v>
      </c>
      <c r="M588" s="181">
        <f t="shared" si="51"/>
        <v>0</v>
      </c>
      <c r="N588" s="181">
        <f t="shared" si="51"/>
        <v>0</v>
      </c>
      <c r="O588" s="181">
        <f t="shared" si="51"/>
        <v>0</v>
      </c>
      <c r="P588" s="181">
        <f t="shared" si="51"/>
        <v>0</v>
      </c>
      <c r="Q588" s="186">
        <f t="shared" si="51"/>
        <v>0</v>
      </c>
      <c r="R588" s="181">
        <f>R582</f>
        <v>0</v>
      </c>
    </row>
    <row r="589" spans="1:18" s="224" customFormat="1" ht="65.25" customHeight="1" thickBot="1">
      <c r="A589" s="859" t="s">
        <v>634</v>
      </c>
      <c r="B589" s="860"/>
      <c r="C589" s="860"/>
      <c r="D589" s="860"/>
      <c r="E589" s="861"/>
      <c r="F589" s="862"/>
      <c r="G589" s="189">
        <f>SUM(G586:G587)</f>
        <v>0</v>
      </c>
      <c r="H589" s="182">
        <f>SUM(H586:H587)</f>
        <v>0.85899999999999999</v>
      </c>
      <c r="I589" s="187">
        <f t="shared" si="51"/>
        <v>0.85899999999999999</v>
      </c>
      <c r="J589" s="187">
        <f t="shared" si="51"/>
        <v>0.85899999999999999</v>
      </c>
      <c r="K589" s="187">
        <f t="shared" si="51"/>
        <v>0.85899999999999999</v>
      </c>
      <c r="L589" s="187">
        <f t="shared" si="51"/>
        <v>0.85899999999999999</v>
      </c>
      <c r="M589" s="187">
        <f t="shared" si="51"/>
        <v>0.85899999999999999</v>
      </c>
      <c r="N589" s="187">
        <f t="shared" si="51"/>
        <v>0.85899999999999999</v>
      </c>
      <c r="O589" s="187">
        <f t="shared" si="51"/>
        <v>0.85899999999999999</v>
      </c>
      <c r="P589" s="187">
        <f t="shared" si="51"/>
        <v>0.85899999999999999</v>
      </c>
      <c r="Q589" s="188">
        <f t="shared" si="51"/>
        <v>0.85899999999999999</v>
      </c>
      <c r="R589" s="182">
        <f>SUM(R586:R587)</f>
        <v>0.93</v>
      </c>
    </row>
    <row r="590" spans="1:18" s="224" customFormat="1" ht="82.5" customHeight="1" thickBot="1">
      <c r="A590" s="871" t="s">
        <v>635</v>
      </c>
      <c r="B590" s="872"/>
      <c r="C590" s="872"/>
      <c r="D590" s="872"/>
      <c r="E590" s="872"/>
      <c r="F590" s="873"/>
      <c r="G590" s="189">
        <f>SUM(G586:G588)</f>
        <v>0</v>
      </c>
      <c r="H590" s="189">
        <f>SUM(H586:H588)</f>
        <v>0.85899999999999999</v>
      </c>
      <c r="I590" s="184">
        <f t="shared" si="51"/>
        <v>0.85899999999999999</v>
      </c>
      <c r="J590" s="184">
        <f t="shared" si="51"/>
        <v>0.85899999999999999</v>
      </c>
      <c r="K590" s="184">
        <f t="shared" si="51"/>
        <v>0.85899999999999999</v>
      </c>
      <c r="L590" s="184">
        <f t="shared" si="51"/>
        <v>0.85899999999999999</v>
      </c>
      <c r="M590" s="184">
        <f t="shared" si="51"/>
        <v>0.85899999999999999</v>
      </c>
      <c r="N590" s="184">
        <f t="shared" si="51"/>
        <v>0.85899999999999999</v>
      </c>
      <c r="O590" s="184">
        <f t="shared" si="51"/>
        <v>0.85899999999999999</v>
      </c>
      <c r="P590" s="184">
        <f t="shared" si="51"/>
        <v>0.85899999999999999</v>
      </c>
      <c r="Q590" s="185">
        <f t="shared" si="51"/>
        <v>0.85899999999999999</v>
      </c>
      <c r="R590" s="189">
        <f>SUM(R586:R588)</f>
        <v>0.93</v>
      </c>
    </row>
    <row r="591" spans="1:18" s="164" customFormat="1" ht="39.950000000000003" customHeight="1" thickBot="1">
      <c r="A591" s="874"/>
      <c r="B591" s="875"/>
      <c r="C591" s="875"/>
      <c r="D591" s="875"/>
      <c r="E591" s="875"/>
      <c r="F591" s="875"/>
      <c r="G591" s="875"/>
      <c r="H591" s="875"/>
      <c r="I591" s="875"/>
      <c r="J591" s="875"/>
      <c r="K591" s="875"/>
      <c r="L591" s="875"/>
      <c r="M591" s="875"/>
      <c r="N591" s="875"/>
      <c r="O591" s="875"/>
      <c r="P591" s="875"/>
      <c r="Q591" s="875"/>
      <c r="R591" s="398"/>
    </row>
    <row r="592" spans="1:18" s="164" customFormat="1" ht="35.1" customHeight="1" thickBot="1">
      <c r="A592" s="876" t="s">
        <v>311</v>
      </c>
      <c r="B592" s="883"/>
      <c r="C592" s="877"/>
      <c r="D592" s="877"/>
      <c r="E592" s="877"/>
      <c r="F592" s="877"/>
      <c r="G592" s="877"/>
      <c r="H592" s="877"/>
      <c r="I592" s="877"/>
      <c r="J592" s="877"/>
      <c r="K592" s="877"/>
      <c r="L592" s="877"/>
      <c r="M592" s="877"/>
      <c r="N592" s="877"/>
      <c r="O592" s="877"/>
      <c r="P592" s="877"/>
      <c r="Q592" s="877"/>
      <c r="R592" s="454"/>
    </row>
    <row r="593" spans="1:18" s="164" customFormat="1" ht="34.5" customHeight="1">
      <c r="A593" s="682">
        <v>94</v>
      </c>
      <c r="B593" s="536" t="s">
        <v>313</v>
      </c>
      <c r="C593" s="884" t="s">
        <v>176</v>
      </c>
      <c r="D593" s="536" t="s">
        <v>94</v>
      </c>
      <c r="E593" s="665" t="s">
        <v>451</v>
      </c>
      <c r="F593" s="102" t="s">
        <v>18</v>
      </c>
      <c r="G593" s="456"/>
      <c r="H593" s="173"/>
      <c r="I593" s="98"/>
      <c r="J593" s="138"/>
      <c r="K593" s="138"/>
      <c r="L593" s="138"/>
      <c r="M593" s="138"/>
      <c r="N593" s="138"/>
      <c r="O593" s="138"/>
      <c r="P593" s="138"/>
      <c r="Q593" s="168"/>
      <c r="R593" s="384"/>
    </row>
    <row r="594" spans="1:18" s="164" customFormat="1" ht="35.1" customHeight="1">
      <c r="A594" s="683"/>
      <c r="B594" s="505" t="s">
        <v>312</v>
      </c>
      <c r="C594" s="885"/>
      <c r="D594" s="117"/>
      <c r="E594" s="835"/>
      <c r="F594" s="107" t="s">
        <v>19</v>
      </c>
      <c r="G594" s="468"/>
      <c r="H594" s="169"/>
      <c r="I594" s="140"/>
      <c r="J594" s="139"/>
      <c r="K594" s="139"/>
      <c r="L594" s="139"/>
      <c r="M594" s="139"/>
      <c r="N594" s="139"/>
      <c r="O594" s="139"/>
      <c r="P594" s="139"/>
      <c r="Q594" s="170"/>
      <c r="R594" s="385"/>
    </row>
    <row r="595" spans="1:18" s="164" customFormat="1" ht="35.1" customHeight="1" thickBot="1">
      <c r="A595" s="683"/>
      <c r="B595" s="559" t="s">
        <v>636</v>
      </c>
      <c r="C595" s="885"/>
      <c r="D595" s="560"/>
      <c r="E595" s="835"/>
      <c r="F595" s="125" t="s">
        <v>20</v>
      </c>
      <c r="G595" s="497">
        <f>R595*J5</f>
        <v>0</v>
      </c>
      <c r="H595" s="191"/>
      <c r="I595" s="147"/>
      <c r="J595" s="147"/>
      <c r="K595" s="147"/>
      <c r="L595" s="147"/>
      <c r="M595" s="147"/>
      <c r="N595" s="147"/>
      <c r="O595" s="147"/>
      <c r="P595" s="147">
        <v>9.7000000000000003E-2</v>
      </c>
      <c r="Q595" s="171"/>
      <c r="R595" s="387">
        <v>1</v>
      </c>
    </row>
    <row r="596" spans="1:18" s="164" customFormat="1" ht="35.1" customHeight="1" thickBot="1">
      <c r="A596" s="683"/>
      <c r="B596" s="559" t="s">
        <v>637</v>
      </c>
      <c r="C596" s="885"/>
      <c r="D596" s="536"/>
      <c r="E596" s="835"/>
      <c r="F596" s="509"/>
      <c r="G596" s="461"/>
      <c r="H596" s="632"/>
      <c r="I596" s="632"/>
      <c r="J596" s="632"/>
      <c r="K596" s="632"/>
      <c r="L596" s="632"/>
      <c r="M596" s="632"/>
      <c r="N596" s="632"/>
      <c r="O596" s="632"/>
      <c r="P596" s="632"/>
      <c r="Q596" s="632"/>
      <c r="R596" s="509"/>
    </row>
    <row r="597" spans="1:18" s="164" customFormat="1" ht="34.5" customHeight="1">
      <c r="A597" s="682">
        <v>95</v>
      </c>
      <c r="B597" s="536" t="s">
        <v>313</v>
      </c>
      <c r="C597" s="886" t="s">
        <v>180</v>
      </c>
      <c r="D597" s="536" t="s">
        <v>187</v>
      </c>
      <c r="E597" s="665" t="s">
        <v>17</v>
      </c>
      <c r="F597" s="102" t="s">
        <v>18</v>
      </c>
      <c r="G597" s="456"/>
      <c r="H597" s="173"/>
      <c r="I597" s="138"/>
      <c r="J597" s="138"/>
      <c r="K597" s="138"/>
      <c r="L597" s="138"/>
      <c r="M597" s="138"/>
      <c r="N597" s="138"/>
      <c r="O597" s="138"/>
      <c r="P597" s="138"/>
      <c r="Q597" s="168"/>
      <c r="R597" s="384"/>
    </row>
    <row r="598" spans="1:18" s="164" customFormat="1" ht="35.1" customHeight="1">
      <c r="A598" s="683"/>
      <c r="B598" s="505" t="s">
        <v>314</v>
      </c>
      <c r="C598" s="669"/>
      <c r="D598" s="117"/>
      <c r="E598" s="835"/>
      <c r="F598" s="107" t="s">
        <v>19</v>
      </c>
      <c r="G598" s="468">
        <f>R598*J5</f>
        <v>0</v>
      </c>
      <c r="H598" s="169"/>
      <c r="I598" s="139"/>
      <c r="J598" s="139"/>
      <c r="K598" s="139"/>
      <c r="L598" s="139">
        <v>1.008</v>
      </c>
      <c r="M598" s="139"/>
      <c r="N598" s="139"/>
      <c r="O598" s="139"/>
      <c r="P598" s="139"/>
      <c r="Q598" s="170"/>
      <c r="R598" s="385">
        <v>1.25</v>
      </c>
    </row>
    <row r="599" spans="1:18" s="164" customFormat="1" ht="35.1" customHeight="1" thickBot="1">
      <c r="A599" s="683"/>
      <c r="B599" s="559" t="s">
        <v>315</v>
      </c>
      <c r="C599" s="669"/>
      <c r="D599" s="560"/>
      <c r="E599" s="835"/>
      <c r="F599" s="125" t="s">
        <v>20</v>
      </c>
      <c r="G599" s="497"/>
      <c r="H599" s="191"/>
      <c r="I599" s="147"/>
      <c r="J599" s="147"/>
      <c r="K599" s="147"/>
      <c r="L599" s="147"/>
      <c r="M599" s="147"/>
      <c r="N599" s="147"/>
      <c r="O599" s="147"/>
      <c r="P599" s="147"/>
      <c r="Q599" s="171"/>
      <c r="R599" s="387"/>
    </row>
    <row r="600" spans="1:18" s="164" customFormat="1" ht="35.1" customHeight="1" thickBot="1">
      <c r="A600" s="684"/>
      <c r="B600" s="560" t="s">
        <v>316</v>
      </c>
      <c r="C600" s="670"/>
      <c r="D600" s="120"/>
      <c r="E600" s="827"/>
      <c r="F600" s="132"/>
      <c r="G600" s="471"/>
      <c r="H600" s="837"/>
      <c r="I600" s="837"/>
      <c r="J600" s="837"/>
      <c r="K600" s="837"/>
      <c r="L600" s="837"/>
      <c r="M600" s="837"/>
      <c r="N600" s="837"/>
      <c r="O600" s="837"/>
      <c r="P600" s="837"/>
      <c r="Q600" s="837"/>
      <c r="R600" s="132"/>
    </row>
    <row r="601" spans="1:18" s="164" customFormat="1" ht="35.1" customHeight="1">
      <c r="A601" s="665">
        <v>96</v>
      </c>
      <c r="B601" s="536" t="s">
        <v>317</v>
      </c>
      <c r="C601" s="668" t="s">
        <v>318</v>
      </c>
      <c r="D601" s="536"/>
      <c r="E601" s="665" t="s">
        <v>451</v>
      </c>
      <c r="F601" s="102" t="s">
        <v>18</v>
      </c>
      <c r="G601" s="456"/>
      <c r="H601" s="173"/>
      <c r="I601" s="138"/>
      <c r="J601" s="138"/>
      <c r="K601" s="138"/>
      <c r="L601" s="138"/>
      <c r="M601" s="138"/>
      <c r="N601" s="138"/>
      <c r="O601" s="138"/>
      <c r="P601" s="138"/>
      <c r="Q601" s="168"/>
      <c r="R601" s="384"/>
    </row>
    <row r="602" spans="1:18" s="164" customFormat="1" ht="35.1" customHeight="1">
      <c r="A602" s="666"/>
      <c r="B602" s="559" t="s">
        <v>319</v>
      </c>
      <c r="C602" s="692"/>
      <c r="D602" s="133"/>
      <c r="E602" s="835"/>
      <c r="F602" s="107" t="s">
        <v>19</v>
      </c>
      <c r="G602" s="468"/>
      <c r="H602" s="178"/>
      <c r="I602" s="140"/>
      <c r="J602" s="140"/>
      <c r="K602" s="140"/>
      <c r="L602" s="140"/>
      <c r="M602" s="140"/>
      <c r="N602" s="140"/>
      <c r="O602" s="140"/>
      <c r="P602" s="140"/>
      <c r="Q602" s="177"/>
      <c r="R602" s="386"/>
    </row>
    <row r="603" spans="1:18" s="164" customFormat="1" ht="35.1" customHeight="1" thickBot="1">
      <c r="A603" s="666"/>
      <c r="B603" s="505" t="s">
        <v>320</v>
      </c>
      <c r="C603" s="692"/>
      <c r="D603" s="562" t="s">
        <v>238</v>
      </c>
      <c r="E603" s="835"/>
      <c r="F603" s="125" t="s">
        <v>20</v>
      </c>
      <c r="G603" s="497">
        <f>R603*J5</f>
        <v>0</v>
      </c>
      <c r="H603" s="191"/>
      <c r="I603" s="147"/>
      <c r="J603" s="147"/>
      <c r="K603" s="147"/>
      <c r="L603" s="147"/>
      <c r="M603" s="147"/>
      <c r="N603" s="147"/>
      <c r="O603" s="147"/>
      <c r="P603" s="147">
        <v>0</v>
      </c>
      <c r="Q603" s="171"/>
      <c r="R603" s="387">
        <v>0.48</v>
      </c>
    </row>
    <row r="604" spans="1:18" s="164" customFormat="1" ht="35.1" customHeight="1">
      <c r="A604" s="666"/>
      <c r="B604" s="559" t="s">
        <v>321</v>
      </c>
      <c r="C604" s="692"/>
      <c r="D604" s="122"/>
      <c r="E604" s="835"/>
      <c r="F604" s="664"/>
      <c r="G604" s="461"/>
      <c r="H604" s="632"/>
      <c r="I604" s="888"/>
      <c r="J604" s="888"/>
      <c r="K604" s="888"/>
      <c r="L604" s="888"/>
      <c r="M604" s="888"/>
      <c r="N604" s="888"/>
      <c r="O604" s="888"/>
      <c r="P604" s="888"/>
      <c r="Q604" s="888"/>
      <c r="R604" s="509"/>
    </row>
    <row r="605" spans="1:18" s="164" customFormat="1" ht="35.1" customHeight="1" thickBot="1">
      <c r="A605" s="667"/>
      <c r="B605" s="560" t="s">
        <v>322</v>
      </c>
      <c r="C605" s="681"/>
      <c r="D605" s="136"/>
      <c r="E605" s="827"/>
      <c r="F605" s="887"/>
      <c r="G605" s="488"/>
      <c r="H605" s="889"/>
      <c r="I605" s="889"/>
      <c r="J605" s="889"/>
      <c r="K605" s="889"/>
      <c r="L605" s="889"/>
      <c r="M605" s="889"/>
      <c r="N605" s="889"/>
      <c r="O605" s="889"/>
      <c r="P605" s="889"/>
      <c r="Q605" s="889"/>
      <c r="R605" s="531"/>
    </row>
    <row r="606" spans="1:18" s="164" customFormat="1" ht="35.1" hidden="1" customHeight="1" thickBot="1">
      <c r="A606" s="847" t="s">
        <v>323</v>
      </c>
      <c r="B606" s="848"/>
      <c r="C606" s="848"/>
      <c r="D606" s="848"/>
      <c r="E606" s="849"/>
      <c r="F606" s="179">
        <f>SUM(H606:Q606)</f>
        <v>0</v>
      </c>
      <c r="G606" s="481">
        <f>G593+G597+G601</f>
        <v>0</v>
      </c>
      <c r="H606" s="179">
        <f>H593+H597+H601</f>
        <v>0</v>
      </c>
      <c r="I606" s="179">
        <f t="shared" ref="I606:Q606" si="52">I593+I597+I601</f>
        <v>0</v>
      </c>
      <c r="J606" s="179">
        <f t="shared" si="52"/>
        <v>0</v>
      </c>
      <c r="K606" s="179">
        <f t="shared" si="52"/>
        <v>0</v>
      </c>
      <c r="L606" s="179">
        <f t="shared" si="52"/>
        <v>0</v>
      </c>
      <c r="M606" s="179">
        <f t="shared" si="52"/>
        <v>0</v>
      </c>
      <c r="N606" s="179">
        <f t="shared" si="52"/>
        <v>0</v>
      </c>
      <c r="O606" s="179">
        <f t="shared" si="52"/>
        <v>0</v>
      </c>
      <c r="P606" s="179">
        <f t="shared" si="52"/>
        <v>0</v>
      </c>
      <c r="Q606" s="371">
        <f t="shared" si="52"/>
        <v>0</v>
      </c>
      <c r="R606" s="179">
        <f>R593+R597+R601</f>
        <v>0</v>
      </c>
    </row>
    <row r="607" spans="1:18" s="164" customFormat="1" ht="35.1" hidden="1" customHeight="1" thickBot="1">
      <c r="A607" s="850" t="s">
        <v>324</v>
      </c>
      <c r="B607" s="851"/>
      <c r="C607" s="851"/>
      <c r="D607" s="851"/>
      <c r="E607" s="852"/>
      <c r="F607" s="179">
        <f>SUM(H607:Q607)</f>
        <v>1.008</v>
      </c>
      <c r="G607" s="481">
        <f t="shared" ref="G607:R608" si="53">G594+G598+G602</f>
        <v>0</v>
      </c>
      <c r="H607" s="179">
        <f t="shared" si="53"/>
        <v>0</v>
      </c>
      <c r="I607" s="179">
        <f t="shared" si="53"/>
        <v>0</v>
      </c>
      <c r="J607" s="179">
        <f t="shared" si="53"/>
        <v>0</v>
      </c>
      <c r="K607" s="179">
        <f t="shared" si="53"/>
        <v>0</v>
      </c>
      <c r="L607" s="179">
        <f t="shared" si="53"/>
        <v>1.008</v>
      </c>
      <c r="M607" s="179">
        <f t="shared" si="53"/>
        <v>0</v>
      </c>
      <c r="N607" s="179">
        <f t="shared" si="53"/>
        <v>0</v>
      </c>
      <c r="O607" s="179">
        <f t="shared" si="53"/>
        <v>0</v>
      </c>
      <c r="P607" s="179">
        <f t="shared" si="53"/>
        <v>0</v>
      </c>
      <c r="Q607" s="371">
        <f t="shared" si="53"/>
        <v>0</v>
      </c>
      <c r="R607" s="179">
        <f t="shared" si="53"/>
        <v>1.25</v>
      </c>
    </row>
    <row r="608" spans="1:18" s="164" customFormat="1" ht="35.1" hidden="1" customHeight="1" thickBot="1">
      <c r="A608" s="853" t="s">
        <v>325</v>
      </c>
      <c r="B608" s="854"/>
      <c r="C608" s="854"/>
      <c r="D608" s="854"/>
      <c r="E608" s="855"/>
      <c r="F608" s="181">
        <f>SUM(H608:Q608)</f>
        <v>9.7000000000000003E-2</v>
      </c>
      <c r="G608" s="481">
        <f t="shared" si="53"/>
        <v>0</v>
      </c>
      <c r="H608" s="179">
        <f t="shared" si="53"/>
        <v>0</v>
      </c>
      <c r="I608" s="179">
        <f t="shared" si="53"/>
        <v>0</v>
      </c>
      <c r="J608" s="179">
        <f t="shared" si="53"/>
        <v>0</v>
      </c>
      <c r="K608" s="179">
        <f t="shared" si="53"/>
        <v>0</v>
      </c>
      <c r="L608" s="179">
        <f t="shared" si="53"/>
        <v>0</v>
      </c>
      <c r="M608" s="179">
        <f t="shared" si="53"/>
        <v>0</v>
      </c>
      <c r="N608" s="179">
        <f t="shared" si="53"/>
        <v>0</v>
      </c>
      <c r="O608" s="179">
        <f t="shared" si="53"/>
        <v>0</v>
      </c>
      <c r="P608" s="179">
        <f t="shared" si="53"/>
        <v>9.7000000000000003E-2</v>
      </c>
      <c r="Q608" s="371">
        <f t="shared" si="53"/>
        <v>0</v>
      </c>
      <c r="R608" s="179">
        <f t="shared" si="53"/>
        <v>1.48</v>
      </c>
    </row>
    <row r="609" spans="1:18" s="224" customFormat="1" ht="51.75" hidden="1" customHeight="1" thickBot="1">
      <c r="A609" s="859" t="s">
        <v>638</v>
      </c>
      <c r="B609" s="860"/>
      <c r="C609" s="860"/>
      <c r="D609" s="860"/>
      <c r="E609" s="862"/>
      <c r="F609" s="182">
        <f>SUM(F606:F607)</f>
        <v>1.008</v>
      </c>
      <c r="G609" s="189">
        <f>SUM(G606:G607)</f>
        <v>0</v>
      </c>
      <c r="H609" s="182">
        <f>SUM(H606:H607)</f>
        <v>0</v>
      </c>
      <c r="I609" s="182">
        <f>SUM(I606:I607)</f>
        <v>0</v>
      </c>
      <c r="J609" s="182">
        <f>SUM(J606:J607)</f>
        <v>0</v>
      </c>
      <c r="K609" s="182">
        <f t="shared" ref="K609:Q609" si="54">SUM(K606:K607)</f>
        <v>0</v>
      </c>
      <c r="L609" s="182">
        <f t="shared" si="54"/>
        <v>1.008</v>
      </c>
      <c r="M609" s="182">
        <f t="shared" si="54"/>
        <v>0</v>
      </c>
      <c r="N609" s="182">
        <f t="shared" si="54"/>
        <v>0</v>
      </c>
      <c r="O609" s="182">
        <f t="shared" si="54"/>
        <v>0</v>
      </c>
      <c r="P609" s="182">
        <f t="shared" si="54"/>
        <v>0</v>
      </c>
      <c r="Q609" s="183">
        <f t="shared" si="54"/>
        <v>0</v>
      </c>
      <c r="R609" s="182">
        <f>SUM(R606:R607)</f>
        <v>1.25</v>
      </c>
    </row>
    <row r="610" spans="1:18" s="224" customFormat="1" ht="51.75" hidden="1" customHeight="1" thickBot="1">
      <c r="A610" s="866" t="s">
        <v>639</v>
      </c>
      <c r="B610" s="867"/>
      <c r="C610" s="867"/>
      <c r="D610" s="867"/>
      <c r="E610" s="868"/>
      <c r="F610" s="184">
        <f>SUM(F606:F608)</f>
        <v>1.105</v>
      </c>
      <c r="G610" s="184">
        <f t="shared" ref="G610:R610" si="55">SUM(G606:G608)</f>
        <v>0</v>
      </c>
      <c r="H610" s="184">
        <f t="shared" si="55"/>
        <v>0</v>
      </c>
      <c r="I610" s="184">
        <f t="shared" si="55"/>
        <v>0</v>
      </c>
      <c r="J610" s="184">
        <f t="shared" si="55"/>
        <v>0</v>
      </c>
      <c r="K610" s="184">
        <f t="shared" si="55"/>
        <v>0</v>
      </c>
      <c r="L610" s="184">
        <f t="shared" si="55"/>
        <v>1.008</v>
      </c>
      <c r="M610" s="184">
        <f t="shared" si="55"/>
        <v>0</v>
      </c>
      <c r="N610" s="184">
        <f t="shared" si="55"/>
        <v>0</v>
      </c>
      <c r="O610" s="184">
        <f t="shared" si="55"/>
        <v>0</v>
      </c>
      <c r="P610" s="184">
        <f t="shared" si="55"/>
        <v>9.7000000000000003E-2</v>
      </c>
      <c r="Q610" s="185">
        <f t="shared" si="55"/>
        <v>0</v>
      </c>
      <c r="R610" s="184">
        <f t="shared" si="55"/>
        <v>2.73</v>
      </c>
    </row>
    <row r="611" spans="1:18" s="164" customFormat="1" ht="35.1" hidden="1" customHeight="1" thickBot="1">
      <c r="A611" s="874"/>
      <c r="B611" s="875"/>
      <c r="C611" s="875"/>
      <c r="D611" s="875"/>
      <c r="E611" s="875"/>
      <c r="F611" s="875"/>
      <c r="G611" s="875"/>
      <c r="H611" s="875"/>
      <c r="I611" s="875"/>
      <c r="J611" s="875"/>
      <c r="K611" s="875"/>
      <c r="L611" s="875"/>
      <c r="M611" s="875"/>
      <c r="N611" s="875"/>
      <c r="O611" s="875"/>
      <c r="P611" s="875"/>
      <c r="Q611" s="875"/>
      <c r="R611" s="398"/>
    </row>
    <row r="612" spans="1:18" s="164" customFormat="1" ht="35.1" customHeight="1" thickBot="1">
      <c r="A612" s="847" t="s">
        <v>326</v>
      </c>
      <c r="B612" s="848"/>
      <c r="C612" s="848"/>
      <c r="D612" s="848"/>
      <c r="E612" s="848"/>
      <c r="F612" s="856"/>
      <c r="G612" s="482">
        <f t="shared" ref="G612:G614" si="56">G606</f>
        <v>0</v>
      </c>
      <c r="H612" s="181">
        <f>H606</f>
        <v>0</v>
      </c>
      <c r="I612" s="181">
        <f>I606+H612</f>
        <v>0</v>
      </c>
      <c r="J612" s="181">
        <f t="shared" ref="J612:Q614" si="57">J606+I612</f>
        <v>0</v>
      </c>
      <c r="K612" s="181">
        <f t="shared" si="57"/>
        <v>0</v>
      </c>
      <c r="L612" s="181">
        <f t="shared" si="57"/>
        <v>0</v>
      </c>
      <c r="M612" s="181">
        <f t="shared" si="57"/>
        <v>0</v>
      </c>
      <c r="N612" s="181">
        <f t="shared" si="57"/>
        <v>0</v>
      </c>
      <c r="O612" s="181">
        <f t="shared" si="57"/>
        <v>0</v>
      </c>
      <c r="P612" s="181">
        <f t="shared" si="57"/>
        <v>0</v>
      </c>
      <c r="Q612" s="181">
        <f t="shared" si="57"/>
        <v>0</v>
      </c>
      <c r="R612" s="181">
        <f>R606</f>
        <v>0</v>
      </c>
    </row>
    <row r="613" spans="1:18" s="164" customFormat="1" ht="35.1" customHeight="1" thickBot="1">
      <c r="A613" s="850" t="s">
        <v>327</v>
      </c>
      <c r="B613" s="851"/>
      <c r="C613" s="851"/>
      <c r="D613" s="851"/>
      <c r="E613" s="851"/>
      <c r="F613" s="857"/>
      <c r="G613" s="482">
        <f t="shared" si="56"/>
        <v>0</v>
      </c>
      <c r="H613" s="181">
        <f>H607</f>
        <v>0</v>
      </c>
      <c r="I613" s="181">
        <f>I607+H613</f>
        <v>0</v>
      </c>
      <c r="J613" s="181">
        <f t="shared" si="57"/>
        <v>0</v>
      </c>
      <c r="K613" s="181">
        <f t="shared" si="57"/>
        <v>0</v>
      </c>
      <c r="L613" s="181">
        <f t="shared" si="57"/>
        <v>1.008</v>
      </c>
      <c r="M613" s="181">
        <f t="shared" si="57"/>
        <v>1.008</v>
      </c>
      <c r="N613" s="181">
        <f t="shared" si="57"/>
        <v>1.008</v>
      </c>
      <c r="O613" s="181">
        <f t="shared" si="57"/>
        <v>1.008</v>
      </c>
      <c r="P613" s="181">
        <f t="shared" si="57"/>
        <v>1.008</v>
      </c>
      <c r="Q613" s="181">
        <f t="shared" si="57"/>
        <v>1.008</v>
      </c>
      <c r="R613" s="181">
        <f>R607</f>
        <v>1.25</v>
      </c>
    </row>
    <row r="614" spans="1:18" s="164" customFormat="1" ht="35.1" customHeight="1" thickBot="1">
      <c r="A614" s="853" t="s">
        <v>328</v>
      </c>
      <c r="B614" s="854"/>
      <c r="C614" s="854"/>
      <c r="D614" s="854"/>
      <c r="E614" s="854"/>
      <c r="F614" s="858"/>
      <c r="G614" s="482">
        <f t="shared" si="56"/>
        <v>0</v>
      </c>
      <c r="H614" s="181">
        <f>H608</f>
        <v>0</v>
      </c>
      <c r="I614" s="181">
        <f>I608+H614</f>
        <v>0</v>
      </c>
      <c r="J614" s="181">
        <f t="shared" si="57"/>
        <v>0</v>
      </c>
      <c r="K614" s="181">
        <f t="shared" si="57"/>
        <v>0</v>
      </c>
      <c r="L614" s="181">
        <f t="shared" si="57"/>
        <v>0</v>
      </c>
      <c r="M614" s="181">
        <f t="shared" si="57"/>
        <v>0</v>
      </c>
      <c r="N614" s="181">
        <f t="shared" si="57"/>
        <v>0</v>
      </c>
      <c r="O614" s="181">
        <f t="shared" si="57"/>
        <v>0</v>
      </c>
      <c r="P614" s="181">
        <f t="shared" si="57"/>
        <v>9.7000000000000003E-2</v>
      </c>
      <c r="Q614" s="181">
        <f t="shared" si="57"/>
        <v>9.7000000000000003E-2</v>
      </c>
      <c r="R614" s="181">
        <f>R608</f>
        <v>1.48</v>
      </c>
    </row>
    <row r="615" spans="1:18" s="224" customFormat="1" ht="67.5" customHeight="1" thickBot="1">
      <c r="A615" s="859" t="s">
        <v>640</v>
      </c>
      <c r="B615" s="860"/>
      <c r="C615" s="860"/>
      <c r="D615" s="860"/>
      <c r="E615" s="861"/>
      <c r="F615" s="862"/>
      <c r="G615" s="189">
        <f>SUM(G612:G613)</f>
        <v>0</v>
      </c>
      <c r="H615" s="182">
        <f>SUM(H612:H613)</f>
        <v>0</v>
      </c>
      <c r="I615" s="187">
        <f t="shared" ref="I615:Q616" si="58">SUM(I609,H615)</f>
        <v>0</v>
      </c>
      <c r="J615" s="187">
        <f t="shared" si="58"/>
        <v>0</v>
      </c>
      <c r="K615" s="187">
        <f t="shared" si="58"/>
        <v>0</v>
      </c>
      <c r="L615" s="187">
        <f t="shared" si="58"/>
        <v>1.008</v>
      </c>
      <c r="M615" s="187">
        <f t="shared" si="58"/>
        <v>1.008</v>
      </c>
      <c r="N615" s="187">
        <f t="shared" si="58"/>
        <v>1.008</v>
      </c>
      <c r="O615" s="187">
        <f t="shared" si="58"/>
        <v>1.008</v>
      </c>
      <c r="P615" s="187">
        <f t="shared" si="58"/>
        <v>1.008</v>
      </c>
      <c r="Q615" s="188">
        <f t="shared" si="58"/>
        <v>1.008</v>
      </c>
      <c r="R615" s="182">
        <f>SUM(R612:R613)</f>
        <v>1.25</v>
      </c>
    </row>
    <row r="616" spans="1:18" s="224" customFormat="1" ht="90" customHeight="1" thickBot="1">
      <c r="A616" s="871" t="s">
        <v>641</v>
      </c>
      <c r="B616" s="872"/>
      <c r="C616" s="872"/>
      <c r="D616" s="872"/>
      <c r="E616" s="872"/>
      <c r="F616" s="873"/>
      <c r="G616" s="189">
        <f>SUM(G612:G614)</f>
        <v>0</v>
      </c>
      <c r="H616" s="189">
        <f>SUM(H612:H614)</f>
        <v>0</v>
      </c>
      <c r="I616" s="184">
        <f t="shared" si="58"/>
        <v>0</v>
      </c>
      <c r="J616" s="184">
        <f t="shared" si="58"/>
        <v>0</v>
      </c>
      <c r="K616" s="184">
        <f t="shared" si="58"/>
        <v>0</v>
      </c>
      <c r="L616" s="184">
        <f t="shared" si="58"/>
        <v>1.008</v>
      </c>
      <c r="M616" s="184">
        <f t="shared" si="58"/>
        <v>1.008</v>
      </c>
      <c r="N616" s="184">
        <f t="shared" si="58"/>
        <v>1.008</v>
      </c>
      <c r="O616" s="184">
        <f t="shared" si="58"/>
        <v>1.008</v>
      </c>
      <c r="P616" s="184">
        <f t="shared" si="58"/>
        <v>1.105</v>
      </c>
      <c r="Q616" s="185">
        <f t="shared" si="58"/>
        <v>1.105</v>
      </c>
      <c r="R616" s="189">
        <f>SUM(R612:R614)</f>
        <v>2.73</v>
      </c>
    </row>
    <row r="617" spans="1:18" s="164" customFormat="1" hidden="1" thickBot="1">
      <c r="A617" s="874"/>
      <c r="B617" s="875"/>
      <c r="C617" s="875"/>
      <c r="D617" s="875"/>
      <c r="E617" s="875"/>
      <c r="F617" s="875"/>
      <c r="G617" s="875"/>
      <c r="H617" s="875"/>
      <c r="I617" s="875"/>
      <c r="J617" s="875"/>
      <c r="K617" s="875"/>
      <c r="L617" s="875"/>
      <c r="M617" s="875"/>
      <c r="N617" s="875"/>
      <c r="O617" s="875"/>
      <c r="P617" s="875"/>
      <c r="Q617" s="875"/>
      <c r="R617" s="398"/>
    </row>
    <row r="618" spans="1:18" s="164" customFormat="1" ht="40.5" hidden="1" customHeight="1" thickBot="1">
      <c r="A618" s="847" t="s">
        <v>329</v>
      </c>
      <c r="B618" s="848"/>
      <c r="C618" s="848"/>
      <c r="D618" s="848"/>
      <c r="E618" s="849"/>
      <c r="F618" s="179">
        <f>SUM(H618:Q618)</f>
        <v>5.8390000000000004</v>
      </c>
      <c r="G618" s="489">
        <f>SUM(G525,G542,G563,G580,G606)</f>
        <v>0</v>
      </c>
      <c r="H618" s="194">
        <f>SUM(H525,H542,H563,H580,H606)</f>
        <v>3.5249999999999999</v>
      </c>
      <c r="I618" s="194">
        <f t="shared" ref="I618:Q618" si="59">SUM(I525,I542,I563,I580,I606)</f>
        <v>2.1120000000000001</v>
      </c>
      <c r="J618" s="194">
        <f t="shared" si="59"/>
        <v>0.20200000000000001</v>
      </c>
      <c r="K618" s="194">
        <f t="shared" si="59"/>
        <v>0</v>
      </c>
      <c r="L618" s="194">
        <f t="shared" si="59"/>
        <v>0</v>
      </c>
      <c r="M618" s="194">
        <f t="shared" si="59"/>
        <v>0</v>
      </c>
      <c r="N618" s="194">
        <f t="shared" si="59"/>
        <v>0</v>
      </c>
      <c r="O618" s="194">
        <f t="shared" si="59"/>
        <v>0</v>
      </c>
      <c r="P618" s="194">
        <f t="shared" si="59"/>
        <v>0</v>
      </c>
      <c r="Q618" s="372">
        <f t="shared" si="59"/>
        <v>0</v>
      </c>
      <c r="R618" s="194">
        <f>SUM(R525,R542,R563,R580,R606)</f>
        <v>7.2799999999999994</v>
      </c>
    </row>
    <row r="619" spans="1:18" s="164" customFormat="1" ht="36.75" hidden="1" customHeight="1" thickBot="1">
      <c r="A619" s="850" t="s">
        <v>330</v>
      </c>
      <c r="B619" s="851"/>
      <c r="C619" s="851"/>
      <c r="D619" s="851"/>
      <c r="E619" s="852"/>
      <c r="F619" s="179">
        <f>SUM(H619:Q619)</f>
        <v>1.008</v>
      </c>
      <c r="G619" s="489">
        <f t="shared" ref="G619:R620" si="60">SUM(G526,G543,G564,G581,G607)</f>
        <v>0</v>
      </c>
      <c r="H619" s="194">
        <f t="shared" si="60"/>
        <v>0</v>
      </c>
      <c r="I619" s="194">
        <f t="shared" si="60"/>
        <v>0</v>
      </c>
      <c r="J619" s="194">
        <f t="shared" si="60"/>
        <v>0</v>
      </c>
      <c r="K619" s="194">
        <f t="shared" si="60"/>
        <v>0</v>
      </c>
      <c r="L619" s="194">
        <f t="shared" si="60"/>
        <v>1.008</v>
      </c>
      <c r="M619" s="194">
        <f t="shared" si="60"/>
        <v>0</v>
      </c>
      <c r="N619" s="194">
        <f t="shared" si="60"/>
        <v>0</v>
      </c>
      <c r="O619" s="194">
        <f t="shared" si="60"/>
        <v>0</v>
      </c>
      <c r="P619" s="194">
        <f t="shared" si="60"/>
        <v>0</v>
      </c>
      <c r="Q619" s="372">
        <f t="shared" si="60"/>
        <v>0</v>
      </c>
      <c r="R619" s="194">
        <f t="shared" si="60"/>
        <v>1.25</v>
      </c>
    </row>
    <row r="620" spans="1:18" s="164" customFormat="1" ht="40.5" hidden="1" customHeight="1" thickBot="1">
      <c r="A620" s="894" t="s">
        <v>331</v>
      </c>
      <c r="B620" s="895"/>
      <c r="C620" s="895"/>
      <c r="D620" s="895"/>
      <c r="E620" s="896"/>
      <c r="F620" s="180">
        <f>SUM(H620:Q620)</f>
        <v>2.738</v>
      </c>
      <c r="G620" s="489">
        <f t="shared" si="60"/>
        <v>0</v>
      </c>
      <c r="H620" s="194">
        <f t="shared" si="60"/>
        <v>0</v>
      </c>
      <c r="I620" s="194">
        <f t="shared" si="60"/>
        <v>0</v>
      </c>
      <c r="J620" s="194">
        <f t="shared" si="60"/>
        <v>0</v>
      </c>
      <c r="K620" s="194">
        <f t="shared" si="60"/>
        <v>0</v>
      </c>
      <c r="L620" s="194">
        <f t="shared" si="60"/>
        <v>0</v>
      </c>
      <c r="M620" s="194">
        <f t="shared" si="60"/>
        <v>0</v>
      </c>
      <c r="N620" s="194">
        <f t="shared" si="60"/>
        <v>0</v>
      </c>
      <c r="O620" s="194">
        <f t="shared" si="60"/>
        <v>2.641</v>
      </c>
      <c r="P620" s="194">
        <f t="shared" si="60"/>
        <v>9.7000000000000003E-2</v>
      </c>
      <c r="Q620" s="372">
        <f t="shared" si="60"/>
        <v>0</v>
      </c>
      <c r="R620" s="194">
        <f t="shared" si="60"/>
        <v>5.1400000000000006</v>
      </c>
    </row>
    <row r="621" spans="1:18" s="224" customFormat="1" ht="55.5" hidden="1" customHeight="1" thickBot="1">
      <c r="A621" s="859" t="s">
        <v>642</v>
      </c>
      <c r="B621" s="860"/>
      <c r="C621" s="860"/>
      <c r="D621" s="860"/>
      <c r="E621" s="862"/>
      <c r="F621" s="182">
        <f>SUM(F618:F619)</f>
        <v>6.8470000000000004</v>
      </c>
      <c r="G621" s="197">
        <f>SUM(G618:G619)</f>
        <v>0</v>
      </c>
      <c r="H621" s="195">
        <f>SUM(H618:H619)</f>
        <v>3.5249999999999999</v>
      </c>
      <c r="I621" s="195">
        <f>SUM(I618:I619)</f>
        <v>2.1120000000000001</v>
      </c>
      <c r="J621" s="195">
        <f>SUM(J618:J619)</f>
        <v>0.20200000000000001</v>
      </c>
      <c r="K621" s="195">
        <f t="shared" ref="K621:Q621" si="61">SUM(K618:K619)</f>
        <v>0</v>
      </c>
      <c r="L621" s="195">
        <f t="shared" si="61"/>
        <v>1.008</v>
      </c>
      <c r="M621" s="195">
        <f t="shared" si="61"/>
        <v>0</v>
      </c>
      <c r="N621" s="195">
        <f t="shared" si="61"/>
        <v>0</v>
      </c>
      <c r="O621" s="195">
        <f t="shared" si="61"/>
        <v>0</v>
      </c>
      <c r="P621" s="195">
        <f t="shared" si="61"/>
        <v>0</v>
      </c>
      <c r="Q621" s="196">
        <f t="shared" si="61"/>
        <v>0</v>
      </c>
      <c r="R621" s="195">
        <f>SUM(R618:R619)</f>
        <v>8.5299999999999994</v>
      </c>
    </row>
    <row r="622" spans="1:18" s="224" customFormat="1" ht="60.75" hidden="1" customHeight="1" thickBot="1">
      <c r="A622" s="866" t="s">
        <v>643</v>
      </c>
      <c r="B622" s="867"/>
      <c r="C622" s="867"/>
      <c r="D622" s="867"/>
      <c r="E622" s="868"/>
      <c r="F622" s="189">
        <f>SUM(F618:F620)</f>
        <v>9.5850000000000009</v>
      </c>
      <c r="G622" s="197">
        <f t="shared" ref="G622:R622" si="62">SUM(G618:G620)</f>
        <v>0</v>
      </c>
      <c r="H622" s="197">
        <f t="shared" si="62"/>
        <v>3.5249999999999999</v>
      </c>
      <c r="I622" s="197">
        <f t="shared" si="62"/>
        <v>2.1120000000000001</v>
      </c>
      <c r="J622" s="197">
        <f t="shared" si="62"/>
        <v>0.20200000000000001</v>
      </c>
      <c r="K622" s="197">
        <f t="shared" si="62"/>
        <v>0</v>
      </c>
      <c r="L622" s="197">
        <f t="shared" si="62"/>
        <v>1.008</v>
      </c>
      <c r="M622" s="197">
        <f t="shared" si="62"/>
        <v>0</v>
      </c>
      <c r="N622" s="197">
        <f t="shared" si="62"/>
        <v>0</v>
      </c>
      <c r="O622" s="197">
        <f t="shared" si="62"/>
        <v>2.641</v>
      </c>
      <c r="P622" s="197">
        <f t="shared" si="62"/>
        <v>9.7000000000000003E-2</v>
      </c>
      <c r="Q622" s="198">
        <f t="shared" si="62"/>
        <v>0</v>
      </c>
      <c r="R622" s="455">
        <f t="shared" si="62"/>
        <v>13.67</v>
      </c>
    </row>
    <row r="623" spans="1:18" s="164" customFormat="1" ht="35.1" customHeight="1" thickBot="1">
      <c r="A623" s="874"/>
      <c r="B623" s="875"/>
      <c r="C623" s="875"/>
      <c r="D623" s="875"/>
      <c r="E623" s="875"/>
      <c r="F623" s="875"/>
      <c r="G623" s="875"/>
      <c r="H623" s="875"/>
      <c r="I623" s="875"/>
      <c r="J623" s="875"/>
      <c r="K623" s="875"/>
      <c r="L623" s="875"/>
      <c r="M623" s="875"/>
      <c r="N623" s="875"/>
      <c r="O623" s="875"/>
      <c r="P623" s="875"/>
      <c r="Q623" s="875"/>
      <c r="R623" s="454"/>
    </row>
    <row r="624" spans="1:18" s="164" customFormat="1" ht="42" customHeight="1" thickBot="1">
      <c r="A624" s="847" t="s">
        <v>332</v>
      </c>
      <c r="B624" s="848"/>
      <c r="C624" s="848"/>
      <c r="D624" s="848"/>
      <c r="E624" s="848"/>
      <c r="F624" s="856"/>
      <c r="G624" s="490">
        <f t="shared" ref="G624:G626" si="63">G618</f>
        <v>0</v>
      </c>
      <c r="H624" s="199">
        <f>H618</f>
        <v>3.5249999999999999</v>
      </c>
      <c r="I624" s="199">
        <f t="shared" ref="I624:Q628" si="64">SUM(I618,H624)</f>
        <v>5.6370000000000005</v>
      </c>
      <c r="J624" s="199">
        <f t="shared" si="64"/>
        <v>5.8390000000000004</v>
      </c>
      <c r="K624" s="199">
        <f t="shared" si="64"/>
        <v>5.8390000000000004</v>
      </c>
      <c r="L624" s="199">
        <f t="shared" si="64"/>
        <v>5.8390000000000004</v>
      </c>
      <c r="M624" s="199">
        <f t="shared" si="64"/>
        <v>5.8390000000000004</v>
      </c>
      <c r="N624" s="199">
        <f t="shared" si="64"/>
        <v>5.8390000000000004</v>
      </c>
      <c r="O624" s="199">
        <f t="shared" si="64"/>
        <v>5.8390000000000004</v>
      </c>
      <c r="P624" s="199">
        <f t="shared" si="64"/>
        <v>5.8390000000000004</v>
      </c>
      <c r="Q624" s="200">
        <f t="shared" si="64"/>
        <v>5.8390000000000004</v>
      </c>
      <c r="R624" s="199">
        <f>R618</f>
        <v>7.2799999999999994</v>
      </c>
    </row>
    <row r="625" spans="1:18" s="164" customFormat="1" ht="36.75" customHeight="1" thickBot="1">
      <c r="A625" s="850" t="s">
        <v>333</v>
      </c>
      <c r="B625" s="851"/>
      <c r="C625" s="851"/>
      <c r="D625" s="851"/>
      <c r="E625" s="851"/>
      <c r="F625" s="857"/>
      <c r="G625" s="490">
        <f t="shared" si="63"/>
        <v>0</v>
      </c>
      <c r="H625" s="199">
        <f>H619</f>
        <v>0</v>
      </c>
      <c r="I625" s="199">
        <f t="shared" si="64"/>
        <v>0</v>
      </c>
      <c r="J625" s="199">
        <f t="shared" si="64"/>
        <v>0</v>
      </c>
      <c r="K625" s="199">
        <f t="shared" si="64"/>
        <v>0</v>
      </c>
      <c r="L625" s="199">
        <f t="shared" si="64"/>
        <v>1.008</v>
      </c>
      <c r="M625" s="199">
        <f t="shared" si="64"/>
        <v>1.008</v>
      </c>
      <c r="N625" s="199">
        <f t="shared" si="64"/>
        <v>1.008</v>
      </c>
      <c r="O625" s="199">
        <f t="shared" si="64"/>
        <v>1.008</v>
      </c>
      <c r="P625" s="199">
        <f t="shared" si="64"/>
        <v>1.008</v>
      </c>
      <c r="Q625" s="200">
        <f t="shared" si="64"/>
        <v>1.008</v>
      </c>
      <c r="R625" s="199">
        <f>R619</f>
        <v>1.25</v>
      </c>
    </row>
    <row r="626" spans="1:18" s="164" customFormat="1" ht="42" customHeight="1" thickBot="1">
      <c r="A626" s="853" t="s">
        <v>334</v>
      </c>
      <c r="B626" s="854"/>
      <c r="C626" s="854"/>
      <c r="D626" s="854"/>
      <c r="E626" s="854"/>
      <c r="F626" s="858"/>
      <c r="G626" s="490">
        <f t="shared" si="63"/>
        <v>0</v>
      </c>
      <c r="H626" s="199">
        <f>H620</f>
        <v>0</v>
      </c>
      <c r="I626" s="199">
        <f t="shared" si="64"/>
        <v>0</v>
      </c>
      <c r="J626" s="199">
        <f t="shared" si="64"/>
        <v>0</v>
      </c>
      <c r="K626" s="199">
        <f t="shared" si="64"/>
        <v>0</v>
      </c>
      <c r="L626" s="199">
        <f t="shared" si="64"/>
        <v>0</v>
      </c>
      <c r="M626" s="199">
        <f t="shared" si="64"/>
        <v>0</v>
      </c>
      <c r="N626" s="199">
        <f t="shared" si="64"/>
        <v>0</v>
      </c>
      <c r="O626" s="199">
        <f t="shared" si="64"/>
        <v>2.641</v>
      </c>
      <c r="P626" s="199">
        <f t="shared" si="64"/>
        <v>2.738</v>
      </c>
      <c r="Q626" s="200">
        <f t="shared" si="64"/>
        <v>2.738</v>
      </c>
      <c r="R626" s="199">
        <f>R620</f>
        <v>5.1400000000000006</v>
      </c>
    </row>
    <row r="627" spans="1:18" s="224" customFormat="1" ht="43.5" customHeight="1" thickBot="1">
      <c r="A627" s="859" t="s">
        <v>644</v>
      </c>
      <c r="B627" s="860"/>
      <c r="C627" s="860"/>
      <c r="D627" s="860"/>
      <c r="E627" s="861"/>
      <c r="F627" s="862"/>
      <c r="G627" s="197">
        <f>SUM(G624:G625)</f>
        <v>0</v>
      </c>
      <c r="H627" s="195">
        <f>SUM(H624:H625)</f>
        <v>3.5249999999999999</v>
      </c>
      <c r="I627" s="201">
        <f t="shared" si="64"/>
        <v>5.6370000000000005</v>
      </c>
      <c r="J627" s="201">
        <f t="shared" si="64"/>
        <v>5.8390000000000004</v>
      </c>
      <c r="K627" s="201">
        <f t="shared" si="64"/>
        <v>5.8390000000000004</v>
      </c>
      <c r="L627" s="201">
        <f t="shared" si="64"/>
        <v>6.8470000000000004</v>
      </c>
      <c r="M627" s="201">
        <f t="shared" si="64"/>
        <v>6.8470000000000004</v>
      </c>
      <c r="N627" s="201">
        <f t="shared" si="64"/>
        <v>6.8470000000000004</v>
      </c>
      <c r="O627" s="201">
        <f t="shared" si="64"/>
        <v>6.8470000000000004</v>
      </c>
      <c r="P627" s="201">
        <f t="shared" si="64"/>
        <v>6.8470000000000004</v>
      </c>
      <c r="Q627" s="202">
        <f t="shared" si="64"/>
        <v>6.8470000000000004</v>
      </c>
      <c r="R627" s="195">
        <f>SUM(R624:R625)</f>
        <v>8.5299999999999994</v>
      </c>
    </row>
    <row r="628" spans="1:18" s="224" customFormat="1" ht="54" customHeight="1" thickBot="1">
      <c r="A628" s="871" t="s">
        <v>645</v>
      </c>
      <c r="B628" s="872"/>
      <c r="C628" s="872"/>
      <c r="D628" s="872"/>
      <c r="E628" s="872"/>
      <c r="F628" s="873"/>
      <c r="G628" s="197">
        <f>SUM(G624:G626)</f>
        <v>0</v>
      </c>
      <c r="H628" s="197">
        <f>SUM(H624:H626)</f>
        <v>3.5249999999999999</v>
      </c>
      <c r="I628" s="197">
        <f t="shared" si="64"/>
        <v>5.6370000000000005</v>
      </c>
      <c r="J628" s="197">
        <f t="shared" si="64"/>
        <v>5.8390000000000004</v>
      </c>
      <c r="K628" s="197">
        <f t="shared" si="64"/>
        <v>5.8390000000000004</v>
      </c>
      <c r="L628" s="197">
        <f t="shared" si="64"/>
        <v>6.8470000000000004</v>
      </c>
      <c r="M628" s="197">
        <f t="shared" si="64"/>
        <v>6.8470000000000004</v>
      </c>
      <c r="N628" s="197">
        <f t="shared" si="64"/>
        <v>6.8470000000000004</v>
      </c>
      <c r="O628" s="197">
        <f t="shared" si="64"/>
        <v>9.4879999999999995</v>
      </c>
      <c r="P628" s="197">
        <f t="shared" si="64"/>
        <v>9.5849999999999991</v>
      </c>
      <c r="Q628" s="197">
        <f t="shared" si="64"/>
        <v>9.5849999999999991</v>
      </c>
      <c r="R628" s="197">
        <f>SUM(R624:R626)</f>
        <v>13.67</v>
      </c>
    </row>
    <row r="629" spans="1:18" ht="35.1" customHeight="1" thickBot="1">
      <c r="A629" s="897"/>
      <c r="B629" s="898"/>
      <c r="C629" s="898"/>
      <c r="D629" s="898"/>
      <c r="E629" s="898"/>
      <c r="F629" s="898"/>
      <c r="G629" s="898"/>
      <c r="H629" s="898"/>
      <c r="I629" s="898"/>
      <c r="J629" s="898"/>
      <c r="K629" s="898"/>
      <c r="L629" s="898"/>
      <c r="M629" s="898"/>
      <c r="N629" s="898"/>
      <c r="O629" s="898"/>
      <c r="P629" s="898"/>
      <c r="Q629" s="898"/>
      <c r="R629" s="389"/>
    </row>
    <row r="630" spans="1:18" ht="35.1" customHeight="1" thickBot="1">
      <c r="A630" s="722" t="s">
        <v>335</v>
      </c>
      <c r="B630" s="723"/>
      <c r="C630" s="723"/>
      <c r="D630" s="723"/>
      <c r="E630" s="723"/>
      <c r="F630" s="723"/>
      <c r="G630" s="723"/>
      <c r="H630" s="723"/>
      <c r="I630" s="723"/>
      <c r="J630" s="723"/>
      <c r="K630" s="723"/>
      <c r="L630" s="723"/>
      <c r="M630" s="723"/>
      <c r="N630" s="723"/>
      <c r="O630" s="723"/>
      <c r="P630" s="723"/>
      <c r="Q630" s="723"/>
      <c r="R630" s="389"/>
    </row>
    <row r="631" spans="1:18" ht="35.1" customHeight="1">
      <c r="A631" s="751">
        <v>97</v>
      </c>
      <c r="B631" s="523" t="s">
        <v>336</v>
      </c>
      <c r="C631" s="754" t="s">
        <v>337</v>
      </c>
      <c r="D631" s="212"/>
      <c r="E631" s="751" t="s">
        <v>451</v>
      </c>
      <c r="F631" s="46" t="s">
        <v>18</v>
      </c>
      <c r="G631" s="456"/>
      <c r="H631" s="39"/>
      <c r="I631" s="209"/>
      <c r="J631" s="209"/>
      <c r="K631" s="209"/>
      <c r="L631" s="209"/>
      <c r="M631" s="209"/>
      <c r="N631" s="209"/>
      <c r="O631" s="209"/>
      <c r="P631" s="209"/>
      <c r="Q631" s="362"/>
      <c r="R631" s="394"/>
    </row>
    <row r="632" spans="1:18" ht="44.25" customHeight="1">
      <c r="A632" s="752"/>
      <c r="B632" s="524" t="s">
        <v>338</v>
      </c>
      <c r="C632" s="761"/>
      <c r="D632" s="11"/>
      <c r="E632" s="752"/>
      <c r="F632" s="450" t="s">
        <v>19</v>
      </c>
      <c r="G632" s="468">
        <f>R632*J5</f>
        <v>0</v>
      </c>
      <c r="H632" s="13"/>
      <c r="I632" s="10"/>
      <c r="J632" s="10"/>
      <c r="K632" s="10"/>
      <c r="L632" s="301">
        <v>0</v>
      </c>
      <c r="M632" s="10"/>
      <c r="N632" s="10"/>
      <c r="O632" s="10"/>
      <c r="P632" s="10"/>
      <c r="Q632" s="17"/>
      <c r="R632" s="392">
        <v>6</v>
      </c>
    </row>
    <row r="633" spans="1:18" s="61" customFormat="1" ht="42" customHeight="1" thickBot="1">
      <c r="A633" s="752"/>
      <c r="B633" s="524" t="s">
        <v>339</v>
      </c>
      <c r="C633" s="761"/>
      <c r="D633" s="8"/>
      <c r="E633" s="752"/>
      <c r="F633" s="50" t="s">
        <v>20</v>
      </c>
      <c r="G633" s="497">
        <f>R633*J5</f>
        <v>0</v>
      </c>
      <c r="H633" s="44"/>
      <c r="I633" s="42"/>
      <c r="J633" s="42"/>
      <c r="K633" s="42"/>
      <c r="L633" s="42"/>
      <c r="M633" s="42"/>
      <c r="N633" s="42"/>
      <c r="O633" s="42"/>
      <c r="P633" s="42">
        <v>0</v>
      </c>
      <c r="Q633" s="361"/>
      <c r="R633" s="393">
        <v>8.5</v>
      </c>
    </row>
    <row r="634" spans="1:18" ht="35.1" customHeight="1">
      <c r="A634" s="752"/>
      <c r="B634" s="532" t="s">
        <v>340</v>
      </c>
      <c r="C634" s="761"/>
      <c r="D634" s="742" t="s">
        <v>653</v>
      </c>
      <c r="E634" s="752"/>
      <c r="F634" s="900"/>
      <c r="G634" s="442"/>
      <c r="H634" s="766"/>
      <c r="I634" s="766"/>
      <c r="J634" s="766"/>
      <c r="K634" s="766"/>
      <c r="L634" s="766"/>
      <c r="M634" s="766"/>
      <c r="N634" s="766"/>
      <c r="O634" s="766"/>
      <c r="P634" s="766"/>
      <c r="Q634" s="766"/>
      <c r="R634" s="547"/>
    </row>
    <row r="635" spans="1:18" ht="35.1" customHeight="1">
      <c r="A635" s="752"/>
      <c r="B635" s="524" t="s">
        <v>341</v>
      </c>
      <c r="C635" s="761"/>
      <c r="D635" s="899"/>
      <c r="E635" s="752"/>
      <c r="F635" s="900"/>
      <c r="G635" s="442"/>
      <c r="H635" s="766"/>
      <c r="I635" s="766"/>
      <c r="J635" s="766"/>
      <c r="K635" s="766"/>
      <c r="L635" s="766"/>
      <c r="M635" s="766"/>
      <c r="N635" s="766"/>
      <c r="O635" s="766"/>
      <c r="P635" s="766"/>
      <c r="Q635" s="766"/>
      <c r="R635" s="547"/>
    </row>
    <row r="636" spans="1:18" ht="35.1" customHeight="1">
      <c r="A636" s="752"/>
      <c r="B636" s="524" t="s">
        <v>342</v>
      </c>
      <c r="C636" s="761"/>
      <c r="D636" s="524"/>
      <c r="E636" s="752"/>
      <c r="F636" s="900"/>
      <c r="G636" s="442"/>
      <c r="H636" s="766"/>
      <c r="I636" s="766"/>
      <c r="J636" s="766"/>
      <c r="K636" s="766"/>
      <c r="L636" s="766"/>
      <c r="M636" s="766"/>
      <c r="N636" s="766"/>
      <c r="O636" s="766"/>
      <c r="P636" s="766"/>
      <c r="Q636" s="766"/>
      <c r="R636" s="547"/>
    </row>
    <row r="637" spans="1:18" ht="35.1" customHeight="1">
      <c r="A637" s="752"/>
      <c r="B637" s="524" t="s">
        <v>343</v>
      </c>
      <c r="C637" s="761"/>
      <c r="D637" s="762" t="s">
        <v>654</v>
      </c>
      <c r="E637" s="752"/>
      <c r="F637" s="900"/>
      <c r="G637" s="442"/>
      <c r="H637" s="766"/>
      <c r="I637" s="766"/>
      <c r="J637" s="766"/>
      <c r="K637" s="766"/>
      <c r="L637" s="766"/>
      <c r="M637" s="766"/>
      <c r="N637" s="766"/>
      <c r="O637" s="766"/>
      <c r="P637" s="766"/>
      <c r="Q637" s="766"/>
      <c r="R637" s="547"/>
    </row>
    <row r="638" spans="1:18" ht="35.1" customHeight="1">
      <c r="A638" s="752"/>
      <c r="B638" s="524" t="s">
        <v>344</v>
      </c>
      <c r="C638" s="761"/>
      <c r="D638" s="899"/>
      <c r="E638" s="752"/>
      <c r="F638" s="900"/>
      <c r="G638" s="442"/>
      <c r="H638" s="766"/>
      <c r="I638" s="766"/>
      <c r="J638" s="766"/>
      <c r="K638" s="766"/>
      <c r="L638" s="766"/>
      <c r="M638" s="766"/>
      <c r="N638" s="766"/>
      <c r="O638" s="766"/>
      <c r="P638" s="766"/>
      <c r="Q638" s="766"/>
      <c r="R638" s="547"/>
    </row>
    <row r="639" spans="1:18" ht="35.1" customHeight="1">
      <c r="A639" s="752"/>
      <c r="B639" s="524" t="s">
        <v>345</v>
      </c>
      <c r="C639" s="761"/>
      <c r="D639" s="524"/>
      <c r="E639" s="752"/>
      <c r="F639" s="900"/>
      <c r="G639" s="442"/>
      <c r="H639" s="766"/>
      <c r="I639" s="766"/>
      <c r="J639" s="766"/>
      <c r="K639" s="766"/>
      <c r="L639" s="766"/>
      <c r="M639" s="766"/>
      <c r="N639" s="766"/>
      <c r="O639" s="766"/>
      <c r="P639" s="766"/>
      <c r="Q639" s="766"/>
      <c r="R639" s="547"/>
    </row>
    <row r="640" spans="1:18" ht="35.1" customHeight="1" thickBot="1">
      <c r="A640" s="753"/>
      <c r="B640" s="545" t="s">
        <v>346</v>
      </c>
      <c r="C640" s="890"/>
      <c r="D640" s="66"/>
      <c r="E640" s="753"/>
      <c r="F640" s="901"/>
      <c r="G640" s="451"/>
      <c r="H640" s="767"/>
      <c r="I640" s="767"/>
      <c r="J640" s="767"/>
      <c r="K640" s="767"/>
      <c r="L640" s="767"/>
      <c r="M640" s="767"/>
      <c r="N640" s="767"/>
      <c r="O640" s="767"/>
      <c r="P640" s="767"/>
      <c r="Q640" s="767"/>
      <c r="R640" s="514"/>
    </row>
    <row r="641" spans="1:18" ht="35.1" customHeight="1">
      <c r="A641" s="751">
        <v>98</v>
      </c>
      <c r="B641" s="523" t="s">
        <v>336</v>
      </c>
      <c r="C641" s="754" t="s">
        <v>347</v>
      </c>
      <c r="D641" s="523"/>
      <c r="E641" s="751" t="s">
        <v>451</v>
      </c>
      <c r="F641" s="46" t="s">
        <v>18</v>
      </c>
      <c r="G641" s="456"/>
      <c r="H641" s="39"/>
      <c r="I641" s="209"/>
      <c r="J641" s="209"/>
      <c r="K641" s="209"/>
      <c r="L641" s="209"/>
      <c r="M641" s="209"/>
      <c r="N641" s="209"/>
      <c r="O641" s="209"/>
      <c r="P641" s="209"/>
      <c r="Q641" s="362"/>
      <c r="R641" s="394"/>
    </row>
    <row r="642" spans="1:18" ht="35.1" customHeight="1">
      <c r="A642" s="752"/>
      <c r="B642" s="524" t="s">
        <v>348</v>
      </c>
      <c r="C642" s="774"/>
      <c r="D642" s="213"/>
      <c r="E642" s="752"/>
      <c r="F642" s="450" t="s">
        <v>19</v>
      </c>
      <c r="G642" s="468">
        <f>R642*J5</f>
        <v>0</v>
      </c>
      <c r="H642" s="45"/>
      <c r="I642" s="210"/>
      <c r="J642" s="210"/>
      <c r="K642" s="210"/>
      <c r="L642" s="301">
        <v>0</v>
      </c>
      <c r="M642" s="210"/>
      <c r="N642" s="210"/>
      <c r="O642" s="210"/>
      <c r="P642" s="210"/>
      <c r="Q642" s="363"/>
      <c r="R642" s="395">
        <v>6</v>
      </c>
    </row>
    <row r="643" spans="1:18" ht="35.1" customHeight="1" thickBot="1">
      <c r="A643" s="752"/>
      <c r="B643" s="524" t="s">
        <v>349</v>
      </c>
      <c r="C643" s="774"/>
      <c r="D643" s="8"/>
      <c r="E643" s="752"/>
      <c r="F643" s="50" t="s">
        <v>20</v>
      </c>
      <c r="G643" s="497">
        <f>R643*J5</f>
        <v>0</v>
      </c>
      <c r="H643" s="44"/>
      <c r="I643" s="42"/>
      <c r="J643" s="42"/>
      <c r="K643" s="42"/>
      <c r="L643" s="42"/>
      <c r="M643" s="42"/>
      <c r="N643" s="42"/>
      <c r="O643" s="42"/>
      <c r="P643" s="42">
        <v>0</v>
      </c>
      <c r="Q643" s="361"/>
      <c r="R643" s="393">
        <v>9.1</v>
      </c>
    </row>
    <row r="644" spans="1:18" ht="35.1" customHeight="1">
      <c r="A644" s="752"/>
      <c r="B644" s="532" t="s">
        <v>350</v>
      </c>
      <c r="C644" s="774"/>
      <c r="D644" s="917" t="s">
        <v>470</v>
      </c>
      <c r="E644" s="752"/>
      <c r="F644" s="900"/>
      <c r="G644" s="442"/>
      <c r="H644" s="766"/>
      <c r="I644" s="766"/>
      <c r="J644" s="766"/>
      <c r="K644" s="766"/>
      <c r="L644" s="766"/>
      <c r="M644" s="766"/>
      <c r="N644" s="766"/>
      <c r="O644" s="766"/>
      <c r="P644" s="766"/>
      <c r="Q644" s="766"/>
      <c r="R644" s="547"/>
    </row>
    <row r="645" spans="1:18" ht="64.5" customHeight="1">
      <c r="A645" s="752"/>
      <c r="B645" s="524" t="s">
        <v>351</v>
      </c>
      <c r="C645" s="774"/>
      <c r="D645" s="918"/>
      <c r="E645" s="752"/>
      <c r="F645" s="900"/>
      <c r="G645" s="442"/>
      <c r="H645" s="766"/>
      <c r="I645" s="766"/>
      <c r="J645" s="766"/>
      <c r="K645" s="766"/>
      <c r="L645" s="766"/>
      <c r="M645" s="766"/>
      <c r="N645" s="766"/>
      <c r="O645" s="766"/>
      <c r="P645" s="766"/>
      <c r="Q645" s="766"/>
      <c r="R645" s="547"/>
    </row>
    <row r="646" spans="1:18" ht="35.1" customHeight="1">
      <c r="A646" s="752"/>
      <c r="B646" s="524" t="s">
        <v>343</v>
      </c>
      <c r="C646" s="774"/>
      <c r="D646" s="918"/>
      <c r="E646" s="752"/>
      <c r="F646" s="900"/>
      <c r="G646" s="442"/>
      <c r="H646" s="766"/>
      <c r="I646" s="766"/>
      <c r="J646" s="766"/>
      <c r="K646" s="766"/>
      <c r="L646" s="766"/>
      <c r="M646" s="766"/>
      <c r="N646" s="766"/>
      <c r="O646" s="766"/>
      <c r="P646" s="766"/>
      <c r="Q646" s="766"/>
      <c r="R646" s="547"/>
    </row>
    <row r="647" spans="1:18" ht="35.1" customHeight="1">
      <c r="A647" s="752"/>
      <c r="B647" s="524" t="s">
        <v>344</v>
      </c>
      <c r="C647" s="774"/>
      <c r="D647" s="918"/>
      <c r="E647" s="752"/>
      <c r="F647" s="900"/>
      <c r="G647" s="442"/>
      <c r="H647" s="766"/>
      <c r="I647" s="766"/>
      <c r="J647" s="766"/>
      <c r="K647" s="766"/>
      <c r="L647" s="766"/>
      <c r="M647" s="766"/>
      <c r="N647" s="766"/>
      <c r="O647" s="766"/>
      <c r="P647" s="766"/>
      <c r="Q647" s="766"/>
      <c r="R647" s="547"/>
    </row>
    <row r="648" spans="1:18" ht="35.1" customHeight="1">
      <c r="A648" s="752"/>
      <c r="B648" s="524" t="s">
        <v>345</v>
      </c>
      <c r="C648" s="774"/>
      <c r="D648" s="918"/>
      <c r="E648" s="752"/>
      <c r="F648" s="900"/>
      <c r="G648" s="442"/>
      <c r="H648" s="766"/>
      <c r="I648" s="766"/>
      <c r="J648" s="766"/>
      <c r="K648" s="766"/>
      <c r="L648" s="766"/>
      <c r="M648" s="766"/>
      <c r="N648" s="766"/>
      <c r="O648" s="766"/>
      <c r="P648" s="766"/>
      <c r="Q648" s="766"/>
      <c r="R648" s="547"/>
    </row>
    <row r="649" spans="1:18" ht="35.1" customHeight="1" thickBot="1">
      <c r="A649" s="753"/>
      <c r="B649" s="545" t="s">
        <v>352</v>
      </c>
      <c r="C649" s="775"/>
      <c r="D649" s="919"/>
      <c r="E649" s="753"/>
      <c r="F649" s="912"/>
      <c r="G649" s="451"/>
      <c r="H649" s="767"/>
      <c r="I649" s="767"/>
      <c r="J649" s="767"/>
      <c r="K649" s="767"/>
      <c r="L649" s="767"/>
      <c r="M649" s="767"/>
      <c r="N649" s="767"/>
      <c r="O649" s="767"/>
      <c r="P649" s="767"/>
      <c r="Q649" s="767"/>
      <c r="R649" s="525"/>
    </row>
    <row r="650" spans="1:18" ht="35.1" hidden="1" customHeight="1" thickBot="1">
      <c r="A650" s="716" t="s">
        <v>353</v>
      </c>
      <c r="B650" s="717"/>
      <c r="C650" s="717"/>
      <c r="D650" s="717"/>
      <c r="E650" s="843"/>
      <c r="F650" s="205">
        <f>SUM(H650:Q650)</f>
        <v>0</v>
      </c>
      <c r="G650" s="413">
        <f t="shared" ref="G650:Q652" si="65">G631+G641</f>
        <v>0</v>
      </c>
      <c r="H650" s="205">
        <f t="shared" si="65"/>
        <v>0</v>
      </c>
      <c r="I650" s="205">
        <f t="shared" si="65"/>
        <v>0</v>
      </c>
      <c r="J650" s="205">
        <f t="shared" si="65"/>
        <v>0</v>
      </c>
      <c r="K650" s="205">
        <f t="shared" si="65"/>
        <v>0</v>
      </c>
      <c r="L650" s="205">
        <f t="shared" si="65"/>
        <v>0</v>
      </c>
      <c r="M650" s="205">
        <f t="shared" si="65"/>
        <v>0</v>
      </c>
      <c r="N650" s="205">
        <f t="shared" si="65"/>
        <v>0</v>
      </c>
      <c r="O650" s="205">
        <f t="shared" si="65"/>
        <v>0</v>
      </c>
      <c r="P650" s="205">
        <f t="shared" si="65"/>
        <v>0</v>
      </c>
      <c r="Q650" s="46">
        <f t="shared" si="65"/>
        <v>0</v>
      </c>
      <c r="R650" s="205">
        <f>R631+R641</f>
        <v>0</v>
      </c>
    </row>
    <row r="651" spans="1:18" ht="35.1" hidden="1" customHeight="1" thickBot="1">
      <c r="A651" s="731" t="s">
        <v>354</v>
      </c>
      <c r="B651" s="732"/>
      <c r="C651" s="732"/>
      <c r="D651" s="732"/>
      <c r="E651" s="820"/>
      <c r="F651" s="205">
        <f>SUM(H651:Q651)</f>
        <v>0</v>
      </c>
      <c r="G651" s="413">
        <f t="shared" si="65"/>
        <v>0</v>
      </c>
      <c r="H651" s="205">
        <f t="shared" si="65"/>
        <v>0</v>
      </c>
      <c r="I651" s="205">
        <f t="shared" si="65"/>
        <v>0</v>
      </c>
      <c r="J651" s="205">
        <f t="shared" si="65"/>
        <v>0</v>
      </c>
      <c r="K651" s="205">
        <f t="shared" si="65"/>
        <v>0</v>
      </c>
      <c r="L651" s="205">
        <f t="shared" si="65"/>
        <v>0</v>
      </c>
      <c r="M651" s="205">
        <f t="shared" si="65"/>
        <v>0</v>
      </c>
      <c r="N651" s="205">
        <f t="shared" si="65"/>
        <v>0</v>
      </c>
      <c r="O651" s="205">
        <f t="shared" si="65"/>
        <v>0</v>
      </c>
      <c r="P651" s="205">
        <f t="shared" si="65"/>
        <v>0</v>
      </c>
      <c r="Q651" s="46">
        <f t="shared" si="65"/>
        <v>0</v>
      </c>
      <c r="R651" s="205">
        <f>R632+R642</f>
        <v>12</v>
      </c>
    </row>
    <row r="652" spans="1:18" ht="35.1" hidden="1" customHeight="1" thickBot="1">
      <c r="A652" s="728" t="s">
        <v>355</v>
      </c>
      <c r="B652" s="729"/>
      <c r="C652" s="729"/>
      <c r="D652" s="729"/>
      <c r="E652" s="821"/>
      <c r="F652" s="205">
        <f>SUM(H652:Q652)</f>
        <v>0</v>
      </c>
      <c r="G652" s="413">
        <f t="shared" si="65"/>
        <v>0</v>
      </c>
      <c r="H652" s="205">
        <f t="shared" si="65"/>
        <v>0</v>
      </c>
      <c r="I652" s="205">
        <f t="shared" si="65"/>
        <v>0</v>
      </c>
      <c r="J652" s="205">
        <f t="shared" si="65"/>
        <v>0</v>
      </c>
      <c r="K652" s="205">
        <f t="shared" si="65"/>
        <v>0</v>
      </c>
      <c r="L652" s="205">
        <f t="shared" si="65"/>
        <v>0</v>
      </c>
      <c r="M652" s="205">
        <f t="shared" si="65"/>
        <v>0</v>
      </c>
      <c r="N652" s="205">
        <f t="shared" si="65"/>
        <v>0</v>
      </c>
      <c r="O652" s="205">
        <f t="shared" si="65"/>
        <v>0</v>
      </c>
      <c r="P652" s="205">
        <f t="shared" si="65"/>
        <v>0</v>
      </c>
      <c r="Q652" s="46">
        <f t="shared" si="65"/>
        <v>0</v>
      </c>
      <c r="R652" s="205">
        <f>R633+R643</f>
        <v>17.600000000000001</v>
      </c>
    </row>
    <row r="653" spans="1:18" ht="35.1" hidden="1" customHeight="1" thickBot="1">
      <c r="A653" s="719" t="s">
        <v>498</v>
      </c>
      <c r="B653" s="720"/>
      <c r="C653" s="720"/>
      <c r="D653" s="720"/>
      <c r="E653" s="781"/>
      <c r="F653" s="15">
        <f>F650+F651</f>
        <v>0</v>
      </c>
      <c r="G653" s="29">
        <f>G650+G651</f>
        <v>0</v>
      </c>
      <c r="H653" s="15">
        <f>H650+H651</f>
        <v>0</v>
      </c>
      <c r="I653" s="15">
        <f t="shared" ref="I653:Q653" si="66">I650+I651</f>
        <v>0</v>
      </c>
      <c r="J653" s="15">
        <f t="shared" si="66"/>
        <v>0</v>
      </c>
      <c r="K653" s="15">
        <f t="shared" si="66"/>
        <v>0</v>
      </c>
      <c r="L653" s="15">
        <f t="shared" si="66"/>
        <v>0</v>
      </c>
      <c r="M653" s="15">
        <f t="shared" si="66"/>
        <v>0</v>
      </c>
      <c r="N653" s="15">
        <f t="shared" si="66"/>
        <v>0</v>
      </c>
      <c r="O653" s="15">
        <f t="shared" si="66"/>
        <v>0</v>
      </c>
      <c r="P653" s="15">
        <f t="shared" si="66"/>
        <v>0</v>
      </c>
      <c r="Q653" s="357">
        <f t="shared" si="66"/>
        <v>0</v>
      </c>
      <c r="R653" s="15">
        <f>R650+R651</f>
        <v>12</v>
      </c>
    </row>
    <row r="654" spans="1:18" ht="72" hidden="1" customHeight="1" thickBot="1">
      <c r="A654" s="920" t="s">
        <v>499</v>
      </c>
      <c r="B654" s="921"/>
      <c r="C654" s="921"/>
      <c r="D654" s="921"/>
      <c r="E654" s="922"/>
      <c r="F654" s="5">
        <f>F650+F651+F652</f>
        <v>0</v>
      </c>
      <c r="G654" s="423">
        <f>G650+G651+G652</f>
        <v>0</v>
      </c>
      <c r="H654" s="5">
        <f>H650+H651+H652</f>
        <v>0</v>
      </c>
      <c r="I654" s="5">
        <f t="shared" ref="I654:Q654" si="67">I650+I651+I652</f>
        <v>0</v>
      </c>
      <c r="J654" s="5">
        <f t="shared" si="67"/>
        <v>0</v>
      </c>
      <c r="K654" s="5">
        <f t="shared" si="67"/>
        <v>0</v>
      </c>
      <c r="L654" s="5">
        <f t="shared" si="67"/>
        <v>0</v>
      </c>
      <c r="M654" s="5">
        <f t="shared" si="67"/>
        <v>0</v>
      </c>
      <c r="N654" s="5">
        <f t="shared" si="67"/>
        <v>0</v>
      </c>
      <c r="O654" s="5">
        <f t="shared" si="67"/>
        <v>0</v>
      </c>
      <c r="P654" s="5">
        <f t="shared" si="67"/>
        <v>0</v>
      </c>
      <c r="Q654" s="359">
        <f t="shared" si="67"/>
        <v>0</v>
      </c>
      <c r="R654" s="5">
        <f>R650+R651+R652</f>
        <v>29.6</v>
      </c>
    </row>
    <row r="655" spans="1:18" ht="35.1" customHeight="1" thickBot="1">
      <c r="A655" s="714"/>
      <c r="B655" s="750"/>
      <c r="C655" s="750"/>
      <c r="D655" s="750"/>
      <c r="E655" s="750"/>
      <c r="F655" s="750"/>
      <c r="G655" s="750"/>
      <c r="H655" s="750"/>
      <c r="I655" s="750"/>
      <c r="J655" s="750"/>
      <c r="K655" s="750"/>
      <c r="L655" s="750"/>
      <c r="M655" s="750"/>
      <c r="N655" s="750"/>
      <c r="O655" s="750"/>
      <c r="P655" s="750"/>
      <c r="Q655" s="750"/>
      <c r="R655" s="389"/>
    </row>
    <row r="656" spans="1:18" ht="35.1" customHeight="1" thickBot="1">
      <c r="A656" s="640" t="s">
        <v>356</v>
      </c>
      <c r="B656" s="641"/>
      <c r="C656" s="641"/>
      <c r="D656" s="641"/>
      <c r="E656" s="641"/>
      <c r="F656" s="785"/>
      <c r="G656" s="414">
        <f t="shared" ref="G656:H660" si="68">G650</f>
        <v>0</v>
      </c>
      <c r="H656" s="49">
        <f t="shared" si="68"/>
        <v>0</v>
      </c>
      <c r="I656" s="49">
        <f>I650+H656</f>
        <v>0</v>
      </c>
      <c r="J656" s="49">
        <f t="shared" ref="J656:Q660" si="69">J650+I656</f>
        <v>0</v>
      </c>
      <c r="K656" s="49">
        <f t="shared" si="69"/>
        <v>0</v>
      </c>
      <c r="L656" s="49">
        <f t="shared" si="69"/>
        <v>0</v>
      </c>
      <c r="M656" s="226">
        <f t="shared" si="69"/>
        <v>0</v>
      </c>
      <c r="N656" s="49">
        <f t="shared" si="69"/>
        <v>0</v>
      </c>
      <c r="O656" s="37">
        <f t="shared" si="69"/>
        <v>0</v>
      </c>
      <c r="P656" s="49">
        <f t="shared" si="69"/>
        <v>0</v>
      </c>
      <c r="Q656" s="226">
        <f t="shared" si="69"/>
        <v>0</v>
      </c>
      <c r="R656" s="49">
        <f>R650</f>
        <v>0</v>
      </c>
    </row>
    <row r="657" spans="1:18" ht="35.1" customHeight="1" thickBot="1">
      <c r="A657" s="640" t="s">
        <v>357</v>
      </c>
      <c r="B657" s="641"/>
      <c r="C657" s="641"/>
      <c r="D657" s="641"/>
      <c r="E657" s="641"/>
      <c r="F657" s="916"/>
      <c r="G657" s="100">
        <f t="shared" si="68"/>
        <v>0</v>
      </c>
      <c r="H657" s="77">
        <f t="shared" si="68"/>
        <v>0</v>
      </c>
      <c r="I657" s="77">
        <f>I651+H657</f>
        <v>0</v>
      </c>
      <c r="J657" s="77">
        <f t="shared" si="69"/>
        <v>0</v>
      </c>
      <c r="K657" s="77">
        <f t="shared" si="69"/>
        <v>0</v>
      </c>
      <c r="L657" s="77">
        <f t="shared" si="69"/>
        <v>0</v>
      </c>
      <c r="M657" s="77">
        <f t="shared" si="69"/>
        <v>0</v>
      </c>
      <c r="N657" s="78">
        <f t="shared" si="69"/>
        <v>0</v>
      </c>
      <c r="O657" s="77">
        <f t="shared" si="69"/>
        <v>0</v>
      </c>
      <c r="P657" s="77">
        <f t="shared" si="69"/>
        <v>0</v>
      </c>
      <c r="Q657" s="373">
        <f t="shared" si="69"/>
        <v>0</v>
      </c>
      <c r="R657" s="77">
        <f>R651</f>
        <v>12</v>
      </c>
    </row>
    <row r="658" spans="1:18" ht="48.75" customHeight="1" thickBot="1">
      <c r="A658" s="640" t="s">
        <v>358</v>
      </c>
      <c r="B658" s="641"/>
      <c r="C658" s="641"/>
      <c r="D658" s="641"/>
      <c r="E658" s="641"/>
      <c r="F658" s="785"/>
      <c r="G658" s="414">
        <f t="shared" si="68"/>
        <v>0</v>
      </c>
      <c r="H658" s="49">
        <f t="shared" si="68"/>
        <v>0</v>
      </c>
      <c r="I658" s="49">
        <f>I652+H658</f>
        <v>0</v>
      </c>
      <c r="J658" s="49">
        <f t="shared" si="69"/>
        <v>0</v>
      </c>
      <c r="K658" s="49">
        <f t="shared" si="69"/>
        <v>0</v>
      </c>
      <c r="L658" s="49">
        <f t="shared" si="69"/>
        <v>0</v>
      </c>
      <c r="M658" s="49">
        <f t="shared" si="69"/>
        <v>0</v>
      </c>
      <c r="N658" s="49">
        <f t="shared" si="69"/>
        <v>0</v>
      </c>
      <c r="O658" s="49">
        <f t="shared" si="69"/>
        <v>0</v>
      </c>
      <c r="P658" s="49">
        <f t="shared" si="69"/>
        <v>0</v>
      </c>
      <c r="Q658" s="226">
        <f t="shared" si="69"/>
        <v>0</v>
      </c>
      <c r="R658" s="49">
        <f>R652</f>
        <v>17.600000000000001</v>
      </c>
    </row>
    <row r="659" spans="1:18" ht="73.5" customHeight="1" thickBot="1">
      <c r="A659" s="719" t="s">
        <v>487</v>
      </c>
      <c r="B659" s="720"/>
      <c r="C659" s="720"/>
      <c r="D659" s="720"/>
      <c r="E659" s="780"/>
      <c r="F659" s="781"/>
      <c r="G659" s="423">
        <f t="shared" si="68"/>
        <v>0</v>
      </c>
      <c r="H659" s="4">
        <f t="shared" si="68"/>
        <v>0</v>
      </c>
      <c r="I659" s="4">
        <f>I653+H659</f>
        <v>0</v>
      </c>
      <c r="J659" s="4">
        <f t="shared" si="69"/>
        <v>0</v>
      </c>
      <c r="K659" s="4">
        <f t="shared" si="69"/>
        <v>0</v>
      </c>
      <c r="L659" s="4">
        <f t="shared" si="69"/>
        <v>0</v>
      </c>
      <c r="M659" s="4">
        <f t="shared" si="69"/>
        <v>0</v>
      </c>
      <c r="N659" s="4">
        <f t="shared" si="69"/>
        <v>0</v>
      </c>
      <c r="O659" s="4">
        <f t="shared" si="69"/>
        <v>0</v>
      </c>
      <c r="P659" s="4">
        <f t="shared" si="69"/>
        <v>0</v>
      </c>
      <c r="Q659" s="358">
        <f t="shared" si="69"/>
        <v>0</v>
      </c>
      <c r="R659" s="4">
        <f>R653</f>
        <v>12</v>
      </c>
    </row>
    <row r="660" spans="1:18" ht="35.1" customHeight="1" thickBot="1">
      <c r="A660" s="923" t="s">
        <v>488</v>
      </c>
      <c r="B660" s="924"/>
      <c r="C660" s="924"/>
      <c r="D660" s="924"/>
      <c r="E660" s="924"/>
      <c r="F660" s="925"/>
      <c r="G660" s="63">
        <f t="shared" si="68"/>
        <v>0</v>
      </c>
      <c r="H660" s="63">
        <f t="shared" si="68"/>
        <v>0</v>
      </c>
      <c r="I660" s="100">
        <f>I654+H660</f>
        <v>0</v>
      </c>
      <c r="J660" s="100">
        <f t="shared" si="69"/>
        <v>0</v>
      </c>
      <c r="K660" s="100">
        <f t="shared" si="69"/>
        <v>0</v>
      </c>
      <c r="L660" s="100">
        <f t="shared" si="69"/>
        <v>0</v>
      </c>
      <c r="M660" s="100">
        <f t="shared" si="69"/>
        <v>0</v>
      </c>
      <c r="N660" s="100">
        <f t="shared" si="69"/>
        <v>0</v>
      </c>
      <c r="O660" s="100">
        <f t="shared" si="69"/>
        <v>0</v>
      </c>
      <c r="P660" s="100">
        <f t="shared" si="69"/>
        <v>0</v>
      </c>
      <c r="Q660" s="374">
        <f t="shared" si="69"/>
        <v>0</v>
      </c>
      <c r="R660" s="401">
        <f>R654</f>
        <v>29.6</v>
      </c>
    </row>
    <row r="661" spans="1:18" ht="35.1" customHeight="1" thickBot="1">
      <c r="A661" s="714"/>
      <c r="B661" s="750"/>
      <c r="C661" s="750"/>
      <c r="D661" s="750"/>
      <c r="E661" s="750"/>
      <c r="F661" s="750"/>
      <c r="G661" s="750"/>
      <c r="H661" s="750"/>
      <c r="I661" s="750"/>
      <c r="J661" s="750"/>
      <c r="K661" s="750"/>
      <c r="L661" s="750"/>
      <c r="M661" s="750"/>
      <c r="N661" s="750"/>
      <c r="O661" s="750"/>
      <c r="P661" s="750"/>
      <c r="Q661" s="750"/>
      <c r="R661" s="389"/>
    </row>
    <row r="662" spans="1:18" s="79" customFormat="1" ht="35.1" customHeight="1" thickBot="1">
      <c r="A662" s="722" t="s">
        <v>359</v>
      </c>
      <c r="B662" s="723"/>
      <c r="C662" s="784"/>
      <c r="D662" s="784"/>
      <c r="E662" s="723"/>
      <c r="F662" s="784"/>
      <c r="G662" s="784"/>
      <c r="H662" s="784"/>
      <c r="I662" s="784"/>
      <c r="J662" s="784"/>
      <c r="K662" s="784"/>
      <c r="L662" s="784"/>
      <c r="M662" s="784"/>
      <c r="N662" s="784"/>
      <c r="O662" s="784"/>
      <c r="P662" s="784"/>
      <c r="Q662" s="784"/>
      <c r="R662" s="402"/>
    </row>
    <row r="663" spans="1:18" ht="35.1" customHeight="1">
      <c r="A663" s="751">
        <v>99</v>
      </c>
      <c r="B663" s="523" t="s">
        <v>360</v>
      </c>
      <c r="C663" s="902" t="s">
        <v>61</v>
      </c>
      <c r="D663" s="67"/>
      <c r="E663" s="751" t="s">
        <v>451</v>
      </c>
      <c r="F663" s="205" t="s">
        <v>18</v>
      </c>
      <c r="G663" s="456"/>
      <c r="H663" s="39"/>
      <c r="I663" s="209"/>
      <c r="J663" s="209"/>
      <c r="K663" s="209"/>
      <c r="L663" s="209"/>
      <c r="M663" s="209"/>
      <c r="N663" s="209"/>
      <c r="O663" s="209"/>
      <c r="P663" s="209"/>
      <c r="Q663" s="362"/>
      <c r="R663" s="394"/>
    </row>
    <row r="664" spans="1:18">
      <c r="A664" s="752"/>
      <c r="B664" s="55" t="s">
        <v>361</v>
      </c>
      <c r="C664" s="903"/>
      <c r="D664" s="891" t="s">
        <v>362</v>
      </c>
      <c r="E664" s="752"/>
      <c r="F664" s="905" t="s">
        <v>19</v>
      </c>
      <c r="G664" s="968">
        <f>R664*J5</f>
        <v>0</v>
      </c>
      <c r="H664" s="906"/>
      <c r="I664" s="893"/>
      <c r="J664" s="893"/>
      <c r="K664" s="892">
        <v>0</v>
      </c>
      <c r="L664" s="893"/>
      <c r="M664" s="893"/>
      <c r="N664" s="893"/>
      <c r="O664" s="893"/>
      <c r="P664" s="893"/>
      <c r="Q664" s="915"/>
      <c r="R664" s="620">
        <v>1</v>
      </c>
    </row>
    <row r="665" spans="1:18" s="62" customFormat="1">
      <c r="A665" s="752"/>
      <c r="B665" s="55" t="s">
        <v>363</v>
      </c>
      <c r="C665" s="903"/>
      <c r="D665" s="891"/>
      <c r="E665" s="752"/>
      <c r="F665" s="905"/>
      <c r="G665" s="969"/>
      <c r="H665" s="906"/>
      <c r="I665" s="893"/>
      <c r="J665" s="893"/>
      <c r="K665" s="892"/>
      <c r="L665" s="893"/>
      <c r="M665" s="893"/>
      <c r="N665" s="893"/>
      <c r="O665" s="893"/>
      <c r="P665" s="893"/>
      <c r="Q665" s="915"/>
      <c r="R665" s="620"/>
    </row>
    <row r="666" spans="1:18" ht="34.5" customHeight="1" thickBot="1">
      <c r="A666" s="752"/>
      <c r="B666" s="6" t="s">
        <v>364</v>
      </c>
      <c r="C666" s="903"/>
      <c r="D666" s="68"/>
      <c r="E666" s="752"/>
      <c r="F666" s="35" t="s">
        <v>76</v>
      </c>
      <c r="G666" s="415"/>
      <c r="H666" s="44"/>
      <c r="I666" s="42"/>
      <c r="J666" s="42"/>
      <c r="K666" s="42"/>
      <c r="L666" s="42"/>
      <c r="M666" s="42"/>
      <c r="N666" s="42"/>
      <c r="O666" s="42"/>
      <c r="P666" s="42"/>
      <c r="Q666" s="361"/>
      <c r="R666" s="393"/>
    </row>
    <row r="667" spans="1:18" ht="35.1" customHeight="1">
      <c r="A667" s="752"/>
      <c r="B667" s="6" t="s">
        <v>365</v>
      </c>
      <c r="C667" s="903"/>
      <c r="D667" s="69" t="s">
        <v>649</v>
      </c>
      <c r="E667" s="752"/>
      <c r="F667" s="907"/>
      <c r="G667" s="424"/>
      <c r="H667" s="909"/>
      <c r="I667" s="910"/>
      <c r="J667" s="910"/>
      <c r="K667" s="910"/>
      <c r="L667" s="910"/>
      <c r="M667" s="910"/>
      <c r="N667" s="910"/>
      <c r="O667" s="910"/>
      <c r="P667" s="910"/>
      <c r="Q667" s="910"/>
      <c r="R667" s="513"/>
    </row>
    <row r="668" spans="1:18" ht="35.1" customHeight="1">
      <c r="A668" s="752"/>
      <c r="B668" s="6" t="s">
        <v>366</v>
      </c>
      <c r="C668" s="903"/>
      <c r="D668" s="55" t="s">
        <v>650</v>
      </c>
      <c r="E668" s="752"/>
      <c r="F668" s="908"/>
      <c r="G668" s="425"/>
      <c r="H668" s="911"/>
      <c r="I668" s="912"/>
      <c r="J668" s="912"/>
      <c r="K668" s="912"/>
      <c r="L668" s="912"/>
      <c r="M668" s="912"/>
      <c r="N668" s="912"/>
      <c r="O668" s="912"/>
      <c r="P668" s="912"/>
      <c r="Q668" s="912"/>
      <c r="R668" s="525"/>
    </row>
    <row r="669" spans="1:18" ht="35.1" customHeight="1" thickBot="1">
      <c r="A669" s="753"/>
      <c r="B669" s="545" t="s">
        <v>367</v>
      </c>
      <c r="C669" s="904"/>
      <c r="D669" s="70"/>
      <c r="E669" s="753"/>
      <c r="F669" s="908"/>
      <c r="G669" s="425"/>
      <c r="H669" s="913"/>
      <c r="I669" s="914"/>
      <c r="J669" s="914"/>
      <c r="K669" s="914"/>
      <c r="L669" s="914"/>
      <c r="M669" s="914"/>
      <c r="N669" s="914"/>
      <c r="O669" s="914"/>
      <c r="P669" s="914"/>
      <c r="Q669" s="914"/>
      <c r="R669" s="525"/>
    </row>
    <row r="670" spans="1:18" ht="35.1" customHeight="1">
      <c r="A670" s="751">
        <v>100</v>
      </c>
      <c r="B670" s="523" t="s">
        <v>368</v>
      </c>
      <c r="C670" s="902" t="s">
        <v>61</v>
      </c>
      <c r="D670" s="67"/>
      <c r="E670" s="751" t="s">
        <v>451</v>
      </c>
      <c r="F670" s="205" t="s">
        <v>18</v>
      </c>
      <c r="G670" s="456"/>
      <c r="H670" s="43"/>
      <c r="I670" s="209"/>
      <c r="J670" s="209"/>
      <c r="K670" s="209"/>
      <c r="L670" s="209"/>
      <c r="M670" s="209"/>
      <c r="N670" s="209"/>
      <c r="O670" s="209"/>
      <c r="P670" s="209"/>
      <c r="Q670" s="362"/>
      <c r="R670" s="394"/>
    </row>
    <row r="671" spans="1:18" ht="35.1" customHeight="1">
      <c r="A671" s="752"/>
      <c r="B671" s="55" t="s">
        <v>369</v>
      </c>
      <c r="C671" s="903"/>
      <c r="D671" s="891"/>
      <c r="E671" s="752"/>
      <c r="F671" s="927" t="s">
        <v>370</v>
      </c>
      <c r="G671" s="968">
        <f>R671*J5</f>
        <v>0</v>
      </c>
      <c r="H671" s="928"/>
      <c r="I671" s="893"/>
      <c r="J671" s="893"/>
      <c r="K671" s="892">
        <v>0</v>
      </c>
      <c r="L671" s="893"/>
      <c r="M671" s="893"/>
      <c r="N671" s="893"/>
      <c r="O671" s="893"/>
      <c r="P671" s="893"/>
      <c r="Q671" s="915"/>
      <c r="R671" s="620">
        <v>0.2</v>
      </c>
    </row>
    <row r="672" spans="1:18" ht="35.1" customHeight="1">
      <c r="A672" s="752"/>
      <c r="B672" s="55" t="s">
        <v>371</v>
      </c>
      <c r="C672" s="903"/>
      <c r="D672" s="891"/>
      <c r="E672" s="752"/>
      <c r="F672" s="927"/>
      <c r="G672" s="969"/>
      <c r="H672" s="928"/>
      <c r="I672" s="893"/>
      <c r="J672" s="893"/>
      <c r="K672" s="892"/>
      <c r="L672" s="893"/>
      <c r="M672" s="893"/>
      <c r="N672" s="893"/>
      <c r="O672" s="893"/>
      <c r="P672" s="893"/>
      <c r="Q672" s="915"/>
      <c r="R672" s="620"/>
    </row>
    <row r="673" spans="1:18" ht="35.1" customHeight="1">
      <c r="A673" s="752"/>
      <c r="B673" s="55" t="s">
        <v>372</v>
      </c>
      <c r="C673" s="903"/>
      <c r="D673" s="891"/>
      <c r="E673" s="752"/>
      <c r="F673" s="927" t="s">
        <v>76</v>
      </c>
      <c r="G673" s="625"/>
      <c r="H673" s="928"/>
      <c r="I673" s="893"/>
      <c r="J673" s="893"/>
      <c r="K673" s="893"/>
      <c r="L673" s="893"/>
      <c r="M673" s="893"/>
      <c r="N673" s="893"/>
      <c r="O673" s="893"/>
      <c r="P673" s="893"/>
      <c r="Q673" s="915"/>
      <c r="R673" s="620"/>
    </row>
    <row r="674" spans="1:18" ht="33.75" thickBot="1">
      <c r="A674" s="752"/>
      <c r="B674" s="55" t="s">
        <v>373</v>
      </c>
      <c r="C674" s="903"/>
      <c r="D674" s="935"/>
      <c r="E674" s="752"/>
      <c r="F674" s="929"/>
      <c r="G674" s="626"/>
      <c r="H674" s="930"/>
      <c r="I674" s="926"/>
      <c r="J674" s="926"/>
      <c r="K674" s="926"/>
      <c r="L674" s="926"/>
      <c r="M674" s="926"/>
      <c r="N674" s="926"/>
      <c r="O674" s="926"/>
      <c r="P674" s="926"/>
      <c r="Q674" s="942"/>
      <c r="R674" s="621"/>
    </row>
    <row r="675" spans="1:18" ht="35.1" customHeight="1">
      <c r="A675" s="752"/>
      <c r="B675" s="55" t="s">
        <v>374</v>
      </c>
      <c r="C675" s="903"/>
      <c r="D675" s="26" t="s">
        <v>375</v>
      </c>
      <c r="E675" s="752"/>
      <c r="F675" s="936"/>
      <c r="G675" s="426"/>
      <c r="H675" s="938"/>
      <c r="I675" s="637"/>
      <c r="J675" s="637"/>
      <c r="K675" s="637"/>
      <c r="L675" s="637"/>
      <c r="M675" s="637"/>
      <c r="N675" s="637"/>
      <c r="O675" s="637"/>
      <c r="P675" s="637"/>
      <c r="Q675" s="637"/>
      <c r="R675" s="520"/>
    </row>
    <row r="676" spans="1:18" ht="35.1" customHeight="1">
      <c r="A676" s="752"/>
      <c r="B676" s="55" t="s">
        <v>376</v>
      </c>
      <c r="C676" s="903"/>
      <c r="D676" s="55" t="s">
        <v>377</v>
      </c>
      <c r="E676" s="752"/>
      <c r="F676" s="937"/>
      <c r="G676" s="427"/>
      <c r="H676" s="939"/>
      <c r="I676" s="940"/>
      <c r="J676" s="940"/>
      <c r="K676" s="940"/>
      <c r="L676" s="940"/>
      <c r="M676" s="940"/>
      <c r="N676" s="940"/>
      <c r="O676" s="940"/>
      <c r="P676" s="940"/>
      <c r="Q676" s="940"/>
      <c r="R676" s="521"/>
    </row>
    <row r="677" spans="1:18" ht="35.1" customHeight="1" thickBot="1">
      <c r="A677" s="752"/>
      <c r="B677" s="70"/>
      <c r="C677" s="904"/>
      <c r="D677" s="55"/>
      <c r="E677" s="753"/>
      <c r="F677" s="745"/>
      <c r="G677" s="416"/>
      <c r="H677" s="941"/>
      <c r="I677" s="746"/>
      <c r="J677" s="746"/>
      <c r="K677" s="746"/>
      <c r="L677" s="746"/>
      <c r="M677" s="746"/>
      <c r="N677" s="746"/>
      <c r="O677" s="746"/>
      <c r="P677" s="746"/>
      <c r="Q677" s="746"/>
      <c r="R677" s="522"/>
    </row>
    <row r="678" spans="1:18" ht="35.1" customHeight="1">
      <c r="A678" s="751">
        <v>101</v>
      </c>
      <c r="B678" s="523" t="s">
        <v>378</v>
      </c>
      <c r="C678" s="902" t="s">
        <v>379</v>
      </c>
      <c r="D678" s="67"/>
      <c r="E678" s="751" t="s">
        <v>451</v>
      </c>
      <c r="F678" s="205" t="s">
        <v>18</v>
      </c>
      <c r="G678" s="424">
        <f>R678*J5</f>
        <v>0</v>
      </c>
      <c r="H678" s="221">
        <v>0</v>
      </c>
      <c r="I678" s="209"/>
      <c r="J678" s="209"/>
      <c r="K678" s="209"/>
      <c r="L678" s="209"/>
      <c r="M678" s="209"/>
      <c r="N678" s="209"/>
      <c r="O678" s="209"/>
      <c r="P678" s="209"/>
      <c r="Q678" s="362"/>
      <c r="R678" s="403">
        <v>6</v>
      </c>
    </row>
    <row r="679" spans="1:18" ht="35.1" customHeight="1">
      <c r="A679" s="752"/>
      <c r="B679" s="55" t="s">
        <v>380</v>
      </c>
      <c r="C679" s="903"/>
      <c r="D679" s="215"/>
      <c r="E679" s="752"/>
      <c r="F679" s="34" t="s">
        <v>19</v>
      </c>
      <c r="G679" s="418"/>
      <c r="H679" s="21"/>
      <c r="I679" s="45"/>
      <c r="J679" s="210"/>
      <c r="K679" s="210"/>
      <c r="L679" s="45"/>
      <c r="M679" s="210"/>
      <c r="N679" s="210"/>
      <c r="O679" s="45"/>
      <c r="P679" s="210"/>
      <c r="Q679" s="363"/>
      <c r="R679" s="395"/>
    </row>
    <row r="680" spans="1:18" ht="35.1" customHeight="1" thickBot="1">
      <c r="A680" s="752"/>
      <c r="B680" s="55" t="s">
        <v>381</v>
      </c>
      <c r="C680" s="903"/>
      <c r="D680" s="71"/>
      <c r="E680" s="752"/>
      <c r="F680" s="35" t="s">
        <v>20</v>
      </c>
      <c r="G680" s="417"/>
      <c r="H680" s="41"/>
      <c r="I680" s="42"/>
      <c r="J680" s="42"/>
      <c r="K680" s="42"/>
      <c r="L680" s="42"/>
      <c r="M680" s="42"/>
      <c r="N680" s="42"/>
      <c r="O680" s="42"/>
      <c r="P680" s="42"/>
      <c r="Q680" s="361"/>
      <c r="R680" s="393"/>
    </row>
    <row r="681" spans="1:18" ht="35.1" customHeight="1">
      <c r="A681" s="752"/>
      <c r="B681" s="524" t="s">
        <v>382</v>
      </c>
      <c r="C681" s="903"/>
      <c r="D681" s="542" t="s">
        <v>383</v>
      </c>
      <c r="E681" s="752"/>
      <c r="F681" s="931"/>
      <c r="G681" s="428"/>
      <c r="H681" s="909"/>
      <c r="I681" s="910"/>
      <c r="J681" s="910"/>
      <c r="K681" s="910"/>
      <c r="L681" s="910"/>
      <c r="M681" s="910"/>
      <c r="N681" s="910"/>
      <c r="O681" s="910"/>
      <c r="P681" s="910"/>
      <c r="Q681" s="910"/>
      <c r="R681" s="516"/>
    </row>
    <row r="682" spans="1:18" ht="35.1" customHeight="1">
      <c r="A682" s="752"/>
      <c r="B682" s="524" t="s">
        <v>384</v>
      </c>
      <c r="C682" s="903"/>
      <c r="D682" s="542" t="s">
        <v>385</v>
      </c>
      <c r="E682" s="752"/>
      <c r="F682" s="931"/>
      <c r="G682" s="428"/>
      <c r="H682" s="911"/>
      <c r="I682" s="912"/>
      <c r="J682" s="912"/>
      <c r="K682" s="912"/>
      <c r="L682" s="912"/>
      <c r="M682" s="912"/>
      <c r="N682" s="912"/>
      <c r="O682" s="912"/>
      <c r="P682" s="912"/>
      <c r="Q682" s="912"/>
      <c r="R682" s="516"/>
    </row>
    <row r="683" spans="1:18" ht="35.1" customHeight="1">
      <c r="A683" s="752"/>
      <c r="B683" s="524"/>
      <c r="C683" s="903"/>
      <c r="D683" s="542" t="s">
        <v>383</v>
      </c>
      <c r="E683" s="752"/>
      <c r="F683" s="931"/>
      <c r="G683" s="428"/>
      <c r="H683" s="911"/>
      <c r="I683" s="912"/>
      <c r="J683" s="912"/>
      <c r="K683" s="912"/>
      <c r="L683" s="912"/>
      <c r="M683" s="912"/>
      <c r="N683" s="912"/>
      <c r="O683" s="912"/>
      <c r="P683" s="912"/>
      <c r="Q683" s="912"/>
      <c r="R683" s="516"/>
    </row>
    <row r="684" spans="1:18" ht="35.1" customHeight="1" thickBot="1">
      <c r="A684" s="753"/>
      <c r="B684" s="545"/>
      <c r="C684" s="904"/>
      <c r="D684" s="203" t="s">
        <v>386</v>
      </c>
      <c r="E684" s="753"/>
      <c r="F684" s="932"/>
      <c r="G684" s="429"/>
      <c r="H684" s="933"/>
      <c r="I684" s="934"/>
      <c r="J684" s="934"/>
      <c r="K684" s="934"/>
      <c r="L684" s="934"/>
      <c r="M684" s="934"/>
      <c r="N684" s="934"/>
      <c r="O684" s="934"/>
      <c r="P684" s="934"/>
      <c r="Q684" s="934"/>
      <c r="R684" s="517"/>
    </row>
    <row r="685" spans="1:18" ht="35.1" customHeight="1">
      <c r="A685" s="751">
        <v>102</v>
      </c>
      <c r="B685" s="523" t="s">
        <v>387</v>
      </c>
      <c r="C685" s="902" t="s">
        <v>61</v>
      </c>
      <c r="D685" s="541"/>
      <c r="E685" s="751" t="s">
        <v>451</v>
      </c>
      <c r="F685" s="46" t="s">
        <v>18</v>
      </c>
      <c r="G685" s="456"/>
      <c r="H685" s="43"/>
      <c r="I685" s="209"/>
      <c r="J685" s="209"/>
      <c r="K685" s="209"/>
      <c r="L685" s="209"/>
      <c r="M685" s="209"/>
      <c r="N685" s="209"/>
      <c r="O685" s="209"/>
      <c r="P685" s="209"/>
      <c r="Q685" s="362"/>
      <c r="R685" s="394"/>
    </row>
    <row r="686" spans="1:18" ht="35.1" customHeight="1">
      <c r="A686" s="948"/>
      <c r="B686" s="524" t="s">
        <v>388</v>
      </c>
      <c r="C686" s="950"/>
      <c r="D686" s="891"/>
      <c r="E686" s="752"/>
      <c r="F686" s="946" t="s">
        <v>19</v>
      </c>
      <c r="G686" s="968">
        <f>R686*J5</f>
        <v>0</v>
      </c>
      <c r="H686" s="928"/>
      <c r="I686" s="893"/>
      <c r="J686" s="893"/>
      <c r="K686" s="892">
        <v>0</v>
      </c>
      <c r="L686" s="893"/>
      <c r="M686" s="893"/>
      <c r="N686" s="893"/>
      <c r="O686" s="893"/>
      <c r="P686" s="893"/>
      <c r="Q686" s="915"/>
      <c r="R686" s="620">
        <v>0.2</v>
      </c>
    </row>
    <row r="687" spans="1:18" ht="35.1" customHeight="1">
      <c r="A687" s="948"/>
      <c r="B687" s="524" t="s">
        <v>389</v>
      </c>
      <c r="C687" s="950"/>
      <c r="D687" s="891"/>
      <c r="E687" s="752"/>
      <c r="F687" s="947"/>
      <c r="G687" s="969"/>
      <c r="H687" s="928"/>
      <c r="I687" s="893"/>
      <c r="J687" s="893"/>
      <c r="K687" s="892"/>
      <c r="L687" s="893"/>
      <c r="M687" s="893"/>
      <c r="N687" s="893"/>
      <c r="O687" s="893"/>
      <c r="P687" s="893"/>
      <c r="Q687" s="915"/>
      <c r="R687" s="620"/>
    </row>
    <row r="688" spans="1:18" ht="35.1" customHeight="1" thickBot="1">
      <c r="A688" s="948"/>
      <c r="B688" s="524" t="s">
        <v>390</v>
      </c>
      <c r="C688" s="950"/>
      <c r="D688" s="68"/>
      <c r="E688" s="752"/>
      <c r="F688" s="50" t="s">
        <v>76</v>
      </c>
      <c r="G688" s="417"/>
      <c r="H688" s="41"/>
      <c r="I688" s="42"/>
      <c r="J688" s="42"/>
      <c r="K688" s="42"/>
      <c r="L688" s="42"/>
      <c r="M688" s="42"/>
      <c r="N688" s="42"/>
      <c r="O688" s="42"/>
      <c r="P688" s="42"/>
      <c r="Q688" s="361"/>
      <c r="R688" s="393"/>
    </row>
    <row r="689" spans="1:18" ht="35.1" customHeight="1">
      <c r="A689" s="948"/>
      <c r="B689" s="524" t="s">
        <v>391</v>
      </c>
      <c r="C689" s="950"/>
      <c r="D689" s="69" t="s">
        <v>651</v>
      </c>
      <c r="E689" s="752"/>
      <c r="F689" s="907"/>
      <c r="G689" s="424"/>
      <c r="H689" s="909"/>
      <c r="I689" s="910"/>
      <c r="J689" s="910"/>
      <c r="K689" s="910"/>
      <c r="L689" s="910"/>
      <c r="M689" s="910"/>
      <c r="N689" s="910"/>
      <c r="O689" s="910"/>
      <c r="P689" s="910"/>
      <c r="Q689" s="910"/>
      <c r="R689" s="513"/>
    </row>
    <row r="690" spans="1:18" ht="35.1" customHeight="1" thickBot="1">
      <c r="A690" s="949"/>
      <c r="B690" s="545" t="s">
        <v>392</v>
      </c>
      <c r="C690" s="951"/>
      <c r="D690" s="203" t="s">
        <v>652</v>
      </c>
      <c r="E690" s="753"/>
      <c r="F690" s="944"/>
      <c r="G690" s="430"/>
      <c r="H690" s="945"/>
      <c r="I690" s="901"/>
      <c r="J690" s="901"/>
      <c r="K690" s="901"/>
      <c r="L690" s="901"/>
      <c r="M690" s="901"/>
      <c r="N690" s="901"/>
      <c r="O690" s="901"/>
      <c r="P690" s="901"/>
      <c r="Q690" s="901"/>
      <c r="R690" s="514"/>
    </row>
    <row r="691" spans="1:18" ht="35.1" hidden="1" customHeight="1" thickBot="1">
      <c r="A691" s="716" t="s">
        <v>393</v>
      </c>
      <c r="B691" s="717"/>
      <c r="C691" s="717"/>
      <c r="D691" s="717"/>
      <c r="E691" s="843"/>
      <c r="F691" s="205">
        <f>SUM(H691:Q691)</f>
        <v>0</v>
      </c>
      <c r="G691" s="413">
        <f>G663+G670+G678+G685</f>
        <v>0</v>
      </c>
      <c r="H691" s="205">
        <f>H663+H670+H678+H685</f>
        <v>0</v>
      </c>
      <c r="I691" s="205">
        <f t="shared" ref="I691:Q692" si="70">I663+I670+I678+I685</f>
        <v>0</v>
      </c>
      <c r="J691" s="205">
        <f t="shared" si="70"/>
        <v>0</v>
      </c>
      <c r="K691" s="205">
        <f t="shared" si="70"/>
        <v>0</v>
      </c>
      <c r="L691" s="205">
        <f t="shared" si="70"/>
        <v>0</v>
      </c>
      <c r="M691" s="205">
        <f t="shared" si="70"/>
        <v>0</v>
      </c>
      <c r="N691" s="205">
        <f t="shared" si="70"/>
        <v>0</v>
      </c>
      <c r="O691" s="205">
        <f t="shared" si="70"/>
        <v>0</v>
      </c>
      <c r="P691" s="205">
        <f t="shared" si="70"/>
        <v>0</v>
      </c>
      <c r="Q691" s="46">
        <f t="shared" si="70"/>
        <v>0</v>
      </c>
      <c r="R691" s="205">
        <f>R663+R670+R678+R685</f>
        <v>6</v>
      </c>
    </row>
    <row r="692" spans="1:18" ht="35.1" hidden="1" customHeight="1" thickBot="1">
      <c r="A692" s="731" t="s">
        <v>394</v>
      </c>
      <c r="B692" s="732"/>
      <c r="C692" s="732"/>
      <c r="D692" s="732"/>
      <c r="E692" s="820"/>
      <c r="F692" s="205">
        <f>SUM(H692:Q692)</f>
        <v>0</v>
      </c>
      <c r="G692" s="413">
        <f>G664+G671+G679+G686</f>
        <v>0</v>
      </c>
      <c r="H692" s="205">
        <f>H664+H671+H679+H686</f>
        <v>0</v>
      </c>
      <c r="I692" s="205">
        <f t="shared" si="70"/>
        <v>0</v>
      </c>
      <c r="J692" s="205">
        <f t="shared" si="70"/>
        <v>0</v>
      </c>
      <c r="K692" s="205">
        <f t="shared" si="70"/>
        <v>0</v>
      </c>
      <c r="L692" s="205">
        <f t="shared" si="70"/>
        <v>0</v>
      </c>
      <c r="M692" s="205">
        <f t="shared" si="70"/>
        <v>0</v>
      </c>
      <c r="N692" s="205">
        <f t="shared" si="70"/>
        <v>0</v>
      </c>
      <c r="O692" s="205">
        <f t="shared" si="70"/>
        <v>0</v>
      </c>
      <c r="P692" s="205">
        <f t="shared" si="70"/>
        <v>0</v>
      </c>
      <c r="Q692" s="46">
        <f t="shared" si="70"/>
        <v>0</v>
      </c>
      <c r="R692" s="205">
        <f>R664+R671+R679+R686</f>
        <v>1.4</v>
      </c>
    </row>
    <row r="693" spans="1:18" ht="35.1" hidden="1" customHeight="1" thickBot="1">
      <c r="A693" s="728" t="s">
        <v>395</v>
      </c>
      <c r="B693" s="729"/>
      <c r="C693" s="729"/>
      <c r="D693" s="729"/>
      <c r="E693" s="821"/>
      <c r="F693" s="205">
        <f>SUM(H693:Q693)</f>
        <v>0</v>
      </c>
      <c r="G693" s="414">
        <f>G666+G673+G680+G688</f>
        <v>0</v>
      </c>
      <c r="H693" s="49">
        <f>H666+H673+H680+H688</f>
        <v>0</v>
      </c>
      <c r="I693" s="49">
        <f t="shared" ref="I693:Q693" si="71">I666+I673+I680+I688</f>
        <v>0</v>
      </c>
      <c r="J693" s="49">
        <f t="shared" si="71"/>
        <v>0</v>
      </c>
      <c r="K693" s="49">
        <f t="shared" si="71"/>
        <v>0</v>
      </c>
      <c r="L693" s="49">
        <f t="shared" si="71"/>
        <v>0</v>
      </c>
      <c r="M693" s="49">
        <f t="shared" si="71"/>
        <v>0</v>
      </c>
      <c r="N693" s="49">
        <f t="shared" si="71"/>
        <v>0</v>
      </c>
      <c r="O693" s="49">
        <f t="shared" si="71"/>
        <v>0</v>
      </c>
      <c r="P693" s="49">
        <f t="shared" si="71"/>
        <v>0</v>
      </c>
      <c r="Q693" s="226">
        <f t="shared" si="71"/>
        <v>0</v>
      </c>
      <c r="R693" s="49">
        <f>R666+R673+R680+R688</f>
        <v>0</v>
      </c>
    </row>
    <row r="694" spans="1:18" ht="35.1" hidden="1" customHeight="1" thickBot="1">
      <c r="A694" s="719" t="s">
        <v>489</v>
      </c>
      <c r="B694" s="720"/>
      <c r="C694" s="720"/>
      <c r="D694" s="720"/>
      <c r="E694" s="781"/>
      <c r="F694" s="15">
        <f>F691+F692</f>
        <v>0</v>
      </c>
      <c r="G694" s="29">
        <f>G691+G692</f>
        <v>0</v>
      </c>
      <c r="H694" s="15">
        <f>H691+H692</f>
        <v>0</v>
      </c>
      <c r="I694" s="15">
        <f t="shared" ref="I694:Q694" si="72">I691+I692</f>
        <v>0</v>
      </c>
      <c r="J694" s="15">
        <f t="shared" si="72"/>
        <v>0</v>
      </c>
      <c r="K694" s="15">
        <f t="shared" si="72"/>
        <v>0</v>
      </c>
      <c r="L694" s="15">
        <f t="shared" si="72"/>
        <v>0</v>
      </c>
      <c r="M694" s="15">
        <f t="shared" si="72"/>
        <v>0</v>
      </c>
      <c r="N694" s="15">
        <f t="shared" si="72"/>
        <v>0</v>
      </c>
      <c r="O694" s="15">
        <f t="shared" si="72"/>
        <v>0</v>
      </c>
      <c r="P694" s="15">
        <f t="shared" si="72"/>
        <v>0</v>
      </c>
      <c r="Q694" s="357">
        <f t="shared" si="72"/>
        <v>0</v>
      </c>
      <c r="R694" s="15">
        <f>R691+R692</f>
        <v>7.4</v>
      </c>
    </row>
    <row r="695" spans="1:18" ht="49.5" hidden="1" customHeight="1" thickBot="1">
      <c r="A695" s="920" t="s">
        <v>490</v>
      </c>
      <c r="B695" s="921"/>
      <c r="C695" s="921"/>
      <c r="D695" s="921"/>
      <c r="E695" s="922"/>
      <c r="F695" s="5">
        <f>F691+F692+F693</f>
        <v>0</v>
      </c>
      <c r="G695" s="423">
        <f>G691+G692+G693</f>
        <v>0</v>
      </c>
      <c r="H695" s="5">
        <f>H691+H692+H693</f>
        <v>0</v>
      </c>
      <c r="I695" s="5">
        <f t="shared" ref="I695:Q695" si="73">I691+I692+I693</f>
        <v>0</v>
      </c>
      <c r="J695" s="5">
        <f t="shared" si="73"/>
        <v>0</v>
      </c>
      <c r="K695" s="5">
        <f t="shared" si="73"/>
        <v>0</v>
      </c>
      <c r="L695" s="5">
        <f t="shared" si="73"/>
        <v>0</v>
      </c>
      <c r="M695" s="5">
        <f t="shared" si="73"/>
        <v>0</v>
      </c>
      <c r="N695" s="5">
        <f t="shared" si="73"/>
        <v>0</v>
      </c>
      <c r="O695" s="5">
        <f t="shared" si="73"/>
        <v>0</v>
      </c>
      <c r="P695" s="5">
        <f t="shared" si="73"/>
        <v>0</v>
      </c>
      <c r="Q695" s="359">
        <f t="shared" si="73"/>
        <v>0</v>
      </c>
      <c r="R695" s="5">
        <f>R691+R692+R693</f>
        <v>7.4</v>
      </c>
    </row>
    <row r="696" spans="1:18" ht="35.1" customHeight="1" thickBot="1">
      <c r="A696" s="943"/>
      <c r="B696" s="750"/>
      <c r="C696" s="750"/>
      <c r="D696" s="750"/>
      <c r="E696" s="750"/>
      <c r="F696" s="750"/>
      <c r="G696" s="750"/>
      <c r="H696" s="750"/>
      <c r="I696" s="750"/>
      <c r="J696" s="750"/>
      <c r="K696" s="750"/>
      <c r="L696" s="750"/>
      <c r="M696" s="750"/>
      <c r="N696" s="750"/>
      <c r="O696" s="750"/>
      <c r="P696" s="750"/>
      <c r="Q696" s="750"/>
      <c r="R696" s="389"/>
    </row>
    <row r="697" spans="1:18" ht="35.1" customHeight="1" thickBot="1">
      <c r="A697" s="640" t="s">
        <v>396</v>
      </c>
      <c r="B697" s="641"/>
      <c r="C697" s="641"/>
      <c r="D697" s="641"/>
      <c r="E697" s="641"/>
      <c r="F697" s="785"/>
      <c r="G697" s="414">
        <f t="shared" ref="G697:H701" si="74">G691</f>
        <v>0</v>
      </c>
      <c r="H697" s="49">
        <f t="shared" si="74"/>
        <v>0</v>
      </c>
      <c r="I697" s="49">
        <f>I691+H697</f>
        <v>0</v>
      </c>
      <c r="J697" s="49">
        <f t="shared" ref="J697:Q701" si="75">J691+I697</f>
        <v>0</v>
      </c>
      <c r="K697" s="49">
        <f t="shared" si="75"/>
        <v>0</v>
      </c>
      <c r="L697" s="49">
        <f t="shared" si="75"/>
        <v>0</v>
      </c>
      <c r="M697" s="49">
        <f t="shared" si="75"/>
        <v>0</v>
      </c>
      <c r="N697" s="49">
        <f t="shared" si="75"/>
        <v>0</v>
      </c>
      <c r="O697" s="49">
        <f t="shared" si="75"/>
        <v>0</v>
      </c>
      <c r="P697" s="49">
        <f t="shared" si="75"/>
        <v>0</v>
      </c>
      <c r="Q697" s="226">
        <f t="shared" si="75"/>
        <v>0</v>
      </c>
      <c r="R697" s="49">
        <f>R691</f>
        <v>6</v>
      </c>
    </row>
    <row r="698" spans="1:18" ht="35.1" customHeight="1" thickBot="1">
      <c r="A698" s="640" t="s">
        <v>397</v>
      </c>
      <c r="B698" s="641"/>
      <c r="C698" s="641"/>
      <c r="D698" s="641"/>
      <c r="E698" s="641"/>
      <c r="F698" s="952"/>
      <c r="G698" s="100">
        <f t="shared" si="74"/>
        <v>0</v>
      </c>
      <c r="H698" s="77">
        <f t="shared" si="74"/>
        <v>0</v>
      </c>
      <c r="I698" s="77">
        <f>I692+H698</f>
        <v>0</v>
      </c>
      <c r="J698" s="77">
        <f t="shared" si="75"/>
        <v>0</v>
      </c>
      <c r="K698" s="77">
        <f t="shared" si="75"/>
        <v>0</v>
      </c>
      <c r="L698" s="77">
        <f t="shared" si="75"/>
        <v>0</v>
      </c>
      <c r="M698" s="77">
        <f t="shared" si="75"/>
        <v>0</v>
      </c>
      <c r="N698" s="77">
        <f t="shared" si="75"/>
        <v>0</v>
      </c>
      <c r="O698" s="77">
        <f t="shared" si="75"/>
        <v>0</v>
      </c>
      <c r="P698" s="77">
        <f t="shared" si="75"/>
        <v>0</v>
      </c>
      <c r="Q698" s="373">
        <f t="shared" si="75"/>
        <v>0</v>
      </c>
      <c r="R698" s="77">
        <f>R692</f>
        <v>1.4</v>
      </c>
    </row>
    <row r="699" spans="1:18" ht="38.25" customHeight="1" thickBot="1">
      <c r="A699" s="640" t="s">
        <v>398</v>
      </c>
      <c r="B699" s="641"/>
      <c r="C699" s="641"/>
      <c r="D699" s="641"/>
      <c r="E699" s="641"/>
      <c r="F699" s="785"/>
      <c r="G699" s="414">
        <f t="shared" si="74"/>
        <v>0</v>
      </c>
      <c r="H699" s="49">
        <f t="shared" si="74"/>
        <v>0</v>
      </c>
      <c r="I699" s="49">
        <f>I693+H699</f>
        <v>0</v>
      </c>
      <c r="J699" s="49">
        <f t="shared" si="75"/>
        <v>0</v>
      </c>
      <c r="K699" s="49">
        <f t="shared" si="75"/>
        <v>0</v>
      </c>
      <c r="L699" s="49">
        <f t="shared" si="75"/>
        <v>0</v>
      </c>
      <c r="M699" s="49">
        <f t="shared" si="75"/>
        <v>0</v>
      </c>
      <c r="N699" s="49">
        <f t="shared" si="75"/>
        <v>0</v>
      </c>
      <c r="O699" s="49">
        <f t="shared" si="75"/>
        <v>0</v>
      </c>
      <c r="P699" s="49">
        <f t="shared" si="75"/>
        <v>0</v>
      </c>
      <c r="Q699" s="226">
        <f t="shared" si="75"/>
        <v>0</v>
      </c>
      <c r="R699" s="49">
        <f>R693</f>
        <v>0</v>
      </c>
    </row>
    <row r="700" spans="1:18" ht="81.75" customHeight="1" thickBot="1">
      <c r="A700" s="719" t="s">
        <v>491</v>
      </c>
      <c r="B700" s="720"/>
      <c r="C700" s="720"/>
      <c r="D700" s="720"/>
      <c r="E700" s="780"/>
      <c r="F700" s="781"/>
      <c r="G700" s="423">
        <f t="shared" si="74"/>
        <v>0</v>
      </c>
      <c r="H700" s="4">
        <f t="shared" si="74"/>
        <v>0</v>
      </c>
      <c r="I700" s="4">
        <f>I694+H700</f>
        <v>0</v>
      </c>
      <c r="J700" s="4">
        <f t="shared" si="75"/>
        <v>0</v>
      </c>
      <c r="K700" s="4">
        <f t="shared" si="75"/>
        <v>0</v>
      </c>
      <c r="L700" s="4">
        <f t="shared" si="75"/>
        <v>0</v>
      </c>
      <c r="M700" s="4">
        <f t="shared" si="75"/>
        <v>0</v>
      </c>
      <c r="N700" s="4">
        <f t="shared" si="75"/>
        <v>0</v>
      </c>
      <c r="O700" s="4">
        <f t="shared" si="75"/>
        <v>0</v>
      </c>
      <c r="P700" s="4">
        <f t="shared" si="75"/>
        <v>0</v>
      </c>
      <c r="Q700" s="358">
        <f t="shared" si="75"/>
        <v>0</v>
      </c>
      <c r="R700" s="4">
        <f>R694</f>
        <v>7.4</v>
      </c>
    </row>
    <row r="701" spans="1:18" ht="35.1" customHeight="1" thickBot="1">
      <c r="A701" s="747" t="s">
        <v>492</v>
      </c>
      <c r="B701" s="782"/>
      <c r="C701" s="782"/>
      <c r="D701" s="782"/>
      <c r="E701" s="782"/>
      <c r="F701" s="783"/>
      <c r="G701" s="63">
        <f t="shared" si="74"/>
        <v>0</v>
      </c>
      <c r="H701" s="63">
        <f t="shared" si="74"/>
        <v>0</v>
      </c>
      <c r="I701" s="100">
        <f>I695+H701</f>
        <v>0</v>
      </c>
      <c r="J701" s="100">
        <f t="shared" si="75"/>
        <v>0</v>
      </c>
      <c r="K701" s="100">
        <f t="shared" si="75"/>
        <v>0</v>
      </c>
      <c r="L701" s="100">
        <f t="shared" si="75"/>
        <v>0</v>
      </c>
      <c r="M701" s="100">
        <f t="shared" si="75"/>
        <v>0</v>
      </c>
      <c r="N701" s="100">
        <f t="shared" si="75"/>
        <v>0</v>
      </c>
      <c r="O701" s="100">
        <f t="shared" si="75"/>
        <v>0</v>
      </c>
      <c r="P701" s="100">
        <f t="shared" si="75"/>
        <v>0</v>
      </c>
      <c r="Q701" s="374">
        <f t="shared" si="75"/>
        <v>0</v>
      </c>
      <c r="R701" s="100">
        <f>R695</f>
        <v>7.4</v>
      </c>
    </row>
    <row r="702" spans="1:18" ht="35.1" customHeight="1" thickBot="1">
      <c r="A702" s="722" t="s">
        <v>666</v>
      </c>
      <c r="B702" s="723"/>
      <c r="C702" s="784"/>
      <c r="D702" s="784"/>
      <c r="E702" s="723"/>
      <c r="F702" s="784"/>
      <c r="G702" s="784"/>
      <c r="H702" s="784"/>
      <c r="I702" s="784"/>
      <c r="J702" s="784"/>
      <c r="K702" s="784"/>
      <c r="L702" s="784"/>
      <c r="M702" s="784"/>
      <c r="N702" s="784"/>
      <c r="O702" s="784"/>
      <c r="P702" s="784"/>
      <c r="Q702" s="784"/>
      <c r="R702" s="389"/>
    </row>
    <row r="703" spans="1:18" ht="35.1" customHeight="1">
      <c r="A703" s="665">
        <v>103</v>
      </c>
      <c r="B703" s="134" t="s">
        <v>576</v>
      </c>
      <c r="C703" s="504" t="s">
        <v>412</v>
      </c>
      <c r="D703" s="668" t="s">
        <v>67</v>
      </c>
      <c r="E703" s="645" t="s">
        <v>451</v>
      </c>
      <c r="F703" s="102" t="s">
        <v>111</v>
      </c>
      <c r="G703" s="458">
        <f>R703*J5</f>
        <v>0</v>
      </c>
      <c r="H703" s="109">
        <v>0</v>
      </c>
      <c r="I703" s="103"/>
      <c r="J703" s="103"/>
      <c r="K703" s="103"/>
      <c r="L703" s="103"/>
      <c r="M703" s="103"/>
      <c r="N703" s="103"/>
      <c r="O703" s="103"/>
      <c r="P703" s="103"/>
      <c r="Q703" s="156"/>
      <c r="R703" s="376">
        <v>3</v>
      </c>
    </row>
    <row r="704" spans="1:18" ht="35.1" customHeight="1">
      <c r="A704" s="666"/>
      <c r="B704" s="135" t="s">
        <v>68</v>
      </c>
      <c r="C704" s="505" t="s">
        <v>69</v>
      </c>
      <c r="D704" s="669"/>
      <c r="E704" s="691"/>
      <c r="F704" s="557" t="s">
        <v>112</v>
      </c>
      <c r="G704" s="496">
        <f>R704*J5</f>
        <v>0</v>
      </c>
      <c r="H704" s="143"/>
      <c r="I704" s="131"/>
      <c r="J704" s="131"/>
      <c r="K704" s="131">
        <v>0</v>
      </c>
      <c r="L704" s="131"/>
      <c r="M704" s="131"/>
      <c r="N704" s="131"/>
      <c r="O704" s="131"/>
      <c r="P704" s="131"/>
      <c r="Q704" s="356"/>
      <c r="R704" s="382">
        <v>6.9</v>
      </c>
    </row>
    <row r="705" spans="1:18" ht="38.25" customHeight="1" thickBot="1">
      <c r="A705" s="666"/>
      <c r="B705" s="135" t="s">
        <v>70</v>
      </c>
      <c r="C705" s="505" t="s">
        <v>71</v>
      </c>
      <c r="D705" s="669"/>
      <c r="E705" s="691"/>
      <c r="F705" s="107" t="s">
        <v>20</v>
      </c>
      <c r="G705" s="463"/>
      <c r="H705" s="126"/>
      <c r="I705" s="114"/>
      <c r="J705" s="114"/>
      <c r="K705" s="114"/>
      <c r="L705" s="114"/>
      <c r="M705" s="114"/>
      <c r="N705" s="114"/>
      <c r="O705" s="114"/>
      <c r="P705" s="114"/>
      <c r="Q705" s="158"/>
      <c r="R705" s="379"/>
    </row>
    <row r="706" spans="1:18" ht="32.25" customHeight="1">
      <c r="A706" s="666"/>
      <c r="B706" s="122" t="s">
        <v>72</v>
      </c>
      <c r="C706" s="505"/>
      <c r="D706" s="669"/>
      <c r="E706" s="691"/>
      <c r="F706" s="664"/>
      <c r="G706" s="461"/>
      <c r="H706" s="628"/>
      <c r="I706" s="629"/>
      <c r="J706" s="629"/>
      <c r="K706" s="629"/>
      <c r="L706" s="629"/>
      <c r="M706" s="629"/>
      <c r="N706" s="629"/>
      <c r="O706" s="629"/>
      <c r="P706" s="629"/>
      <c r="Q706" s="629"/>
      <c r="R706" s="509"/>
    </row>
    <row r="707" spans="1:18" ht="35.1" customHeight="1">
      <c r="A707" s="666"/>
      <c r="B707" s="122" t="s">
        <v>578</v>
      </c>
      <c r="C707" s="505"/>
      <c r="D707" s="669"/>
      <c r="E707" s="691"/>
      <c r="F707" s="678"/>
      <c r="G707" s="466"/>
      <c r="H707" s="630"/>
      <c r="I707" s="630"/>
      <c r="J707" s="630"/>
      <c r="K707" s="630"/>
      <c r="L707" s="630"/>
      <c r="M707" s="630"/>
      <c r="N707" s="630"/>
      <c r="O707" s="630"/>
      <c r="P707" s="630"/>
      <c r="Q707" s="630"/>
      <c r="R707" s="510"/>
    </row>
    <row r="708" spans="1:18" s="104" customFormat="1" ht="33" customHeight="1">
      <c r="A708" s="666"/>
      <c r="B708" s="122" t="s">
        <v>579</v>
      </c>
      <c r="C708" s="302"/>
      <c r="D708" s="669"/>
      <c r="E708" s="691"/>
      <c r="F708" s="678"/>
      <c r="G708" s="466"/>
      <c r="H708" s="630"/>
      <c r="I708" s="630"/>
      <c r="J708" s="630"/>
      <c r="K708" s="630"/>
      <c r="L708" s="630"/>
      <c r="M708" s="630"/>
      <c r="N708" s="630"/>
      <c r="O708" s="630"/>
      <c r="P708" s="630"/>
      <c r="Q708" s="630"/>
      <c r="R708" s="510"/>
    </row>
    <row r="709" spans="1:18" s="104" customFormat="1" ht="32.25" customHeight="1">
      <c r="A709" s="666"/>
      <c r="B709" s="122" t="s">
        <v>581</v>
      </c>
      <c r="C709" s="526"/>
      <c r="D709" s="669"/>
      <c r="E709" s="691"/>
      <c r="F709" s="678"/>
      <c r="G709" s="466"/>
      <c r="H709" s="630"/>
      <c r="I709" s="630"/>
      <c r="J709" s="630"/>
      <c r="K709" s="630"/>
      <c r="L709" s="630"/>
      <c r="M709" s="630"/>
      <c r="N709" s="630"/>
      <c r="O709" s="630"/>
      <c r="P709" s="630"/>
      <c r="Q709" s="630"/>
      <c r="R709" s="510"/>
    </row>
    <row r="710" spans="1:18" s="104" customFormat="1" ht="42" customHeight="1" thickBot="1">
      <c r="A710" s="667"/>
      <c r="B710" s="136" t="s">
        <v>74</v>
      </c>
      <c r="C710" s="527"/>
      <c r="D710" s="670"/>
      <c r="E710" s="663"/>
      <c r="F710" s="679"/>
      <c r="G710" s="467"/>
      <c r="H710" s="631"/>
      <c r="I710" s="631"/>
      <c r="J710" s="631"/>
      <c r="K710" s="631"/>
      <c r="L710" s="631"/>
      <c r="M710" s="631"/>
      <c r="N710" s="631"/>
      <c r="O710" s="631"/>
      <c r="P710" s="631"/>
      <c r="Q710" s="631"/>
      <c r="R710" s="511"/>
    </row>
    <row r="711" spans="1:18" s="104" customFormat="1" ht="33" hidden="1" customHeight="1" thickBot="1">
      <c r="A711" s="716" t="s">
        <v>667</v>
      </c>
      <c r="B711" s="717"/>
      <c r="C711" s="717"/>
      <c r="D711" s="717"/>
      <c r="E711" s="843"/>
      <c r="F711" s="205">
        <f>SUM(H711:Q711)</f>
        <v>0</v>
      </c>
      <c r="G711" s="413">
        <f t="shared" ref="G711:Q713" si="76">G703</f>
        <v>0</v>
      </c>
      <c r="H711" s="205">
        <f t="shared" si="76"/>
        <v>0</v>
      </c>
      <c r="I711" s="205">
        <f t="shared" si="76"/>
        <v>0</v>
      </c>
      <c r="J711" s="205">
        <f t="shared" si="76"/>
        <v>0</v>
      </c>
      <c r="K711" s="205">
        <f t="shared" si="76"/>
        <v>0</v>
      </c>
      <c r="L711" s="205">
        <f t="shared" si="76"/>
        <v>0</v>
      </c>
      <c r="M711" s="205">
        <f t="shared" si="76"/>
        <v>0</v>
      </c>
      <c r="N711" s="205">
        <f t="shared" si="76"/>
        <v>0</v>
      </c>
      <c r="O711" s="205">
        <f t="shared" si="76"/>
        <v>0</v>
      </c>
      <c r="P711" s="205">
        <f t="shared" si="76"/>
        <v>0</v>
      </c>
      <c r="Q711" s="46">
        <f t="shared" si="76"/>
        <v>0</v>
      </c>
      <c r="R711" s="205">
        <f>R703</f>
        <v>3</v>
      </c>
    </row>
    <row r="712" spans="1:18" s="104" customFormat="1" ht="33" hidden="1" customHeight="1" thickBot="1">
      <c r="A712" s="731" t="s">
        <v>668</v>
      </c>
      <c r="B712" s="732"/>
      <c r="C712" s="732"/>
      <c r="D712" s="732"/>
      <c r="E712" s="820"/>
      <c r="F712" s="205">
        <f>SUM(H712:Q712)</f>
        <v>0</v>
      </c>
      <c r="G712" s="413">
        <f t="shared" si="76"/>
        <v>0</v>
      </c>
      <c r="H712" s="205">
        <f t="shared" si="76"/>
        <v>0</v>
      </c>
      <c r="I712" s="205">
        <f t="shared" si="76"/>
        <v>0</v>
      </c>
      <c r="J712" s="205">
        <f t="shared" si="76"/>
        <v>0</v>
      </c>
      <c r="K712" s="205">
        <f t="shared" si="76"/>
        <v>0</v>
      </c>
      <c r="L712" s="205">
        <f t="shared" si="76"/>
        <v>0</v>
      </c>
      <c r="M712" s="205">
        <f t="shared" si="76"/>
        <v>0</v>
      </c>
      <c r="N712" s="205">
        <f t="shared" si="76"/>
        <v>0</v>
      </c>
      <c r="O712" s="205">
        <f t="shared" si="76"/>
        <v>0</v>
      </c>
      <c r="P712" s="205">
        <f t="shared" si="76"/>
        <v>0</v>
      </c>
      <c r="Q712" s="46">
        <f t="shared" si="76"/>
        <v>0</v>
      </c>
      <c r="R712" s="205">
        <f>R704</f>
        <v>6.9</v>
      </c>
    </row>
    <row r="713" spans="1:18" s="104" customFormat="1" ht="33" hidden="1" customHeight="1" thickBot="1">
      <c r="A713" s="728" t="s">
        <v>669</v>
      </c>
      <c r="B713" s="729"/>
      <c r="C713" s="729"/>
      <c r="D713" s="729"/>
      <c r="E713" s="821"/>
      <c r="F713" s="205">
        <f>SUM(H713:Q713)</f>
        <v>0</v>
      </c>
      <c r="G713" s="414">
        <f t="shared" si="76"/>
        <v>0</v>
      </c>
      <c r="H713" s="49">
        <f t="shared" si="76"/>
        <v>0</v>
      </c>
      <c r="I713" s="49">
        <f t="shared" si="76"/>
        <v>0</v>
      </c>
      <c r="J713" s="49">
        <f t="shared" si="76"/>
        <v>0</v>
      </c>
      <c r="K713" s="49">
        <f t="shared" si="76"/>
        <v>0</v>
      </c>
      <c r="L713" s="49">
        <f t="shared" si="76"/>
        <v>0</v>
      </c>
      <c r="M713" s="49">
        <f t="shared" si="76"/>
        <v>0</v>
      </c>
      <c r="N713" s="49">
        <f t="shared" si="76"/>
        <v>0</v>
      </c>
      <c r="O713" s="49">
        <f t="shared" si="76"/>
        <v>0</v>
      </c>
      <c r="P713" s="49">
        <f t="shared" si="76"/>
        <v>0</v>
      </c>
      <c r="Q713" s="226">
        <f t="shared" si="76"/>
        <v>0</v>
      </c>
      <c r="R713" s="49">
        <f>R705</f>
        <v>0</v>
      </c>
    </row>
    <row r="714" spans="1:18" s="104" customFormat="1" ht="33" hidden="1" customHeight="1" thickBot="1">
      <c r="A714" s="719" t="s">
        <v>670</v>
      </c>
      <c r="B714" s="720"/>
      <c r="C714" s="720"/>
      <c r="D714" s="720"/>
      <c r="E714" s="781"/>
      <c r="F714" s="15">
        <f>F711+F712</f>
        <v>0</v>
      </c>
      <c r="G714" s="29">
        <f>G711+G712</f>
        <v>0</v>
      </c>
      <c r="H714" s="15">
        <f>H711+H712</f>
        <v>0</v>
      </c>
      <c r="I714" s="15">
        <f t="shared" ref="I714:Q714" si="77">I711+I712</f>
        <v>0</v>
      </c>
      <c r="J714" s="15">
        <f t="shared" si="77"/>
        <v>0</v>
      </c>
      <c r="K714" s="15">
        <f t="shared" si="77"/>
        <v>0</v>
      </c>
      <c r="L714" s="15">
        <f t="shared" si="77"/>
        <v>0</v>
      </c>
      <c r="M714" s="15">
        <f t="shared" si="77"/>
        <v>0</v>
      </c>
      <c r="N714" s="15">
        <f t="shared" si="77"/>
        <v>0</v>
      </c>
      <c r="O714" s="15">
        <f t="shared" si="77"/>
        <v>0</v>
      </c>
      <c r="P714" s="15">
        <f t="shared" si="77"/>
        <v>0</v>
      </c>
      <c r="Q714" s="357">
        <f t="shared" si="77"/>
        <v>0</v>
      </c>
      <c r="R714" s="15">
        <f>R711+R712</f>
        <v>9.9</v>
      </c>
    </row>
    <row r="715" spans="1:18" s="104" customFormat="1" ht="33" hidden="1" customHeight="1" thickBot="1">
      <c r="A715" s="920" t="s">
        <v>671</v>
      </c>
      <c r="B715" s="921"/>
      <c r="C715" s="921"/>
      <c r="D715" s="921"/>
      <c r="E715" s="922"/>
      <c r="F715" s="5">
        <f>F711+F712+F713</f>
        <v>0</v>
      </c>
      <c r="G715" s="423">
        <f>G711+G712+G713</f>
        <v>0</v>
      </c>
      <c r="H715" s="5">
        <f>H711+H712+H713</f>
        <v>0</v>
      </c>
      <c r="I715" s="5">
        <f t="shared" ref="I715:Q715" si="78">I711+I712+I713</f>
        <v>0</v>
      </c>
      <c r="J715" s="5">
        <f t="shared" si="78"/>
        <v>0</v>
      </c>
      <c r="K715" s="5">
        <f t="shared" si="78"/>
        <v>0</v>
      </c>
      <c r="L715" s="5">
        <f t="shared" si="78"/>
        <v>0</v>
      </c>
      <c r="M715" s="5">
        <f t="shared" si="78"/>
        <v>0</v>
      </c>
      <c r="N715" s="5">
        <f t="shared" si="78"/>
        <v>0</v>
      </c>
      <c r="O715" s="5">
        <f t="shared" si="78"/>
        <v>0</v>
      </c>
      <c r="P715" s="5">
        <f t="shared" si="78"/>
        <v>0</v>
      </c>
      <c r="Q715" s="359">
        <f t="shared" si="78"/>
        <v>0</v>
      </c>
      <c r="R715" s="5">
        <f>R711+R712+R713</f>
        <v>9.9</v>
      </c>
    </row>
    <row r="716" spans="1:18" ht="35.1" customHeight="1" thickBot="1">
      <c r="A716" s="943"/>
      <c r="B716" s="750"/>
      <c r="C716" s="750"/>
      <c r="D716" s="750"/>
      <c r="E716" s="750"/>
      <c r="F716" s="750"/>
      <c r="G716" s="750"/>
      <c r="H716" s="750"/>
      <c r="I716" s="750"/>
      <c r="J716" s="750"/>
      <c r="K716" s="750"/>
      <c r="L716" s="750"/>
      <c r="M716" s="750"/>
      <c r="N716" s="750"/>
      <c r="O716" s="750"/>
      <c r="P716" s="750"/>
      <c r="Q716" s="750"/>
      <c r="R716" s="389"/>
    </row>
    <row r="717" spans="1:18" ht="35.1" customHeight="1" thickBot="1">
      <c r="A717" s="640" t="s">
        <v>672</v>
      </c>
      <c r="B717" s="641"/>
      <c r="C717" s="641"/>
      <c r="D717" s="641"/>
      <c r="E717" s="641"/>
      <c r="F717" s="785"/>
      <c r="G717" s="414">
        <f t="shared" ref="G717:H721" si="79">G711</f>
        <v>0</v>
      </c>
      <c r="H717" s="49">
        <f t="shared" si="79"/>
        <v>0</v>
      </c>
      <c r="I717" s="49">
        <f t="shared" ref="I717:Q721" si="80">I711+H717</f>
        <v>0</v>
      </c>
      <c r="J717" s="49">
        <f t="shared" si="80"/>
        <v>0</v>
      </c>
      <c r="K717" s="49">
        <f t="shared" si="80"/>
        <v>0</v>
      </c>
      <c r="L717" s="49">
        <f t="shared" si="80"/>
        <v>0</v>
      </c>
      <c r="M717" s="49">
        <f t="shared" si="80"/>
        <v>0</v>
      </c>
      <c r="N717" s="49">
        <f t="shared" si="80"/>
        <v>0</v>
      </c>
      <c r="O717" s="49">
        <f t="shared" si="80"/>
        <v>0</v>
      </c>
      <c r="P717" s="49">
        <f t="shared" si="80"/>
        <v>0</v>
      </c>
      <c r="Q717" s="226">
        <f t="shared" si="80"/>
        <v>0</v>
      </c>
      <c r="R717" s="49">
        <f>R711</f>
        <v>3</v>
      </c>
    </row>
    <row r="718" spans="1:18" ht="35.1" customHeight="1" thickBot="1">
      <c r="A718" s="640" t="s">
        <v>673</v>
      </c>
      <c r="B718" s="641"/>
      <c r="C718" s="641"/>
      <c r="D718" s="641"/>
      <c r="E718" s="641"/>
      <c r="F718" s="952"/>
      <c r="G718" s="100">
        <f t="shared" si="79"/>
        <v>0</v>
      </c>
      <c r="H718" s="77">
        <f t="shared" si="79"/>
        <v>0</v>
      </c>
      <c r="I718" s="77">
        <f t="shared" si="80"/>
        <v>0</v>
      </c>
      <c r="J718" s="77">
        <f t="shared" si="80"/>
        <v>0</v>
      </c>
      <c r="K718" s="77">
        <f t="shared" si="80"/>
        <v>0</v>
      </c>
      <c r="L718" s="77">
        <f t="shared" si="80"/>
        <v>0</v>
      </c>
      <c r="M718" s="77">
        <f t="shared" si="80"/>
        <v>0</v>
      </c>
      <c r="N718" s="77">
        <f t="shared" si="80"/>
        <v>0</v>
      </c>
      <c r="O718" s="77">
        <f t="shared" si="80"/>
        <v>0</v>
      </c>
      <c r="P718" s="77">
        <f t="shared" si="80"/>
        <v>0</v>
      </c>
      <c r="Q718" s="373">
        <f t="shared" si="80"/>
        <v>0</v>
      </c>
      <c r="R718" s="77">
        <f>R712</f>
        <v>6.9</v>
      </c>
    </row>
    <row r="719" spans="1:18" ht="38.25" customHeight="1" thickBot="1">
      <c r="A719" s="640" t="s">
        <v>674</v>
      </c>
      <c r="B719" s="641"/>
      <c r="C719" s="641"/>
      <c r="D719" s="641"/>
      <c r="E719" s="641"/>
      <c r="F719" s="785"/>
      <c r="G719" s="414">
        <f t="shared" si="79"/>
        <v>0</v>
      </c>
      <c r="H719" s="49">
        <f t="shared" si="79"/>
        <v>0</v>
      </c>
      <c r="I719" s="49">
        <f t="shared" si="80"/>
        <v>0</v>
      </c>
      <c r="J719" s="49">
        <f t="shared" si="80"/>
        <v>0</v>
      </c>
      <c r="K719" s="49">
        <f t="shared" si="80"/>
        <v>0</v>
      </c>
      <c r="L719" s="49">
        <f t="shared" si="80"/>
        <v>0</v>
      </c>
      <c r="M719" s="49">
        <f t="shared" si="80"/>
        <v>0</v>
      </c>
      <c r="N719" s="49">
        <f t="shared" si="80"/>
        <v>0</v>
      </c>
      <c r="O719" s="49">
        <f t="shared" si="80"/>
        <v>0</v>
      </c>
      <c r="P719" s="49">
        <f t="shared" si="80"/>
        <v>0</v>
      </c>
      <c r="Q719" s="226">
        <f t="shared" si="80"/>
        <v>0</v>
      </c>
      <c r="R719" s="49">
        <f>R713</f>
        <v>0</v>
      </c>
    </row>
    <row r="720" spans="1:18" ht="48.75" customHeight="1" thickBot="1">
      <c r="A720" s="719" t="s">
        <v>676</v>
      </c>
      <c r="B720" s="720"/>
      <c r="C720" s="720"/>
      <c r="D720" s="720"/>
      <c r="E720" s="780"/>
      <c r="F720" s="781"/>
      <c r="G720" s="423">
        <f t="shared" si="79"/>
        <v>0</v>
      </c>
      <c r="H720" s="4">
        <f t="shared" si="79"/>
        <v>0</v>
      </c>
      <c r="I720" s="4">
        <f t="shared" si="80"/>
        <v>0</v>
      </c>
      <c r="J720" s="4">
        <f t="shared" si="80"/>
        <v>0</v>
      </c>
      <c r="K720" s="4">
        <f t="shared" si="80"/>
        <v>0</v>
      </c>
      <c r="L720" s="4">
        <f t="shared" si="80"/>
        <v>0</v>
      </c>
      <c r="M720" s="4">
        <f t="shared" si="80"/>
        <v>0</v>
      </c>
      <c r="N720" s="4">
        <f t="shared" si="80"/>
        <v>0</v>
      </c>
      <c r="O720" s="4">
        <f t="shared" si="80"/>
        <v>0</v>
      </c>
      <c r="P720" s="4">
        <f t="shared" si="80"/>
        <v>0</v>
      </c>
      <c r="Q720" s="358">
        <f t="shared" si="80"/>
        <v>0</v>
      </c>
      <c r="R720" s="4">
        <f>R714</f>
        <v>9.9</v>
      </c>
    </row>
    <row r="721" spans="1:18" ht="35.1" customHeight="1" thickBot="1">
      <c r="A721" s="747" t="s">
        <v>675</v>
      </c>
      <c r="B721" s="782"/>
      <c r="C721" s="782"/>
      <c r="D721" s="782"/>
      <c r="E721" s="782"/>
      <c r="F721" s="783"/>
      <c r="G721" s="63">
        <f t="shared" si="79"/>
        <v>0</v>
      </c>
      <c r="H721" s="63">
        <f t="shared" si="79"/>
        <v>0</v>
      </c>
      <c r="I721" s="100">
        <f t="shared" si="80"/>
        <v>0</v>
      </c>
      <c r="J721" s="100">
        <f t="shared" si="80"/>
        <v>0</v>
      </c>
      <c r="K721" s="100">
        <f t="shared" si="80"/>
        <v>0</v>
      </c>
      <c r="L721" s="100">
        <f t="shared" si="80"/>
        <v>0</v>
      </c>
      <c r="M721" s="100">
        <f t="shared" si="80"/>
        <v>0</v>
      </c>
      <c r="N721" s="100">
        <f t="shared" si="80"/>
        <v>0</v>
      </c>
      <c r="O721" s="100">
        <f t="shared" si="80"/>
        <v>0</v>
      </c>
      <c r="P721" s="100">
        <f t="shared" si="80"/>
        <v>0</v>
      </c>
      <c r="Q721" s="374">
        <f t="shared" si="80"/>
        <v>0</v>
      </c>
      <c r="R721" s="401">
        <f>R715</f>
        <v>9.9</v>
      </c>
    </row>
    <row r="722" spans="1:18" ht="35.1" customHeight="1" thickBot="1">
      <c r="A722" s="714"/>
      <c r="B722" s="750"/>
      <c r="C722" s="750"/>
      <c r="D722" s="750"/>
      <c r="E722" s="750"/>
      <c r="F722" s="750"/>
      <c r="G722" s="750"/>
      <c r="H722" s="750"/>
      <c r="I722" s="750"/>
      <c r="J722" s="750"/>
      <c r="K722" s="750"/>
      <c r="L722" s="750"/>
      <c r="M722" s="750"/>
      <c r="N722" s="750"/>
      <c r="O722" s="750"/>
      <c r="P722" s="750"/>
      <c r="Q722" s="750"/>
      <c r="R722" s="452"/>
    </row>
    <row r="723" spans="1:18" ht="35.1" hidden="1" customHeight="1" thickBot="1">
      <c r="A723" s="642" t="s">
        <v>432</v>
      </c>
      <c r="B723" s="643"/>
      <c r="C723" s="643"/>
      <c r="D723" s="823"/>
      <c r="E723" s="970"/>
      <c r="F723" s="205">
        <f>SUM(H723:Q723)</f>
        <v>5.8390000000000004</v>
      </c>
      <c r="G723" s="413">
        <f t="shared" ref="G723:R725" si="81">G480+G618+G650+G691+G711</f>
        <v>0</v>
      </c>
      <c r="H723" s="205">
        <f t="shared" si="81"/>
        <v>3.5249999999999999</v>
      </c>
      <c r="I723" s="205">
        <f t="shared" si="81"/>
        <v>2.1120000000000001</v>
      </c>
      <c r="J723" s="205">
        <f t="shared" si="81"/>
        <v>0.20200000000000001</v>
      </c>
      <c r="K723" s="205">
        <f t="shared" si="81"/>
        <v>0</v>
      </c>
      <c r="L723" s="205">
        <f t="shared" si="81"/>
        <v>0</v>
      </c>
      <c r="M723" s="205">
        <f t="shared" si="81"/>
        <v>0</v>
      </c>
      <c r="N723" s="205">
        <f t="shared" si="81"/>
        <v>0</v>
      </c>
      <c r="O723" s="205">
        <f t="shared" si="81"/>
        <v>0</v>
      </c>
      <c r="P723" s="205">
        <f t="shared" si="81"/>
        <v>0</v>
      </c>
      <c r="Q723" s="46">
        <f t="shared" si="81"/>
        <v>0</v>
      </c>
      <c r="R723" s="205">
        <f t="shared" si="81"/>
        <v>51.31</v>
      </c>
    </row>
    <row r="724" spans="1:18" ht="35.1" hidden="1" customHeight="1" thickBot="1">
      <c r="A724" s="731" t="s">
        <v>433</v>
      </c>
      <c r="B724" s="732"/>
      <c r="C724" s="732"/>
      <c r="D724" s="732"/>
      <c r="E724" s="820"/>
      <c r="F724" s="205">
        <f>SUM(H724:Q724)</f>
        <v>1.008</v>
      </c>
      <c r="G724" s="413">
        <f t="shared" si="81"/>
        <v>0</v>
      </c>
      <c r="H724" s="205">
        <f t="shared" si="81"/>
        <v>0</v>
      </c>
      <c r="I724" s="205">
        <f t="shared" si="81"/>
        <v>0</v>
      </c>
      <c r="J724" s="205">
        <f t="shared" si="81"/>
        <v>0</v>
      </c>
      <c r="K724" s="205">
        <f t="shared" si="81"/>
        <v>0</v>
      </c>
      <c r="L724" s="205">
        <f t="shared" si="81"/>
        <v>1.008</v>
      </c>
      <c r="M724" s="205">
        <f t="shared" si="81"/>
        <v>0</v>
      </c>
      <c r="N724" s="205">
        <f t="shared" si="81"/>
        <v>0</v>
      </c>
      <c r="O724" s="205">
        <f t="shared" si="81"/>
        <v>0</v>
      </c>
      <c r="P724" s="205">
        <f t="shared" si="81"/>
        <v>0</v>
      </c>
      <c r="Q724" s="46">
        <f t="shared" si="81"/>
        <v>0</v>
      </c>
      <c r="R724" s="205">
        <f t="shared" si="81"/>
        <v>36.65</v>
      </c>
    </row>
    <row r="725" spans="1:18" ht="38.25" hidden="1" customHeight="1" thickBot="1">
      <c r="A725" s="728" t="s">
        <v>434</v>
      </c>
      <c r="B725" s="729"/>
      <c r="C725" s="729"/>
      <c r="D725" s="729"/>
      <c r="E725" s="821"/>
      <c r="F725" s="205">
        <f>SUM(H725:Q725)</f>
        <v>2.738</v>
      </c>
      <c r="G725" s="413">
        <f t="shared" si="81"/>
        <v>0</v>
      </c>
      <c r="H725" s="205">
        <f t="shared" si="81"/>
        <v>0</v>
      </c>
      <c r="I725" s="205">
        <f t="shared" si="81"/>
        <v>0</v>
      </c>
      <c r="J725" s="205">
        <f t="shared" si="81"/>
        <v>0</v>
      </c>
      <c r="K725" s="205">
        <f t="shared" si="81"/>
        <v>0</v>
      </c>
      <c r="L725" s="205">
        <f t="shared" si="81"/>
        <v>0</v>
      </c>
      <c r="M725" s="205">
        <f t="shared" si="81"/>
        <v>0</v>
      </c>
      <c r="N725" s="205">
        <f t="shared" si="81"/>
        <v>0</v>
      </c>
      <c r="O725" s="205">
        <f t="shared" si="81"/>
        <v>2.641</v>
      </c>
      <c r="P725" s="205">
        <f t="shared" si="81"/>
        <v>9.7000000000000003E-2</v>
      </c>
      <c r="Q725" s="46">
        <f t="shared" si="81"/>
        <v>0</v>
      </c>
      <c r="R725" s="205">
        <f t="shared" si="81"/>
        <v>58.64</v>
      </c>
    </row>
    <row r="726" spans="1:18" ht="47.25" hidden="1" customHeight="1" thickBot="1">
      <c r="A726" s="719" t="s">
        <v>493</v>
      </c>
      <c r="B726" s="720"/>
      <c r="C726" s="720"/>
      <c r="D726" s="720"/>
      <c r="E726" s="781"/>
      <c r="F726" s="15">
        <f>F723+F724</f>
        <v>6.8470000000000004</v>
      </c>
      <c r="G726" s="29">
        <f>G723+G724</f>
        <v>0</v>
      </c>
      <c r="H726" s="15">
        <f>H723+H724</f>
        <v>3.5249999999999999</v>
      </c>
      <c r="I726" s="15">
        <f t="shared" ref="I726:Q726" si="82">I723+I724</f>
        <v>2.1120000000000001</v>
      </c>
      <c r="J726" s="15">
        <f t="shared" si="82"/>
        <v>0.20200000000000001</v>
      </c>
      <c r="K726" s="15">
        <f t="shared" si="82"/>
        <v>0</v>
      </c>
      <c r="L726" s="15">
        <f t="shared" si="82"/>
        <v>1.008</v>
      </c>
      <c r="M726" s="15">
        <f t="shared" si="82"/>
        <v>0</v>
      </c>
      <c r="N726" s="15">
        <f t="shared" si="82"/>
        <v>0</v>
      </c>
      <c r="O726" s="15">
        <f t="shared" si="82"/>
        <v>0</v>
      </c>
      <c r="P726" s="15">
        <f t="shared" si="82"/>
        <v>0</v>
      </c>
      <c r="Q726" s="357">
        <f t="shared" si="82"/>
        <v>0</v>
      </c>
      <c r="R726" s="15">
        <f>R723+R724</f>
        <v>87.960000000000008</v>
      </c>
    </row>
    <row r="727" spans="1:18" ht="35.1" hidden="1" customHeight="1" thickBot="1">
      <c r="A727" s="920" t="s">
        <v>494</v>
      </c>
      <c r="B727" s="921"/>
      <c r="C727" s="921"/>
      <c r="D727" s="921"/>
      <c r="E727" s="922"/>
      <c r="F727" s="23">
        <f>F723+F724+F725</f>
        <v>9.5850000000000009</v>
      </c>
      <c r="G727" s="29">
        <f>G723+G724+G725</f>
        <v>0</v>
      </c>
      <c r="H727" s="29">
        <f>H723+H724+H725</f>
        <v>3.5249999999999999</v>
      </c>
      <c r="I727" s="23">
        <f t="shared" ref="I727:Q727" si="83">I723+I724+I725</f>
        <v>2.1120000000000001</v>
      </c>
      <c r="J727" s="23">
        <f t="shared" si="83"/>
        <v>0.20200000000000001</v>
      </c>
      <c r="K727" s="23">
        <f t="shared" si="83"/>
        <v>0</v>
      </c>
      <c r="L727" s="23">
        <f t="shared" si="83"/>
        <v>1.008</v>
      </c>
      <c r="M727" s="23">
        <f t="shared" si="83"/>
        <v>0</v>
      </c>
      <c r="N727" s="23">
        <f t="shared" si="83"/>
        <v>0</v>
      </c>
      <c r="O727" s="23">
        <f t="shared" si="83"/>
        <v>2.641</v>
      </c>
      <c r="P727" s="23">
        <f t="shared" si="83"/>
        <v>9.7000000000000003E-2</v>
      </c>
      <c r="Q727" s="365">
        <f t="shared" si="83"/>
        <v>0</v>
      </c>
      <c r="R727" s="29">
        <f>R723+R724+R725</f>
        <v>146.60000000000002</v>
      </c>
    </row>
    <row r="728" spans="1:18" ht="35.1" hidden="1" customHeight="1" thickBot="1">
      <c r="A728" s="953" t="s">
        <v>497</v>
      </c>
      <c r="B728" s="954"/>
      <c r="C728" s="954"/>
      <c r="D728" s="954"/>
      <c r="E728" s="955"/>
      <c r="F728" s="72"/>
      <c r="G728" s="413">
        <f t="shared" ref="G728:R728" si="84">G166+G170+G174+G178+G182+G186</f>
        <v>0</v>
      </c>
      <c r="H728" s="73">
        <f t="shared" si="84"/>
        <v>0</v>
      </c>
      <c r="I728" s="73">
        <f t="shared" si="84"/>
        <v>0</v>
      </c>
      <c r="J728" s="73">
        <f t="shared" si="84"/>
        <v>0</v>
      </c>
      <c r="K728" s="73">
        <f t="shared" si="84"/>
        <v>0</v>
      </c>
      <c r="L728" s="73">
        <f t="shared" si="84"/>
        <v>0</v>
      </c>
      <c r="M728" s="73">
        <f t="shared" si="84"/>
        <v>0</v>
      </c>
      <c r="N728" s="73">
        <f t="shared" si="84"/>
        <v>0</v>
      </c>
      <c r="O728" s="73">
        <f t="shared" si="84"/>
        <v>0</v>
      </c>
      <c r="P728" s="73">
        <f t="shared" si="84"/>
        <v>0</v>
      </c>
      <c r="Q728" s="375">
        <f t="shared" si="84"/>
        <v>0</v>
      </c>
      <c r="R728" s="73">
        <f t="shared" si="84"/>
        <v>1.7800000000000002</v>
      </c>
    </row>
    <row r="729" spans="1:18" ht="35.1" customHeight="1" thickBot="1">
      <c r="A729" s="841"/>
      <c r="B729" s="842"/>
      <c r="C729" s="842"/>
      <c r="D729" s="842"/>
      <c r="E729" s="842"/>
      <c r="F729" s="842"/>
      <c r="G729" s="842"/>
      <c r="H729" s="842"/>
      <c r="I729" s="842"/>
      <c r="J729" s="842"/>
      <c r="K729" s="842"/>
      <c r="L729" s="842"/>
      <c r="M729" s="842"/>
      <c r="N729" s="842"/>
      <c r="O729" s="842"/>
      <c r="P729" s="842"/>
      <c r="Q729" s="842"/>
      <c r="R729" s="389"/>
    </row>
    <row r="730" spans="1:18" ht="35.1" customHeight="1" thickBot="1">
      <c r="A730" s="956" t="s">
        <v>435</v>
      </c>
      <c r="B730" s="957"/>
      <c r="C730" s="957"/>
      <c r="D730" s="957"/>
      <c r="E730" s="957"/>
      <c r="F730" s="958"/>
      <c r="G730" s="58">
        <f t="shared" ref="G730:H735" si="85">G723</f>
        <v>0</v>
      </c>
      <c r="H730" s="52">
        <f t="shared" si="85"/>
        <v>3.5249999999999999</v>
      </c>
      <c r="I730" s="52">
        <f t="shared" ref="I730:Q735" si="86">I723+H730</f>
        <v>5.6370000000000005</v>
      </c>
      <c r="J730" s="52">
        <f t="shared" si="86"/>
        <v>5.8390000000000004</v>
      </c>
      <c r="K730" s="53">
        <f t="shared" si="86"/>
        <v>5.8390000000000004</v>
      </c>
      <c r="L730" s="52">
        <f t="shared" si="86"/>
        <v>5.8390000000000004</v>
      </c>
      <c r="M730" s="52">
        <f t="shared" si="86"/>
        <v>5.8390000000000004</v>
      </c>
      <c r="N730" s="52">
        <f t="shared" si="86"/>
        <v>5.8390000000000004</v>
      </c>
      <c r="O730" s="52">
        <f t="shared" si="86"/>
        <v>5.8390000000000004</v>
      </c>
      <c r="P730" s="52">
        <f t="shared" si="86"/>
        <v>5.8390000000000004</v>
      </c>
      <c r="Q730" s="52">
        <f t="shared" si="86"/>
        <v>5.8390000000000004</v>
      </c>
      <c r="R730" s="52">
        <f t="shared" ref="R730:R735" si="87">R723</f>
        <v>51.31</v>
      </c>
    </row>
    <row r="731" spans="1:18" ht="49.5" customHeight="1" thickBot="1">
      <c r="A731" s="956" t="s">
        <v>436</v>
      </c>
      <c r="B731" s="957"/>
      <c r="C731" s="957"/>
      <c r="D731" s="957"/>
      <c r="E731" s="957"/>
      <c r="F731" s="958"/>
      <c r="G731" s="58">
        <f t="shared" si="85"/>
        <v>0</v>
      </c>
      <c r="H731" s="52">
        <f t="shared" si="85"/>
        <v>0</v>
      </c>
      <c r="I731" s="52">
        <f t="shared" si="86"/>
        <v>0</v>
      </c>
      <c r="J731" s="52">
        <f t="shared" si="86"/>
        <v>0</v>
      </c>
      <c r="K731" s="53">
        <f t="shared" si="86"/>
        <v>0</v>
      </c>
      <c r="L731" s="52">
        <f t="shared" si="86"/>
        <v>1.008</v>
      </c>
      <c r="M731" s="52">
        <f t="shared" si="86"/>
        <v>1.008</v>
      </c>
      <c r="N731" s="52">
        <f t="shared" si="86"/>
        <v>1.008</v>
      </c>
      <c r="O731" s="52">
        <f t="shared" si="86"/>
        <v>1.008</v>
      </c>
      <c r="P731" s="52">
        <f t="shared" si="86"/>
        <v>1.008</v>
      </c>
      <c r="Q731" s="52">
        <f t="shared" si="86"/>
        <v>1.008</v>
      </c>
      <c r="R731" s="52">
        <f t="shared" si="87"/>
        <v>36.65</v>
      </c>
    </row>
    <row r="732" spans="1:18" s="56" customFormat="1" ht="45.75" customHeight="1" thickBot="1">
      <c r="A732" s="822" t="s">
        <v>437</v>
      </c>
      <c r="B732" s="823"/>
      <c r="C732" s="823"/>
      <c r="D732" s="823"/>
      <c r="E732" s="823"/>
      <c r="F732" s="823"/>
      <c r="G732" s="414">
        <f t="shared" si="85"/>
        <v>0</v>
      </c>
      <c r="H732" s="49">
        <f t="shared" si="85"/>
        <v>0</v>
      </c>
      <c r="I732" s="49">
        <f t="shared" si="86"/>
        <v>0</v>
      </c>
      <c r="J732" s="49">
        <f t="shared" si="86"/>
        <v>0</v>
      </c>
      <c r="K732" s="49">
        <f t="shared" si="86"/>
        <v>0</v>
      </c>
      <c r="L732" s="51">
        <f t="shared" si="86"/>
        <v>0</v>
      </c>
      <c r="M732" s="544">
        <f t="shared" si="86"/>
        <v>0</v>
      </c>
      <c r="N732" s="544">
        <f t="shared" si="86"/>
        <v>0</v>
      </c>
      <c r="O732" s="544">
        <f t="shared" si="86"/>
        <v>2.641</v>
      </c>
      <c r="P732" s="544">
        <f t="shared" si="86"/>
        <v>2.738</v>
      </c>
      <c r="Q732" s="574">
        <f t="shared" si="86"/>
        <v>2.738</v>
      </c>
      <c r="R732" s="49">
        <f t="shared" si="87"/>
        <v>58.64</v>
      </c>
    </row>
    <row r="733" spans="1:18" s="56" customFormat="1" ht="45.75" customHeight="1" thickBot="1">
      <c r="A733" s="959" t="s">
        <v>495</v>
      </c>
      <c r="B733" s="960"/>
      <c r="C733" s="960"/>
      <c r="D733" s="960"/>
      <c r="E733" s="960"/>
      <c r="F733" s="961"/>
      <c r="G733" s="423">
        <f t="shared" si="85"/>
        <v>0</v>
      </c>
      <c r="H733" s="57">
        <f t="shared" si="85"/>
        <v>3.5249999999999999</v>
      </c>
      <c r="I733" s="4">
        <f t="shared" si="86"/>
        <v>5.6370000000000005</v>
      </c>
      <c r="J733" s="4">
        <f t="shared" si="86"/>
        <v>5.8390000000000004</v>
      </c>
      <c r="K733" s="4">
        <f t="shared" si="86"/>
        <v>5.8390000000000004</v>
      </c>
      <c r="L733" s="30">
        <f t="shared" si="86"/>
        <v>6.8470000000000004</v>
      </c>
      <c r="M733" s="31">
        <f t="shared" si="86"/>
        <v>6.8470000000000004</v>
      </c>
      <c r="N733" s="31">
        <f t="shared" si="86"/>
        <v>6.8470000000000004</v>
      </c>
      <c r="O733" s="31">
        <f t="shared" si="86"/>
        <v>6.8470000000000004</v>
      </c>
      <c r="P733" s="31">
        <f t="shared" si="86"/>
        <v>6.8470000000000004</v>
      </c>
      <c r="Q733" s="31">
        <f t="shared" si="86"/>
        <v>6.8470000000000004</v>
      </c>
      <c r="R733" s="57">
        <f t="shared" si="87"/>
        <v>87.960000000000008</v>
      </c>
    </row>
    <row r="734" spans="1:18" ht="35.1" customHeight="1" thickBot="1">
      <c r="A734" s="962" t="s">
        <v>496</v>
      </c>
      <c r="B734" s="963"/>
      <c r="C734" s="963"/>
      <c r="D734" s="963"/>
      <c r="E734" s="963"/>
      <c r="F734" s="964"/>
      <c r="G734" s="58">
        <f t="shared" si="85"/>
        <v>0</v>
      </c>
      <c r="H734" s="58">
        <f t="shared" si="85"/>
        <v>3.5249999999999999</v>
      </c>
      <c r="I734" s="58">
        <f t="shared" si="86"/>
        <v>5.6370000000000005</v>
      </c>
      <c r="J734" s="58">
        <f t="shared" si="86"/>
        <v>5.8390000000000004</v>
      </c>
      <c r="K734" s="59">
        <f t="shared" si="86"/>
        <v>5.8390000000000004</v>
      </c>
      <c r="L734" s="58">
        <f t="shared" si="86"/>
        <v>6.8470000000000004</v>
      </c>
      <c r="M734" s="58">
        <f t="shared" si="86"/>
        <v>6.8470000000000004</v>
      </c>
      <c r="N734" s="58">
        <f t="shared" si="86"/>
        <v>6.8470000000000004</v>
      </c>
      <c r="O734" s="58">
        <f t="shared" si="86"/>
        <v>9.4879999999999995</v>
      </c>
      <c r="P734" s="58">
        <f t="shared" si="86"/>
        <v>9.5849999999999991</v>
      </c>
      <c r="Q734" s="58">
        <f t="shared" si="86"/>
        <v>9.5849999999999991</v>
      </c>
      <c r="R734" s="58">
        <f t="shared" si="87"/>
        <v>146.60000000000002</v>
      </c>
    </row>
    <row r="735" spans="1:18" s="54" customFormat="1" ht="35.1" customHeight="1" thickBot="1">
      <c r="A735" s="959" t="s">
        <v>677</v>
      </c>
      <c r="B735" s="960"/>
      <c r="C735" s="960"/>
      <c r="D735" s="960"/>
      <c r="E735" s="960"/>
      <c r="F735" s="961"/>
      <c r="G735" s="423">
        <f t="shared" si="85"/>
        <v>0</v>
      </c>
      <c r="H735" s="57">
        <f t="shared" si="85"/>
        <v>0</v>
      </c>
      <c r="I735" s="4">
        <f t="shared" si="86"/>
        <v>0</v>
      </c>
      <c r="J735" s="4">
        <f t="shared" si="86"/>
        <v>0</v>
      </c>
      <c r="K735" s="4">
        <f t="shared" si="86"/>
        <v>0</v>
      </c>
      <c r="L735" s="30">
        <f t="shared" si="86"/>
        <v>0</v>
      </c>
      <c r="M735" s="31">
        <f t="shared" si="86"/>
        <v>0</v>
      </c>
      <c r="N735" s="31">
        <f t="shared" si="86"/>
        <v>0</v>
      </c>
      <c r="O735" s="31">
        <f t="shared" si="86"/>
        <v>0</v>
      </c>
      <c r="P735" s="31">
        <f t="shared" si="86"/>
        <v>0</v>
      </c>
      <c r="Q735" s="31">
        <f t="shared" si="86"/>
        <v>0</v>
      </c>
      <c r="R735" s="57">
        <f t="shared" si="87"/>
        <v>1.7800000000000002</v>
      </c>
    </row>
    <row r="736" spans="1:18" s="54" customFormat="1" ht="35.1" customHeight="1" thickBot="1">
      <c r="A736" s="32"/>
      <c r="B736" s="64"/>
      <c r="C736" s="64"/>
      <c r="D736" s="64"/>
      <c r="E736" s="538"/>
      <c r="F736" s="65"/>
      <c r="G736" s="431"/>
      <c r="H736" s="537"/>
      <c r="I736" s="537"/>
      <c r="J736" s="537"/>
      <c r="K736" s="537"/>
      <c r="L736" s="537"/>
      <c r="M736" s="537"/>
      <c r="N736" s="537"/>
      <c r="O736" s="537"/>
      <c r="P736" s="537"/>
      <c r="Q736" s="537"/>
      <c r="R736" s="404"/>
    </row>
    <row r="737" spans="1:18" ht="35.1" customHeight="1">
      <c r="A737" s="965"/>
      <c r="B737" s="966"/>
      <c r="C737" s="966"/>
      <c r="D737" s="966"/>
      <c r="E737" s="966"/>
      <c r="F737" s="966"/>
      <c r="G737" s="966"/>
      <c r="H737" s="966"/>
      <c r="I737" s="966"/>
      <c r="J737" s="966"/>
      <c r="K737" s="966"/>
      <c r="L737" s="967"/>
      <c r="M737" s="967"/>
      <c r="N737" s="967"/>
      <c r="O737" s="967"/>
      <c r="P737" s="967"/>
      <c r="Q737" s="967"/>
      <c r="R737" s="7"/>
    </row>
    <row r="775" spans="1:18" s="99" customFormat="1">
      <c r="A775" s="7"/>
      <c r="B775" s="7"/>
      <c r="C775" s="7"/>
      <c r="D775" s="7"/>
      <c r="E775" s="7"/>
      <c r="F775" s="75"/>
      <c r="G775" s="406"/>
      <c r="H775" s="75"/>
      <c r="I775" s="75"/>
      <c r="J775" s="75"/>
      <c r="K775" s="75"/>
      <c r="L775" s="75"/>
      <c r="M775" s="75"/>
      <c r="N775" s="75"/>
      <c r="O775" s="75"/>
      <c r="P775" s="75"/>
      <c r="Q775" s="75"/>
      <c r="R775" s="75"/>
    </row>
    <row r="776" spans="1:18" s="99" customFormat="1">
      <c r="A776" s="7"/>
      <c r="B776" s="7"/>
      <c r="C776" s="7"/>
      <c r="D776" s="7"/>
      <c r="E776" s="7"/>
      <c r="F776" s="75"/>
      <c r="G776" s="406"/>
      <c r="H776" s="75"/>
      <c r="I776" s="75"/>
      <c r="J776" s="75"/>
      <c r="K776" s="75"/>
      <c r="L776" s="75"/>
      <c r="M776" s="75"/>
      <c r="N776" s="75"/>
      <c r="O776" s="75"/>
      <c r="P776" s="75"/>
      <c r="Q776" s="75"/>
      <c r="R776" s="75"/>
    </row>
    <row r="777" spans="1:18" s="99" customFormat="1">
      <c r="A777" s="7"/>
      <c r="B777" s="7"/>
      <c r="C777" s="7"/>
      <c r="D777" s="7"/>
      <c r="E777" s="7"/>
      <c r="F777" s="75"/>
      <c r="G777" s="406"/>
      <c r="H777" s="75"/>
      <c r="I777" s="75"/>
      <c r="J777" s="75"/>
      <c r="K777" s="75"/>
      <c r="L777" s="75"/>
      <c r="M777" s="75"/>
      <c r="N777" s="75"/>
      <c r="O777" s="75"/>
      <c r="P777" s="75"/>
      <c r="Q777" s="75"/>
      <c r="R777" s="75"/>
    </row>
    <row r="778" spans="1:18" s="99" customFormat="1">
      <c r="A778" s="7"/>
      <c r="B778" s="7"/>
      <c r="C778" s="7"/>
      <c r="D778" s="7"/>
      <c r="E778" s="7"/>
      <c r="F778" s="75"/>
      <c r="G778" s="406"/>
      <c r="H778" s="75"/>
      <c r="I778" s="75"/>
      <c r="J778" s="75"/>
      <c r="K778" s="75"/>
      <c r="L778" s="75"/>
      <c r="M778" s="75"/>
      <c r="N778" s="75"/>
      <c r="O778" s="75"/>
      <c r="P778" s="75"/>
      <c r="Q778" s="75"/>
      <c r="R778" s="75"/>
    </row>
    <row r="779" spans="1:18" s="99" customFormat="1">
      <c r="A779" s="7"/>
      <c r="B779" s="7"/>
      <c r="C779" s="7"/>
      <c r="D779" s="7"/>
      <c r="E779" s="7"/>
      <c r="F779" s="75"/>
      <c r="G779" s="406"/>
      <c r="H779" s="75"/>
      <c r="I779" s="75"/>
      <c r="J779" s="75"/>
      <c r="K779" s="75"/>
      <c r="L779" s="75"/>
      <c r="M779" s="75"/>
      <c r="N779" s="75"/>
      <c r="O779" s="75"/>
      <c r="P779" s="75"/>
      <c r="Q779" s="75"/>
      <c r="R779" s="75"/>
    </row>
    <row r="780" spans="1:18" s="99" customFormat="1">
      <c r="A780" s="7"/>
      <c r="B780" s="7"/>
      <c r="C780" s="7"/>
      <c r="D780" s="7"/>
      <c r="E780" s="7"/>
      <c r="F780" s="75"/>
      <c r="G780" s="406"/>
      <c r="H780" s="75"/>
      <c r="I780" s="75"/>
      <c r="J780" s="75"/>
      <c r="K780" s="75"/>
      <c r="L780" s="75"/>
      <c r="M780" s="75"/>
      <c r="N780" s="75"/>
      <c r="O780" s="75"/>
      <c r="P780" s="75"/>
      <c r="Q780" s="75"/>
      <c r="R780" s="75"/>
    </row>
    <row r="781" spans="1:18" s="99" customFormat="1">
      <c r="A781" s="7"/>
      <c r="B781" s="7"/>
      <c r="C781" s="7"/>
      <c r="D781" s="7"/>
      <c r="E781" s="7"/>
      <c r="F781" s="75"/>
      <c r="G781" s="406"/>
      <c r="H781" s="75"/>
      <c r="I781" s="75"/>
      <c r="J781" s="75"/>
      <c r="K781" s="75"/>
      <c r="L781" s="75"/>
      <c r="M781" s="75"/>
      <c r="N781" s="75"/>
      <c r="O781" s="75"/>
      <c r="P781" s="75"/>
      <c r="Q781" s="75"/>
      <c r="R781" s="75"/>
    </row>
    <row r="782" spans="1:18" s="99" customFormat="1">
      <c r="A782" s="7"/>
      <c r="B782" s="7"/>
      <c r="C782" s="7"/>
      <c r="D782" s="7"/>
      <c r="E782" s="7"/>
      <c r="F782" s="75"/>
      <c r="G782" s="406"/>
      <c r="H782" s="75"/>
      <c r="I782" s="75"/>
      <c r="J782" s="75"/>
      <c r="K782" s="75"/>
      <c r="L782" s="75"/>
      <c r="M782" s="75"/>
      <c r="N782" s="75"/>
      <c r="O782" s="75"/>
      <c r="P782" s="75"/>
      <c r="Q782" s="75"/>
      <c r="R782" s="75"/>
    </row>
    <row r="783" spans="1:18" s="99" customFormat="1">
      <c r="A783" s="7"/>
      <c r="B783" s="7"/>
      <c r="C783" s="7"/>
      <c r="D783" s="7"/>
      <c r="E783" s="7"/>
      <c r="F783" s="75"/>
      <c r="G783" s="406"/>
      <c r="H783" s="75"/>
      <c r="I783" s="75"/>
      <c r="J783" s="75"/>
      <c r="K783" s="75"/>
      <c r="L783" s="75"/>
      <c r="M783" s="75"/>
      <c r="N783" s="75"/>
      <c r="O783" s="75"/>
      <c r="P783" s="75"/>
      <c r="Q783" s="75"/>
      <c r="R783" s="75"/>
    </row>
    <row r="784" spans="1:18" s="99" customFormat="1">
      <c r="A784" s="7"/>
      <c r="B784" s="7"/>
      <c r="C784" s="7"/>
      <c r="D784" s="7"/>
      <c r="E784" s="7"/>
      <c r="F784" s="75"/>
      <c r="G784" s="406"/>
      <c r="H784" s="75"/>
      <c r="I784" s="75"/>
      <c r="J784" s="75"/>
      <c r="K784" s="75"/>
      <c r="L784" s="75"/>
      <c r="M784" s="75"/>
      <c r="N784" s="75"/>
      <c r="O784" s="75"/>
      <c r="P784" s="75"/>
      <c r="Q784" s="75"/>
      <c r="R784" s="75"/>
    </row>
    <row r="785" spans="1:18" s="99" customFormat="1">
      <c r="A785" s="7"/>
      <c r="B785" s="7"/>
      <c r="C785" s="7"/>
      <c r="D785" s="7"/>
      <c r="E785" s="7"/>
      <c r="F785" s="75"/>
      <c r="G785" s="406"/>
      <c r="H785" s="75"/>
      <c r="I785" s="75"/>
      <c r="J785" s="75"/>
      <c r="K785" s="75"/>
      <c r="L785" s="75"/>
      <c r="M785" s="75"/>
      <c r="N785" s="75"/>
      <c r="O785" s="75"/>
      <c r="P785" s="75"/>
      <c r="Q785" s="75"/>
      <c r="R785" s="75"/>
    </row>
    <row r="786" spans="1:18" s="99" customFormat="1">
      <c r="A786" s="7"/>
      <c r="B786" s="7"/>
      <c r="C786" s="7"/>
      <c r="D786" s="7"/>
      <c r="E786" s="7"/>
      <c r="F786" s="75"/>
      <c r="G786" s="406"/>
      <c r="H786" s="75"/>
      <c r="I786" s="75"/>
      <c r="J786" s="75"/>
      <c r="K786" s="75"/>
      <c r="L786" s="75"/>
      <c r="M786" s="75"/>
      <c r="N786" s="75"/>
      <c r="O786" s="75"/>
      <c r="P786" s="75"/>
      <c r="Q786" s="75"/>
      <c r="R786" s="75"/>
    </row>
    <row r="787" spans="1:18" s="99" customFormat="1">
      <c r="A787" s="7"/>
      <c r="B787" s="7"/>
      <c r="C787" s="7"/>
      <c r="D787" s="7"/>
      <c r="E787" s="7"/>
      <c r="F787" s="75"/>
      <c r="G787" s="406"/>
      <c r="H787" s="75"/>
      <c r="I787" s="75"/>
      <c r="J787" s="75"/>
      <c r="K787" s="75"/>
      <c r="L787" s="75"/>
      <c r="M787" s="75"/>
      <c r="N787" s="75"/>
      <c r="O787" s="75"/>
      <c r="P787" s="75"/>
      <c r="Q787" s="75"/>
      <c r="R787" s="75"/>
    </row>
    <row r="788" spans="1:18" s="99" customFormat="1">
      <c r="A788" s="7"/>
      <c r="B788" s="7"/>
      <c r="C788" s="7"/>
      <c r="D788" s="7"/>
      <c r="E788" s="7"/>
      <c r="F788" s="75"/>
      <c r="G788" s="406"/>
      <c r="H788" s="75"/>
      <c r="I788" s="75"/>
      <c r="J788" s="75"/>
      <c r="K788" s="75"/>
      <c r="L788" s="75"/>
      <c r="M788" s="75"/>
      <c r="N788" s="75"/>
      <c r="O788" s="75"/>
      <c r="P788" s="75"/>
      <c r="Q788" s="75"/>
      <c r="R788" s="75"/>
    </row>
    <row r="789" spans="1:18" s="99" customFormat="1">
      <c r="A789" s="7"/>
      <c r="B789" s="7"/>
      <c r="C789" s="7"/>
      <c r="D789" s="7"/>
      <c r="E789" s="7"/>
      <c r="F789" s="75"/>
      <c r="G789" s="406"/>
      <c r="H789" s="75"/>
      <c r="I789" s="75"/>
      <c r="J789" s="75"/>
      <c r="K789" s="75"/>
      <c r="L789" s="75"/>
      <c r="M789" s="75"/>
      <c r="N789" s="75"/>
      <c r="O789" s="75"/>
      <c r="P789" s="75"/>
      <c r="Q789" s="75"/>
      <c r="R789" s="75"/>
    </row>
    <row r="790" spans="1:18" s="99" customFormat="1">
      <c r="A790" s="7"/>
      <c r="B790" s="7"/>
      <c r="C790" s="7"/>
      <c r="D790" s="7"/>
      <c r="E790" s="7"/>
      <c r="F790" s="75"/>
      <c r="G790" s="406"/>
      <c r="H790" s="75"/>
      <c r="I790" s="75"/>
      <c r="J790" s="75"/>
      <c r="K790" s="75"/>
      <c r="L790" s="75"/>
      <c r="M790" s="75"/>
      <c r="N790" s="75"/>
      <c r="O790" s="75"/>
      <c r="P790" s="75"/>
      <c r="Q790" s="75"/>
      <c r="R790" s="75"/>
    </row>
    <row r="798" spans="1:18" s="99" customFormat="1">
      <c r="A798" s="7"/>
      <c r="B798" s="7"/>
      <c r="C798" s="7"/>
      <c r="D798" s="7"/>
      <c r="E798" s="7"/>
      <c r="F798" s="75"/>
      <c r="G798" s="406"/>
      <c r="H798" s="75"/>
      <c r="I798" s="75"/>
      <c r="J798" s="75"/>
      <c r="K798" s="75"/>
      <c r="L798" s="75"/>
      <c r="M798" s="75"/>
      <c r="N798" s="75"/>
      <c r="O798" s="75"/>
      <c r="P798" s="75"/>
      <c r="Q798" s="75"/>
      <c r="R798" s="75"/>
    </row>
    <row r="799" spans="1:18" s="99" customFormat="1">
      <c r="A799" s="7"/>
      <c r="B799" s="7"/>
      <c r="C799" s="7"/>
      <c r="D799" s="7"/>
      <c r="E799" s="7"/>
      <c r="F799" s="75"/>
      <c r="G799" s="406"/>
      <c r="H799" s="75"/>
      <c r="I799" s="75"/>
      <c r="J799" s="75"/>
      <c r="K799" s="75"/>
      <c r="L799" s="75"/>
      <c r="M799" s="75"/>
      <c r="N799" s="75"/>
      <c r="O799" s="75"/>
      <c r="P799" s="75"/>
      <c r="Q799" s="75"/>
      <c r="R799" s="75"/>
    </row>
    <row r="800" spans="1:18" s="99" customFormat="1">
      <c r="A800" s="7"/>
      <c r="B800" s="7"/>
      <c r="C800" s="7"/>
      <c r="D800" s="7"/>
      <c r="E800" s="7"/>
      <c r="F800" s="75"/>
      <c r="G800" s="406"/>
      <c r="H800" s="75"/>
      <c r="I800" s="75"/>
      <c r="J800" s="75"/>
      <c r="K800" s="75"/>
      <c r="L800" s="75"/>
      <c r="M800" s="75"/>
      <c r="N800" s="75"/>
      <c r="O800" s="75"/>
      <c r="P800" s="75"/>
      <c r="Q800" s="75"/>
      <c r="R800" s="75"/>
    </row>
    <row r="801" spans="1:18" s="99" customFormat="1">
      <c r="A801" s="7"/>
      <c r="B801" s="7"/>
      <c r="C801" s="7"/>
      <c r="D801" s="7"/>
      <c r="E801" s="7"/>
      <c r="F801" s="75"/>
      <c r="G801" s="406"/>
      <c r="H801" s="75"/>
      <c r="I801" s="75"/>
      <c r="J801" s="75"/>
      <c r="K801" s="75"/>
      <c r="L801" s="75"/>
      <c r="M801" s="75"/>
      <c r="N801" s="75"/>
      <c r="O801" s="75"/>
      <c r="P801" s="75"/>
      <c r="Q801" s="75"/>
      <c r="R801" s="75"/>
    </row>
    <row r="802" spans="1:18" s="99" customFormat="1">
      <c r="A802" s="7"/>
      <c r="B802" s="7"/>
      <c r="C802" s="7"/>
      <c r="D802" s="7"/>
      <c r="E802" s="7"/>
      <c r="F802" s="75"/>
      <c r="G802" s="406"/>
      <c r="H802" s="75"/>
      <c r="I802" s="75"/>
      <c r="J802" s="75"/>
      <c r="K802" s="75"/>
      <c r="L802" s="75"/>
      <c r="M802" s="75"/>
      <c r="N802" s="75"/>
      <c r="O802" s="75"/>
      <c r="P802" s="75"/>
      <c r="Q802" s="75"/>
      <c r="R802" s="75"/>
    </row>
    <row r="803" spans="1:18" s="99" customFormat="1">
      <c r="A803" s="7"/>
      <c r="B803" s="7"/>
      <c r="C803" s="7"/>
      <c r="D803" s="7"/>
      <c r="E803" s="7"/>
      <c r="F803" s="75"/>
      <c r="G803" s="406"/>
      <c r="H803" s="75"/>
      <c r="I803" s="75"/>
      <c r="J803" s="75"/>
      <c r="K803" s="75"/>
      <c r="L803" s="75"/>
      <c r="M803" s="75"/>
      <c r="N803" s="75"/>
      <c r="O803" s="75"/>
      <c r="P803" s="75"/>
      <c r="Q803" s="75"/>
      <c r="R803" s="75"/>
    </row>
    <row r="805" spans="1:18" s="99" customFormat="1">
      <c r="A805" s="7"/>
      <c r="B805" s="7"/>
      <c r="C805" s="7"/>
      <c r="D805" s="7"/>
      <c r="E805" s="7"/>
      <c r="F805" s="75"/>
      <c r="G805" s="406"/>
      <c r="H805" s="75"/>
      <c r="I805" s="75"/>
      <c r="J805" s="75"/>
      <c r="K805" s="75"/>
      <c r="L805" s="75"/>
      <c r="M805" s="75"/>
      <c r="N805" s="75"/>
      <c r="O805" s="75"/>
      <c r="P805" s="75"/>
      <c r="Q805" s="75"/>
      <c r="R805" s="75"/>
    </row>
    <row r="806" spans="1:18" s="99" customFormat="1">
      <c r="A806" s="7"/>
      <c r="B806" s="7"/>
      <c r="C806" s="7"/>
      <c r="D806" s="7"/>
      <c r="E806" s="7"/>
      <c r="F806" s="75"/>
      <c r="G806" s="406"/>
      <c r="H806" s="75"/>
      <c r="I806" s="75"/>
      <c r="J806" s="75"/>
      <c r="K806" s="75"/>
      <c r="L806" s="75"/>
      <c r="M806" s="75"/>
      <c r="N806" s="75"/>
      <c r="O806" s="75"/>
      <c r="P806" s="75"/>
      <c r="Q806" s="75"/>
      <c r="R806" s="75"/>
    </row>
  </sheetData>
  <mergeCells count="815">
    <mergeCell ref="A737:Q737"/>
    <mergeCell ref="A730:F730"/>
    <mergeCell ref="A731:F731"/>
    <mergeCell ref="A732:F732"/>
    <mergeCell ref="A733:F733"/>
    <mergeCell ref="A734:F734"/>
    <mergeCell ref="A735:F735"/>
    <mergeCell ref="A724:E724"/>
    <mergeCell ref="A725:E725"/>
    <mergeCell ref="A726:E726"/>
    <mergeCell ref="A727:E727"/>
    <mergeCell ref="A728:E728"/>
    <mergeCell ref="A729:Q729"/>
    <mergeCell ref="A718:F718"/>
    <mergeCell ref="A719:F719"/>
    <mergeCell ref="A720:F720"/>
    <mergeCell ref="A721:F721"/>
    <mergeCell ref="A722:Q722"/>
    <mergeCell ref="A723:E723"/>
    <mergeCell ref="A712:E712"/>
    <mergeCell ref="A713:E713"/>
    <mergeCell ref="A714:E714"/>
    <mergeCell ref="A715:E715"/>
    <mergeCell ref="A716:Q716"/>
    <mergeCell ref="A717:F717"/>
    <mergeCell ref="A703:A710"/>
    <mergeCell ref="D703:D710"/>
    <mergeCell ref="E703:E710"/>
    <mergeCell ref="F706:F710"/>
    <mergeCell ref="H706:Q710"/>
    <mergeCell ref="A711:E711"/>
    <mergeCell ref="A697:F697"/>
    <mergeCell ref="A698:F698"/>
    <mergeCell ref="A699:F699"/>
    <mergeCell ref="A700:F700"/>
    <mergeCell ref="A701:F701"/>
    <mergeCell ref="A702:Q702"/>
    <mergeCell ref="A691:E691"/>
    <mergeCell ref="A692:E692"/>
    <mergeCell ref="A693:E693"/>
    <mergeCell ref="A694:E694"/>
    <mergeCell ref="A695:E695"/>
    <mergeCell ref="A696:Q696"/>
    <mergeCell ref="N686:N687"/>
    <mergeCell ref="O686:O687"/>
    <mergeCell ref="P686:P687"/>
    <mergeCell ref="Q686:Q687"/>
    <mergeCell ref="A685:A690"/>
    <mergeCell ref="C685:C690"/>
    <mergeCell ref="E685:E690"/>
    <mergeCell ref="D686:D687"/>
    <mergeCell ref="R686:R687"/>
    <mergeCell ref="F689:F690"/>
    <mergeCell ref="H689:Q690"/>
    <mergeCell ref="H686:H687"/>
    <mergeCell ref="I686:I687"/>
    <mergeCell ref="J686:J687"/>
    <mergeCell ref="K686:K687"/>
    <mergeCell ref="L686:L687"/>
    <mergeCell ref="M686:M687"/>
    <mergeCell ref="F686:F687"/>
    <mergeCell ref="G686:G687"/>
    <mergeCell ref="R664:R665"/>
    <mergeCell ref="R671:R672"/>
    <mergeCell ref="R673:R674"/>
    <mergeCell ref="F675:F677"/>
    <mergeCell ref="H675:Q677"/>
    <mergeCell ref="A678:A684"/>
    <mergeCell ref="C678:C684"/>
    <mergeCell ref="E678:E684"/>
    <mergeCell ref="F681:F684"/>
    <mergeCell ref="H681:Q684"/>
    <mergeCell ref="J673:J674"/>
    <mergeCell ref="K673:K674"/>
    <mergeCell ref="L673:L674"/>
    <mergeCell ref="M673:M674"/>
    <mergeCell ref="N673:N674"/>
    <mergeCell ref="O673:O674"/>
    <mergeCell ref="I673:I674"/>
    <mergeCell ref="N671:N672"/>
    <mergeCell ref="O671:O672"/>
    <mergeCell ref="P671:P672"/>
    <mergeCell ref="Q671:Q672"/>
    <mergeCell ref="D673:D674"/>
    <mergeCell ref="F673:F674"/>
    <mergeCell ref="G673:G674"/>
    <mergeCell ref="H673:H674"/>
    <mergeCell ref="H671:H672"/>
    <mergeCell ref="I671:I672"/>
    <mergeCell ref="J671:J672"/>
    <mergeCell ref="K671:K672"/>
    <mergeCell ref="L671:L672"/>
    <mergeCell ref="M671:M672"/>
    <mergeCell ref="P673:P674"/>
    <mergeCell ref="Q673:Q674"/>
    <mergeCell ref="A670:A677"/>
    <mergeCell ref="C670:C677"/>
    <mergeCell ref="E670:E677"/>
    <mergeCell ref="D671:D672"/>
    <mergeCell ref="F671:F672"/>
    <mergeCell ref="G671:G672"/>
    <mergeCell ref="K664:K665"/>
    <mergeCell ref="L664:L665"/>
    <mergeCell ref="M664:M665"/>
    <mergeCell ref="A662:Q662"/>
    <mergeCell ref="A663:A669"/>
    <mergeCell ref="C663:C669"/>
    <mergeCell ref="E663:E669"/>
    <mergeCell ref="D664:D665"/>
    <mergeCell ref="F664:F665"/>
    <mergeCell ref="G664:G665"/>
    <mergeCell ref="H664:H665"/>
    <mergeCell ref="I664:I665"/>
    <mergeCell ref="J664:J665"/>
    <mergeCell ref="Q664:Q665"/>
    <mergeCell ref="F667:F669"/>
    <mergeCell ref="H667:Q669"/>
    <mergeCell ref="N664:N665"/>
    <mergeCell ref="O664:O665"/>
    <mergeCell ref="P664:P665"/>
    <mergeCell ref="A656:F656"/>
    <mergeCell ref="A657:F657"/>
    <mergeCell ref="A658:F658"/>
    <mergeCell ref="A659:F659"/>
    <mergeCell ref="A660:F660"/>
    <mergeCell ref="A661:Q661"/>
    <mergeCell ref="A650:E650"/>
    <mergeCell ref="A651:E651"/>
    <mergeCell ref="A652:E652"/>
    <mergeCell ref="A653:E653"/>
    <mergeCell ref="A654:E654"/>
    <mergeCell ref="A655:Q655"/>
    <mergeCell ref="A641:A649"/>
    <mergeCell ref="C641:C649"/>
    <mergeCell ref="E641:E649"/>
    <mergeCell ref="D644:D649"/>
    <mergeCell ref="F644:F649"/>
    <mergeCell ref="H644:Q649"/>
    <mergeCell ref="A631:A640"/>
    <mergeCell ref="C631:C640"/>
    <mergeCell ref="E631:E640"/>
    <mergeCell ref="D634:D635"/>
    <mergeCell ref="F634:F640"/>
    <mergeCell ref="H634:Q640"/>
    <mergeCell ref="D637:D638"/>
    <mergeCell ref="A625:F625"/>
    <mergeCell ref="A626:F626"/>
    <mergeCell ref="A627:F627"/>
    <mergeCell ref="A628:F628"/>
    <mergeCell ref="A629:Q629"/>
    <mergeCell ref="A630:Q630"/>
    <mergeCell ref="A619:E619"/>
    <mergeCell ref="A620:E620"/>
    <mergeCell ref="A621:E621"/>
    <mergeCell ref="A622:E622"/>
    <mergeCell ref="A623:Q623"/>
    <mergeCell ref="A624:F624"/>
    <mergeCell ref="A613:F613"/>
    <mergeCell ref="A614:F614"/>
    <mergeCell ref="A615:F615"/>
    <mergeCell ref="A616:F616"/>
    <mergeCell ref="A617:Q617"/>
    <mergeCell ref="A618:E618"/>
    <mergeCell ref="A607:E607"/>
    <mergeCell ref="A608:E608"/>
    <mergeCell ref="A609:E609"/>
    <mergeCell ref="A610:E610"/>
    <mergeCell ref="A611:Q611"/>
    <mergeCell ref="A612:F612"/>
    <mergeCell ref="A601:A605"/>
    <mergeCell ref="C601:C605"/>
    <mergeCell ref="E601:E605"/>
    <mergeCell ref="F604:F605"/>
    <mergeCell ref="H604:Q605"/>
    <mergeCell ref="A606:E606"/>
    <mergeCell ref="A592:Q592"/>
    <mergeCell ref="A593:A596"/>
    <mergeCell ref="C593:C596"/>
    <mergeCell ref="E593:E596"/>
    <mergeCell ref="H596:Q596"/>
    <mergeCell ref="A597:A600"/>
    <mergeCell ref="C597:C600"/>
    <mergeCell ref="E597:E600"/>
    <mergeCell ref="H600:Q600"/>
    <mergeCell ref="A586:F586"/>
    <mergeCell ref="A587:F587"/>
    <mergeCell ref="A588:F588"/>
    <mergeCell ref="A589:F589"/>
    <mergeCell ref="A590:F590"/>
    <mergeCell ref="A591:Q591"/>
    <mergeCell ref="A580:E580"/>
    <mergeCell ref="A581:E581"/>
    <mergeCell ref="A582:E582"/>
    <mergeCell ref="A583:E583"/>
    <mergeCell ref="A584:E584"/>
    <mergeCell ref="A585:Q585"/>
    <mergeCell ref="A571:F571"/>
    <mergeCell ref="A572:F572"/>
    <mergeCell ref="A573:F573"/>
    <mergeCell ref="A574:Q574"/>
    <mergeCell ref="A575:Q575"/>
    <mergeCell ref="A576:A579"/>
    <mergeCell ref="C576:C579"/>
    <mergeCell ref="E576:E579"/>
    <mergeCell ref="H579:Q579"/>
    <mergeCell ref="A565:E565"/>
    <mergeCell ref="A566:E566"/>
    <mergeCell ref="A567:E567"/>
    <mergeCell ref="A568:Q568"/>
    <mergeCell ref="A569:F569"/>
    <mergeCell ref="A570:F570"/>
    <mergeCell ref="A559:A562"/>
    <mergeCell ref="C559:C562"/>
    <mergeCell ref="E559:E562"/>
    <mergeCell ref="H562:Q562"/>
    <mergeCell ref="A563:E563"/>
    <mergeCell ref="A564:E564"/>
    <mergeCell ref="A550:F550"/>
    <mergeCell ref="A551:F551"/>
    <mergeCell ref="A552:F552"/>
    <mergeCell ref="A553:Q553"/>
    <mergeCell ref="A554:Q554"/>
    <mergeCell ref="A555:A558"/>
    <mergeCell ref="C555:C558"/>
    <mergeCell ref="E555:E558"/>
    <mergeCell ref="H558:Q558"/>
    <mergeCell ref="A543:E543"/>
    <mergeCell ref="A544:E544"/>
    <mergeCell ref="A545:E545"/>
    <mergeCell ref="A546:E546"/>
    <mergeCell ref="A548:F548"/>
    <mergeCell ref="A549:F549"/>
    <mergeCell ref="A537:Q537"/>
    <mergeCell ref="A538:A541"/>
    <mergeCell ref="C538:C541"/>
    <mergeCell ref="E538:E541"/>
    <mergeCell ref="H541:Q541"/>
    <mergeCell ref="A542:E542"/>
    <mergeCell ref="A531:F531"/>
    <mergeCell ref="A532:F532"/>
    <mergeCell ref="A533:F533"/>
    <mergeCell ref="A534:F534"/>
    <mergeCell ref="A535:F535"/>
    <mergeCell ref="A536:Q536"/>
    <mergeCell ref="A525:E525"/>
    <mergeCell ref="A526:E526"/>
    <mergeCell ref="A527:E527"/>
    <mergeCell ref="A528:E528"/>
    <mergeCell ref="A529:E529"/>
    <mergeCell ref="A530:Q530"/>
    <mergeCell ref="A517:A520"/>
    <mergeCell ref="C517:C520"/>
    <mergeCell ref="E517:E520"/>
    <mergeCell ref="H520:Q520"/>
    <mergeCell ref="A521:A524"/>
    <mergeCell ref="C521:C524"/>
    <mergeCell ref="E521:E524"/>
    <mergeCell ref="H524:Q524"/>
    <mergeCell ref="A509:A512"/>
    <mergeCell ref="C509:C512"/>
    <mergeCell ref="E509:E512"/>
    <mergeCell ref="H512:Q512"/>
    <mergeCell ref="A513:A516"/>
    <mergeCell ref="C513:C516"/>
    <mergeCell ref="E513:E516"/>
    <mergeCell ref="H516:Q516"/>
    <mergeCell ref="A504:A508"/>
    <mergeCell ref="C504:C508"/>
    <mergeCell ref="E504:E508"/>
    <mergeCell ref="D507:D508"/>
    <mergeCell ref="F507:F508"/>
    <mergeCell ref="H507:Q508"/>
    <mergeCell ref="A498:A503"/>
    <mergeCell ref="C498:C503"/>
    <mergeCell ref="E498:E503"/>
    <mergeCell ref="D501:D503"/>
    <mergeCell ref="F501:F503"/>
    <mergeCell ref="H501:Q503"/>
    <mergeCell ref="A492:Q492"/>
    <mergeCell ref="A493:Q493"/>
    <mergeCell ref="A494:A497"/>
    <mergeCell ref="C494:C497"/>
    <mergeCell ref="E494:E497"/>
    <mergeCell ref="H497:Q497"/>
    <mergeCell ref="A486:F486"/>
    <mergeCell ref="A487:F487"/>
    <mergeCell ref="A488:F488"/>
    <mergeCell ref="A489:F489"/>
    <mergeCell ref="A490:F490"/>
    <mergeCell ref="A491:Q491"/>
    <mergeCell ref="A480:E480"/>
    <mergeCell ref="A481:E481"/>
    <mergeCell ref="A482:E482"/>
    <mergeCell ref="A483:E483"/>
    <mergeCell ref="A484:E484"/>
    <mergeCell ref="A485:Q485"/>
    <mergeCell ref="A474:F474"/>
    <mergeCell ref="A475:F475"/>
    <mergeCell ref="A476:F476"/>
    <mergeCell ref="A477:F477"/>
    <mergeCell ref="A478:F478"/>
    <mergeCell ref="A479:Q479"/>
    <mergeCell ref="A468:E468"/>
    <mergeCell ref="A469:E469"/>
    <mergeCell ref="A470:E470"/>
    <mergeCell ref="A471:E471"/>
    <mergeCell ref="A472:E472"/>
    <mergeCell ref="A473:Q473"/>
    <mergeCell ref="A460:A463"/>
    <mergeCell ref="B460:B463"/>
    <mergeCell ref="C460:C463"/>
    <mergeCell ref="E460:E463"/>
    <mergeCell ref="H463:Q463"/>
    <mergeCell ref="A464:A467"/>
    <mergeCell ref="B464:B467"/>
    <mergeCell ref="C464:C467"/>
    <mergeCell ref="E464:E467"/>
    <mergeCell ref="H467:Q467"/>
    <mergeCell ref="A452:A455"/>
    <mergeCell ref="B452:B455"/>
    <mergeCell ref="C452:C455"/>
    <mergeCell ref="E452:E455"/>
    <mergeCell ref="H455:Q455"/>
    <mergeCell ref="A456:A459"/>
    <mergeCell ref="B456:B459"/>
    <mergeCell ref="C456:C459"/>
    <mergeCell ref="E456:E459"/>
    <mergeCell ref="H459:Q459"/>
    <mergeCell ref="A444:A447"/>
    <mergeCell ref="C444:C447"/>
    <mergeCell ref="E444:E447"/>
    <mergeCell ref="H447:Q447"/>
    <mergeCell ref="A448:A451"/>
    <mergeCell ref="B448:B451"/>
    <mergeCell ref="C448:C451"/>
    <mergeCell ref="E448:E451"/>
    <mergeCell ref="H451:Q451"/>
    <mergeCell ref="A439:A443"/>
    <mergeCell ref="C439:C443"/>
    <mergeCell ref="E439:E443"/>
    <mergeCell ref="D442:D443"/>
    <mergeCell ref="F442:F443"/>
    <mergeCell ref="H442:Q443"/>
    <mergeCell ref="A432:F432"/>
    <mergeCell ref="A433:F433"/>
    <mergeCell ref="A434:F434"/>
    <mergeCell ref="A435:F435"/>
    <mergeCell ref="A436:F436"/>
    <mergeCell ref="A438:Q438"/>
    <mergeCell ref="A426:E426"/>
    <mergeCell ref="A427:E427"/>
    <mergeCell ref="A428:E428"/>
    <mergeCell ref="A429:E429"/>
    <mergeCell ref="A430:E430"/>
    <mergeCell ref="A431:Q431"/>
    <mergeCell ref="A418:A421"/>
    <mergeCell ref="C418:C421"/>
    <mergeCell ref="E418:E421"/>
    <mergeCell ref="H421:Q421"/>
    <mergeCell ref="A422:A425"/>
    <mergeCell ref="C422:C425"/>
    <mergeCell ref="E422:E425"/>
    <mergeCell ref="H425:Q425"/>
    <mergeCell ref="A414:A417"/>
    <mergeCell ref="B414:B415"/>
    <mergeCell ref="C414:C417"/>
    <mergeCell ref="E414:E417"/>
    <mergeCell ref="B416:B417"/>
    <mergeCell ref="H417:Q417"/>
    <mergeCell ref="A408:F408"/>
    <mergeCell ref="A409:F409"/>
    <mergeCell ref="A410:F410"/>
    <mergeCell ref="A411:F411"/>
    <mergeCell ref="A412:Q412"/>
    <mergeCell ref="A413:Q413"/>
    <mergeCell ref="A402:E402"/>
    <mergeCell ref="A403:E403"/>
    <mergeCell ref="A404:E404"/>
    <mergeCell ref="A405:E405"/>
    <mergeCell ref="A406:Q406"/>
    <mergeCell ref="A407:E407"/>
    <mergeCell ref="A397:A400"/>
    <mergeCell ref="B397:B400"/>
    <mergeCell ref="C397:C400"/>
    <mergeCell ref="E397:E400"/>
    <mergeCell ref="H400:Q400"/>
    <mergeCell ref="A401:E401"/>
    <mergeCell ref="A392:A396"/>
    <mergeCell ref="B392:B396"/>
    <mergeCell ref="C392:C396"/>
    <mergeCell ref="E392:E396"/>
    <mergeCell ref="F395:F396"/>
    <mergeCell ref="H395:Q396"/>
    <mergeCell ref="A387:A391"/>
    <mergeCell ref="B387:B391"/>
    <mergeCell ref="C387:C391"/>
    <mergeCell ref="E387:E391"/>
    <mergeCell ref="F390:F391"/>
    <mergeCell ref="H390:Q391"/>
    <mergeCell ref="A382:A386"/>
    <mergeCell ref="B382:B386"/>
    <mergeCell ref="C382:C386"/>
    <mergeCell ref="E382:E386"/>
    <mergeCell ref="F385:F386"/>
    <mergeCell ref="H385:Q386"/>
    <mergeCell ref="A377:A381"/>
    <mergeCell ref="B377:B381"/>
    <mergeCell ref="C377:C381"/>
    <mergeCell ref="E377:E381"/>
    <mergeCell ref="F380:F381"/>
    <mergeCell ref="H380:Q381"/>
    <mergeCell ref="A372:A376"/>
    <mergeCell ref="B372:B376"/>
    <mergeCell ref="C372:C376"/>
    <mergeCell ref="E372:E376"/>
    <mergeCell ref="F375:F376"/>
    <mergeCell ref="H375:Q376"/>
    <mergeCell ref="A367:A371"/>
    <mergeCell ref="B367:B371"/>
    <mergeCell ref="C367:C371"/>
    <mergeCell ref="E367:E371"/>
    <mergeCell ref="F370:F371"/>
    <mergeCell ref="H370:Q371"/>
    <mergeCell ref="A362:A366"/>
    <mergeCell ref="B362:B366"/>
    <mergeCell ref="C362:C366"/>
    <mergeCell ref="E362:E366"/>
    <mergeCell ref="F365:F366"/>
    <mergeCell ref="H365:Q366"/>
    <mergeCell ref="A357:A361"/>
    <mergeCell ref="B357:B361"/>
    <mergeCell ref="C357:C361"/>
    <mergeCell ref="E357:E361"/>
    <mergeCell ref="F360:F361"/>
    <mergeCell ref="H360:Q361"/>
    <mergeCell ref="A352:A356"/>
    <mergeCell ref="B352:B356"/>
    <mergeCell ref="C352:C356"/>
    <mergeCell ref="E352:E356"/>
    <mergeCell ref="F355:F356"/>
    <mergeCell ref="H355:Q356"/>
    <mergeCell ref="A347:A351"/>
    <mergeCell ref="B347:B351"/>
    <mergeCell ref="C347:C351"/>
    <mergeCell ref="E347:E351"/>
    <mergeCell ref="F350:F351"/>
    <mergeCell ref="H350:Q351"/>
    <mergeCell ref="A342:A346"/>
    <mergeCell ref="B342:B346"/>
    <mergeCell ref="C342:C346"/>
    <mergeCell ref="E342:E346"/>
    <mergeCell ref="F345:F346"/>
    <mergeCell ref="H345:Q346"/>
    <mergeCell ref="A337:A341"/>
    <mergeCell ref="B337:B341"/>
    <mergeCell ref="C337:C341"/>
    <mergeCell ref="E337:E341"/>
    <mergeCell ref="F340:F341"/>
    <mergeCell ref="H340:Q341"/>
    <mergeCell ref="A332:A336"/>
    <mergeCell ref="B332:B336"/>
    <mergeCell ref="C332:C336"/>
    <mergeCell ref="E332:E336"/>
    <mergeCell ref="F335:F336"/>
    <mergeCell ref="H335:Q336"/>
    <mergeCell ref="A327:A331"/>
    <mergeCell ref="B327:B331"/>
    <mergeCell ref="C327:C331"/>
    <mergeCell ref="E327:E331"/>
    <mergeCell ref="F330:F331"/>
    <mergeCell ref="H330:Q331"/>
    <mergeCell ref="A322:A326"/>
    <mergeCell ref="B322:B326"/>
    <mergeCell ref="C322:C326"/>
    <mergeCell ref="E322:E326"/>
    <mergeCell ref="F325:F326"/>
    <mergeCell ref="H325:Q326"/>
    <mergeCell ref="A317:A321"/>
    <mergeCell ref="B317:B321"/>
    <mergeCell ref="C317:C321"/>
    <mergeCell ref="E317:E321"/>
    <mergeCell ref="F320:F321"/>
    <mergeCell ref="H320:Q321"/>
    <mergeCell ref="A312:A316"/>
    <mergeCell ref="B312:B316"/>
    <mergeCell ref="C312:C316"/>
    <mergeCell ref="E312:E316"/>
    <mergeCell ref="F315:F316"/>
    <mergeCell ref="H315:Q316"/>
    <mergeCell ref="A307:A311"/>
    <mergeCell ref="B307:B311"/>
    <mergeCell ref="C307:C311"/>
    <mergeCell ref="E307:E311"/>
    <mergeCell ref="F310:F311"/>
    <mergeCell ref="H310:Q311"/>
    <mergeCell ref="A298:A302"/>
    <mergeCell ref="E298:E302"/>
    <mergeCell ref="F301:F302"/>
    <mergeCell ref="H301:Q302"/>
    <mergeCell ref="A303:A306"/>
    <mergeCell ref="E303:E306"/>
    <mergeCell ref="H306:Q306"/>
    <mergeCell ref="A293:A297"/>
    <mergeCell ref="C293:C297"/>
    <mergeCell ref="E293:E297"/>
    <mergeCell ref="D296:D297"/>
    <mergeCell ref="F296:F297"/>
    <mergeCell ref="H296:Q297"/>
    <mergeCell ref="A288:A292"/>
    <mergeCell ref="C288:C292"/>
    <mergeCell ref="E288:E292"/>
    <mergeCell ref="D291:D292"/>
    <mergeCell ref="F291:F292"/>
    <mergeCell ref="H291:Q292"/>
    <mergeCell ref="A283:A287"/>
    <mergeCell ref="C283:C287"/>
    <mergeCell ref="E283:E287"/>
    <mergeCell ref="D286:D287"/>
    <mergeCell ref="F286:F287"/>
    <mergeCell ref="H286:Q287"/>
    <mergeCell ref="H275:Q277"/>
    <mergeCell ref="A278:A282"/>
    <mergeCell ref="C278:C282"/>
    <mergeCell ref="E278:E282"/>
    <mergeCell ref="D281:D282"/>
    <mergeCell ref="F281:F282"/>
    <mergeCell ref="H281:Q282"/>
    <mergeCell ref="A267:A271"/>
    <mergeCell ref="C267:C271"/>
    <mergeCell ref="E267:E271"/>
    <mergeCell ref="F270:F271"/>
    <mergeCell ref="H270:Q271"/>
    <mergeCell ref="A272:A277"/>
    <mergeCell ref="C272:C277"/>
    <mergeCell ref="E272:E277"/>
    <mergeCell ref="D275:D277"/>
    <mergeCell ref="F275:F277"/>
    <mergeCell ref="A262:A266"/>
    <mergeCell ref="C262:C266"/>
    <mergeCell ref="E262:E266"/>
    <mergeCell ref="D265:D266"/>
    <mergeCell ref="F265:F266"/>
    <mergeCell ref="H265:Q266"/>
    <mergeCell ref="A255:Q255"/>
    <mergeCell ref="A256:Q256"/>
    <mergeCell ref="A257:A261"/>
    <mergeCell ref="C257:C261"/>
    <mergeCell ref="E257:E261"/>
    <mergeCell ref="D260:D261"/>
    <mergeCell ref="F260:F261"/>
    <mergeCell ref="H260:Q261"/>
    <mergeCell ref="A249:Q249"/>
    <mergeCell ref="A250:F250"/>
    <mergeCell ref="A251:F251"/>
    <mergeCell ref="A252:F252"/>
    <mergeCell ref="A253:F253"/>
    <mergeCell ref="A254:F254"/>
    <mergeCell ref="M247:M248"/>
    <mergeCell ref="N247:N248"/>
    <mergeCell ref="O247:O248"/>
    <mergeCell ref="P247:P248"/>
    <mergeCell ref="Q247:Q248"/>
    <mergeCell ref="R247:R248"/>
    <mergeCell ref="G247:G248"/>
    <mergeCell ref="H247:H248"/>
    <mergeCell ref="I247:I248"/>
    <mergeCell ref="J247:J248"/>
    <mergeCell ref="K247:K248"/>
    <mergeCell ref="L247:L248"/>
    <mergeCell ref="A243:E243"/>
    <mergeCell ref="A244:E244"/>
    <mergeCell ref="A245:E245"/>
    <mergeCell ref="A246:E246"/>
    <mergeCell ref="A247:E248"/>
    <mergeCell ref="F247:F248"/>
    <mergeCell ref="A238:A241"/>
    <mergeCell ref="B238:B241"/>
    <mergeCell ref="C238:C241"/>
    <mergeCell ref="E238:E241"/>
    <mergeCell ref="H241:Q241"/>
    <mergeCell ref="A242:Q242"/>
    <mergeCell ref="A230:A233"/>
    <mergeCell ref="B230:B233"/>
    <mergeCell ref="C230:C233"/>
    <mergeCell ref="E230:E233"/>
    <mergeCell ref="H233:Q233"/>
    <mergeCell ref="A234:A237"/>
    <mergeCell ref="B234:B237"/>
    <mergeCell ref="C234:C237"/>
    <mergeCell ref="E234:E237"/>
    <mergeCell ref="H237:Q237"/>
    <mergeCell ref="A222:A225"/>
    <mergeCell ref="B222:B225"/>
    <mergeCell ref="C222:C225"/>
    <mergeCell ref="E222:E225"/>
    <mergeCell ref="H225:Q225"/>
    <mergeCell ref="A226:A229"/>
    <mergeCell ref="B226:B229"/>
    <mergeCell ref="C226:C229"/>
    <mergeCell ref="E226:E229"/>
    <mergeCell ref="H229:Q229"/>
    <mergeCell ref="A214:A217"/>
    <mergeCell ref="B214:B217"/>
    <mergeCell ref="C214:C217"/>
    <mergeCell ref="E214:E217"/>
    <mergeCell ref="H217:Q217"/>
    <mergeCell ref="A218:A221"/>
    <mergeCell ref="B218:B221"/>
    <mergeCell ref="C218:C221"/>
    <mergeCell ref="E218:E221"/>
    <mergeCell ref="H221:Q221"/>
    <mergeCell ref="A206:A209"/>
    <mergeCell ref="B206:B209"/>
    <mergeCell ref="C206:C209"/>
    <mergeCell ref="E206:E209"/>
    <mergeCell ref="H209:Q209"/>
    <mergeCell ref="A210:A213"/>
    <mergeCell ref="B210:B213"/>
    <mergeCell ref="C210:C213"/>
    <mergeCell ref="E210:E213"/>
    <mergeCell ref="H213:Q213"/>
    <mergeCell ref="A198:A201"/>
    <mergeCell ref="B198:B201"/>
    <mergeCell ref="C198:C201"/>
    <mergeCell ref="E198:E201"/>
    <mergeCell ref="H201:Q201"/>
    <mergeCell ref="A202:A205"/>
    <mergeCell ref="B202:B205"/>
    <mergeCell ref="C202:C205"/>
    <mergeCell ref="E202:E205"/>
    <mergeCell ref="H205:Q205"/>
    <mergeCell ref="A190:A193"/>
    <mergeCell ref="B190:B193"/>
    <mergeCell ref="C190:C193"/>
    <mergeCell ref="E190:E193"/>
    <mergeCell ref="H193:Q193"/>
    <mergeCell ref="A194:A197"/>
    <mergeCell ref="B194:B197"/>
    <mergeCell ref="C194:C197"/>
    <mergeCell ref="E194:E197"/>
    <mergeCell ref="H197:Q197"/>
    <mergeCell ref="A182:A185"/>
    <mergeCell ref="B182:B185"/>
    <mergeCell ref="C182:C185"/>
    <mergeCell ref="E182:E185"/>
    <mergeCell ref="H185:Q185"/>
    <mergeCell ref="A186:A189"/>
    <mergeCell ref="B186:B189"/>
    <mergeCell ref="C186:C189"/>
    <mergeCell ref="E186:E189"/>
    <mergeCell ref="H189:Q189"/>
    <mergeCell ref="A174:A177"/>
    <mergeCell ref="B174:B177"/>
    <mergeCell ref="C174:C177"/>
    <mergeCell ref="E174:E177"/>
    <mergeCell ref="H177:Q177"/>
    <mergeCell ref="A178:A181"/>
    <mergeCell ref="B178:B181"/>
    <mergeCell ref="C178:C181"/>
    <mergeCell ref="E178:E181"/>
    <mergeCell ref="H181:Q181"/>
    <mergeCell ref="A166:A169"/>
    <mergeCell ref="B166:B169"/>
    <mergeCell ref="C166:C169"/>
    <mergeCell ref="E166:E169"/>
    <mergeCell ref="H169:Q169"/>
    <mergeCell ref="A170:A173"/>
    <mergeCell ref="B170:B173"/>
    <mergeCell ref="C170:C173"/>
    <mergeCell ref="E170:E173"/>
    <mergeCell ref="H173:Q173"/>
    <mergeCell ref="A160:A165"/>
    <mergeCell ref="C160:C165"/>
    <mergeCell ref="E160:E165"/>
    <mergeCell ref="D163:D165"/>
    <mergeCell ref="F163:F165"/>
    <mergeCell ref="H163:Q165"/>
    <mergeCell ref="A155:A159"/>
    <mergeCell ref="C155:C159"/>
    <mergeCell ref="E155:E159"/>
    <mergeCell ref="D158:D159"/>
    <mergeCell ref="F158:F159"/>
    <mergeCell ref="H158:Q159"/>
    <mergeCell ref="A149:A154"/>
    <mergeCell ref="C149:C154"/>
    <mergeCell ref="E149:E154"/>
    <mergeCell ref="D152:D154"/>
    <mergeCell ref="F152:F154"/>
    <mergeCell ref="H152:Q154"/>
    <mergeCell ref="A143:A148"/>
    <mergeCell ref="C143:C148"/>
    <mergeCell ref="E143:E148"/>
    <mergeCell ref="D146:D148"/>
    <mergeCell ref="F146:F148"/>
    <mergeCell ref="H146:Q148"/>
    <mergeCell ref="A136:A142"/>
    <mergeCell ref="C136:C142"/>
    <mergeCell ref="E136:E142"/>
    <mergeCell ref="D139:D142"/>
    <mergeCell ref="F139:F142"/>
    <mergeCell ref="H139:Q142"/>
    <mergeCell ref="H121:Q124"/>
    <mergeCell ref="A125:A131"/>
    <mergeCell ref="E125:E131"/>
    <mergeCell ref="F128:F131"/>
    <mergeCell ref="H128:Q131"/>
    <mergeCell ref="A132:A135"/>
    <mergeCell ref="C132:C135"/>
    <mergeCell ref="E132:E135"/>
    <mergeCell ref="H135:Q135"/>
    <mergeCell ref="A113:A117"/>
    <mergeCell ref="E113:E117"/>
    <mergeCell ref="F116:F117"/>
    <mergeCell ref="H116:Q117"/>
    <mergeCell ref="A118:A124"/>
    <mergeCell ref="C118:C124"/>
    <mergeCell ref="E118:E124"/>
    <mergeCell ref="D121:D124"/>
    <mergeCell ref="F121:F124"/>
    <mergeCell ref="A100:A107"/>
    <mergeCell ref="D100:D107"/>
    <mergeCell ref="E100:E107"/>
    <mergeCell ref="F103:F107"/>
    <mergeCell ref="H103:Q107"/>
    <mergeCell ref="A108:A112"/>
    <mergeCell ref="C108:C112"/>
    <mergeCell ref="E108:E112"/>
    <mergeCell ref="D111:D112"/>
    <mergeCell ref="F111:F112"/>
    <mergeCell ref="H111:Q112"/>
    <mergeCell ref="A88:A91"/>
    <mergeCell ref="E88:E91"/>
    <mergeCell ref="H91:Q91"/>
    <mergeCell ref="A92:A99"/>
    <mergeCell ref="C92:C99"/>
    <mergeCell ref="E92:E99"/>
    <mergeCell ref="D95:D99"/>
    <mergeCell ref="F95:F99"/>
    <mergeCell ref="H95:Q99"/>
    <mergeCell ref="A80:A87"/>
    <mergeCell ref="C80:C87"/>
    <mergeCell ref="E80:E87"/>
    <mergeCell ref="D83:D87"/>
    <mergeCell ref="F83:F87"/>
    <mergeCell ref="H83:Q87"/>
    <mergeCell ref="A74:A79"/>
    <mergeCell ref="C74:C79"/>
    <mergeCell ref="E74:E79"/>
    <mergeCell ref="D77:D79"/>
    <mergeCell ref="F77:F79"/>
    <mergeCell ref="H77:Q79"/>
    <mergeCell ref="A64:A67"/>
    <mergeCell ref="C64:C67"/>
    <mergeCell ref="E64:E67"/>
    <mergeCell ref="H67:Q67"/>
    <mergeCell ref="A68:A73"/>
    <mergeCell ref="C68:C73"/>
    <mergeCell ref="E68:E73"/>
    <mergeCell ref="D71:D73"/>
    <mergeCell ref="F71:F73"/>
    <mergeCell ref="H71:Q73"/>
    <mergeCell ref="A55:A63"/>
    <mergeCell ref="C55:C63"/>
    <mergeCell ref="E55:E63"/>
    <mergeCell ref="D58:D63"/>
    <mergeCell ref="F58:F63"/>
    <mergeCell ref="H58:Q63"/>
    <mergeCell ref="A49:A54"/>
    <mergeCell ref="C49:C54"/>
    <mergeCell ref="E49:E54"/>
    <mergeCell ref="D52:D54"/>
    <mergeCell ref="F52:F54"/>
    <mergeCell ref="H52:Q54"/>
    <mergeCell ref="A41:A48"/>
    <mergeCell ref="C41:C48"/>
    <mergeCell ref="E41:E48"/>
    <mergeCell ref="D44:D48"/>
    <mergeCell ref="F44:F48"/>
    <mergeCell ref="H44:Q48"/>
    <mergeCell ref="A30:A33"/>
    <mergeCell ref="C30:C33"/>
    <mergeCell ref="E30:E33"/>
    <mergeCell ref="H33:Q33"/>
    <mergeCell ref="A34:A40"/>
    <mergeCell ref="C34:C40"/>
    <mergeCell ref="E34:E40"/>
    <mergeCell ref="D37:D40"/>
    <mergeCell ref="F37:F40"/>
    <mergeCell ref="H37:Q40"/>
    <mergeCell ref="A24:A29"/>
    <mergeCell ref="C24:C29"/>
    <mergeCell ref="E24:E29"/>
    <mergeCell ref="D27:D29"/>
    <mergeCell ref="F27:F29"/>
    <mergeCell ref="H27:Q29"/>
    <mergeCell ref="F14:F15"/>
    <mergeCell ref="G14:G15"/>
    <mergeCell ref="H14:Q14"/>
    <mergeCell ref="R14:R15"/>
    <mergeCell ref="A19:A23"/>
    <mergeCell ref="C19:C23"/>
    <mergeCell ref="E19:E23"/>
    <mergeCell ref="D22:D23"/>
    <mergeCell ref="F22:F23"/>
    <mergeCell ref="H22:Q23"/>
    <mergeCell ref="O5:Q5"/>
    <mergeCell ref="A9:Q9"/>
    <mergeCell ref="A10:Q10"/>
    <mergeCell ref="A11:Q11"/>
    <mergeCell ref="A13:Q13"/>
    <mergeCell ref="A14:A15"/>
    <mergeCell ref="B14:B15"/>
    <mergeCell ref="C14:C15"/>
    <mergeCell ref="D14:D15"/>
    <mergeCell ref="E14:E15"/>
  </mergeCells>
  <pageMargins left="0.70866141732283472" right="0.70866141732283472" top="0.74803149606299213" bottom="0.74803149606299213" header="0.31496062992125984" footer="0.31496062992125984"/>
  <pageSetup paperSize="8" scale="23" fitToHeight="120" orientation="landscape" r:id="rId1"/>
  <rowBreaks count="6" manualBreakCount="6">
    <brk id="79" max="16" man="1"/>
    <brk id="165" max="16" man="1"/>
    <brk id="326" max="16" man="1"/>
    <brk id="503" max="16" man="1"/>
    <brk id="605" max="16" man="1"/>
    <brk id="701" max="16" man="1"/>
  </rowBreaks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7"/>
  <dimension ref="A2:R806"/>
  <sheetViews>
    <sheetView view="pageBreakPreview" topLeftCell="C553" zoomScale="30" zoomScaleNormal="25" zoomScaleSheetLayoutView="30" workbookViewId="0">
      <selection activeCell="L599" sqref="L599"/>
    </sheetView>
  </sheetViews>
  <sheetFormatPr defaultColWidth="8.88671875" defaultRowHeight="33"/>
  <cols>
    <col min="1" max="1" width="16" style="7" customWidth="1"/>
    <col min="2" max="2" width="93.77734375" style="7" customWidth="1"/>
    <col min="3" max="3" width="55.77734375" style="7" customWidth="1"/>
    <col min="4" max="4" width="63.77734375" style="7" customWidth="1"/>
    <col min="5" max="5" width="26.21875" style="7" customWidth="1"/>
    <col min="6" max="6" width="40.77734375" style="75" customWidth="1"/>
    <col min="7" max="7" width="38.77734375" style="406" customWidth="1"/>
    <col min="8" max="16" width="38.77734375" style="75" customWidth="1"/>
    <col min="17" max="17" width="35.44140625" style="75" customWidth="1"/>
    <col min="18" max="18" width="38.77734375" style="75" customWidth="1"/>
    <col min="19" max="16384" width="8.88671875" style="7"/>
  </cols>
  <sheetData>
    <row r="2" spans="1:18" ht="69" customHeight="1" thickBot="1">
      <c r="K2" s="350" t="s">
        <v>710</v>
      </c>
    </row>
    <row r="3" spans="1:18" ht="168" customHeight="1" thickBot="1">
      <c r="I3" s="341" t="s">
        <v>703</v>
      </c>
      <c r="J3" s="342">
        <v>733</v>
      </c>
      <c r="K3" s="342"/>
      <c r="L3" s="343" t="s">
        <v>704</v>
      </c>
    </row>
    <row r="4" spans="1:18" s="85" customFormat="1" ht="168" customHeight="1" thickBot="1">
      <c r="B4" s="87"/>
      <c r="C4" s="87"/>
      <c r="D4" s="88"/>
      <c r="E4" s="295"/>
      <c r="F4" s="295"/>
      <c r="G4" s="407"/>
      <c r="H4" s="87"/>
      <c r="I4" s="341" t="s">
        <v>705</v>
      </c>
      <c r="J4" s="344">
        <v>0</v>
      </c>
      <c r="K4" s="345"/>
      <c r="L4" s="346" t="s">
        <v>706</v>
      </c>
      <c r="M4" s="349" t="s">
        <v>709</v>
      </c>
      <c r="N4" s="295"/>
      <c r="O4" s="89"/>
      <c r="P4" s="90"/>
      <c r="Q4" s="90"/>
      <c r="R4" s="87"/>
    </row>
    <row r="5" spans="1:18" s="76" customFormat="1" ht="168" customHeight="1" thickBot="1">
      <c r="C5" s="93"/>
      <c r="D5" s="88"/>
      <c r="E5" s="295"/>
      <c r="F5" s="295"/>
      <c r="G5" s="457"/>
      <c r="H5" s="94"/>
      <c r="I5" s="341" t="s">
        <v>707</v>
      </c>
      <c r="J5" s="347">
        <f>ROUND(J4/J3,2)</f>
        <v>0</v>
      </c>
      <c r="K5" s="347"/>
      <c r="L5" s="343" t="s">
        <v>708</v>
      </c>
      <c r="M5" s="295"/>
      <c r="N5" s="295"/>
      <c r="O5" s="659"/>
      <c r="P5" s="660"/>
      <c r="Q5" s="660"/>
      <c r="R5" s="94"/>
    </row>
    <row r="6" spans="1:18" s="76" customFormat="1" ht="54.75" customHeight="1">
      <c r="B6" s="96"/>
      <c r="C6" s="96"/>
      <c r="D6" s="88"/>
      <c r="E6" s="295"/>
      <c r="F6" s="295"/>
      <c r="G6" s="407"/>
      <c r="H6" s="96"/>
      <c r="I6" s="97"/>
      <c r="J6" s="97"/>
      <c r="K6" s="97"/>
      <c r="L6" s="95"/>
      <c r="M6" s="295"/>
      <c r="N6" s="295"/>
      <c r="O6" s="91"/>
      <c r="P6" s="92"/>
      <c r="Q6" s="92"/>
      <c r="R6" s="96"/>
    </row>
    <row r="7" spans="1:18" s="76" customFormat="1" ht="54.75" customHeight="1">
      <c r="B7" s="81"/>
      <c r="C7" s="81"/>
      <c r="D7" s="84"/>
      <c r="G7" s="408"/>
      <c r="H7" s="86"/>
      <c r="I7" s="86"/>
      <c r="J7" s="86"/>
      <c r="K7" s="86"/>
      <c r="L7" s="82"/>
      <c r="N7" s="83"/>
      <c r="O7" s="91"/>
      <c r="P7" s="92"/>
      <c r="Q7" s="92"/>
      <c r="R7" s="86"/>
    </row>
    <row r="8" spans="1:18" s="76" customFormat="1" ht="54.75" customHeight="1">
      <c r="A8" s="27"/>
      <c r="B8" s="27"/>
      <c r="C8" s="28"/>
      <c r="D8" s="27"/>
      <c r="E8" s="27"/>
      <c r="F8" s="38"/>
      <c r="G8" s="409"/>
      <c r="H8" s="38"/>
      <c r="I8" s="38"/>
      <c r="J8" s="38"/>
      <c r="K8" s="38"/>
      <c r="L8" s="38"/>
      <c r="M8" s="74"/>
      <c r="N8" s="74"/>
      <c r="O8" s="74"/>
      <c r="P8" s="74"/>
      <c r="Q8" s="80"/>
      <c r="R8" s="38"/>
    </row>
    <row r="9" spans="1:18" s="76" customFormat="1" ht="54.75" customHeight="1">
      <c r="A9" s="661" t="s">
        <v>0</v>
      </c>
      <c r="B9" s="661"/>
      <c r="C9" s="661"/>
      <c r="D9" s="661"/>
      <c r="E9" s="661"/>
      <c r="F9" s="661"/>
      <c r="G9" s="661"/>
      <c r="H9" s="661"/>
      <c r="I9" s="661"/>
      <c r="J9" s="661"/>
      <c r="K9" s="661"/>
      <c r="L9" s="661"/>
      <c r="M9" s="661"/>
      <c r="N9" s="661"/>
      <c r="O9" s="661"/>
      <c r="P9" s="661"/>
      <c r="Q9" s="661"/>
    </row>
    <row r="10" spans="1:18" s="76" customFormat="1" ht="54.75" customHeight="1">
      <c r="A10" s="652" t="s">
        <v>504</v>
      </c>
      <c r="B10" s="652"/>
      <c r="C10" s="652"/>
      <c r="D10" s="652"/>
      <c r="E10" s="652"/>
      <c r="F10" s="652"/>
      <c r="G10" s="652"/>
      <c r="H10" s="652"/>
      <c r="I10" s="652"/>
      <c r="J10" s="652"/>
      <c r="K10" s="652"/>
      <c r="L10" s="652"/>
      <c r="M10" s="652"/>
      <c r="N10" s="652"/>
      <c r="O10" s="652"/>
      <c r="P10" s="652"/>
      <c r="Q10" s="652"/>
    </row>
    <row r="11" spans="1:18" s="76" customFormat="1" ht="54.75" customHeight="1">
      <c r="A11" s="652" t="s">
        <v>505</v>
      </c>
      <c r="B11" s="653"/>
      <c r="C11" s="653"/>
      <c r="D11" s="653"/>
      <c r="E11" s="653"/>
      <c r="F11" s="653"/>
      <c r="G11" s="653"/>
      <c r="H11" s="653"/>
      <c r="I11" s="653"/>
      <c r="J11" s="653"/>
      <c r="K11" s="653"/>
      <c r="L11" s="653"/>
      <c r="M11" s="653"/>
      <c r="N11" s="653"/>
      <c r="O11" s="653"/>
      <c r="P11" s="653"/>
      <c r="Q11" s="653"/>
    </row>
    <row r="12" spans="1:18" s="76" customFormat="1" ht="54.75" customHeight="1">
      <c r="A12" s="569"/>
      <c r="B12" s="570"/>
      <c r="C12" s="570"/>
      <c r="D12" s="570"/>
      <c r="E12" s="570"/>
      <c r="F12" s="570"/>
      <c r="G12" s="410"/>
      <c r="H12" s="348" t="s">
        <v>726</v>
      </c>
      <c r="I12" s="570"/>
      <c r="J12" s="570"/>
      <c r="K12" s="570"/>
      <c r="L12" s="570"/>
      <c r="M12" s="570"/>
      <c r="N12" s="570"/>
      <c r="O12" s="570"/>
      <c r="P12" s="570"/>
      <c r="Q12" s="570"/>
      <c r="R12" s="348"/>
    </row>
    <row r="13" spans="1:18" ht="54.75" customHeight="1" thickBot="1">
      <c r="A13" s="654"/>
      <c r="B13" s="654"/>
      <c r="C13" s="654"/>
      <c r="D13" s="654"/>
      <c r="E13" s="654"/>
      <c r="F13" s="654"/>
      <c r="G13" s="654"/>
      <c r="H13" s="654"/>
      <c r="I13" s="654"/>
      <c r="J13" s="654"/>
      <c r="K13" s="654"/>
      <c r="L13" s="654"/>
      <c r="M13" s="654"/>
      <c r="N13" s="654"/>
      <c r="O13" s="654"/>
      <c r="P13" s="654"/>
      <c r="Q13" s="654"/>
      <c r="R13" s="7"/>
    </row>
    <row r="14" spans="1:18" ht="62.25" customHeight="1" thickBot="1">
      <c r="A14" s="655" t="s">
        <v>500</v>
      </c>
      <c r="B14" s="657" t="s">
        <v>1</v>
      </c>
      <c r="C14" s="655" t="s">
        <v>501</v>
      </c>
      <c r="D14" s="655" t="s">
        <v>503</v>
      </c>
      <c r="E14" s="657" t="s">
        <v>2</v>
      </c>
      <c r="F14" s="648" t="s">
        <v>502</v>
      </c>
      <c r="G14" s="622" t="s">
        <v>711</v>
      </c>
      <c r="H14" s="650" t="s">
        <v>3</v>
      </c>
      <c r="I14" s="651"/>
      <c r="J14" s="651"/>
      <c r="K14" s="651"/>
      <c r="L14" s="651"/>
      <c r="M14" s="651"/>
      <c r="N14" s="651"/>
      <c r="O14" s="651"/>
      <c r="P14" s="651"/>
      <c r="Q14" s="651"/>
      <c r="R14" s="622" t="s">
        <v>712</v>
      </c>
    </row>
    <row r="15" spans="1:18" ht="195" customHeight="1" thickBot="1">
      <c r="A15" s="656"/>
      <c r="B15" s="658"/>
      <c r="C15" s="656"/>
      <c r="D15" s="656"/>
      <c r="E15" s="658"/>
      <c r="F15" s="649"/>
      <c r="G15" s="623"/>
      <c r="H15" s="284" t="s">
        <v>4</v>
      </c>
      <c r="I15" s="284" t="s">
        <v>5</v>
      </c>
      <c r="J15" s="284" t="s">
        <v>6</v>
      </c>
      <c r="K15" s="284" t="s">
        <v>7</v>
      </c>
      <c r="L15" s="284" t="s">
        <v>8</v>
      </c>
      <c r="M15" s="284" t="s">
        <v>9</v>
      </c>
      <c r="N15" s="284" t="s">
        <v>10</v>
      </c>
      <c r="O15" s="284" t="s">
        <v>11</v>
      </c>
      <c r="P15" s="284" t="s">
        <v>12</v>
      </c>
      <c r="Q15" s="572" t="s">
        <v>13</v>
      </c>
      <c r="R15" s="623"/>
    </row>
    <row r="16" spans="1:18" s="296" customFormat="1" ht="35.1" customHeight="1" thickBot="1">
      <c r="A16" s="3">
        <v>1</v>
      </c>
      <c r="B16" s="3">
        <v>2</v>
      </c>
      <c r="C16" s="3">
        <v>3</v>
      </c>
      <c r="D16" s="3">
        <v>4</v>
      </c>
      <c r="E16" s="3">
        <v>5</v>
      </c>
      <c r="F16" s="3">
        <v>6</v>
      </c>
      <c r="G16" s="411">
        <v>7</v>
      </c>
      <c r="H16" s="3">
        <v>8</v>
      </c>
      <c r="I16" s="3">
        <v>9</v>
      </c>
      <c r="J16" s="3">
        <v>10</v>
      </c>
      <c r="K16" s="3">
        <v>11</v>
      </c>
      <c r="L16" s="3">
        <v>12</v>
      </c>
      <c r="M16" s="3">
        <v>13</v>
      </c>
      <c r="N16" s="3">
        <v>14</v>
      </c>
      <c r="O16" s="3">
        <v>15</v>
      </c>
      <c r="P16" s="3">
        <v>16</v>
      </c>
      <c r="Q16" s="3">
        <v>17</v>
      </c>
      <c r="R16" s="3">
        <v>18</v>
      </c>
    </row>
    <row r="17" spans="1:18" ht="35.1" customHeight="1" thickBot="1">
      <c r="A17" s="499" t="s">
        <v>506</v>
      </c>
      <c r="B17" s="500"/>
      <c r="C17" s="500"/>
      <c r="D17" s="500"/>
      <c r="E17" s="500"/>
      <c r="F17" s="36"/>
      <c r="G17" s="412"/>
      <c r="H17" s="36"/>
      <c r="I17" s="36"/>
      <c r="J17" s="36"/>
      <c r="K17" s="36"/>
      <c r="L17" s="36"/>
      <c r="M17" s="36"/>
      <c r="N17" s="36"/>
      <c r="O17" s="36"/>
      <c r="P17" s="36"/>
      <c r="Q17" s="36"/>
      <c r="R17" s="49"/>
    </row>
    <row r="18" spans="1:18" ht="35.1" customHeight="1" thickBot="1">
      <c r="A18" s="493" t="s">
        <v>14</v>
      </c>
      <c r="B18" s="501"/>
      <c r="C18" s="501"/>
      <c r="D18" s="501"/>
      <c r="E18" s="501"/>
      <c r="F18" s="494"/>
      <c r="G18" s="495"/>
      <c r="H18" s="494"/>
      <c r="I18" s="494"/>
      <c r="J18" s="494"/>
      <c r="K18" s="494"/>
      <c r="L18" s="494"/>
      <c r="M18" s="494"/>
      <c r="N18" s="494"/>
      <c r="O18" s="494"/>
      <c r="P18" s="494"/>
      <c r="Q18" s="494"/>
      <c r="R18" s="540"/>
    </row>
    <row r="19" spans="1:18" s="104" customFormat="1" ht="32.25" customHeight="1">
      <c r="A19" s="665">
        <v>1</v>
      </c>
      <c r="B19" s="536" t="s">
        <v>531</v>
      </c>
      <c r="C19" s="668" t="s">
        <v>15</v>
      </c>
      <c r="D19" s="561" t="s">
        <v>16</v>
      </c>
      <c r="E19" s="645" t="s">
        <v>607</v>
      </c>
      <c r="F19" s="102" t="s">
        <v>111</v>
      </c>
      <c r="G19" s="458">
        <f>R19*J5</f>
        <v>0</v>
      </c>
      <c r="H19" s="109">
        <v>0</v>
      </c>
      <c r="I19" s="103"/>
      <c r="J19" s="103"/>
      <c r="K19" s="103"/>
      <c r="L19" s="103"/>
      <c r="M19" s="103"/>
      <c r="N19" s="103"/>
      <c r="O19" s="103"/>
      <c r="P19" s="103"/>
      <c r="Q19" s="156"/>
      <c r="R19" s="376">
        <v>0.4</v>
      </c>
    </row>
    <row r="20" spans="1:18" s="104" customFormat="1" ht="32.25" customHeight="1">
      <c r="A20" s="666"/>
      <c r="B20" s="553" t="s">
        <v>532</v>
      </c>
      <c r="C20" s="669"/>
      <c r="D20" s="105"/>
      <c r="E20" s="646"/>
      <c r="F20" s="557" t="s">
        <v>112</v>
      </c>
      <c r="G20" s="497"/>
      <c r="H20" s="112"/>
      <c r="I20" s="106"/>
      <c r="J20" s="106"/>
      <c r="K20" s="106"/>
      <c r="L20" s="106"/>
      <c r="M20" s="106"/>
      <c r="N20" s="106"/>
      <c r="O20" s="106"/>
      <c r="P20" s="106"/>
      <c r="Q20" s="157"/>
      <c r="R20" s="377"/>
    </row>
    <row r="21" spans="1:18" s="104" customFormat="1" ht="33" customHeight="1" thickBot="1">
      <c r="A21" s="666"/>
      <c r="B21" s="559" t="s">
        <v>533</v>
      </c>
      <c r="C21" s="669"/>
      <c r="D21" s="562"/>
      <c r="E21" s="646"/>
      <c r="F21" s="107" t="s">
        <v>20</v>
      </c>
      <c r="G21" s="460"/>
      <c r="H21" s="124"/>
      <c r="I21" s="108"/>
      <c r="J21" s="108"/>
      <c r="K21" s="108"/>
      <c r="L21" s="108"/>
      <c r="M21" s="108"/>
      <c r="N21" s="108"/>
      <c r="O21" s="108"/>
      <c r="P21" s="108"/>
      <c r="Q21" s="354"/>
      <c r="R21" s="378"/>
    </row>
    <row r="22" spans="1:18" s="104" customFormat="1" ht="33" customHeight="1">
      <c r="A22" s="666"/>
      <c r="B22" s="559" t="s">
        <v>21</v>
      </c>
      <c r="C22" s="669"/>
      <c r="D22" s="662" t="s">
        <v>22</v>
      </c>
      <c r="E22" s="646"/>
      <c r="F22" s="664"/>
      <c r="G22" s="461"/>
      <c r="H22" s="628"/>
      <c r="I22" s="633"/>
      <c r="J22" s="633"/>
      <c r="K22" s="633"/>
      <c r="L22" s="633"/>
      <c r="M22" s="633"/>
      <c r="N22" s="633"/>
      <c r="O22" s="633"/>
      <c r="P22" s="633"/>
      <c r="Q22" s="633"/>
      <c r="R22" s="509"/>
    </row>
    <row r="23" spans="1:18" s="104" customFormat="1" ht="39" customHeight="1" thickBot="1">
      <c r="A23" s="667"/>
      <c r="B23" s="560" t="s">
        <v>23</v>
      </c>
      <c r="C23" s="681"/>
      <c r="D23" s="663"/>
      <c r="E23" s="647"/>
      <c r="F23" s="663"/>
      <c r="G23" s="462"/>
      <c r="H23" s="634"/>
      <c r="I23" s="634"/>
      <c r="J23" s="634"/>
      <c r="K23" s="634"/>
      <c r="L23" s="634"/>
      <c r="M23" s="634"/>
      <c r="N23" s="634"/>
      <c r="O23" s="634"/>
      <c r="P23" s="634"/>
      <c r="Q23" s="634"/>
      <c r="R23" s="508"/>
    </row>
    <row r="24" spans="1:18" s="104" customFormat="1" ht="33" customHeight="1">
      <c r="A24" s="665">
        <v>2</v>
      </c>
      <c r="B24" s="536" t="s">
        <v>410</v>
      </c>
      <c r="C24" s="668" t="s">
        <v>15</v>
      </c>
      <c r="D24" s="561" t="s">
        <v>25</v>
      </c>
      <c r="E24" s="645" t="s">
        <v>17</v>
      </c>
      <c r="F24" s="102" t="s">
        <v>111</v>
      </c>
      <c r="G24" s="458">
        <f>R24*J5</f>
        <v>0</v>
      </c>
      <c r="H24" s="109">
        <v>0</v>
      </c>
      <c r="I24" s="103"/>
      <c r="J24" s="103"/>
      <c r="K24" s="110"/>
      <c r="L24" s="103"/>
      <c r="M24" s="103"/>
      <c r="N24" s="103"/>
      <c r="O24" s="103"/>
      <c r="P24" s="103"/>
      <c r="Q24" s="156"/>
      <c r="R24" s="376">
        <v>0.25</v>
      </c>
    </row>
    <row r="25" spans="1:18" s="104" customFormat="1" ht="33" customHeight="1">
      <c r="A25" s="666"/>
      <c r="B25" s="553" t="s">
        <v>411</v>
      </c>
      <c r="C25" s="669"/>
      <c r="D25" s="111"/>
      <c r="E25" s="646"/>
      <c r="F25" s="557" t="s">
        <v>112</v>
      </c>
      <c r="G25" s="497"/>
      <c r="H25" s="112"/>
      <c r="I25" s="106"/>
      <c r="J25" s="106"/>
      <c r="K25" s="113"/>
      <c r="L25" s="106"/>
      <c r="M25" s="106"/>
      <c r="N25" s="106"/>
      <c r="O25" s="106"/>
      <c r="P25" s="106"/>
      <c r="Q25" s="157"/>
      <c r="R25" s="377"/>
    </row>
    <row r="26" spans="1:18" s="104" customFormat="1" ht="33" customHeight="1" thickBot="1">
      <c r="A26" s="666"/>
      <c r="B26" s="559" t="s">
        <v>26</v>
      </c>
      <c r="C26" s="669"/>
      <c r="D26" s="559"/>
      <c r="E26" s="646"/>
      <c r="F26" s="107" t="s">
        <v>20</v>
      </c>
      <c r="G26" s="463"/>
      <c r="H26" s="126"/>
      <c r="I26" s="114"/>
      <c r="J26" s="114"/>
      <c r="K26" s="114"/>
      <c r="L26" s="114"/>
      <c r="M26" s="114"/>
      <c r="N26" s="114"/>
      <c r="O26" s="114"/>
      <c r="P26" s="114"/>
      <c r="Q26" s="158"/>
      <c r="R26" s="379"/>
    </row>
    <row r="27" spans="1:18" s="104" customFormat="1" ht="33" customHeight="1">
      <c r="A27" s="666"/>
      <c r="B27" s="559" t="s">
        <v>534</v>
      </c>
      <c r="C27" s="669"/>
      <c r="D27" s="671" t="s">
        <v>27</v>
      </c>
      <c r="E27" s="646"/>
      <c r="F27" s="664"/>
      <c r="G27" s="461"/>
      <c r="H27" s="628"/>
      <c r="I27" s="628"/>
      <c r="J27" s="628"/>
      <c r="K27" s="628"/>
      <c r="L27" s="628"/>
      <c r="M27" s="628"/>
      <c r="N27" s="628"/>
      <c r="O27" s="628"/>
      <c r="P27" s="628"/>
      <c r="Q27" s="628"/>
      <c r="R27" s="509"/>
    </row>
    <row r="28" spans="1:18" s="104" customFormat="1" ht="33" customHeight="1">
      <c r="A28" s="666"/>
      <c r="B28" s="115" t="s">
        <v>535</v>
      </c>
      <c r="C28" s="669"/>
      <c r="D28" s="672"/>
      <c r="E28" s="646"/>
      <c r="F28" s="674"/>
      <c r="G28" s="464"/>
      <c r="H28" s="675"/>
      <c r="I28" s="675"/>
      <c r="J28" s="675"/>
      <c r="K28" s="675"/>
      <c r="L28" s="675"/>
      <c r="M28" s="675"/>
      <c r="N28" s="675"/>
      <c r="O28" s="675"/>
      <c r="P28" s="675"/>
      <c r="Q28" s="675"/>
      <c r="R28" s="557"/>
    </row>
    <row r="29" spans="1:18" s="104" customFormat="1" ht="51" customHeight="1" thickBot="1">
      <c r="A29" s="667"/>
      <c r="B29" s="116" t="s">
        <v>28</v>
      </c>
      <c r="C29" s="670"/>
      <c r="D29" s="673"/>
      <c r="E29" s="647"/>
      <c r="F29" s="663"/>
      <c r="G29" s="462"/>
      <c r="H29" s="635"/>
      <c r="I29" s="635"/>
      <c r="J29" s="635"/>
      <c r="K29" s="635"/>
      <c r="L29" s="635"/>
      <c r="M29" s="635"/>
      <c r="N29" s="635"/>
      <c r="O29" s="635"/>
      <c r="P29" s="635"/>
      <c r="Q29" s="635"/>
      <c r="R29" s="508"/>
    </row>
    <row r="30" spans="1:18" s="104" customFormat="1" ht="33" customHeight="1">
      <c r="A30" s="665">
        <v>3</v>
      </c>
      <c r="B30" s="536" t="s">
        <v>536</v>
      </c>
      <c r="C30" s="668" t="s">
        <v>15</v>
      </c>
      <c r="D30" s="536" t="s">
        <v>29</v>
      </c>
      <c r="E30" s="645" t="s">
        <v>607</v>
      </c>
      <c r="F30" s="102" t="s">
        <v>111</v>
      </c>
      <c r="G30" s="458">
        <f>R30*J5</f>
        <v>0</v>
      </c>
      <c r="H30" s="109">
        <v>0</v>
      </c>
      <c r="I30" s="103"/>
      <c r="J30" s="103"/>
      <c r="K30" s="103"/>
      <c r="L30" s="103"/>
      <c r="M30" s="103"/>
      <c r="N30" s="103"/>
      <c r="O30" s="103"/>
      <c r="P30" s="103"/>
      <c r="Q30" s="156"/>
      <c r="R30" s="376">
        <v>0.63</v>
      </c>
    </row>
    <row r="31" spans="1:18" s="104" customFormat="1" ht="33" customHeight="1">
      <c r="A31" s="666"/>
      <c r="B31" s="553" t="s">
        <v>537</v>
      </c>
      <c r="C31" s="669"/>
      <c r="D31" s="117"/>
      <c r="E31" s="646"/>
      <c r="F31" s="557" t="s">
        <v>112</v>
      </c>
      <c r="G31" s="497"/>
      <c r="H31" s="112"/>
      <c r="I31" s="106"/>
      <c r="J31" s="106"/>
      <c r="K31" s="106"/>
      <c r="L31" s="106"/>
      <c r="M31" s="113"/>
      <c r="N31" s="113"/>
      <c r="O31" s="106"/>
      <c r="P31" s="106"/>
      <c r="Q31" s="157"/>
      <c r="R31" s="377"/>
    </row>
    <row r="32" spans="1:18" s="104" customFormat="1" ht="33" customHeight="1" thickBot="1">
      <c r="A32" s="666"/>
      <c r="B32" s="559" t="s">
        <v>30</v>
      </c>
      <c r="C32" s="669"/>
      <c r="D32" s="118"/>
      <c r="E32" s="646"/>
      <c r="F32" s="107" t="s">
        <v>20</v>
      </c>
      <c r="G32" s="463"/>
      <c r="H32" s="126"/>
      <c r="I32" s="114"/>
      <c r="J32" s="114"/>
      <c r="K32" s="114"/>
      <c r="L32" s="114"/>
      <c r="M32" s="119"/>
      <c r="N32" s="119"/>
      <c r="O32" s="114"/>
      <c r="P32" s="114"/>
      <c r="Q32" s="158"/>
      <c r="R32" s="379"/>
    </row>
    <row r="33" spans="1:18" s="104" customFormat="1" ht="48" customHeight="1" thickBot="1">
      <c r="A33" s="667"/>
      <c r="B33" s="560" t="s">
        <v>538</v>
      </c>
      <c r="C33" s="670"/>
      <c r="D33" s="120" t="s">
        <v>31</v>
      </c>
      <c r="E33" s="647"/>
      <c r="F33" s="121"/>
      <c r="G33" s="465"/>
      <c r="H33" s="680"/>
      <c r="I33" s="680"/>
      <c r="J33" s="680"/>
      <c r="K33" s="680"/>
      <c r="L33" s="680"/>
      <c r="M33" s="680"/>
      <c r="N33" s="680"/>
      <c r="O33" s="680"/>
      <c r="P33" s="680"/>
      <c r="Q33" s="680"/>
      <c r="R33" s="568"/>
    </row>
    <row r="34" spans="1:18" s="104" customFormat="1" ht="33" customHeight="1">
      <c r="A34" s="665">
        <v>4</v>
      </c>
      <c r="B34" s="536" t="s">
        <v>539</v>
      </c>
      <c r="C34" s="668" t="s">
        <v>15</v>
      </c>
      <c r="D34" s="561" t="s">
        <v>32</v>
      </c>
      <c r="E34" s="645" t="s">
        <v>17</v>
      </c>
      <c r="F34" s="102" t="s">
        <v>111</v>
      </c>
      <c r="G34" s="458">
        <f>R34*J5</f>
        <v>0</v>
      </c>
      <c r="H34" s="109">
        <v>0</v>
      </c>
      <c r="I34" s="109"/>
      <c r="J34" s="103"/>
      <c r="K34" s="103"/>
      <c r="L34" s="103"/>
      <c r="M34" s="103"/>
      <c r="N34" s="103"/>
      <c r="O34" s="103"/>
      <c r="P34" s="103"/>
      <c r="Q34" s="156"/>
      <c r="R34" s="376">
        <v>0.87</v>
      </c>
    </row>
    <row r="35" spans="1:18" s="104" customFormat="1" ht="33" customHeight="1">
      <c r="A35" s="666"/>
      <c r="B35" s="553" t="s">
        <v>540</v>
      </c>
      <c r="C35" s="669"/>
      <c r="D35" s="105"/>
      <c r="E35" s="646"/>
      <c r="F35" s="557" t="s">
        <v>112</v>
      </c>
      <c r="G35" s="497"/>
      <c r="H35" s="112"/>
      <c r="I35" s="112"/>
      <c r="J35" s="106"/>
      <c r="K35" s="106"/>
      <c r="L35" s="106"/>
      <c r="M35" s="106"/>
      <c r="N35" s="106"/>
      <c r="O35" s="106"/>
      <c r="P35" s="106"/>
      <c r="Q35" s="157"/>
      <c r="R35" s="377"/>
    </row>
    <row r="36" spans="1:18" s="104" customFormat="1" ht="33" customHeight="1" thickBot="1">
      <c r="A36" s="666"/>
      <c r="B36" s="559" t="s">
        <v>33</v>
      </c>
      <c r="C36" s="669"/>
      <c r="D36" s="562"/>
      <c r="E36" s="646"/>
      <c r="F36" s="107" t="s">
        <v>20</v>
      </c>
      <c r="G36" s="463"/>
      <c r="H36" s="126"/>
      <c r="I36" s="114"/>
      <c r="J36" s="114"/>
      <c r="K36" s="114"/>
      <c r="L36" s="114"/>
      <c r="M36" s="114"/>
      <c r="N36" s="114"/>
      <c r="O36" s="114"/>
      <c r="P36" s="114"/>
      <c r="Q36" s="158"/>
      <c r="R36" s="379"/>
    </row>
    <row r="37" spans="1:18" s="104" customFormat="1" ht="33" customHeight="1">
      <c r="A37" s="666"/>
      <c r="B37" s="559" t="s">
        <v>541</v>
      </c>
      <c r="C37" s="669"/>
      <c r="D37" s="671" t="s">
        <v>34</v>
      </c>
      <c r="E37" s="646"/>
      <c r="F37" s="664"/>
      <c r="G37" s="461"/>
      <c r="H37" s="628"/>
      <c r="I37" s="629"/>
      <c r="J37" s="629"/>
      <c r="K37" s="629"/>
      <c r="L37" s="629"/>
      <c r="M37" s="629"/>
      <c r="N37" s="629"/>
      <c r="O37" s="629"/>
      <c r="P37" s="629"/>
      <c r="Q37" s="629"/>
      <c r="R37" s="509"/>
    </row>
    <row r="38" spans="1:18" s="104" customFormat="1" ht="33" customHeight="1">
      <c r="A38" s="666"/>
      <c r="B38" s="559" t="s">
        <v>542</v>
      </c>
      <c r="C38" s="669"/>
      <c r="D38" s="676"/>
      <c r="E38" s="646"/>
      <c r="F38" s="678"/>
      <c r="G38" s="466"/>
      <c r="H38" s="630"/>
      <c r="I38" s="630"/>
      <c r="J38" s="630"/>
      <c r="K38" s="630"/>
      <c r="L38" s="630"/>
      <c r="M38" s="630"/>
      <c r="N38" s="630"/>
      <c r="O38" s="630"/>
      <c r="P38" s="630"/>
      <c r="Q38" s="630"/>
      <c r="R38" s="510"/>
    </row>
    <row r="39" spans="1:18" s="104" customFormat="1" ht="33" customHeight="1">
      <c r="A39" s="666"/>
      <c r="B39" s="559" t="s">
        <v>418</v>
      </c>
      <c r="C39" s="669"/>
      <c r="D39" s="676"/>
      <c r="E39" s="646"/>
      <c r="F39" s="678"/>
      <c r="G39" s="466"/>
      <c r="H39" s="630"/>
      <c r="I39" s="630"/>
      <c r="J39" s="630"/>
      <c r="K39" s="630"/>
      <c r="L39" s="630"/>
      <c r="M39" s="630"/>
      <c r="N39" s="630"/>
      <c r="O39" s="630"/>
      <c r="P39" s="630"/>
      <c r="Q39" s="630"/>
      <c r="R39" s="510"/>
    </row>
    <row r="40" spans="1:18" s="104" customFormat="1" ht="45" customHeight="1" thickBot="1">
      <c r="A40" s="667"/>
      <c r="B40" s="560" t="s">
        <v>35</v>
      </c>
      <c r="C40" s="670"/>
      <c r="D40" s="677"/>
      <c r="E40" s="647"/>
      <c r="F40" s="679"/>
      <c r="G40" s="467"/>
      <c r="H40" s="631"/>
      <c r="I40" s="631"/>
      <c r="J40" s="631"/>
      <c r="K40" s="631"/>
      <c r="L40" s="631"/>
      <c r="M40" s="631"/>
      <c r="N40" s="631"/>
      <c r="O40" s="631"/>
      <c r="P40" s="631"/>
      <c r="Q40" s="631"/>
      <c r="R40" s="511"/>
    </row>
    <row r="41" spans="1:18" s="104" customFormat="1" ht="33" customHeight="1">
      <c r="A41" s="665">
        <v>5</v>
      </c>
      <c r="B41" s="536" t="s">
        <v>543</v>
      </c>
      <c r="C41" s="668" t="s">
        <v>15</v>
      </c>
      <c r="D41" s="561" t="s">
        <v>36</v>
      </c>
      <c r="E41" s="645" t="s">
        <v>17</v>
      </c>
      <c r="F41" s="102" t="s">
        <v>111</v>
      </c>
      <c r="G41" s="458">
        <f>R41*J5</f>
        <v>0</v>
      </c>
      <c r="H41" s="109">
        <v>0</v>
      </c>
      <c r="I41" s="103"/>
      <c r="J41" s="103"/>
      <c r="K41" s="109"/>
      <c r="L41" s="109"/>
      <c r="M41" s="109"/>
      <c r="N41" s="103"/>
      <c r="O41" s="103"/>
      <c r="P41" s="103"/>
      <c r="Q41" s="156"/>
      <c r="R41" s="376">
        <v>0.45</v>
      </c>
    </row>
    <row r="42" spans="1:18" s="104" customFormat="1" ht="33" customHeight="1">
      <c r="A42" s="666"/>
      <c r="B42" s="505" t="s">
        <v>544</v>
      </c>
      <c r="C42" s="669"/>
      <c r="D42" s="122"/>
      <c r="E42" s="646"/>
      <c r="F42" s="557" t="s">
        <v>112</v>
      </c>
      <c r="G42" s="497"/>
      <c r="H42" s="112"/>
      <c r="I42" s="106"/>
      <c r="J42" s="106"/>
      <c r="K42" s="106"/>
      <c r="L42" s="112"/>
      <c r="M42" s="106"/>
      <c r="N42" s="106"/>
      <c r="O42" s="106"/>
      <c r="P42" s="106"/>
      <c r="Q42" s="157"/>
      <c r="R42" s="377"/>
    </row>
    <row r="43" spans="1:18" s="104" customFormat="1" ht="33" customHeight="1" thickBot="1">
      <c r="A43" s="666"/>
      <c r="B43" s="505" t="s">
        <v>545</v>
      </c>
      <c r="C43" s="669"/>
      <c r="D43" s="123"/>
      <c r="E43" s="646"/>
      <c r="F43" s="107" t="s">
        <v>20</v>
      </c>
      <c r="G43" s="460"/>
      <c r="H43" s="124"/>
      <c r="I43" s="108"/>
      <c r="J43" s="108"/>
      <c r="K43" s="108"/>
      <c r="L43" s="124"/>
      <c r="M43" s="108"/>
      <c r="N43" s="108"/>
      <c r="O43" s="108"/>
      <c r="P43" s="108"/>
      <c r="Q43" s="354"/>
      <c r="R43" s="378"/>
    </row>
    <row r="44" spans="1:18" s="104" customFormat="1" ht="33" customHeight="1">
      <c r="A44" s="666"/>
      <c r="B44" s="559" t="s">
        <v>37</v>
      </c>
      <c r="C44" s="669"/>
      <c r="D44" s="671" t="s">
        <v>38</v>
      </c>
      <c r="E44" s="646"/>
      <c r="F44" s="664"/>
      <c r="G44" s="461"/>
      <c r="H44" s="628"/>
      <c r="I44" s="628"/>
      <c r="J44" s="628"/>
      <c r="K44" s="628"/>
      <c r="L44" s="628"/>
      <c r="M44" s="628"/>
      <c r="N44" s="628"/>
      <c r="O44" s="628"/>
      <c r="P44" s="628"/>
      <c r="Q44" s="628"/>
      <c r="R44" s="509"/>
    </row>
    <row r="45" spans="1:18" s="104" customFormat="1" ht="33" customHeight="1">
      <c r="A45" s="666"/>
      <c r="B45" s="559" t="s">
        <v>546</v>
      </c>
      <c r="C45" s="669"/>
      <c r="D45" s="676"/>
      <c r="E45" s="646"/>
      <c r="F45" s="674"/>
      <c r="G45" s="464"/>
      <c r="H45" s="675"/>
      <c r="I45" s="675"/>
      <c r="J45" s="675"/>
      <c r="K45" s="675"/>
      <c r="L45" s="675"/>
      <c r="M45" s="675"/>
      <c r="N45" s="675"/>
      <c r="O45" s="675"/>
      <c r="P45" s="675"/>
      <c r="Q45" s="675"/>
      <c r="R45" s="557"/>
    </row>
    <row r="46" spans="1:18" s="104" customFormat="1" ht="33" customHeight="1">
      <c r="A46" s="666"/>
      <c r="B46" s="555" t="s">
        <v>547</v>
      </c>
      <c r="C46" s="669"/>
      <c r="D46" s="672"/>
      <c r="E46" s="646"/>
      <c r="F46" s="678"/>
      <c r="G46" s="466"/>
      <c r="H46" s="675"/>
      <c r="I46" s="675"/>
      <c r="J46" s="675"/>
      <c r="K46" s="675"/>
      <c r="L46" s="675"/>
      <c r="M46" s="675"/>
      <c r="N46" s="675"/>
      <c r="O46" s="675"/>
      <c r="P46" s="675"/>
      <c r="Q46" s="675"/>
      <c r="R46" s="510"/>
    </row>
    <row r="47" spans="1:18" s="104" customFormat="1" ht="33" customHeight="1">
      <c r="A47" s="666"/>
      <c r="B47" s="555" t="s">
        <v>39</v>
      </c>
      <c r="C47" s="669"/>
      <c r="D47" s="672"/>
      <c r="E47" s="646"/>
      <c r="F47" s="678"/>
      <c r="G47" s="466"/>
      <c r="H47" s="675"/>
      <c r="I47" s="675"/>
      <c r="J47" s="675"/>
      <c r="K47" s="675"/>
      <c r="L47" s="675"/>
      <c r="M47" s="675"/>
      <c r="N47" s="675"/>
      <c r="O47" s="675"/>
      <c r="P47" s="675"/>
      <c r="Q47" s="675"/>
      <c r="R47" s="510"/>
    </row>
    <row r="48" spans="1:18" s="104" customFormat="1" ht="54" customHeight="1" thickBot="1">
      <c r="A48" s="667"/>
      <c r="B48" s="560" t="s">
        <v>420</v>
      </c>
      <c r="C48" s="670"/>
      <c r="D48" s="673"/>
      <c r="E48" s="647"/>
      <c r="F48" s="679"/>
      <c r="G48" s="467"/>
      <c r="H48" s="635"/>
      <c r="I48" s="635"/>
      <c r="J48" s="635"/>
      <c r="K48" s="635"/>
      <c r="L48" s="635"/>
      <c r="M48" s="635"/>
      <c r="N48" s="635"/>
      <c r="O48" s="635"/>
      <c r="P48" s="635"/>
      <c r="Q48" s="635"/>
      <c r="R48" s="511"/>
    </row>
    <row r="49" spans="1:18" s="104" customFormat="1" ht="33" customHeight="1">
      <c r="A49" s="682">
        <v>6</v>
      </c>
      <c r="B49" s="536" t="s">
        <v>548</v>
      </c>
      <c r="C49" s="685" t="s">
        <v>15</v>
      </c>
      <c r="D49" s="536" t="s">
        <v>40</v>
      </c>
      <c r="E49" s="645" t="s">
        <v>17</v>
      </c>
      <c r="F49" s="102" t="s">
        <v>111</v>
      </c>
      <c r="G49" s="458">
        <f>R49*J5</f>
        <v>0</v>
      </c>
      <c r="H49" s="109">
        <v>0</v>
      </c>
      <c r="I49" s="103"/>
      <c r="J49" s="103"/>
      <c r="K49" s="103"/>
      <c r="L49" s="103"/>
      <c r="M49" s="103"/>
      <c r="N49" s="103"/>
      <c r="O49" s="103"/>
      <c r="P49" s="103"/>
      <c r="Q49" s="156"/>
      <c r="R49" s="376">
        <v>0.45</v>
      </c>
    </row>
    <row r="50" spans="1:18" s="104" customFormat="1" ht="33" customHeight="1">
      <c r="A50" s="683"/>
      <c r="B50" s="505" t="s">
        <v>549</v>
      </c>
      <c r="C50" s="686"/>
      <c r="D50" s="117"/>
      <c r="E50" s="646"/>
      <c r="F50" s="557" t="s">
        <v>112</v>
      </c>
      <c r="G50" s="497"/>
      <c r="H50" s="112"/>
      <c r="I50" s="106"/>
      <c r="J50" s="106"/>
      <c r="K50" s="106"/>
      <c r="L50" s="106"/>
      <c r="M50" s="106"/>
      <c r="N50" s="106"/>
      <c r="O50" s="106"/>
      <c r="P50" s="106"/>
      <c r="Q50" s="157"/>
      <c r="R50" s="377"/>
    </row>
    <row r="51" spans="1:18" s="104" customFormat="1" ht="33" customHeight="1" thickBot="1">
      <c r="A51" s="683"/>
      <c r="B51" s="559" t="s">
        <v>41</v>
      </c>
      <c r="C51" s="686"/>
      <c r="D51" s="118"/>
      <c r="E51" s="646"/>
      <c r="F51" s="125" t="s">
        <v>20</v>
      </c>
      <c r="G51" s="463"/>
      <c r="H51" s="126"/>
      <c r="I51" s="114"/>
      <c r="J51" s="114"/>
      <c r="K51" s="114"/>
      <c r="L51" s="114"/>
      <c r="M51" s="114"/>
      <c r="N51" s="114"/>
      <c r="O51" s="114"/>
      <c r="P51" s="114"/>
      <c r="Q51" s="158"/>
      <c r="R51" s="379"/>
    </row>
    <row r="52" spans="1:18" s="104" customFormat="1" ht="64.5">
      <c r="A52" s="683"/>
      <c r="B52" s="559" t="s">
        <v>550</v>
      </c>
      <c r="C52" s="686"/>
      <c r="D52" s="671" t="s">
        <v>42</v>
      </c>
      <c r="E52" s="646"/>
      <c r="F52" s="674"/>
      <c r="G52" s="464"/>
      <c r="H52" s="675"/>
      <c r="I52" s="675"/>
      <c r="J52" s="675"/>
      <c r="K52" s="675"/>
      <c r="L52" s="675"/>
      <c r="M52" s="675"/>
      <c r="N52" s="675"/>
      <c r="O52" s="675"/>
      <c r="P52" s="675"/>
      <c r="Q52" s="675"/>
      <c r="R52" s="557"/>
    </row>
    <row r="53" spans="1:18" s="104" customFormat="1" ht="33" customHeight="1">
      <c r="A53" s="683"/>
      <c r="B53" s="559" t="s">
        <v>551</v>
      </c>
      <c r="C53" s="686"/>
      <c r="D53" s="676"/>
      <c r="E53" s="646"/>
      <c r="F53" s="678"/>
      <c r="G53" s="466"/>
      <c r="H53" s="675"/>
      <c r="I53" s="675"/>
      <c r="J53" s="675"/>
      <c r="K53" s="675"/>
      <c r="L53" s="675"/>
      <c r="M53" s="675"/>
      <c r="N53" s="675"/>
      <c r="O53" s="675"/>
      <c r="P53" s="675"/>
      <c r="Q53" s="675"/>
      <c r="R53" s="510"/>
    </row>
    <row r="54" spans="1:18" s="104" customFormat="1" ht="33" customHeight="1" thickBot="1">
      <c r="A54" s="684"/>
      <c r="B54" s="165"/>
      <c r="C54" s="687"/>
      <c r="D54" s="677"/>
      <c r="E54" s="647"/>
      <c r="F54" s="679"/>
      <c r="G54" s="467"/>
      <c r="H54" s="635"/>
      <c r="I54" s="635"/>
      <c r="J54" s="635"/>
      <c r="K54" s="635"/>
      <c r="L54" s="635"/>
      <c r="M54" s="635"/>
      <c r="N54" s="635"/>
      <c r="O54" s="635"/>
      <c r="P54" s="635"/>
      <c r="Q54" s="635"/>
      <c r="R54" s="511"/>
    </row>
    <row r="55" spans="1:18" s="104" customFormat="1" ht="33" customHeight="1">
      <c r="A55" s="665">
        <v>7</v>
      </c>
      <c r="B55" s="549" t="s">
        <v>552</v>
      </c>
      <c r="C55" s="668" t="s">
        <v>15</v>
      </c>
      <c r="D55" s="561" t="s">
        <v>43</v>
      </c>
      <c r="E55" s="645" t="s">
        <v>607</v>
      </c>
      <c r="F55" s="102" t="s">
        <v>111</v>
      </c>
      <c r="G55" s="458">
        <f>R55*J5</f>
        <v>0</v>
      </c>
      <c r="H55" s="109">
        <v>0</v>
      </c>
      <c r="I55" s="103"/>
      <c r="J55" s="103"/>
      <c r="K55" s="103"/>
      <c r="L55" s="103"/>
      <c r="M55" s="103"/>
      <c r="N55" s="103"/>
      <c r="O55" s="103"/>
      <c r="P55" s="103"/>
      <c r="Q55" s="156"/>
      <c r="R55" s="376">
        <v>0.85</v>
      </c>
    </row>
    <row r="56" spans="1:18" s="104" customFormat="1" ht="33" customHeight="1">
      <c r="A56" s="666"/>
      <c r="B56" s="553" t="s">
        <v>399</v>
      </c>
      <c r="C56" s="669"/>
      <c r="D56" s="559"/>
      <c r="E56" s="646"/>
      <c r="F56" s="557" t="s">
        <v>112</v>
      </c>
      <c r="G56" s="497"/>
      <c r="H56" s="112"/>
      <c r="I56" s="112"/>
      <c r="J56" s="106"/>
      <c r="K56" s="106"/>
      <c r="L56" s="106"/>
      <c r="M56" s="106"/>
      <c r="N56" s="106"/>
      <c r="O56" s="106"/>
      <c r="P56" s="106"/>
      <c r="Q56" s="157"/>
      <c r="R56" s="377"/>
    </row>
    <row r="57" spans="1:18" s="104" customFormat="1" ht="33" customHeight="1" thickBot="1">
      <c r="A57" s="666"/>
      <c r="B57" s="550" t="s">
        <v>44</v>
      </c>
      <c r="C57" s="669"/>
      <c r="D57" s="562"/>
      <c r="E57" s="646"/>
      <c r="F57" s="107" t="s">
        <v>20</v>
      </c>
      <c r="G57" s="496"/>
      <c r="H57" s="127"/>
      <c r="I57" s="127"/>
      <c r="J57" s="128"/>
      <c r="K57" s="128"/>
      <c r="L57" s="128"/>
      <c r="M57" s="128"/>
      <c r="N57" s="128"/>
      <c r="O57" s="128"/>
      <c r="P57" s="128"/>
      <c r="Q57" s="355"/>
      <c r="R57" s="380"/>
    </row>
    <row r="58" spans="1:18" s="104" customFormat="1" ht="33" customHeight="1">
      <c r="A58" s="666"/>
      <c r="B58" s="550" t="s">
        <v>553</v>
      </c>
      <c r="C58" s="669"/>
      <c r="D58" s="671" t="s">
        <v>45</v>
      </c>
      <c r="E58" s="646"/>
      <c r="F58" s="664"/>
      <c r="G58" s="461"/>
      <c r="H58" s="628"/>
      <c r="I58" s="628"/>
      <c r="J58" s="628"/>
      <c r="K58" s="628"/>
      <c r="L58" s="628"/>
      <c r="M58" s="628"/>
      <c r="N58" s="628"/>
      <c r="O58" s="628"/>
      <c r="P58" s="628"/>
      <c r="Q58" s="628"/>
      <c r="R58" s="509"/>
    </row>
    <row r="59" spans="1:18" s="104" customFormat="1" ht="33" customHeight="1">
      <c r="A59" s="666"/>
      <c r="B59" s="550" t="s">
        <v>400</v>
      </c>
      <c r="C59" s="669"/>
      <c r="D59" s="676"/>
      <c r="E59" s="646"/>
      <c r="F59" s="674"/>
      <c r="G59" s="464"/>
      <c r="H59" s="675"/>
      <c r="I59" s="675"/>
      <c r="J59" s="675"/>
      <c r="K59" s="675"/>
      <c r="L59" s="675"/>
      <c r="M59" s="675"/>
      <c r="N59" s="675"/>
      <c r="O59" s="675"/>
      <c r="P59" s="675"/>
      <c r="Q59" s="675"/>
      <c r="R59" s="557"/>
    </row>
    <row r="60" spans="1:18" s="104" customFormat="1" ht="33" customHeight="1">
      <c r="A60" s="666"/>
      <c r="B60" s="550" t="s">
        <v>554</v>
      </c>
      <c r="C60" s="669"/>
      <c r="D60" s="676"/>
      <c r="E60" s="646"/>
      <c r="F60" s="678"/>
      <c r="G60" s="466"/>
      <c r="H60" s="675"/>
      <c r="I60" s="675"/>
      <c r="J60" s="675"/>
      <c r="K60" s="675"/>
      <c r="L60" s="675"/>
      <c r="M60" s="675"/>
      <c r="N60" s="675"/>
      <c r="O60" s="675"/>
      <c r="P60" s="675"/>
      <c r="Q60" s="675"/>
      <c r="R60" s="510"/>
    </row>
    <row r="61" spans="1:18" s="104" customFormat="1" ht="33" customHeight="1">
      <c r="A61" s="666"/>
      <c r="B61" s="550" t="s">
        <v>46</v>
      </c>
      <c r="C61" s="669"/>
      <c r="D61" s="676"/>
      <c r="E61" s="646"/>
      <c r="F61" s="678"/>
      <c r="G61" s="466"/>
      <c r="H61" s="675"/>
      <c r="I61" s="675"/>
      <c r="J61" s="675"/>
      <c r="K61" s="675"/>
      <c r="L61" s="675"/>
      <c r="M61" s="675"/>
      <c r="N61" s="675"/>
      <c r="O61" s="675"/>
      <c r="P61" s="675"/>
      <c r="Q61" s="675"/>
      <c r="R61" s="510"/>
    </row>
    <row r="62" spans="1:18" s="104" customFormat="1" ht="33" customHeight="1">
      <c r="A62" s="666"/>
      <c r="B62" s="550" t="s">
        <v>555</v>
      </c>
      <c r="C62" s="669"/>
      <c r="D62" s="676"/>
      <c r="E62" s="646"/>
      <c r="F62" s="678"/>
      <c r="G62" s="466"/>
      <c r="H62" s="675"/>
      <c r="I62" s="675"/>
      <c r="J62" s="675"/>
      <c r="K62" s="675"/>
      <c r="L62" s="675"/>
      <c r="M62" s="675"/>
      <c r="N62" s="675"/>
      <c r="O62" s="675"/>
      <c r="P62" s="675"/>
      <c r="Q62" s="675"/>
      <c r="R62" s="510"/>
    </row>
    <row r="63" spans="1:18" s="104" customFormat="1" ht="42" customHeight="1" thickBot="1">
      <c r="A63" s="667"/>
      <c r="B63" s="551" t="s">
        <v>47</v>
      </c>
      <c r="C63" s="670"/>
      <c r="D63" s="677"/>
      <c r="E63" s="647"/>
      <c r="F63" s="679"/>
      <c r="G63" s="467"/>
      <c r="H63" s="635"/>
      <c r="I63" s="635"/>
      <c r="J63" s="635"/>
      <c r="K63" s="635"/>
      <c r="L63" s="635"/>
      <c r="M63" s="635"/>
      <c r="N63" s="635"/>
      <c r="O63" s="635"/>
      <c r="P63" s="635"/>
      <c r="Q63" s="635"/>
      <c r="R63" s="511"/>
    </row>
    <row r="64" spans="1:18" s="104" customFormat="1" ht="33" customHeight="1">
      <c r="A64" s="665">
        <v>8</v>
      </c>
      <c r="B64" s="549" t="s">
        <v>48</v>
      </c>
      <c r="C64" s="668" t="s">
        <v>15</v>
      </c>
      <c r="D64" s="561"/>
      <c r="E64" s="645" t="s">
        <v>451</v>
      </c>
      <c r="F64" s="102" t="s">
        <v>111</v>
      </c>
      <c r="G64" s="458"/>
      <c r="H64" s="109"/>
      <c r="I64" s="103"/>
      <c r="J64" s="103"/>
      <c r="K64" s="103"/>
      <c r="L64" s="103"/>
      <c r="M64" s="103"/>
      <c r="N64" s="103"/>
      <c r="O64" s="103"/>
      <c r="P64" s="103"/>
      <c r="Q64" s="156"/>
      <c r="R64" s="376"/>
    </row>
    <row r="65" spans="1:18" s="104" customFormat="1" ht="33" customHeight="1">
      <c r="A65" s="666"/>
      <c r="B65" s="550" t="s">
        <v>49</v>
      </c>
      <c r="C65" s="669"/>
      <c r="D65" s="117"/>
      <c r="E65" s="646"/>
      <c r="F65" s="557" t="s">
        <v>112</v>
      </c>
      <c r="G65" s="497">
        <f>R65*J5</f>
        <v>0</v>
      </c>
      <c r="H65" s="112"/>
      <c r="I65" s="112"/>
      <c r="J65" s="106"/>
      <c r="K65" s="106">
        <v>0</v>
      </c>
      <c r="L65" s="106"/>
      <c r="M65" s="106"/>
      <c r="N65" s="106"/>
      <c r="O65" s="106"/>
      <c r="P65" s="106"/>
      <c r="Q65" s="157"/>
      <c r="R65" s="377">
        <v>0.25</v>
      </c>
    </row>
    <row r="66" spans="1:18" s="104" customFormat="1" ht="33" customHeight="1" thickBot="1">
      <c r="A66" s="666"/>
      <c r="B66" s="550" t="s">
        <v>556</v>
      </c>
      <c r="C66" s="669"/>
      <c r="D66" s="562"/>
      <c r="E66" s="646"/>
      <c r="F66" s="125" t="s">
        <v>20</v>
      </c>
      <c r="G66" s="463"/>
      <c r="H66" s="126"/>
      <c r="I66" s="126"/>
      <c r="J66" s="114"/>
      <c r="K66" s="114"/>
      <c r="L66" s="114"/>
      <c r="M66" s="114"/>
      <c r="N66" s="114"/>
      <c r="O66" s="114"/>
      <c r="P66" s="114"/>
      <c r="Q66" s="158"/>
      <c r="R66" s="379"/>
    </row>
    <row r="67" spans="1:18" s="104" customFormat="1" ht="45" customHeight="1" thickBot="1">
      <c r="A67" s="667"/>
      <c r="B67" s="551" t="s">
        <v>223</v>
      </c>
      <c r="C67" s="670"/>
      <c r="D67" s="556" t="s">
        <v>608</v>
      </c>
      <c r="E67" s="647"/>
      <c r="F67" s="511"/>
      <c r="G67" s="467"/>
      <c r="H67" s="627"/>
      <c r="I67" s="627"/>
      <c r="J67" s="627"/>
      <c r="K67" s="627"/>
      <c r="L67" s="627"/>
      <c r="M67" s="627"/>
      <c r="N67" s="627"/>
      <c r="O67" s="627"/>
      <c r="P67" s="627"/>
      <c r="Q67" s="627"/>
      <c r="R67" s="511"/>
    </row>
    <row r="68" spans="1:18" s="104" customFormat="1" ht="33" customHeight="1">
      <c r="A68" s="665">
        <v>9</v>
      </c>
      <c r="B68" s="549" t="s">
        <v>557</v>
      </c>
      <c r="C68" s="668" t="s">
        <v>401</v>
      </c>
      <c r="D68" s="561"/>
      <c r="E68" s="645" t="s">
        <v>451</v>
      </c>
      <c r="F68" s="102" t="s">
        <v>111</v>
      </c>
      <c r="G68" s="456"/>
      <c r="H68" s="109"/>
      <c r="I68" s="103"/>
      <c r="J68" s="103"/>
      <c r="K68" s="103"/>
      <c r="L68" s="103"/>
      <c r="M68" s="103"/>
      <c r="N68" s="103"/>
      <c r="O68" s="103"/>
      <c r="P68" s="103"/>
      <c r="Q68" s="156"/>
      <c r="R68" s="376"/>
    </row>
    <row r="69" spans="1:18" s="104" customFormat="1" ht="33" customHeight="1">
      <c r="A69" s="666"/>
      <c r="B69" s="550" t="s">
        <v>558</v>
      </c>
      <c r="C69" s="669"/>
      <c r="D69" s="117"/>
      <c r="E69" s="691"/>
      <c r="F69" s="557" t="s">
        <v>112</v>
      </c>
      <c r="G69" s="468">
        <f>R69*J5</f>
        <v>0</v>
      </c>
      <c r="H69" s="112"/>
      <c r="I69" s="106"/>
      <c r="J69" s="106"/>
      <c r="K69" s="106">
        <v>0</v>
      </c>
      <c r="L69" s="113"/>
      <c r="M69" s="106"/>
      <c r="N69" s="106"/>
      <c r="O69" s="106"/>
      <c r="P69" s="106"/>
      <c r="Q69" s="157"/>
      <c r="R69" s="377">
        <v>0.5</v>
      </c>
    </row>
    <row r="70" spans="1:18" s="104" customFormat="1" ht="33" customHeight="1" thickBot="1">
      <c r="A70" s="666"/>
      <c r="B70" s="550" t="s">
        <v>559</v>
      </c>
      <c r="C70" s="669"/>
      <c r="D70" s="562"/>
      <c r="E70" s="691"/>
      <c r="F70" s="125" t="s">
        <v>20</v>
      </c>
      <c r="G70" s="469">
        <f>R70*J5</f>
        <v>0</v>
      </c>
      <c r="H70" s="126"/>
      <c r="I70" s="114"/>
      <c r="J70" s="114"/>
      <c r="K70" s="114"/>
      <c r="L70" s="114"/>
      <c r="M70" s="114"/>
      <c r="N70" s="114">
        <v>0</v>
      </c>
      <c r="O70" s="114"/>
      <c r="P70" s="114"/>
      <c r="Q70" s="158"/>
      <c r="R70" s="379">
        <v>1</v>
      </c>
    </row>
    <row r="71" spans="1:18" s="104" customFormat="1" ht="33" customHeight="1">
      <c r="A71" s="666"/>
      <c r="B71" s="550" t="s">
        <v>50</v>
      </c>
      <c r="C71" s="669"/>
      <c r="D71" s="671" t="s">
        <v>51</v>
      </c>
      <c r="E71" s="691"/>
      <c r="F71" s="689"/>
      <c r="G71" s="464"/>
      <c r="H71" s="675"/>
      <c r="I71" s="675"/>
      <c r="J71" s="675"/>
      <c r="K71" s="675"/>
      <c r="L71" s="675"/>
      <c r="M71" s="675"/>
      <c r="N71" s="675"/>
      <c r="O71" s="675"/>
      <c r="P71" s="675"/>
      <c r="Q71" s="675"/>
      <c r="R71" s="557"/>
    </row>
    <row r="72" spans="1:18" s="104" customFormat="1" ht="33" customHeight="1">
      <c r="A72" s="666"/>
      <c r="B72" s="550" t="s">
        <v>560</v>
      </c>
      <c r="C72" s="669"/>
      <c r="D72" s="676"/>
      <c r="E72" s="691"/>
      <c r="F72" s="689"/>
      <c r="G72" s="464"/>
      <c r="H72" s="675"/>
      <c r="I72" s="675"/>
      <c r="J72" s="675"/>
      <c r="K72" s="675"/>
      <c r="L72" s="675"/>
      <c r="M72" s="675"/>
      <c r="N72" s="675"/>
      <c r="O72" s="675"/>
      <c r="P72" s="675"/>
      <c r="Q72" s="675"/>
      <c r="R72" s="557"/>
    </row>
    <row r="73" spans="1:18" s="104" customFormat="1" ht="45" customHeight="1" thickBot="1">
      <c r="A73" s="667"/>
      <c r="B73" s="551" t="s">
        <v>561</v>
      </c>
      <c r="C73" s="670"/>
      <c r="D73" s="677"/>
      <c r="E73" s="663"/>
      <c r="F73" s="690"/>
      <c r="G73" s="470"/>
      <c r="H73" s="635"/>
      <c r="I73" s="635"/>
      <c r="J73" s="635"/>
      <c r="K73" s="635"/>
      <c r="L73" s="635"/>
      <c r="M73" s="635"/>
      <c r="N73" s="635"/>
      <c r="O73" s="635"/>
      <c r="P73" s="635"/>
      <c r="Q73" s="635"/>
      <c r="R73" s="558"/>
    </row>
    <row r="74" spans="1:18" s="104" customFormat="1" ht="33" customHeight="1">
      <c r="A74" s="682">
        <v>10</v>
      </c>
      <c r="B74" s="549" t="s">
        <v>419</v>
      </c>
      <c r="C74" s="685" t="s">
        <v>52</v>
      </c>
      <c r="D74" s="561"/>
      <c r="E74" s="645" t="s">
        <v>451</v>
      </c>
      <c r="F74" s="102" t="s">
        <v>111</v>
      </c>
      <c r="G74" s="458"/>
      <c r="H74" s="109"/>
      <c r="I74" s="103"/>
      <c r="J74" s="103"/>
      <c r="K74" s="103"/>
      <c r="L74" s="103"/>
      <c r="M74" s="103"/>
      <c r="N74" s="103"/>
      <c r="O74" s="103"/>
      <c r="P74" s="103"/>
      <c r="Q74" s="156"/>
      <c r="R74" s="376"/>
    </row>
    <row r="75" spans="1:18" s="104" customFormat="1" ht="33" customHeight="1">
      <c r="A75" s="683"/>
      <c r="B75" s="550" t="s">
        <v>53</v>
      </c>
      <c r="C75" s="686"/>
      <c r="D75" s="117"/>
      <c r="E75" s="646"/>
      <c r="F75" s="557" t="s">
        <v>112</v>
      </c>
      <c r="G75" s="468"/>
      <c r="H75" s="129"/>
      <c r="I75" s="113"/>
      <c r="J75" s="113"/>
      <c r="K75" s="113"/>
      <c r="L75" s="113"/>
      <c r="M75" s="113"/>
      <c r="N75" s="113"/>
      <c r="O75" s="113"/>
      <c r="P75" s="113"/>
      <c r="Q75" s="151"/>
      <c r="R75" s="381"/>
    </row>
    <row r="76" spans="1:18" s="104" customFormat="1" ht="33" customHeight="1" thickBot="1">
      <c r="A76" s="683"/>
      <c r="B76" s="550" t="s">
        <v>54</v>
      </c>
      <c r="C76" s="686"/>
      <c r="D76" s="562" t="s">
        <v>55</v>
      </c>
      <c r="E76" s="646"/>
      <c r="F76" s="107" t="s">
        <v>20</v>
      </c>
      <c r="G76" s="497">
        <f>R76*J5</f>
        <v>0</v>
      </c>
      <c r="H76" s="126"/>
      <c r="I76" s="114"/>
      <c r="J76" s="114"/>
      <c r="K76" s="114"/>
      <c r="L76" s="114"/>
      <c r="M76" s="114"/>
      <c r="N76" s="114">
        <v>0</v>
      </c>
      <c r="O76" s="114"/>
      <c r="P76" s="114"/>
      <c r="Q76" s="158"/>
      <c r="R76" s="379">
        <v>0.7</v>
      </c>
    </row>
    <row r="77" spans="1:18" s="104" customFormat="1" ht="33" customHeight="1">
      <c r="A77" s="683"/>
      <c r="B77" s="550" t="s">
        <v>562</v>
      </c>
      <c r="C77" s="686"/>
      <c r="D77" s="669" t="s">
        <v>42</v>
      </c>
      <c r="E77" s="646"/>
      <c r="F77" s="688"/>
      <c r="G77" s="436"/>
      <c r="H77" s="628"/>
      <c r="I77" s="629"/>
      <c r="J77" s="629"/>
      <c r="K77" s="629"/>
      <c r="L77" s="629"/>
      <c r="M77" s="629"/>
      <c r="N77" s="629"/>
      <c r="O77" s="629"/>
      <c r="P77" s="629"/>
      <c r="Q77" s="629"/>
      <c r="R77" s="563"/>
    </row>
    <row r="78" spans="1:18" s="104" customFormat="1" ht="33" customHeight="1">
      <c r="A78" s="683"/>
      <c r="B78" s="550" t="s">
        <v>56</v>
      </c>
      <c r="C78" s="686"/>
      <c r="D78" s="669"/>
      <c r="E78" s="646"/>
      <c r="F78" s="678"/>
      <c r="G78" s="466"/>
      <c r="H78" s="630"/>
      <c r="I78" s="630"/>
      <c r="J78" s="630"/>
      <c r="K78" s="630"/>
      <c r="L78" s="630"/>
      <c r="M78" s="630"/>
      <c r="N78" s="630"/>
      <c r="O78" s="630"/>
      <c r="P78" s="630"/>
      <c r="Q78" s="630"/>
      <c r="R78" s="510"/>
    </row>
    <row r="79" spans="1:18" s="104" customFormat="1" ht="33" customHeight="1" thickBot="1">
      <c r="A79" s="684"/>
      <c r="B79" s="165"/>
      <c r="C79" s="687"/>
      <c r="D79" s="670"/>
      <c r="E79" s="647"/>
      <c r="F79" s="679"/>
      <c r="G79" s="467"/>
      <c r="H79" s="631"/>
      <c r="I79" s="631"/>
      <c r="J79" s="631"/>
      <c r="K79" s="631"/>
      <c r="L79" s="631"/>
      <c r="M79" s="631"/>
      <c r="N79" s="631"/>
      <c r="O79" s="631"/>
      <c r="P79" s="631"/>
      <c r="Q79" s="631"/>
      <c r="R79" s="511"/>
    </row>
    <row r="80" spans="1:18" s="104" customFormat="1" ht="33" customHeight="1">
      <c r="A80" s="682">
        <v>11</v>
      </c>
      <c r="B80" s="549" t="s">
        <v>563</v>
      </c>
      <c r="C80" s="685" t="s">
        <v>52</v>
      </c>
      <c r="D80" s="561"/>
      <c r="E80" s="645" t="s">
        <v>451</v>
      </c>
      <c r="F80" s="102" t="s">
        <v>111</v>
      </c>
      <c r="G80" s="458"/>
      <c r="H80" s="109"/>
      <c r="I80" s="103"/>
      <c r="J80" s="103"/>
      <c r="K80" s="103"/>
      <c r="L80" s="103"/>
      <c r="M80" s="103"/>
      <c r="N80" s="103"/>
      <c r="O80" s="103"/>
      <c r="P80" s="103"/>
      <c r="Q80" s="156"/>
      <c r="R80" s="376"/>
    </row>
    <row r="81" spans="1:18" s="104" customFormat="1" ht="33" customHeight="1">
      <c r="A81" s="683"/>
      <c r="B81" s="550" t="s">
        <v>57</v>
      </c>
      <c r="C81" s="686"/>
      <c r="D81" s="117" t="s">
        <v>58</v>
      </c>
      <c r="E81" s="646"/>
      <c r="F81" s="557" t="s">
        <v>112</v>
      </c>
      <c r="G81" s="497">
        <f>R81*J5</f>
        <v>0</v>
      </c>
      <c r="H81" s="129"/>
      <c r="I81" s="113"/>
      <c r="J81" s="113"/>
      <c r="K81" s="113">
        <v>0</v>
      </c>
      <c r="L81" s="113"/>
      <c r="M81" s="113"/>
      <c r="N81" s="113"/>
      <c r="O81" s="113"/>
      <c r="P81" s="113"/>
      <c r="Q81" s="151"/>
      <c r="R81" s="381">
        <v>1.75</v>
      </c>
    </row>
    <row r="82" spans="1:18" s="104" customFormat="1" ht="33" customHeight="1" thickBot="1">
      <c r="A82" s="683"/>
      <c r="B82" s="550" t="s">
        <v>59</v>
      </c>
      <c r="C82" s="686"/>
      <c r="D82" s="562"/>
      <c r="E82" s="646"/>
      <c r="F82" s="107" t="s">
        <v>20</v>
      </c>
      <c r="G82" s="463"/>
      <c r="H82" s="126"/>
      <c r="I82" s="114"/>
      <c r="J82" s="114"/>
      <c r="K82" s="114"/>
      <c r="L82" s="114"/>
      <c r="M82" s="114"/>
      <c r="N82" s="114"/>
      <c r="O82" s="114"/>
      <c r="P82" s="114"/>
      <c r="Q82" s="158"/>
      <c r="R82" s="379"/>
    </row>
    <row r="83" spans="1:18" s="104" customFormat="1" ht="33" customHeight="1">
      <c r="A83" s="683"/>
      <c r="B83" s="550" t="s">
        <v>564</v>
      </c>
      <c r="C83" s="686"/>
      <c r="D83" s="668" t="s">
        <v>60</v>
      </c>
      <c r="E83" s="646"/>
      <c r="F83" s="664"/>
      <c r="G83" s="461"/>
      <c r="H83" s="628"/>
      <c r="I83" s="629"/>
      <c r="J83" s="629"/>
      <c r="K83" s="629"/>
      <c r="L83" s="629"/>
      <c r="M83" s="629"/>
      <c r="N83" s="629"/>
      <c r="O83" s="629"/>
      <c r="P83" s="629"/>
      <c r="Q83" s="629"/>
      <c r="R83" s="509"/>
    </row>
    <row r="84" spans="1:18" s="104" customFormat="1" ht="33" customHeight="1">
      <c r="A84" s="683"/>
      <c r="B84" s="550" t="s">
        <v>46</v>
      </c>
      <c r="C84" s="686"/>
      <c r="D84" s="676"/>
      <c r="E84" s="646"/>
      <c r="F84" s="678"/>
      <c r="G84" s="466"/>
      <c r="H84" s="630"/>
      <c r="I84" s="630"/>
      <c r="J84" s="630"/>
      <c r="K84" s="630"/>
      <c r="L84" s="630"/>
      <c r="M84" s="630"/>
      <c r="N84" s="630"/>
      <c r="O84" s="630"/>
      <c r="P84" s="630"/>
      <c r="Q84" s="630"/>
      <c r="R84" s="510"/>
    </row>
    <row r="85" spans="1:18" s="104" customFormat="1" ht="33" customHeight="1">
      <c r="A85" s="683"/>
      <c r="B85" s="550" t="s">
        <v>565</v>
      </c>
      <c r="C85" s="686"/>
      <c r="D85" s="676"/>
      <c r="E85" s="646"/>
      <c r="F85" s="678"/>
      <c r="G85" s="466"/>
      <c r="H85" s="630"/>
      <c r="I85" s="630"/>
      <c r="J85" s="630"/>
      <c r="K85" s="630"/>
      <c r="L85" s="630"/>
      <c r="M85" s="630"/>
      <c r="N85" s="630"/>
      <c r="O85" s="630"/>
      <c r="P85" s="630"/>
      <c r="Q85" s="630"/>
      <c r="R85" s="510"/>
    </row>
    <row r="86" spans="1:18" s="104" customFormat="1" ht="33" customHeight="1">
      <c r="A86" s="683"/>
      <c r="B86" s="550" t="s">
        <v>566</v>
      </c>
      <c r="C86" s="686"/>
      <c r="D86" s="676"/>
      <c r="E86" s="646"/>
      <c r="F86" s="678"/>
      <c r="G86" s="466"/>
      <c r="H86" s="630"/>
      <c r="I86" s="630"/>
      <c r="J86" s="630"/>
      <c r="K86" s="630"/>
      <c r="L86" s="630"/>
      <c r="M86" s="630"/>
      <c r="N86" s="630"/>
      <c r="O86" s="630"/>
      <c r="P86" s="630"/>
      <c r="Q86" s="630"/>
      <c r="R86" s="510"/>
    </row>
    <row r="87" spans="1:18" s="104" customFormat="1" ht="33" customHeight="1" thickBot="1">
      <c r="A87" s="684"/>
      <c r="B87" s="165"/>
      <c r="C87" s="687"/>
      <c r="D87" s="677"/>
      <c r="E87" s="647"/>
      <c r="F87" s="679"/>
      <c r="G87" s="467"/>
      <c r="H87" s="631"/>
      <c r="I87" s="631"/>
      <c r="J87" s="631"/>
      <c r="K87" s="631"/>
      <c r="L87" s="631"/>
      <c r="M87" s="631"/>
      <c r="N87" s="631"/>
      <c r="O87" s="631"/>
      <c r="P87" s="631"/>
      <c r="Q87" s="631"/>
      <c r="R87" s="511"/>
    </row>
    <row r="88" spans="1:18" s="104" customFormat="1" ht="33" customHeight="1">
      <c r="A88" s="665">
        <v>12</v>
      </c>
      <c r="B88" s="536" t="s">
        <v>413</v>
      </c>
      <c r="C88" s="504" t="s">
        <v>567</v>
      </c>
      <c r="D88" s="536"/>
      <c r="E88" s="645" t="s">
        <v>451</v>
      </c>
      <c r="F88" s="102" t="s">
        <v>111</v>
      </c>
      <c r="G88" s="458"/>
      <c r="H88" s="109"/>
      <c r="I88" s="103"/>
      <c r="J88" s="103"/>
      <c r="K88" s="103"/>
      <c r="L88" s="103"/>
      <c r="M88" s="103"/>
      <c r="N88" s="103"/>
      <c r="O88" s="103"/>
      <c r="P88" s="103"/>
      <c r="Q88" s="156"/>
      <c r="R88" s="376"/>
    </row>
    <row r="89" spans="1:18" s="104" customFormat="1" ht="33" customHeight="1">
      <c r="A89" s="666"/>
      <c r="B89" s="553" t="s">
        <v>414</v>
      </c>
      <c r="C89" s="505"/>
      <c r="D89" s="117"/>
      <c r="E89" s="691"/>
      <c r="F89" s="557" t="s">
        <v>112</v>
      </c>
      <c r="G89" s="468"/>
      <c r="H89" s="129"/>
      <c r="I89" s="113"/>
      <c r="J89" s="113"/>
      <c r="K89" s="113"/>
      <c r="L89" s="113"/>
      <c r="M89" s="113"/>
      <c r="N89" s="113"/>
      <c r="O89" s="113"/>
      <c r="P89" s="113"/>
      <c r="Q89" s="151"/>
      <c r="R89" s="381"/>
    </row>
    <row r="90" spans="1:18" s="104" customFormat="1" ht="33" customHeight="1" thickBot="1">
      <c r="A90" s="666"/>
      <c r="B90" s="553" t="s">
        <v>568</v>
      </c>
      <c r="C90" s="505"/>
      <c r="D90" s="130"/>
      <c r="E90" s="691"/>
      <c r="F90" s="107" t="s">
        <v>20</v>
      </c>
      <c r="G90" s="497">
        <f>R90*J5</f>
        <v>0</v>
      </c>
      <c r="H90" s="143"/>
      <c r="I90" s="131"/>
      <c r="J90" s="131"/>
      <c r="K90" s="131"/>
      <c r="L90" s="131"/>
      <c r="M90" s="131"/>
      <c r="N90" s="131">
        <v>0</v>
      </c>
      <c r="O90" s="131"/>
      <c r="P90" s="131"/>
      <c r="Q90" s="356"/>
      <c r="R90" s="382">
        <v>0.85</v>
      </c>
    </row>
    <row r="91" spans="1:18" s="104" customFormat="1" ht="80.25" customHeight="1" thickBot="1">
      <c r="A91" s="667"/>
      <c r="B91" s="560" t="s">
        <v>569</v>
      </c>
      <c r="C91" s="506" t="s">
        <v>61</v>
      </c>
      <c r="D91" s="120" t="s">
        <v>609</v>
      </c>
      <c r="E91" s="663"/>
      <c r="F91" s="132" t="s">
        <v>62</v>
      </c>
      <c r="G91" s="471"/>
      <c r="H91" s="627"/>
      <c r="I91" s="627"/>
      <c r="J91" s="627"/>
      <c r="K91" s="627"/>
      <c r="L91" s="627"/>
      <c r="M91" s="627"/>
      <c r="N91" s="627"/>
      <c r="O91" s="627"/>
      <c r="P91" s="627"/>
      <c r="Q91" s="627"/>
      <c r="R91" s="132"/>
    </row>
    <row r="92" spans="1:18" s="104" customFormat="1" ht="33" customHeight="1">
      <c r="A92" s="665">
        <v>13</v>
      </c>
      <c r="B92" s="536" t="s">
        <v>570</v>
      </c>
      <c r="C92" s="668" t="s">
        <v>571</v>
      </c>
      <c r="D92" s="561"/>
      <c r="E92" s="645" t="s">
        <v>451</v>
      </c>
      <c r="F92" s="102" t="s">
        <v>111</v>
      </c>
      <c r="G92" s="458"/>
      <c r="H92" s="109"/>
      <c r="I92" s="103"/>
      <c r="J92" s="103"/>
      <c r="K92" s="103"/>
      <c r="L92" s="103"/>
      <c r="M92" s="103"/>
      <c r="N92" s="103"/>
      <c r="O92" s="103"/>
      <c r="P92" s="103"/>
      <c r="Q92" s="156"/>
      <c r="R92" s="376"/>
    </row>
    <row r="93" spans="1:18" s="104" customFormat="1" ht="33" customHeight="1">
      <c r="A93" s="666"/>
      <c r="B93" s="553" t="s">
        <v>572</v>
      </c>
      <c r="C93" s="669"/>
      <c r="D93" s="133"/>
      <c r="E93" s="691"/>
      <c r="F93" s="557" t="s">
        <v>112</v>
      </c>
      <c r="G93" s="468"/>
      <c r="H93" s="127"/>
      <c r="I93" s="128"/>
      <c r="J93" s="128"/>
      <c r="K93" s="128"/>
      <c r="L93" s="128"/>
      <c r="M93" s="128"/>
      <c r="N93" s="128"/>
      <c r="O93" s="128"/>
      <c r="P93" s="128"/>
      <c r="Q93" s="355"/>
      <c r="R93" s="380"/>
    </row>
    <row r="94" spans="1:18" s="104" customFormat="1" ht="33" customHeight="1" thickBot="1">
      <c r="A94" s="666"/>
      <c r="B94" s="567" t="s">
        <v>63</v>
      </c>
      <c r="C94" s="669"/>
      <c r="D94" s="562"/>
      <c r="E94" s="691"/>
      <c r="F94" s="107" t="s">
        <v>20</v>
      </c>
      <c r="G94" s="497">
        <f>R94*J5</f>
        <v>0</v>
      </c>
      <c r="H94" s="126"/>
      <c r="I94" s="114"/>
      <c r="J94" s="114"/>
      <c r="K94" s="114"/>
      <c r="L94" s="114"/>
      <c r="M94" s="114"/>
      <c r="N94" s="114">
        <v>0</v>
      </c>
      <c r="O94" s="114"/>
      <c r="P94" s="114"/>
      <c r="Q94" s="158"/>
      <c r="R94" s="379">
        <v>1.7</v>
      </c>
    </row>
    <row r="95" spans="1:18" s="104" customFormat="1" ht="33" customHeight="1">
      <c r="A95" s="666"/>
      <c r="B95" s="567" t="s">
        <v>573</v>
      </c>
      <c r="C95" s="669"/>
      <c r="D95" s="668" t="s">
        <v>64</v>
      </c>
      <c r="E95" s="691"/>
      <c r="F95" s="664"/>
      <c r="G95" s="461"/>
      <c r="H95" s="628"/>
      <c r="I95" s="628"/>
      <c r="J95" s="628"/>
      <c r="K95" s="628"/>
      <c r="L95" s="628"/>
      <c r="M95" s="628"/>
      <c r="N95" s="628"/>
      <c r="O95" s="628"/>
      <c r="P95" s="628"/>
      <c r="Q95" s="628"/>
      <c r="R95" s="509"/>
    </row>
    <row r="96" spans="1:18" s="104" customFormat="1" ht="33" customHeight="1">
      <c r="A96" s="666"/>
      <c r="B96" s="567" t="s">
        <v>65</v>
      </c>
      <c r="C96" s="669"/>
      <c r="D96" s="669"/>
      <c r="E96" s="691"/>
      <c r="F96" s="674"/>
      <c r="G96" s="464"/>
      <c r="H96" s="675"/>
      <c r="I96" s="675"/>
      <c r="J96" s="675"/>
      <c r="K96" s="675"/>
      <c r="L96" s="675"/>
      <c r="M96" s="675"/>
      <c r="N96" s="675"/>
      <c r="O96" s="675"/>
      <c r="P96" s="675"/>
      <c r="Q96" s="675"/>
      <c r="R96" s="557"/>
    </row>
    <row r="97" spans="1:18" s="104" customFormat="1" ht="33" customHeight="1">
      <c r="A97" s="666"/>
      <c r="B97" s="567" t="s">
        <v>574</v>
      </c>
      <c r="C97" s="669"/>
      <c r="D97" s="669"/>
      <c r="E97" s="691"/>
      <c r="F97" s="674"/>
      <c r="G97" s="464"/>
      <c r="H97" s="675"/>
      <c r="I97" s="675"/>
      <c r="J97" s="675"/>
      <c r="K97" s="675"/>
      <c r="L97" s="675"/>
      <c r="M97" s="675"/>
      <c r="N97" s="675"/>
      <c r="O97" s="675"/>
      <c r="P97" s="675"/>
      <c r="Q97" s="675"/>
      <c r="R97" s="557"/>
    </row>
    <row r="98" spans="1:18" s="104" customFormat="1" ht="33" customHeight="1">
      <c r="A98" s="666"/>
      <c r="B98" s="567" t="s">
        <v>66</v>
      </c>
      <c r="C98" s="669"/>
      <c r="D98" s="669"/>
      <c r="E98" s="691"/>
      <c r="F98" s="674"/>
      <c r="G98" s="464"/>
      <c r="H98" s="675"/>
      <c r="I98" s="675"/>
      <c r="J98" s="675"/>
      <c r="K98" s="675"/>
      <c r="L98" s="675"/>
      <c r="M98" s="675"/>
      <c r="N98" s="675"/>
      <c r="O98" s="675"/>
      <c r="P98" s="675"/>
      <c r="Q98" s="675"/>
      <c r="R98" s="557"/>
    </row>
    <row r="99" spans="1:18" s="104" customFormat="1" ht="33" customHeight="1" thickBot="1">
      <c r="A99" s="667"/>
      <c r="B99" s="568" t="s">
        <v>575</v>
      </c>
      <c r="C99" s="670"/>
      <c r="D99" s="670"/>
      <c r="E99" s="663"/>
      <c r="F99" s="693"/>
      <c r="G99" s="470"/>
      <c r="H99" s="635"/>
      <c r="I99" s="635"/>
      <c r="J99" s="635"/>
      <c r="K99" s="635"/>
      <c r="L99" s="635"/>
      <c r="M99" s="635"/>
      <c r="N99" s="635"/>
      <c r="O99" s="635"/>
      <c r="P99" s="635"/>
      <c r="Q99" s="635"/>
      <c r="R99" s="558"/>
    </row>
    <row r="100" spans="1:18" s="104" customFormat="1" ht="33" customHeight="1">
      <c r="A100" s="665">
        <v>14</v>
      </c>
      <c r="B100" s="134" t="s">
        <v>576</v>
      </c>
      <c r="C100" s="504" t="s">
        <v>577</v>
      </c>
      <c r="D100" s="668" t="s">
        <v>67</v>
      </c>
      <c r="E100" s="645" t="s">
        <v>451</v>
      </c>
      <c r="F100" s="281" t="s">
        <v>111</v>
      </c>
      <c r="G100" s="456">
        <f>R100*J5</f>
        <v>0</v>
      </c>
      <c r="H100" s="109">
        <v>0</v>
      </c>
      <c r="I100" s="103"/>
      <c r="J100" s="103"/>
      <c r="K100" s="103"/>
      <c r="L100" s="103"/>
      <c r="M100" s="103"/>
      <c r="N100" s="103"/>
      <c r="O100" s="103"/>
      <c r="P100" s="103"/>
      <c r="Q100" s="156"/>
      <c r="R100" s="376">
        <v>8</v>
      </c>
    </row>
    <row r="101" spans="1:18" s="104" customFormat="1" ht="32.25" customHeight="1">
      <c r="A101" s="666"/>
      <c r="B101" s="135" t="s">
        <v>68</v>
      </c>
      <c r="C101" s="505" t="s">
        <v>580</v>
      </c>
      <c r="D101" s="669"/>
      <c r="E101" s="691"/>
      <c r="F101" s="510" t="s">
        <v>112</v>
      </c>
      <c r="G101" s="468">
        <f>R101*J5</f>
        <v>0</v>
      </c>
      <c r="H101" s="143"/>
      <c r="I101" s="131"/>
      <c r="J101" s="131"/>
      <c r="K101" s="131">
        <v>0</v>
      </c>
      <c r="L101" s="131"/>
      <c r="M101" s="131"/>
      <c r="N101" s="131"/>
      <c r="O101" s="131"/>
      <c r="P101" s="131"/>
      <c r="Q101" s="356"/>
      <c r="R101" s="382">
        <v>10</v>
      </c>
    </row>
    <row r="102" spans="1:18" s="104" customFormat="1" ht="33" customHeight="1" thickBot="1">
      <c r="A102" s="666"/>
      <c r="B102" s="135" t="s">
        <v>70</v>
      </c>
      <c r="C102" s="505"/>
      <c r="D102" s="669"/>
      <c r="E102" s="691"/>
      <c r="F102" s="282" t="s">
        <v>20</v>
      </c>
      <c r="G102" s="497">
        <f>R102*J5</f>
        <v>0</v>
      </c>
      <c r="H102" s="126"/>
      <c r="I102" s="114"/>
      <c r="J102" s="114"/>
      <c r="K102" s="114"/>
      <c r="L102" s="114"/>
      <c r="M102" s="114"/>
      <c r="N102" s="114">
        <v>0</v>
      </c>
      <c r="O102" s="114"/>
      <c r="P102" s="114"/>
      <c r="Q102" s="158"/>
      <c r="R102" s="379">
        <v>6.6</v>
      </c>
    </row>
    <row r="103" spans="1:18" s="104" customFormat="1" ht="33" customHeight="1">
      <c r="A103" s="666"/>
      <c r="B103" s="122" t="s">
        <v>72</v>
      </c>
      <c r="C103" s="505"/>
      <c r="D103" s="669"/>
      <c r="E103" s="691"/>
      <c r="F103" s="688"/>
      <c r="G103" s="436"/>
      <c r="H103" s="628"/>
      <c r="I103" s="629"/>
      <c r="J103" s="629"/>
      <c r="K103" s="629"/>
      <c r="L103" s="629"/>
      <c r="M103" s="629"/>
      <c r="N103" s="629"/>
      <c r="O103" s="629"/>
      <c r="P103" s="629"/>
      <c r="Q103" s="629"/>
      <c r="R103" s="563"/>
    </row>
    <row r="104" spans="1:18" s="104" customFormat="1" ht="33" customHeight="1">
      <c r="A104" s="666"/>
      <c r="B104" s="122" t="s">
        <v>578</v>
      </c>
      <c r="C104" s="505"/>
      <c r="D104" s="669"/>
      <c r="E104" s="691"/>
      <c r="F104" s="678"/>
      <c r="G104" s="466"/>
      <c r="H104" s="630"/>
      <c r="I104" s="630"/>
      <c r="J104" s="630"/>
      <c r="K104" s="630"/>
      <c r="L104" s="630"/>
      <c r="M104" s="630"/>
      <c r="N104" s="630"/>
      <c r="O104" s="630"/>
      <c r="P104" s="630"/>
      <c r="Q104" s="630"/>
      <c r="R104" s="510"/>
    </row>
    <row r="105" spans="1:18" s="104" customFormat="1" ht="33" customHeight="1">
      <c r="A105" s="666"/>
      <c r="B105" s="122" t="s">
        <v>579</v>
      </c>
      <c r="C105" s="505"/>
      <c r="D105" s="669"/>
      <c r="E105" s="691"/>
      <c r="F105" s="678"/>
      <c r="G105" s="466"/>
      <c r="H105" s="630"/>
      <c r="I105" s="630"/>
      <c r="J105" s="630"/>
      <c r="K105" s="630"/>
      <c r="L105" s="630"/>
      <c r="M105" s="630"/>
      <c r="N105" s="630"/>
      <c r="O105" s="630"/>
      <c r="P105" s="630"/>
      <c r="Q105" s="630"/>
      <c r="R105" s="510"/>
    </row>
    <row r="106" spans="1:18" s="104" customFormat="1" ht="33" customHeight="1">
      <c r="A106" s="666"/>
      <c r="B106" s="122" t="s">
        <v>581</v>
      </c>
      <c r="C106" s="526"/>
      <c r="D106" s="669"/>
      <c r="E106" s="691"/>
      <c r="F106" s="678"/>
      <c r="G106" s="466"/>
      <c r="H106" s="630"/>
      <c r="I106" s="630"/>
      <c r="J106" s="630"/>
      <c r="K106" s="630"/>
      <c r="L106" s="630"/>
      <c r="M106" s="630"/>
      <c r="N106" s="630"/>
      <c r="O106" s="630"/>
      <c r="P106" s="630"/>
      <c r="Q106" s="630"/>
      <c r="R106" s="510"/>
    </row>
    <row r="107" spans="1:18" s="104" customFormat="1" ht="48" customHeight="1" thickBot="1">
      <c r="A107" s="667"/>
      <c r="B107" s="136" t="s">
        <v>74</v>
      </c>
      <c r="C107" s="527"/>
      <c r="D107" s="670"/>
      <c r="E107" s="663"/>
      <c r="F107" s="679"/>
      <c r="G107" s="467"/>
      <c r="H107" s="631"/>
      <c r="I107" s="631"/>
      <c r="J107" s="631"/>
      <c r="K107" s="631"/>
      <c r="L107" s="631"/>
      <c r="M107" s="631"/>
      <c r="N107" s="631"/>
      <c r="O107" s="631"/>
      <c r="P107" s="631"/>
      <c r="Q107" s="631"/>
      <c r="R107" s="511"/>
    </row>
    <row r="108" spans="1:18" s="104" customFormat="1" ht="33" customHeight="1">
      <c r="A108" s="665">
        <v>15</v>
      </c>
      <c r="B108" s="536" t="s">
        <v>582</v>
      </c>
      <c r="C108" s="668" t="s">
        <v>75</v>
      </c>
      <c r="D108" s="536"/>
      <c r="E108" s="645" t="s">
        <v>451</v>
      </c>
      <c r="F108" s="281" t="s">
        <v>111</v>
      </c>
      <c r="G108" s="456"/>
      <c r="H108" s="204"/>
      <c r="I108" s="110"/>
      <c r="J108" s="110"/>
      <c r="K108" s="110"/>
      <c r="L108" s="110"/>
      <c r="M108" s="110"/>
      <c r="N108" s="110"/>
      <c r="O108" s="110"/>
      <c r="P108" s="110"/>
      <c r="Q108" s="150"/>
      <c r="R108" s="383"/>
    </row>
    <row r="109" spans="1:18" s="104" customFormat="1" ht="33" customHeight="1">
      <c r="A109" s="666"/>
      <c r="B109" s="559" t="s">
        <v>583</v>
      </c>
      <c r="C109" s="692"/>
      <c r="D109" s="137"/>
      <c r="E109" s="691"/>
      <c r="F109" s="510" t="s">
        <v>112</v>
      </c>
      <c r="G109" s="468">
        <f>R109*J5</f>
        <v>0</v>
      </c>
      <c r="H109" s="127"/>
      <c r="I109" s="128"/>
      <c r="J109" s="128"/>
      <c r="K109" s="128">
        <v>0</v>
      </c>
      <c r="L109" s="128"/>
      <c r="M109" s="128"/>
      <c r="N109" s="128"/>
      <c r="O109" s="128"/>
      <c r="P109" s="128"/>
      <c r="Q109" s="355"/>
      <c r="R109" s="380">
        <v>0.5</v>
      </c>
    </row>
    <row r="110" spans="1:18" s="104" customFormat="1" ht="33" customHeight="1" thickBot="1">
      <c r="A110" s="666"/>
      <c r="B110" s="559" t="s">
        <v>402</v>
      </c>
      <c r="C110" s="692"/>
      <c r="D110" s="133"/>
      <c r="E110" s="691"/>
      <c r="F110" s="282" t="s">
        <v>20</v>
      </c>
      <c r="G110" s="497">
        <f>R110*J5</f>
        <v>0</v>
      </c>
      <c r="H110" s="127"/>
      <c r="I110" s="128"/>
      <c r="J110" s="128"/>
      <c r="K110" s="128"/>
      <c r="L110" s="128"/>
      <c r="M110" s="128"/>
      <c r="N110" s="128">
        <v>0</v>
      </c>
      <c r="O110" s="128"/>
      <c r="P110" s="131"/>
      <c r="Q110" s="355"/>
      <c r="R110" s="380">
        <v>1.4</v>
      </c>
    </row>
    <row r="111" spans="1:18" s="104" customFormat="1" ht="33" customHeight="1">
      <c r="A111" s="666"/>
      <c r="B111" s="505" t="s">
        <v>584</v>
      </c>
      <c r="C111" s="692"/>
      <c r="D111" s="694" t="s">
        <v>610</v>
      </c>
      <c r="E111" s="691"/>
      <c r="F111" s="696"/>
      <c r="G111" s="434"/>
      <c r="H111" s="628"/>
      <c r="I111" s="628"/>
      <c r="J111" s="628"/>
      <c r="K111" s="628"/>
      <c r="L111" s="628"/>
      <c r="M111" s="628"/>
      <c r="N111" s="628"/>
      <c r="O111" s="628"/>
      <c r="P111" s="628"/>
      <c r="Q111" s="628"/>
      <c r="R111" s="535"/>
    </row>
    <row r="112" spans="1:18" s="104" customFormat="1" ht="33" customHeight="1" thickBot="1">
      <c r="A112" s="667"/>
      <c r="B112" s="567" t="s">
        <v>403</v>
      </c>
      <c r="C112" s="681"/>
      <c r="D112" s="695"/>
      <c r="E112" s="663"/>
      <c r="F112" s="697"/>
      <c r="G112" s="435"/>
      <c r="H112" s="635"/>
      <c r="I112" s="635"/>
      <c r="J112" s="635"/>
      <c r="K112" s="635"/>
      <c r="L112" s="635"/>
      <c r="M112" s="635"/>
      <c r="N112" s="635"/>
      <c r="O112" s="635"/>
      <c r="P112" s="635"/>
      <c r="Q112" s="635"/>
      <c r="R112" s="566"/>
    </row>
    <row r="113" spans="1:18" s="104" customFormat="1" ht="33" customHeight="1">
      <c r="A113" s="665">
        <v>16</v>
      </c>
      <c r="B113" s="536" t="s">
        <v>582</v>
      </c>
      <c r="C113" s="504"/>
      <c r="D113" s="536"/>
      <c r="E113" s="645" t="s">
        <v>451</v>
      </c>
      <c r="F113" s="102" t="s">
        <v>111</v>
      </c>
      <c r="G113" s="456"/>
      <c r="H113" s="173"/>
      <c r="I113" s="138"/>
      <c r="J113" s="138"/>
      <c r="K113" s="138"/>
      <c r="L113" s="138"/>
      <c r="M113" s="138"/>
      <c r="N113" s="138"/>
      <c r="O113" s="138"/>
      <c r="P113" s="138"/>
      <c r="Q113" s="168"/>
      <c r="R113" s="384"/>
    </row>
    <row r="114" spans="1:18" s="104" customFormat="1" ht="33" customHeight="1">
      <c r="A114" s="666"/>
      <c r="B114" s="559" t="s">
        <v>402</v>
      </c>
      <c r="C114" s="526"/>
      <c r="D114" s="111"/>
      <c r="E114" s="666"/>
      <c r="F114" s="557" t="s">
        <v>112</v>
      </c>
      <c r="G114" s="468"/>
      <c r="H114" s="169"/>
      <c r="I114" s="139"/>
      <c r="J114" s="139"/>
      <c r="K114" s="139"/>
      <c r="L114" s="139"/>
      <c r="M114" s="139"/>
      <c r="N114" s="139"/>
      <c r="O114" s="139"/>
      <c r="P114" s="139"/>
      <c r="Q114" s="170"/>
      <c r="R114" s="385"/>
    </row>
    <row r="115" spans="1:18" s="104" customFormat="1" ht="33" customHeight="1" thickBot="1">
      <c r="A115" s="666"/>
      <c r="B115" s="505" t="s">
        <v>584</v>
      </c>
      <c r="C115" s="505"/>
      <c r="D115" s="222"/>
      <c r="E115" s="666"/>
      <c r="F115" s="107" t="s">
        <v>20</v>
      </c>
      <c r="G115" s="497">
        <f>R115*J5</f>
        <v>0</v>
      </c>
      <c r="H115" s="178"/>
      <c r="I115" s="140"/>
      <c r="J115" s="140"/>
      <c r="K115" s="140"/>
      <c r="L115" s="140"/>
      <c r="M115" s="140"/>
      <c r="N115" s="140">
        <v>0</v>
      </c>
      <c r="O115" s="140"/>
      <c r="P115" s="141"/>
      <c r="Q115" s="177"/>
      <c r="R115" s="386">
        <v>1.2</v>
      </c>
    </row>
    <row r="116" spans="1:18" s="104" customFormat="1" ht="33" customHeight="1">
      <c r="A116" s="666"/>
      <c r="B116" s="567" t="s">
        <v>403</v>
      </c>
      <c r="C116" s="505" t="s">
        <v>77</v>
      </c>
      <c r="D116" s="223" t="s">
        <v>78</v>
      </c>
      <c r="E116" s="666"/>
      <c r="F116" s="665"/>
      <c r="G116" s="436"/>
      <c r="H116" s="632"/>
      <c r="I116" s="633"/>
      <c r="J116" s="633"/>
      <c r="K116" s="633"/>
      <c r="L116" s="633"/>
      <c r="M116" s="633"/>
      <c r="N116" s="633"/>
      <c r="O116" s="633"/>
      <c r="P116" s="633"/>
      <c r="Q116" s="633"/>
      <c r="R116" s="503"/>
    </row>
    <row r="117" spans="1:18" s="104" customFormat="1" ht="51" customHeight="1" thickBot="1">
      <c r="A117" s="667"/>
      <c r="B117" s="568" t="s">
        <v>404</v>
      </c>
      <c r="C117" s="506" t="s">
        <v>79</v>
      </c>
      <c r="D117" s="560" t="s">
        <v>611</v>
      </c>
      <c r="E117" s="667"/>
      <c r="F117" s="663"/>
      <c r="G117" s="462"/>
      <c r="H117" s="634"/>
      <c r="I117" s="634"/>
      <c r="J117" s="634"/>
      <c r="K117" s="634"/>
      <c r="L117" s="634"/>
      <c r="M117" s="634"/>
      <c r="N117" s="634"/>
      <c r="O117" s="634"/>
      <c r="P117" s="634"/>
      <c r="Q117" s="634"/>
      <c r="R117" s="508"/>
    </row>
    <row r="118" spans="1:18" s="104" customFormat="1" ht="33" customHeight="1">
      <c r="A118" s="665">
        <v>17</v>
      </c>
      <c r="B118" s="536" t="s">
        <v>80</v>
      </c>
      <c r="C118" s="668" t="s">
        <v>79</v>
      </c>
      <c r="D118" s="536"/>
      <c r="E118" s="645" t="s">
        <v>451</v>
      </c>
      <c r="F118" s="102" t="s">
        <v>111</v>
      </c>
      <c r="G118" s="456"/>
      <c r="H118" s="204"/>
      <c r="I118" s="110"/>
      <c r="J118" s="110"/>
      <c r="K118" s="110"/>
      <c r="L118" s="110"/>
      <c r="M118" s="110"/>
      <c r="N118" s="110"/>
      <c r="O118" s="110"/>
      <c r="P118" s="110"/>
      <c r="Q118" s="150"/>
      <c r="R118" s="383"/>
    </row>
    <row r="119" spans="1:18" s="104" customFormat="1" ht="33" customHeight="1">
      <c r="A119" s="666"/>
      <c r="B119" s="559" t="s">
        <v>81</v>
      </c>
      <c r="C119" s="692"/>
      <c r="D119" s="137"/>
      <c r="E119" s="691"/>
      <c r="F119" s="557" t="s">
        <v>112</v>
      </c>
      <c r="G119" s="468"/>
      <c r="H119" s="127"/>
      <c r="I119" s="128"/>
      <c r="J119" s="128"/>
      <c r="K119" s="128"/>
      <c r="L119" s="128"/>
      <c r="M119" s="128"/>
      <c r="N119" s="128"/>
      <c r="O119" s="128"/>
      <c r="P119" s="128"/>
      <c r="Q119" s="355"/>
      <c r="R119" s="380"/>
    </row>
    <row r="120" spans="1:18" s="104" customFormat="1" ht="33" customHeight="1" thickBot="1">
      <c r="A120" s="666"/>
      <c r="B120" s="505" t="s">
        <v>82</v>
      </c>
      <c r="C120" s="692"/>
      <c r="D120" s="133" t="s">
        <v>83</v>
      </c>
      <c r="E120" s="691"/>
      <c r="F120" s="107" t="s">
        <v>20</v>
      </c>
      <c r="G120" s="497">
        <f>R120*J5</f>
        <v>0</v>
      </c>
      <c r="H120" s="127"/>
      <c r="I120" s="128"/>
      <c r="J120" s="128"/>
      <c r="K120" s="128"/>
      <c r="L120" s="128"/>
      <c r="M120" s="128"/>
      <c r="N120" s="128">
        <v>0</v>
      </c>
      <c r="O120" s="128"/>
      <c r="P120" s="131"/>
      <c r="Q120" s="355"/>
      <c r="R120" s="380">
        <v>1.1000000000000001</v>
      </c>
    </row>
    <row r="121" spans="1:18" s="104" customFormat="1" ht="33" customHeight="1">
      <c r="A121" s="666"/>
      <c r="B121" s="567" t="s">
        <v>84</v>
      </c>
      <c r="C121" s="692"/>
      <c r="D121" s="694"/>
      <c r="E121" s="691"/>
      <c r="F121" s="696"/>
      <c r="G121" s="434"/>
      <c r="H121" s="628"/>
      <c r="I121" s="628"/>
      <c r="J121" s="628"/>
      <c r="K121" s="628"/>
      <c r="L121" s="628"/>
      <c r="M121" s="628"/>
      <c r="N121" s="628"/>
      <c r="O121" s="628"/>
      <c r="P121" s="628"/>
      <c r="Q121" s="628"/>
      <c r="R121" s="535"/>
    </row>
    <row r="122" spans="1:18" s="104" customFormat="1" ht="33" customHeight="1">
      <c r="A122" s="666"/>
      <c r="B122" s="567" t="s">
        <v>85</v>
      </c>
      <c r="C122" s="692"/>
      <c r="D122" s="698"/>
      <c r="E122" s="691"/>
      <c r="F122" s="699"/>
      <c r="G122" s="437"/>
      <c r="H122" s="675"/>
      <c r="I122" s="675"/>
      <c r="J122" s="675"/>
      <c r="K122" s="675"/>
      <c r="L122" s="675"/>
      <c r="M122" s="675"/>
      <c r="N122" s="675"/>
      <c r="O122" s="675"/>
      <c r="P122" s="675"/>
      <c r="Q122" s="675"/>
      <c r="R122" s="565"/>
    </row>
    <row r="123" spans="1:18" s="104" customFormat="1" ht="81.75" customHeight="1">
      <c r="A123" s="666"/>
      <c r="B123" s="142" t="s">
        <v>585</v>
      </c>
      <c r="C123" s="692"/>
      <c r="D123" s="698"/>
      <c r="E123" s="691"/>
      <c r="F123" s="699"/>
      <c r="G123" s="437"/>
      <c r="H123" s="675"/>
      <c r="I123" s="675"/>
      <c r="J123" s="675"/>
      <c r="K123" s="675"/>
      <c r="L123" s="675"/>
      <c r="M123" s="675"/>
      <c r="N123" s="675"/>
      <c r="O123" s="675"/>
      <c r="P123" s="675"/>
      <c r="Q123" s="675"/>
      <c r="R123" s="565"/>
    </row>
    <row r="124" spans="1:18" s="104" customFormat="1" ht="51" customHeight="1" thickBot="1">
      <c r="A124" s="667"/>
      <c r="B124" s="560" t="s">
        <v>586</v>
      </c>
      <c r="C124" s="681"/>
      <c r="D124" s="695"/>
      <c r="E124" s="663"/>
      <c r="F124" s="679"/>
      <c r="G124" s="467"/>
      <c r="H124" s="631"/>
      <c r="I124" s="631"/>
      <c r="J124" s="631"/>
      <c r="K124" s="631"/>
      <c r="L124" s="631"/>
      <c r="M124" s="631"/>
      <c r="N124" s="631"/>
      <c r="O124" s="631"/>
      <c r="P124" s="631"/>
      <c r="Q124" s="631"/>
      <c r="R124" s="511"/>
    </row>
    <row r="125" spans="1:18" s="104" customFormat="1" ht="33" customHeight="1">
      <c r="A125" s="665">
        <v>18</v>
      </c>
      <c r="B125" s="536" t="s">
        <v>587</v>
      </c>
      <c r="C125" s="504"/>
      <c r="D125" s="536"/>
      <c r="E125" s="645" t="s">
        <v>451</v>
      </c>
      <c r="F125" s="102" t="s">
        <v>111</v>
      </c>
      <c r="G125" s="456"/>
      <c r="H125" s="204"/>
      <c r="I125" s="103"/>
      <c r="J125" s="110"/>
      <c r="K125" s="110"/>
      <c r="L125" s="110"/>
      <c r="M125" s="110"/>
      <c r="N125" s="110"/>
      <c r="O125" s="110"/>
      <c r="P125" s="110"/>
      <c r="Q125" s="150"/>
      <c r="R125" s="383"/>
    </row>
    <row r="126" spans="1:18" s="104" customFormat="1" ht="33" customHeight="1">
      <c r="A126" s="666"/>
      <c r="B126" s="553" t="s">
        <v>588</v>
      </c>
      <c r="C126" s="505"/>
      <c r="D126" s="133"/>
      <c r="E126" s="691"/>
      <c r="F126" s="557" t="s">
        <v>112</v>
      </c>
      <c r="G126" s="468">
        <f>R126*J5</f>
        <v>0</v>
      </c>
      <c r="H126" s="127"/>
      <c r="I126" s="128"/>
      <c r="J126" s="128"/>
      <c r="K126" s="128">
        <v>0</v>
      </c>
      <c r="L126" s="113"/>
      <c r="M126" s="128"/>
      <c r="N126" s="128"/>
      <c r="O126" s="128"/>
      <c r="P126" s="128"/>
      <c r="Q126" s="355"/>
      <c r="R126" s="380">
        <v>2.1</v>
      </c>
    </row>
    <row r="127" spans="1:18" s="104" customFormat="1" ht="33" customHeight="1" thickBot="1">
      <c r="A127" s="666"/>
      <c r="B127" s="559" t="s">
        <v>86</v>
      </c>
      <c r="C127" s="505"/>
      <c r="D127" s="562"/>
      <c r="E127" s="691"/>
      <c r="F127" s="107" t="s">
        <v>20</v>
      </c>
      <c r="G127" s="497">
        <f>R127*J5</f>
        <v>0</v>
      </c>
      <c r="H127" s="143"/>
      <c r="I127" s="131"/>
      <c r="J127" s="131"/>
      <c r="K127" s="131"/>
      <c r="L127" s="131"/>
      <c r="M127" s="131"/>
      <c r="N127" s="131">
        <v>0</v>
      </c>
      <c r="O127" s="131"/>
      <c r="P127" s="131"/>
      <c r="Q127" s="356"/>
      <c r="R127" s="382">
        <v>3.5</v>
      </c>
    </row>
    <row r="128" spans="1:18" s="104" customFormat="1" ht="34.5" customHeight="1">
      <c r="A128" s="666"/>
      <c r="B128" s="559" t="s">
        <v>589</v>
      </c>
      <c r="C128" s="505" t="s">
        <v>87</v>
      </c>
      <c r="D128" s="559" t="s">
        <v>612</v>
      </c>
      <c r="E128" s="691"/>
      <c r="F128" s="665"/>
      <c r="G128" s="436"/>
      <c r="H128" s="700"/>
      <c r="I128" s="633"/>
      <c r="J128" s="633"/>
      <c r="K128" s="633"/>
      <c r="L128" s="633"/>
      <c r="M128" s="633"/>
      <c r="N128" s="633"/>
      <c r="O128" s="633"/>
      <c r="P128" s="633"/>
      <c r="Q128" s="633"/>
      <c r="R128" s="503"/>
    </row>
    <row r="129" spans="1:18" s="104" customFormat="1" ht="33" customHeight="1">
      <c r="A129" s="666"/>
      <c r="B129" s="559" t="s">
        <v>590</v>
      </c>
      <c r="C129" s="505" t="s">
        <v>79</v>
      </c>
      <c r="D129" s="559" t="s">
        <v>88</v>
      </c>
      <c r="E129" s="691"/>
      <c r="F129" s="691"/>
      <c r="G129" s="472"/>
      <c r="H129" s="701"/>
      <c r="I129" s="701"/>
      <c r="J129" s="701"/>
      <c r="K129" s="701"/>
      <c r="L129" s="701"/>
      <c r="M129" s="701"/>
      <c r="N129" s="701"/>
      <c r="O129" s="701"/>
      <c r="P129" s="701"/>
      <c r="Q129" s="701"/>
      <c r="R129" s="507"/>
    </row>
    <row r="130" spans="1:18" s="104" customFormat="1" ht="33" customHeight="1">
      <c r="A130" s="666"/>
      <c r="B130" s="559" t="s">
        <v>591</v>
      </c>
      <c r="C130" s="505"/>
      <c r="D130" s="559"/>
      <c r="E130" s="691"/>
      <c r="F130" s="691"/>
      <c r="G130" s="472"/>
      <c r="H130" s="701"/>
      <c r="I130" s="701"/>
      <c r="J130" s="701"/>
      <c r="K130" s="701"/>
      <c r="L130" s="701"/>
      <c r="M130" s="701"/>
      <c r="N130" s="701"/>
      <c r="O130" s="701"/>
      <c r="P130" s="701"/>
      <c r="Q130" s="701"/>
      <c r="R130" s="507"/>
    </row>
    <row r="131" spans="1:18" s="104" customFormat="1" ht="45" customHeight="1" thickBot="1">
      <c r="A131" s="666"/>
      <c r="B131" s="560" t="s">
        <v>89</v>
      </c>
      <c r="C131" s="505"/>
      <c r="D131" s="559"/>
      <c r="E131" s="691"/>
      <c r="F131" s="691"/>
      <c r="G131" s="472"/>
      <c r="H131" s="701"/>
      <c r="I131" s="701"/>
      <c r="J131" s="701"/>
      <c r="K131" s="701"/>
      <c r="L131" s="701"/>
      <c r="M131" s="701"/>
      <c r="N131" s="701"/>
      <c r="O131" s="701"/>
      <c r="P131" s="701"/>
      <c r="Q131" s="701"/>
      <c r="R131" s="507"/>
    </row>
    <row r="132" spans="1:18" s="104" customFormat="1" ht="33" customHeight="1">
      <c r="A132" s="665">
        <v>19</v>
      </c>
      <c r="B132" s="536" t="s">
        <v>90</v>
      </c>
      <c r="C132" s="668" t="s">
        <v>91</v>
      </c>
      <c r="D132" s="561"/>
      <c r="E132" s="645" t="s">
        <v>451</v>
      </c>
      <c r="F132" s="102" t="s">
        <v>111</v>
      </c>
      <c r="G132" s="456"/>
      <c r="H132" s="109"/>
      <c r="I132" s="103"/>
      <c r="J132" s="103"/>
      <c r="K132" s="103"/>
      <c r="L132" s="103"/>
      <c r="M132" s="103"/>
      <c r="N132" s="103"/>
      <c r="O132" s="103"/>
      <c r="P132" s="512"/>
      <c r="Q132" s="156"/>
      <c r="R132" s="376"/>
    </row>
    <row r="133" spans="1:18" s="104" customFormat="1" ht="33" customHeight="1">
      <c r="A133" s="666"/>
      <c r="B133" s="559" t="s">
        <v>92</v>
      </c>
      <c r="C133" s="669"/>
      <c r="D133" s="117"/>
      <c r="E133" s="646"/>
      <c r="F133" s="557" t="s">
        <v>112</v>
      </c>
      <c r="G133" s="468"/>
      <c r="H133" s="129"/>
      <c r="I133" s="113"/>
      <c r="J133" s="113"/>
      <c r="K133" s="113"/>
      <c r="L133" s="113"/>
      <c r="M133" s="113"/>
      <c r="N133" s="113"/>
      <c r="O133" s="113"/>
      <c r="P133" s="113"/>
      <c r="Q133" s="151"/>
      <c r="R133" s="381"/>
    </row>
    <row r="134" spans="1:18" s="104" customFormat="1" ht="33" customHeight="1" thickBot="1">
      <c r="A134" s="666"/>
      <c r="B134" s="559" t="s">
        <v>592</v>
      </c>
      <c r="C134" s="669"/>
      <c r="D134" s="560"/>
      <c r="E134" s="646"/>
      <c r="F134" s="107" t="s">
        <v>20</v>
      </c>
      <c r="G134" s="497">
        <f>R134*J5</f>
        <v>0</v>
      </c>
      <c r="H134" s="126"/>
      <c r="I134" s="114"/>
      <c r="J134" s="114"/>
      <c r="K134" s="114"/>
      <c r="L134" s="114"/>
      <c r="M134" s="114"/>
      <c r="N134" s="114">
        <v>0</v>
      </c>
      <c r="O134" s="114"/>
      <c r="P134" s="114"/>
      <c r="Q134" s="158"/>
      <c r="R134" s="379">
        <v>1.3</v>
      </c>
    </row>
    <row r="135" spans="1:18" s="104" customFormat="1" ht="48" customHeight="1" thickBot="1">
      <c r="A135" s="667"/>
      <c r="B135" s="560" t="s">
        <v>593</v>
      </c>
      <c r="C135" s="670"/>
      <c r="D135" s="144" t="s">
        <v>93</v>
      </c>
      <c r="E135" s="647"/>
      <c r="F135" s="132"/>
      <c r="G135" s="470"/>
      <c r="H135" s="635"/>
      <c r="I135" s="635"/>
      <c r="J135" s="635"/>
      <c r="K135" s="635"/>
      <c r="L135" s="635"/>
      <c r="M135" s="635"/>
      <c r="N135" s="635"/>
      <c r="O135" s="635"/>
      <c r="P135" s="635"/>
      <c r="Q135" s="635"/>
      <c r="R135" s="558"/>
    </row>
    <row r="136" spans="1:18" s="104" customFormat="1" ht="33" customHeight="1">
      <c r="A136" s="665">
        <v>20</v>
      </c>
      <c r="B136" s="536" t="s">
        <v>594</v>
      </c>
      <c r="C136" s="668" t="s">
        <v>103</v>
      </c>
      <c r="D136" s="561" t="s">
        <v>94</v>
      </c>
      <c r="E136" s="645" t="s">
        <v>607</v>
      </c>
      <c r="F136" s="102" t="s">
        <v>111</v>
      </c>
      <c r="G136" s="456">
        <f>R136*J5</f>
        <v>0</v>
      </c>
      <c r="H136" s="109"/>
      <c r="I136" s="103"/>
      <c r="J136" s="103">
        <v>0</v>
      </c>
      <c r="K136" s="103"/>
      <c r="L136" s="103"/>
      <c r="M136" s="103"/>
      <c r="N136" s="103"/>
      <c r="O136" s="103"/>
      <c r="P136" s="512"/>
      <c r="Q136" s="156"/>
      <c r="R136" s="376">
        <v>1.6</v>
      </c>
    </row>
    <row r="137" spans="1:18" s="104" customFormat="1" ht="33" customHeight="1">
      <c r="A137" s="666"/>
      <c r="B137" s="553" t="s">
        <v>423</v>
      </c>
      <c r="C137" s="669"/>
      <c r="D137" s="117"/>
      <c r="E137" s="646"/>
      <c r="F137" s="557" t="s">
        <v>112</v>
      </c>
      <c r="G137" s="468"/>
      <c r="H137" s="129"/>
      <c r="I137" s="113"/>
      <c r="J137" s="113"/>
      <c r="K137" s="113"/>
      <c r="L137" s="113"/>
      <c r="M137" s="113"/>
      <c r="N137" s="113"/>
      <c r="O137" s="113"/>
      <c r="P137" s="113"/>
      <c r="Q137" s="151"/>
      <c r="R137" s="381"/>
    </row>
    <row r="138" spans="1:18" s="104" customFormat="1" ht="33" customHeight="1" thickBot="1">
      <c r="A138" s="666"/>
      <c r="B138" s="559" t="s">
        <v>95</v>
      </c>
      <c r="C138" s="669"/>
      <c r="D138" s="560"/>
      <c r="E138" s="646"/>
      <c r="F138" s="107" t="s">
        <v>20</v>
      </c>
      <c r="G138" s="497"/>
      <c r="H138" s="126"/>
      <c r="I138" s="114"/>
      <c r="J138" s="114"/>
      <c r="K138" s="114"/>
      <c r="L138" s="114"/>
      <c r="M138" s="114"/>
      <c r="N138" s="114"/>
      <c r="O138" s="114"/>
      <c r="P138" s="114"/>
      <c r="Q138" s="158"/>
      <c r="R138" s="379"/>
    </row>
    <row r="139" spans="1:18" s="104" customFormat="1" ht="33" customHeight="1">
      <c r="A139" s="666"/>
      <c r="B139" s="559" t="s">
        <v>96</v>
      </c>
      <c r="C139" s="669"/>
      <c r="D139" s="671" t="s">
        <v>31</v>
      </c>
      <c r="E139" s="646"/>
      <c r="F139" s="664"/>
      <c r="G139" s="464"/>
      <c r="H139" s="675"/>
      <c r="I139" s="675"/>
      <c r="J139" s="675"/>
      <c r="K139" s="675"/>
      <c r="L139" s="675"/>
      <c r="M139" s="675"/>
      <c r="N139" s="675"/>
      <c r="O139" s="675"/>
      <c r="P139" s="675"/>
      <c r="Q139" s="675"/>
      <c r="R139" s="557"/>
    </row>
    <row r="140" spans="1:18" s="104" customFormat="1" ht="33" customHeight="1">
      <c r="A140" s="666"/>
      <c r="B140" s="559" t="s">
        <v>595</v>
      </c>
      <c r="C140" s="669"/>
      <c r="D140" s="676"/>
      <c r="E140" s="646"/>
      <c r="F140" s="674"/>
      <c r="G140" s="464"/>
      <c r="H140" s="675"/>
      <c r="I140" s="675"/>
      <c r="J140" s="675"/>
      <c r="K140" s="675"/>
      <c r="L140" s="675"/>
      <c r="M140" s="675"/>
      <c r="N140" s="675"/>
      <c r="O140" s="675"/>
      <c r="P140" s="675"/>
      <c r="Q140" s="675"/>
      <c r="R140" s="557"/>
    </row>
    <row r="141" spans="1:18" s="104" customFormat="1" ht="33" customHeight="1">
      <c r="A141" s="666"/>
      <c r="B141" s="559" t="s">
        <v>46</v>
      </c>
      <c r="C141" s="669"/>
      <c r="D141" s="676"/>
      <c r="E141" s="646"/>
      <c r="F141" s="674"/>
      <c r="G141" s="464"/>
      <c r="H141" s="675"/>
      <c r="I141" s="675"/>
      <c r="J141" s="675"/>
      <c r="K141" s="675"/>
      <c r="L141" s="675"/>
      <c r="M141" s="675"/>
      <c r="N141" s="675"/>
      <c r="O141" s="675"/>
      <c r="P141" s="675"/>
      <c r="Q141" s="675"/>
      <c r="R141" s="557"/>
    </row>
    <row r="142" spans="1:18" s="104" customFormat="1" ht="45" customHeight="1" thickBot="1">
      <c r="A142" s="667"/>
      <c r="B142" s="560" t="s">
        <v>97</v>
      </c>
      <c r="C142" s="670"/>
      <c r="D142" s="677"/>
      <c r="E142" s="647"/>
      <c r="F142" s="679"/>
      <c r="G142" s="467"/>
      <c r="H142" s="635"/>
      <c r="I142" s="635"/>
      <c r="J142" s="635"/>
      <c r="K142" s="635"/>
      <c r="L142" s="635"/>
      <c r="M142" s="635"/>
      <c r="N142" s="635"/>
      <c r="O142" s="635"/>
      <c r="P142" s="635"/>
      <c r="Q142" s="635"/>
      <c r="R142" s="511"/>
    </row>
    <row r="143" spans="1:18" s="104" customFormat="1" ht="33" customHeight="1">
      <c r="A143" s="665">
        <v>21</v>
      </c>
      <c r="B143" s="536" t="s">
        <v>415</v>
      </c>
      <c r="C143" s="668" t="s">
        <v>103</v>
      </c>
      <c r="D143" s="536" t="s">
        <v>98</v>
      </c>
      <c r="E143" s="645" t="s">
        <v>17</v>
      </c>
      <c r="F143" s="102" t="s">
        <v>111</v>
      </c>
      <c r="G143" s="456">
        <f>R143*J5</f>
        <v>0</v>
      </c>
      <c r="H143" s="109"/>
      <c r="I143" s="103"/>
      <c r="J143" s="103">
        <v>0</v>
      </c>
      <c r="K143" s="103"/>
      <c r="L143" s="103"/>
      <c r="M143" s="103"/>
      <c r="N143" s="103"/>
      <c r="O143" s="512"/>
      <c r="P143" s="103"/>
      <c r="Q143" s="156"/>
      <c r="R143" s="376">
        <v>1.8</v>
      </c>
    </row>
    <row r="144" spans="1:18" s="104" customFormat="1" ht="33" customHeight="1">
      <c r="A144" s="666"/>
      <c r="B144" s="553" t="s">
        <v>429</v>
      </c>
      <c r="C144" s="669"/>
      <c r="D144" s="117"/>
      <c r="E144" s="646"/>
      <c r="F144" s="557" t="s">
        <v>112</v>
      </c>
      <c r="G144" s="468"/>
      <c r="H144" s="129"/>
      <c r="I144" s="113"/>
      <c r="J144" s="113"/>
      <c r="K144" s="113"/>
      <c r="L144" s="113"/>
      <c r="M144" s="113"/>
      <c r="N144" s="113"/>
      <c r="O144" s="113"/>
      <c r="P144" s="113"/>
      <c r="Q144" s="151"/>
      <c r="R144" s="381"/>
    </row>
    <row r="145" spans="1:18" s="104" customFormat="1" ht="33" customHeight="1" thickBot="1">
      <c r="A145" s="666"/>
      <c r="B145" s="559" t="s">
        <v>99</v>
      </c>
      <c r="C145" s="669"/>
      <c r="D145" s="560"/>
      <c r="E145" s="646"/>
      <c r="F145" s="107" t="s">
        <v>20</v>
      </c>
      <c r="G145" s="497"/>
      <c r="H145" s="126"/>
      <c r="I145" s="114"/>
      <c r="J145" s="114"/>
      <c r="K145" s="114"/>
      <c r="L145" s="114"/>
      <c r="M145" s="114"/>
      <c r="N145" s="114"/>
      <c r="O145" s="114"/>
      <c r="P145" s="114"/>
      <c r="Q145" s="158"/>
      <c r="R145" s="379"/>
    </row>
    <row r="146" spans="1:18" s="104" customFormat="1" ht="33" customHeight="1">
      <c r="A146" s="666"/>
      <c r="B146" s="559" t="s">
        <v>100</v>
      </c>
      <c r="C146" s="669"/>
      <c r="D146" s="671" t="s">
        <v>613</v>
      </c>
      <c r="E146" s="646"/>
      <c r="F146" s="664"/>
      <c r="G146" s="461"/>
      <c r="H146" s="628"/>
      <c r="I146" s="628"/>
      <c r="J146" s="628"/>
      <c r="K146" s="628"/>
      <c r="L146" s="628"/>
      <c r="M146" s="628"/>
      <c r="N146" s="628"/>
      <c r="O146" s="628"/>
      <c r="P146" s="628"/>
      <c r="Q146" s="628"/>
      <c r="R146" s="509"/>
    </row>
    <row r="147" spans="1:18" s="104" customFormat="1" ht="33" customHeight="1">
      <c r="A147" s="666"/>
      <c r="B147" s="559" t="s">
        <v>596</v>
      </c>
      <c r="C147" s="669"/>
      <c r="D147" s="676"/>
      <c r="E147" s="646"/>
      <c r="F147" s="674"/>
      <c r="G147" s="464"/>
      <c r="H147" s="675"/>
      <c r="I147" s="675"/>
      <c r="J147" s="675"/>
      <c r="K147" s="675"/>
      <c r="L147" s="675"/>
      <c r="M147" s="675"/>
      <c r="N147" s="675"/>
      <c r="O147" s="675"/>
      <c r="P147" s="675"/>
      <c r="Q147" s="675"/>
      <c r="R147" s="557"/>
    </row>
    <row r="148" spans="1:18" s="104" customFormat="1" ht="51" customHeight="1" thickBot="1">
      <c r="A148" s="667"/>
      <c r="B148" s="560" t="s">
        <v>101</v>
      </c>
      <c r="C148" s="670"/>
      <c r="D148" s="677"/>
      <c r="E148" s="647"/>
      <c r="F148" s="693"/>
      <c r="G148" s="470"/>
      <c r="H148" s="635"/>
      <c r="I148" s="635"/>
      <c r="J148" s="635"/>
      <c r="K148" s="635"/>
      <c r="L148" s="635"/>
      <c r="M148" s="635"/>
      <c r="N148" s="635"/>
      <c r="O148" s="635"/>
      <c r="P148" s="635"/>
      <c r="Q148" s="635"/>
      <c r="R148" s="558"/>
    </row>
    <row r="149" spans="1:18" s="104" customFormat="1" ht="33" customHeight="1">
      <c r="A149" s="665">
        <v>22</v>
      </c>
      <c r="B149" s="559" t="s">
        <v>424</v>
      </c>
      <c r="C149" s="668" t="s">
        <v>103</v>
      </c>
      <c r="D149" s="536" t="s">
        <v>431</v>
      </c>
      <c r="E149" s="645" t="s">
        <v>17</v>
      </c>
      <c r="F149" s="102" t="s">
        <v>111</v>
      </c>
      <c r="G149" s="456">
        <f>R149*J5</f>
        <v>0</v>
      </c>
      <c r="H149" s="109"/>
      <c r="I149" s="103"/>
      <c r="J149" s="103">
        <v>0</v>
      </c>
      <c r="K149" s="103"/>
      <c r="L149" s="103"/>
      <c r="M149" s="103"/>
      <c r="N149" s="103"/>
      <c r="O149" s="512"/>
      <c r="P149" s="103"/>
      <c r="Q149" s="156"/>
      <c r="R149" s="376">
        <v>0.5</v>
      </c>
    </row>
    <row r="150" spans="1:18" s="104" customFormat="1" ht="33" customHeight="1">
      <c r="A150" s="666"/>
      <c r="B150" s="559" t="s">
        <v>430</v>
      </c>
      <c r="C150" s="669"/>
      <c r="D150" s="117"/>
      <c r="E150" s="646"/>
      <c r="F150" s="557" t="s">
        <v>112</v>
      </c>
      <c r="G150" s="468"/>
      <c r="H150" s="129"/>
      <c r="I150" s="113"/>
      <c r="J150" s="113"/>
      <c r="K150" s="113"/>
      <c r="L150" s="113"/>
      <c r="M150" s="113"/>
      <c r="N150" s="113"/>
      <c r="O150" s="113"/>
      <c r="P150" s="113"/>
      <c r="Q150" s="151"/>
      <c r="R150" s="381"/>
    </row>
    <row r="151" spans="1:18" s="104" customFormat="1" ht="33" customHeight="1" thickBot="1">
      <c r="A151" s="666"/>
      <c r="B151" s="559" t="s">
        <v>425</v>
      </c>
      <c r="C151" s="669"/>
      <c r="D151" s="560"/>
      <c r="E151" s="646"/>
      <c r="F151" s="107" t="s">
        <v>20</v>
      </c>
      <c r="G151" s="497">
        <f>R151*J5</f>
        <v>0</v>
      </c>
      <c r="H151" s="126"/>
      <c r="I151" s="114"/>
      <c r="J151" s="114"/>
      <c r="K151" s="114"/>
      <c r="L151" s="114"/>
      <c r="M151" s="114"/>
      <c r="N151" s="114"/>
      <c r="O151" s="114"/>
      <c r="P151" s="114"/>
      <c r="Q151" s="158">
        <v>0</v>
      </c>
      <c r="R151" s="379">
        <v>1.5</v>
      </c>
    </row>
    <row r="152" spans="1:18" s="104" customFormat="1" ht="33" customHeight="1">
      <c r="A152" s="666"/>
      <c r="B152" s="559" t="s">
        <v>426</v>
      </c>
      <c r="C152" s="669"/>
      <c r="D152" s="671" t="s">
        <v>409</v>
      </c>
      <c r="E152" s="646"/>
      <c r="F152" s="664"/>
      <c r="G152" s="461"/>
      <c r="H152" s="628"/>
      <c r="I152" s="628"/>
      <c r="J152" s="628"/>
      <c r="K152" s="628"/>
      <c r="L152" s="628"/>
      <c r="M152" s="628"/>
      <c r="N152" s="628"/>
      <c r="O152" s="628"/>
      <c r="P152" s="628"/>
      <c r="Q152" s="628"/>
      <c r="R152" s="509"/>
    </row>
    <row r="153" spans="1:18" s="104" customFormat="1" ht="33" customHeight="1">
      <c r="A153" s="666"/>
      <c r="B153" s="559" t="s">
        <v>427</v>
      </c>
      <c r="C153" s="669"/>
      <c r="D153" s="676"/>
      <c r="E153" s="646"/>
      <c r="F153" s="674"/>
      <c r="G153" s="464"/>
      <c r="H153" s="675"/>
      <c r="I153" s="675"/>
      <c r="J153" s="675"/>
      <c r="K153" s="675"/>
      <c r="L153" s="675"/>
      <c r="M153" s="675"/>
      <c r="N153" s="675"/>
      <c r="O153" s="675"/>
      <c r="P153" s="675"/>
      <c r="Q153" s="675"/>
      <c r="R153" s="557"/>
    </row>
    <row r="154" spans="1:18" s="104" customFormat="1" ht="33" customHeight="1" thickBot="1">
      <c r="A154" s="667"/>
      <c r="B154" s="559" t="s">
        <v>428</v>
      </c>
      <c r="C154" s="670"/>
      <c r="D154" s="677"/>
      <c r="E154" s="647"/>
      <c r="F154" s="693"/>
      <c r="G154" s="470"/>
      <c r="H154" s="635"/>
      <c r="I154" s="635"/>
      <c r="J154" s="635"/>
      <c r="K154" s="635"/>
      <c r="L154" s="635"/>
      <c r="M154" s="635"/>
      <c r="N154" s="635"/>
      <c r="O154" s="635"/>
      <c r="P154" s="635"/>
      <c r="Q154" s="635"/>
      <c r="R154" s="558"/>
    </row>
    <row r="155" spans="1:18" s="104" customFormat="1" ht="33" customHeight="1">
      <c r="A155" s="665">
        <v>23</v>
      </c>
      <c r="B155" s="536" t="s">
        <v>102</v>
      </c>
      <c r="C155" s="668" t="s">
        <v>103</v>
      </c>
      <c r="D155" s="561" t="s">
        <v>453</v>
      </c>
      <c r="E155" s="645" t="s">
        <v>17</v>
      </c>
      <c r="F155" s="102" t="s">
        <v>111</v>
      </c>
      <c r="G155" s="456">
        <f>R155*J5</f>
        <v>0</v>
      </c>
      <c r="H155" s="173"/>
      <c r="I155" s="138"/>
      <c r="J155" s="138">
        <v>0</v>
      </c>
      <c r="K155" s="138"/>
      <c r="L155" s="138"/>
      <c r="M155" s="138"/>
      <c r="N155" s="138"/>
      <c r="O155" s="138"/>
      <c r="P155" s="138"/>
      <c r="Q155" s="168"/>
      <c r="R155" s="384">
        <v>0.7</v>
      </c>
    </row>
    <row r="156" spans="1:18" s="104" customFormat="1" ht="33" customHeight="1">
      <c r="A156" s="666"/>
      <c r="B156" s="505" t="s">
        <v>104</v>
      </c>
      <c r="C156" s="669"/>
      <c r="D156" s="117"/>
      <c r="E156" s="666"/>
      <c r="F156" s="557" t="s">
        <v>112</v>
      </c>
      <c r="G156" s="468"/>
      <c r="H156" s="169"/>
      <c r="I156" s="139"/>
      <c r="J156" s="139"/>
      <c r="K156" s="139"/>
      <c r="L156" s="139"/>
      <c r="M156" s="145"/>
      <c r="N156" s="139"/>
      <c r="O156" s="139"/>
      <c r="P156" s="139"/>
      <c r="Q156" s="170"/>
      <c r="R156" s="385"/>
    </row>
    <row r="157" spans="1:18" s="104" customFormat="1" ht="33" customHeight="1" thickBot="1">
      <c r="A157" s="666"/>
      <c r="B157" s="559" t="s">
        <v>105</v>
      </c>
      <c r="C157" s="669"/>
      <c r="D157" s="559"/>
      <c r="E157" s="666"/>
      <c r="F157" s="107" t="s">
        <v>20</v>
      </c>
      <c r="G157" s="497"/>
      <c r="H157" s="191"/>
      <c r="I157" s="147"/>
      <c r="J157" s="147"/>
      <c r="K157" s="147"/>
      <c r="L157" s="147"/>
      <c r="M157" s="147"/>
      <c r="N157" s="147"/>
      <c r="O157" s="147"/>
      <c r="P157" s="147"/>
      <c r="Q157" s="171"/>
      <c r="R157" s="387"/>
    </row>
    <row r="158" spans="1:18" s="104" customFormat="1" ht="33" customHeight="1">
      <c r="A158" s="666"/>
      <c r="B158" s="559" t="s">
        <v>106</v>
      </c>
      <c r="C158" s="669"/>
      <c r="D158" s="705" t="s">
        <v>614</v>
      </c>
      <c r="E158" s="666"/>
      <c r="F158" s="688"/>
      <c r="G158" s="466"/>
      <c r="H158" s="707"/>
      <c r="I158" s="707"/>
      <c r="J158" s="707"/>
      <c r="K158" s="707"/>
      <c r="L158" s="707"/>
      <c r="M158" s="707"/>
      <c r="N158" s="707"/>
      <c r="O158" s="707"/>
      <c r="P158" s="707"/>
      <c r="Q158" s="707"/>
      <c r="R158" s="510"/>
    </row>
    <row r="159" spans="1:18" s="104" customFormat="1" ht="48" customHeight="1" thickBot="1">
      <c r="A159" s="667"/>
      <c r="B159" s="560" t="s">
        <v>107</v>
      </c>
      <c r="C159" s="670"/>
      <c r="D159" s="706"/>
      <c r="E159" s="667"/>
      <c r="F159" s="679"/>
      <c r="G159" s="467"/>
      <c r="H159" s="708"/>
      <c r="I159" s="708"/>
      <c r="J159" s="708"/>
      <c r="K159" s="708"/>
      <c r="L159" s="708"/>
      <c r="M159" s="708"/>
      <c r="N159" s="708"/>
      <c r="O159" s="708"/>
      <c r="P159" s="708"/>
      <c r="Q159" s="708"/>
      <c r="R159" s="511"/>
    </row>
    <row r="160" spans="1:18" s="104" customFormat="1" ht="33" customHeight="1">
      <c r="A160" s="665">
        <v>24</v>
      </c>
      <c r="B160" s="536" t="s">
        <v>597</v>
      </c>
      <c r="C160" s="668" t="s">
        <v>405</v>
      </c>
      <c r="D160" s="561"/>
      <c r="E160" s="645" t="s">
        <v>451</v>
      </c>
      <c r="F160" s="102" t="s">
        <v>111</v>
      </c>
      <c r="G160" s="456"/>
      <c r="H160" s="109"/>
      <c r="I160" s="103"/>
      <c r="J160" s="103"/>
      <c r="K160" s="103"/>
      <c r="L160" s="103"/>
      <c r="M160" s="103"/>
      <c r="N160" s="103"/>
      <c r="O160" s="103"/>
      <c r="P160" s="103"/>
      <c r="Q160" s="156"/>
      <c r="R160" s="376"/>
    </row>
    <row r="161" spans="1:18" s="104" customFormat="1" ht="33" customHeight="1">
      <c r="A161" s="666"/>
      <c r="B161" s="553" t="s">
        <v>598</v>
      </c>
      <c r="C161" s="669"/>
      <c r="D161" s="133"/>
      <c r="E161" s="666"/>
      <c r="F161" s="557" t="s">
        <v>112</v>
      </c>
      <c r="G161" s="468"/>
      <c r="H161" s="127"/>
      <c r="I161" s="108"/>
      <c r="J161" s="108"/>
      <c r="K161" s="108"/>
      <c r="L161" s="108"/>
      <c r="M161" s="108"/>
      <c r="N161" s="108"/>
      <c r="O161" s="108"/>
      <c r="P161" s="108"/>
      <c r="Q161" s="354"/>
      <c r="R161" s="380"/>
    </row>
    <row r="162" spans="1:18" s="104" customFormat="1" ht="33" customHeight="1" thickBot="1">
      <c r="A162" s="666"/>
      <c r="B162" s="553" t="s">
        <v>108</v>
      </c>
      <c r="C162" s="669"/>
      <c r="D162" s="562"/>
      <c r="E162" s="666"/>
      <c r="F162" s="107" t="s">
        <v>20</v>
      </c>
      <c r="G162" s="497">
        <f>R162*J5</f>
        <v>0</v>
      </c>
      <c r="H162" s="126"/>
      <c r="I162" s="114"/>
      <c r="J162" s="114"/>
      <c r="K162" s="114"/>
      <c r="L162" s="114"/>
      <c r="M162" s="114"/>
      <c r="N162" s="114"/>
      <c r="O162" s="114"/>
      <c r="P162" s="114"/>
      <c r="Q162" s="158">
        <v>0</v>
      </c>
      <c r="R162" s="379">
        <v>1.8</v>
      </c>
    </row>
    <row r="163" spans="1:18" s="104" customFormat="1" ht="33" customHeight="1">
      <c r="A163" s="666"/>
      <c r="B163" s="559" t="s">
        <v>109</v>
      </c>
      <c r="C163" s="669"/>
      <c r="D163" s="698" t="s">
        <v>615</v>
      </c>
      <c r="E163" s="666"/>
      <c r="F163" s="664"/>
      <c r="G163" s="461"/>
      <c r="H163" s="628"/>
      <c r="I163" s="629"/>
      <c r="J163" s="629"/>
      <c r="K163" s="629"/>
      <c r="L163" s="629"/>
      <c r="M163" s="629"/>
      <c r="N163" s="629"/>
      <c r="O163" s="629"/>
      <c r="P163" s="629"/>
      <c r="Q163" s="629"/>
      <c r="R163" s="509"/>
    </row>
    <row r="164" spans="1:18" s="104" customFormat="1" ht="33" customHeight="1">
      <c r="A164" s="666"/>
      <c r="B164" s="559" t="s">
        <v>599</v>
      </c>
      <c r="C164" s="669"/>
      <c r="D164" s="698"/>
      <c r="E164" s="666"/>
      <c r="F164" s="678"/>
      <c r="G164" s="466"/>
      <c r="H164" s="630"/>
      <c r="I164" s="630"/>
      <c r="J164" s="630"/>
      <c r="K164" s="630"/>
      <c r="L164" s="630"/>
      <c r="M164" s="630"/>
      <c r="N164" s="630"/>
      <c r="O164" s="630"/>
      <c r="P164" s="630"/>
      <c r="Q164" s="630"/>
      <c r="R164" s="510"/>
    </row>
    <row r="165" spans="1:18" s="104" customFormat="1" ht="42" customHeight="1" thickBot="1">
      <c r="A165" s="667"/>
      <c r="B165" s="560" t="s">
        <v>600</v>
      </c>
      <c r="C165" s="670"/>
      <c r="D165" s="695"/>
      <c r="E165" s="667"/>
      <c r="F165" s="679"/>
      <c r="G165" s="467"/>
      <c r="H165" s="631"/>
      <c r="I165" s="631"/>
      <c r="J165" s="631"/>
      <c r="K165" s="631"/>
      <c r="L165" s="631"/>
      <c r="M165" s="631"/>
      <c r="N165" s="631"/>
      <c r="O165" s="631"/>
      <c r="P165" s="631"/>
      <c r="Q165" s="631"/>
      <c r="R165" s="511"/>
    </row>
    <row r="166" spans="1:18" s="155" customFormat="1" ht="32.25" customHeight="1">
      <c r="A166" s="665">
        <v>25</v>
      </c>
      <c r="B166" s="702" t="s">
        <v>646</v>
      </c>
      <c r="C166" s="668" t="s">
        <v>422</v>
      </c>
      <c r="D166" s="561" t="s">
        <v>117</v>
      </c>
      <c r="E166" s="665" t="s">
        <v>450</v>
      </c>
      <c r="F166" s="102" t="s">
        <v>111</v>
      </c>
      <c r="G166" s="497">
        <f>R166*J5</f>
        <v>0</v>
      </c>
      <c r="H166" s="204">
        <v>0</v>
      </c>
      <c r="I166" s="110"/>
      <c r="J166" s="110"/>
      <c r="K166" s="110"/>
      <c r="L166" s="110"/>
      <c r="M166" s="110"/>
      <c r="N166" s="110"/>
      <c r="O166" s="110"/>
      <c r="P166" s="110"/>
      <c r="Q166" s="150"/>
      <c r="R166" s="383">
        <v>0.27</v>
      </c>
    </row>
    <row r="167" spans="1:18" s="155" customFormat="1" ht="32.25" customHeight="1">
      <c r="A167" s="666"/>
      <c r="B167" s="703"/>
      <c r="C167" s="669"/>
      <c r="D167" s="113"/>
      <c r="E167" s="666"/>
      <c r="F167" s="557" t="s">
        <v>112</v>
      </c>
      <c r="G167" s="468"/>
      <c r="H167" s="129"/>
      <c r="I167" s="113"/>
      <c r="J167" s="113"/>
      <c r="K167" s="113"/>
      <c r="L167" s="113"/>
      <c r="M167" s="113"/>
      <c r="N167" s="113"/>
      <c r="O167" s="113"/>
      <c r="P167" s="113"/>
      <c r="Q167" s="151"/>
      <c r="R167" s="381"/>
    </row>
    <row r="168" spans="1:18" s="155" customFormat="1" ht="33" customHeight="1" thickBot="1">
      <c r="A168" s="666"/>
      <c r="B168" s="703"/>
      <c r="C168" s="669"/>
      <c r="D168" s="562"/>
      <c r="E168" s="666"/>
      <c r="F168" s="125" t="s">
        <v>20</v>
      </c>
      <c r="G168" s="469"/>
      <c r="H168" s="152"/>
      <c r="I168" s="153"/>
      <c r="J168" s="153"/>
      <c r="K168" s="153"/>
      <c r="L168" s="153"/>
      <c r="M168" s="153"/>
      <c r="N168" s="153"/>
      <c r="O168" s="153"/>
      <c r="P168" s="153"/>
      <c r="Q168" s="154"/>
      <c r="R168" s="388"/>
    </row>
    <row r="169" spans="1:18" s="155" customFormat="1" ht="33" customHeight="1" thickBot="1">
      <c r="A169" s="667"/>
      <c r="B169" s="704"/>
      <c r="C169" s="670"/>
      <c r="D169" s="136"/>
      <c r="E169" s="667"/>
      <c r="F169" s="285"/>
      <c r="G169" s="467"/>
      <c r="H169" s="627"/>
      <c r="I169" s="627"/>
      <c r="J169" s="627"/>
      <c r="K169" s="627"/>
      <c r="L169" s="627"/>
      <c r="M169" s="627"/>
      <c r="N169" s="627"/>
      <c r="O169" s="627"/>
      <c r="P169" s="627"/>
      <c r="Q169" s="627"/>
      <c r="R169" s="511"/>
    </row>
    <row r="170" spans="1:18" s="155" customFormat="1" ht="32.25" customHeight="1">
      <c r="A170" s="665">
        <v>26</v>
      </c>
      <c r="B170" s="702" t="s">
        <v>646</v>
      </c>
      <c r="C170" s="668" t="s">
        <v>422</v>
      </c>
      <c r="D170" s="561" t="s">
        <v>454</v>
      </c>
      <c r="E170" s="665" t="s">
        <v>450</v>
      </c>
      <c r="F170" s="102" t="s">
        <v>111</v>
      </c>
      <c r="G170" s="497">
        <f>R170*J5</f>
        <v>0</v>
      </c>
      <c r="H170" s="204">
        <v>0</v>
      </c>
      <c r="I170" s="110"/>
      <c r="J170" s="110"/>
      <c r="K170" s="110"/>
      <c r="L170" s="110"/>
      <c r="M170" s="110"/>
      <c r="N170" s="110"/>
      <c r="O170" s="110"/>
      <c r="P170" s="110"/>
      <c r="Q170" s="150"/>
      <c r="R170" s="383">
        <v>0.27</v>
      </c>
    </row>
    <row r="171" spans="1:18" s="155" customFormat="1" ht="32.25" customHeight="1">
      <c r="A171" s="666"/>
      <c r="B171" s="703"/>
      <c r="C171" s="669"/>
      <c r="D171" s="113"/>
      <c r="E171" s="666"/>
      <c r="F171" s="557" t="s">
        <v>112</v>
      </c>
      <c r="G171" s="468"/>
      <c r="H171" s="129"/>
      <c r="I171" s="113"/>
      <c r="J171" s="113"/>
      <c r="K171" s="113"/>
      <c r="L171" s="113"/>
      <c r="M171" s="113"/>
      <c r="N171" s="113"/>
      <c r="O171" s="113"/>
      <c r="P171" s="113"/>
      <c r="Q171" s="151"/>
      <c r="R171" s="381"/>
    </row>
    <row r="172" spans="1:18" s="155" customFormat="1" ht="33" customHeight="1" thickBot="1">
      <c r="A172" s="666"/>
      <c r="B172" s="703"/>
      <c r="C172" s="669"/>
      <c r="D172" s="562"/>
      <c r="E172" s="666"/>
      <c r="F172" s="125" t="s">
        <v>20</v>
      </c>
      <c r="G172" s="469"/>
      <c r="H172" s="152"/>
      <c r="I172" s="153"/>
      <c r="J172" s="153"/>
      <c r="K172" s="153"/>
      <c r="L172" s="153"/>
      <c r="M172" s="153"/>
      <c r="N172" s="153"/>
      <c r="O172" s="153"/>
      <c r="P172" s="153"/>
      <c r="Q172" s="154"/>
      <c r="R172" s="388"/>
    </row>
    <row r="173" spans="1:18" s="155" customFormat="1" ht="33" customHeight="1" thickBot="1">
      <c r="A173" s="667"/>
      <c r="B173" s="704"/>
      <c r="C173" s="670"/>
      <c r="D173" s="136"/>
      <c r="E173" s="667"/>
      <c r="F173" s="285"/>
      <c r="G173" s="467"/>
      <c r="H173" s="627"/>
      <c r="I173" s="627"/>
      <c r="J173" s="627"/>
      <c r="K173" s="627"/>
      <c r="L173" s="627"/>
      <c r="M173" s="627"/>
      <c r="N173" s="627"/>
      <c r="O173" s="627"/>
      <c r="P173" s="627"/>
      <c r="Q173" s="627"/>
      <c r="R173" s="511"/>
    </row>
    <row r="174" spans="1:18" s="155" customFormat="1" ht="32.25" customHeight="1">
      <c r="A174" s="665">
        <v>27</v>
      </c>
      <c r="B174" s="702" t="s">
        <v>646</v>
      </c>
      <c r="C174" s="668" t="s">
        <v>422</v>
      </c>
      <c r="D174" s="561" t="s">
        <v>113</v>
      </c>
      <c r="E174" s="665" t="s">
        <v>450</v>
      </c>
      <c r="F174" s="102" t="s">
        <v>111</v>
      </c>
      <c r="G174" s="497">
        <f>R174*J5</f>
        <v>0</v>
      </c>
      <c r="H174" s="204">
        <v>0</v>
      </c>
      <c r="I174" s="110"/>
      <c r="J174" s="110"/>
      <c r="K174" s="110"/>
      <c r="L174" s="110"/>
      <c r="M174" s="110"/>
      <c r="N174" s="110"/>
      <c r="O174" s="110"/>
      <c r="P174" s="110"/>
      <c r="Q174" s="150"/>
      <c r="R174" s="383">
        <v>0.28000000000000003</v>
      </c>
    </row>
    <row r="175" spans="1:18" s="155" customFormat="1" ht="32.25" customHeight="1">
      <c r="A175" s="666"/>
      <c r="B175" s="703"/>
      <c r="C175" s="669"/>
      <c r="D175" s="113"/>
      <c r="E175" s="666"/>
      <c r="F175" s="557" t="s">
        <v>112</v>
      </c>
      <c r="G175" s="468"/>
      <c r="H175" s="129"/>
      <c r="I175" s="113"/>
      <c r="J175" s="113"/>
      <c r="K175" s="113"/>
      <c r="L175" s="113"/>
      <c r="M175" s="113"/>
      <c r="N175" s="113"/>
      <c r="O175" s="113"/>
      <c r="P175" s="113"/>
      <c r="Q175" s="151"/>
      <c r="R175" s="381"/>
    </row>
    <row r="176" spans="1:18" s="155" customFormat="1" ht="33" customHeight="1" thickBot="1">
      <c r="A176" s="666"/>
      <c r="B176" s="703"/>
      <c r="C176" s="669"/>
      <c r="D176" s="562"/>
      <c r="E176" s="666"/>
      <c r="F176" s="125" t="s">
        <v>20</v>
      </c>
      <c r="G176" s="469"/>
      <c r="H176" s="152"/>
      <c r="I176" s="153"/>
      <c r="J176" s="153"/>
      <c r="K176" s="153"/>
      <c r="L176" s="153"/>
      <c r="M176" s="153"/>
      <c r="N176" s="153"/>
      <c r="O176" s="153"/>
      <c r="P176" s="153"/>
      <c r="Q176" s="154"/>
      <c r="R176" s="388"/>
    </row>
    <row r="177" spans="1:18" s="155" customFormat="1" ht="33" customHeight="1" thickBot="1">
      <c r="A177" s="667"/>
      <c r="B177" s="704"/>
      <c r="C177" s="670"/>
      <c r="D177" s="136"/>
      <c r="E177" s="667"/>
      <c r="F177" s="285"/>
      <c r="G177" s="467"/>
      <c r="H177" s="627"/>
      <c r="I177" s="627"/>
      <c r="J177" s="627"/>
      <c r="K177" s="627"/>
      <c r="L177" s="627"/>
      <c r="M177" s="627"/>
      <c r="N177" s="627"/>
      <c r="O177" s="627"/>
      <c r="P177" s="627"/>
      <c r="Q177" s="627"/>
      <c r="R177" s="511"/>
    </row>
    <row r="178" spans="1:18" s="155" customFormat="1" ht="32.25" customHeight="1">
      <c r="A178" s="665">
        <v>28</v>
      </c>
      <c r="B178" s="702" t="s">
        <v>421</v>
      </c>
      <c r="C178" s="668" t="s">
        <v>422</v>
      </c>
      <c r="D178" s="561" t="s">
        <v>98</v>
      </c>
      <c r="E178" s="665" t="s">
        <v>450</v>
      </c>
      <c r="F178" s="102" t="s">
        <v>111</v>
      </c>
      <c r="G178" s="497">
        <f>R178*J5</f>
        <v>0</v>
      </c>
      <c r="H178" s="204">
        <v>0</v>
      </c>
      <c r="I178" s="110"/>
      <c r="J178" s="110"/>
      <c r="K178" s="110"/>
      <c r="L178" s="110"/>
      <c r="M178" s="110"/>
      <c r="N178" s="110"/>
      <c r="O178" s="110"/>
      <c r="P178" s="110"/>
      <c r="Q178" s="150"/>
      <c r="R178" s="383">
        <v>0.28000000000000003</v>
      </c>
    </row>
    <row r="179" spans="1:18" s="155" customFormat="1" ht="32.25" customHeight="1">
      <c r="A179" s="666"/>
      <c r="B179" s="703"/>
      <c r="C179" s="669"/>
      <c r="D179" s="113"/>
      <c r="E179" s="666"/>
      <c r="F179" s="557" t="s">
        <v>112</v>
      </c>
      <c r="G179" s="468"/>
      <c r="H179" s="129"/>
      <c r="I179" s="113"/>
      <c r="J179" s="113"/>
      <c r="K179" s="113"/>
      <c r="L179" s="113"/>
      <c r="M179" s="113"/>
      <c r="N179" s="113"/>
      <c r="O179" s="113"/>
      <c r="P179" s="113"/>
      <c r="Q179" s="151"/>
      <c r="R179" s="381"/>
    </row>
    <row r="180" spans="1:18" s="155" customFormat="1" ht="33" customHeight="1" thickBot="1">
      <c r="A180" s="666"/>
      <c r="B180" s="703"/>
      <c r="C180" s="669"/>
      <c r="D180" s="562"/>
      <c r="E180" s="666"/>
      <c r="F180" s="125" t="s">
        <v>20</v>
      </c>
      <c r="G180" s="469"/>
      <c r="H180" s="152"/>
      <c r="I180" s="153"/>
      <c r="J180" s="153"/>
      <c r="K180" s="153"/>
      <c r="L180" s="153"/>
      <c r="M180" s="153"/>
      <c r="N180" s="153"/>
      <c r="O180" s="153"/>
      <c r="P180" s="153"/>
      <c r="Q180" s="154"/>
      <c r="R180" s="388"/>
    </row>
    <row r="181" spans="1:18" s="155" customFormat="1" ht="33" customHeight="1" thickBot="1">
      <c r="A181" s="667"/>
      <c r="B181" s="704"/>
      <c r="C181" s="670"/>
      <c r="D181" s="136"/>
      <c r="E181" s="667"/>
      <c r="F181" s="285"/>
      <c r="G181" s="467"/>
      <c r="H181" s="627"/>
      <c r="I181" s="627"/>
      <c r="J181" s="627"/>
      <c r="K181" s="627"/>
      <c r="L181" s="627"/>
      <c r="M181" s="627"/>
      <c r="N181" s="627"/>
      <c r="O181" s="627"/>
      <c r="P181" s="627"/>
      <c r="Q181" s="627"/>
      <c r="R181" s="511"/>
    </row>
    <row r="182" spans="1:18" s="155" customFormat="1" ht="32.25" customHeight="1">
      <c r="A182" s="665">
        <v>29</v>
      </c>
      <c r="B182" s="702" t="s">
        <v>646</v>
      </c>
      <c r="C182" s="668" t="s">
        <v>647</v>
      </c>
      <c r="D182" s="561" t="s">
        <v>454</v>
      </c>
      <c r="E182" s="665" t="s">
        <v>450</v>
      </c>
      <c r="F182" s="102" t="s">
        <v>111</v>
      </c>
      <c r="G182" s="497">
        <f>R182*J5</f>
        <v>0</v>
      </c>
      <c r="H182" s="204">
        <v>0</v>
      </c>
      <c r="I182" s="110"/>
      <c r="J182" s="110"/>
      <c r="K182" s="110"/>
      <c r="L182" s="110"/>
      <c r="M182" s="110"/>
      <c r="N182" s="110"/>
      <c r="O182" s="110"/>
      <c r="P182" s="110"/>
      <c r="Q182" s="150"/>
      <c r="R182" s="383">
        <v>0.34</v>
      </c>
    </row>
    <row r="183" spans="1:18" s="155" customFormat="1" ht="32.25" customHeight="1">
      <c r="A183" s="666"/>
      <c r="B183" s="703"/>
      <c r="C183" s="669"/>
      <c r="D183" s="113"/>
      <c r="E183" s="666"/>
      <c r="F183" s="557" t="s">
        <v>112</v>
      </c>
      <c r="G183" s="468"/>
      <c r="H183" s="129"/>
      <c r="I183" s="113"/>
      <c r="J183" s="113"/>
      <c r="K183" s="113"/>
      <c r="L183" s="113"/>
      <c r="M183" s="113"/>
      <c r="N183" s="113"/>
      <c r="O183" s="113"/>
      <c r="P183" s="113"/>
      <c r="Q183" s="151"/>
      <c r="R183" s="381"/>
    </row>
    <row r="184" spans="1:18" s="155" customFormat="1" ht="33" customHeight="1" thickBot="1">
      <c r="A184" s="666"/>
      <c r="B184" s="703"/>
      <c r="C184" s="669"/>
      <c r="D184" s="562"/>
      <c r="E184" s="666"/>
      <c r="F184" s="125" t="s">
        <v>20</v>
      </c>
      <c r="G184" s="469"/>
      <c r="H184" s="152"/>
      <c r="I184" s="153"/>
      <c r="J184" s="153"/>
      <c r="K184" s="153"/>
      <c r="L184" s="153"/>
      <c r="M184" s="153"/>
      <c r="N184" s="153"/>
      <c r="O184" s="153"/>
      <c r="P184" s="153"/>
      <c r="Q184" s="154"/>
      <c r="R184" s="388"/>
    </row>
    <row r="185" spans="1:18" s="155" customFormat="1" ht="33" customHeight="1" thickBot="1">
      <c r="A185" s="667"/>
      <c r="B185" s="704"/>
      <c r="C185" s="670"/>
      <c r="D185" s="136"/>
      <c r="E185" s="667"/>
      <c r="F185" s="285"/>
      <c r="G185" s="467"/>
      <c r="H185" s="627"/>
      <c r="I185" s="627"/>
      <c r="J185" s="627"/>
      <c r="K185" s="627"/>
      <c r="L185" s="627"/>
      <c r="M185" s="627"/>
      <c r="N185" s="627"/>
      <c r="O185" s="627"/>
      <c r="P185" s="627"/>
      <c r="Q185" s="627"/>
      <c r="R185" s="511"/>
    </row>
    <row r="186" spans="1:18" s="155" customFormat="1" ht="32.25" customHeight="1">
      <c r="A186" s="665">
        <v>30</v>
      </c>
      <c r="B186" s="702" t="s">
        <v>646</v>
      </c>
      <c r="C186" s="668" t="s">
        <v>647</v>
      </c>
      <c r="D186" s="561" t="s">
        <v>98</v>
      </c>
      <c r="E186" s="665" t="s">
        <v>450</v>
      </c>
      <c r="F186" s="102" t="s">
        <v>111</v>
      </c>
      <c r="G186" s="456">
        <f>R186*J5</f>
        <v>0</v>
      </c>
      <c r="H186" s="204">
        <v>0</v>
      </c>
      <c r="I186" s="110"/>
      <c r="J186" s="110"/>
      <c r="K186" s="110"/>
      <c r="L186" s="110"/>
      <c r="M186" s="110"/>
      <c r="N186" s="110"/>
      <c r="O186" s="110"/>
      <c r="P186" s="110"/>
      <c r="Q186" s="150"/>
      <c r="R186" s="383">
        <v>0.34</v>
      </c>
    </row>
    <row r="187" spans="1:18" s="155" customFormat="1" ht="32.25" customHeight="1">
      <c r="A187" s="666"/>
      <c r="B187" s="703"/>
      <c r="C187" s="669"/>
      <c r="D187" s="113"/>
      <c r="E187" s="666"/>
      <c r="F187" s="557" t="s">
        <v>112</v>
      </c>
      <c r="G187" s="468"/>
      <c r="H187" s="129"/>
      <c r="I187" s="113"/>
      <c r="J187" s="113"/>
      <c r="K187" s="113"/>
      <c r="L187" s="113"/>
      <c r="M187" s="113"/>
      <c r="N187" s="113"/>
      <c r="O187" s="113"/>
      <c r="P187" s="113"/>
      <c r="Q187" s="151"/>
      <c r="R187" s="381"/>
    </row>
    <row r="188" spans="1:18" s="155" customFormat="1" ht="33" customHeight="1" thickBot="1">
      <c r="A188" s="666"/>
      <c r="B188" s="703"/>
      <c r="C188" s="669"/>
      <c r="D188" s="562"/>
      <c r="E188" s="666"/>
      <c r="F188" s="125" t="s">
        <v>20</v>
      </c>
      <c r="G188" s="469"/>
      <c r="H188" s="152"/>
      <c r="I188" s="153"/>
      <c r="J188" s="153"/>
      <c r="K188" s="153"/>
      <c r="L188" s="153"/>
      <c r="M188" s="153"/>
      <c r="N188" s="153"/>
      <c r="O188" s="153"/>
      <c r="P188" s="153"/>
      <c r="Q188" s="154"/>
      <c r="R188" s="388"/>
    </row>
    <row r="189" spans="1:18" s="155" customFormat="1" ht="33" customHeight="1" thickBot="1">
      <c r="A189" s="667"/>
      <c r="B189" s="704"/>
      <c r="C189" s="670"/>
      <c r="D189" s="136"/>
      <c r="E189" s="667"/>
      <c r="F189" s="285"/>
      <c r="G189" s="467"/>
      <c r="H189" s="627"/>
      <c r="I189" s="627"/>
      <c r="J189" s="627"/>
      <c r="K189" s="627"/>
      <c r="L189" s="627"/>
      <c r="M189" s="627"/>
      <c r="N189" s="627"/>
      <c r="O189" s="627"/>
      <c r="P189" s="627"/>
      <c r="Q189" s="627"/>
      <c r="R189" s="511"/>
    </row>
    <row r="190" spans="1:18" s="104" customFormat="1" ht="33" customHeight="1">
      <c r="A190" s="665">
        <v>31</v>
      </c>
      <c r="B190" s="702" t="s">
        <v>663</v>
      </c>
      <c r="C190" s="668" t="s">
        <v>115</v>
      </c>
      <c r="D190" s="561" t="s">
        <v>117</v>
      </c>
      <c r="E190" s="645" t="s">
        <v>17</v>
      </c>
      <c r="F190" s="102" t="s">
        <v>111</v>
      </c>
      <c r="G190" s="456">
        <f>R190*J5</f>
        <v>0</v>
      </c>
      <c r="H190" s="109"/>
      <c r="I190" s="109"/>
      <c r="J190" s="103">
        <v>0</v>
      </c>
      <c r="K190" s="103"/>
      <c r="L190" s="103"/>
      <c r="M190" s="103"/>
      <c r="N190" s="103"/>
      <c r="O190" s="103"/>
      <c r="P190" s="103"/>
      <c r="Q190" s="156"/>
      <c r="R190" s="376">
        <v>0.16</v>
      </c>
    </row>
    <row r="191" spans="1:18" s="104" customFormat="1" ht="33" customHeight="1">
      <c r="A191" s="666"/>
      <c r="B191" s="703"/>
      <c r="C191" s="669"/>
      <c r="D191" s="105"/>
      <c r="E191" s="646"/>
      <c r="F191" s="557" t="s">
        <v>112</v>
      </c>
      <c r="G191" s="468"/>
      <c r="H191" s="112"/>
      <c r="I191" s="112"/>
      <c r="J191" s="106"/>
      <c r="K191" s="106"/>
      <c r="L191" s="106"/>
      <c r="M191" s="106"/>
      <c r="N191" s="106"/>
      <c r="O191" s="106"/>
      <c r="P191" s="106"/>
      <c r="Q191" s="157"/>
      <c r="R191" s="377"/>
    </row>
    <row r="192" spans="1:18" s="104" customFormat="1" ht="33" customHeight="1" thickBot="1">
      <c r="A192" s="666"/>
      <c r="B192" s="703"/>
      <c r="C192" s="669"/>
      <c r="D192" s="562"/>
      <c r="E192" s="646"/>
      <c r="F192" s="107" t="s">
        <v>20</v>
      </c>
      <c r="G192" s="497"/>
      <c r="H192" s="126"/>
      <c r="I192" s="114"/>
      <c r="J192" s="114"/>
      <c r="K192" s="114"/>
      <c r="L192" s="114"/>
      <c r="M192" s="114"/>
      <c r="N192" s="114"/>
      <c r="O192" s="114"/>
      <c r="P192" s="114"/>
      <c r="Q192" s="158"/>
      <c r="R192" s="379"/>
    </row>
    <row r="193" spans="1:18" s="104" customFormat="1" ht="102.6" customHeight="1" thickBot="1">
      <c r="A193" s="667"/>
      <c r="B193" s="704"/>
      <c r="C193" s="670"/>
      <c r="D193" s="144"/>
      <c r="E193" s="647"/>
      <c r="F193" s="159"/>
      <c r="G193" s="473"/>
      <c r="H193" s="627"/>
      <c r="I193" s="627"/>
      <c r="J193" s="627"/>
      <c r="K193" s="627"/>
      <c r="L193" s="627"/>
      <c r="M193" s="627"/>
      <c r="N193" s="627"/>
      <c r="O193" s="627"/>
      <c r="P193" s="627"/>
      <c r="Q193" s="627"/>
      <c r="R193" s="159"/>
    </row>
    <row r="194" spans="1:18" s="104" customFormat="1" ht="33" customHeight="1">
      <c r="A194" s="665">
        <v>32</v>
      </c>
      <c r="B194" s="702" t="s">
        <v>601</v>
      </c>
      <c r="C194" s="668" t="s">
        <v>115</v>
      </c>
      <c r="D194" s="561" t="s">
        <v>454</v>
      </c>
      <c r="E194" s="645" t="s">
        <v>17</v>
      </c>
      <c r="F194" s="102" t="s">
        <v>111</v>
      </c>
      <c r="G194" s="456">
        <f>R194*J5</f>
        <v>0</v>
      </c>
      <c r="H194" s="109"/>
      <c r="I194" s="109"/>
      <c r="J194" s="103">
        <v>0</v>
      </c>
      <c r="K194" s="103"/>
      <c r="L194" s="103"/>
      <c r="M194" s="103"/>
      <c r="N194" s="103"/>
      <c r="O194" s="103"/>
      <c r="P194" s="103"/>
      <c r="Q194" s="156"/>
      <c r="R194" s="376">
        <v>0.15</v>
      </c>
    </row>
    <row r="195" spans="1:18" s="104" customFormat="1" ht="33" customHeight="1">
      <c r="A195" s="666"/>
      <c r="B195" s="703"/>
      <c r="C195" s="669"/>
      <c r="D195" s="105"/>
      <c r="E195" s="646"/>
      <c r="F195" s="557" t="s">
        <v>112</v>
      </c>
      <c r="G195" s="468"/>
      <c r="H195" s="112"/>
      <c r="I195" s="112"/>
      <c r="J195" s="106"/>
      <c r="K195" s="106"/>
      <c r="L195" s="106"/>
      <c r="M195" s="106"/>
      <c r="N195" s="106"/>
      <c r="O195" s="106"/>
      <c r="P195" s="106"/>
      <c r="Q195" s="157"/>
      <c r="R195" s="377"/>
    </row>
    <row r="196" spans="1:18" s="104" customFormat="1" ht="33" customHeight="1" thickBot="1">
      <c r="A196" s="666"/>
      <c r="B196" s="703"/>
      <c r="C196" s="669"/>
      <c r="D196" s="562"/>
      <c r="E196" s="646"/>
      <c r="F196" s="107" t="s">
        <v>20</v>
      </c>
      <c r="G196" s="497"/>
      <c r="H196" s="126"/>
      <c r="I196" s="114"/>
      <c r="J196" s="114"/>
      <c r="K196" s="114"/>
      <c r="L196" s="114"/>
      <c r="M196" s="114"/>
      <c r="N196" s="114"/>
      <c r="O196" s="114"/>
      <c r="P196" s="114"/>
      <c r="Q196" s="158"/>
      <c r="R196" s="379"/>
    </row>
    <row r="197" spans="1:18" s="104" customFormat="1" ht="141.75" customHeight="1" thickBot="1">
      <c r="A197" s="667"/>
      <c r="B197" s="704"/>
      <c r="C197" s="670"/>
      <c r="D197" s="144"/>
      <c r="E197" s="647"/>
      <c r="F197" s="159"/>
      <c r="G197" s="473"/>
      <c r="H197" s="627"/>
      <c r="I197" s="627"/>
      <c r="J197" s="627"/>
      <c r="K197" s="627"/>
      <c r="L197" s="627"/>
      <c r="M197" s="627"/>
      <c r="N197" s="627"/>
      <c r="O197" s="627"/>
      <c r="P197" s="627"/>
      <c r="Q197" s="627"/>
      <c r="R197" s="159"/>
    </row>
    <row r="198" spans="1:18" s="104" customFormat="1" ht="33" customHeight="1">
      <c r="A198" s="665">
        <v>33</v>
      </c>
      <c r="B198" s="702" t="s">
        <v>664</v>
      </c>
      <c r="C198" s="668" t="s">
        <v>115</v>
      </c>
      <c r="D198" s="561" t="s">
        <v>98</v>
      </c>
      <c r="E198" s="645" t="s">
        <v>17</v>
      </c>
      <c r="F198" s="102" t="s">
        <v>111</v>
      </c>
      <c r="G198" s="456">
        <f>R198*J5</f>
        <v>0</v>
      </c>
      <c r="H198" s="109"/>
      <c r="I198" s="109"/>
      <c r="J198" s="103">
        <v>0</v>
      </c>
      <c r="K198" s="103"/>
      <c r="L198" s="103"/>
      <c r="M198" s="103"/>
      <c r="N198" s="103"/>
      <c r="O198" s="103"/>
      <c r="P198" s="103"/>
      <c r="Q198" s="156"/>
      <c r="R198" s="376">
        <v>0.15</v>
      </c>
    </row>
    <row r="199" spans="1:18" s="104" customFormat="1" ht="33" customHeight="1">
      <c r="A199" s="666"/>
      <c r="B199" s="703"/>
      <c r="C199" s="669"/>
      <c r="D199" s="105"/>
      <c r="E199" s="646"/>
      <c r="F199" s="557" t="s">
        <v>112</v>
      </c>
      <c r="G199" s="468"/>
      <c r="H199" s="112"/>
      <c r="I199" s="112"/>
      <c r="J199" s="106"/>
      <c r="K199" s="106"/>
      <c r="L199" s="106"/>
      <c r="M199" s="106"/>
      <c r="N199" s="106"/>
      <c r="O199" s="106"/>
      <c r="P199" s="106"/>
      <c r="Q199" s="157"/>
      <c r="R199" s="377"/>
    </row>
    <row r="200" spans="1:18" s="104" customFormat="1" ht="33" customHeight="1" thickBot="1">
      <c r="A200" s="666"/>
      <c r="B200" s="703"/>
      <c r="C200" s="669"/>
      <c r="D200" s="562"/>
      <c r="E200" s="646"/>
      <c r="F200" s="107" t="s">
        <v>20</v>
      </c>
      <c r="G200" s="497"/>
      <c r="H200" s="126"/>
      <c r="I200" s="114"/>
      <c r="J200" s="114"/>
      <c r="K200" s="114"/>
      <c r="L200" s="114"/>
      <c r="M200" s="114"/>
      <c r="N200" s="114"/>
      <c r="O200" s="114"/>
      <c r="P200" s="114"/>
      <c r="Q200" s="158"/>
      <c r="R200" s="379"/>
    </row>
    <row r="201" spans="1:18" s="104" customFormat="1" ht="102.6" customHeight="1" thickBot="1">
      <c r="A201" s="667"/>
      <c r="B201" s="704"/>
      <c r="C201" s="670"/>
      <c r="D201" s="144"/>
      <c r="E201" s="647"/>
      <c r="F201" s="159"/>
      <c r="G201" s="473"/>
      <c r="H201" s="627"/>
      <c r="I201" s="627"/>
      <c r="J201" s="627"/>
      <c r="K201" s="627"/>
      <c r="L201" s="627"/>
      <c r="M201" s="627"/>
      <c r="N201" s="627"/>
      <c r="O201" s="627"/>
      <c r="P201" s="627"/>
      <c r="Q201" s="627"/>
      <c r="R201" s="159"/>
    </row>
    <row r="202" spans="1:18" s="104" customFormat="1" ht="33" customHeight="1">
      <c r="A202" s="665">
        <v>34</v>
      </c>
      <c r="B202" s="702" t="s">
        <v>663</v>
      </c>
      <c r="C202" s="668" t="s">
        <v>115</v>
      </c>
      <c r="D202" s="561" t="s">
        <v>407</v>
      </c>
      <c r="E202" s="645" t="s">
        <v>17</v>
      </c>
      <c r="F202" s="102" t="s">
        <v>111</v>
      </c>
      <c r="G202" s="456">
        <f>R202*J5</f>
        <v>0</v>
      </c>
      <c r="H202" s="109"/>
      <c r="I202" s="109"/>
      <c r="J202" s="103">
        <v>0</v>
      </c>
      <c r="K202" s="103"/>
      <c r="L202" s="103"/>
      <c r="M202" s="103"/>
      <c r="N202" s="103"/>
      <c r="O202" s="103"/>
      <c r="P202" s="103"/>
      <c r="Q202" s="156"/>
      <c r="R202" s="376">
        <v>0.3</v>
      </c>
    </row>
    <row r="203" spans="1:18" s="104" customFormat="1" ht="33" customHeight="1">
      <c r="A203" s="666"/>
      <c r="B203" s="703"/>
      <c r="C203" s="669"/>
      <c r="D203" s="105"/>
      <c r="E203" s="646"/>
      <c r="F203" s="557" t="s">
        <v>112</v>
      </c>
      <c r="G203" s="468"/>
      <c r="H203" s="112"/>
      <c r="I203" s="112"/>
      <c r="J203" s="106"/>
      <c r="K203" s="106"/>
      <c r="L203" s="106"/>
      <c r="M203" s="106"/>
      <c r="N203" s="106"/>
      <c r="O203" s="106"/>
      <c r="P203" s="106"/>
      <c r="Q203" s="157"/>
      <c r="R203" s="377"/>
    </row>
    <row r="204" spans="1:18" s="104" customFormat="1" ht="33" customHeight="1" thickBot="1">
      <c r="A204" s="666"/>
      <c r="B204" s="703"/>
      <c r="C204" s="669"/>
      <c r="D204" s="562"/>
      <c r="E204" s="646"/>
      <c r="F204" s="107" t="s">
        <v>20</v>
      </c>
      <c r="G204" s="497"/>
      <c r="H204" s="126"/>
      <c r="I204" s="114"/>
      <c r="J204" s="114"/>
      <c r="K204" s="114"/>
      <c r="L204" s="114"/>
      <c r="M204" s="114"/>
      <c r="N204" s="114"/>
      <c r="O204" s="114"/>
      <c r="P204" s="114"/>
      <c r="Q204" s="158"/>
      <c r="R204" s="379"/>
    </row>
    <row r="205" spans="1:18" s="104" customFormat="1" ht="102.6" customHeight="1" thickBot="1">
      <c r="A205" s="667"/>
      <c r="B205" s="704"/>
      <c r="C205" s="670"/>
      <c r="D205" s="144"/>
      <c r="E205" s="647"/>
      <c r="F205" s="159"/>
      <c r="G205" s="473"/>
      <c r="H205" s="627"/>
      <c r="I205" s="627"/>
      <c r="J205" s="627"/>
      <c r="K205" s="627"/>
      <c r="L205" s="627"/>
      <c r="M205" s="627"/>
      <c r="N205" s="627"/>
      <c r="O205" s="627"/>
      <c r="P205" s="627"/>
      <c r="Q205" s="627"/>
      <c r="R205" s="159"/>
    </row>
    <row r="206" spans="1:18" s="104" customFormat="1" ht="33" customHeight="1">
      <c r="A206" s="665">
        <v>35</v>
      </c>
      <c r="B206" s="709" t="s">
        <v>602</v>
      </c>
      <c r="C206" s="668" t="s">
        <v>116</v>
      </c>
      <c r="D206" s="561" t="s">
        <v>117</v>
      </c>
      <c r="E206" s="645" t="s">
        <v>17</v>
      </c>
      <c r="F206" s="102" t="s">
        <v>111</v>
      </c>
      <c r="G206" s="458">
        <f>R206*J5</f>
        <v>0</v>
      </c>
      <c r="H206" s="109">
        <v>0</v>
      </c>
      <c r="I206" s="103"/>
      <c r="J206" s="103"/>
      <c r="K206" s="103"/>
      <c r="L206" s="103"/>
      <c r="M206" s="103"/>
      <c r="N206" s="103"/>
      <c r="O206" s="103"/>
      <c r="P206" s="103"/>
      <c r="Q206" s="156"/>
      <c r="R206" s="376">
        <v>0.62</v>
      </c>
    </row>
    <row r="207" spans="1:18" s="104" customFormat="1" ht="33" customHeight="1">
      <c r="A207" s="666"/>
      <c r="B207" s="710"/>
      <c r="C207" s="669"/>
      <c r="D207" s="117"/>
      <c r="E207" s="646"/>
      <c r="F207" s="557" t="s">
        <v>112</v>
      </c>
      <c r="G207" s="468"/>
      <c r="H207" s="129"/>
      <c r="I207" s="113"/>
      <c r="J207" s="113"/>
      <c r="K207" s="113"/>
      <c r="L207" s="113"/>
      <c r="M207" s="113"/>
      <c r="N207" s="113"/>
      <c r="O207" s="113"/>
      <c r="P207" s="113"/>
      <c r="Q207" s="151"/>
      <c r="R207" s="381"/>
    </row>
    <row r="208" spans="1:18" s="104" customFormat="1" ht="33" customHeight="1" thickBot="1">
      <c r="A208" s="666"/>
      <c r="B208" s="710"/>
      <c r="C208" s="669"/>
      <c r="D208" s="562"/>
      <c r="E208" s="646"/>
      <c r="F208" s="107" t="s">
        <v>20</v>
      </c>
      <c r="G208" s="463"/>
      <c r="H208" s="126"/>
      <c r="I208" s="114"/>
      <c r="J208" s="114"/>
      <c r="K208" s="114"/>
      <c r="L208" s="114"/>
      <c r="M208" s="114"/>
      <c r="N208" s="114"/>
      <c r="O208" s="114"/>
      <c r="P208" s="114"/>
      <c r="Q208" s="158"/>
      <c r="R208" s="379"/>
    </row>
    <row r="209" spans="1:18" s="104" customFormat="1" ht="33" customHeight="1" thickBot="1">
      <c r="A209" s="667"/>
      <c r="B209" s="711"/>
      <c r="C209" s="670"/>
      <c r="D209" s="144"/>
      <c r="E209" s="647"/>
      <c r="F209" s="160"/>
      <c r="G209" s="474"/>
      <c r="H209" s="627"/>
      <c r="I209" s="627"/>
      <c r="J209" s="627"/>
      <c r="K209" s="627"/>
      <c r="L209" s="627"/>
      <c r="M209" s="627"/>
      <c r="N209" s="627"/>
      <c r="O209" s="627"/>
      <c r="P209" s="627"/>
      <c r="Q209" s="627"/>
      <c r="R209" s="160"/>
    </row>
    <row r="210" spans="1:18" s="104" customFormat="1" ht="33" customHeight="1">
      <c r="A210" s="665">
        <v>36</v>
      </c>
      <c r="B210" s="709" t="s">
        <v>603</v>
      </c>
      <c r="C210" s="668" t="s">
        <v>116</v>
      </c>
      <c r="D210" s="161" t="s">
        <v>408</v>
      </c>
      <c r="E210" s="645" t="s">
        <v>17</v>
      </c>
      <c r="F210" s="102" t="s">
        <v>111</v>
      </c>
      <c r="G210" s="458">
        <f>R210*J5</f>
        <v>0</v>
      </c>
      <c r="H210" s="109">
        <v>0</v>
      </c>
      <c r="I210" s="103"/>
      <c r="J210" s="103"/>
      <c r="K210" s="103"/>
      <c r="L210" s="103"/>
      <c r="M210" s="103"/>
      <c r="N210" s="103"/>
      <c r="O210" s="103"/>
      <c r="P210" s="103"/>
      <c r="Q210" s="156"/>
      <c r="R210" s="376">
        <v>0.3</v>
      </c>
    </row>
    <row r="211" spans="1:18" s="104" customFormat="1" ht="33" customHeight="1">
      <c r="A211" s="666"/>
      <c r="B211" s="710"/>
      <c r="C211" s="669"/>
      <c r="D211" s="162"/>
      <c r="E211" s="646"/>
      <c r="F211" s="557" t="s">
        <v>112</v>
      </c>
      <c r="G211" s="468"/>
      <c r="H211" s="129"/>
      <c r="I211" s="113"/>
      <c r="J211" s="113"/>
      <c r="K211" s="113"/>
      <c r="L211" s="113"/>
      <c r="M211" s="113"/>
      <c r="N211" s="113"/>
      <c r="O211" s="113"/>
      <c r="P211" s="113"/>
      <c r="Q211" s="151"/>
      <c r="R211" s="381"/>
    </row>
    <row r="212" spans="1:18" s="104" customFormat="1" ht="33" customHeight="1" thickBot="1">
      <c r="A212" s="666"/>
      <c r="B212" s="710"/>
      <c r="C212" s="669"/>
      <c r="D212" s="554"/>
      <c r="E212" s="646"/>
      <c r="F212" s="107" t="s">
        <v>20</v>
      </c>
      <c r="G212" s="463"/>
      <c r="H212" s="126"/>
      <c r="I212" s="114"/>
      <c r="J212" s="114"/>
      <c r="K212" s="114"/>
      <c r="L212" s="114"/>
      <c r="M212" s="114"/>
      <c r="N212" s="114"/>
      <c r="O212" s="114"/>
      <c r="P212" s="114"/>
      <c r="Q212" s="158"/>
      <c r="R212" s="379"/>
    </row>
    <row r="213" spans="1:18" s="104" customFormat="1" ht="155.44999999999999" customHeight="1" thickBot="1">
      <c r="A213" s="667"/>
      <c r="B213" s="711"/>
      <c r="C213" s="670"/>
      <c r="D213" s="163"/>
      <c r="E213" s="647"/>
      <c r="F213" s="132"/>
      <c r="G213" s="470"/>
      <c r="H213" s="635"/>
      <c r="I213" s="635"/>
      <c r="J213" s="635"/>
      <c r="K213" s="635"/>
      <c r="L213" s="635"/>
      <c r="M213" s="635"/>
      <c r="N213" s="635"/>
      <c r="O213" s="635"/>
      <c r="P213" s="635"/>
      <c r="Q213" s="635"/>
      <c r="R213" s="558"/>
    </row>
    <row r="214" spans="1:18" s="104" customFormat="1" ht="33" customHeight="1">
      <c r="A214" s="666">
        <v>37</v>
      </c>
      <c r="B214" s="709" t="s">
        <v>604</v>
      </c>
      <c r="C214" s="669" t="s">
        <v>116</v>
      </c>
      <c r="D214" s="161" t="s">
        <v>118</v>
      </c>
      <c r="E214" s="645" t="s">
        <v>17</v>
      </c>
      <c r="F214" s="102" t="s">
        <v>111</v>
      </c>
      <c r="G214" s="458">
        <f>R214*J5</f>
        <v>0</v>
      </c>
      <c r="H214" s="109">
        <v>0</v>
      </c>
      <c r="I214" s="103"/>
      <c r="J214" s="103"/>
      <c r="K214" s="103"/>
      <c r="L214" s="103"/>
      <c r="M214" s="103"/>
      <c r="N214" s="103"/>
      <c r="O214" s="103"/>
      <c r="P214" s="103"/>
      <c r="Q214" s="156"/>
      <c r="R214" s="376">
        <v>0.27</v>
      </c>
    </row>
    <row r="215" spans="1:18" s="104" customFormat="1" ht="33" customHeight="1">
      <c r="A215" s="666"/>
      <c r="B215" s="710"/>
      <c r="C215" s="669"/>
      <c r="D215" s="162"/>
      <c r="E215" s="646"/>
      <c r="F215" s="557" t="s">
        <v>112</v>
      </c>
      <c r="G215" s="468"/>
      <c r="H215" s="129"/>
      <c r="I215" s="113"/>
      <c r="J215" s="113"/>
      <c r="K215" s="113"/>
      <c r="L215" s="113"/>
      <c r="M215" s="113"/>
      <c r="N215" s="113"/>
      <c r="O215" s="113"/>
      <c r="P215" s="113"/>
      <c r="Q215" s="151"/>
      <c r="R215" s="381"/>
    </row>
    <row r="216" spans="1:18" s="104" customFormat="1" ht="33" customHeight="1" thickBot="1">
      <c r="A216" s="666"/>
      <c r="B216" s="710"/>
      <c r="C216" s="669"/>
      <c r="D216" s="554"/>
      <c r="E216" s="646"/>
      <c r="F216" s="107" t="s">
        <v>20</v>
      </c>
      <c r="G216" s="463"/>
      <c r="H216" s="126"/>
      <c r="I216" s="114"/>
      <c r="J216" s="114"/>
      <c r="K216" s="114"/>
      <c r="L216" s="114"/>
      <c r="M216" s="114"/>
      <c r="N216" s="114"/>
      <c r="O216" s="114"/>
      <c r="P216" s="114"/>
      <c r="Q216" s="158"/>
      <c r="R216" s="379"/>
    </row>
    <row r="217" spans="1:18" s="104" customFormat="1" ht="100.9" customHeight="1" thickBot="1">
      <c r="A217" s="667"/>
      <c r="B217" s="711"/>
      <c r="C217" s="670"/>
      <c r="D217" s="163"/>
      <c r="E217" s="647"/>
      <c r="F217" s="132"/>
      <c r="G217" s="470"/>
      <c r="H217" s="635"/>
      <c r="I217" s="635"/>
      <c r="J217" s="635"/>
      <c r="K217" s="635"/>
      <c r="L217" s="635"/>
      <c r="M217" s="635"/>
      <c r="N217" s="635"/>
      <c r="O217" s="635"/>
      <c r="P217" s="635"/>
      <c r="Q217" s="635"/>
      <c r="R217" s="558"/>
    </row>
    <row r="218" spans="1:18" s="104" customFormat="1" ht="33" customHeight="1">
      <c r="A218" s="665">
        <v>38</v>
      </c>
      <c r="B218" s="709" t="s">
        <v>119</v>
      </c>
      <c r="C218" s="668" t="s">
        <v>116</v>
      </c>
      <c r="D218" s="161" t="s">
        <v>120</v>
      </c>
      <c r="E218" s="645" t="s">
        <v>17</v>
      </c>
      <c r="F218" s="102" t="s">
        <v>111</v>
      </c>
      <c r="G218" s="458">
        <f>R218*J5</f>
        <v>0</v>
      </c>
      <c r="H218" s="109">
        <v>0</v>
      </c>
      <c r="I218" s="103"/>
      <c r="J218" s="103"/>
      <c r="K218" s="103"/>
      <c r="L218" s="103"/>
      <c r="M218" s="103"/>
      <c r="N218" s="103"/>
      <c r="O218" s="103"/>
      <c r="P218" s="103"/>
      <c r="Q218" s="156"/>
      <c r="R218" s="376">
        <v>0.05</v>
      </c>
    </row>
    <row r="219" spans="1:18" s="104" customFormat="1" ht="33" customHeight="1">
      <c r="A219" s="666"/>
      <c r="B219" s="710"/>
      <c r="C219" s="669"/>
      <c r="D219" s="162"/>
      <c r="E219" s="646"/>
      <c r="F219" s="557" t="s">
        <v>112</v>
      </c>
      <c r="G219" s="468"/>
      <c r="H219" s="129"/>
      <c r="I219" s="113"/>
      <c r="J219" s="113"/>
      <c r="K219" s="113"/>
      <c r="L219" s="113"/>
      <c r="M219" s="113"/>
      <c r="N219" s="113"/>
      <c r="O219" s="113"/>
      <c r="P219" s="113"/>
      <c r="Q219" s="151"/>
      <c r="R219" s="381"/>
    </row>
    <row r="220" spans="1:18" s="104" customFormat="1" ht="33" customHeight="1" thickBot="1">
      <c r="A220" s="666"/>
      <c r="B220" s="710"/>
      <c r="C220" s="669"/>
      <c r="D220" s="554"/>
      <c r="E220" s="646"/>
      <c r="F220" s="107" t="s">
        <v>20</v>
      </c>
      <c r="G220" s="463"/>
      <c r="H220" s="126"/>
      <c r="I220" s="114"/>
      <c r="J220" s="114"/>
      <c r="K220" s="114"/>
      <c r="L220" s="114"/>
      <c r="M220" s="114"/>
      <c r="N220" s="114"/>
      <c r="O220" s="114"/>
      <c r="P220" s="114"/>
      <c r="Q220" s="158"/>
      <c r="R220" s="379"/>
    </row>
    <row r="221" spans="1:18" s="104" customFormat="1" ht="33" customHeight="1" thickBot="1">
      <c r="A221" s="667"/>
      <c r="B221" s="711"/>
      <c r="C221" s="670"/>
      <c r="D221" s="163"/>
      <c r="E221" s="647"/>
      <c r="F221" s="132"/>
      <c r="G221" s="470"/>
      <c r="H221" s="635"/>
      <c r="I221" s="635"/>
      <c r="J221" s="635"/>
      <c r="K221" s="635"/>
      <c r="L221" s="635"/>
      <c r="M221" s="635"/>
      <c r="N221" s="635"/>
      <c r="O221" s="635"/>
      <c r="P221" s="635"/>
      <c r="Q221" s="635"/>
      <c r="R221" s="558"/>
    </row>
    <row r="222" spans="1:18" s="104" customFormat="1" ht="33" customHeight="1">
      <c r="A222" s="665">
        <v>39</v>
      </c>
      <c r="B222" s="709" t="s">
        <v>665</v>
      </c>
      <c r="C222" s="668" t="s">
        <v>110</v>
      </c>
      <c r="D222" s="161" t="s">
        <v>184</v>
      </c>
      <c r="E222" s="645" t="s">
        <v>17</v>
      </c>
      <c r="F222" s="102" t="s">
        <v>111</v>
      </c>
      <c r="G222" s="456">
        <f>R222*J5</f>
        <v>0</v>
      </c>
      <c r="H222" s="109"/>
      <c r="I222" s="103"/>
      <c r="J222" s="103">
        <v>0</v>
      </c>
      <c r="K222" s="103"/>
      <c r="L222" s="103"/>
      <c r="M222" s="103"/>
      <c r="N222" s="103"/>
      <c r="O222" s="103"/>
      <c r="P222" s="103"/>
      <c r="Q222" s="156"/>
      <c r="R222" s="376">
        <v>0.2</v>
      </c>
    </row>
    <row r="223" spans="1:18" s="104" customFormat="1" ht="33" customHeight="1">
      <c r="A223" s="666"/>
      <c r="B223" s="710"/>
      <c r="C223" s="669"/>
      <c r="D223" s="162"/>
      <c r="E223" s="646"/>
      <c r="F223" s="557" t="s">
        <v>112</v>
      </c>
      <c r="G223" s="468"/>
      <c r="H223" s="129"/>
      <c r="I223" s="113"/>
      <c r="J223" s="113"/>
      <c r="K223" s="113"/>
      <c r="L223" s="113"/>
      <c r="M223" s="113"/>
      <c r="N223" s="113"/>
      <c r="O223" s="113"/>
      <c r="P223" s="113"/>
      <c r="Q223" s="151"/>
      <c r="R223" s="381"/>
    </row>
    <row r="224" spans="1:18" s="104" customFormat="1" ht="33" customHeight="1" thickBot="1">
      <c r="A224" s="666"/>
      <c r="B224" s="710"/>
      <c r="C224" s="669"/>
      <c r="D224" s="554"/>
      <c r="E224" s="646"/>
      <c r="F224" s="107" t="s">
        <v>20</v>
      </c>
      <c r="G224" s="497"/>
      <c r="H224" s="126"/>
      <c r="I224" s="114"/>
      <c r="J224" s="114"/>
      <c r="K224" s="114"/>
      <c r="L224" s="114"/>
      <c r="M224" s="114"/>
      <c r="N224" s="114"/>
      <c r="O224" s="114"/>
      <c r="P224" s="114"/>
      <c r="Q224" s="158"/>
      <c r="R224" s="379"/>
    </row>
    <row r="225" spans="1:18" s="104" customFormat="1" ht="33" customHeight="1" thickBot="1">
      <c r="A225" s="667"/>
      <c r="B225" s="711"/>
      <c r="C225" s="670"/>
      <c r="D225" s="163"/>
      <c r="E225" s="647"/>
      <c r="F225" s="132"/>
      <c r="G225" s="470"/>
      <c r="H225" s="635"/>
      <c r="I225" s="635"/>
      <c r="J225" s="635"/>
      <c r="K225" s="635"/>
      <c r="L225" s="635"/>
      <c r="M225" s="635"/>
      <c r="N225" s="635"/>
      <c r="O225" s="635"/>
      <c r="P225" s="635"/>
      <c r="Q225" s="635"/>
      <c r="R225" s="558"/>
    </row>
    <row r="226" spans="1:18" s="104" customFormat="1" ht="33" customHeight="1">
      <c r="A226" s="665">
        <v>40</v>
      </c>
      <c r="B226" s="709" t="s">
        <v>605</v>
      </c>
      <c r="C226" s="668" t="s">
        <v>110</v>
      </c>
      <c r="D226" s="161" t="s">
        <v>121</v>
      </c>
      <c r="E226" s="645" t="s">
        <v>17</v>
      </c>
      <c r="F226" s="102" t="s">
        <v>111</v>
      </c>
      <c r="G226" s="456">
        <f>R226*J5</f>
        <v>0</v>
      </c>
      <c r="H226" s="109"/>
      <c r="I226" s="103"/>
      <c r="J226" s="103">
        <v>0</v>
      </c>
      <c r="K226" s="103"/>
      <c r="L226" s="103"/>
      <c r="M226" s="103"/>
      <c r="N226" s="103"/>
      <c r="O226" s="103"/>
      <c r="P226" s="103"/>
      <c r="Q226" s="156"/>
      <c r="R226" s="376">
        <v>0.1</v>
      </c>
    </row>
    <row r="227" spans="1:18" s="104" customFormat="1" ht="33" customHeight="1">
      <c r="A227" s="666"/>
      <c r="B227" s="710"/>
      <c r="C227" s="669"/>
      <c r="D227" s="162"/>
      <c r="E227" s="646"/>
      <c r="F227" s="557" t="s">
        <v>112</v>
      </c>
      <c r="G227" s="468"/>
      <c r="H227" s="129"/>
      <c r="I227" s="113"/>
      <c r="J227" s="113"/>
      <c r="K227" s="113"/>
      <c r="L227" s="113"/>
      <c r="M227" s="113"/>
      <c r="N227" s="113"/>
      <c r="O227" s="113"/>
      <c r="P227" s="113"/>
      <c r="Q227" s="151"/>
      <c r="R227" s="381"/>
    </row>
    <row r="228" spans="1:18" s="104" customFormat="1" ht="33" customHeight="1" thickBot="1">
      <c r="A228" s="666"/>
      <c r="B228" s="710"/>
      <c r="C228" s="669"/>
      <c r="D228" s="554"/>
      <c r="E228" s="646"/>
      <c r="F228" s="107" t="s">
        <v>20</v>
      </c>
      <c r="G228" s="497"/>
      <c r="H228" s="126"/>
      <c r="I228" s="114"/>
      <c r="J228" s="114"/>
      <c r="K228" s="114"/>
      <c r="L228" s="114"/>
      <c r="M228" s="114"/>
      <c r="N228" s="114"/>
      <c r="O228" s="114"/>
      <c r="P228" s="114"/>
      <c r="Q228" s="158"/>
      <c r="R228" s="379"/>
    </row>
    <row r="229" spans="1:18" s="104" customFormat="1" ht="45" customHeight="1" thickBot="1">
      <c r="A229" s="667"/>
      <c r="B229" s="711"/>
      <c r="C229" s="670"/>
      <c r="D229" s="163"/>
      <c r="E229" s="647"/>
      <c r="F229" s="132"/>
      <c r="G229" s="470"/>
      <c r="H229" s="635"/>
      <c r="I229" s="635"/>
      <c r="J229" s="635"/>
      <c r="K229" s="635"/>
      <c r="L229" s="635"/>
      <c r="M229" s="635"/>
      <c r="N229" s="635"/>
      <c r="O229" s="635"/>
      <c r="P229" s="635"/>
      <c r="Q229" s="635"/>
      <c r="R229" s="558"/>
    </row>
    <row r="230" spans="1:18" s="104" customFormat="1" ht="33" customHeight="1">
      <c r="A230" s="665">
        <v>41</v>
      </c>
      <c r="B230" s="709" t="s">
        <v>606</v>
      </c>
      <c r="C230" s="668" t="s">
        <v>110</v>
      </c>
      <c r="D230" s="161" t="s">
        <v>118</v>
      </c>
      <c r="E230" s="645" t="s">
        <v>17</v>
      </c>
      <c r="F230" s="102" t="s">
        <v>111</v>
      </c>
      <c r="G230" s="456">
        <f>R230*J5</f>
        <v>0</v>
      </c>
      <c r="H230" s="109"/>
      <c r="I230" s="103"/>
      <c r="J230" s="103">
        <v>0</v>
      </c>
      <c r="K230" s="103"/>
      <c r="L230" s="103"/>
      <c r="M230" s="103"/>
      <c r="N230" s="103"/>
      <c r="O230" s="103"/>
      <c r="P230" s="103"/>
      <c r="Q230" s="156"/>
      <c r="R230" s="376">
        <v>0.15</v>
      </c>
    </row>
    <row r="231" spans="1:18" s="104" customFormat="1" ht="33" customHeight="1">
      <c r="A231" s="666"/>
      <c r="B231" s="710"/>
      <c r="C231" s="669"/>
      <c r="D231" s="162"/>
      <c r="E231" s="646"/>
      <c r="F231" s="557" t="s">
        <v>112</v>
      </c>
      <c r="G231" s="468"/>
      <c r="H231" s="129"/>
      <c r="I231" s="113"/>
      <c r="J231" s="113"/>
      <c r="K231" s="113"/>
      <c r="L231" s="113"/>
      <c r="M231" s="113"/>
      <c r="N231" s="113"/>
      <c r="O231" s="113"/>
      <c r="P231" s="113"/>
      <c r="Q231" s="151"/>
      <c r="R231" s="381"/>
    </row>
    <row r="232" spans="1:18" s="104" customFormat="1" ht="33" customHeight="1" thickBot="1">
      <c r="A232" s="666"/>
      <c r="B232" s="710"/>
      <c r="C232" s="669"/>
      <c r="D232" s="554"/>
      <c r="E232" s="646"/>
      <c r="F232" s="107" t="s">
        <v>20</v>
      </c>
      <c r="G232" s="497"/>
      <c r="H232" s="126"/>
      <c r="I232" s="114"/>
      <c r="J232" s="114"/>
      <c r="K232" s="114"/>
      <c r="L232" s="114"/>
      <c r="M232" s="114"/>
      <c r="N232" s="114"/>
      <c r="O232" s="114"/>
      <c r="P232" s="114"/>
      <c r="Q232" s="158"/>
      <c r="R232" s="379"/>
    </row>
    <row r="233" spans="1:18" s="104" customFormat="1" ht="33" customHeight="1" thickBot="1">
      <c r="A233" s="667"/>
      <c r="B233" s="711"/>
      <c r="C233" s="670"/>
      <c r="D233" s="163"/>
      <c r="E233" s="647"/>
      <c r="F233" s="132"/>
      <c r="G233" s="470"/>
      <c r="H233" s="635"/>
      <c r="I233" s="635"/>
      <c r="J233" s="635"/>
      <c r="K233" s="635"/>
      <c r="L233" s="635"/>
      <c r="M233" s="635"/>
      <c r="N233" s="635"/>
      <c r="O233" s="635"/>
      <c r="P233" s="635"/>
      <c r="Q233" s="635"/>
      <c r="R233" s="558"/>
    </row>
    <row r="234" spans="1:18" s="104" customFormat="1" ht="33" customHeight="1">
      <c r="A234" s="665">
        <v>42</v>
      </c>
      <c r="B234" s="709" t="s">
        <v>663</v>
      </c>
      <c r="C234" s="668" t="s">
        <v>110</v>
      </c>
      <c r="D234" s="161" t="s">
        <v>417</v>
      </c>
      <c r="E234" s="645" t="s">
        <v>17</v>
      </c>
      <c r="F234" s="102" t="s">
        <v>111</v>
      </c>
      <c r="G234" s="456">
        <f>R234*J5</f>
        <v>0</v>
      </c>
      <c r="H234" s="109"/>
      <c r="I234" s="103"/>
      <c r="J234" s="103">
        <v>0</v>
      </c>
      <c r="K234" s="103"/>
      <c r="L234" s="103"/>
      <c r="M234" s="103"/>
      <c r="N234" s="103"/>
      <c r="O234" s="103"/>
      <c r="P234" s="103"/>
      <c r="Q234" s="156"/>
      <c r="R234" s="376">
        <v>0.6</v>
      </c>
    </row>
    <row r="235" spans="1:18" s="104" customFormat="1" ht="33" customHeight="1">
      <c r="A235" s="666"/>
      <c r="B235" s="710"/>
      <c r="C235" s="669"/>
      <c r="D235" s="162"/>
      <c r="E235" s="646"/>
      <c r="F235" s="557" t="s">
        <v>112</v>
      </c>
      <c r="G235" s="468"/>
      <c r="H235" s="129"/>
      <c r="I235" s="113"/>
      <c r="J235" s="113"/>
      <c r="K235" s="113"/>
      <c r="L235" s="113"/>
      <c r="M235" s="113"/>
      <c r="N235" s="113"/>
      <c r="O235" s="113"/>
      <c r="P235" s="113"/>
      <c r="Q235" s="151"/>
      <c r="R235" s="381"/>
    </row>
    <row r="236" spans="1:18" s="104" customFormat="1" ht="33" customHeight="1" thickBot="1">
      <c r="A236" s="666"/>
      <c r="B236" s="710"/>
      <c r="C236" s="669"/>
      <c r="D236" s="554"/>
      <c r="E236" s="646"/>
      <c r="F236" s="107" t="s">
        <v>20</v>
      </c>
      <c r="G236" s="497"/>
      <c r="H236" s="126"/>
      <c r="I236" s="114"/>
      <c r="J236" s="114"/>
      <c r="K236" s="114"/>
      <c r="L236" s="114"/>
      <c r="M236" s="114"/>
      <c r="N236" s="114"/>
      <c r="O236" s="114"/>
      <c r="P236" s="114"/>
      <c r="Q236" s="158"/>
      <c r="R236" s="379"/>
    </row>
    <row r="237" spans="1:18" s="104" customFormat="1" ht="33" customHeight="1" thickBot="1">
      <c r="A237" s="667"/>
      <c r="B237" s="711"/>
      <c r="C237" s="670"/>
      <c r="D237" s="163"/>
      <c r="E237" s="647"/>
      <c r="F237" s="132"/>
      <c r="G237" s="470"/>
      <c r="H237" s="635"/>
      <c r="I237" s="635"/>
      <c r="J237" s="635"/>
      <c r="K237" s="635"/>
      <c r="L237" s="635"/>
      <c r="M237" s="635"/>
      <c r="N237" s="635"/>
      <c r="O237" s="635"/>
      <c r="P237" s="635"/>
      <c r="Q237" s="635"/>
      <c r="R237" s="558"/>
    </row>
    <row r="238" spans="1:18" s="104" customFormat="1" ht="33" customHeight="1">
      <c r="A238" s="665">
        <v>43</v>
      </c>
      <c r="B238" s="709" t="s">
        <v>665</v>
      </c>
      <c r="C238" s="668" t="s">
        <v>110</v>
      </c>
      <c r="D238" s="161" t="s">
        <v>120</v>
      </c>
      <c r="E238" s="645" t="s">
        <v>17</v>
      </c>
      <c r="F238" s="102" t="s">
        <v>111</v>
      </c>
      <c r="G238" s="456">
        <f>R238*J5</f>
        <v>0</v>
      </c>
      <c r="H238" s="109"/>
      <c r="I238" s="103"/>
      <c r="J238" s="103">
        <v>0</v>
      </c>
      <c r="K238" s="103"/>
      <c r="L238" s="103"/>
      <c r="M238" s="103"/>
      <c r="N238" s="103"/>
      <c r="O238" s="103"/>
      <c r="P238" s="103"/>
      <c r="Q238" s="156"/>
      <c r="R238" s="376">
        <v>0.21</v>
      </c>
    </row>
    <row r="239" spans="1:18" s="104" customFormat="1" ht="33" customHeight="1">
      <c r="A239" s="666"/>
      <c r="B239" s="710"/>
      <c r="C239" s="669"/>
      <c r="D239" s="162"/>
      <c r="E239" s="646"/>
      <c r="F239" s="557" t="s">
        <v>112</v>
      </c>
      <c r="G239" s="468"/>
      <c r="H239" s="129"/>
      <c r="I239" s="113"/>
      <c r="J239" s="113"/>
      <c r="K239" s="113"/>
      <c r="L239" s="113"/>
      <c r="M239" s="113"/>
      <c r="N239" s="113"/>
      <c r="O239" s="113"/>
      <c r="P239" s="113"/>
      <c r="Q239" s="151"/>
      <c r="R239" s="381"/>
    </row>
    <row r="240" spans="1:18" s="104" customFormat="1" ht="33" customHeight="1" thickBot="1">
      <c r="A240" s="666"/>
      <c r="B240" s="710"/>
      <c r="C240" s="669"/>
      <c r="D240" s="554"/>
      <c r="E240" s="646"/>
      <c r="F240" s="107" t="s">
        <v>20</v>
      </c>
      <c r="G240" s="497"/>
      <c r="H240" s="126"/>
      <c r="I240" s="114"/>
      <c r="J240" s="114"/>
      <c r="K240" s="114"/>
      <c r="L240" s="114"/>
      <c r="M240" s="114"/>
      <c r="N240" s="114"/>
      <c r="O240" s="114"/>
      <c r="P240" s="114"/>
      <c r="Q240" s="158"/>
      <c r="R240" s="379"/>
    </row>
    <row r="241" spans="1:18" s="104" customFormat="1" ht="33" customHeight="1" thickBot="1">
      <c r="A241" s="667"/>
      <c r="B241" s="711"/>
      <c r="C241" s="670"/>
      <c r="D241" s="163"/>
      <c r="E241" s="647"/>
      <c r="F241" s="132"/>
      <c r="G241" s="470"/>
      <c r="H241" s="635"/>
      <c r="I241" s="635"/>
      <c r="J241" s="635"/>
      <c r="K241" s="635"/>
      <c r="L241" s="635"/>
      <c r="M241" s="635"/>
      <c r="N241" s="635"/>
      <c r="O241" s="635"/>
      <c r="P241" s="635"/>
      <c r="Q241" s="635"/>
      <c r="R241" s="558"/>
    </row>
    <row r="242" spans="1:18" ht="35.1" hidden="1" customHeight="1" thickBot="1">
      <c r="A242" s="722" t="s">
        <v>14</v>
      </c>
      <c r="B242" s="723"/>
      <c r="C242" s="723"/>
      <c r="D242" s="723"/>
      <c r="E242" s="723"/>
      <c r="F242" s="723"/>
      <c r="G242" s="723"/>
      <c r="H242" s="723"/>
      <c r="I242" s="723"/>
      <c r="J242" s="723"/>
      <c r="K242" s="723"/>
      <c r="L242" s="723"/>
      <c r="M242" s="723"/>
      <c r="N242" s="723"/>
      <c r="O242" s="723"/>
      <c r="P242" s="723"/>
      <c r="Q242" s="723"/>
      <c r="R242" s="389"/>
    </row>
    <row r="243" spans="1:18" s="14" customFormat="1" ht="35.1" hidden="1" customHeight="1" thickBot="1">
      <c r="A243" s="640" t="s">
        <v>122</v>
      </c>
      <c r="B243" s="641"/>
      <c r="C243" s="641"/>
      <c r="D243" s="641"/>
      <c r="E243" s="724"/>
      <c r="F243" s="205">
        <f>SUM(H243:Q243)</f>
        <v>0</v>
      </c>
      <c r="G243" s="413">
        <f>G19+G24+G30+G34+G41+G49+G55+G64+G68+G74+G80+G88+G92+G100+G108+G113+G118+G125+G132+G136+G143+G155+G160+G166+G170+G174+G178+G182+G186+G194+G206+G210+G214+G218+G226+G149+G198+G202+G230+G234+G238+G222+G190</f>
        <v>0</v>
      </c>
      <c r="H243" s="205">
        <f>H19+H24+H30+H34+H41+H49+H55+H64+H68+H74+H80+H88+H92+H100+H108+H113+H118+H125+H132+H136+H143+H155+H160+H166+H170+H174+H178+H182+H186+H194+H206+H210+H214+H218+H226+H149+H198+H202+H230+H234+H238+H222+H190</f>
        <v>0</v>
      </c>
      <c r="I243" s="205">
        <f t="shared" ref="I243:Q243" si="0">I19+I24+I30+I34+I41+I49+I55+I64+I68+I74+I80+I88+I92+I100+I108+I113+I118+I125+I132+I136+I143+I155+I160+I166+I170+I174+I178+I182+I186+I194+I206+I210+I214+I218+I226+I149+I198+I202+I230+I234+I238+I222+I190</f>
        <v>0</v>
      </c>
      <c r="J243" s="205">
        <f t="shared" si="0"/>
        <v>0</v>
      </c>
      <c r="K243" s="205">
        <f t="shared" si="0"/>
        <v>0</v>
      </c>
      <c r="L243" s="205">
        <f t="shared" si="0"/>
        <v>0</v>
      </c>
      <c r="M243" s="205">
        <f t="shared" si="0"/>
        <v>0</v>
      </c>
      <c r="N243" s="205">
        <f t="shared" si="0"/>
        <v>0</v>
      </c>
      <c r="O243" s="205">
        <f t="shared" si="0"/>
        <v>0</v>
      </c>
      <c r="P243" s="205">
        <f t="shared" si="0"/>
        <v>0</v>
      </c>
      <c r="Q243" s="46">
        <f t="shared" si="0"/>
        <v>0</v>
      </c>
      <c r="R243" s="205">
        <f>R19+R24+R30+R34+R41+R49+R55+R64+R68+R74+R80+R88+R92+R100+R108+R113+R118+R125+R132+R136+R143+R155+R160+R166+R170+R174+R178+R182+R186+R194+R206+R210+R214+R218+R226+R149+R198+R202+R230+R234+R238+R222+R190</f>
        <v>21.540000000000003</v>
      </c>
    </row>
    <row r="244" spans="1:18" s="14" customFormat="1" ht="35.1" hidden="1" customHeight="1" thickBot="1">
      <c r="A244" s="725" t="s">
        <v>123</v>
      </c>
      <c r="B244" s="726"/>
      <c r="C244" s="726"/>
      <c r="D244" s="726"/>
      <c r="E244" s="727"/>
      <c r="F244" s="205">
        <f>SUM(H244:Q244)</f>
        <v>0</v>
      </c>
      <c r="G244" s="413">
        <f t="shared" ref="G244:R245" si="1">G20+G25+G31+G35+G42+G50+G56+G65+G69+G75+G81+G89+G93+G101+G109+G114+G119+G126+G133+G137+G144+G156+G161+G167+G171+G175+G179+G183+G187+G195+G207+G211+G215+G219+G227+G150+G199+G203+G231+G235+G239+G223+G191</f>
        <v>0</v>
      </c>
      <c r="H244" s="205">
        <f t="shared" si="1"/>
        <v>0</v>
      </c>
      <c r="I244" s="205">
        <f t="shared" si="1"/>
        <v>0</v>
      </c>
      <c r="J244" s="205">
        <f t="shared" si="1"/>
        <v>0</v>
      </c>
      <c r="K244" s="205">
        <f t="shared" si="1"/>
        <v>0</v>
      </c>
      <c r="L244" s="205">
        <f t="shared" si="1"/>
        <v>0</v>
      </c>
      <c r="M244" s="205">
        <f t="shared" si="1"/>
        <v>0</v>
      </c>
      <c r="N244" s="205">
        <f t="shared" si="1"/>
        <v>0</v>
      </c>
      <c r="O244" s="205">
        <f t="shared" si="1"/>
        <v>0</v>
      </c>
      <c r="P244" s="205">
        <f t="shared" si="1"/>
        <v>0</v>
      </c>
      <c r="Q244" s="46">
        <f t="shared" si="1"/>
        <v>0</v>
      </c>
      <c r="R244" s="205">
        <f t="shared" si="1"/>
        <v>15.1</v>
      </c>
    </row>
    <row r="245" spans="1:18" s="14" customFormat="1" ht="35.1" hidden="1" customHeight="1" thickBot="1">
      <c r="A245" s="728" t="s">
        <v>124</v>
      </c>
      <c r="B245" s="729"/>
      <c r="C245" s="729"/>
      <c r="D245" s="729"/>
      <c r="E245" s="730"/>
      <c r="F245" s="205">
        <f>SUM(H245:Q245)</f>
        <v>0</v>
      </c>
      <c r="G245" s="413">
        <f t="shared" si="1"/>
        <v>0</v>
      </c>
      <c r="H245" s="205">
        <f t="shared" si="1"/>
        <v>0</v>
      </c>
      <c r="I245" s="205">
        <f t="shared" si="1"/>
        <v>0</v>
      </c>
      <c r="J245" s="205">
        <f t="shared" si="1"/>
        <v>0</v>
      </c>
      <c r="K245" s="205">
        <f t="shared" si="1"/>
        <v>0</v>
      </c>
      <c r="L245" s="205">
        <f t="shared" si="1"/>
        <v>0</v>
      </c>
      <c r="M245" s="205">
        <f t="shared" si="1"/>
        <v>0</v>
      </c>
      <c r="N245" s="205">
        <f t="shared" si="1"/>
        <v>0</v>
      </c>
      <c r="O245" s="205">
        <f t="shared" si="1"/>
        <v>0</v>
      </c>
      <c r="P245" s="205">
        <f t="shared" si="1"/>
        <v>0</v>
      </c>
      <c r="Q245" s="46">
        <f t="shared" si="1"/>
        <v>0</v>
      </c>
      <c r="R245" s="205">
        <f t="shared" si="1"/>
        <v>22.65</v>
      </c>
    </row>
    <row r="246" spans="1:18" s="14" customFormat="1" ht="35.1" hidden="1" customHeight="1" thickBot="1">
      <c r="A246" s="719" t="s">
        <v>471</v>
      </c>
      <c r="B246" s="720"/>
      <c r="C246" s="720"/>
      <c r="D246" s="720"/>
      <c r="E246" s="721"/>
      <c r="F246" s="15">
        <f>F243+F244</f>
        <v>0</v>
      </c>
      <c r="G246" s="29">
        <f>G243+G244</f>
        <v>0</v>
      </c>
      <c r="H246" s="15">
        <f>H243+H244</f>
        <v>0</v>
      </c>
      <c r="I246" s="15">
        <f t="shared" ref="I246:Q246" si="2">I243+I244</f>
        <v>0</v>
      </c>
      <c r="J246" s="15">
        <f t="shared" si="2"/>
        <v>0</v>
      </c>
      <c r="K246" s="15">
        <f t="shared" si="2"/>
        <v>0</v>
      </c>
      <c r="L246" s="15">
        <f t="shared" si="2"/>
        <v>0</v>
      </c>
      <c r="M246" s="15">
        <f t="shared" si="2"/>
        <v>0</v>
      </c>
      <c r="N246" s="15">
        <f t="shared" si="2"/>
        <v>0</v>
      </c>
      <c r="O246" s="15">
        <f t="shared" si="2"/>
        <v>0</v>
      </c>
      <c r="P246" s="15">
        <f t="shared" si="2"/>
        <v>0</v>
      </c>
      <c r="Q246" s="357">
        <f t="shared" si="2"/>
        <v>0</v>
      </c>
      <c r="R246" s="15">
        <f>R243+R244</f>
        <v>36.64</v>
      </c>
    </row>
    <row r="247" spans="1:18" s="14" customFormat="1" ht="35.1" hidden="1" customHeight="1">
      <c r="A247" s="736" t="s">
        <v>472</v>
      </c>
      <c r="B247" s="737"/>
      <c r="C247" s="737"/>
      <c r="D247" s="737"/>
      <c r="E247" s="738"/>
      <c r="F247" s="618">
        <f>SUM(F243:F245)</f>
        <v>0</v>
      </c>
      <c r="G247" s="622">
        <f>G243+G244+G245</f>
        <v>0</v>
      </c>
      <c r="H247" s="618">
        <f>H243+H244+H245</f>
        <v>0</v>
      </c>
      <c r="I247" s="618">
        <f t="shared" ref="I247:Q247" si="3">I243+I244+I245</f>
        <v>0</v>
      </c>
      <c r="J247" s="618">
        <f t="shared" si="3"/>
        <v>0</v>
      </c>
      <c r="K247" s="618">
        <f t="shared" si="3"/>
        <v>0</v>
      </c>
      <c r="L247" s="618">
        <f t="shared" si="3"/>
        <v>0</v>
      </c>
      <c r="M247" s="618">
        <f t="shared" si="3"/>
        <v>0</v>
      </c>
      <c r="N247" s="618">
        <f t="shared" si="3"/>
        <v>0</v>
      </c>
      <c r="O247" s="618">
        <f t="shared" si="3"/>
        <v>0</v>
      </c>
      <c r="P247" s="618">
        <f t="shared" si="3"/>
        <v>0</v>
      </c>
      <c r="Q247" s="712">
        <f t="shared" si="3"/>
        <v>0</v>
      </c>
      <c r="R247" s="618">
        <f>R243+R244+R245</f>
        <v>59.29</v>
      </c>
    </row>
    <row r="248" spans="1:18" s="14" customFormat="1" ht="13.5" hidden="1" customHeight="1" thickBot="1">
      <c r="A248" s="739"/>
      <c r="B248" s="740"/>
      <c r="C248" s="740"/>
      <c r="D248" s="740"/>
      <c r="E248" s="741"/>
      <c r="F248" s="619"/>
      <c r="G248" s="624"/>
      <c r="H248" s="619"/>
      <c r="I248" s="619"/>
      <c r="J248" s="619"/>
      <c r="K248" s="619"/>
      <c r="L248" s="619"/>
      <c r="M248" s="619"/>
      <c r="N248" s="619"/>
      <c r="O248" s="619"/>
      <c r="P248" s="619"/>
      <c r="Q248" s="713"/>
      <c r="R248" s="619"/>
    </row>
    <row r="249" spans="1:18" s="14" customFormat="1" ht="35.1" customHeight="1" thickBot="1">
      <c r="A249" s="714"/>
      <c r="B249" s="715"/>
      <c r="C249" s="715"/>
      <c r="D249" s="715"/>
      <c r="E249" s="715"/>
      <c r="F249" s="715"/>
      <c r="G249" s="715"/>
      <c r="H249" s="715"/>
      <c r="I249" s="715"/>
      <c r="J249" s="715"/>
      <c r="K249" s="715"/>
      <c r="L249" s="715"/>
      <c r="M249" s="715"/>
      <c r="N249" s="715"/>
      <c r="O249" s="715"/>
      <c r="P249" s="715"/>
      <c r="Q249" s="715"/>
      <c r="R249" s="390"/>
    </row>
    <row r="250" spans="1:18" s="14" customFormat="1" ht="35.1" customHeight="1" thickBot="1">
      <c r="A250" s="716" t="s">
        <v>125</v>
      </c>
      <c r="B250" s="717"/>
      <c r="C250" s="717"/>
      <c r="D250" s="717"/>
      <c r="E250" s="717"/>
      <c r="F250" s="718"/>
      <c r="G250" s="414">
        <f t="shared" ref="G250:H254" si="4">G243</f>
        <v>0</v>
      </c>
      <c r="H250" s="49">
        <f t="shared" si="4"/>
        <v>0</v>
      </c>
      <c r="I250" s="49">
        <f>I243+H250</f>
        <v>0</v>
      </c>
      <c r="J250" s="49">
        <f t="shared" ref="J250:Q252" si="5">J243+I250</f>
        <v>0</v>
      </c>
      <c r="K250" s="49">
        <f t="shared" si="5"/>
        <v>0</v>
      </c>
      <c r="L250" s="49">
        <f t="shared" si="5"/>
        <v>0</v>
      </c>
      <c r="M250" s="49">
        <f t="shared" si="5"/>
        <v>0</v>
      </c>
      <c r="N250" s="49">
        <f t="shared" si="5"/>
        <v>0</v>
      </c>
      <c r="O250" s="49">
        <f t="shared" si="5"/>
        <v>0</v>
      </c>
      <c r="P250" s="49">
        <f t="shared" si="5"/>
        <v>0</v>
      </c>
      <c r="Q250" s="226">
        <f t="shared" si="5"/>
        <v>0</v>
      </c>
      <c r="R250" s="49">
        <f>R243</f>
        <v>21.540000000000003</v>
      </c>
    </row>
    <row r="251" spans="1:18" s="14" customFormat="1" ht="35.1" customHeight="1" thickBot="1">
      <c r="A251" s="731" t="s">
        <v>126</v>
      </c>
      <c r="B251" s="732"/>
      <c r="C251" s="732"/>
      <c r="D251" s="732"/>
      <c r="E251" s="732"/>
      <c r="F251" s="733"/>
      <c r="G251" s="414">
        <f t="shared" si="4"/>
        <v>0</v>
      </c>
      <c r="H251" s="49">
        <f t="shared" si="4"/>
        <v>0</v>
      </c>
      <c r="I251" s="49">
        <f>I244+H251</f>
        <v>0</v>
      </c>
      <c r="J251" s="49">
        <f t="shared" si="5"/>
        <v>0</v>
      </c>
      <c r="K251" s="49">
        <f t="shared" si="5"/>
        <v>0</v>
      </c>
      <c r="L251" s="49">
        <f t="shared" si="5"/>
        <v>0</v>
      </c>
      <c r="M251" s="49">
        <f t="shared" si="5"/>
        <v>0</v>
      </c>
      <c r="N251" s="49">
        <f t="shared" si="5"/>
        <v>0</v>
      </c>
      <c r="O251" s="49">
        <f t="shared" si="5"/>
        <v>0</v>
      </c>
      <c r="P251" s="49">
        <f t="shared" si="5"/>
        <v>0</v>
      </c>
      <c r="Q251" s="226">
        <f t="shared" si="5"/>
        <v>0</v>
      </c>
      <c r="R251" s="49">
        <f>R244</f>
        <v>15.1</v>
      </c>
    </row>
    <row r="252" spans="1:18" s="14" customFormat="1" ht="35.1" customHeight="1" thickBot="1">
      <c r="A252" s="728" t="s">
        <v>127</v>
      </c>
      <c r="B252" s="729"/>
      <c r="C252" s="729"/>
      <c r="D252" s="729"/>
      <c r="E252" s="734"/>
      <c r="F252" s="730"/>
      <c r="G252" s="414">
        <f t="shared" si="4"/>
        <v>0</v>
      </c>
      <c r="H252" s="49">
        <f t="shared" si="4"/>
        <v>0</v>
      </c>
      <c r="I252" s="49">
        <f>I245+H252</f>
        <v>0</v>
      </c>
      <c r="J252" s="49">
        <f t="shared" si="5"/>
        <v>0</v>
      </c>
      <c r="K252" s="49">
        <f t="shared" si="5"/>
        <v>0</v>
      </c>
      <c r="L252" s="49">
        <f t="shared" si="5"/>
        <v>0</v>
      </c>
      <c r="M252" s="49">
        <f t="shared" si="5"/>
        <v>0</v>
      </c>
      <c r="N252" s="49">
        <f t="shared" si="5"/>
        <v>0</v>
      </c>
      <c r="O252" s="49">
        <f t="shared" si="5"/>
        <v>0</v>
      </c>
      <c r="P252" s="49">
        <f t="shared" si="5"/>
        <v>0</v>
      </c>
      <c r="Q252" s="226">
        <f t="shared" si="5"/>
        <v>0</v>
      </c>
      <c r="R252" s="49">
        <f>R245</f>
        <v>22.65</v>
      </c>
    </row>
    <row r="253" spans="1:18" s="14" customFormat="1" ht="45.75" customHeight="1" thickBot="1">
      <c r="A253" s="719" t="s">
        <v>473</v>
      </c>
      <c r="B253" s="720"/>
      <c r="C253" s="720"/>
      <c r="D253" s="720"/>
      <c r="E253" s="735"/>
      <c r="F253" s="721"/>
      <c r="G253" s="29">
        <f t="shared" si="4"/>
        <v>0</v>
      </c>
      <c r="H253" s="15">
        <f t="shared" si="4"/>
        <v>0</v>
      </c>
      <c r="I253" s="4">
        <f t="shared" ref="I253:Q254" si="6">I246+H253</f>
        <v>0</v>
      </c>
      <c r="J253" s="4">
        <f t="shared" si="6"/>
        <v>0</v>
      </c>
      <c r="K253" s="4">
        <f t="shared" si="6"/>
        <v>0</v>
      </c>
      <c r="L253" s="4">
        <f t="shared" si="6"/>
        <v>0</v>
      </c>
      <c r="M253" s="4">
        <f t="shared" si="6"/>
        <v>0</v>
      </c>
      <c r="N253" s="4">
        <f t="shared" si="6"/>
        <v>0</v>
      </c>
      <c r="O253" s="4">
        <f t="shared" si="6"/>
        <v>0</v>
      </c>
      <c r="P253" s="4">
        <f t="shared" si="6"/>
        <v>0</v>
      </c>
      <c r="Q253" s="358">
        <f t="shared" si="6"/>
        <v>0</v>
      </c>
      <c r="R253" s="15">
        <f>R246</f>
        <v>36.64</v>
      </c>
    </row>
    <row r="254" spans="1:18" s="14" customFormat="1" ht="65.25" customHeight="1" thickBot="1">
      <c r="A254" s="747" t="s">
        <v>474</v>
      </c>
      <c r="B254" s="748"/>
      <c r="C254" s="748"/>
      <c r="D254" s="748"/>
      <c r="E254" s="748"/>
      <c r="F254" s="749"/>
      <c r="G254" s="29">
        <f t="shared" si="4"/>
        <v>0</v>
      </c>
      <c r="H254" s="23">
        <f t="shared" si="4"/>
        <v>0</v>
      </c>
      <c r="I254" s="5">
        <f t="shared" si="6"/>
        <v>0</v>
      </c>
      <c r="J254" s="5">
        <f t="shared" si="6"/>
        <v>0</v>
      </c>
      <c r="K254" s="5">
        <f t="shared" si="6"/>
        <v>0</v>
      </c>
      <c r="L254" s="5">
        <f t="shared" si="6"/>
        <v>0</v>
      </c>
      <c r="M254" s="5">
        <f t="shared" si="6"/>
        <v>0</v>
      </c>
      <c r="N254" s="5">
        <f t="shared" si="6"/>
        <v>0</v>
      </c>
      <c r="O254" s="5">
        <f t="shared" si="6"/>
        <v>0</v>
      </c>
      <c r="P254" s="5">
        <f t="shared" si="6"/>
        <v>0</v>
      </c>
      <c r="Q254" s="359">
        <f t="shared" si="6"/>
        <v>0</v>
      </c>
      <c r="R254" s="23">
        <f>R247</f>
        <v>59.29</v>
      </c>
    </row>
    <row r="255" spans="1:18" ht="35.1" customHeight="1" thickBot="1">
      <c r="A255" s="714"/>
      <c r="B255" s="750"/>
      <c r="C255" s="750"/>
      <c r="D255" s="750"/>
      <c r="E255" s="750"/>
      <c r="F255" s="750"/>
      <c r="G255" s="750"/>
      <c r="H255" s="750"/>
      <c r="I255" s="750"/>
      <c r="J255" s="750"/>
      <c r="K255" s="750"/>
      <c r="L255" s="750"/>
      <c r="M255" s="750"/>
      <c r="N255" s="750"/>
      <c r="O255" s="750"/>
      <c r="P255" s="750"/>
      <c r="Q255" s="750"/>
      <c r="R255" s="389"/>
    </row>
    <row r="256" spans="1:18" ht="34.5" customHeight="1" thickBot="1">
      <c r="A256" s="722" t="s">
        <v>128</v>
      </c>
      <c r="B256" s="723"/>
      <c r="C256" s="723"/>
      <c r="D256" s="723"/>
      <c r="E256" s="723"/>
      <c r="F256" s="723"/>
      <c r="G256" s="723"/>
      <c r="H256" s="723"/>
      <c r="I256" s="723"/>
      <c r="J256" s="723"/>
      <c r="K256" s="723"/>
      <c r="L256" s="723"/>
      <c r="M256" s="723"/>
      <c r="N256" s="723"/>
      <c r="O256" s="723"/>
      <c r="P256" s="723"/>
      <c r="Q256" s="723"/>
      <c r="R256" s="389"/>
    </row>
    <row r="257" spans="1:18" ht="35.1" customHeight="1">
      <c r="A257" s="751">
        <v>44</v>
      </c>
      <c r="B257" s="523" t="s">
        <v>129</v>
      </c>
      <c r="C257" s="754" t="s">
        <v>130</v>
      </c>
      <c r="D257" s="523"/>
      <c r="E257" s="757" t="s">
        <v>451</v>
      </c>
      <c r="F257" s="540" t="s">
        <v>18</v>
      </c>
      <c r="G257" s="456"/>
      <c r="H257" s="47"/>
      <c r="I257" s="40"/>
      <c r="J257" s="40"/>
      <c r="K257" s="40"/>
      <c r="L257" s="40"/>
      <c r="M257" s="40"/>
      <c r="N257" s="40"/>
      <c r="O257" s="40"/>
      <c r="P257" s="40"/>
      <c r="Q257" s="360"/>
      <c r="R257" s="391"/>
    </row>
    <row r="258" spans="1:18" ht="35.1" customHeight="1">
      <c r="A258" s="752"/>
      <c r="B258" s="532" t="s">
        <v>131</v>
      </c>
      <c r="C258" s="755"/>
      <c r="D258" s="11"/>
      <c r="E258" s="758"/>
      <c r="F258" s="34" t="s">
        <v>19</v>
      </c>
      <c r="G258" s="468"/>
      <c r="H258" s="16"/>
      <c r="I258" s="10"/>
      <c r="J258" s="10"/>
      <c r="K258" s="16"/>
      <c r="L258" s="10"/>
      <c r="M258" s="16"/>
      <c r="N258" s="17"/>
      <c r="O258" s="10"/>
      <c r="P258" s="10"/>
      <c r="Q258" s="17"/>
      <c r="R258" s="392"/>
    </row>
    <row r="259" spans="1:18" ht="35.1" customHeight="1" thickBot="1">
      <c r="A259" s="752"/>
      <c r="B259" s="524" t="s">
        <v>132</v>
      </c>
      <c r="C259" s="755"/>
      <c r="D259" s="8"/>
      <c r="E259" s="758"/>
      <c r="F259" s="35" t="s">
        <v>20</v>
      </c>
      <c r="G259" s="497">
        <f>R259*J5</f>
        <v>0</v>
      </c>
      <c r="H259" s="44"/>
      <c r="I259" s="42"/>
      <c r="J259" s="42"/>
      <c r="K259" s="42"/>
      <c r="L259" s="42"/>
      <c r="M259" s="42"/>
      <c r="N259" s="42"/>
      <c r="O259" s="42"/>
      <c r="P259" s="42">
        <v>0</v>
      </c>
      <c r="Q259" s="361"/>
      <c r="R259" s="393">
        <v>1</v>
      </c>
    </row>
    <row r="260" spans="1:18" ht="35.1" customHeight="1">
      <c r="A260" s="752"/>
      <c r="B260" s="524" t="s">
        <v>133</v>
      </c>
      <c r="C260" s="755"/>
      <c r="D260" s="742" t="s">
        <v>455</v>
      </c>
      <c r="E260" s="758"/>
      <c r="F260" s="744"/>
      <c r="G260" s="422"/>
      <c r="H260" s="636"/>
      <c r="I260" s="637"/>
      <c r="J260" s="637"/>
      <c r="K260" s="637"/>
      <c r="L260" s="637"/>
      <c r="M260" s="637"/>
      <c r="N260" s="637"/>
      <c r="O260" s="637"/>
      <c r="P260" s="637"/>
      <c r="Q260" s="637"/>
      <c r="R260" s="540"/>
    </row>
    <row r="261" spans="1:18" ht="35.1" customHeight="1" thickBot="1">
      <c r="A261" s="753"/>
      <c r="B261" s="545"/>
      <c r="C261" s="756"/>
      <c r="D261" s="743"/>
      <c r="E261" s="759"/>
      <c r="F261" s="745"/>
      <c r="G261" s="440"/>
      <c r="H261" s="746"/>
      <c r="I261" s="746"/>
      <c r="J261" s="746"/>
      <c r="K261" s="746"/>
      <c r="L261" s="746"/>
      <c r="M261" s="746"/>
      <c r="N261" s="746"/>
      <c r="O261" s="746"/>
      <c r="P261" s="746"/>
      <c r="Q261" s="746"/>
      <c r="R261" s="522"/>
    </row>
    <row r="262" spans="1:18" ht="35.1" customHeight="1">
      <c r="A262" s="751">
        <v>45</v>
      </c>
      <c r="B262" s="523" t="s">
        <v>134</v>
      </c>
      <c r="C262" s="754" t="s">
        <v>130</v>
      </c>
      <c r="D262" s="523"/>
      <c r="E262" s="757" t="s">
        <v>451</v>
      </c>
      <c r="F262" s="540" t="s">
        <v>18</v>
      </c>
      <c r="G262" s="456"/>
      <c r="H262" s="47"/>
      <c r="I262" s="40"/>
      <c r="J262" s="40"/>
      <c r="K262" s="40"/>
      <c r="L262" s="40"/>
      <c r="M262" s="40"/>
      <c r="N262" s="40"/>
      <c r="O262" s="40"/>
      <c r="P262" s="40"/>
      <c r="Q262" s="360"/>
      <c r="R262" s="391"/>
    </row>
    <row r="263" spans="1:18" ht="35.1" customHeight="1">
      <c r="A263" s="752"/>
      <c r="B263" s="532" t="s">
        <v>135</v>
      </c>
      <c r="C263" s="755"/>
      <c r="D263" s="11"/>
      <c r="E263" s="758"/>
      <c r="F263" s="34" t="s">
        <v>19</v>
      </c>
      <c r="G263" s="468"/>
      <c r="H263" s="16"/>
      <c r="I263" s="10"/>
      <c r="J263" s="10"/>
      <c r="K263" s="16"/>
      <c r="L263" s="10"/>
      <c r="M263" s="16"/>
      <c r="N263" s="17"/>
      <c r="O263" s="10"/>
      <c r="P263" s="10"/>
      <c r="Q263" s="17"/>
      <c r="R263" s="392"/>
    </row>
    <row r="264" spans="1:18" ht="35.1" customHeight="1" thickBot="1">
      <c r="A264" s="752"/>
      <c r="B264" s="524" t="s">
        <v>136</v>
      </c>
      <c r="C264" s="755"/>
      <c r="D264" s="8"/>
      <c r="E264" s="758"/>
      <c r="F264" s="35" t="s">
        <v>20</v>
      </c>
      <c r="G264" s="497">
        <f>R264*J5</f>
        <v>0</v>
      </c>
      <c r="H264" s="44"/>
      <c r="I264" s="42"/>
      <c r="J264" s="42"/>
      <c r="K264" s="42"/>
      <c r="L264" s="42"/>
      <c r="M264" s="42"/>
      <c r="N264" s="42"/>
      <c r="O264" s="42"/>
      <c r="P264" s="42">
        <v>0</v>
      </c>
      <c r="Q264" s="361"/>
      <c r="R264" s="393">
        <v>0.45</v>
      </c>
    </row>
    <row r="265" spans="1:18" ht="35.1" customHeight="1">
      <c r="A265" s="752"/>
      <c r="B265" s="524" t="s">
        <v>137</v>
      </c>
      <c r="C265" s="755"/>
      <c r="D265" s="742" t="s">
        <v>456</v>
      </c>
      <c r="E265" s="758"/>
      <c r="F265" s="744"/>
      <c r="G265" s="422"/>
      <c r="H265" s="636"/>
      <c r="I265" s="637"/>
      <c r="J265" s="637"/>
      <c r="K265" s="637"/>
      <c r="L265" s="637"/>
      <c r="M265" s="637"/>
      <c r="N265" s="637"/>
      <c r="O265" s="637"/>
      <c r="P265" s="637"/>
      <c r="Q265" s="637"/>
      <c r="R265" s="540"/>
    </row>
    <row r="266" spans="1:18" ht="35.1" customHeight="1" thickBot="1">
      <c r="A266" s="753"/>
      <c r="B266" s="545"/>
      <c r="C266" s="756"/>
      <c r="D266" s="743"/>
      <c r="E266" s="759"/>
      <c r="F266" s="745"/>
      <c r="G266" s="440"/>
      <c r="H266" s="746"/>
      <c r="I266" s="746"/>
      <c r="J266" s="746"/>
      <c r="K266" s="746"/>
      <c r="L266" s="746"/>
      <c r="M266" s="746"/>
      <c r="N266" s="746"/>
      <c r="O266" s="746"/>
      <c r="P266" s="746"/>
      <c r="Q266" s="746"/>
      <c r="R266" s="522"/>
    </row>
    <row r="267" spans="1:18" ht="35.1" customHeight="1">
      <c r="A267" s="751">
        <v>46</v>
      </c>
      <c r="B267" s="523" t="s">
        <v>138</v>
      </c>
      <c r="C267" s="754" t="s">
        <v>139</v>
      </c>
      <c r="D267" s="523"/>
      <c r="E267" s="757" t="s">
        <v>451</v>
      </c>
      <c r="F267" s="540" t="s">
        <v>18</v>
      </c>
      <c r="G267" s="456"/>
      <c r="H267" s="47"/>
      <c r="I267" s="40"/>
      <c r="J267" s="40"/>
      <c r="K267" s="40"/>
      <c r="L267" s="40"/>
      <c r="M267" s="40"/>
      <c r="N267" s="40"/>
      <c r="O267" s="40"/>
      <c r="P267" s="40"/>
      <c r="Q267" s="360"/>
      <c r="R267" s="391"/>
    </row>
    <row r="268" spans="1:18" ht="35.1" customHeight="1">
      <c r="A268" s="752"/>
      <c r="B268" s="532" t="s">
        <v>140</v>
      </c>
      <c r="C268" s="755"/>
      <c r="D268" s="11"/>
      <c r="E268" s="758"/>
      <c r="F268" s="34" t="s">
        <v>19</v>
      </c>
      <c r="G268" s="468"/>
      <c r="H268" s="16"/>
      <c r="I268" s="10"/>
      <c r="J268" s="10"/>
      <c r="K268" s="16"/>
      <c r="L268" s="10"/>
      <c r="M268" s="16"/>
      <c r="N268" s="17"/>
      <c r="O268" s="10"/>
      <c r="P268" s="10"/>
      <c r="Q268" s="17"/>
      <c r="R268" s="392"/>
    </row>
    <row r="269" spans="1:18" ht="35.1" customHeight="1" thickBot="1">
      <c r="A269" s="752"/>
      <c r="B269" s="524" t="s">
        <v>141</v>
      </c>
      <c r="C269" s="755"/>
      <c r="D269" s="8"/>
      <c r="E269" s="758"/>
      <c r="F269" s="35" t="s">
        <v>20</v>
      </c>
      <c r="G269" s="497">
        <f>R269*J5</f>
        <v>0</v>
      </c>
      <c r="H269" s="44"/>
      <c r="I269" s="42"/>
      <c r="J269" s="42"/>
      <c r="K269" s="42"/>
      <c r="L269" s="42"/>
      <c r="M269" s="42"/>
      <c r="N269" s="42"/>
      <c r="O269" s="518"/>
      <c r="P269" s="42">
        <v>0</v>
      </c>
      <c r="Q269" s="361"/>
      <c r="R269" s="393">
        <v>2</v>
      </c>
    </row>
    <row r="270" spans="1:18" ht="35.1" customHeight="1">
      <c r="A270" s="752"/>
      <c r="B270" s="524" t="s">
        <v>142</v>
      </c>
      <c r="C270" s="755"/>
      <c r="D270" s="11" t="s">
        <v>457</v>
      </c>
      <c r="E270" s="758"/>
      <c r="F270" s="744"/>
      <c r="G270" s="422"/>
      <c r="H270" s="636"/>
      <c r="I270" s="637"/>
      <c r="J270" s="637"/>
      <c r="K270" s="637"/>
      <c r="L270" s="637"/>
      <c r="M270" s="637"/>
      <c r="N270" s="637"/>
      <c r="O270" s="637"/>
      <c r="P270" s="637"/>
      <c r="Q270" s="637"/>
      <c r="R270" s="540"/>
    </row>
    <row r="271" spans="1:18" ht="35.1" customHeight="1" thickBot="1">
      <c r="A271" s="753"/>
      <c r="B271" s="545"/>
      <c r="C271" s="756"/>
      <c r="D271" s="545" t="s">
        <v>458</v>
      </c>
      <c r="E271" s="759"/>
      <c r="F271" s="745"/>
      <c r="G271" s="440"/>
      <c r="H271" s="746"/>
      <c r="I271" s="746"/>
      <c r="J271" s="746"/>
      <c r="K271" s="746"/>
      <c r="L271" s="746"/>
      <c r="M271" s="746"/>
      <c r="N271" s="746"/>
      <c r="O271" s="746"/>
      <c r="P271" s="746"/>
      <c r="Q271" s="746"/>
      <c r="R271" s="522"/>
    </row>
    <row r="272" spans="1:18" ht="35.1" customHeight="1">
      <c r="A272" s="751">
        <v>47</v>
      </c>
      <c r="B272" s="523" t="s">
        <v>520</v>
      </c>
      <c r="C272" s="754" t="s">
        <v>143</v>
      </c>
      <c r="D272" s="212"/>
      <c r="E272" s="751" t="s">
        <v>451</v>
      </c>
      <c r="F272" s="205" t="s">
        <v>18</v>
      </c>
      <c r="G272" s="456"/>
      <c r="H272" s="39"/>
      <c r="I272" s="209"/>
      <c r="J272" s="209"/>
      <c r="K272" s="209"/>
      <c r="L272" s="209"/>
      <c r="M272" s="209"/>
      <c r="N272" s="209"/>
      <c r="O272" s="209"/>
      <c r="P272" s="209"/>
      <c r="Q272" s="362"/>
      <c r="R272" s="394"/>
    </row>
    <row r="273" spans="1:18" ht="35.1" customHeight="1">
      <c r="A273" s="752"/>
      <c r="B273" s="524" t="s">
        <v>521</v>
      </c>
      <c r="C273" s="755"/>
      <c r="D273" s="213"/>
      <c r="E273" s="752"/>
      <c r="F273" s="547" t="s">
        <v>19</v>
      </c>
      <c r="G273" s="468"/>
      <c r="H273" s="45"/>
      <c r="I273" s="210"/>
      <c r="J273" s="530"/>
      <c r="K273" s="210"/>
      <c r="L273" s="519"/>
      <c r="M273" s="210"/>
      <c r="N273" s="210"/>
      <c r="O273" s="210"/>
      <c r="P273" s="210"/>
      <c r="Q273" s="363"/>
      <c r="R273" s="395"/>
    </row>
    <row r="274" spans="1:18" ht="35.1" customHeight="1" thickBot="1">
      <c r="A274" s="752"/>
      <c r="B274" s="524" t="s">
        <v>522</v>
      </c>
      <c r="C274" s="755"/>
      <c r="D274" s="545"/>
      <c r="E274" s="752"/>
      <c r="F274" s="34" t="s">
        <v>20</v>
      </c>
      <c r="G274" s="497">
        <f>R274*J5</f>
        <v>0</v>
      </c>
      <c r="H274" s="44"/>
      <c r="I274" s="42"/>
      <c r="J274" s="42"/>
      <c r="K274" s="42"/>
      <c r="L274" s="42"/>
      <c r="M274" s="42"/>
      <c r="N274" s="42"/>
      <c r="O274" s="42"/>
      <c r="P274" s="42">
        <v>0</v>
      </c>
      <c r="Q274" s="361"/>
      <c r="R274" s="393">
        <v>0.5</v>
      </c>
    </row>
    <row r="275" spans="1:18" ht="35.1" customHeight="1">
      <c r="A275" s="752"/>
      <c r="B275" s="524" t="s">
        <v>144</v>
      </c>
      <c r="C275" s="755"/>
      <c r="D275" s="742" t="s">
        <v>459</v>
      </c>
      <c r="E275" s="752"/>
      <c r="F275" s="744"/>
      <c r="G275" s="442"/>
      <c r="H275" s="766"/>
      <c r="I275" s="766"/>
      <c r="J275" s="766"/>
      <c r="K275" s="766"/>
      <c r="L275" s="766"/>
      <c r="M275" s="766"/>
      <c r="N275" s="766"/>
      <c r="O275" s="766"/>
      <c r="P275" s="766"/>
      <c r="Q275" s="766"/>
      <c r="R275" s="547"/>
    </row>
    <row r="276" spans="1:18" ht="35.1" customHeight="1">
      <c r="A276" s="752"/>
      <c r="B276" s="524"/>
      <c r="C276" s="755"/>
      <c r="D276" s="762"/>
      <c r="E276" s="752"/>
      <c r="F276" s="764"/>
      <c r="G276" s="442"/>
      <c r="H276" s="766"/>
      <c r="I276" s="766"/>
      <c r="J276" s="766"/>
      <c r="K276" s="766"/>
      <c r="L276" s="766"/>
      <c r="M276" s="766"/>
      <c r="N276" s="766"/>
      <c r="O276" s="766"/>
      <c r="P276" s="766"/>
      <c r="Q276" s="766"/>
      <c r="R276" s="547"/>
    </row>
    <row r="277" spans="1:18" ht="53.25" customHeight="1" thickBot="1">
      <c r="A277" s="753"/>
      <c r="B277" s="545"/>
      <c r="C277" s="756"/>
      <c r="D277" s="763"/>
      <c r="E277" s="753"/>
      <c r="F277" s="765"/>
      <c r="G277" s="443"/>
      <c r="H277" s="767"/>
      <c r="I277" s="767"/>
      <c r="J277" s="767"/>
      <c r="K277" s="767"/>
      <c r="L277" s="767"/>
      <c r="M277" s="767"/>
      <c r="N277" s="767"/>
      <c r="O277" s="767"/>
      <c r="P277" s="767"/>
      <c r="Q277" s="767"/>
      <c r="R277" s="546"/>
    </row>
    <row r="278" spans="1:18" ht="35.1" customHeight="1">
      <c r="A278" s="751">
        <v>48</v>
      </c>
      <c r="B278" s="523" t="s">
        <v>145</v>
      </c>
      <c r="C278" s="754" t="s">
        <v>146</v>
      </c>
      <c r="D278" s="212"/>
      <c r="E278" s="751" t="s">
        <v>451</v>
      </c>
      <c r="F278" s="205" t="s">
        <v>18</v>
      </c>
      <c r="G278" s="456"/>
      <c r="H278" s="39"/>
      <c r="I278" s="209"/>
      <c r="J278" s="209"/>
      <c r="K278" s="209"/>
      <c r="L278" s="209"/>
      <c r="M278" s="209"/>
      <c r="N278" s="209"/>
      <c r="O278" s="209"/>
      <c r="P278" s="209"/>
      <c r="Q278" s="362"/>
      <c r="R278" s="394"/>
    </row>
    <row r="279" spans="1:18" ht="35.1" customHeight="1">
      <c r="A279" s="752"/>
      <c r="B279" s="502" t="s">
        <v>147</v>
      </c>
      <c r="C279" s="761"/>
      <c r="D279" s="213"/>
      <c r="E279" s="752"/>
      <c r="F279" s="547" t="s">
        <v>19</v>
      </c>
      <c r="G279" s="468"/>
      <c r="H279" s="45"/>
      <c r="I279" s="210"/>
      <c r="J279" s="530"/>
      <c r="K279" s="210"/>
      <c r="L279" s="210"/>
      <c r="M279" s="210"/>
      <c r="N279" s="210"/>
      <c r="O279" s="210"/>
      <c r="P279" s="210"/>
      <c r="Q279" s="363"/>
      <c r="R279" s="395"/>
    </row>
    <row r="280" spans="1:18" ht="35.1" customHeight="1" thickBot="1">
      <c r="A280" s="752"/>
      <c r="B280" s="524" t="s">
        <v>148</v>
      </c>
      <c r="C280" s="761"/>
      <c r="D280" s="545"/>
      <c r="E280" s="752"/>
      <c r="F280" s="34" t="s">
        <v>20</v>
      </c>
      <c r="G280" s="497">
        <f>R280*J5</f>
        <v>0</v>
      </c>
      <c r="H280" s="44"/>
      <c r="I280" s="42"/>
      <c r="J280" s="42"/>
      <c r="K280" s="42"/>
      <c r="L280" s="42"/>
      <c r="M280" s="42"/>
      <c r="N280" s="42"/>
      <c r="O280" s="42"/>
      <c r="P280" s="42">
        <v>0</v>
      </c>
      <c r="Q280" s="361"/>
      <c r="R280" s="393">
        <v>1</v>
      </c>
    </row>
    <row r="281" spans="1:18" ht="35.1" customHeight="1">
      <c r="A281" s="752"/>
      <c r="B281" s="524" t="s">
        <v>149</v>
      </c>
      <c r="C281" s="761"/>
      <c r="D281" s="742" t="s">
        <v>460</v>
      </c>
      <c r="E281" s="752"/>
      <c r="F281" s="744"/>
      <c r="G281" s="422"/>
      <c r="H281" s="636"/>
      <c r="I281" s="636"/>
      <c r="J281" s="636"/>
      <c r="K281" s="636"/>
      <c r="L281" s="636"/>
      <c r="M281" s="636"/>
      <c r="N281" s="636"/>
      <c r="O281" s="636"/>
      <c r="P281" s="636"/>
      <c r="Q281" s="636"/>
      <c r="R281" s="540"/>
    </row>
    <row r="282" spans="1:18" ht="45.75" customHeight="1" thickBot="1">
      <c r="A282" s="760"/>
      <c r="B282" s="545" t="s">
        <v>150</v>
      </c>
      <c r="C282" s="756"/>
      <c r="D282" s="760"/>
      <c r="E282" s="753"/>
      <c r="F282" s="745"/>
      <c r="G282" s="440"/>
      <c r="H282" s="746"/>
      <c r="I282" s="746"/>
      <c r="J282" s="746"/>
      <c r="K282" s="746"/>
      <c r="L282" s="746"/>
      <c r="M282" s="746"/>
      <c r="N282" s="746"/>
      <c r="O282" s="746"/>
      <c r="P282" s="746"/>
      <c r="Q282" s="746"/>
      <c r="R282" s="522"/>
    </row>
    <row r="283" spans="1:18" ht="35.1" customHeight="1">
      <c r="A283" s="751">
        <v>49</v>
      </c>
      <c r="B283" s="18" t="s">
        <v>151</v>
      </c>
      <c r="C283" s="754" t="s">
        <v>146</v>
      </c>
      <c r="D283" s="212"/>
      <c r="E283" s="751" t="s">
        <v>451</v>
      </c>
      <c r="F283" s="205" t="s">
        <v>18</v>
      </c>
      <c r="G283" s="456"/>
      <c r="H283" s="39"/>
      <c r="I283" s="209"/>
      <c r="J283" s="209"/>
      <c r="K283" s="209"/>
      <c r="L283" s="209"/>
      <c r="M283" s="209"/>
      <c r="N283" s="209"/>
      <c r="O283" s="209"/>
      <c r="P283" s="209"/>
      <c r="Q283" s="362"/>
      <c r="R283" s="394"/>
    </row>
    <row r="284" spans="1:18" ht="35.1" customHeight="1">
      <c r="A284" s="752"/>
      <c r="B284" s="19" t="s">
        <v>152</v>
      </c>
      <c r="C284" s="761"/>
      <c r="D284" s="213"/>
      <c r="E284" s="752"/>
      <c r="F284" s="547" t="s">
        <v>19</v>
      </c>
      <c r="G284" s="468"/>
      <c r="H284" s="45"/>
      <c r="I284" s="210"/>
      <c r="J284" s="530"/>
      <c r="K284" s="210"/>
      <c r="L284" s="210"/>
      <c r="M284" s="210"/>
      <c r="N284" s="210"/>
      <c r="O284" s="210"/>
      <c r="P284" s="210"/>
      <c r="Q284" s="363"/>
      <c r="R284" s="395"/>
    </row>
    <row r="285" spans="1:18" ht="35.1" customHeight="1" thickBot="1">
      <c r="A285" s="752"/>
      <c r="B285" s="20" t="s">
        <v>153</v>
      </c>
      <c r="C285" s="761"/>
      <c r="D285" s="545"/>
      <c r="E285" s="752"/>
      <c r="F285" s="34" t="s">
        <v>20</v>
      </c>
      <c r="G285" s="497">
        <f>R285*J5</f>
        <v>0</v>
      </c>
      <c r="H285" s="44"/>
      <c r="I285" s="42"/>
      <c r="J285" s="42"/>
      <c r="K285" s="42"/>
      <c r="L285" s="42"/>
      <c r="M285" s="42"/>
      <c r="N285" s="42"/>
      <c r="O285" s="519"/>
      <c r="P285" s="42">
        <v>0</v>
      </c>
      <c r="Q285" s="361"/>
      <c r="R285" s="393">
        <v>0.9</v>
      </c>
    </row>
    <row r="286" spans="1:18" ht="35.1" customHeight="1">
      <c r="A286" s="752"/>
      <c r="B286" s="12" t="s">
        <v>154</v>
      </c>
      <c r="C286" s="761"/>
      <c r="D286" s="742" t="s">
        <v>461</v>
      </c>
      <c r="E286" s="752"/>
      <c r="F286" s="744"/>
      <c r="G286" s="422"/>
      <c r="H286" s="636"/>
      <c r="I286" s="636"/>
      <c r="J286" s="636"/>
      <c r="K286" s="636"/>
      <c r="L286" s="636"/>
      <c r="M286" s="636"/>
      <c r="N286" s="636"/>
      <c r="O286" s="636"/>
      <c r="P286" s="636"/>
      <c r="Q286" s="636"/>
      <c r="R286" s="540"/>
    </row>
    <row r="287" spans="1:18" ht="38.25" customHeight="1" thickBot="1">
      <c r="A287" s="760"/>
      <c r="B287" s="545" t="s">
        <v>155</v>
      </c>
      <c r="C287" s="756"/>
      <c r="D287" s="760"/>
      <c r="E287" s="753"/>
      <c r="F287" s="745"/>
      <c r="G287" s="440"/>
      <c r="H287" s="746"/>
      <c r="I287" s="746"/>
      <c r="J287" s="746"/>
      <c r="K287" s="746"/>
      <c r="L287" s="746"/>
      <c r="M287" s="746"/>
      <c r="N287" s="746"/>
      <c r="O287" s="746"/>
      <c r="P287" s="746"/>
      <c r="Q287" s="746"/>
      <c r="R287" s="522"/>
    </row>
    <row r="288" spans="1:18" ht="35.1" customHeight="1">
      <c r="A288" s="751">
        <v>50</v>
      </c>
      <c r="B288" s="523" t="s">
        <v>156</v>
      </c>
      <c r="C288" s="754" t="s">
        <v>157</v>
      </c>
      <c r="D288" s="212"/>
      <c r="E288" s="751" t="s">
        <v>451</v>
      </c>
      <c r="F288" s="205" t="s">
        <v>18</v>
      </c>
      <c r="G288" s="456"/>
      <c r="H288" s="39"/>
      <c r="I288" s="209"/>
      <c r="J288" s="209"/>
      <c r="K288" s="209"/>
      <c r="L288" s="209"/>
      <c r="M288" s="209"/>
      <c r="N288" s="209"/>
      <c r="O288" s="209"/>
      <c r="P288" s="209"/>
      <c r="Q288" s="362"/>
      <c r="R288" s="394"/>
    </row>
    <row r="289" spans="1:18" ht="35.1" customHeight="1">
      <c r="A289" s="752"/>
      <c r="B289" s="524" t="s">
        <v>158</v>
      </c>
      <c r="C289" s="755"/>
      <c r="D289" s="213"/>
      <c r="E289" s="752"/>
      <c r="F289" s="547" t="s">
        <v>19</v>
      </c>
      <c r="G289" s="468"/>
      <c r="H289" s="45"/>
      <c r="I289" s="210"/>
      <c r="J289" s="210"/>
      <c r="K289" s="210"/>
      <c r="L289" s="210"/>
      <c r="M289" s="210"/>
      <c r="N289" s="210"/>
      <c r="O289" s="210"/>
      <c r="P289" s="210"/>
      <c r="Q289" s="363"/>
      <c r="R289" s="395"/>
    </row>
    <row r="290" spans="1:18" ht="35.1" customHeight="1" thickBot="1">
      <c r="A290" s="752"/>
      <c r="B290" s="524" t="s">
        <v>159</v>
      </c>
      <c r="C290" s="755"/>
      <c r="D290" s="545"/>
      <c r="E290" s="752"/>
      <c r="F290" s="34" t="s">
        <v>20</v>
      </c>
      <c r="G290" s="497">
        <f>R290*J5</f>
        <v>0</v>
      </c>
      <c r="H290" s="44"/>
      <c r="I290" s="42"/>
      <c r="J290" s="42"/>
      <c r="K290" s="42"/>
      <c r="L290" s="42"/>
      <c r="M290" s="42"/>
      <c r="N290" s="42"/>
      <c r="O290" s="519"/>
      <c r="P290" s="42">
        <v>0</v>
      </c>
      <c r="Q290" s="361"/>
      <c r="R290" s="393">
        <v>0.55000000000000004</v>
      </c>
    </row>
    <row r="291" spans="1:18" ht="35.1" customHeight="1">
      <c r="A291" s="752"/>
      <c r="B291" s="524" t="s">
        <v>160</v>
      </c>
      <c r="C291" s="755"/>
      <c r="D291" s="742" t="s">
        <v>462</v>
      </c>
      <c r="E291" s="752"/>
      <c r="F291" s="744"/>
      <c r="G291" s="422"/>
      <c r="H291" s="636"/>
      <c r="I291" s="636"/>
      <c r="J291" s="636"/>
      <c r="K291" s="636"/>
      <c r="L291" s="636"/>
      <c r="M291" s="636"/>
      <c r="N291" s="636"/>
      <c r="O291" s="636"/>
      <c r="P291" s="636"/>
      <c r="Q291" s="636"/>
      <c r="R291" s="540"/>
    </row>
    <row r="292" spans="1:18" ht="68.25" customHeight="1" thickBot="1">
      <c r="A292" s="753"/>
      <c r="B292" s="545" t="s">
        <v>161</v>
      </c>
      <c r="C292" s="756"/>
      <c r="D292" s="763"/>
      <c r="E292" s="753"/>
      <c r="F292" s="765"/>
      <c r="G292" s="443"/>
      <c r="H292" s="767"/>
      <c r="I292" s="767"/>
      <c r="J292" s="767"/>
      <c r="K292" s="767"/>
      <c r="L292" s="767"/>
      <c r="M292" s="767"/>
      <c r="N292" s="767"/>
      <c r="O292" s="767"/>
      <c r="P292" s="767"/>
      <c r="Q292" s="767"/>
      <c r="R292" s="546"/>
    </row>
    <row r="293" spans="1:18" ht="35.1" customHeight="1">
      <c r="A293" s="751">
        <v>51</v>
      </c>
      <c r="B293" s="523" t="s">
        <v>162</v>
      </c>
      <c r="C293" s="754" t="s">
        <v>157</v>
      </c>
      <c r="D293" s="523"/>
      <c r="E293" s="757" t="s">
        <v>452</v>
      </c>
      <c r="F293" s="205" t="s">
        <v>18</v>
      </c>
      <c r="G293" s="456"/>
      <c r="H293" s="39"/>
      <c r="I293" s="209"/>
      <c r="J293" s="209"/>
      <c r="K293" s="209"/>
      <c r="L293" s="209"/>
      <c r="M293" s="209"/>
      <c r="N293" s="209"/>
      <c r="O293" s="209"/>
      <c r="P293" s="209"/>
      <c r="Q293" s="362"/>
      <c r="R293" s="394"/>
    </row>
    <row r="294" spans="1:18" ht="35.1" customHeight="1">
      <c r="A294" s="752"/>
      <c r="B294" s="532" t="s">
        <v>163</v>
      </c>
      <c r="C294" s="755"/>
      <c r="D294" s="213"/>
      <c r="E294" s="758"/>
      <c r="F294" s="547" t="s">
        <v>19</v>
      </c>
      <c r="G294" s="468"/>
      <c r="H294" s="45"/>
      <c r="I294" s="210"/>
      <c r="J294" s="210"/>
      <c r="K294" s="210"/>
      <c r="L294" s="210"/>
      <c r="M294" s="210"/>
      <c r="N294" s="210"/>
      <c r="O294" s="210"/>
      <c r="P294" s="210"/>
      <c r="Q294" s="363"/>
      <c r="R294" s="395"/>
    </row>
    <row r="295" spans="1:18" ht="35.1" customHeight="1" thickBot="1">
      <c r="A295" s="752"/>
      <c r="B295" s="524" t="s">
        <v>164</v>
      </c>
      <c r="C295" s="755"/>
      <c r="D295" s="545"/>
      <c r="E295" s="758"/>
      <c r="F295" s="34" t="s">
        <v>20</v>
      </c>
      <c r="G295" s="497">
        <f>R295*J5</f>
        <v>0</v>
      </c>
      <c r="H295" s="44"/>
      <c r="I295" s="42"/>
      <c r="J295" s="42"/>
      <c r="K295" s="42"/>
      <c r="L295" s="42"/>
      <c r="M295" s="42"/>
      <c r="N295" s="42"/>
      <c r="O295" s="42"/>
      <c r="P295" s="42">
        <v>0</v>
      </c>
      <c r="Q295" s="361"/>
      <c r="R295" s="393">
        <v>1.7</v>
      </c>
    </row>
    <row r="296" spans="1:18" ht="35.1" customHeight="1">
      <c r="A296" s="752"/>
      <c r="B296" s="524" t="s">
        <v>165</v>
      </c>
      <c r="C296" s="755"/>
      <c r="D296" s="768" t="s">
        <v>463</v>
      </c>
      <c r="E296" s="758"/>
      <c r="F296" s="744"/>
      <c r="G296" s="442"/>
      <c r="H296" s="766"/>
      <c r="I296" s="766"/>
      <c r="J296" s="766"/>
      <c r="K296" s="766"/>
      <c r="L296" s="766"/>
      <c r="M296" s="766"/>
      <c r="N296" s="766"/>
      <c r="O296" s="766"/>
      <c r="P296" s="766"/>
      <c r="Q296" s="766"/>
      <c r="R296" s="547"/>
    </row>
    <row r="297" spans="1:18" ht="67.5" customHeight="1" thickBot="1">
      <c r="A297" s="753"/>
      <c r="B297" s="545" t="s">
        <v>166</v>
      </c>
      <c r="C297" s="756"/>
      <c r="D297" s="769"/>
      <c r="E297" s="759"/>
      <c r="F297" s="770"/>
      <c r="G297" s="444"/>
      <c r="H297" s="767"/>
      <c r="I297" s="767"/>
      <c r="J297" s="767"/>
      <c r="K297" s="767"/>
      <c r="L297" s="767"/>
      <c r="M297" s="767"/>
      <c r="N297" s="767"/>
      <c r="O297" s="767"/>
      <c r="P297" s="767"/>
      <c r="Q297" s="767"/>
      <c r="R297" s="544"/>
    </row>
    <row r="298" spans="1:18" ht="35.1" customHeight="1">
      <c r="A298" s="751">
        <v>52</v>
      </c>
      <c r="B298" s="523" t="s">
        <v>167</v>
      </c>
      <c r="C298" s="543"/>
      <c r="D298" s="523"/>
      <c r="E298" s="751" t="s">
        <v>451</v>
      </c>
      <c r="F298" s="205" t="s">
        <v>18</v>
      </c>
      <c r="G298" s="456"/>
      <c r="H298" s="39"/>
      <c r="I298" s="209"/>
      <c r="J298" s="209"/>
      <c r="K298" s="209"/>
      <c r="L298" s="209"/>
      <c r="M298" s="209"/>
      <c r="N298" s="209"/>
      <c r="O298" s="209"/>
      <c r="P298" s="209"/>
      <c r="Q298" s="362"/>
      <c r="R298" s="394"/>
    </row>
    <row r="299" spans="1:18" ht="35.1" customHeight="1">
      <c r="A299" s="752"/>
      <c r="B299" s="532" t="s">
        <v>168</v>
      </c>
      <c r="C299" s="297" t="s">
        <v>169</v>
      </c>
      <c r="D299" s="213" t="s">
        <v>464</v>
      </c>
      <c r="E299" s="752"/>
      <c r="F299" s="206" t="s">
        <v>19</v>
      </c>
      <c r="G299" s="468"/>
      <c r="H299" s="45"/>
      <c r="I299" s="210"/>
      <c r="J299" s="210"/>
      <c r="K299" s="210"/>
      <c r="L299" s="210"/>
      <c r="M299" s="210"/>
      <c r="N299" s="210"/>
      <c r="O299" s="210"/>
      <c r="P299" s="210"/>
      <c r="Q299" s="363"/>
      <c r="R299" s="395"/>
    </row>
    <row r="300" spans="1:18" ht="35.1" customHeight="1" thickBot="1">
      <c r="A300" s="752"/>
      <c r="B300" s="524" t="s">
        <v>170</v>
      </c>
      <c r="C300" s="297" t="s">
        <v>171</v>
      </c>
      <c r="D300" s="524"/>
      <c r="E300" s="752"/>
      <c r="F300" s="547" t="s">
        <v>76</v>
      </c>
      <c r="G300" s="497">
        <f>R300*J5</f>
        <v>0</v>
      </c>
      <c r="H300" s="438"/>
      <c r="I300" s="22"/>
      <c r="J300" s="22"/>
      <c r="K300" s="22"/>
      <c r="L300" s="22"/>
      <c r="M300" s="22"/>
      <c r="N300" s="22"/>
      <c r="O300" s="519"/>
      <c r="P300" s="22">
        <v>0</v>
      </c>
      <c r="Q300" s="364"/>
      <c r="R300" s="396">
        <v>1.1000000000000001</v>
      </c>
    </row>
    <row r="301" spans="1:18" ht="35.1" customHeight="1">
      <c r="A301" s="752"/>
      <c r="B301" s="502" t="s">
        <v>172</v>
      </c>
      <c r="C301" s="297"/>
      <c r="D301" s="523" t="s">
        <v>465</v>
      </c>
      <c r="E301" s="752"/>
      <c r="F301" s="744"/>
      <c r="G301" s="422"/>
      <c r="H301" s="636"/>
      <c r="I301" s="637"/>
      <c r="J301" s="637"/>
      <c r="K301" s="637"/>
      <c r="L301" s="637"/>
      <c r="M301" s="637"/>
      <c r="N301" s="637"/>
      <c r="O301" s="637"/>
      <c r="P301" s="637"/>
      <c r="Q301" s="637"/>
      <c r="R301" s="540"/>
    </row>
    <row r="302" spans="1:18" ht="57" customHeight="1" thickBot="1">
      <c r="A302" s="753"/>
      <c r="B302" s="545" t="s">
        <v>173</v>
      </c>
      <c r="C302" s="298"/>
      <c r="D302" s="66" t="s">
        <v>466</v>
      </c>
      <c r="E302" s="753"/>
      <c r="F302" s="745"/>
      <c r="G302" s="440"/>
      <c r="H302" s="746"/>
      <c r="I302" s="746"/>
      <c r="J302" s="746"/>
      <c r="K302" s="746"/>
      <c r="L302" s="746"/>
      <c r="M302" s="746"/>
      <c r="N302" s="746"/>
      <c r="O302" s="746"/>
      <c r="P302" s="746"/>
      <c r="Q302" s="746"/>
      <c r="R302" s="522"/>
    </row>
    <row r="303" spans="1:18" ht="35.1" customHeight="1">
      <c r="A303" s="751">
        <v>53</v>
      </c>
      <c r="B303" s="523" t="s">
        <v>174</v>
      </c>
      <c r="C303" s="543"/>
      <c r="D303" s="523"/>
      <c r="E303" s="751" t="s">
        <v>451</v>
      </c>
      <c r="F303" s="205" t="s">
        <v>18</v>
      </c>
      <c r="G303" s="456"/>
      <c r="H303" s="39"/>
      <c r="I303" s="209"/>
      <c r="J303" s="209"/>
      <c r="K303" s="209"/>
      <c r="L303" s="209"/>
      <c r="M303" s="209"/>
      <c r="N303" s="209"/>
      <c r="O303" s="209"/>
      <c r="P303" s="209"/>
      <c r="Q303" s="362"/>
      <c r="R303" s="394"/>
    </row>
    <row r="304" spans="1:18" ht="35.1" customHeight="1">
      <c r="A304" s="752"/>
      <c r="B304" s="532" t="s">
        <v>175</v>
      </c>
      <c r="C304" s="297" t="s">
        <v>176</v>
      </c>
      <c r="D304" s="213"/>
      <c r="E304" s="752"/>
      <c r="F304" s="206" t="s">
        <v>19</v>
      </c>
      <c r="G304" s="468"/>
      <c r="H304" s="45"/>
      <c r="I304" s="210"/>
      <c r="J304" s="210"/>
      <c r="K304" s="210"/>
      <c r="L304" s="210"/>
      <c r="M304" s="210"/>
      <c r="N304" s="210"/>
      <c r="O304" s="210"/>
      <c r="P304" s="210"/>
      <c r="Q304" s="363"/>
      <c r="R304" s="395"/>
    </row>
    <row r="305" spans="1:18" ht="35.1" customHeight="1" thickBot="1">
      <c r="A305" s="752"/>
      <c r="B305" s="524" t="s">
        <v>177</v>
      </c>
      <c r="C305" s="297" t="s">
        <v>178</v>
      </c>
      <c r="D305" s="524"/>
      <c r="E305" s="752"/>
      <c r="F305" s="547" t="s">
        <v>76</v>
      </c>
      <c r="G305" s="497">
        <f>R305*J5</f>
        <v>0</v>
      </c>
      <c r="H305" s="438"/>
      <c r="I305" s="22"/>
      <c r="J305" s="22"/>
      <c r="K305" s="22"/>
      <c r="L305" s="22"/>
      <c r="M305" s="22"/>
      <c r="N305" s="22"/>
      <c r="O305" s="33"/>
      <c r="P305" s="22">
        <v>0</v>
      </c>
      <c r="Q305" s="364"/>
      <c r="R305" s="396">
        <v>0.9</v>
      </c>
    </row>
    <row r="306" spans="1:18" ht="79.5" customHeight="1" thickBot="1">
      <c r="A306" s="752"/>
      <c r="B306" s="524" t="s">
        <v>179</v>
      </c>
      <c r="C306" s="297" t="s">
        <v>180</v>
      </c>
      <c r="D306" s="523" t="s">
        <v>467</v>
      </c>
      <c r="E306" s="753"/>
      <c r="F306" s="540"/>
      <c r="G306" s="422"/>
      <c r="H306" s="636"/>
      <c r="I306" s="637"/>
      <c r="J306" s="637"/>
      <c r="K306" s="637"/>
      <c r="L306" s="637"/>
      <c r="M306" s="637"/>
      <c r="N306" s="637"/>
      <c r="O306" s="637"/>
      <c r="P306" s="637"/>
      <c r="Q306" s="637"/>
      <c r="R306" s="540"/>
    </row>
    <row r="307" spans="1:18" ht="118.5" customHeight="1">
      <c r="A307" s="751">
        <v>54</v>
      </c>
      <c r="B307" s="742" t="s">
        <v>438</v>
      </c>
      <c r="C307" s="773" t="s">
        <v>181</v>
      </c>
      <c r="D307" s="523" t="s">
        <v>182</v>
      </c>
      <c r="E307" s="751" t="s">
        <v>17</v>
      </c>
      <c r="F307" s="205" t="s">
        <v>18</v>
      </c>
      <c r="G307" s="456">
        <f>R307*J5</f>
        <v>0</v>
      </c>
      <c r="H307" s="39"/>
      <c r="I307" s="209">
        <v>0</v>
      </c>
      <c r="J307" s="209"/>
      <c r="K307" s="209"/>
      <c r="L307" s="209"/>
      <c r="M307" s="209"/>
      <c r="N307" s="209"/>
      <c r="O307" s="209"/>
      <c r="P307" s="209"/>
      <c r="Q307" s="362"/>
      <c r="R307" s="394">
        <v>0.8</v>
      </c>
    </row>
    <row r="308" spans="1:18" ht="35.1" customHeight="1">
      <c r="A308" s="752"/>
      <c r="B308" s="771"/>
      <c r="C308" s="774"/>
      <c r="D308" s="213"/>
      <c r="E308" s="752"/>
      <c r="F308" s="206" t="s">
        <v>19</v>
      </c>
      <c r="G308" s="468"/>
      <c r="H308" s="45"/>
      <c r="I308" s="210"/>
      <c r="J308" s="210"/>
      <c r="K308" s="210"/>
      <c r="L308" s="210"/>
      <c r="M308" s="210"/>
      <c r="N308" s="210"/>
      <c r="O308" s="210"/>
      <c r="P308" s="210"/>
      <c r="Q308" s="363"/>
      <c r="R308" s="395"/>
    </row>
    <row r="309" spans="1:18" ht="35.1" customHeight="1" thickBot="1">
      <c r="A309" s="752"/>
      <c r="B309" s="771"/>
      <c r="C309" s="774"/>
      <c r="D309" s="524"/>
      <c r="E309" s="752"/>
      <c r="F309" s="547" t="s">
        <v>76</v>
      </c>
      <c r="G309" s="497"/>
      <c r="H309" s="438"/>
      <c r="I309" s="22"/>
      <c r="J309" s="22"/>
      <c r="K309" s="22"/>
      <c r="L309" s="22"/>
      <c r="M309" s="22"/>
      <c r="N309" s="22"/>
      <c r="O309" s="22"/>
      <c r="P309" s="22"/>
      <c r="Q309" s="364"/>
      <c r="R309" s="396"/>
    </row>
    <row r="310" spans="1:18" ht="35.1" customHeight="1">
      <c r="A310" s="752"/>
      <c r="B310" s="771"/>
      <c r="C310" s="774"/>
      <c r="D310" s="523"/>
      <c r="E310" s="752"/>
      <c r="F310" s="744"/>
      <c r="G310" s="422"/>
      <c r="H310" s="636"/>
      <c r="I310" s="637"/>
      <c r="J310" s="637"/>
      <c r="K310" s="637"/>
      <c r="L310" s="637"/>
      <c r="M310" s="637"/>
      <c r="N310" s="637"/>
      <c r="O310" s="637"/>
      <c r="P310" s="637"/>
      <c r="Q310" s="637"/>
      <c r="R310" s="540"/>
    </row>
    <row r="311" spans="1:18" ht="53.25" customHeight="1" thickBot="1">
      <c r="A311" s="753"/>
      <c r="B311" s="772"/>
      <c r="C311" s="775"/>
      <c r="D311" s="66"/>
      <c r="E311" s="753"/>
      <c r="F311" s="745"/>
      <c r="G311" s="440"/>
      <c r="H311" s="746"/>
      <c r="I311" s="746"/>
      <c r="J311" s="746"/>
      <c r="K311" s="746"/>
      <c r="L311" s="746"/>
      <c r="M311" s="746"/>
      <c r="N311" s="746"/>
      <c r="O311" s="746"/>
      <c r="P311" s="746"/>
      <c r="Q311" s="746"/>
      <c r="R311" s="522"/>
    </row>
    <row r="312" spans="1:18" ht="100.5" customHeight="1">
      <c r="A312" s="751">
        <v>55</v>
      </c>
      <c r="B312" s="742" t="s">
        <v>523</v>
      </c>
      <c r="C312" s="773" t="s">
        <v>181</v>
      </c>
      <c r="D312" s="523" t="s">
        <v>468</v>
      </c>
      <c r="E312" s="751" t="s">
        <v>17</v>
      </c>
      <c r="F312" s="205" t="s">
        <v>18</v>
      </c>
      <c r="G312" s="456">
        <f>R312*J5</f>
        <v>0</v>
      </c>
      <c r="H312" s="39"/>
      <c r="I312" s="209">
        <v>0</v>
      </c>
      <c r="J312" s="209"/>
      <c r="K312" s="209"/>
      <c r="L312" s="209"/>
      <c r="M312" s="209"/>
      <c r="N312" s="209"/>
      <c r="O312" s="209"/>
      <c r="P312" s="209"/>
      <c r="Q312" s="362"/>
      <c r="R312" s="394">
        <v>0.6</v>
      </c>
    </row>
    <row r="313" spans="1:18" ht="35.1" customHeight="1">
      <c r="A313" s="752"/>
      <c r="B313" s="771"/>
      <c r="C313" s="774"/>
      <c r="D313" s="213"/>
      <c r="E313" s="752"/>
      <c r="F313" s="206" t="s">
        <v>19</v>
      </c>
      <c r="G313" s="468"/>
      <c r="H313" s="45"/>
      <c r="I313" s="210"/>
      <c r="J313" s="210"/>
      <c r="K313" s="210"/>
      <c r="L313" s="210"/>
      <c r="M313" s="210"/>
      <c r="N313" s="210"/>
      <c r="O313" s="210"/>
      <c r="P313" s="210"/>
      <c r="Q313" s="363"/>
      <c r="R313" s="395"/>
    </row>
    <row r="314" spans="1:18" ht="35.1" customHeight="1" thickBot="1">
      <c r="A314" s="752"/>
      <c r="B314" s="771"/>
      <c r="C314" s="774"/>
      <c r="D314" s="524"/>
      <c r="E314" s="752"/>
      <c r="F314" s="547" t="s">
        <v>76</v>
      </c>
      <c r="G314" s="497"/>
      <c r="H314" s="438"/>
      <c r="I314" s="22"/>
      <c r="J314" s="22"/>
      <c r="K314" s="22"/>
      <c r="L314" s="22"/>
      <c r="M314" s="22"/>
      <c r="N314" s="22"/>
      <c r="O314" s="22"/>
      <c r="P314" s="22"/>
      <c r="Q314" s="364"/>
      <c r="R314" s="396"/>
    </row>
    <row r="315" spans="1:18" ht="35.1" customHeight="1">
      <c r="A315" s="752"/>
      <c r="B315" s="771"/>
      <c r="C315" s="774"/>
      <c r="D315" s="523"/>
      <c r="E315" s="752"/>
      <c r="F315" s="744"/>
      <c r="G315" s="422"/>
      <c r="H315" s="636"/>
      <c r="I315" s="637"/>
      <c r="J315" s="637"/>
      <c r="K315" s="637"/>
      <c r="L315" s="637"/>
      <c r="M315" s="637"/>
      <c r="N315" s="637"/>
      <c r="O315" s="637"/>
      <c r="P315" s="637"/>
      <c r="Q315" s="637"/>
      <c r="R315" s="540"/>
    </row>
    <row r="316" spans="1:18" ht="35.1" customHeight="1" thickBot="1">
      <c r="A316" s="753"/>
      <c r="B316" s="772"/>
      <c r="C316" s="775"/>
      <c r="D316" s="66"/>
      <c r="E316" s="753"/>
      <c r="F316" s="745"/>
      <c r="G316" s="440"/>
      <c r="H316" s="746"/>
      <c r="I316" s="746"/>
      <c r="J316" s="746"/>
      <c r="K316" s="746"/>
      <c r="L316" s="746"/>
      <c r="M316" s="746"/>
      <c r="N316" s="746"/>
      <c r="O316" s="746"/>
      <c r="P316" s="746"/>
      <c r="Q316" s="746"/>
      <c r="R316" s="522"/>
    </row>
    <row r="317" spans="1:18" ht="35.1" customHeight="1">
      <c r="A317" s="751">
        <v>56</v>
      </c>
      <c r="B317" s="742" t="s">
        <v>524</v>
      </c>
      <c r="C317" s="773" t="s">
        <v>181</v>
      </c>
      <c r="D317" s="523" t="s">
        <v>184</v>
      </c>
      <c r="E317" s="751" t="s">
        <v>17</v>
      </c>
      <c r="F317" s="205" t="s">
        <v>18</v>
      </c>
      <c r="G317" s="456">
        <f>R317*J5</f>
        <v>0</v>
      </c>
      <c r="H317" s="39"/>
      <c r="I317" s="209">
        <v>0</v>
      </c>
      <c r="J317" s="209"/>
      <c r="K317" s="209"/>
      <c r="L317" s="209"/>
      <c r="M317" s="209"/>
      <c r="N317" s="209"/>
      <c r="O317" s="209"/>
      <c r="P317" s="209"/>
      <c r="Q317" s="362"/>
      <c r="R317" s="394">
        <v>0.15</v>
      </c>
    </row>
    <row r="318" spans="1:18" ht="35.1" customHeight="1">
      <c r="A318" s="752"/>
      <c r="B318" s="771"/>
      <c r="C318" s="774"/>
      <c r="D318" s="213"/>
      <c r="E318" s="752"/>
      <c r="F318" s="206" t="s">
        <v>19</v>
      </c>
      <c r="G318" s="468"/>
      <c r="H318" s="45"/>
      <c r="I318" s="210"/>
      <c r="J318" s="210"/>
      <c r="K318" s="210"/>
      <c r="L318" s="210"/>
      <c r="M318" s="210"/>
      <c r="N318" s="210"/>
      <c r="O318" s="210"/>
      <c r="P318" s="210"/>
      <c r="Q318" s="363"/>
      <c r="R318" s="395"/>
    </row>
    <row r="319" spans="1:18" ht="35.1" customHeight="1" thickBot="1">
      <c r="A319" s="752"/>
      <c r="B319" s="771"/>
      <c r="C319" s="774"/>
      <c r="D319" s="524"/>
      <c r="E319" s="752"/>
      <c r="F319" s="547" t="s">
        <v>76</v>
      </c>
      <c r="G319" s="497"/>
      <c r="H319" s="438"/>
      <c r="I319" s="22"/>
      <c r="J319" s="22"/>
      <c r="K319" s="22"/>
      <c r="L319" s="22"/>
      <c r="M319" s="22"/>
      <c r="N319" s="22"/>
      <c r="O319" s="22"/>
      <c r="P319" s="22"/>
      <c r="Q319" s="364"/>
      <c r="R319" s="396"/>
    </row>
    <row r="320" spans="1:18" ht="35.1" customHeight="1">
      <c r="A320" s="752"/>
      <c r="B320" s="771"/>
      <c r="C320" s="774"/>
      <c r="D320" s="523"/>
      <c r="E320" s="752"/>
      <c r="F320" s="744"/>
      <c r="G320" s="422"/>
      <c r="H320" s="636"/>
      <c r="I320" s="637"/>
      <c r="J320" s="637"/>
      <c r="K320" s="637"/>
      <c r="L320" s="637"/>
      <c r="M320" s="637"/>
      <c r="N320" s="637"/>
      <c r="O320" s="637"/>
      <c r="P320" s="637"/>
      <c r="Q320" s="637"/>
      <c r="R320" s="540"/>
    </row>
    <row r="321" spans="1:18" ht="35.1" customHeight="1" thickBot="1">
      <c r="A321" s="753"/>
      <c r="B321" s="772"/>
      <c r="C321" s="775"/>
      <c r="D321" s="66"/>
      <c r="E321" s="753"/>
      <c r="F321" s="745"/>
      <c r="G321" s="440"/>
      <c r="H321" s="746"/>
      <c r="I321" s="746"/>
      <c r="J321" s="746"/>
      <c r="K321" s="746"/>
      <c r="L321" s="746"/>
      <c r="M321" s="746"/>
      <c r="N321" s="746"/>
      <c r="O321" s="746"/>
      <c r="P321" s="746"/>
      <c r="Q321" s="746"/>
      <c r="R321" s="522"/>
    </row>
    <row r="322" spans="1:18" ht="73.5" customHeight="1">
      <c r="A322" s="751">
        <v>57</v>
      </c>
      <c r="B322" s="742" t="s">
        <v>525</v>
      </c>
      <c r="C322" s="773" t="s">
        <v>181</v>
      </c>
      <c r="D322" s="523" t="s">
        <v>121</v>
      </c>
      <c r="E322" s="751" t="s">
        <v>17</v>
      </c>
      <c r="F322" s="205" t="s">
        <v>18</v>
      </c>
      <c r="G322" s="456">
        <f>R322*J5</f>
        <v>0</v>
      </c>
      <c r="H322" s="39"/>
      <c r="I322" s="209">
        <v>0</v>
      </c>
      <c r="J322" s="209"/>
      <c r="K322" s="209"/>
      <c r="L322" s="209"/>
      <c r="M322" s="209"/>
      <c r="N322" s="209"/>
      <c r="O322" s="209"/>
      <c r="P322" s="209"/>
      <c r="Q322" s="362"/>
      <c r="R322" s="394">
        <v>0.4</v>
      </c>
    </row>
    <row r="323" spans="1:18" ht="35.1" customHeight="1">
      <c r="A323" s="752"/>
      <c r="B323" s="771"/>
      <c r="C323" s="774"/>
      <c r="D323" s="213"/>
      <c r="E323" s="752"/>
      <c r="F323" s="206" t="s">
        <v>19</v>
      </c>
      <c r="G323" s="468"/>
      <c r="H323" s="45"/>
      <c r="I323" s="210"/>
      <c r="J323" s="210"/>
      <c r="K323" s="210"/>
      <c r="L323" s="210"/>
      <c r="M323" s="210"/>
      <c r="N323" s="210"/>
      <c r="O323" s="210"/>
      <c r="P323" s="210"/>
      <c r="Q323" s="363"/>
      <c r="R323" s="395"/>
    </row>
    <row r="324" spans="1:18" ht="35.1" customHeight="1" thickBot="1">
      <c r="A324" s="752"/>
      <c r="B324" s="771"/>
      <c r="C324" s="774"/>
      <c r="D324" s="524"/>
      <c r="E324" s="752"/>
      <c r="F324" s="547" t="s">
        <v>76</v>
      </c>
      <c r="G324" s="497"/>
      <c r="H324" s="438"/>
      <c r="I324" s="22"/>
      <c r="J324" s="22"/>
      <c r="K324" s="22"/>
      <c r="L324" s="22"/>
      <c r="M324" s="22"/>
      <c r="N324" s="22"/>
      <c r="O324" s="22"/>
      <c r="P324" s="22"/>
      <c r="Q324" s="364"/>
      <c r="R324" s="396"/>
    </row>
    <row r="325" spans="1:18" ht="35.1" customHeight="1">
      <c r="A325" s="752"/>
      <c r="B325" s="771"/>
      <c r="C325" s="774"/>
      <c r="D325" s="523"/>
      <c r="E325" s="752"/>
      <c r="F325" s="744"/>
      <c r="G325" s="422"/>
      <c r="H325" s="636"/>
      <c r="I325" s="637"/>
      <c r="J325" s="637"/>
      <c r="K325" s="637"/>
      <c r="L325" s="637"/>
      <c r="M325" s="637"/>
      <c r="N325" s="637"/>
      <c r="O325" s="637"/>
      <c r="P325" s="637"/>
      <c r="Q325" s="637"/>
      <c r="R325" s="540"/>
    </row>
    <row r="326" spans="1:18" ht="94.5" customHeight="1" thickBot="1">
      <c r="A326" s="753"/>
      <c r="B326" s="772"/>
      <c r="C326" s="775"/>
      <c r="D326" s="66"/>
      <c r="E326" s="753"/>
      <c r="F326" s="745"/>
      <c r="G326" s="440"/>
      <c r="H326" s="746"/>
      <c r="I326" s="746"/>
      <c r="J326" s="746"/>
      <c r="K326" s="746"/>
      <c r="L326" s="746"/>
      <c r="M326" s="746"/>
      <c r="N326" s="746"/>
      <c r="O326" s="746"/>
      <c r="P326" s="746"/>
      <c r="Q326" s="746"/>
      <c r="R326" s="522"/>
    </row>
    <row r="327" spans="1:18" ht="35.1" customHeight="1">
      <c r="A327" s="751">
        <v>58</v>
      </c>
      <c r="B327" s="742" t="s">
        <v>526</v>
      </c>
      <c r="C327" s="773" t="s">
        <v>181</v>
      </c>
      <c r="D327" s="523" t="s">
        <v>185</v>
      </c>
      <c r="E327" s="751" t="s">
        <v>17</v>
      </c>
      <c r="F327" s="205" t="s">
        <v>18</v>
      </c>
      <c r="G327" s="456">
        <f>R327*J5</f>
        <v>0</v>
      </c>
      <c r="H327" s="39"/>
      <c r="I327" s="209">
        <v>0</v>
      </c>
      <c r="J327" s="209"/>
      <c r="K327" s="209"/>
      <c r="L327" s="209"/>
      <c r="M327" s="209"/>
      <c r="N327" s="209"/>
      <c r="O327" s="209"/>
      <c r="P327" s="209"/>
      <c r="Q327" s="362"/>
      <c r="R327" s="394">
        <v>0.7</v>
      </c>
    </row>
    <row r="328" spans="1:18" ht="35.1" customHeight="1">
      <c r="A328" s="752"/>
      <c r="B328" s="771"/>
      <c r="C328" s="774"/>
      <c r="D328" s="213"/>
      <c r="E328" s="752"/>
      <c r="F328" s="206" t="s">
        <v>19</v>
      </c>
      <c r="G328" s="468"/>
      <c r="H328" s="45"/>
      <c r="I328" s="210"/>
      <c r="J328" s="210"/>
      <c r="K328" s="210"/>
      <c r="L328" s="210"/>
      <c r="M328" s="210"/>
      <c r="N328" s="210"/>
      <c r="O328" s="210"/>
      <c r="P328" s="210"/>
      <c r="Q328" s="363"/>
      <c r="R328" s="395"/>
    </row>
    <row r="329" spans="1:18" ht="35.1" customHeight="1" thickBot="1">
      <c r="A329" s="752"/>
      <c r="B329" s="771"/>
      <c r="C329" s="774"/>
      <c r="D329" s="524"/>
      <c r="E329" s="752"/>
      <c r="F329" s="547" t="s">
        <v>76</v>
      </c>
      <c r="G329" s="497"/>
      <c r="H329" s="438"/>
      <c r="I329" s="22"/>
      <c r="J329" s="22"/>
      <c r="K329" s="22"/>
      <c r="L329" s="22"/>
      <c r="M329" s="22"/>
      <c r="N329" s="22"/>
      <c r="O329" s="22"/>
      <c r="P329" s="22"/>
      <c r="Q329" s="364"/>
      <c r="R329" s="396"/>
    </row>
    <row r="330" spans="1:18" ht="35.1" customHeight="1">
      <c r="A330" s="752"/>
      <c r="B330" s="771"/>
      <c r="C330" s="774"/>
      <c r="D330" s="523"/>
      <c r="E330" s="752"/>
      <c r="F330" s="744"/>
      <c r="G330" s="422"/>
      <c r="H330" s="636"/>
      <c r="I330" s="637"/>
      <c r="J330" s="637"/>
      <c r="K330" s="637"/>
      <c r="L330" s="637"/>
      <c r="M330" s="637"/>
      <c r="N330" s="637"/>
      <c r="O330" s="637"/>
      <c r="P330" s="637"/>
      <c r="Q330" s="637"/>
      <c r="R330" s="540"/>
    </row>
    <row r="331" spans="1:18" ht="261.75" customHeight="1" thickBot="1">
      <c r="A331" s="753"/>
      <c r="B331" s="772"/>
      <c r="C331" s="775"/>
      <c r="D331" s="66"/>
      <c r="E331" s="753"/>
      <c r="F331" s="745"/>
      <c r="G331" s="440"/>
      <c r="H331" s="746"/>
      <c r="I331" s="746"/>
      <c r="J331" s="746"/>
      <c r="K331" s="746"/>
      <c r="L331" s="746"/>
      <c r="M331" s="746"/>
      <c r="N331" s="746"/>
      <c r="O331" s="746"/>
      <c r="P331" s="746"/>
      <c r="Q331" s="746"/>
      <c r="R331" s="522"/>
    </row>
    <row r="332" spans="1:18" ht="35.1" customHeight="1">
      <c r="A332" s="751">
        <v>59</v>
      </c>
      <c r="B332" s="742" t="s">
        <v>527</v>
      </c>
      <c r="C332" s="773" t="s">
        <v>186</v>
      </c>
      <c r="D332" s="523" t="s">
        <v>187</v>
      </c>
      <c r="E332" s="751" t="s">
        <v>17</v>
      </c>
      <c r="F332" s="205" t="s">
        <v>18</v>
      </c>
      <c r="G332" s="456">
        <f>R332*J5</f>
        <v>0</v>
      </c>
      <c r="H332" s="39"/>
      <c r="I332" s="209">
        <v>0</v>
      </c>
      <c r="J332" s="209"/>
      <c r="K332" s="209"/>
      <c r="L332" s="209"/>
      <c r="M332" s="209"/>
      <c r="N332" s="209"/>
      <c r="O332" s="209"/>
      <c r="P332" s="209"/>
      <c r="Q332" s="362"/>
      <c r="R332" s="394">
        <v>0.4</v>
      </c>
    </row>
    <row r="333" spans="1:18" ht="35.1" customHeight="1">
      <c r="A333" s="752"/>
      <c r="B333" s="771"/>
      <c r="C333" s="774"/>
      <c r="D333" s="213"/>
      <c r="E333" s="752"/>
      <c r="F333" s="206" t="s">
        <v>19</v>
      </c>
      <c r="G333" s="468"/>
      <c r="H333" s="45"/>
      <c r="I333" s="210"/>
      <c r="J333" s="210"/>
      <c r="K333" s="210"/>
      <c r="L333" s="210"/>
      <c r="M333" s="210"/>
      <c r="N333" s="210"/>
      <c r="O333" s="210"/>
      <c r="P333" s="210"/>
      <c r="Q333" s="363"/>
      <c r="R333" s="395"/>
    </row>
    <row r="334" spans="1:18" ht="35.1" customHeight="1" thickBot="1">
      <c r="A334" s="752"/>
      <c r="B334" s="771"/>
      <c r="C334" s="774"/>
      <c r="D334" s="524"/>
      <c r="E334" s="752"/>
      <c r="F334" s="547" t="s">
        <v>76</v>
      </c>
      <c r="G334" s="497"/>
      <c r="H334" s="438"/>
      <c r="I334" s="22"/>
      <c r="J334" s="22"/>
      <c r="K334" s="22"/>
      <c r="L334" s="22"/>
      <c r="M334" s="22"/>
      <c r="N334" s="22"/>
      <c r="O334" s="22"/>
      <c r="P334" s="22"/>
      <c r="Q334" s="364"/>
      <c r="R334" s="396"/>
    </row>
    <row r="335" spans="1:18" ht="35.1" customHeight="1">
      <c r="A335" s="752"/>
      <c r="B335" s="771"/>
      <c r="C335" s="774"/>
      <c r="D335" s="523"/>
      <c r="E335" s="752"/>
      <c r="F335" s="744"/>
      <c r="G335" s="422"/>
      <c r="H335" s="636"/>
      <c r="I335" s="637"/>
      <c r="J335" s="637"/>
      <c r="K335" s="637"/>
      <c r="L335" s="637"/>
      <c r="M335" s="637"/>
      <c r="N335" s="637"/>
      <c r="O335" s="637"/>
      <c r="P335" s="637"/>
      <c r="Q335" s="637"/>
      <c r="R335" s="540"/>
    </row>
    <row r="336" spans="1:18" ht="153" customHeight="1" thickBot="1">
      <c r="A336" s="753"/>
      <c r="B336" s="772"/>
      <c r="C336" s="775"/>
      <c r="D336" s="66"/>
      <c r="E336" s="753"/>
      <c r="F336" s="745"/>
      <c r="G336" s="440"/>
      <c r="H336" s="746"/>
      <c r="I336" s="746"/>
      <c r="J336" s="746"/>
      <c r="K336" s="746"/>
      <c r="L336" s="746"/>
      <c r="M336" s="746"/>
      <c r="N336" s="746"/>
      <c r="O336" s="746"/>
      <c r="P336" s="746"/>
      <c r="Q336" s="746"/>
      <c r="R336" s="522"/>
    </row>
    <row r="337" spans="1:18" ht="35.1" customHeight="1">
      <c r="A337" s="751">
        <v>60</v>
      </c>
      <c r="B337" s="742" t="s">
        <v>188</v>
      </c>
      <c r="C337" s="773" t="s">
        <v>186</v>
      </c>
      <c r="D337" s="523" t="s">
        <v>189</v>
      </c>
      <c r="E337" s="751" t="s">
        <v>17</v>
      </c>
      <c r="F337" s="205" t="s">
        <v>18</v>
      </c>
      <c r="G337" s="456">
        <f>R337*J5</f>
        <v>0</v>
      </c>
      <c r="H337" s="39"/>
      <c r="I337" s="209">
        <v>0</v>
      </c>
      <c r="J337" s="209"/>
      <c r="K337" s="209"/>
      <c r="L337" s="209"/>
      <c r="M337" s="209"/>
      <c r="N337" s="209"/>
      <c r="O337" s="209"/>
      <c r="P337" s="209"/>
      <c r="Q337" s="362"/>
      <c r="R337" s="394">
        <v>0.5</v>
      </c>
    </row>
    <row r="338" spans="1:18" ht="35.1" customHeight="1">
      <c r="A338" s="752"/>
      <c r="B338" s="771"/>
      <c r="C338" s="774"/>
      <c r="D338" s="213"/>
      <c r="E338" s="752"/>
      <c r="F338" s="206" t="s">
        <v>19</v>
      </c>
      <c r="G338" s="468"/>
      <c r="H338" s="45"/>
      <c r="I338" s="210"/>
      <c r="J338" s="210"/>
      <c r="K338" s="210"/>
      <c r="L338" s="210"/>
      <c r="M338" s="210"/>
      <c r="N338" s="210"/>
      <c r="O338" s="210"/>
      <c r="P338" s="210"/>
      <c r="Q338" s="363"/>
      <c r="R338" s="395"/>
    </row>
    <row r="339" spans="1:18" ht="35.1" customHeight="1" thickBot="1">
      <c r="A339" s="752"/>
      <c r="B339" s="771"/>
      <c r="C339" s="774"/>
      <c r="D339" s="524"/>
      <c r="E339" s="752"/>
      <c r="F339" s="547" t="s">
        <v>76</v>
      </c>
      <c r="G339" s="497"/>
      <c r="H339" s="438"/>
      <c r="I339" s="22"/>
      <c r="J339" s="22"/>
      <c r="K339" s="22"/>
      <c r="L339" s="22"/>
      <c r="M339" s="22"/>
      <c r="N339" s="22"/>
      <c r="O339" s="22"/>
      <c r="P339" s="22"/>
      <c r="Q339" s="364"/>
      <c r="R339" s="396"/>
    </row>
    <row r="340" spans="1:18" ht="35.1" customHeight="1">
      <c r="A340" s="752"/>
      <c r="B340" s="771"/>
      <c r="C340" s="774"/>
      <c r="D340" s="523"/>
      <c r="E340" s="752"/>
      <c r="F340" s="744"/>
      <c r="G340" s="422"/>
      <c r="H340" s="636"/>
      <c r="I340" s="637"/>
      <c r="J340" s="637"/>
      <c r="K340" s="637"/>
      <c r="L340" s="637"/>
      <c r="M340" s="637"/>
      <c r="N340" s="637"/>
      <c r="O340" s="637"/>
      <c r="P340" s="637"/>
      <c r="Q340" s="637"/>
      <c r="R340" s="540"/>
    </row>
    <row r="341" spans="1:18" ht="35.1" customHeight="1" thickBot="1">
      <c r="A341" s="753"/>
      <c r="B341" s="772"/>
      <c r="C341" s="775"/>
      <c r="D341" s="66"/>
      <c r="E341" s="753"/>
      <c r="F341" s="745"/>
      <c r="G341" s="440"/>
      <c r="H341" s="746"/>
      <c r="I341" s="746"/>
      <c r="J341" s="746"/>
      <c r="K341" s="746"/>
      <c r="L341" s="746"/>
      <c r="M341" s="746"/>
      <c r="N341" s="746"/>
      <c r="O341" s="746"/>
      <c r="P341" s="746"/>
      <c r="Q341" s="746"/>
      <c r="R341" s="522"/>
    </row>
    <row r="342" spans="1:18" ht="35.1" customHeight="1">
      <c r="A342" s="751">
        <v>61</v>
      </c>
      <c r="B342" s="742" t="s">
        <v>439</v>
      </c>
      <c r="C342" s="773" t="s">
        <v>176</v>
      </c>
      <c r="D342" s="523" t="s">
        <v>118</v>
      </c>
      <c r="E342" s="751" t="s">
        <v>17</v>
      </c>
      <c r="F342" s="205" t="s">
        <v>18</v>
      </c>
      <c r="G342" s="456">
        <f>R342*J5</f>
        <v>0</v>
      </c>
      <c r="H342" s="39"/>
      <c r="I342" s="209">
        <v>0</v>
      </c>
      <c r="J342" s="209"/>
      <c r="K342" s="209"/>
      <c r="L342" s="209"/>
      <c r="M342" s="209"/>
      <c r="N342" s="209"/>
      <c r="O342" s="209"/>
      <c r="P342" s="209"/>
      <c r="Q342" s="362"/>
      <c r="R342" s="394">
        <v>0.3</v>
      </c>
    </row>
    <row r="343" spans="1:18" ht="35.1" customHeight="1">
      <c r="A343" s="752"/>
      <c r="B343" s="771"/>
      <c r="C343" s="774"/>
      <c r="D343" s="213"/>
      <c r="E343" s="752"/>
      <c r="F343" s="206" t="s">
        <v>19</v>
      </c>
      <c r="G343" s="468"/>
      <c r="H343" s="45"/>
      <c r="I343" s="210"/>
      <c r="J343" s="210"/>
      <c r="K343" s="210"/>
      <c r="L343" s="210"/>
      <c r="M343" s="210"/>
      <c r="N343" s="210"/>
      <c r="O343" s="210"/>
      <c r="P343" s="210"/>
      <c r="Q343" s="363"/>
      <c r="R343" s="395"/>
    </row>
    <row r="344" spans="1:18" ht="35.1" customHeight="1" thickBot="1">
      <c r="A344" s="752"/>
      <c r="B344" s="771"/>
      <c r="C344" s="774"/>
      <c r="D344" s="524"/>
      <c r="E344" s="752"/>
      <c r="F344" s="547" t="s">
        <v>76</v>
      </c>
      <c r="G344" s="497"/>
      <c r="H344" s="438"/>
      <c r="I344" s="22"/>
      <c r="J344" s="22"/>
      <c r="K344" s="22"/>
      <c r="L344" s="22"/>
      <c r="M344" s="22"/>
      <c r="N344" s="22"/>
      <c r="O344" s="22"/>
      <c r="P344" s="22"/>
      <c r="Q344" s="364"/>
      <c r="R344" s="396"/>
    </row>
    <row r="345" spans="1:18" ht="35.1" customHeight="1">
      <c r="A345" s="752"/>
      <c r="B345" s="771"/>
      <c r="C345" s="774"/>
      <c r="D345" s="523"/>
      <c r="E345" s="752"/>
      <c r="F345" s="744"/>
      <c r="G345" s="422"/>
      <c r="H345" s="636"/>
      <c r="I345" s="637"/>
      <c r="J345" s="637"/>
      <c r="K345" s="637"/>
      <c r="L345" s="637"/>
      <c r="M345" s="637"/>
      <c r="N345" s="637"/>
      <c r="O345" s="637"/>
      <c r="P345" s="637"/>
      <c r="Q345" s="637"/>
      <c r="R345" s="540"/>
    </row>
    <row r="346" spans="1:18" ht="35.1" customHeight="1" thickBot="1">
      <c r="A346" s="753"/>
      <c r="B346" s="772"/>
      <c r="C346" s="775"/>
      <c r="D346" s="66"/>
      <c r="E346" s="753"/>
      <c r="F346" s="745"/>
      <c r="G346" s="440"/>
      <c r="H346" s="746"/>
      <c r="I346" s="746"/>
      <c r="J346" s="746"/>
      <c r="K346" s="746"/>
      <c r="L346" s="746"/>
      <c r="M346" s="746"/>
      <c r="N346" s="746"/>
      <c r="O346" s="746"/>
      <c r="P346" s="746"/>
      <c r="Q346" s="746"/>
      <c r="R346" s="522"/>
    </row>
    <row r="347" spans="1:18" ht="35.1" customHeight="1">
      <c r="A347" s="751">
        <v>62</v>
      </c>
      <c r="B347" s="742" t="s">
        <v>528</v>
      </c>
      <c r="C347" s="773" t="s">
        <v>176</v>
      </c>
      <c r="D347" s="523" t="s">
        <v>190</v>
      </c>
      <c r="E347" s="751" t="s">
        <v>17</v>
      </c>
      <c r="F347" s="205" t="s">
        <v>18</v>
      </c>
      <c r="G347" s="456">
        <f>R347*J5</f>
        <v>0</v>
      </c>
      <c r="H347" s="39"/>
      <c r="I347" s="209">
        <v>0</v>
      </c>
      <c r="J347" s="209"/>
      <c r="K347" s="209"/>
      <c r="L347" s="209"/>
      <c r="M347" s="209"/>
      <c r="N347" s="209"/>
      <c r="O347" s="209"/>
      <c r="P347" s="209"/>
      <c r="Q347" s="362"/>
      <c r="R347" s="394">
        <v>0.37</v>
      </c>
    </row>
    <row r="348" spans="1:18" ht="35.1" customHeight="1">
      <c r="A348" s="752"/>
      <c r="B348" s="771"/>
      <c r="C348" s="774"/>
      <c r="D348" s="213"/>
      <c r="E348" s="752"/>
      <c r="F348" s="206" t="s">
        <v>19</v>
      </c>
      <c r="G348" s="468"/>
      <c r="H348" s="45"/>
      <c r="I348" s="210"/>
      <c r="J348" s="210"/>
      <c r="K348" s="210"/>
      <c r="L348" s="210"/>
      <c r="M348" s="210"/>
      <c r="N348" s="210"/>
      <c r="O348" s="210"/>
      <c r="P348" s="210"/>
      <c r="Q348" s="363"/>
      <c r="R348" s="395"/>
    </row>
    <row r="349" spans="1:18" ht="35.1" customHeight="1" thickBot="1">
      <c r="A349" s="752"/>
      <c r="B349" s="771"/>
      <c r="C349" s="774"/>
      <c r="D349" s="524"/>
      <c r="E349" s="752"/>
      <c r="F349" s="547" t="s">
        <v>76</v>
      </c>
      <c r="G349" s="497"/>
      <c r="H349" s="438"/>
      <c r="I349" s="22"/>
      <c r="J349" s="22"/>
      <c r="K349" s="22"/>
      <c r="L349" s="22"/>
      <c r="M349" s="22"/>
      <c r="N349" s="22"/>
      <c r="O349" s="22"/>
      <c r="P349" s="22"/>
      <c r="Q349" s="364"/>
      <c r="R349" s="396"/>
    </row>
    <row r="350" spans="1:18" ht="35.1" customHeight="1">
      <c r="A350" s="752"/>
      <c r="B350" s="771"/>
      <c r="C350" s="774"/>
      <c r="D350" s="523"/>
      <c r="E350" s="752"/>
      <c r="F350" s="744"/>
      <c r="G350" s="422"/>
      <c r="H350" s="636"/>
      <c r="I350" s="637"/>
      <c r="J350" s="637"/>
      <c r="K350" s="637"/>
      <c r="L350" s="637"/>
      <c r="M350" s="637"/>
      <c r="N350" s="637"/>
      <c r="O350" s="637"/>
      <c r="P350" s="637"/>
      <c r="Q350" s="637"/>
      <c r="R350" s="540"/>
    </row>
    <row r="351" spans="1:18" ht="66" customHeight="1" thickBot="1">
      <c r="A351" s="753"/>
      <c r="B351" s="772"/>
      <c r="C351" s="775"/>
      <c r="D351" s="66"/>
      <c r="E351" s="753"/>
      <c r="F351" s="745"/>
      <c r="G351" s="440"/>
      <c r="H351" s="746"/>
      <c r="I351" s="746"/>
      <c r="J351" s="746"/>
      <c r="K351" s="746"/>
      <c r="L351" s="746"/>
      <c r="M351" s="746"/>
      <c r="N351" s="746"/>
      <c r="O351" s="746"/>
      <c r="P351" s="746"/>
      <c r="Q351" s="746"/>
      <c r="R351" s="522"/>
    </row>
    <row r="352" spans="1:18" ht="35.1" customHeight="1">
      <c r="A352" s="751">
        <v>63</v>
      </c>
      <c r="B352" s="742" t="s">
        <v>440</v>
      </c>
      <c r="C352" s="773" t="s">
        <v>176</v>
      </c>
      <c r="D352" s="523" t="s">
        <v>469</v>
      </c>
      <c r="E352" s="751" t="s">
        <v>17</v>
      </c>
      <c r="F352" s="205" t="s">
        <v>18</v>
      </c>
      <c r="G352" s="456">
        <f>R352*J5</f>
        <v>0</v>
      </c>
      <c r="H352" s="39"/>
      <c r="I352" s="209">
        <v>0</v>
      </c>
      <c r="J352" s="209"/>
      <c r="K352" s="209"/>
      <c r="L352" s="209"/>
      <c r="M352" s="209"/>
      <c r="N352" s="209"/>
      <c r="O352" s="209"/>
      <c r="P352" s="209"/>
      <c r="Q352" s="362"/>
      <c r="R352" s="394">
        <v>1.7</v>
      </c>
    </row>
    <row r="353" spans="1:18" ht="35.1" customHeight="1">
      <c r="A353" s="752"/>
      <c r="B353" s="771"/>
      <c r="C353" s="774"/>
      <c r="D353" s="213"/>
      <c r="E353" s="752"/>
      <c r="F353" s="206" t="s">
        <v>19</v>
      </c>
      <c r="G353" s="468"/>
      <c r="H353" s="45"/>
      <c r="I353" s="210"/>
      <c r="J353" s="210"/>
      <c r="K353" s="210"/>
      <c r="L353" s="210"/>
      <c r="M353" s="210"/>
      <c r="N353" s="210"/>
      <c r="O353" s="210"/>
      <c r="P353" s="210"/>
      <c r="Q353" s="363"/>
      <c r="R353" s="395"/>
    </row>
    <row r="354" spans="1:18" ht="35.1" customHeight="1" thickBot="1">
      <c r="A354" s="752"/>
      <c r="B354" s="771"/>
      <c r="C354" s="774"/>
      <c r="D354" s="524"/>
      <c r="E354" s="752"/>
      <c r="F354" s="547" t="s">
        <v>76</v>
      </c>
      <c r="G354" s="497"/>
      <c r="H354" s="438"/>
      <c r="I354" s="22"/>
      <c r="J354" s="22"/>
      <c r="K354" s="22"/>
      <c r="L354" s="22"/>
      <c r="M354" s="22"/>
      <c r="N354" s="22"/>
      <c r="O354" s="22"/>
      <c r="P354" s="22"/>
      <c r="Q354" s="364"/>
      <c r="R354" s="396"/>
    </row>
    <row r="355" spans="1:18" ht="35.1" customHeight="1">
      <c r="A355" s="752"/>
      <c r="B355" s="771"/>
      <c r="C355" s="774"/>
      <c r="D355" s="523"/>
      <c r="E355" s="752"/>
      <c r="F355" s="744"/>
      <c r="G355" s="422"/>
      <c r="H355" s="636"/>
      <c r="I355" s="637"/>
      <c r="J355" s="637"/>
      <c r="K355" s="637"/>
      <c r="L355" s="637"/>
      <c r="M355" s="637"/>
      <c r="N355" s="637"/>
      <c r="O355" s="637"/>
      <c r="P355" s="637"/>
      <c r="Q355" s="637"/>
      <c r="R355" s="540"/>
    </row>
    <row r="356" spans="1:18" ht="99" customHeight="1" thickBot="1">
      <c r="A356" s="753"/>
      <c r="B356" s="772"/>
      <c r="C356" s="775"/>
      <c r="D356" s="66"/>
      <c r="E356" s="753"/>
      <c r="F356" s="745"/>
      <c r="G356" s="440"/>
      <c r="H356" s="746"/>
      <c r="I356" s="746"/>
      <c r="J356" s="746"/>
      <c r="K356" s="746"/>
      <c r="L356" s="746"/>
      <c r="M356" s="746"/>
      <c r="N356" s="746"/>
      <c r="O356" s="746"/>
      <c r="P356" s="746"/>
      <c r="Q356" s="746"/>
      <c r="R356" s="522"/>
    </row>
    <row r="357" spans="1:18" ht="35.1" customHeight="1">
      <c r="A357" s="751">
        <v>64</v>
      </c>
      <c r="B357" s="742" t="s">
        <v>441</v>
      </c>
      <c r="C357" s="773" t="s">
        <v>191</v>
      </c>
      <c r="D357" s="523" t="s">
        <v>184</v>
      </c>
      <c r="E357" s="751" t="s">
        <v>17</v>
      </c>
      <c r="F357" s="205" t="s">
        <v>18</v>
      </c>
      <c r="G357" s="456">
        <f>R357*J5</f>
        <v>0</v>
      </c>
      <c r="H357" s="39"/>
      <c r="I357" s="209">
        <v>0</v>
      </c>
      <c r="J357" s="209"/>
      <c r="K357" s="209"/>
      <c r="L357" s="209"/>
      <c r="M357" s="209"/>
      <c r="N357" s="209"/>
      <c r="O357" s="209"/>
      <c r="P357" s="209"/>
      <c r="Q357" s="362"/>
      <c r="R357" s="394">
        <v>0.3</v>
      </c>
    </row>
    <row r="358" spans="1:18" ht="35.1" customHeight="1">
      <c r="A358" s="752"/>
      <c r="B358" s="771"/>
      <c r="C358" s="774"/>
      <c r="D358" s="213"/>
      <c r="E358" s="752"/>
      <c r="F358" s="206" t="s">
        <v>19</v>
      </c>
      <c r="G358" s="468"/>
      <c r="H358" s="45"/>
      <c r="I358" s="210"/>
      <c r="J358" s="210"/>
      <c r="K358" s="210"/>
      <c r="L358" s="210"/>
      <c r="M358" s="210"/>
      <c r="N358" s="210"/>
      <c r="O358" s="210"/>
      <c r="P358" s="210"/>
      <c r="Q358" s="363"/>
      <c r="R358" s="395"/>
    </row>
    <row r="359" spans="1:18" ht="35.1" customHeight="1" thickBot="1">
      <c r="A359" s="752"/>
      <c r="B359" s="771"/>
      <c r="C359" s="774"/>
      <c r="D359" s="524"/>
      <c r="E359" s="752"/>
      <c r="F359" s="547" t="s">
        <v>76</v>
      </c>
      <c r="G359" s="497"/>
      <c r="H359" s="438"/>
      <c r="I359" s="22"/>
      <c r="J359" s="22"/>
      <c r="K359" s="22"/>
      <c r="L359" s="22"/>
      <c r="M359" s="22"/>
      <c r="N359" s="22"/>
      <c r="O359" s="22"/>
      <c r="P359" s="22"/>
      <c r="Q359" s="364"/>
      <c r="R359" s="396"/>
    </row>
    <row r="360" spans="1:18" ht="35.1" customHeight="1">
      <c r="A360" s="752"/>
      <c r="B360" s="771"/>
      <c r="C360" s="774"/>
      <c r="D360" s="523"/>
      <c r="E360" s="752"/>
      <c r="F360" s="744"/>
      <c r="G360" s="422"/>
      <c r="H360" s="636"/>
      <c r="I360" s="637"/>
      <c r="J360" s="637"/>
      <c r="K360" s="637"/>
      <c r="L360" s="637"/>
      <c r="M360" s="637"/>
      <c r="N360" s="637"/>
      <c r="O360" s="637"/>
      <c r="P360" s="637"/>
      <c r="Q360" s="637"/>
      <c r="R360" s="540"/>
    </row>
    <row r="361" spans="1:18" ht="64.5" customHeight="1" thickBot="1">
      <c r="A361" s="753"/>
      <c r="B361" s="772"/>
      <c r="C361" s="775"/>
      <c r="D361" s="66"/>
      <c r="E361" s="753"/>
      <c r="F361" s="745"/>
      <c r="G361" s="440"/>
      <c r="H361" s="746"/>
      <c r="I361" s="746"/>
      <c r="J361" s="746"/>
      <c r="K361" s="746"/>
      <c r="L361" s="746"/>
      <c r="M361" s="746"/>
      <c r="N361" s="746"/>
      <c r="O361" s="746"/>
      <c r="P361" s="746"/>
      <c r="Q361" s="746"/>
      <c r="R361" s="522"/>
    </row>
    <row r="362" spans="1:18" ht="35.1" customHeight="1">
      <c r="A362" s="751">
        <v>65</v>
      </c>
      <c r="B362" s="742" t="s">
        <v>442</v>
      </c>
      <c r="C362" s="773" t="s">
        <v>191</v>
      </c>
      <c r="D362" s="523" t="s">
        <v>185</v>
      </c>
      <c r="E362" s="751" t="s">
        <v>17</v>
      </c>
      <c r="F362" s="205" t="s">
        <v>18</v>
      </c>
      <c r="G362" s="456">
        <f>R362*J5</f>
        <v>0</v>
      </c>
      <c r="H362" s="39"/>
      <c r="I362" s="209">
        <v>0</v>
      </c>
      <c r="J362" s="209"/>
      <c r="K362" s="209"/>
      <c r="L362" s="209"/>
      <c r="M362" s="209"/>
      <c r="N362" s="209"/>
      <c r="O362" s="209"/>
      <c r="P362" s="209"/>
      <c r="Q362" s="362"/>
      <c r="R362" s="394">
        <v>0.3</v>
      </c>
    </row>
    <row r="363" spans="1:18" ht="35.1" customHeight="1">
      <c r="A363" s="752"/>
      <c r="B363" s="771"/>
      <c r="C363" s="774"/>
      <c r="D363" s="213"/>
      <c r="E363" s="752"/>
      <c r="F363" s="206" t="s">
        <v>19</v>
      </c>
      <c r="G363" s="468"/>
      <c r="H363" s="45"/>
      <c r="I363" s="210"/>
      <c r="J363" s="210"/>
      <c r="K363" s="210"/>
      <c r="L363" s="210"/>
      <c r="M363" s="210"/>
      <c r="N363" s="210"/>
      <c r="O363" s="210"/>
      <c r="P363" s="210"/>
      <c r="Q363" s="363"/>
      <c r="R363" s="395"/>
    </row>
    <row r="364" spans="1:18" ht="35.1" customHeight="1" thickBot="1">
      <c r="A364" s="752"/>
      <c r="B364" s="771"/>
      <c r="C364" s="774"/>
      <c r="D364" s="524"/>
      <c r="E364" s="752"/>
      <c r="F364" s="547" t="s">
        <v>76</v>
      </c>
      <c r="G364" s="497"/>
      <c r="H364" s="438"/>
      <c r="I364" s="22"/>
      <c r="J364" s="22"/>
      <c r="K364" s="22"/>
      <c r="L364" s="22"/>
      <c r="M364" s="22"/>
      <c r="N364" s="22"/>
      <c r="O364" s="22"/>
      <c r="P364" s="22"/>
      <c r="Q364" s="364"/>
      <c r="R364" s="396"/>
    </row>
    <row r="365" spans="1:18" ht="35.1" customHeight="1">
      <c r="A365" s="752"/>
      <c r="B365" s="771"/>
      <c r="C365" s="774"/>
      <c r="D365" s="523"/>
      <c r="E365" s="752"/>
      <c r="F365" s="744"/>
      <c r="G365" s="422"/>
      <c r="H365" s="636"/>
      <c r="I365" s="637"/>
      <c r="J365" s="637"/>
      <c r="K365" s="637"/>
      <c r="L365" s="637"/>
      <c r="M365" s="637"/>
      <c r="N365" s="637"/>
      <c r="O365" s="637"/>
      <c r="P365" s="637"/>
      <c r="Q365" s="637"/>
      <c r="R365" s="540"/>
    </row>
    <row r="366" spans="1:18" ht="66.75" customHeight="1" thickBot="1">
      <c r="A366" s="753"/>
      <c r="B366" s="772"/>
      <c r="C366" s="775"/>
      <c r="D366" s="66"/>
      <c r="E366" s="753"/>
      <c r="F366" s="745"/>
      <c r="G366" s="440"/>
      <c r="H366" s="746"/>
      <c r="I366" s="746"/>
      <c r="J366" s="746"/>
      <c r="K366" s="746"/>
      <c r="L366" s="746"/>
      <c r="M366" s="746"/>
      <c r="N366" s="746"/>
      <c r="O366" s="746"/>
      <c r="P366" s="746"/>
      <c r="Q366" s="746"/>
      <c r="R366" s="522"/>
    </row>
    <row r="367" spans="1:18" ht="35.1" customHeight="1">
      <c r="A367" s="751">
        <v>66</v>
      </c>
      <c r="B367" s="742" t="s">
        <v>443</v>
      </c>
      <c r="C367" s="773" t="s">
        <v>191</v>
      </c>
      <c r="D367" s="523" t="s">
        <v>187</v>
      </c>
      <c r="E367" s="751" t="s">
        <v>17</v>
      </c>
      <c r="F367" s="205" t="s">
        <v>18</v>
      </c>
      <c r="G367" s="456">
        <f>R367*J5</f>
        <v>0</v>
      </c>
      <c r="H367" s="39"/>
      <c r="I367" s="209">
        <v>0</v>
      </c>
      <c r="J367" s="209"/>
      <c r="K367" s="209"/>
      <c r="L367" s="209"/>
      <c r="M367" s="209"/>
      <c r="N367" s="209"/>
      <c r="O367" s="209"/>
      <c r="P367" s="209"/>
      <c r="Q367" s="362"/>
      <c r="R367" s="394">
        <v>0.31</v>
      </c>
    </row>
    <row r="368" spans="1:18" ht="35.1" customHeight="1">
      <c r="A368" s="752"/>
      <c r="B368" s="771"/>
      <c r="C368" s="774"/>
      <c r="D368" s="213"/>
      <c r="E368" s="752"/>
      <c r="F368" s="206" t="s">
        <v>19</v>
      </c>
      <c r="G368" s="468"/>
      <c r="H368" s="45"/>
      <c r="I368" s="210"/>
      <c r="J368" s="210"/>
      <c r="K368" s="210"/>
      <c r="L368" s="210"/>
      <c r="M368" s="210"/>
      <c r="N368" s="210"/>
      <c r="O368" s="210"/>
      <c r="P368" s="210"/>
      <c r="Q368" s="363"/>
      <c r="R368" s="395"/>
    </row>
    <row r="369" spans="1:18" ht="35.1" customHeight="1" thickBot="1">
      <c r="A369" s="752"/>
      <c r="B369" s="771"/>
      <c r="C369" s="774"/>
      <c r="D369" s="524"/>
      <c r="E369" s="752"/>
      <c r="F369" s="547" t="s">
        <v>76</v>
      </c>
      <c r="G369" s="497"/>
      <c r="H369" s="438"/>
      <c r="I369" s="22"/>
      <c r="J369" s="22"/>
      <c r="K369" s="22"/>
      <c r="L369" s="22"/>
      <c r="M369" s="22"/>
      <c r="N369" s="22"/>
      <c r="O369" s="22"/>
      <c r="P369" s="22"/>
      <c r="Q369" s="364"/>
      <c r="R369" s="396"/>
    </row>
    <row r="370" spans="1:18" ht="35.1" customHeight="1">
      <c r="A370" s="752"/>
      <c r="B370" s="771"/>
      <c r="C370" s="774"/>
      <c r="D370" s="523"/>
      <c r="E370" s="752"/>
      <c r="F370" s="744"/>
      <c r="G370" s="422"/>
      <c r="H370" s="636"/>
      <c r="I370" s="637"/>
      <c r="J370" s="637"/>
      <c r="K370" s="637"/>
      <c r="L370" s="637"/>
      <c r="M370" s="637"/>
      <c r="N370" s="637"/>
      <c r="O370" s="637"/>
      <c r="P370" s="637"/>
      <c r="Q370" s="637"/>
      <c r="R370" s="540"/>
    </row>
    <row r="371" spans="1:18" ht="85.5" customHeight="1" thickBot="1">
      <c r="A371" s="753"/>
      <c r="B371" s="772"/>
      <c r="C371" s="775"/>
      <c r="D371" s="66"/>
      <c r="E371" s="753"/>
      <c r="F371" s="745"/>
      <c r="G371" s="440"/>
      <c r="H371" s="746"/>
      <c r="I371" s="746"/>
      <c r="J371" s="746"/>
      <c r="K371" s="746"/>
      <c r="L371" s="746"/>
      <c r="M371" s="746"/>
      <c r="N371" s="746"/>
      <c r="O371" s="746"/>
      <c r="P371" s="746"/>
      <c r="Q371" s="746"/>
      <c r="R371" s="522"/>
    </row>
    <row r="372" spans="1:18" ht="35.1" customHeight="1">
      <c r="A372" s="751">
        <v>67</v>
      </c>
      <c r="B372" s="742" t="s">
        <v>529</v>
      </c>
      <c r="C372" s="773" t="s">
        <v>191</v>
      </c>
      <c r="D372" s="523" t="s">
        <v>192</v>
      </c>
      <c r="E372" s="751" t="s">
        <v>17</v>
      </c>
      <c r="F372" s="205" t="s">
        <v>18</v>
      </c>
      <c r="G372" s="456">
        <f>R372*J5</f>
        <v>0</v>
      </c>
      <c r="H372" s="39"/>
      <c r="I372" s="209">
        <v>0</v>
      </c>
      <c r="J372" s="209"/>
      <c r="K372" s="209"/>
      <c r="L372" s="209"/>
      <c r="M372" s="209"/>
      <c r="N372" s="209"/>
      <c r="O372" s="209"/>
      <c r="P372" s="209"/>
      <c r="Q372" s="362"/>
      <c r="R372" s="394">
        <v>0.3</v>
      </c>
    </row>
    <row r="373" spans="1:18" ht="35.1" customHeight="1">
      <c r="A373" s="752"/>
      <c r="B373" s="771"/>
      <c r="C373" s="774"/>
      <c r="D373" s="213"/>
      <c r="E373" s="752"/>
      <c r="F373" s="206" t="s">
        <v>19</v>
      </c>
      <c r="G373" s="468"/>
      <c r="H373" s="45"/>
      <c r="I373" s="210"/>
      <c r="J373" s="210"/>
      <c r="K373" s="210"/>
      <c r="L373" s="210"/>
      <c r="M373" s="210"/>
      <c r="N373" s="210"/>
      <c r="O373" s="210"/>
      <c r="P373" s="210"/>
      <c r="Q373" s="363"/>
      <c r="R373" s="395"/>
    </row>
    <row r="374" spans="1:18" ht="35.1" customHeight="1" thickBot="1">
      <c r="A374" s="752"/>
      <c r="B374" s="771"/>
      <c r="C374" s="774"/>
      <c r="D374" s="524"/>
      <c r="E374" s="752"/>
      <c r="F374" s="547" t="s">
        <v>76</v>
      </c>
      <c r="G374" s="497"/>
      <c r="H374" s="438"/>
      <c r="I374" s="22"/>
      <c r="J374" s="22"/>
      <c r="K374" s="22"/>
      <c r="L374" s="22"/>
      <c r="M374" s="22"/>
      <c r="N374" s="22"/>
      <c r="O374" s="22"/>
      <c r="P374" s="22"/>
      <c r="Q374" s="364"/>
      <c r="R374" s="396"/>
    </row>
    <row r="375" spans="1:18" ht="35.1" customHeight="1">
      <c r="A375" s="752"/>
      <c r="B375" s="771"/>
      <c r="C375" s="774"/>
      <c r="D375" s="523"/>
      <c r="E375" s="752"/>
      <c r="F375" s="744"/>
      <c r="G375" s="422"/>
      <c r="H375" s="636"/>
      <c r="I375" s="637"/>
      <c r="J375" s="637"/>
      <c r="K375" s="637"/>
      <c r="L375" s="637"/>
      <c r="M375" s="637"/>
      <c r="N375" s="637"/>
      <c r="O375" s="637"/>
      <c r="P375" s="637"/>
      <c r="Q375" s="637"/>
      <c r="R375" s="540"/>
    </row>
    <row r="376" spans="1:18" ht="35.1" customHeight="1" thickBot="1">
      <c r="A376" s="753"/>
      <c r="B376" s="772"/>
      <c r="C376" s="775"/>
      <c r="D376" s="66"/>
      <c r="E376" s="753"/>
      <c r="F376" s="745"/>
      <c r="G376" s="440"/>
      <c r="H376" s="746"/>
      <c r="I376" s="746"/>
      <c r="J376" s="746"/>
      <c r="K376" s="746"/>
      <c r="L376" s="746"/>
      <c r="M376" s="746"/>
      <c r="N376" s="746"/>
      <c r="O376" s="746"/>
      <c r="P376" s="746"/>
      <c r="Q376" s="746"/>
      <c r="R376" s="522"/>
    </row>
    <row r="377" spans="1:18" ht="35.1" customHeight="1">
      <c r="A377" s="751">
        <v>68</v>
      </c>
      <c r="B377" s="742" t="s">
        <v>444</v>
      </c>
      <c r="C377" s="773" t="s">
        <v>191</v>
      </c>
      <c r="D377" s="523" t="s">
        <v>193</v>
      </c>
      <c r="E377" s="751" t="s">
        <v>17</v>
      </c>
      <c r="F377" s="205" t="s">
        <v>18</v>
      </c>
      <c r="G377" s="456">
        <f>R377*J5</f>
        <v>0</v>
      </c>
      <c r="H377" s="39"/>
      <c r="I377" s="209">
        <v>0</v>
      </c>
      <c r="J377" s="209"/>
      <c r="K377" s="209"/>
      <c r="L377" s="209"/>
      <c r="M377" s="209"/>
      <c r="N377" s="209"/>
      <c r="O377" s="209"/>
      <c r="P377" s="209"/>
      <c r="Q377" s="362"/>
      <c r="R377" s="394">
        <v>0.4</v>
      </c>
    </row>
    <row r="378" spans="1:18" ht="35.1" customHeight="1">
      <c r="A378" s="752"/>
      <c r="B378" s="771"/>
      <c r="C378" s="774"/>
      <c r="D378" s="213"/>
      <c r="E378" s="752"/>
      <c r="F378" s="206" t="s">
        <v>19</v>
      </c>
      <c r="G378" s="468"/>
      <c r="H378" s="45"/>
      <c r="I378" s="210"/>
      <c r="J378" s="210"/>
      <c r="K378" s="210"/>
      <c r="L378" s="210"/>
      <c r="M378" s="210"/>
      <c r="N378" s="210"/>
      <c r="O378" s="210"/>
      <c r="P378" s="210"/>
      <c r="Q378" s="363"/>
      <c r="R378" s="395"/>
    </row>
    <row r="379" spans="1:18" ht="35.1" customHeight="1" thickBot="1">
      <c r="A379" s="752"/>
      <c r="B379" s="771"/>
      <c r="C379" s="774"/>
      <c r="D379" s="524"/>
      <c r="E379" s="752"/>
      <c r="F379" s="547" t="s">
        <v>76</v>
      </c>
      <c r="G379" s="497"/>
      <c r="H379" s="438"/>
      <c r="I379" s="22"/>
      <c r="J379" s="22"/>
      <c r="K379" s="22"/>
      <c r="L379" s="22"/>
      <c r="M379" s="22"/>
      <c r="N379" s="22"/>
      <c r="O379" s="22"/>
      <c r="P379" s="22"/>
      <c r="Q379" s="364"/>
      <c r="R379" s="396"/>
    </row>
    <row r="380" spans="1:18" ht="35.1" customHeight="1">
      <c r="A380" s="752"/>
      <c r="B380" s="771"/>
      <c r="C380" s="774"/>
      <c r="D380" s="523"/>
      <c r="E380" s="752"/>
      <c r="F380" s="744"/>
      <c r="G380" s="422"/>
      <c r="H380" s="636"/>
      <c r="I380" s="637"/>
      <c r="J380" s="637"/>
      <c r="K380" s="637"/>
      <c r="L380" s="637"/>
      <c r="M380" s="637"/>
      <c r="N380" s="637"/>
      <c r="O380" s="637"/>
      <c r="P380" s="637"/>
      <c r="Q380" s="637"/>
      <c r="R380" s="540"/>
    </row>
    <row r="381" spans="1:18" ht="7.5" customHeight="1" thickBot="1">
      <c r="A381" s="753"/>
      <c r="B381" s="772"/>
      <c r="C381" s="775"/>
      <c r="D381" s="66"/>
      <c r="E381" s="753"/>
      <c r="F381" s="745"/>
      <c r="G381" s="440"/>
      <c r="H381" s="746"/>
      <c r="I381" s="746"/>
      <c r="J381" s="746"/>
      <c r="K381" s="746"/>
      <c r="L381" s="746"/>
      <c r="M381" s="746"/>
      <c r="N381" s="746"/>
      <c r="O381" s="746"/>
      <c r="P381" s="746"/>
      <c r="Q381" s="746"/>
      <c r="R381" s="522"/>
    </row>
    <row r="382" spans="1:18" ht="35.1" customHeight="1">
      <c r="A382" s="751">
        <v>69</v>
      </c>
      <c r="B382" s="742" t="s">
        <v>445</v>
      </c>
      <c r="C382" s="773" t="s">
        <v>191</v>
      </c>
      <c r="D382" s="523" t="s">
        <v>114</v>
      </c>
      <c r="E382" s="751" t="s">
        <v>17</v>
      </c>
      <c r="F382" s="205" t="s">
        <v>18</v>
      </c>
      <c r="G382" s="456">
        <f>R382*J5</f>
        <v>0</v>
      </c>
      <c r="H382" s="39"/>
      <c r="I382" s="209">
        <v>0</v>
      </c>
      <c r="J382" s="209"/>
      <c r="K382" s="209"/>
      <c r="L382" s="209"/>
      <c r="M382" s="209"/>
      <c r="N382" s="209"/>
      <c r="O382" s="209"/>
      <c r="P382" s="209"/>
      <c r="Q382" s="362"/>
      <c r="R382" s="394">
        <v>0.4</v>
      </c>
    </row>
    <row r="383" spans="1:18" ht="35.1" customHeight="1">
      <c r="A383" s="752"/>
      <c r="B383" s="771"/>
      <c r="C383" s="774"/>
      <c r="D383" s="213"/>
      <c r="E383" s="752"/>
      <c r="F383" s="206" t="s">
        <v>19</v>
      </c>
      <c r="G383" s="468"/>
      <c r="H383" s="45"/>
      <c r="I383" s="210"/>
      <c r="J383" s="210"/>
      <c r="K383" s="210"/>
      <c r="L383" s="210"/>
      <c r="M383" s="210"/>
      <c r="N383" s="210"/>
      <c r="O383" s="210"/>
      <c r="P383" s="210"/>
      <c r="Q383" s="363"/>
      <c r="R383" s="395"/>
    </row>
    <row r="384" spans="1:18" ht="35.1" customHeight="1" thickBot="1">
      <c r="A384" s="752"/>
      <c r="B384" s="771"/>
      <c r="C384" s="774"/>
      <c r="D384" s="524"/>
      <c r="E384" s="752"/>
      <c r="F384" s="547" t="s">
        <v>76</v>
      </c>
      <c r="G384" s="497"/>
      <c r="H384" s="438"/>
      <c r="I384" s="22"/>
      <c r="J384" s="22"/>
      <c r="K384" s="22"/>
      <c r="L384" s="22"/>
      <c r="M384" s="22"/>
      <c r="N384" s="22"/>
      <c r="O384" s="22"/>
      <c r="P384" s="22"/>
      <c r="Q384" s="364"/>
      <c r="R384" s="396"/>
    </row>
    <row r="385" spans="1:18" ht="35.1" customHeight="1">
      <c r="A385" s="752"/>
      <c r="B385" s="771"/>
      <c r="C385" s="774"/>
      <c r="D385" s="523"/>
      <c r="E385" s="752"/>
      <c r="F385" s="744"/>
      <c r="G385" s="422"/>
      <c r="H385" s="636"/>
      <c r="I385" s="637"/>
      <c r="J385" s="637"/>
      <c r="K385" s="637"/>
      <c r="L385" s="637"/>
      <c r="M385" s="637"/>
      <c r="N385" s="637"/>
      <c r="O385" s="637"/>
      <c r="P385" s="637"/>
      <c r="Q385" s="637"/>
      <c r="R385" s="540"/>
    </row>
    <row r="386" spans="1:18" ht="31.5" customHeight="1" thickBot="1">
      <c r="A386" s="753"/>
      <c r="B386" s="772"/>
      <c r="C386" s="775"/>
      <c r="D386" s="66"/>
      <c r="E386" s="753"/>
      <c r="F386" s="745"/>
      <c r="G386" s="440"/>
      <c r="H386" s="746"/>
      <c r="I386" s="746"/>
      <c r="J386" s="746"/>
      <c r="K386" s="746"/>
      <c r="L386" s="746"/>
      <c r="M386" s="746"/>
      <c r="N386" s="746"/>
      <c r="O386" s="746"/>
      <c r="P386" s="746"/>
      <c r="Q386" s="746"/>
      <c r="R386" s="522"/>
    </row>
    <row r="387" spans="1:18" ht="35.1" customHeight="1">
      <c r="A387" s="751">
        <v>70</v>
      </c>
      <c r="B387" s="742" t="s">
        <v>530</v>
      </c>
      <c r="C387" s="773" t="s">
        <v>194</v>
      </c>
      <c r="D387" s="523" t="s">
        <v>183</v>
      </c>
      <c r="E387" s="751" t="s">
        <v>17</v>
      </c>
      <c r="F387" s="205" t="s">
        <v>18</v>
      </c>
      <c r="G387" s="456">
        <f>R387*J5</f>
        <v>0</v>
      </c>
      <c r="H387" s="39"/>
      <c r="I387" s="209">
        <v>0</v>
      </c>
      <c r="J387" s="209"/>
      <c r="K387" s="209"/>
      <c r="L387" s="209"/>
      <c r="M387" s="209"/>
      <c r="N387" s="209"/>
      <c r="O387" s="209"/>
      <c r="P387" s="209"/>
      <c r="Q387" s="362"/>
      <c r="R387" s="394">
        <v>0.5</v>
      </c>
    </row>
    <row r="388" spans="1:18" ht="35.1" customHeight="1">
      <c r="A388" s="752"/>
      <c r="B388" s="771"/>
      <c r="C388" s="774"/>
      <c r="D388" s="213"/>
      <c r="E388" s="752"/>
      <c r="F388" s="206" t="s">
        <v>19</v>
      </c>
      <c r="G388" s="468"/>
      <c r="H388" s="45"/>
      <c r="I388" s="210"/>
      <c r="J388" s="210"/>
      <c r="K388" s="210"/>
      <c r="L388" s="210"/>
      <c r="M388" s="210"/>
      <c r="N388" s="210"/>
      <c r="O388" s="210"/>
      <c r="P388" s="210"/>
      <c r="Q388" s="363"/>
      <c r="R388" s="395"/>
    </row>
    <row r="389" spans="1:18" ht="35.1" customHeight="1" thickBot="1">
      <c r="A389" s="752"/>
      <c r="B389" s="771"/>
      <c r="C389" s="774"/>
      <c r="D389" s="524"/>
      <c r="E389" s="752"/>
      <c r="F389" s="547" t="s">
        <v>76</v>
      </c>
      <c r="G389" s="497"/>
      <c r="H389" s="438"/>
      <c r="I389" s="22"/>
      <c r="J389" s="22"/>
      <c r="K389" s="22"/>
      <c r="L389" s="22"/>
      <c r="M389" s="22"/>
      <c r="N389" s="22"/>
      <c r="O389" s="22"/>
      <c r="P389" s="22"/>
      <c r="Q389" s="364"/>
      <c r="R389" s="396"/>
    </row>
    <row r="390" spans="1:18" ht="35.1" customHeight="1">
      <c r="A390" s="752"/>
      <c r="B390" s="771"/>
      <c r="C390" s="774"/>
      <c r="D390" s="523"/>
      <c r="E390" s="752"/>
      <c r="F390" s="744"/>
      <c r="G390" s="422"/>
      <c r="H390" s="636"/>
      <c r="I390" s="637"/>
      <c r="J390" s="637"/>
      <c r="K390" s="637"/>
      <c r="L390" s="637"/>
      <c r="M390" s="637"/>
      <c r="N390" s="637"/>
      <c r="O390" s="637"/>
      <c r="P390" s="637"/>
      <c r="Q390" s="637"/>
      <c r="R390" s="540"/>
    </row>
    <row r="391" spans="1:18" ht="126.75" customHeight="1" thickBot="1">
      <c r="A391" s="753"/>
      <c r="B391" s="772"/>
      <c r="C391" s="775"/>
      <c r="D391" s="66"/>
      <c r="E391" s="753"/>
      <c r="F391" s="745"/>
      <c r="G391" s="440"/>
      <c r="H391" s="746"/>
      <c r="I391" s="746"/>
      <c r="J391" s="746"/>
      <c r="K391" s="746"/>
      <c r="L391" s="746"/>
      <c r="M391" s="746"/>
      <c r="N391" s="746"/>
      <c r="O391" s="746"/>
      <c r="P391" s="746"/>
      <c r="Q391" s="746"/>
      <c r="R391" s="522"/>
    </row>
    <row r="392" spans="1:18" ht="35.1" customHeight="1">
      <c r="A392" s="751">
        <v>71</v>
      </c>
      <c r="B392" s="742" t="s">
        <v>446</v>
      </c>
      <c r="C392" s="773" t="s">
        <v>195</v>
      </c>
      <c r="D392" s="523" t="s">
        <v>193</v>
      </c>
      <c r="E392" s="751" t="s">
        <v>17</v>
      </c>
      <c r="F392" s="205" t="s">
        <v>18</v>
      </c>
      <c r="G392" s="456">
        <f>R392*J5</f>
        <v>0</v>
      </c>
      <c r="H392" s="39"/>
      <c r="I392" s="209">
        <v>0</v>
      </c>
      <c r="J392" s="209"/>
      <c r="K392" s="209"/>
      <c r="L392" s="209"/>
      <c r="M392" s="209"/>
      <c r="N392" s="209"/>
      <c r="O392" s="209"/>
      <c r="P392" s="209"/>
      <c r="Q392" s="362"/>
      <c r="R392" s="394">
        <v>0.4</v>
      </c>
    </row>
    <row r="393" spans="1:18" ht="35.1" customHeight="1">
      <c r="A393" s="752"/>
      <c r="B393" s="771"/>
      <c r="C393" s="774"/>
      <c r="D393" s="213"/>
      <c r="E393" s="752"/>
      <c r="F393" s="206" t="s">
        <v>19</v>
      </c>
      <c r="G393" s="468"/>
      <c r="H393" s="45"/>
      <c r="I393" s="210"/>
      <c r="J393" s="210"/>
      <c r="K393" s="210"/>
      <c r="L393" s="210"/>
      <c r="M393" s="210"/>
      <c r="N393" s="210"/>
      <c r="O393" s="210"/>
      <c r="P393" s="210"/>
      <c r="Q393" s="363"/>
      <c r="R393" s="395"/>
    </row>
    <row r="394" spans="1:18" ht="35.1" customHeight="1" thickBot="1">
      <c r="A394" s="752"/>
      <c r="B394" s="771"/>
      <c r="C394" s="774"/>
      <c r="D394" s="524"/>
      <c r="E394" s="752"/>
      <c r="F394" s="547" t="s">
        <v>76</v>
      </c>
      <c r="G394" s="497"/>
      <c r="H394" s="438"/>
      <c r="I394" s="22"/>
      <c r="J394" s="22"/>
      <c r="K394" s="22"/>
      <c r="L394" s="22"/>
      <c r="M394" s="22"/>
      <c r="N394" s="22"/>
      <c r="O394" s="22"/>
      <c r="P394" s="22"/>
      <c r="Q394" s="364"/>
      <c r="R394" s="396"/>
    </row>
    <row r="395" spans="1:18" ht="35.1" customHeight="1">
      <c r="A395" s="752"/>
      <c r="B395" s="771"/>
      <c r="C395" s="774"/>
      <c r="D395" s="523"/>
      <c r="E395" s="752"/>
      <c r="F395" s="744"/>
      <c r="G395" s="422"/>
      <c r="H395" s="636"/>
      <c r="I395" s="637"/>
      <c r="J395" s="637"/>
      <c r="K395" s="637"/>
      <c r="L395" s="637"/>
      <c r="M395" s="637"/>
      <c r="N395" s="637"/>
      <c r="O395" s="637"/>
      <c r="P395" s="637"/>
      <c r="Q395" s="637"/>
      <c r="R395" s="540"/>
    </row>
    <row r="396" spans="1:18" ht="62.25" customHeight="1" thickBot="1">
      <c r="A396" s="753"/>
      <c r="B396" s="772"/>
      <c r="C396" s="775"/>
      <c r="D396" s="66"/>
      <c r="E396" s="753"/>
      <c r="F396" s="745"/>
      <c r="G396" s="440"/>
      <c r="H396" s="746"/>
      <c r="I396" s="746"/>
      <c r="J396" s="746"/>
      <c r="K396" s="746"/>
      <c r="L396" s="746"/>
      <c r="M396" s="746"/>
      <c r="N396" s="746"/>
      <c r="O396" s="746"/>
      <c r="P396" s="746"/>
      <c r="Q396" s="746"/>
      <c r="R396" s="522"/>
    </row>
    <row r="397" spans="1:18" ht="35.1" customHeight="1">
      <c r="A397" s="751">
        <v>72</v>
      </c>
      <c r="B397" s="742" t="s">
        <v>196</v>
      </c>
      <c r="C397" s="773" t="s">
        <v>195</v>
      </c>
      <c r="D397" s="523" t="s">
        <v>185</v>
      </c>
      <c r="E397" s="751" t="s">
        <v>17</v>
      </c>
      <c r="F397" s="205" t="s">
        <v>18</v>
      </c>
      <c r="G397" s="456">
        <f>R397*J5</f>
        <v>0</v>
      </c>
      <c r="H397" s="39"/>
      <c r="I397" s="209">
        <v>0</v>
      </c>
      <c r="J397" s="209"/>
      <c r="K397" s="209"/>
      <c r="L397" s="209"/>
      <c r="M397" s="209"/>
      <c r="N397" s="209"/>
      <c r="O397" s="209"/>
      <c r="P397" s="209"/>
      <c r="Q397" s="362"/>
      <c r="R397" s="394">
        <v>0.6</v>
      </c>
    </row>
    <row r="398" spans="1:18" ht="35.1" customHeight="1">
      <c r="A398" s="752"/>
      <c r="B398" s="771"/>
      <c r="C398" s="755"/>
      <c r="D398" s="213"/>
      <c r="E398" s="752"/>
      <c r="F398" s="206" t="s">
        <v>19</v>
      </c>
      <c r="G398" s="468"/>
      <c r="H398" s="45"/>
      <c r="I398" s="210"/>
      <c r="J398" s="210"/>
      <c r="K398" s="210"/>
      <c r="L398" s="210"/>
      <c r="M398" s="210"/>
      <c r="N398" s="210"/>
      <c r="O398" s="210"/>
      <c r="P398" s="210"/>
      <c r="Q398" s="363"/>
      <c r="R398" s="395"/>
    </row>
    <row r="399" spans="1:18" ht="35.1" customHeight="1" thickBot="1">
      <c r="A399" s="752"/>
      <c r="B399" s="771"/>
      <c r="C399" s="755"/>
      <c r="D399" s="524"/>
      <c r="E399" s="752"/>
      <c r="F399" s="547" t="s">
        <v>76</v>
      </c>
      <c r="G399" s="497"/>
      <c r="H399" s="438"/>
      <c r="I399" s="22"/>
      <c r="J399" s="22"/>
      <c r="K399" s="22"/>
      <c r="L399" s="22"/>
      <c r="M399" s="22"/>
      <c r="N399" s="22"/>
      <c r="O399" s="22"/>
      <c r="P399" s="22"/>
      <c r="Q399" s="364"/>
      <c r="R399" s="396"/>
    </row>
    <row r="400" spans="1:18" ht="35.1" customHeight="1" thickBot="1">
      <c r="A400" s="753"/>
      <c r="B400" s="772"/>
      <c r="C400" s="756"/>
      <c r="D400" s="9"/>
      <c r="E400" s="753"/>
      <c r="F400" s="49"/>
      <c r="G400" s="414"/>
      <c r="H400" s="776"/>
      <c r="I400" s="776"/>
      <c r="J400" s="776"/>
      <c r="K400" s="776"/>
      <c r="L400" s="776"/>
      <c r="M400" s="776"/>
      <c r="N400" s="776"/>
      <c r="O400" s="776"/>
      <c r="P400" s="776"/>
      <c r="Q400" s="776"/>
      <c r="R400" s="49"/>
    </row>
    <row r="401" spans="1:18" ht="35.1" hidden="1" customHeight="1" thickBot="1">
      <c r="A401" s="642" t="s">
        <v>197</v>
      </c>
      <c r="B401" s="643"/>
      <c r="C401" s="643"/>
      <c r="D401" s="643"/>
      <c r="E401" s="644"/>
      <c r="F401" s="205">
        <f>SUM(H401:Q401)</f>
        <v>0</v>
      </c>
      <c r="G401" s="413">
        <f t="shared" ref="G401:Q403" si="7">G257+G262+G267+G272+G278+G283+G288+G293+G298+G303+G307+G312+G317+G322+G327+G332+G337+G342+G347+G352+G357+G362+G367+G372+G377+G382+G387+G392+G397</f>
        <v>0</v>
      </c>
      <c r="H401" s="205">
        <f t="shared" si="7"/>
        <v>0</v>
      </c>
      <c r="I401" s="205">
        <f t="shared" si="7"/>
        <v>0</v>
      </c>
      <c r="J401" s="205">
        <f t="shared" si="7"/>
        <v>0</v>
      </c>
      <c r="K401" s="205">
        <f t="shared" si="7"/>
        <v>0</v>
      </c>
      <c r="L401" s="205">
        <f t="shared" si="7"/>
        <v>0</v>
      </c>
      <c r="M401" s="205">
        <f t="shared" si="7"/>
        <v>0</v>
      </c>
      <c r="N401" s="205">
        <f t="shared" si="7"/>
        <v>0</v>
      </c>
      <c r="O401" s="205">
        <f t="shared" si="7"/>
        <v>0</v>
      </c>
      <c r="P401" s="205">
        <f t="shared" si="7"/>
        <v>0</v>
      </c>
      <c r="Q401" s="46">
        <f t="shared" si="7"/>
        <v>0</v>
      </c>
      <c r="R401" s="205">
        <f>R257+R262+R267+R272+R278+R283+R288+R293+R298+R303+R307+R312+R317+R322+R327+R332+R337+R342+R347+R352+R357+R362+R367+R372+R377+R382+R387+R392+R397</f>
        <v>9.43</v>
      </c>
    </row>
    <row r="402" spans="1:18" ht="35.1" hidden="1" customHeight="1" thickBot="1">
      <c r="A402" s="777" t="s">
        <v>198</v>
      </c>
      <c r="B402" s="778"/>
      <c r="C402" s="778"/>
      <c r="D402" s="778"/>
      <c r="E402" s="779"/>
      <c r="F402" s="205">
        <f>SUM(H402:Q402)</f>
        <v>0</v>
      </c>
      <c r="G402" s="413">
        <f t="shared" si="7"/>
        <v>0</v>
      </c>
      <c r="H402" s="205">
        <f t="shared" si="7"/>
        <v>0</v>
      </c>
      <c r="I402" s="205">
        <f t="shared" si="7"/>
        <v>0</v>
      </c>
      <c r="J402" s="205">
        <f t="shared" si="7"/>
        <v>0</v>
      </c>
      <c r="K402" s="205">
        <f t="shared" si="7"/>
        <v>0</v>
      </c>
      <c r="L402" s="205">
        <f t="shared" si="7"/>
        <v>0</v>
      </c>
      <c r="M402" s="205">
        <f t="shared" si="7"/>
        <v>0</v>
      </c>
      <c r="N402" s="205">
        <f t="shared" si="7"/>
        <v>0</v>
      </c>
      <c r="O402" s="205">
        <f t="shared" si="7"/>
        <v>0</v>
      </c>
      <c r="P402" s="205">
        <f t="shared" si="7"/>
        <v>0</v>
      </c>
      <c r="Q402" s="46">
        <f t="shared" si="7"/>
        <v>0</v>
      </c>
      <c r="R402" s="205">
        <f>R258+R263+R268+R273+R279+R284+R289+R294+R299+R304+R308+R313+R318+R323+R328+R333+R338+R343+R348+R353+R358+R363+R368+R373+R378+R383+R388+R393+R398</f>
        <v>0</v>
      </c>
    </row>
    <row r="403" spans="1:18" ht="35.1" hidden="1" customHeight="1" thickBot="1">
      <c r="A403" s="640" t="s">
        <v>199</v>
      </c>
      <c r="B403" s="641"/>
      <c r="C403" s="641"/>
      <c r="D403" s="641"/>
      <c r="E403" s="785"/>
      <c r="F403" s="205">
        <f>SUM(H403:Q403)</f>
        <v>0</v>
      </c>
      <c r="G403" s="413">
        <f t="shared" si="7"/>
        <v>0</v>
      </c>
      <c r="H403" s="205">
        <f t="shared" si="7"/>
        <v>0</v>
      </c>
      <c r="I403" s="205">
        <f t="shared" si="7"/>
        <v>0</v>
      </c>
      <c r="J403" s="205">
        <f t="shared" si="7"/>
        <v>0</v>
      </c>
      <c r="K403" s="205">
        <f t="shared" si="7"/>
        <v>0</v>
      </c>
      <c r="L403" s="205">
        <f t="shared" si="7"/>
        <v>0</v>
      </c>
      <c r="M403" s="205">
        <f t="shared" si="7"/>
        <v>0</v>
      </c>
      <c r="N403" s="205">
        <f t="shared" si="7"/>
        <v>0</v>
      </c>
      <c r="O403" s="205">
        <f t="shared" si="7"/>
        <v>0</v>
      </c>
      <c r="P403" s="205">
        <f t="shared" si="7"/>
        <v>0</v>
      </c>
      <c r="Q403" s="46">
        <f t="shared" si="7"/>
        <v>0</v>
      </c>
      <c r="R403" s="205">
        <f>R259+R264+R269+R274+R280+R285+R290+R295+R300+R305+R309+R314+R319+R324+R329+R334+R339+R344+R349+R354+R359+R364+R369+R374+R379+R384+R389+R394+R399</f>
        <v>10.1</v>
      </c>
    </row>
    <row r="404" spans="1:18" ht="42" hidden="1" customHeight="1" thickBot="1">
      <c r="A404" s="719" t="s">
        <v>475</v>
      </c>
      <c r="B404" s="720"/>
      <c r="C404" s="720"/>
      <c r="D404" s="720"/>
      <c r="E404" s="786"/>
      <c r="F404" s="15">
        <f>F401+F402</f>
        <v>0</v>
      </c>
      <c r="G404" s="29">
        <f>G401+G402</f>
        <v>0</v>
      </c>
      <c r="H404" s="15">
        <f>H401+H402</f>
        <v>0</v>
      </c>
      <c r="I404" s="15">
        <f t="shared" ref="I404:Q404" si="8">I401+I402</f>
        <v>0</v>
      </c>
      <c r="J404" s="15">
        <f t="shared" si="8"/>
        <v>0</v>
      </c>
      <c r="K404" s="15">
        <f t="shared" si="8"/>
        <v>0</v>
      </c>
      <c r="L404" s="15">
        <f t="shared" si="8"/>
        <v>0</v>
      </c>
      <c r="M404" s="15">
        <f t="shared" si="8"/>
        <v>0</v>
      </c>
      <c r="N404" s="15">
        <f t="shared" si="8"/>
        <v>0</v>
      </c>
      <c r="O404" s="15">
        <f t="shared" si="8"/>
        <v>0</v>
      </c>
      <c r="P404" s="15">
        <f t="shared" si="8"/>
        <v>0</v>
      </c>
      <c r="Q404" s="357">
        <f t="shared" si="8"/>
        <v>0</v>
      </c>
      <c r="R404" s="15">
        <f>R401+R402</f>
        <v>9.43</v>
      </c>
    </row>
    <row r="405" spans="1:18" ht="44.25" hidden="1" customHeight="1" thickBot="1">
      <c r="A405" s="747" t="s">
        <v>476</v>
      </c>
      <c r="B405" s="787"/>
      <c r="C405" s="787"/>
      <c r="D405" s="787"/>
      <c r="E405" s="788"/>
      <c r="F405" s="23">
        <f>F401+F402+F403</f>
        <v>0</v>
      </c>
      <c r="G405" s="29">
        <f>G401+G402+G403</f>
        <v>0</v>
      </c>
      <c r="H405" s="23">
        <f>H401+H402+H403</f>
        <v>0</v>
      </c>
      <c r="I405" s="23">
        <f t="shared" ref="I405:Q405" si="9">I401+I402+I403</f>
        <v>0</v>
      </c>
      <c r="J405" s="23">
        <f t="shared" si="9"/>
        <v>0</v>
      </c>
      <c r="K405" s="23">
        <f t="shared" si="9"/>
        <v>0</v>
      </c>
      <c r="L405" s="23">
        <f t="shared" si="9"/>
        <v>0</v>
      </c>
      <c r="M405" s="23">
        <f t="shared" si="9"/>
        <v>0</v>
      </c>
      <c r="N405" s="23">
        <f t="shared" si="9"/>
        <v>0</v>
      </c>
      <c r="O405" s="23">
        <f t="shared" si="9"/>
        <v>0</v>
      </c>
      <c r="P405" s="23">
        <f t="shared" si="9"/>
        <v>0</v>
      </c>
      <c r="Q405" s="365">
        <f t="shared" si="9"/>
        <v>0</v>
      </c>
      <c r="R405" s="23">
        <f>R401+R402+R403</f>
        <v>19.53</v>
      </c>
    </row>
    <row r="406" spans="1:18" ht="35.1" customHeight="1" thickBot="1">
      <c r="A406" s="640"/>
      <c r="B406" s="750"/>
      <c r="C406" s="750"/>
      <c r="D406" s="750"/>
      <c r="E406" s="750"/>
      <c r="F406" s="750"/>
      <c r="G406" s="750"/>
      <c r="H406" s="750"/>
      <c r="I406" s="750"/>
      <c r="J406" s="750"/>
      <c r="K406" s="750"/>
      <c r="L406" s="750"/>
      <c r="M406" s="750"/>
      <c r="N406" s="750"/>
      <c r="O406" s="750"/>
      <c r="P406" s="750"/>
      <c r="Q406" s="750"/>
      <c r="R406" s="389"/>
    </row>
    <row r="407" spans="1:18" ht="35.1" customHeight="1" thickBot="1">
      <c r="A407" s="642" t="s">
        <v>200</v>
      </c>
      <c r="B407" s="789"/>
      <c r="C407" s="789"/>
      <c r="D407" s="789"/>
      <c r="E407" s="789"/>
      <c r="F407" s="262"/>
      <c r="G407" s="414">
        <f t="shared" ref="G407:H409" si="10">G401</f>
        <v>0</v>
      </c>
      <c r="H407" s="49">
        <f t="shared" si="10"/>
        <v>0</v>
      </c>
      <c r="I407" s="49">
        <f>I401+H407</f>
        <v>0</v>
      </c>
      <c r="J407" s="49">
        <f t="shared" ref="J407:Q411" si="11">J401+I407</f>
        <v>0</v>
      </c>
      <c r="K407" s="49">
        <f t="shared" si="11"/>
        <v>0</v>
      </c>
      <c r="L407" s="49">
        <f t="shared" si="11"/>
        <v>0</v>
      </c>
      <c r="M407" s="49">
        <f t="shared" si="11"/>
        <v>0</v>
      </c>
      <c r="N407" s="49">
        <f t="shared" si="11"/>
        <v>0</v>
      </c>
      <c r="O407" s="49">
        <f t="shared" si="11"/>
        <v>0</v>
      </c>
      <c r="P407" s="49">
        <f t="shared" si="11"/>
        <v>0</v>
      </c>
      <c r="Q407" s="226">
        <f t="shared" si="11"/>
        <v>0</v>
      </c>
      <c r="R407" s="49">
        <f>R401</f>
        <v>9.43</v>
      </c>
    </row>
    <row r="408" spans="1:18" ht="35.1" customHeight="1" thickBot="1">
      <c r="A408" s="731" t="s">
        <v>201</v>
      </c>
      <c r="B408" s="732"/>
      <c r="C408" s="732"/>
      <c r="D408" s="732"/>
      <c r="E408" s="790"/>
      <c r="F408" s="791"/>
      <c r="G408" s="414">
        <f t="shared" si="10"/>
        <v>0</v>
      </c>
      <c r="H408" s="49">
        <f t="shared" si="10"/>
        <v>0</v>
      </c>
      <c r="I408" s="49">
        <f>I402+H408</f>
        <v>0</v>
      </c>
      <c r="J408" s="49">
        <f t="shared" si="11"/>
        <v>0</v>
      </c>
      <c r="K408" s="49">
        <f t="shared" si="11"/>
        <v>0</v>
      </c>
      <c r="L408" s="49">
        <f t="shared" si="11"/>
        <v>0</v>
      </c>
      <c r="M408" s="49">
        <f t="shared" si="11"/>
        <v>0</v>
      </c>
      <c r="N408" s="49">
        <f t="shared" si="11"/>
        <v>0</v>
      </c>
      <c r="O408" s="49">
        <f t="shared" si="11"/>
        <v>0</v>
      </c>
      <c r="P408" s="49">
        <f t="shared" si="11"/>
        <v>0</v>
      </c>
      <c r="Q408" s="226">
        <f t="shared" si="11"/>
        <v>0</v>
      </c>
      <c r="R408" s="49">
        <f>R402</f>
        <v>0</v>
      </c>
    </row>
    <row r="409" spans="1:18" ht="35.1" customHeight="1" thickBot="1">
      <c r="A409" s="728" t="s">
        <v>202</v>
      </c>
      <c r="B409" s="729"/>
      <c r="C409" s="729"/>
      <c r="D409" s="729"/>
      <c r="E409" s="734"/>
      <c r="F409" s="730"/>
      <c r="G409" s="414">
        <f t="shared" si="10"/>
        <v>0</v>
      </c>
      <c r="H409" s="49">
        <f t="shared" si="10"/>
        <v>0</v>
      </c>
      <c r="I409" s="49">
        <f>I403+H409</f>
        <v>0</v>
      </c>
      <c r="J409" s="49">
        <f t="shared" si="11"/>
        <v>0</v>
      </c>
      <c r="K409" s="49">
        <f t="shared" si="11"/>
        <v>0</v>
      </c>
      <c r="L409" s="49">
        <f t="shared" si="11"/>
        <v>0</v>
      </c>
      <c r="M409" s="49">
        <f t="shared" si="11"/>
        <v>0</v>
      </c>
      <c r="N409" s="49">
        <f t="shared" si="11"/>
        <v>0</v>
      </c>
      <c r="O409" s="49">
        <f t="shared" si="11"/>
        <v>0</v>
      </c>
      <c r="P409" s="49">
        <f t="shared" si="11"/>
        <v>0</v>
      </c>
      <c r="Q409" s="226">
        <f t="shared" si="11"/>
        <v>0</v>
      </c>
      <c r="R409" s="49">
        <f>R403</f>
        <v>10.1</v>
      </c>
    </row>
    <row r="410" spans="1:18" ht="42" customHeight="1" thickBot="1">
      <c r="A410" s="719" t="s">
        <v>477</v>
      </c>
      <c r="B410" s="720"/>
      <c r="C410" s="720"/>
      <c r="D410" s="720"/>
      <c r="E410" s="780"/>
      <c r="F410" s="781"/>
      <c r="G410" s="29">
        <f>G407+G408</f>
        <v>0</v>
      </c>
      <c r="H410" s="15">
        <f>H407+H408</f>
        <v>0</v>
      </c>
      <c r="I410" s="4">
        <f>I404+H410</f>
        <v>0</v>
      </c>
      <c r="J410" s="4">
        <f t="shared" si="11"/>
        <v>0</v>
      </c>
      <c r="K410" s="4">
        <f t="shared" si="11"/>
        <v>0</v>
      </c>
      <c r="L410" s="4">
        <f t="shared" si="11"/>
        <v>0</v>
      </c>
      <c r="M410" s="4">
        <f t="shared" si="11"/>
        <v>0</v>
      </c>
      <c r="N410" s="4">
        <f t="shared" si="11"/>
        <v>0</v>
      </c>
      <c r="O410" s="4">
        <f t="shared" si="11"/>
        <v>0</v>
      </c>
      <c r="P410" s="4">
        <f t="shared" si="11"/>
        <v>0</v>
      </c>
      <c r="Q410" s="358">
        <f t="shared" si="11"/>
        <v>0</v>
      </c>
      <c r="R410" s="15">
        <f>R407+R408</f>
        <v>9.43</v>
      </c>
    </row>
    <row r="411" spans="1:18" ht="42" customHeight="1" thickBot="1">
      <c r="A411" s="747" t="s">
        <v>478</v>
      </c>
      <c r="B411" s="782"/>
      <c r="C411" s="782"/>
      <c r="D411" s="782"/>
      <c r="E411" s="782"/>
      <c r="F411" s="783"/>
      <c r="G411" s="29">
        <f>G407+G408+G409</f>
        <v>0</v>
      </c>
      <c r="H411" s="23">
        <f>H407+H408+H409</f>
        <v>0</v>
      </c>
      <c r="I411" s="5">
        <f>I405+H411</f>
        <v>0</v>
      </c>
      <c r="J411" s="5">
        <f t="shared" si="11"/>
        <v>0</v>
      </c>
      <c r="K411" s="5">
        <f t="shared" si="11"/>
        <v>0</v>
      </c>
      <c r="L411" s="5">
        <f t="shared" si="11"/>
        <v>0</v>
      </c>
      <c r="M411" s="5">
        <f t="shared" si="11"/>
        <v>0</v>
      </c>
      <c r="N411" s="5">
        <f t="shared" si="11"/>
        <v>0</v>
      </c>
      <c r="O411" s="5">
        <f t="shared" si="11"/>
        <v>0</v>
      </c>
      <c r="P411" s="5">
        <f t="shared" si="11"/>
        <v>0</v>
      </c>
      <c r="Q411" s="359">
        <f>Q405+P411</f>
        <v>0</v>
      </c>
      <c r="R411" s="548">
        <f>R407+R408+R409</f>
        <v>19.53</v>
      </c>
    </row>
    <row r="412" spans="1:18" ht="35.1" customHeight="1" thickBot="1">
      <c r="A412" s="714"/>
      <c r="B412" s="750"/>
      <c r="C412" s="750"/>
      <c r="D412" s="750"/>
      <c r="E412" s="750"/>
      <c r="F412" s="750"/>
      <c r="G412" s="750"/>
      <c r="H412" s="750"/>
      <c r="I412" s="750"/>
      <c r="J412" s="750"/>
      <c r="K412" s="750"/>
      <c r="L412" s="750"/>
      <c r="M412" s="750"/>
      <c r="N412" s="750"/>
      <c r="O412" s="750"/>
      <c r="P412" s="750"/>
      <c r="Q412" s="750"/>
      <c r="R412" s="452"/>
    </row>
    <row r="413" spans="1:18" ht="35.1" customHeight="1" thickBot="1">
      <c r="A413" s="722" t="s">
        <v>203</v>
      </c>
      <c r="B413" s="784"/>
      <c r="C413" s="723"/>
      <c r="D413" s="723"/>
      <c r="E413" s="723"/>
      <c r="F413" s="723"/>
      <c r="G413" s="723"/>
      <c r="H413" s="723"/>
      <c r="I413" s="723"/>
      <c r="J413" s="723"/>
      <c r="K413" s="723"/>
      <c r="L413" s="723"/>
      <c r="M413" s="723"/>
      <c r="N413" s="723"/>
      <c r="O413" s="723"/>
      <c r="P413" s="723"/>
      <c r="Q413" s="723"/>
      <c r="R413" s="389"/>
    </row>
    <row r="414" spans="1:18" ht="35.1" customHeight="1">
      <c r="A414" s="803">
        <v>73</v>
      </c>
      <c r="B414" s="806" t="s">
        <v>655</v>
      </c>
      <c r="C414" s="808" t="s">
        <v>204</v>
      </c>
      <c r="D414" s="214" t="s">
        <v>656</v>
      </c>
      <c r="E414" s="757" t="s">
        <v>17</v>
      </c>
      <c r="F414" s="216" t="s">
        <v>18</v>
      </c>
      <c r="G414" s="456">
        <f>R414*J5</f>
        <v>0</v>
      </c>
      <c r="H414" s="207"/>
      <c r="I414" s="207"/>
      <c r="J414" s="209">
        <v>0</v>
      </c>
      <c r="K414" s="207"/>
      <c r="L414" s="207"/>
      <c r="M414" s="207"/>
      <c r="N414" s="207"/>
      <c r="O414" s="207"/>
      <c r="P414" s="207"/>
      <c r="Q414" s="352"/>
      <c r="R414" s="205">
        <v>1.2</v>
      </c>
    </row>
    <row r="415" spans="1:18" ht="27" customHeight="1">
      <c r="A415" s="804"/>
      <c r="B415" s="807"/>
      <c r="C415" s="809"/>
      <c r="D415" s="215"/>
      <c r="E415" s="758"/>
      <c r="F415" s="217" t="s">
        <v>19</v>
      </c>
      <c r="G415" s="468"/>
      <c r="H415" s="208"/>
      <c r="I415" s="208"/>
      <c r="J415" s="218"/>
      <c r="K415" s="208"/>
      <c r="L415" s="208"/>
      <c r="M415" s="208"/>
      <c r="N415" s="208"/>
      <c r="O415" s="208"/>
      <c r="P415" s="208"/>
      <c r="Q415" s="353"/>
      <c r="R415" s="206"/>
    </row>
    <row r="416" spans="1:18" ht="36.75" customHeight="1" thickBot="1">
      <c r="A416" s="804"/>
      <c r="B416" s="801" t="s">
        <v>210</v>
      </c>
      <c r="C416" s="809"/>
      <c r="D416" s="219"/>
      <c r="E416" s="758"/>
      <c r="F416" s="50" t="s">
        <v>20</v>
      </c>
      <c r="G416" s="497"/>
      <c r="H416" s="13"/>
      <c r="I416" s="10"/>
      <c r="J416" s="10"/>
      <c r="K416" s="10"/>
      <c r="L416" s="10"/>
      <c r="M416" s="10"/>
      <c r="N416" s="10"/>
      <c r="O416" s="10"/>
      <c r="P416" s="10"/>
      <c r="Q416" s="17"/>
      <c r="R416" s="392"/>
    </row>
    <row r="417" spans="1:18" ht="33.75" thickBot="1">
      <c r="A417" s="805"/>
      <c r="B417" s="802"/>
      <c r="C417" s="810"/>
      <c r="D417" s="220"/>
      <c r="E417" s="759"/>
      <c r="F417" s="49"/>
      <c r="G417" s="414"/>
      <c r="H417" s="638"/>
      <c r="I417" s="639"/>
      <c r="J417" s="639"/>
      <c r="K417" s="639"/>
      <c r="L417" s="639"/>
      <c r="M417" s="639"/>
      <c r="N417" s="639"/>
      <c r="O417" s="639"/>
      <c r="P417" s="639"/>
      <c r="Q417" s="639"/>
      <c r="R417" s="49"/>
    </row>
    <row r="418" spans="1:18" ht="35.1" customHeight="1">
      <c r="A418" s="751">
        <v>74</v>
      </c>
      <c r="B418" s="524" t="s">
        <v>205</v>
      </c>
      <c r="C418" s="792" t="s">
        <v>206</v>
      </c>
      <c r="D418" s="214" t="s">
        <v>657</v>
      </c>
      <c r="E418" s="795" t="s">
        <v>17</v>
      </c>
      <c r="F418" s="205" t="s">
        <v>18</v>
      </c>
      <c r="G418" s="456">
        <f>R418*J5</f>
        <v>0</v>
      </c>
      <c r="H418" s="207"/>
      <c r="I418" s="207"/>
      <c r="J418" s="209">
        <v>0</v>
      </c>
      <c r="K418" s="207"/>
      <c r="L418" s="207"/>
      <c r="M418" s="207"/>
      <c r="N418" s="207"/>
      <c r="O418" s="207"/>
      <c r="P418" s="207"/>
      <c r="Q418" s="352"/>
      <c r="R418" s="205">
        <v>0.8</v>
      </c>
    </row>
    <row r="419" spans="1:18" ht="35.1" customHeight="1">
      <c r="A419" s="752"/>
      <c r="B419" s="532" t="s">
        <v>207</v>
      </c>
      <c r="C419" s="793"/>
      <c r="D419" s="215"/>
      <c r="E419" s="796"/>
      <c r="F419" s="206" t="s">
        <v>19</v>
      </c>
      <c r="G419" s="468"/>
      <c r="H419" s="208"/>
      <c r="I419" s="208"/>
      <c r="J419" s="210"/>
      <c r="K419" s="208"/>
      <c r="L419" s="208"/>
      <c r="M419" s="208"/>
      <c r="N419" s="208"/>
      <c r="O419" s="208"/>
      <c r="P419" s="208"/>
      <c r="Q419" s="353"/>
      <c r="R419" s="206"/>
    </row>
    <row r="420" spans="1:18" ht="36.75" customHeight="1" thickBot="1">
      <c r="A420" s="752"/>
      <c r="B420" s="524" t="s">
        <v>658</v>
      </c>
      <c r="C420" s="793"/>
      <c r="D420" s="219"/>
      <c r="E420" s="796"/>
      <c r="F420" s="34" t="s">
        <v>20</v>
      </c>
      <c r="G420" s="497"/>
      <c r="H420" s="13"/>
      <c r="I420" s="10"/>
      <c r="J420" s="10"/>
      <c r="K420" s="10"/>
      <c r="L420" s="10"/>
      <c r="M420" s="10"/>
      <c r="N420" s="10"/>
      <c r="O420" s="10"/>
      <c r="P420" s="10"/>
      <c r="Q420" s="17"/>
      <c r="R420" s="392"/>
    </row>
    <row r="421" spans="1:18" ht="51.75" customHeight="1" thickBot="1">
      <c r="A421" s="753"/>
      <c r="B421" s="545" t="s">
        <v>211</v>
      </c>
      <c r="C421" s="794"/>
      <c r="D421" s="220"/>
      <c r="E421" s="797"/>
      <c r="F421" s="49"/>
      <c r="G421" s="414"/>
      <c r="H421" s="638"/>
      <c r="I421" s="639"/>
      <c r="J421" s="639"/>
      <c r="K421" s="639"/>
      <c r="L421" s="639"/>
      <c r="M421" s="639"/>
      <c r="N421" s="639"/>
      <c r="O421" s="639"/>
      <c r="P421" s="639"/>
      <c r="Q421" s="639"/>
      <c r="R421" s="49"/>
    </row>
    <row r="422" spans="1:18" ht="35.1" customHeight="1">
      <c r="A422" s="751">
        <v>75</v>
      </c>
      <c r="B422" s="523" t="s">
        <v>208</v>
      </c>
      <c r="C422" s="792" t="s">
        <v>209</v>
      </c>
      <c r="D422" s="214" t="s">
        <v>659</v>
      </c>
      <c r="E422" s="795" t="s">
        <v>17</v>
      </c>
      <c r="F422" s="211" t="s">
        <v>18</v>
      </c>
      <c r="G422" s="456">
        <f>R422*J5</f>
        <v>0</v>
      </c>
      <c r="H422" s="207"/>
      <c r="I422" s="207"/>
      <c r="J422" s="209">
        <v>0</v>
      </c>
      <c r="K422" s="207"/>
      <c r="L422" s="207"/>
      <c r="M422" s="207"/>
      <c r="N422" s="207"/>
      <c r="O422" s="207"/>
      <c r="P422" s="207"/>
      <c r="Q422" s="352"/>
      <c r="R422" s="205">
        <v>0.25</v>
      </c>
    </row>
    <row r="423" spans="1:18" ht="35.1" customHeight="1">
      <c r="A423" s="752"/>
      <c r="B423" s="532" t="s">
        <v>660</v>
      </c>
      <c r="C423" s="793"/>
      <c r="D423" s="215"/>
      <c r="E423" s="796"/>
      <c r="F423" s="206" t="s">
        <v>19</v>
      </c>
      <c r="G423" s="468"/>
      <c r="H423" s="208"/>
      <c r="I423" s="208"/>
      <c r="J423" s="210"/>
      <c r="K423" s="208"/>
      <c r="L423" s="208"/>
      <c r="M423" s="208"/>
      <c r="N423" s="208"/>
      <c r="O423" s="208"/>
      <c r="P423" s="208"/>
      <c r="Q423" s="353"/>
      <c r="R423" s="206"/>
    </row>
    <row r="424" spans="1:18" ht="49.5" customHeight="1" thickBot="1">
      <c r="A424" s="752"/>
      <c r="B424" s="524"/>
      <c r="C424" s="793"/>
      <c r="D424" s="219"/>
      <c r="E424" s="796"/>
      <c r="F424" s="34" t="s">
        <v>20</v>
      </c>
      <c r="G424" s="497"/>
      <c r="H424" s="13"/>
      <c r="I424" s="10"/>
      <c r="J424" s="10"/>
      <c r="K424" s="10"/>
      <c r="L424" s="10"/>
      <c r="M424" s="10"/>
      <c r="N424" s="10"/>
      <c r="O424" s="10"/>
      <c r="P424" s="10"/>
      <c r="Q424" s="17"/>
      <c r="R424" s="392"/>
    </row>
    <row r="425" spans="1:18" ht="33.75" thickBot="1">
      <c r="A425" s="753"/>
      <c r="B425" s="545"/>
      <c r="C425" s="794"/>
      <c r="D425" s="220"/>
      <c r="E425" s="797"/>
      <c r="F425" s="49"/>
      <c r="G425" s="414"/>
      <c r="H425" s="638"/>
      <c r="I425" s="639"/>
      <c r="J425" s="639"/>
      <c r="K425" s="639"/>
      <c r="L425" s="639"/>
      <c r="M425" s="639"/>
      <c r="N425" s="639"/>
      <c r="O425" s="639"/>
      <c r="P425" s="639"/>
      <c r="Q425" s="639"/>
      <c r="R425" s="49"/>
    </row>
    <row r="426" spans="1:18" ht="35.1" hidden="1" customHeight="1" thickBot="1">
      <c r="A426" s="642" t="s">
        <v>212</v>
      </c>
      <c r="B426" s="643"/>
      <c r="C426" s="643"/>
      <c r="D426" s="643"/>
      <c r="E426" s="644"/>
      <c r="F426" s="205">
        <f>SUM(H426:Q426)</f>
        <v>0</v>
      </c>
      <c r="G426" s="414">
        <f>G414+G418+G422</f>
        <v>0</v>
      </c>
      <c r="H426" s="49">
        <f>H414+H418+H422</f>
        <v>0</v>
      </c>
      <c r="I426" s="49">
        <f t="shared" ref="I426:Q426" si="12">I414+I418+I422</f>
        <v>0</v>
      </c>
      <c r="J426" s="49">
        <f t="shared" si="12"/>
        <v>0</v>
      </c>
      <c r="K426" s="49">
        <f t="shared" si="12"/>
        <v>0</v>
      </c>
      <c r="L426" s="49">
        <f t="shared" si="12"/>
        <v>0</v>
      </c>
      <c r="M426" s="49">
        <f t="shared" si="12"/>
        <v>0</v>
      </c>
      <c r="N426" s="49">
        <f t="shared" si="12"/>
        <v>0</v>
      </c>
      <c r="O426" s="49">
        <f t="shared" si="12"/>
        <v>0</v>
      </c>
      <c r="P426" s="49">
        <f t="shared" si="12"/>
        <v>0</v>
      </c>
      <c r="Q426" s="226">
        <f t="shared" si="12"/>
        <v>0</v>
      </c>
      <c r="R426" s="49">
        <f>R414+R418+R422</f>
        <v>2.25</v>
      </c>
    </row>
    <row r="427" spans="1:18" ht="35.1" hidden="1" customHeight="1" thickBot="1">
      <c r="A427" s="731" t="s">
        <v>213</v>
      </c>
      <c r="B427" s="732"/>
      <c r="C427" s="732"/>
      <c r="D427" s="732"/>
      <c r="E427" s="733"/>
      <c r="F427" s="205">
        <f>SUM(H427:Q427)</f>
        <v>0</v>
      </c>
      <c r="G427" s="414">
        <f t="shared" ref="G427:R428" si="13">G415+G419+G423</f>
        <v>0</v>
      </c>
      <c r="H427" s="49">
        <f t="shared" si="13"/>
        <v>0</v>
      </c>
      <c r="I427" s="49">
        <f t="shared" si="13"/>
        <v>0</v>
      </c>
      <c r="J427" s="49">
        <f t="shared" si="13"/>
        <v>0</v>
      </c>
      <c r="K427" s="49">
        <f t="shared" si="13"/>
        <v>0</v>
      </c>
      <c r="L427" s="49">
        <f t="shared" si="13"/>
        <v>0</v>
      </c>
      <c r="M427" s="49">
        <f t="shared" si="13"/>
        <v>0</v>
      </c>
      <c r="N427" s="49">
        <f t="shared" si="13"/>
        <v>0</v>
      </c>
      <c r="O427" s="49">
        <f t="shared" si="13"/>
        <v>0</v>
      </c>
      <c r="P427" s="49">
        <f t="shared" si="13"/>
        <v>0</v>
      </c>
      <c r="Q427" s="226">
        <f t="shared" si="13"/>
        <v>0</v>
      </c>
      <c r="R427" s="49">
        <f t="shared" si="13"/>
        <v>0</v>
      </c>
    </row>
    <row r="428" spans="1:18" ht="35.1" hidden="1" customHeight="1" thickBot="1">
      <c r="A428" s="798" t="s">
        <v>214</v>
      </c>
      <c r="B428" s="799"/>
      <c r="C428" s="799"/>
      <c r="D428" s="799"/>
      <c r="E428" s="800"/>
      <c r="F428" s="205">
        <f>SUM(H428:Q428)</f>
        <v>0</v>
      </c>
      <c r="G428" s="414">
        <f t="shared" si="13"/>
        <v>0</v>
      </c>
      <c r="H428" s="49">
        <f t="shared" si="13"/>
        <v>0</v>
      </c>
      <c r="I428" s="49">
        <f t="shared" si="13"/>
        <v>0</v>
      </c>
      <c r="J428" s="49">
        <f t="shared" si="13"/>
        <v>0</v>
      </c>
      <c r="K428" s="49">
        <f t="shared" si="13"/>
        <v>0</v>
      </c>
      <c r="L428" s="49">
        <f t="shared" si="13"/>
        <v>0</v>
      </c>
      <c r="M428" s="49">
        <f t="shared" si="13"/>
        <v>0</v>
      </c>
      <c r="N428" s="49">
        <f t="shared" si="13"/>
        <v>0</v>
      </c>
      <c r="O428" s="49">
        <f t="shared" si="13"/>
        <v>0</v>
      </c>
      <c r="P428" s="49">
        <f t="shared" si="13"/>
        <v>0</v>
      </c>
      <c r="Q428" s="226">
        <f t="shared" si="13"/>
        <v>0</v>
      </c>
      <c r="R428" s="49">
        <f t="shared" si="13"/>
        <v>0</v>
      </c>
    </row>
    <row r="429" spans="1:18" ht="45.75" hidden="1" customHeight="1" thickBot="1">
      <c r="A429" s="719" t="s">
        <v>479</v>
      </c>
      <c r="B429" s="720"/>
      <c r="C429" s="720"/>
      <c r="D429" s="720"/>
      <c r="E429" s="786"/>
      <c r="F429" s="15">
        <f>SUM(F426:F427)</f>
        <v>0</v>
      </c>
      <c r="G429" s="29">
        <f>G426+G427</f>
        <v>0</v>
      </c>
      <c r="H429" s="15">
        <f>H426+H427</f>
        <v>0</v>
      </c>
      <c r="I429" s="15">
        <f t="shared" ref="I429:Q429" si="14">I426+I427</f>
        <v>0</v>
      </c>
      <c r="J429" s="15">
        <f t="shared" si="14"/>
        <v>0</v>
      </c>
      <c r="K429" s="15">
        <f t="shared" si="14"/>
        <v>0</v>
      </c>
      <c r="L429" s="15">
        <f t="shared" si="14"/>
        <v>0</v>
      </c>
      <c r="M429" s="15">
        <f t="shared" si="14"/>
        <v>0</v>
      </c>
      <c r="N429" s="15">
        <f t="shared" si="14"/>
        <v>0</v>
      </c>
      <c r="O429" s="15">
        <f t="shared" si="14"/>
        <v>0</v>
      </c>
      <c r="P429" s="15">
        <f t="shared" si="14"/>
        <v>0</v>
      </c>
      <c r="Q429" s="357">
        <f t="shared" si="14"/>
        <v>0</v>
      </c>
      <c r="R429" s="15">
        <f>R426+R427</f>
        <v>2.25</v>
      </c>
    </row>
    <row r="430" spans="1:18" ht="44.25" hidden="1" customHeight="1" thickBot="1">
      <c r="A430" s="747" t="s">
        <v>480</v>
      </c>
      <c r="B430" s="787"/>
      <c r="C430" s="787"/>
      <c r="D430" s="787"/>
      <c r="E430" s="788"/>
      <c r="F430" s="548">
        <f>SUM(F426:F428)</f>
        <v>0</v>
      </c>
      <c r="G430" s="571">
        <f>G426+G427+G428</f>
        <v>0</v>
      </c>
      <c r="H430" s="548">
        <f>H426+H427+H428</f>
        <v>0</v>
      </c>
      <c r="I430" s="548">
        <f t="shared" ref="I430:Q430" si="15">I426+I427+I428</f>
        <v>0</v>
      </c>
      <c r="J430" s="548">
        <f t="shared" si="15"/>
        <v>0</v>
      </c>
      <c r="K430" s="548">
        <f t="shared" si="15"/>
        <v>0</v>
      </c>
      <c r="L430" s="548">
        <f t="shared" si="15"/>
        <v>0</v>
      </c>
      <c r="M430" s="548">
        <f t="shared" si="15"/>
        <v>0</v>
      </c>
      <c r="N430" s="548">
        <f t="shared" si="15"/>
        <v>0</v>
      </c>
      <c r="O430" s="548">
        <f t="shared" si="15"/>
        <v>0</v>
      </c>
      <c r="P430" s="548">
        <f t="shared" si="15"/>
        <v>0</v>
      </c>
      <c r="Q430" s="552">
        <f t="shared" si="15"/>
        <v>0</v>
      </c>
      <c r="R430" s="548">
        <f>R426+R427+R428</f>
        <v>2.25</v>
      </c>
    </row>
    <row r="431" spans="1:18" ht="35.1" customHeight="1" thickBot="1">
      <c r="A431" s="640"/>
      <c r="B431" s="641"/>
      <c r="C431" s="641"/>
      <c r="D431" s="641"/>
      <c r="E431" s="641"/>
      <c r="F431" s="641"/>
      <c r="G431" s="641"/>
      <c r="H431" s="641"/>
      <c r="I431" s="641"/>
      <c r="J431" s="641"/>
      <c r="K431" s="641"/>
      <c r="L431" s="641"/>
      <c r="M431" s="641"/>
      <c r="N431" s="641"/>
      <c r="O431" s="641"/>
      <c r="P431" s="641"/>
      <c r="Q431" s="641"/>
      <c r="R431" s="389"/>
    </row>
    <row r="432" spans="1:18" ht="35.1" customHeight="1" thickBot="1">
      <c r="A432" s="642" t="s">
        <v>215</v>
      </c>
      <c r="B432" s="643"/>
      <c r="C432" s="643"/>
      <c r="D432" s="643"/>
      <c r="E432" s="643"/>
      <c r="F432" s="644"/>
      <c r="G432" s="58">
        <f t="shared" ref="G432:H434" si="16">G426</f>
        <v>0</v>
      </c>
      <c r="H432" s="2">
        <f t="shared" si="16"/>
        <v>0</v>
      </c>
      <c r="I432" s="2">
        <f t="shared" ref="I432:Q436" si="17">SUM(I426,H432)</f>
        <v>0</v>
      </c>
      <c r="J432" s="2">
        <f t="shared" si="17"/>
        <v>0</v>
      </c>
      <c r="K432" s="2">
        <f t="shared" si="17"/>
        <v>0</v>
      </c>
      <c r="L432" s="2">
        <f t="shared" si="17"/>
        <v>0</v>
      </c>
      <c r="M432" s="2">
        <f t="shared" si="17"/>
        <v>0</v>
      </c>
      <c r="N432" s="2">
        <f t="shared" si="17"/>
        <v>0</v>
      </c>
      <c r="O432" s="2">
        <f t="shared" si="17"/>
        <v>0</v>
      </c>
      <c r="P432" s="2">
        <f t="shared" si="17"/>
        <v>0</v>
      </c>
      <c r="Q432" s="367">
        <f t="shared" si="17"/>
        <v>0</v>
      </c>
      <c r="R432" s="2">
        <f>R426</f>
        <v>2.25</v>
      </c>
    </row>
    <row r="433" spans="1:18" ht="35.1" customHeight="1" thickBot="1">
      <c r="A433" s="731" t="s">
        <v>216</v>
      </c>
      <c r="B433" s="732"/>
      <c r="C433" s="732"/>
      <c r="D433" s="732"/>
      <c r="E433" s="732"/>
      <c r="F433" s="733"/>
      <c r="G433" s="58">
        <f t="shared" si="16"/>
        <v>0</v>
      </c>
      <c r="H433" s="2">
        <f t="shared" si="16"/>
        <v>0</v>
      </c>
      <c r="I433" s="2">
        <f t="shared" si="17"/>
        <v>0</v>
      </c>
      <c r="J433" s="2">
        <f t="shared" si="17"/>
        <v>0</v>
      </c>
      <c r="K433" s="2">
        <f t="shared" si="17"/>
        <v>0</v>
      </c>
      <c r="L433" s="2">
        <f t="shared" si="17"/>
        <v>0</v>
      </c>
      <c r="M433" s="2">
        <f t="shared" si="17"/>
        <v>0</v>
      </c>
      <c r="N433" s="2">
        <f t="shared" si="17"/>
        <v>0</v>
      </c>
      <c r="O433" s="2">
        <f t="shared" si="17"/>
        <v>0</v>
      </c>
      <c r="P433" s="2">
        <f t="shared" si="17"/>
        <v>0</v>
      </c>
      <c r="Q433" s="367">
        <f t="shared" si="17"/>
        <v>0</v>
      </c>
      <c r="R433" s="2">
        <f>R427</f>
        <v>0</v>
      </c>
    </row>
    <row r="434" spans="1:18" ht="35.1" customHeight="1" thickBot="1">
      <c r="A434" s="798" t="s">
        <v>217</v>
      </c>
      <c r="B434" s="799"/>
      <c r="C434" s="799"/>
      <c r="D434" s="799"/>
      <c r="E434" s="799"/>
      <c r="F434" s="800"/>
      <c r="G434" s="58">
        <f t="shared" si="16"/>
        <v>0</v>
      </c>
      <c r="H434" s="2">
        <f t="shared" si="16"/>
        <v>0</v>
      </c>
      <c r="I434" s="2">
        <f t="shared" si="17"/>
        <v>0</v>
      </c>
      <c r="J434" s="2">
        <f t="shared" si="17"/>
        <v>0</v>
      </c>
      <c r="K434" s="2">
        <f t="shared" si="17"/>
        <v>0</v>
      </c>
      <c r="L434" s="2">
        <f t="shared" si="17"/>
        <v>0</v>
      </c>
      <c r="M434" s="2">
        <f t="shared" si="17"/>
        <v>0</v>
      </c>
      <c r="N434" s="2">
        <f t="shared" si="17"/>
        <v>0</v>
      </c>
      <c r="O434" s="2">
        <f t="shared" si="17"/>
        <v>0</v>
      </c>
      <c r="P434" s="2">
        <f t="shared" si="17"/>
        <v>0</v>
      </c>
      <c r="Q434" s="367">
        <f t="shared" si="17"/>
        <v>0</v>
      </c>
      <c r="R434" s="2">
        <f>R428</f>
        <v>0</v>
      </c>
    </row>
    <row r="435" spans="1:18" ht="40.5" customHeight="1" thickBot="1">
      <c r="A435" s="719" t="s">
        <v>481</v>
      </c>
      <c r="B435" s="720"/>
      <c r="C435" s="720"/>
      <c r="D435" s="720"/>
      <c r="E435" s="720"/>
      <c r="F435" s="786"/>
      <c r="G435" s="419">
        <f>SUM(G432:G433)</f>
        <v>0</v>
      </c>
      <c r="H435" s="24">
        <f>SUM(H432:H433)</f>
        <v>0</v>
      </c>
      <c r="I435" s="25">
        <f t="shared" si="17"/>
        <v>0</v>
      </c>
      <c r="J435" s="25">
        <f t="shared" si="17"/>
        <v>0</v>
      </c>
      <c r="K435" s="25">
        <f t="shared" si="17"/>
        <v>0</v>
      </c>
      <c r="L435" s="25">
        <f t="shared" si="17"/>
        <v>0</v>
      </c>
      <c r="M435" s="25">
        <f t="shared" si="17"/>
        <v>0</v>
      </c>
      <c r="N435" s="25">
        <f t="shared" si="17"/>
        <v>0</v>
      </c>
      <c r="O435" s="25">
        <f t="shared" si="17"/>
        <v>0</v>
      </c>
      <c r="P435" s="25">
        <f t="shared" si="17"/>
        <v>0</v>
      </c>
      <c r="Q435" s="368">
        <f t="shared" si="17"/>
        <v>0</v>
      </c>
      <c r="R435" s="24">
        <f>SUM(R432:R433)</f>
        <v>2.25</v>
      </c>
    </row>
    <row r="436" spans="1:18" ht="44.25" customHeight="1" thickBot="1">
      <c r="A436" s="747" t="s">
        <v>482</v>
      </c>
      <c r="B436" s="787"/>
      <c r="C436" s="787"/>
      <c r="D436" s="787"/>
      <c r="E436" s="787"/>
      <c r="F436" s="788"/>
      <c r="G436" s="420">
        <f>SUM(G432:G434)</f>
        <v>0</v>
      </c>
      <c r="H436" s="60">
        <f>SUM(H432:H434)</f>
        <v>0</v>
      </c>
      <c r="I436" s="60">
        <f t="shared" si="17"/>
        <v>0</v>
      </c>
      <c r="J436" s="60">
        <f t="shared" si="17"/>
        <v>0</v>
      </c>
      <c r="K436" s="60">
        <f t="shared" si="17"/>
        <v>0</v>
      </c>
      <c r="L436" s="60">
        <f t="shared" si="17"/>
        <v>0</v>
      </c>
      <c r="M436" s="60">
        <f t="shared" si="17"/>
        <v>0</v>
      </c>
      <c r="N436" s="60">
        <f t="shared" si="17"/>
        <v>0</v>
      </c>
      <c r="O436" s="60">
        <f t="shared" si="17"/>
        <v>0</v>
      </c>
      <c r="P436" s="60">
        <f t="shared" si="17"/>
        <v>0</v>
      </c>
      <c r="Q436" s="369">
        <f t="shared" si="17"/>
        <v>0</v>
      </c>
      <c r="R436" s="60">
        <f>SUM(R432:R434)</f>
        <v>2.25</v>
      </c>
    </row>
    <row r="437" spans="1:18" ht="44.25" customHeight="1" thickBot="1">
      <c r="A437" s="498"/>
      <c r="B437" s="539"/>
      <c r="C437" s="539"/>
      <c r="D437" s="539"/>
      <c r="E437" s="539"/>
      <c r="F437" s="539"/>
      <c r="G437" s="421"/>
      <c r="H437" s="166"/>
      <c r="I437" s="166"/>
      <c r="J437" s="166"/>
      <c r="K437" s="166"/>
      <c r="L437" s="166"/>
      <c r="M437" s="166"/>
      <c r="N437" s="166"/>
      <c r="O437" s="166"/>
      <c r="P437" s="166"/>
      <c r="Q437" s="166"/>
      <c r="R437" s="60"/>
    </row>
    <row r="438" spans="1:18" ht="35.1" customHeight="1" thickBot="1">
      <c r="A438" s="722" t="s">
        <v>218</v>
      </c>
      <c r="B438" s="723"/>
      <c r="C438" s="723"/>
      <c r="D438" s="723"/>
      <c r="E438" s="723"/>
      <c r="F438" s="723"/>
      <c r="G438" s="723"/>
      <c r="H438" s="723"/>
      <c r="I438" s="723"/>
      <c r="J438" s="723"/>
      <c r="K438" s="723"/>
      <c r="L438" s="723"/>
      <c r="M438" s="723"/>
      <c r="N438" s="723"/>
      <c r="O438" s="723"/>
      <c r="P438" s="723"/>
      <c r="Q438" s="723"/>
      <c r="R438" s="389"/>
    </row>
    <row r="439" spans="1:18" ht="35.1" customHeight="1">
      <c r="A439" s="803">
        <v>76</v>
      </c>
      <c r="B439" s="523" t="s">
        <v>219</v>
      </c>
      <c r="C439" s="754" t="s">
        <v>220</v>
      </c>
      <c r="D439" s="523"/>
      <c r="E439" s="757" t="s">
        <v>451</v>
      </c>
      <c r="F439" s="205" t="s">
        <v>18</v>
      </c>
      <c r="G439" s="456"/>
      <c r="H439" s="39"/>
      <c r="I439" s="209"/>
      <c r="J439" s="209"/>
      <c r="K439" s="40"/>
      <c r="L439" s="209"/>
      <c r="M439" s="209"/>
      <c r="N439" s="209"/>
      <c r="O439" s="209"/>
      <c r="P439" s="209"/>
      <c r="Q439" s="362"/>
      <c r="R439" s="394"/>
    </row>
    <row r="440" spans="1:18" ht="34.5" customHeight="1">
      <c r="A440" s="804"/>
      <c r="B440" s="532" t="s">
        <v>221</v>
      </c>
      <c r="C440" s="755"/>
      <c r="D440" s="213" t="s">
        <v>679</v>
      </c>
      <c r="E440" s="758"/>
      <c r="F440" s="547" t="s">
        <v>19</v>
      </c>
      <c r="G440" s="468"/>
      <c r="H440" s="45"/>
      <c r="I440" s="210"/>
      <c r="J440" s="283"/>
      <c r="K440" s="515"/>
      <c r="L440" s="45"/>
      <c r="M440" s="210"/>
      <c r="N440" s="210"/>
      <c r="O440" s="210"/>
      <c r="P440" s="210"/>
      <c r="Q440" s="363"/>
      <c r="R440" s="395"/>
    </row>
    <row r="441" spans="1:18" ht="35.1" customHeight="1" thickBot="1">
      <c r="A441" s="804"/>
      <c r="B441" s="524" t="s">
        <v>222</v>
      </c>
      <c r="C441" s="755"/>
      <c r="D441" s="524"/>
      <c r="E441" s="758"/>
      <c r="F441" s="35" t="s">
        <v>20</v>
      </c>
      <c r="G441" s="497">
        <f>R441*J5</f>
        <v>0</v>
      </c>
      <c r="H441" s="44"/>
      <c r="I441" s="42"/>
      <c r="J441" s="42"/>
      <c r="K441" s="48"/>
      <c r="L441" s="42"/>
      <c r="M441" s="42"/>
      <c r="N441" s="42"/>
      <c r="O441" s="42">
        <v>0</v>
      </c>
      <c r="P441" s="42"/>
      <c r="Q441" s="361"/>
      <c r="R441" s="393">
        <v>1.2</v>
      </c>
    </row>
    <row r="442" spans="1:18" ht="35.1" customHeight="1">
      <c r="A442" s="804"/>
      <c r="B442" s="524" t="s">
        <v>223</v>
      </c>
      <c r="C442" s="755"/>
      <c r="D442" s="768" t="s">
        <v>681</v>
      </c>
      <c r="E442" s="758"/>
      <c r="F442" s="744"/>
      <c r="G442" s="422"/>
      <c r="H442" s="636"/>
      <c r="I442" s="637"/>
      <c r="J442" s="637"/>
      <c r="K442" s="637"/>
      <c r="L442" s="637"/>
      <c r="M442" s="637"/>
      <c r="N442" s="637"/>
      <c r="O442" s="637"/>
      <c r="P442" s="637"/>
      <c r="Q442" s="637"/>
      <c r="R442" s="540"/>
    </row>
    <row r="443" spans="1:18" ht="35.1" customHeight="1" thickBot="1">
      <c r="A443" s="805"/>
      <c r="B443" s="545" t="s">
        <v>224</v>
      </c>
      <c r="C443" s="756"/>
      <c r="D443" s="811"/>
      <c r="E443" s="759"/>
      <c r="F443" s="745"/>
      <c r="G443" s="440"/>
      <c r="H443" s="746"/>
      <c r="I443" s="746"/>
      <c r="J443" s="746"/>
      <c r="K443" s="746"/>
      <c r="L443" s="746"/>
      <c r="M443" s="746"/>
      <c r="N443" s="746"/>
      <c r="O443" s="746"/>
      <c r="P443" s="746"/>
      <c r="Q443" s="746"/>
      <c r="R443" s="522"/>
    </row>
    <row r="444" spans="1:18" ht="53.25" customHeight="1">
      <c r="A444" s="751">
        <v>77</v>
      </c>
      <c r="B444" s="523" t="s">
        <v>617</v>
      </c>
      <c r="C444" s="754" t="s">
        <v>225</v>
      </c>
      <c r="D444" s="523"/>
      <c r="E444" s="751" t="s">
        <v>451</v>
      </c>
      <c r="F444" s="205" t="s">
        <v>18</v>
      </c>
      <c r="G444" s="456"/>
      <c r="H444" s="39"/>
      <c r="I444" s="209"/>
      <c r="J444" s="209"/>
      <c r="K444" s="209"/>
      <c r="L444" s="209"/>
      <c r="M444" s="209"/>
      <c r="N444" s="209"/>
      <c r="O444" s="209"/>
      <c r="P444" s="209"/>
      <c r="Q444" s="362"/>
      <c r="R444" s="394"/>
    </row>
    <row r="445" spans="1:18" ht="35.1" customHeight="1">
      <c r="A445" s="752"/>
      <c r="B445" s="532" t="s">
        <v>226</v>
      </c>
      <c r="C445" s="755"/>
      <c r="D445" s="11"/>
      <c r="E445" s="752"/>
      <c r="F445" s="547" t="s">
        <v>19</v>
      </c>
      <c r="G445" s="468"/>
      <c r="H445" s="13"/>
      <c r="I445" s="10"/>
      <c r="J445" s="10"/>
      <c r="K445" s="10"/>
      <c r="L445" s="10"/>
      <c r="M445" s="10"/>
      <c r="N445" s="10"/>
      <c r="O445" s="10"/>
      <c r="P445" s="10"/>
      <c r="Q445" s="17"/>
      <c r="R445" s="392"/>
    </row>
    <row r="446" spans="1:18" ht="35.1" customHeight="1" thickBot="1">
      <c r="A446" s="752"/>
      <c r="B446" s="524" t="s">
        <v>227</v>
      </c>
      <c r="C446" s="755"/>
      <c r="D446" s="8" t="s">
        <v>189</v>
      </c>
      <c r="E446" s="752"/>
      <c r="F446" s="35" t="s">
        <v>20</v>
      </c>
      <c r="G446" s="497">
        <f>R446*J5</f>
        <v>0</v>
      </c>
      <c r="H446" s="44"/>
      <c r="I446" s="42"/>
      <c r="J446" s="42"/>
      <c r="K446" s="42"/>
      <c r="L446" s="42"/>
      <c r="M446" s="42"/>
      <c r="N446" s="42"/>
      <c r="O446" s="42">
        <v>0</v>
      </c>
      <c r="P446" s="42"/>
      <c r="Q446" s="361"/>
      <c r="R446" s="393">
        <v>0.3</v>
      </c>
    </row>
    <row r="447" spans="1:18" ht="35.1" customHeight="1" thickBot="1">
      <c r="A447" s="753"/>
      <c r="B447" s="545"/>
      <c r="C447" s="756"/>
      <c r="D447" s="12"/>
      <c r="E447" s="753"/>
      <c r="F447" s="546"/>
      <c r="G447" s="443"/>
      <c r="H447" s="767"/>
      <c r="I447" s="767"/>
      <c r="J447" s="767"/>
      <c r="K447" s="767"/>
      <c r="L447" s="767"/>
      <c r="M447" s="767"/>
      <c r="N447" s="767"/>
      <c r="O447" s="767"/>
      <c r="P447" s="767"/>
      <c r="Q447" s="767"/>
      <c r="R447" s="546"/>
    </row>
    <row r="448" spans="1:18" ht="35.1" customHeight="1">
      <c r="A448" s="751">
        <v>78</v>
      </c>
      <c r="B448" s="754" t="s">
        <v>661</v>
      </c>
      <c r="C448" s="754" t="s">
        <v>229</v>
      </c>
      <c r="D448" s="212" t="s">
        <v>680</v>
      </c>
      <c r="E448" s="815" t="s">
        <v>678</v>
      </c>
      <c r="F448" s="205" t="s">
        <v>18</v>
      </c>
      <c r="G448" s="456"/>
      <c r="H448" s="39"/>
      <c r="I448" s="209"/>
      <c r="J448" s="209"/>
      <c r="K448" s="209"/>
      <c r="L448" s="209"/>
      <c r="M448" s="209"/>
      <c r="N448" s="209"/>
      <c r="O448" s="209"/>
      <c r="P448" s="209"/>
      <c r="Q448" s="362"/>
      <c r="R448" s="394"/>
    </row>
    <row r="449" spans="1:18" ht="35.1" customHeight="1">
      <c r="A449" s="752"/>
      <c r="B449" s="813"/>
      <c r="C449" s="761"/>
      <c r="D449" s="213"/>
      <c r="E449" s="752"/>
      <c r="F449" s="547" t="s">
        <v>19</v>
      </c>
      <c r="G449" s="468"/>
      <c r="H449" s="445"/>
      <c r="I449" s="218"/>
      <c r="J449" s="218"/>
      <c r="K449" s="218"/>
      <c r="L449" s="218"/>
      <c r="M449" s="218"/>
      <c r="N449" s="218"/>
      <c r="O449" s="218"/>
      <c r="P449" s="218"/>
      <c r="Q449" s="370"/>
      <c r="R449" s="397"/>
    </row>
    <row r="450" spans="1:18" ht="47.25" customHeight="1" thickBot="1">
      <c r="A450" s="752"/>
      <c r="B450" s="813"/>
      <c r="C450" s="755"/>
      <c r="D450" s="8"/>
      <c r="E450" s="752"/>
      <c r="F450" s="35" t="s">
        <v>20</v>
      </c>
      <c r="G450" s="497">
        <f>R450*J5</f>
        <v>0</v>
      </c>
      <c r="H450" s="44"/>
      <c r="I450" s="42"/>
      <c r="J450" s="42"/>
      <c r="K450" s="42"/>
      <c r="L450" s="42"/>
      <c r="M450" s="42"/>
      <c r="N450" s="42"/>
      <c r="O450" s="42">
        <v>0</v>
      </c>
      <c r="P450" s="42"/>
      <c r="Q450" s="361"/>
      <c r="R450" s="393">
        <v>0.8</v>
      </c>
    </row>
    <row r="451" spans="1:18" ht="35.1" customHeight="1" thickBot="1">
      <c r="A451" s="753"/>
      <c r="B451" s="814"/>
      <c r="C451" s="756"/>
      <c r="D451" s="545"/>
      <c r="E451" s="753"/>
      <c r="F451" s="49"/>
      <c r="G451" s="414"/>
      <c r="H451" s="776"/>
      <c r="I451" s="812"/>
      <c r="J451" s="812"/>
      <c r="K451" s="812"/>
      <c r="L451" s="812"/>
      <c r="M451" s="812"/>
      <c r="N451" s="812"/>
      <c r="O451" s="812"/>
      <c r="P451" s="812"/>
      <c r="Q451" s="812"/>
      <c r="R451" s="49"/>
    </row>
    <row r="452" spans="1:18" ht="35.1" customHeight="1">
      <c r="A452" s="751">
        <v>79</v>
      </c>
      <c r="B452" s="754" t="s">
        <v>662</v>
      </c>
      <c r="C452" s="754" t="s">
        <v>229</v>
      </c>
      <c r="D452" s="212" t="s">
        <v>682</v>
      </c>
      <c r="E452" s="815" t="s">
        <v>451</v>
      </c>
      <c r="F452" s="205" t="s">
        <v>18</v>
      </c>
      <c r="G452" s="456"/>
      <c r="H452" s="39"/>
      <c r="I452" s="209"/>
      <c r="J452" s="209"/>
      <c r="K452" s="209"/>
      <c r="L452" s="209"/>
      <c r="M452" s="209"/>
      <c r="N452" s="209"/>
      <c r="O452" s="209"/>
      <c r="P452" s="209"/>
      <c r="Q452" s="362"/>
      <c r="R452" s="394"/>
    </row>
    <row r="453" spans="1:18" ht="35.1" customHeight="1">
      <c r="A453" s="752"/>
      <c r="B453" s="813"/>
      <c r="C453" s="761"/>
      <c r="D453" s="213"/>
      <c r="E453" s="752"/>
      <c r="F453" s="547" t="s">
        <v>19</v>
      </c>
      <c r="G453" s="468"/>
      <c r="H453" s="445"/>
      <c r="I453" s="218"/>
      <c r="J453" s="218"/>
      <c r="K453" s="218"/>
      <c r="L453" s="218"/>
      <c r="M453" s="218"/>
      <c r="N453" s="218"/>
      <c r="O453" s="218"/>
      <c r="P453" s="218"/>
      <c r="Q453" s="370"/>
      <c r="R453" s="397"/>
    </row>
    <row r="454" spans="1:18" ht="47.25" customHeight="1" thickBot="1">
      <c r="A454" s="752"/>
      <c r="B454" s="813"/>
      <c r="C454" s="755"/>
      <c r="D454" s="8"/>
      <c r="E454" s="752"/>
      <c r="F454" s="35" t="s">
        <v>20</v>
      </c>
      <c r="G454" s="497">
        <f>R454*J5</f>
        <v>0</v>
      </c>
      <c r="H454" s="44"/>
      <c r="I454" s="42"/>
      <c r="J454" s="42"/>
      <c r="K454" s="42"/>
      <c r="L454" s="42"/>
      <c r="M454" s="42"/>
      <c r="N454" s="42"/>
      <c r="O454" s="42">
        <v>0</v>
      </c>
      <c r="P454" s="42"/>
      <c r="Q454" s="361"/>
      <c r="R454" s="393">
        <v>0.85</v>
      </c>
    </row>
    <row r="455" spans="1:18" ht="35.1" customHeight="1" thickBot="1">
      <c r="A455" s="753"/>
      <c r="B455" s="814"/>
      <c r="C455" s="756"/>
      <c r="D455" s="545"/>
      <c r="E455" s="753"/>
      <c r="F455" s="49"/>
      <c r="G455" s="414"/>
      <c r="H455" s="776"/>
      <c r="I455" s="812"/>
      <c r="J455" s="812"/>
      <c r="K455" s="812"/>
      <c r="L455" s="812"/>
      <c r="M455" s="812"/>
      <c r="N455" s="812"/>
      <c r="O455" s="812"/>
      <c r="P455" s="812"/>
      <c r="Q455" s="812"/>
      <c r="R455" s="49"/>
    </row>
    <row r="456" spans="1:18" ht="49.5" customHeight="1">
      <c r="A456" s="751">
        <v>80</v>
      </c>
      <c r="B456" s="754" t="s">
        <v>447</v>
      </c>
      <c r="C456" s="754" t="s">
        <v>228</v>
      </c>
      <c r="D456" s="212" t="s">
        <v>187</v>
      </c>
      <c r="E456" s="751" t="s">
        <v>17</v>
      </c>
      <c r="F456" s="205" t="s">
        <v>18</v>
      </c>
      <c r="G456" s="441">
        <f>R456*J5</f>
        <v>0</v>
      </c>
      <c r="H456" s="39">
        <v>0</v>
      </c>
      <c r="I456" s="209"/>
      <c r="J456" s="209"/>
      <c r="K456" s="209"/>
      <c r="L456" s="209"/>
      <c r="M456" s="209"/>
      <c r="N456" s="209"/>
      <c r="O456" s="209"/>
      <c r="P456" s="209"/>
      <c r="Q456" s="362"/>
      <c r="R456" s="394">
        <v>0.38</v>
      </c>
    </row>
    <row r="457" spans="1:18" ht="35.1" customHeight="1">
      <c r="A457" s="752"/>
      <c r="B457" s="813"/>
      <c r="C457" s="761"/>
      <c r="D457" s="213"/>
      <c r="E457" s="752"/>
      <c r="F457" s="547" t="s">
        <v>19</v>
      </c>
      <c r="G457" s="446"/>
      <c r="H457" s="445"/>
      <c r="I457" s="218"/>
      <c r="J457" s="218"/>
      <c r="K457" s="218"/>
      <c r="L457" s="218"/>
      <c r="M457" s="218"/>
      <c r="N457" s="218"/>
      <c r="O457" s="218"/>
      <c r="P457" s="218"/>
      <c r="Q457" s="370"/>
      <c r="R457" s="397"/>
    </row>
    <row r="458" spans="1:18" ht="35.1" customHeight="1" thickBot="1">
      <c r="A458" s="752"/>
      <c r="B458" s="813"/>
      <c r="C458" s="755"/>
      <c r="D458" s="8"/>
      <c r="E458" s="752"/>
      <c r="F458" s="35" t="s">
        <v>20</v>
      </c>
      <c r="G458" s="439"/>
      <c r="H458" s="44"/>
      <c r="I458" s="42"/>
      <c r="J458" s="42"/>
      <c r="K458" s="42"/>
      <c r="L458" s="42"/>
      <c r="M458" s="42"/>
      <c r="N458" s="42"/>
      <c r="O458" s="42"/>
      <c r="P458" s="42"/>
      <c r="Q458" s="361"/>
      <c r="R458" s="393"/>
    </row>
    <row r="459" spans="1:18" ht="51" customHeight="1" thickBot="1">
      <c r="A459" s="752"/>
      <c r="B459" s="814"/>
      <c r="C459" s="755"/>
      <c r="D459" s="225"/>
      <c r="E459" s="753"/>
      <c r="F459" s="540"/>
      <c r="G459" s="422"/>
      <c r="H459" s="636"/>
      <c r="I459" s="637"/>
      <c r="J459" s="637"/>
      <c r="K459" s="637"/>
      <c r="L459" s="637"/>
      <c r="M459" s="637"/>
      <c r="N459" s="637"/>
      <c r="O459" s="637"/>
      <c r="P459" s="637"/>
      <c r="Q459" s="637"/>
      <c r="R459" s="540"/>
    </row>
    <row r="460" spans="1:18" ht="35.1" customHeight="1">
      <c r="A460" s="751">
        <v>81</v>
      </c>
      <c r="B460" s="754" t="s">
        <v>448</v>
      </c>
      <c r="C460" s="754" t="s">
        <v>228</v>
      </c>
      <c r="D460" s="212" t="s">
        <v>185</v>
      </c>
      <c r="E460" s="751" t="s">
        <v>17</v>
      </c>
      <c r="F460" s="205" t="s">
        <v>18</v>
      </c>
      <c r="G460" s="441">
        <f>R460*J5</f>
        <v>0</v>
      </c>
      <c r="H460" s="39">
        <v>0</v>
      </c>
      <c r="I460" s="209"/>
      <c r="J460" s="209"/>
      <c r="K460" s="209"/>
      <c r="L460" s="209"/>
      <c r="M460" s="209"/>
      <c r="N460" s="209"/>
      <c r="O460" s="209"/>
      <c r="P460" s="209"/>
      <c r="Q460" s="362"/>
      <c r="R460" s="394">
        <v>0.67</v>
      </c>
    </row>
    <row r="461" spans="1:18" ht="57" customHeight="1">
      <c r="A461" s="752"/>
      <c r="B461" s="813"/>
      <c r="C461" s="761"/>
      <c r="D461" s="213"/>
      <c r="E461" s="752"/>
      <c r="F461" s="547" t="s">
        <v>19</v>
      </c>
      <c r="G461" s="446"/>
      <c r="H461" s="445"/>
      <c r="I461" s="218"/>
      <c r="J461" s="218"/>
      <c r="K461" s="218"/>
      <c r="L461" s="218"/>
      <c r="M461" s="218"/>
      <c r="N461" s="218"/>
      <c r="O461" s="218"/>
      <c r="P461" s="218"/>
      <c r="Q461" s="370"/>
      <c r="R461" s="397"/>
    </row>
    <row r="462" spans="1:18" ht="51" customHeight="1" thickBot="1">
      <c r="A462" s="752"/>
      <c r="B462" s="813"/>
      <c r="C462" s="755"/>
      <c r="D462" s="8"/>
      <c r="E462" s="752"/>
      <c r="F462" s="35" t="s">
        <v>20</v>
      </c>
      <c r="G462" s="439"/>
      <c r="H462" s="44"/>
      <c r="I462" s="42"/>
      <c r="J462" s="42"/>
      <c r="K462" s="42"/>
      <c r="L462" s="42"/>
      <c r="M462" s="42"/>
      <c r="N462" s="42"/>
      <c r="O462" s="42"/>
      <c r="P462" s="42"/>
      <c r="Q462" s="361"/>
      <c r="R462" s="393"/>
    </row>
    <row r="463" spans="1:18" ht="35.1" customHeight="1" thickBot="1">
      <c r="A463" s="753"/>
      <c r="B463" s="814"/>
      <c r="C463" s="756"/>
      <c r="D463" s="545"/>
      <c r="E463" s="753"/>
      <c r="F463" s="49"/>
      <c r="G463" s="414"/>
      <c r="H463" s="776"/>
      <c r="I463" s="812"/>
      <c r="J463" s="812"/>
      <c r="K463" s="812"/>
      <c r="L463" s="812"/>
      <c r="M463" s="812"/>
      <c r="N463" s="812"/>
      <c r="O463" s="812"/>
      <c r="P463" s="812"/>
      <c r="Q463" s="812"/>
      <c r="R463" s="49"/>
    </row>
    <row r="464" spans="1:18" ht="35.1" customHeight="1">
      <c r="A464" s="751">
        <v>82</v>
      </c>
      <c r="B464" s="754" t="s">
        <v>449</v>
      </c>
      <c r="C464" s="754" t="s">
        <v>228</v>
      </c>
      <c r="D464" s="212" t="s">
        <v>406</v>
      </c>
      <c r="E464" s="751" t="s">
        <v>17</v>
      </c>
      <c r="F464" s="205" t="s">
        <v>18</v>
      </c>
      <c r="G464" s="441">
        <f>R464*J5</f>
        <v>0</v>
      </c>
      <c r="H464" s="39">
        <v>0</v>
      </c>
      <c r="I464" s="209"/>
      <c r="J464" s="209"/>
      <c r="K464" s="209"/>
      <c r="L464" s="209"/>
      <c r="M464" s="209"/>
      <c r="N464" s="209"/>
      <c r="O464" s="209"/>
      <c r="P464" s="209"/>
      <c r="Q464" s="362"/>
      <c r="R464" s="394">
        <v>0.76</v>
      </c>
    </row>
    <row r="465" spans="1:18" ht="35.1" customHeight="1">
      <c r="A465" s="752"/>
      <c r="B465" s="813"/>
      <c r="C465" s="761"/>
      <c r="D465" s="213"/>
      <c r="E465" s="752"/>
      <c r="F465" s="547" t="s">
        <v>19</v>
      </c>
      <c r="G465" s="446"/>
      <c r="H465" s="445"/>
      <c r="I465" s="218"/>
      <c r="J465" s="218"/>
      <c r="K465" s="218"/>
      <c r="L465" s="218"/>
      <c r="M465" s="218"/>
      <c r="N465" s="218"/>
      <c r="O465" s="218"/>
      <c r="P465" s="218"/>
      <c r="Q465" s="370"/>
      <c r="R465" s="397"/>
    </row>
    <row r="466" spans="1:18" ht="47.25" customHeight="1" thickBot="1">
      <c r="A466" s="752"/>
      <c r="B466" s="813"/>
      <c r="C466" s="755"/>
      <c r="D466" s="8"/>
      <c r="E466" s="752"/>
      <c r="F466" s="35" t="s">
        <v>20</v>
      </c>
      <c r="G466" s="439"/>
      <c r="H466" s="44"/>
      <c r="I466" s="42"/>
      <c r="J466" s="42"/>
      <c r="K466" s="42"/>
      <c r="L466" s="42"/>
      <c r="M466" s="42"/>
      <c r="N466" s="42"/>
      <c r="O466" s="42"/>
      <c r="P466" s="42"/>
      <c r="Q466" s="361"/>
      <c r="R466" s="393"/>
    </row>
    <row r="467" spans="1:18" ht="35.1" customHeight="1" thickBot="1">
      <c r="A467" s="753"/>
      <c r="B467" s="814"/>
      <c r="C467" s="756"/>
      <c r="D467" s="545"/>
      <c r="E467" s="753"/>
      <c r="F467" s="49"/>
      <c r="G467" s="414"/>
      <c r="H467" s="776"/>
      <c r="I467" s="812"/>
      <c r="J467" s="812"/>
      <c r="K467" s="812"/>
      <c r="L467" s="812"/>
      <c r="M467" s="812"/>
      <c r="N467" s="812"/>
      <c r="O467" s="812"/>
      <c r="P467" s="812"/>
      <c r="Q467" s="812"/>
      <c r="R467" s="49"/>
    </row>
    <row r="468" spans="1:18" ht="35.1" hidden="1" customHeight="1" thickBot="1">
      <c r="A468" s="822" t="s">
        <v>230</v>
      </c>
      <c r="B468" s="823"/>
      <c r="C468" s="823"/>
      <c r="D468" s="823"/>
      <c r="E468" s="824"/>
      <c r="F468" s="205">
        <f>SUM(H468:Q468)</f>
        <v>0</v>
      </c>
      <c r="G468" s="413">
        <f>G439+G444+G456+G460+G464+G448+G452</f>
        <v>0</v>
      </c>
      <c r="H468" s="205">
        <f>H439+H444+H456+H460+H464+H448+H452</f>
        <v>0</v>
      </c>
      <c r="I468" s="205">
        <f t="shared" ref="I468:Q468" si="18">I439+I444+I456+I460+I464+I448+I452</f>
        <v>0</v>
      </c>
      <c r="J468" s="205">
        <f t="shared" si="18"/>
        <v>0</v>
      </c>
      <c r="K468" s="205">
        <f t="shared" si="18"/>
        <v>0</v>
      </c>
      <c r="L468" s="205">
        <f t="shared" si="18"/>
        <v>0</v>
      </c>
      <c r="M468" s="205">
        <f t="shared" si="18"/>
        <v>0</v>
      </c>
      <c r="N468" s="205">
        <f t="shared" si="18"/>
        <v>0</v>
      </c>
      <c r="O468" s="205">
        <f t="shared" si="18"/>
        <v>0</v>
      </c>
      <c r="P468" s="205">
        <f t="shared" si="18"/>
        <v>0</v>
      </c>
      <c r="Q468" s="46">
        <f t="shared" si="18"/>
        <v>0</v>
      </c>
      <c r="R468" s="205">
        <f>R439+R444+R456+R460+R464+R448+R452</f>
        <v>1.81</v>
      </c>
    </row>
    <row r="469" spans="1:18" ht="33.75" hidden="1" customHeight="1" thickBot="1">
      <c r="A469" s="731" t="s">
        <v>231</v>
      </c>
      <c r="B469" s="732"/>
      <c r="C469" s="732"/>
      <c r="D469" s="732"/>
      <c r="E469" s="820"/>
      <c r="F469" s="205">
        <f>SUM(H469:Q469)</f>
        <v>0</v>
      </c>
      <c r="G469" s="413">
        <f t="shared" ref="G469:R469" si="19">G440+G445+G457+G461+G46+G449+G4380+G453</f>
        <v>0</v>
      </c>
      <c r="H469" s="205">
        <f t="shared" si="19"/>
        <v>0</v>
      </c>
      <c r="I469" s="205">
        <f t="shared" si="19"/>
        <v>0</v>
      </c>
      <c r="J469" s="205">
        <f t="shared" si="19"/>
        <v>0</v>
      </c>
      <c r="K469" s="205">
        <f t="shared" si="19"/>
        <v>0</v>
      </c>
      <c r="L469" s="205">
        <f t="shared" si="19"/>
        <v>0</v>
      </c>
      <c r="M469" s="205">
        <f t="shared" si="19"/>
        <v>0</v>
      </c>
      <c r="N469" s="205">
        <f t="shared" si="19"/>
        <v>0</v>
      </c>
      <c r="O469" s="205">
        <f t="shared" si="19"/>
        <v>0</v>
      </c>
      <c r="P469" s="205">
        <f t="shared" si="19"/>
        <v>0</v>
      </c>
      <c r="Q469" s="46">
        <f t="shared" si="19"/>
        <v>0</v>
      </c>
      <c r="R469" s="205">
        <f t="shared" si="19"/>
        <v>0</v>
      </c>
    </row>
    <row r="470" spans="1:18" ht="35.1" hidden="1" customHeight="1" thickBot="1">
      <c r="A470" s="728" t="s">
        <v>232</v>
      </c>
      <c r="B470" s="729"/>
      <c r="C470" s="729"/>
      <c r="D470" s="729"/>
      <c r="E470" s="821"/>
      <c r="F470" s="205">
        <f>SUM(H470:Q470)</f>
        <v>0</v>
      </c>
      <c r="G470" s="413">
        <f>G441+G446+G458+G462+G466+G450+G454</f>
        <v>0</v>
      </c>
      <c r="H470" s="205">
        <f>H441+H446+H458+H462+H466+H450+H454</f>
        <v>0</v>
      </c>
      <c r="I470" s="205">
        <f t="shared" ref="I470:Q470" si="20">I441+I446+I458+I462+I466+I450+I454</f>
        <v>0</v>
      </c>
      <c r="J470" s="205">
        <f t="shared" si="20"/>
        <v>0</v>
      </c>
      <c r="K470" s="205">
        <f t="shared" si="20"/>
        <v>0</v>
      </c>
      <c r="L470" s="205">
        <f t="shared" si="20"/>
        <v>0</v>
      </c>
      <c r="M470" s="205">
        <f t="shared" si="20"/>
        <v>0</v>
      </c>
      <c r="N470" s="205">
        <f t="shared" si="20"/>
        <v>0</v>
      </c>
      <c r="O470" s="205">
        <f t="shared" si="20"/>
        <v>0</v>
      </c>
      <c r="P470" s="205">
        <f t="shared" si="20"/>
        <v>0</v>
      </c>
      <c r="Q470" s="46">
        <f t="shared" si="20"/>
        <v>0</v>
      </c>
      <c r="R470" s="205">
        <f>R441+R446+R458+R462+R466+R450+R454</f>
        <v>3.15</v>
      </c>
    </row>
    <row r="471" spans="1:18" ht="35.1" hidden="1" customHeight="1" thickBot="1">
      <c r="A471" s="719" t="s">
        <v>483</v>
      </c>
      <c r="B471" s="720"/>
      <c r="C471" s="720"/>
      <c r="D471" s="720"/>
      <c r="E471" s="786"/>
      <c r="F471" s="15">
        <f>F468+F469</f>
        <v>0</v>
      </c>
      <c r="G471" s="29">
        <f>G468+G469</f>
        <v>0</v>
      </c>
      <c r="H471" s="15">
        <f>H468+H469</f>
        <v>0</v>
      </c>
      <c r="I471" s="15">
        <f t="shared" ref="I471:Q471" si="21">I468+I469</f>
        <v>0</v>
      </c>
      <c r="J471" s="15">
        <f t="shared" si="21"/>
        <v>0</v>
      </c>
      <c r="K471" s="15">
        <f t="shared" si="21"/>
        <v>0</v>
      </c>
      <c r="L471" s="15">
        <f t="shared" si="21"/>
        <v>0</v>
      </c>
      <c r="M471" s="15">
        <f t="shared" si="21"/>
        <v>0</v>
      </c>
      <c r="N471" s="15">
        <f t="shared" si="21"/>
        <v>0</v>
      </c>
      <c r="O471" s="15">
        <f t="shared" si="21"/>
        <v>0</v>
      </c>
      <c r="P471" s="15">
        <f t="shared" si="21"/>
        <v>0</v>
      </c>
      <c r="Q471" s="357">
        <f t="shared" si="21"/>
        <v>0</v>
      </c>
      <c r="R471" s="15">
        <f>R468+R469</f>
        <v>1.81</v>
      </c>
    </row>
    <row r="472" spans="1:18" ht="35.1" hidden="1" customHeight="1" thickBot="1">
      <c r="A472" s="736" t="s">
        <v>484</v>
      </c>
      <c r="B472" s="816"/>
      <c r="C472" s="816"/>
      <c r="D472" s="816"/>
      <c r="E472" s="817"/>
      <c r="F472" s="548">
        <f>F468+F469+F470</f>
        <v>0</v>
      </c>
      <c r="G472" s="571">
        <f>G468+G469+G470</f>
        <v>0</v>
      </c>
      <c r="H472" s="548">
        <f>H468+H469+H470</f>
        <v>0</v>
      </c>
      <c r="I472" s="548">
        <f t="shared" ref="I472:Q472" si="22">I468+I469+I470</f>
        <v>0</v>
      </c>
      <c r="J472" s="548">
        <f t="shared" si="22"/>
        <v>0</v>
      </c>
      <c r="K472" s="548">
        <f t="shared" si="22"/>
        <v>0</v>
      </c>
      <c r="L472" s="548">
        <f t="shared" si="22"/>
        <v>0</v>
      </c>
      <c r="M472" s="548">
        <f t="shared" si="22"/>
        <v>0</v>
      </c>
      <c r="N472" s="548">
        <f t="shared" si="22"/>
        <v>0</v>
      </c>
      <c r="O472" s="548">
        <f t="shared" si="22"/>
        <v>0</v>
      </c>
      <c r="P472" s="548">
        <f t="shared" si="22"/>
        <v>0</v>
      </c>
      <c r="Q472" s="552">
        <f t="shared" si="22"/>
        <v>0</v>
      </c>
      <c r="R472" s="548">
        <f>R468+R469+R470</f>
        <v>4.96</v>
      </c>
    </row>
    <row r="473" spans="1:18" ht="35.1" customHeight="1" thickBot="1">
      <c r="A473" s="714"/>
      <c r="B473" s="750"/>
      <c r="C473" s="750"/>
      <c r="D473" s="750"/>
      <c r="E473" s="750"/>
      <c r="F473" s="750"/>
      <c r="G473" s="750"/>
      <c r="H473" s="750"/>
      <c r="I473" s="750"/>
      <c r="J473" s="750"/>
      <c r="K473" s="750"/>
      <c r="L473" s="750"/>
      <c r="M473" s="750"/>
      <c r="N473" s="750"/>
      <c r="O473" s="750"/>
      <c r="P473" s="750"/>
      <c r="Q473" s="750"/>
      <c r="R473" s="452"/>
    </row>
    <row r="474" spans="1:18" ht="35.1" hidden="1" customHeight="1" thickBot="1">
      <c r="A474" s="716" t="s">
        <v>233</v>
      </c>
      <c r="B474" s="717"/>
      <c r="C474" s="717"/>
      <c r="D474" s="717"/>
      <c r="E474" s="818"/>
      <c r="F474" s="819"/>
      <c r="G474" s="414">
        <f t="shared" ref="G474:H478" si="23">G468</f>
        <v>0</v>
      </c>
      <c r="H474" s="49">
        <f t="shared" si="23"/>
        <v>0</v>
      </c>
      <c r="I474" s="49">
        <f>I468+H474</f>
        <v>0</v>
      </c>
      <c r="J474" s="49">
        <f t="shared" ref="J474:Q478" si="24">J468+I474</f>
        <v>0</v>
      </c>
      <c r="K474" s="49">
        <f t="shared" si="24"/>
        <v>0</v>
      </c>
      <c r="L474" s="49">
        <f t="shared" si="24"/>
        <v>0</v>
      </c>
      <c r="M474" s="49">
        <f t="shared" si="24"/>
        <v>0</v>
      </c>
      <c r="N474" s="49">
        <f t="shared" si="24"/>
        <v>0</v>
      </c>
      <c r="O474" s="49">
        <f t="shared" si="24"/>
        <v>0</v>
      </c>
      <c r="P474" s="49">
        <f t="shared" si="24"/>
        <v>0</v>
      </c>
      <c r="Q474" s="226">
        <f t="shared" si="24"/>
        <v>0</v>
      </c>
      <c r="R474" s="49">
        <f>R468</f>
        <v>1.81</v>
      </c>
    </row>
    <row r="475" spans="1:18" ht="35.1" hidden="1" customHeight="1" thickBot="1">
      <c r="A475" s="777" t="s">
        <v>234</v>
      </c>
      <c r="B475" s="778"/>
      <c r="C475" s="778"/>
      <c r="D475" s="778"/>
      <c r="E475" s="825"/>
      <c r="F475" s="826"/>
      <c r="G475" s="422">
        <f t="shared" si="23"/>
        <v>0</v>
      </c>
      <c r="H475" s="540">
        <f t="shared" si="23"/>
        <v>0</v>
      </c>
      <c r="I475" s="540">
        <f>I469+H475</f>
        <v>0</v>
      </c>
      <c r="J475" s="540">
        <f t="shared" si="24"/>
        <v>0</v>
      </c>
      <c r="K475" s="540">
        <f t="shared" si="24"/>
        <v>0</v>
      </c>
      <c r="L475" s="540">
        <f t="shared" si="24"/>
        <v>0</v>
      </c>
      <c r="M475" s="540">
        <f t="shared" si="24"/>
        <v>0</v>
      </c>
      <c r="N475" s="540">
        <f t="shared" si="24"/>
        <v>0</v>
      </c>
      <c r="O475" s="540">
        <f t="shared" si="24"/>
        <v>0</v>
      </c>
      <c r="P475" s="540">
        <f t="shared" si="24"/>
        <v>0</v>
      </c>
      <c r="Q475" s="351">
        <f t="shared" si="24"/>
        <v>0</v>
      </c>
      <c r="R475" s="540">
        <f>R469</f>
        <v>0</v>
      </c>
    </row>
    <row r="476" spans="1:18" ht="40.5" hidden="1" customHeight="1" thickBot="1">
      <c r="A476" s="640" t="s">
        <v>235</v>
      </c>
      <c r="B476" s="641"/>
      <c r="C476" s="641"/>
      <c r="D476" s="641"/>
      <c r="E476" s="715"/>
      <c r="F476" s="724"/>
      <c r="G476" s="414">
        <f t="shared" si="23"/>
        <v>0</v>
      </c>
      <c r="H476" s="49">
        <f t="shared" si="23"/>
        <v>0</v>
      </c>
      <c r="I476" s="49">
        <f>I470+H476</f>
        <v>0</v>
      </c>
      <c r="J476" s="49">
        <f t="shared" si="24"/>
        <v>0</v>
      </c>
      <c r="K476" s="49">
        <f t="shared" si="24"/>
        <v>0</v>
      </c>
      <c r="L476" s="49">
        <f t="shared" si="24"/>
        <v>0</v>
      </c>
      <c r="M476" s="49">
        <f t="shared" si="24"/>
        <v>0</v>
      </c>
      <c r="N476" s="49">
        <f t="shared" si="24"/>
        <v>0</v>
      </c>
      <c r="O476" s="49">
        <f t="shared" si="24"/>
        <v>0</v>
      </c>
      <c r="P476" s="49">
        <f t="shared" si="24"/>
        <v>0</v>
      </c>
      <c r="Q476" s="226">
        <f t="shared" si="24"/>
        <v>0</v>
      </c>
      <c r="R476" s="49">
        <f>R470</f>
        <v>3.15</v>
      </c>
    </row>
    <row r="477" spans="1:18" ht="42" hidden="1" customHeight="1" thickBot="1">
      <c r="A477" s="719" t="s">
        <v>485</v>
      </c>
      <c r="B477" s="720"/>
      <c r="C477" s="720"/>
      <c r="D477" s="720"/>
      <c r="E477" s="780"/>
      <c r="F477" s="781"/>
      <c r="G477" s="423">
        <f t="shared" si="23"/>
        <v>0</v>
      </c>
      <c r="H477" s="4">
        <f t="shared" si="23"/>
        <v>0</v>
      </c>
      <c r="I477" s="4">
        <f>I471+H477</f>
        <v>0</v>
      </c>
      <c r="J477" s="4">
        <f t="shared" si="24"/>
        <v>0</v>
      </c>
      <c r="K477" s="4">
        <f t="shared" si="24"/>
        <v>0</v>
      </c>
      <c r="L477" s="4">
        <f t="shared" si="24"/>
        <v>0</v>
      </c>
      <c r="M477" s="4">
        <f t="shared" si="24"/>
        <v>0</v>
      </c>
      <c r="N477" s="4">
        <f t="shared" si="24"/>
        <v>0</v>
      </c>
      <c r="O477" s="4">
        <f t="shared" si="24"/>
        <v>0</v>
      </c>
      <c r="P477" s="4">
        <f t="shared" si="24"/>
        <v>0</v>
      </c>
      <c r="Q477" s="358">
        <f t="shared" si="24"/>
        <v>0</v>
      </c>
      <c r="R477" s="4">
        <f>R471</f>
        <v>1.81</v>
      </c>
    </row>
    <row r="478" spans="1:18" ht="35.1" hidden="1" customHeight="1" thickBot="1">
      <c r="A478" s="747" t="s">
        <v>486</v>
      </c>
      <c r="B478" s="782"/>
      <c r="C478" s="782"/>
      <c r="D478" s="782"/>
      <c r="E478" s="782"/>
      <c r="F478" s="783"/>
      <c r="G478" s="29">
        <f t="shared" si="23"/>
        <v>0</v>
      </c>
      <c r="H478" s="23">
        <f t="shared" si="23"/>
        <v>0</v>
      </c>
      <c r="I478" s="5">
        <f>I472+H478</f>
        <v>0</v>
      </c>
      <c r="J478" s="5">
        <f t="shared" si="24"/>
        <v>0</v>
      </c>
      <c r="K478" s="5">
        <f t="shared" si="24"/>
        <v>0</v>
      </c>
      <c r="L478" s="5">
        <f t="shared" si="24"/>
        <v>0</v>
      </c>
      <c r="M478" s="5">
        <f t="shared" si="24"/>
        <v>0</v>
      </c>
      <c r="N478" s="5">
        <f t="shared" si="24"/>
        <v>0</v>
      </c>
      <c r="O478" s="5">
        <f t="shared" si="24"/>
        <v>0</v>
      </c>
      <c r="P478" s="5">
        <f t="shared" si="24"/>
        <v>0</v>
      </c>
      <c r="Q478" s="359">
        <f t="shared" si="24"/>
        <v>0</v>
      </c>
      <c r="R478" s="23">
        <f>R472</f>
        <v>4.96</v>
      </c>
    </row>
    <row r="479" spans="1:18" ht="35.1" customHeight="1" thickBot="1">
      <c r="A479" s="841"/>
      <c r="B479" s="842"/>
      <c r="C479" s="842"/>
      <c r="D479" s="842"/>
      <c r="E479" s="842"/>
      <c r="F479" s="750"/>
      <c r="G479" s="750"/>
      <c r="H479" s="750"/>
      <c r="I479" s="750"/>
      <c r="J479" s="750"/>
      <c r="K479" s="750"/>
      <c r="L479" s="750"/>
      <c r="M479" s="750"/>
      <c r="N479" s="750"/>
      <c r="O479" s="750"/>
      <c r="P479" s="750"/>
      <c r="Q479" s="750"/>
      <c r="R479" s="389"/>
    </row>
    <row r="480" spans="1:18" ht="35.1" customHeight="1" thickBot="1">
      <c r="A480" s="716" t="s">
        <v>507</v>
      </c>
      <c r="B480" s="717"/>
      <c r="C480" s="717"/>
      <c r="D480" s="717"/>
      <c r="E480" s="843"/>
      <c r="F480" s="49">
        <f>SUM(H480:Q480)</f>
        <v>0</v>
      </c>
      <c r="G480" s="414">
        <f t="shared" ref="G480:R482" si="25">G243+G401+G426+G468</f>
        <v>0</v>
      </c>
      <c r="H480" s="49">
        <f t="shared" si="25"/>
        <v>0</v>
      </c>
      <c r="I480" s="49">
        <f t="shared" si="25"/>
        <v>0</v>
      </c>
      <c r="J480" s="49">
        <f t="shared" si="25"/>
        <v>0</v>
      </c>
      <c r="K480" s="49">
        <f t="shared" si="25"/>
        <v>0</v>
      </c>
      <c r="L480" s="49">
        <f t="shared" si="25"/>
        <v>0</v>
      </c>
      <c r="M480" s="49">
        <f t="shared" si="25"/>
        <v>0</v>
      </c>
      <c r="N480" s="49">
        <f t="shared" si="25"/>
        <v>0</v>
      </c>
      <c r="O480" s="49">
        <f t="shared" si="25"/>
        <v>0</v>
      </c>
      <c r="P480" s="49">
        <f t="shared" si="25"/>
        <v>0</v>
      </c>
      <c r="Q480" s="226">
        <f t="shared" si="25"/>
        <v>0</v>
      </c>
      <c r="R480" s="49">
        <f t="shared" si="25"/>
        <v>35.03</v>
      </c>
    </row>
    <row r="481" spans="1:18" ht="35.1" customHeight="1" thickBot="1">
      <c r="A481" s="731" t="s">
        <v>508</v>
      </c>
      <c r="B481" s="732"/>
      <c r="C481" s="732"/>
      <c r="D481" s="732"/>
      <c r="E481" s="820"/>
      <c r="F481" s="49">
        <f>SUM(H481:Q481)</f>
        <v>0</v>
      </c>
      <c r="G481" s="414">
        <f t="shared" si="25"/>
        <v>0</v>
      </c>
      <c r="H481" s="49">
        <f t="shared" si="25"/>
        <v>0</v>
      </c>
      <c r="I481" s="49">
        <f t="shared" si="25"/>
        <v>0</v>
      </c>
      <c r="J481" s="49">
        <f t="shared" si="25"/>
        <v>0</v>
      </c>
      <c r="K481" s="49">
        <f t="shared" si="25"/>
        <v>0</v>
      </c>
      <c r="L481" s="49">
        <f t="shared" si="25"/>
        <v>0</v>
      </c>
      <c r="M481" s="49">
        <f t="shared" si="25"/>
        <v>0</v>
      </c>
      <c r="N481" s="49">
        <f t="shared" si="25"/>
        <v>0</v>
      </c>
      <c r="O481" s="49">
        <f t="shared" si="25"/>
        <v>0</v>
      </c>
      <c r="P481" s="49">
        <f t="shared" si="25"/>
        <v>0</v>
      </c>
      <c r="Q481" s="226">
        <f t="shared" si="25"/>
        <v>0</v>
      </c>
      <c r="R481" s="49">
        <f t="shared" si="25"/>
        <v>15.1</v>
      </c>
    </row>
    <row r="482" spans="1:18" ht="45.75" customHeight="1" thickBot="1">
      <c r="A482" s="728" t="s">
        <v>509</v>
      </c>
      <c r="B482" s="729"/>
      <c r="C482" s="729"/>
      <c r="D482" s="729"/>
      <c r="E482" s="821"/>
      <c r="F482" s="49">
        <f>SUM(H482:Q482)</f>
        <v>0</v>
      </c>
      <c r="G482" s="414">
        <f t="shared" si="25"/>
        <v>0</v>
      </c>
      <c r="H482" s="49">
        <f t="shared" si="25"/>
        <v>0</v>
      </c>
      <c r="I482" s="49">
        <f t="shared" si="25"/>
        <v>0</v>
      </c>
      <c r="J482" s="49">
        <f t="shared" si="25"/>
        <v>0</v>
      </c>
      <c r="K482" s="49">
        <f t="shared" si="25"/>
        <v>0</v>
      </c>
      <c r="L482" s="49">
        <f t="shared" si="25"/>
        <v>0</v>
      </c>
      <c r="M482" s="49">
        <f t="shared" si="25"/>
        <v>0</v>
      </c>
      <c r="N482" s="49">
        <f t="shared" si="25"/>
        <v>0</v>
      </c>
      <c r="O482" s="49">
        <f t="shared" si="25"/>
        <v>0</v>
      </c>
      <c r="P482" s="49">
        <f t="shared" si="25"/>
        <v>0</v>
      </c>
      <c r="Q482" s="226">
        <f t="shared" si="25"/>
        <v>0</v>
      </c>
      <c r="R482" s="49">
        <f t="shared" si="25"/>
        <v>35.9</v>
      </c>
    </row>
    <row r="483" spans="1:18" ht="38.25" customHeight="1" thickBot="1">
      <c r="A483" s="719" t="s">
        <v>510</v>
      </c>
      <c r="B483" s="720"/>
      <c r="C483" s="720"/>
      <c r="D483" s="720"/>
      <c r="E483" s="786"/>
      <c r="F483" s="15">
        <f>F480+F481</f>
        <v>0</v>
      </c>
      <c r="G483" s="29">
        <f>G480+G481</f>
        <v>0</v>
      </c>
      <c r="H483" s="15">
        <f>H480+H481</f>
        <v>0</v>
      </c>
      <c r="I483" s="15">
        <f t="shared" ref="I483:Q483" si="26">I480+I481</f>
        <v>0</v>
      </c>
      <c r="J483" s="15">
        <f t="shared" si="26"/>
        <v>0</v>
      </c>
      <c r="K483" s="15">
        <f t="shared" si="26"/>
        <v>0</v>
      </c>
      <c r="L483" s="15">
        <f t="shared" si="26"/>
        <v>0</v>
      </c>
      <c r="M483" s="15">
        <f t="shared" si="26"/>
        <v>0</v>
      </c>
      <c r="N483" s="15">
        <f t="shared" si="26"/>
        <v>0</v>
      </c>
      <c r="O483" s="15">
        <f t="shared" si="26"/>
        <v>0</v>
      </c>
      <c r="P483" s="15">
        <f t="shared" si="26"/>
        <v>0</v>
      </c>
      <c r="Q483" s="357">
        <f t="shared" si="26"/>
        <v>0</v>
      </c>
      <c r="R483" s="15">
        <f>R480+R481</f>
        <v>50.13</v>
      </c>
    </row>
    <row r="484" spans="1:18" ht="35.1" customHeight="1" thickBot="1">
      <c r="A484" s="736" t="s">
        <v>511</v>
      </c>
      <c r="B484" s="816"/>
      <c r="C484" s="816"/>
      <c r="D484" s="816"/>
      <c r="E484" s="817"/>
      <c r="F484" s="548">
        <f>F480+F481+F482</f>
        <v>0</v>
      </c>
      <c r="G484" s="571">
        <f>G480+G481+G482</f>
        <v>0</v>
      </c>
      <c r="H484" s="548">
        <f>H480+H481+H482</f>
        <v>0</v>
      </c>
      <c r="I484" s="548">
        <f t="shared" ref="I484:Q484" si="27">I480+I481+I482</f>
        <v>0</v>
      </c>
      <c r="J484" s="548">
        <f t="shared" si="27"/>
        <v>0</v>
      </c>
      <c r="K484" s="548">
        <f t="shared" si="27"/>
        <v>0</v>
      </c>
      <c r="L484" s="548">
        <f t="shared" si="27"/>
        <v>0</v>
      </c>
      <c r="M484" s="548">
        <f t="shared" si="27"/>
        <v>0</v>
      </c>
      <c r="N484" s="548">
        <f t="shared" si="27"/>
        <v>0</v>
      </c>
      <c r="O484" s="548">
        <f t="shared" si="27"/>
        <v>0</v>
      </c>
      <c r="P484" s="548">
        <f t="shared" si="27"/>
        <v>0</v>
      </c>
      <c r="Q484" s="552">
        <f t="shared" si="27"/>
        <v>0</v>
      </c>
      <c r="R484" s="548">
        <f>R480+R481+R482</f>
        <v>86.03</v>
      </c>
    </row>
    <row r="485" spans="1:18" ht="35.1" customHeight="1" thickBot="1">
      <c r="A485" s="640"/>
      <c r="B485" s="750"/>
      <c r="C485" s="750"/>
      <c r="D485" s="750"/>
      <c r="E485" s="750"/>
      <c r="F485" s="750"/>
      <c r="G485" s="750"/>
      <c r="H485" s="750"/>
      <c r="I485" s="750"/>
      <c r="J485" s="750"/>
      <c r="K485" s="750"/>
      <c r="L485" s="750"/>
      <c r="M485" s="750"/>
      <c r="N485" s="750"/>
      <c r="O485" s="750"/>
      <c r="P485" s="750"/>
      <c r="Q485" s="750"/>
      <c r="R485" s="389"/>
    </row>
    <row r="486" spans="1:18" ht="35.1" customHeight="1" thickBot="1">
      <c r="A486" s="716" t="s">
        <v>512</v>
      </c>
      <c r="B486" s="717"/>
      <c r="C486" s="717"/>
      <c r="D486" s="717"/>
      <c r="E486" s="818"/>
      <c r="F486" s="819"/>
      <c r="G486" s="414">
        <f t="shared" ref="G486:H490" si="28">G480</f>
        <v>0</v>
      </c>
      <c r="H486" s="49">
        <f t="shared" si="28"/>
        <v>0</v>
      </c>
      <c r="I486" s="49">
        <f>I480+H486</f>
        <v>0</v>
      </c>
      <c r="J486" s="49">
        <f t="shared" ref="J486:Q490" si="29">J480+I486</f>
        <v>0</v>
      </c>
      <c r="K486" s="49">
        <f t="shared" si="29"/>
        <v>0</v>
      </c>
      <c r="L486" s="49">
        <f t="shared" si="29"/>
        <v>0</v>
      </c>
      <c r="M486" s="49">
        <f t="shared" si="29"/>
        <v>0</v>
      </c>
      <c r="N486" s="49">
        <f t="shared" si="29"/>
        <v>0</v>
      </c>
      <c r="O486" s="49">
        <f t="shared" si="29"/>
        <v>0</v>
      </c>
      <c r="P486" s="49">
        <f t="shared" si="29"/>
        <v>0</v>
      </c>
      <c r="Q486" s="226">
        <f t="shared" si="29"/>
        <v>0</v>
      </c>
      <c r="R486" s="49">
        <f>R480</f>
        <v>35.03</v>
      </c>
    </row>
    <row r="487" spans="1:18" ht="35.1" customHeight="1" thickBot="1">
      <c r="A487" s="731" t="s">
        <v>513</v>
      </c>
      <c r="B487" s="732"/>
      <c r="C487" s="732"/>
      <c r="D487" s="732"/>
      <c r="E487" s="790"/>
      <c r="F487" s="791"/>
      <c r="G487" s="414">
        <f t="shared" si="28"/>
        <v>0</v>
      </c>
      <c r="H487" s="49">
        <f t="shared" si="28"/>
        <v>0</v>
      </c>
      <c r="I487" s="49">
        <f>I481+H487</f>
        <v>0</v>
      </c>
      <c r="J487" s="49">
        <f t="shared" si="29"/>
        <v>0</v>
      </c>
      <c r="K487" s="49">
        <f t="shared" si="29"/>
        <v>0</v>
      </c>
      <c r="L487" s="49">
        <f t="shared" si="29"/>
        <v>0</v>
      </c>
      <c r="M487" s="49">
        <f t="shared" si="29"/>
        <v>0</v>
      </c>
      <c r="N487" s="49">
        <f t="shared" si="29"/>
        <v>0</v>
      </c>
      <c r="O487" s="49">
        <f t="shared" si="29"/>
        <v>0</v>
      </c>
      <c r="P487" s="49">
        <f t="shared" si="29"/>
        <v>0</v>
      </c>
      <c r="Q487" s="226">
        <f t="shared" si="29"/>
        <v>0</v>
      </c>
      <c r="R487" s="49">
        <f>R481</f>
        <v>15.1</v>
      </c>
    </row>
    <row r="488" spans="1:18" ht="35.1" customHeight="1" thickBot="1">
      <c r="A488" s="728" t="s">
        <v>514</v>
      </c>
      <c r="B488" s="729"/>
      <c r="C488" s="729"/>
      <c r="D488" s="729"/>
      <c r="E488" s="734"/>
      <c r="F488" s="730"/>
      <c r="G488" s="414">
        <f t="shared" si="28"/>
        <v>0</v>
      </c>
      <c r="H488" s="49">
        <f t="shared" si="28"/>
        <v>0</v>
      </c>
      <c r="I488" s="49">
        <f>I482+H488</f>
        <v>0</v>
      </c>
      <c r="J488" s="49">
        <f t="shared" si="29"/>
        <v>0</v>
      </c>
      <c r="K488" s="49">
        <f t="shared" si="29"/>
        <v>0</v>
      </c>
      <c r="L488" s="49">
        <f t="shared" si="29"/>
        <v>0</v>
      </c>
      <c r="M488" s="49">
        <f t="shared" si="29"/>
        <v>0</v>
      </c>
      <c r="N488" s="49">
        <f t="shared" si="29"/>
        <v>0</v>
      </c>
      <c r="O488" s="49">
        <f t="shared" si="29"/>
        <v>0</v>
      </c>
      <c r="P488" s="49">
        <f t="shared" si="29"/>
        <v>0</v>
      </c>
      <c r="Q488" s="226">
        <f t="shared" si="29"/>
        <v>0</v>
      </c>
      <c r="R488" s="49">
        <f>R482</f>
        <v>35.9</v>
      </c>
    </row>
    <row r="489" spans="1:18" ht="35.1" customHeight="1" thickBot="1">
      <c r="A489" s="719" t="s">
        <v>515</v>
      </c>
      <c r="B489" s="720"/>
      <c r="C489" s="720"/>
      <c r="D489" s="720"/>
      <c r="E489" s="780"/>
      <c r="F489" s="781"/>
      <c r="G489" s="29">
        <f t="shared" si="28"/>
        <v>0</v>
      </c>
      <c r="H489" s="15">
        <f t="shared" si="28"/>
        <v>0</v>
      </c>
      <c r="I489" s="4">
        <f>I483+H489</f>
        <v>0</v>
      </c>
      <c r="J489" s="4">
        <f t="shared" si="29"/>
        <v>0</v>
      </c>
      <c r="K489" s="4">
        <f t="shared" si="29"/>
        <v>0</v>
      </c>
      <c r="L489" s="4">
        <f t="shared" si="29"/>
        <v>0</v>
      </c>
      <c r="M489" s="4">
        <f t="shared" si="29"/>
        <v>0</v>
      </c>
      <c r="N489" s="4">
        <f t="shared" si="29"/>
        <v>0</v>
      </c>
      <c r="O489" s="4">
        <f t="shared" si="29"/>
        <v>0</v>
      </c>
      <c r="P489" s="4">
        <f t="shared" si="29"/>
        <v>0</v>
      </c>
      <c r="Q489" s="358">
        <f t="shared" si="29"/>
        <v>0</v>
      </c>
      <c r="R489" s="15">
        <f>R483</f>
        <v>50.13</v>
      </c>
    </row>
    <row r="490" spans="1:18" ht="35.1" customHeight="1" thickBot="1">
      <c r="A490" s="747" t="s">
        <v>516</v>
      </c>
      <c r="B490" s="782"/>
      <c r="C490" s="782"/>
      <c r="D490" s="782"/>
      <c r="E490" s="782"/>
      <c r="F490" s="783"/>
      <c r="G490" s="423">
        <f t="shared" si="28"/>
        <v>0</v>
      </c>
      <c r="H490" s="5">
        <f t="shared" si="28"/>
        <v>0</v>
      </c>
      <c r="I490" s="5">
        <f>I484+H490</f>
        <v>0</v>
      </c>
      <c r="J490" s="5">
        <f t="shared" si="29"/>
        <v>0</v>
      </c>
      <c r="K490" s="5">
        <f t="shared" si="29"/>
        <v>0</v>
      </c>
      <c r="L490" s="5">
        <f t="shared" si="29"/>
        <v>0</v>
      </c>
      <c r="M490" s="5">
        <f t="shared" si="29"/>
        <v>0</v>
      </c>
      <c r="N490" s="5">
        <f t="shared" si="29"/>
        <v>0</v>
      </c>
      <c r="O490" s="5">
        <f t="shared" si="29"/>
        <v>0</v>
      </c>
      <c r="P490" s="5">
        <f t="shared" si="29"/>
        <v>0</v>
      </c>
      <c r="Q490" s="359">
        <f t="shared" si="29"/>
        <v>0</v>
      </c>
      <c r="R490" s="5">
        <f>R484</f>
        <v>86.03</v>
      </c>
    </row>
    <row r="491" spans="1:18" ht="35.1" customHeight="1" thickBot="1">
      <c r="A491" s="640"/>
      <c r="B491" s="750"/>
      <c r="C491" s="750"/>
      <c r="D491" s="750"/>
      <c r="E491" s="750"/>
      <c r="F491" s="750"/>
      <c r="G491" s="750"/>
      <c r="H491" s="750"/>
      <c r="I491" s="750"/>
      <c r="J491" s="750"/>
      <c r="K491" s="750"/>
      <c r="L491" s="750"/>
      <c r="M491" s="750"/>
      <c r="N491" s="750"/>
      <c r="O491" s="750"/>
      <c r="P491" s="750"/>
      <c r="Q491" s="750"/>
      <c r="R491" s="389"/>
    </row>
    <row r="492" spans="1:18" ht="35.1" customHeight="1" thickBot="1">
      <c r="A492" s="722" t="s">
        <v>236</v>
      </c>
      <c r="B492" s="723"/>
      <c r="C492" s="723"/>
      <c r="D492" s="723"/>
      <c r="E492" s="723"/>
      <c r="F492" s="723"/>
      <c r="G492" s="723"/>
      <c r="H492" s="723"/>
      <c r="I492" s="723"/>
      <c r="J492" s="723"/>
      <c r="K492" s="723"/>
      <c r="L492" s="723"/>
      <c r="M492" s="723"/>
      <c r="N492" s="723"/>
      <c r="O492" s="723"/>
      <c r="P492" s="723"/>
      <c r="Q492" s="723"/>
      <c r="R492" s="452"/>
    </row>
    <row r="493" spans="1:18" ht="35.1" customHeight="1" thickBot="1">
      <c r="A493" s="722" t="s">
        <v>237</v>
      </c>
      <c r="B493" s="784"/>
      <c r="C493" s="723"/>
      <c r="D493" s="723"/>
      <c r="E493" s="723"/>
      <c r="F493" s="723"/>
      <c r="G493" s="723"/>
      <c r="H493" s="723"/>
      <c r="I493" s="723"/>
      <c r="J493" s="723"/>
      <c r="K493" s="723"/>
      <c r="L493" s="723"/>
      <c r="M493" s="723"/>
      <c r="N493" s="723"/>
      <c r="O493" s="723"/>
      <c r="P493" s="723"/>
      <c r="Q493" s="723"/>
      <c r="R493" s="389"/>
    </row>
    <row r="494" spans="1:18" s="164" customFormat="1" ht="35.1" customHeight="1">
      <c r="A494" s="665">
        <v>83</v>
      </c>
      <c r="B494" s="536" t="s">
        <v>239</v>
      </c>
      <c r="C494" s="830" t="s">
        <v>15</v>
      </c>
      <c r="D494" s="561" t="s">
        <v>616</v>
      </c>
      <c r="E494" s="665" t="s">
        <v>17</v>
      </c>
      <c r="F494" s="102" t="s">
        <v>18</v>
      </c>
      <c r="G494" s="475">
        <f>R494*J5</f>
        <v>0</v>
      </c>
      <c r="H494" s="173">
        <v>0</v>
      </c>
      <c r="I494" s="138"/>
      <c r="J494" s="138"/>
      <c r="K494" s="138"/>
      <c r="L494" s="167"/>
      <c r="M494" s="138"/>
      <c r="N494" s="138"/>
      <c r="O494" s="138"/>
      <c r="P494" s="138"/>
      <c r="Q494" s="168"/>
      <c r="R494" s="384">
        <v>0.4</v>
      </c>
    </row>
    <row r="495" spans="1:18" s="164" customFormat="1" ht="35.1" customHeight="1">
      <c r="A495" s="666"/>
      <c r="B495" s="505" t="s">
        <v>240</v>
      </c>
      <c r="C495" s="692"/>
      <c r="D495" s="559"/>
      <c r="E495" s="839"/>
      <c r="F495" s="557" t="s">
        <v>19</v>
      </c>
      <c r="G495" s="476"/>
      <c r="H495" s="169"/>
      <c r="I495" s="139"/>
      <c r="J495" s="139"/>
      <c r="K495" s="139"/>
      <c r="L495" s="139"/>
      <c r="M495" s="139"/>
      <c r="N495" s="139"/>
      <c r="O495" s="139"/>
      <c r="P495" s="139"/>
      <c r="Q495" s="170"/>
      <c r="R495" s="385"/>
    </row>
    <row r="496" spans="1:18" s="164" customFormat="1" ht="35.1" customHeight="1" thickBot="1">
      <c r="A496" s="666"/>
      <c r="B496" s="505" t="s">
        <v>618</v>
      </c>
      <c r="C496" s="692"/>
      <c r="D496" s="562"/>
      <c r="E496" s="839"/>
      <c r="F496" s="125" t="s">
        <v>20</v>
      </c>
      <c r="G496" s="477"/>
      <c r="H496" s="191"/>
      <c r="I496" s="147"/>
      <c r="J496" s="147"/>
      <c r="K496" s="147"/>
      <c r="L496" s="147"/>
      <c r="M496" s="147"/>
      <c r="N496" s="147"/>
      <c r="O496" s="147"/>
      <c r="P496" s="147"/>
      <c r="Q496" s="171"/>
      <c r="R496" s="387"/>
    </row>
    <row r="497" spans="1:18" s="164" customFormat="1" ht="35.1" customHeight="1" thickBot="1">
      <c r="A497" s="667"/>
      <c r="B497" s="560" t="s">
        <v>241</v>
      </c>
      <c r="C497" s="681"/>
      <c r="D497" s="172"/>
      <c r="E497" s="840"/>
      <c r="F497" s="558"/>
      <c r="G497" s="470"/>
      <c r="H497" s="837"/>
      <c r="I497" s="838"/>
      <c r="J497" s="838"/>
      <c r="K497" s="838"/>
      <c r="L497" s="838"/>
      <c r="M497" s="838"/>
      <c r="N497" s="838"/>
      <c r="O497" s="838"/>
      <c r="P497" s="838"/>
      <c r="Q497" s="838"/>
      <c r="R497" s="558"/>
    </row>
    <row r="498" spans="1:18" s="164" customFormat="1" ht="34.5" customHeight="1">
      <c r="A498" s="665">
        <v>84</v>
      </c>
      <c r="B498" s="536" t="s">
        <v>239</v>
      </c>
      <c r="C498" s="830" t="s">
        <v>15</v>
      </c>
      <c r="D498" s="536" t="s">
        <v>416</v>
      </c>
      <c r="E498" s="665" t="s">
        <v>17</v>
      </c>
      <c r="F498" s="102" t="s">
        <v>18</v>
      </c>
      <c r="G498" s="475">
        <f>R498*J5</f>
        <v>0</v>
      </c>
      <c r="H498" s="173">
        <v>0.155</v>
      </c>
      <c r="I498" s="138"/>
      <c r="J498" s="138"/>
      <c r="K498" s="138"/>
      <c r="L498" s="138"/>
      <c r="M498" s="138"/>
      <c r="N498" s="138"/>
      <c r="O498" s="138"/>
      <c r="P498" s="138"/>
      <c r="Q498" s="168"/>
      <c r="R498" s="384">
        <v>0.65</v>
      </c>
    </row>
    <row r="499" spans="1:18" s="164" customFormat="1" ht="35.1" customHeight="1">
      <c r="A499" s="666"/>
      <c r="B499" s="559" t="s">
        <v>242</v>
      </c>
      <c r="C499" s="692"/>
      <c r="D499" s="117"/>
      <c r="E499" s="839"/>
      <c r="F499" s="557" t="s">
        <v>19</v>
      </c>
      <c r="G499" s="476"/>
      <c r="H499" s="169"/>
      <c r="I499" s="139"/>
      <c r="J499" s="139"/>
      <c r="K499" s="139"/>
      <c r="L499" s="139"/>
      <c r="M499" s="139"/>
      <c r="N499" s="139"/>
      <c r="O499" s="139"/>
      <c r="P499" s="139"/>
      <c r="Q499" s="170"/>
      <c r="R499" s="385"/>
    </row>
    <row r="500" spans="1:18" s="164" customFormat="1" ht="35.1" customHeight="1" thickBot="1">
      <c r="A500" s="666"/>
      <c r="B500" s="505" t="s">
        <v>243</v>
      </c>
      <c r="C500" s="692"/>
      <c r="D500" s="562"/>
      <c r="E500" s="839"/>
      <c r="F500" s="125" t="s">
        <v>20</v>
      </c>
      <c r="G500" s="477"/>
      <c r="H500" s="191"/>
      <c r="I500" s="147"/>
      <c r="J500" s="147"/>
      <c r="K500" s="147"/>
      <c r="L500" s="147"/>
      <c r="M500" s="147"/>
      <c r="N500" s="147"/>
      <c r="O500" s="147"/>
      <c r="P500" s="147"/>
      <c r="Q500" s="171"/>
      <c r="R500" s="387"/>
    </row>
    <row r="501" spans="1:18" s="164" customFormat="1" ht="35.1" customHeight="1">
      <c r="A501" s="666"/>
      <c r="B501" s="505" t="s">
        <v>619</v>
      </c>
      <c r="C501" s="692"/>
      <c r="D501" s="694"/>
      <c r="E501" s="839"/>
      <c r="F501" s="664"/>
      <c r="G501" s="461"/>
      <c r="H501" s="632"/>
      <c r="I501" s="828"/>
      <c r="J501" s="828"/>
      <c r="K501" s="828"/>
      <c r="L501" s="828"/>
      <c r="M501" s="828"/>
      <c r="N501" s="828"/>
      <c r="O501" s="828"/>
      <c r="P501" s="828"/>
      <c r="Q501" s="828"/>
      <c r="R501" s="509"/>
    </row>
    <row r="502" spans="1:18" s="164" customFormat="1" ht="35.1" customHeight="1">
      <c r="A502" s="666"/>
      <c r="B502" s="505" t="s">
        <v>244</v>
      </c>
      <c r="C502" s="692"/>
      <c r="D502" s="835"/>
      <c r="E502" s="839"/>
      <c r="F502" s="835"/>
      <c r="G502" s="478"/>
      <c r="H502" s="836"/>
      <c r="I502" s="836"/>
      <c r="J502" s="836"/>
      <c r="K502" s="836"/>
      <c r="L502" s="836"/>
      <c r="M502" s="836"/>
      <c r="N502" s="836"/>
      <c r="O502" s="836"/>
      <c r="P502" s="836"/>
      <c r="Q502" s="836"/>
      <c r="R502" s="528"/>
    </row>
    <row r="503" spans="1:18" s="164" customFormat="1" ht="35.1" customHeight="1" thickBot="1">
      <c r="A503" s="667"/>
      <c r="B503" s="560" t="s">
        <v>245</v>
      </c>
      <c r="C503" s="681"/>
      <c r="D503" s="827"/>
      <c r="E503" s="840"/>
      <c r="F503" s="827"/>
      <c r="G503" s="479"/>
      <c r="H503" s="829"/>
      <c r="I503" s="829"/>
      <c r="J503" s="829"/>
      <c r="K503" s="829"/>
      <c r="L503" s="829"/>
      <c r="M503" s="829"/>
      <c r="N503" s="829"/>
      <c r="O503" s="829"/>
      <c r="P503" s="829"/>
      <c r="Q503" s="829"/>
      <c r="R503" s="529"/>
    </row>
    <row r="504" spans="1:18" s="164" customFormat="1" ht="32.25" customHeight="1">
      <c r="A504" s="665">
        <v>85</v>
      </c>
      <c r="B504" s="536" t="s">
        <v>246</v>
      </c>
      <c r="C504" s="830" t="s">
        <v>24</v>
      </c>
      <c r="D504" s="561" t="s">
        <v>648</v>
      </c>
      <c r="E504" s="696" t="s">
        <v>17</v>
      </c>
      <c r="F504" s="148" t="s">
        <v>18</v>
      </c>
      <c r="G504" s="475">
        <f>R504*J5</f>
        <v>0</v>
      </c>
      <c r="H504" s="173">
        <v>1.7549999999999999</v>
      </c>
      <c r="I504" s="173"/>
      <c r="J504" s="138"/>
      <c r="K504" s="138"/>
      <c r="L504" s="138"/>
      <c r="M504" s="138"/>
      <c r="N504" s="138"/>
      <c r="O504" s="138"/>
      <c r="P504" s="138"/>
      <c r="Q504" s="168"/>
      <c r="R504" s="384">
        <v>1.9</v>
      </c>
    </row>
    <row r="505" spans="1:18" s="164" customFormat="1" ht="30.75" customHeight="1">
      <c r="A505" s="666"/>
      <c r="B505" s="505" t="s">
        <v>247</v>
      </c>
      <c r="C505" s="831"/>
      <c r="D505" s="117"/>
      <c r="E505" s="833"/>
      <c r="F505" s="280" t="s">
        <v>19</v>
      </c>
      <c r="G505" s="476"/>
      <c r="H505" s="169"/>
      <c r="I505" s="169"/>
      <c r="J505" s="139"/>
      <c r="K505" s="139"/>
      <c r="L505" s="139"/>
      <c r="M505" s="139"/>
      <c r="N505" s="139"/>
      <c r="O505" s="139"/>
      <c r="P505" s="139"/>
      <c r="Q505" s="170"/>
      <c r="R505" s="385"/>
    </row>
    <row r="506" spans="1:18" s="164" customFormat="1" ht="30.75" customHeight="1" thickBot="1">
      <c r="A506" s="666"/>
      <c r="B506" s="559" t="s">
        <v>248</v>
      </c>
      <c r="C506" s="831"/>
      <c r="D506" s="133"/>
      <c r="E506" s="833"/>
      <c r="F506" s="174" t="s">
        <v>20</v>
      </c>
      <c r="G506" s="477"/>
      <c r="H506" s="191"/>
      <c r="I506" s="175"/>
      <c r="J506" s="176"/>
      <c r="K506" s="564"/>
      <c r="L506" s="140"/>
      <c r="M506" s="140"/>
      <c r="N506" s="140"/>
      <c r="O506" s="140"/>
      <c r="P506" s="140"/>
      <c r="Q506" s="177"/>
      <c r="R506" s="387"/>
    </row>
    <row r="507" spans="1:18" s="164" customFormat="1" ht="30.75" customHeight="1">
      <c r="A507" s="666"/>
      <c r="B507" s="559" t="s">
        <v>249</v>
      </c>
      <c r="C507" s="831"/>
      <c r="D507" s="694"/>
      <c r="E507" s="833"/>
      <c r="F507" s="664"/>
      <c r="G507" s="461"/>
      <c r="H507" s="632"/>
      <c r="I507" s="828"/>
      <c r="J507" s="828"/>
      <c r="K507" s="828"/>
      <c r="L507" s="828"/>
      <c r="M507" s="828"/>
      <c r="N507" s="828"/>
      <c r="O507" s="828"/>
      <c r="P507" s="828"/>
      <c r="Q507" s="828"/>
      <c r="R507" s="509"/>
    </row>
    <row r="508" spans="1:18" s="164" customFormat="1" ht="42" customHeight="1" thickBot="1">
      <c r="A508" s="667"/>
      <c r="B508" s="560" t="s">
        <v>250</v>
      </c>
      <c r="C508" s="832"/>
      <c r="D508" s="827"/>
      <c r="E508" s="834"/>
      <c r="F508" s="827"/>
      <c r="G508" s="479"/>
      <c r="H508" s="829"/>
      <c r="I508" s="829"/>
      <c r="J508" s="829"/>
      <c r="K508" s="829"/>
      <c r="L508" s="829"/>
      <c r="M508" s="829"/>
      <c r="N508" s="829"/>
      <c r="O508" s="829"/>
      <c r="P508" s="829"/>
      <c r="Q508" s="829"/>
      <c r="R508" s="529"/>
    </row>
    <row r="509" spans="1:18" s="164" customFormat="1" ht="32.25" customHeight="1">
      <c r="A509" s="665">
        <v>86</v>
      </c>
      <c r="B509" s="536" t="s">
        <v>251</v>
      </c>
      <c r="C509" s="830" t="s">
        <v>24</v>
      </c>
      <c r="D509" s="561"/>
      <c r="E509" s="696" t="s">
        <v>451</v>
      </c>
      <c r="F509" s="148" t="s">
        <v>18</v>
      </c>
      <c r="G509" s="456"/>
      <c r="H509" s="173"/>
      <c r="I509" s="173"/>
      <c r="J509" s="138"/>
      <c r="K509" s="138"/>
      <c r="L509" s="138"/>
      <c r="M509" s="138"/>
      <c r="N509" s="138"/>
      <c r="O509" s="138"/>
      <c r="P509" s="138"/>
      <c r="Q509" s="168"/>
      <c r="R509" s="384"/>
    </row>
    <row r="510" spans="1:18" s="164" customFormat="1" ht="30.75" customHeight="1">
      <c r="A510" s="666"/>
      <c r="B510" s="505" t="s">
        <v>252</v>
      </c>
      <c r="C510" s="831"/>
      <c r="D510" s="117"/>
      <c r="E510" s="833"/>
      <c r="F510" s="280" t="s">
        <v>19</v>
      </c>
      <c r="G510" s="468"/>
      <c r="H510" s="169"/>
      <c r="I510" s="169"/>
      <c r="J510" s="139"/>
      <c r="K510" s="139"/>
      <c r="L510" s="139"/>
      <c r="M510" s="139"/>
      <c r="N510" s="139"/>
      <c r="O510" s="139"/>
      <c r="P510" s="139"/>
      <c r="Q510" s="170"/>
      <c r="R510" s="385"/>
    </row>
    <row r="511" spans="1:18" s="164" customFormat="1" ht="30.75" customHeight="1" thickBot="1">
      <c r="A511" s="666"/>
      <c r="B511" s="559" t="s">
        <v>253</v>
      </c>
      <c r="C511" s="831"/>
      <c r="D511" s="133" t="s">
        <v>254</v>
      </c>
      <c r="E511" s="833"/>
      <c r="F511" s="174" t="s">
        <v>20</v>
      </c>
      <c r="G511" s="497">
        <f>R511*J5</f>
        <v>0</v>
      </c>
      <c r="H511" s="191"/>
      <c r="I511" s="175"/>
      <c r="J511" s="176"/>
      <c r="K511" s="564"/>
      <c r="L511" s="140"/>
      <c r="M511" s="140"/>
      <c r="N511" s="140"/>
      <c r="O511" s="140">
        <v>0.83799999999999997</v>
      </c>
      <c r="P511" s="140"/>
      <c r="Q511" s="177"/>
      <c r="R511" s="387">
        <v>1.3</v>
      </c>
    </row>
    <row r="512" spans="1:18" s="164" customFormat="1" ht="30.75" customHeight="1" thickBot="1">
      <c r="A512" s="666"/>
      <c r="B512" s="559"/>
      <c r="C512" s="831"/>
      <c r="D512" s="536"/>
      <c r="E512" s="833"/>
      <c r="F512" s="509"/>
      <c r="G512" s="461"/>
      <c r="H512" s="632"/>
      <c r="I512" s="828"/>
      <c r="J512" s="828"/>
      <c r="K512" s="828"/>
      <c r="L512" s="828"/>
      <c r="M512" s="828"/>
      <c r="N512" s="828"/>
      <c r="O512" s="828"/>
      <c r="P512" s="828"/>
      <c r="Q512" s="828"/>
      <c r="R512" s="509"/>
    </row>
    <row r="513" spans="1:18" s="164" customFormat="1" ht="35.1" customHeight="1">
      <c r="A513" s="665">
        <v>87</v>
      </c>
      <c r="B513" s="299" t="s">
        <v>255</v>
      </c>
      <c r="C513" s="830" t="s">
        <v>73</v>
      </c>
      <c r="D513" s="561"/>
      <c r="E513" s="665" t="s">
        <v>451</v>
      </c>
      <c r="F513" s="148" t="s">
        <v>18</v>
      </c>
      <c r="G513" s="456"/>
      <c r="H513" s="173"/>
      <c r="I513" s="138"/>
      <c r="J513" s="138"/>
      <c r="K513" s="138"/>
      <c r="L513" s="138"/>
      <c r="M513" s="138"/>
      <c r="N513" s="138"/>
      <c r="O513" s="138"/>
      <c r="P513" s="138"/>
      <c r="Q513" s="168"/>
      <c r="R513" s="384"/>
    </row>
    <row r="514" spans="1:18" s="164" customFormat="1" ht="35.1" customHeight="1">
      <c r="A514" s="666"/>
      <c r="B514" s="300" t="s">
        <v>256</v>
      </c>
      <c r="C514" s="844"/>
      <c r="D514" s="559"/>
      <c r="E514" s="666"/>
      <c r="F514" s="280" t="s">
        <v>19</v>
      </c>
      <c r="G514" s="468"/>
      <c r="H514" s="169"/>
      <c r="I514" s="139"/>
      <c r="J514" s="139"/>
      <c r="K514" s="139"/>
      <c r="L514" s="139"/>
      <c r="M514" s="139"/>
      <c r="N514" s="139"/>
      <c r="O514" s="139"/>
      <c r="P514" s="139"/>
      <c r="Q514" s="170"/>
      <c r="R514" s="385"/>
    </row>
    <row r="515" spans="1:18" s="164" customFormat="1" ht="35.1" customHeight="1" thickBot="1">
      <c r="A515" s="666"/>
      <c r="B515" s="300" t="s">
        <v>257</v>
      </c>
      <c r="C515" s="844"/>
      <c r="D515" s="562" t="s">
        <v>55</v>
      </c>
      <c r="E515" s="666"/>
      <c r="F515" s="149" t="s">
        <v>20</v>
      </c>
      <c r="G515" s="469">
        <f>R515*J5</f>
        <v>0</v>
      </c>
      <c r="H515" s="191"/>
      <c r="I515" s="147"/>
      <c r="J515" s="147"/>
      <c r="K515" s="147"/>
      <c r="L515" s="147"/>
      <c r="M515" s="147"/>
      <c r="N515" s="147"/>
      <c r="O515" s="147">
        <v>1.6E-2</v>
      </c>
      <c r="P515" s="147"/>
      <c r="Q515" s="171"/>
      <c r="R515" s="387">
        <v>0.4</v>
      </c>
    </row>
    <row r="516" spans="1:18" s="164" customFormat="1" ht="50.25" customHeight="1" thickBot="1">
      <c r="A516" s="667"/>
      <c r="B516" s="172" t="s">
        <v>258</v>
      </c>
      <c r="C516" s="845"/>
      <c r="D516" s="172"/>
      <c r="E516" s="667"/>
      <c r="F516" s="558"/>
      <c r="G516" s="470"/>
      <c r="H516" s="837"/>
      <c r="I516" s="837"/>
      <c r="J516" s="837"/>
      <c r="K516" s="837"/>
      <c r="L516" s="837"/>
      <c r="M516" s="837"/>
      <c r="N516" s="837"/>
      <c r="O516" s="837"/>
      <c r="P516" s="837"/>
      <c r="Q516" s="837"/>
      <c r="R516" s="558"/>
    </row>
    <row r="517" spans="1:18" s="164" customFormat="1" ht="35.1" customHeight="1">
      <c r="A517" s="665">
        <v>88</v>
      </c>
      <c r="B517" s="536" t="s">
        <v>259</v>
      </c>
      <c r="C517" s="830" t="s">
        <v>24</v>
      </c>
      <c r="D517" s="536"/>
      <c r="E517" s="665" t="s">
        <v>451</v>
      </c>
      <c r="F517" s="148" t="s">
        <v>18</v>
      </c>
      <c r="G517" s="456"/>
      <c r="H517" s="173"/>
      <c r="I517" s="138"/>
      <c r="J517" s="138"/>
      <c r="K517" s="138"/>
      <c r="L517" s="138"/>
      <c r="M517" s="138"/>
      <c r="N517" s="138"/>
      <c r="O517" s="138"/>
      <c r="P517" s="138"/>
      <c r="Q517" s="168"/>
      <c r="R517" s="384"/>
    </row>
    <row r="518" spans="1:18" s="164" customFormat="1" ht="35.1" customHeight="1">
      <c r="A518" s="666"/>
      <c r="B518" s="559" t="s">
        <v>260</v>
      </c>
      <c r="C518" s="692"/>
      <c r="D518" s="133"/>
      <c r="E518" s="839"/>
      <c r="F518" s="280" t="s">
        <v>19</v>
      </c>
      <c r="G518" s="468"/>
      <c r="H518" s="169"/>
      <c r="I518" s="139"/>
      <c r="J518" s="139"/>
      <c r="K518" s="139"/>
      <c r="L518" s="139"/>
      <c r="M518" s="139"/>
      <c r="N518" s="139"/>
      <c r="O518" s="139"/>
      <c r="P518" s="139"/>
      <c r="Q518" s="170"/>
      <c r="R518" s="385"/>
    </row>
    <row r="519" spans="1:18" s="164" customFormat="1" ht="35.1" customHeight="1" thickBot="1">
      <c r="A519" s="666"/>
      <c r="B519" s="559" t="s">
        <v>261</v>
      </c>
      <c r="C519" s="692"/>
      <c r="D519" s="562" t="s">
        <v>262</v>
      </c>
      <c r="E519" s="839"/>
      <c r="F519" s="149" t="s">
        <v>20</v>
      </c>
      <c r="G519" s="469">
        <f>R519*J5</f>
        <v>0</v>
      </c>
      <c r="H519" s="447"/>
      <c r="I519" s="147"/>
      <c r="J519" s="147"/>
      <c r="K519" s="147"/>
      <c r="L519" s="147"/>
      <c r="M519" s="147"/>
      <c r="N519" s="147"/>
      <c r="O519" s="147">
        <v>1.1220000000000001</v>
      </c>
      <c r="P519" s="147"/>
      <c r="Q519" s="171"/>
      <c r="R519" s="147">
        <v>1.4</v>
      </c>
    </row>
    <row r="520" spans="1:18" s="164" customFormat="1" ht="35.1" customHeight="1" thickBot="1">
      <c r="A520" s="667"/>
      <c r="B520" s="560" t="s">
        <v>263</v>
      </c>
      <c r="C520" s="681"/>
      <c r="D520" s="560"/>
      <c r="E520" s="840"/>
      <c r="F520" s="558"/>
      <c r="G520" s="470"/>
      <c r="H520" s="837"/>
      <c r="I520" s="838"/>
      <c r="J520" s="838"/>
      <c r="K520" s="838"/>
      <c r="L520" s="838"/>
      <c r="M520" s="838"/>
      <c r="N520" s="838"/>
      <c r="O520" s="838"/>
      <c r="P520" s="838"/>
      <c r="Q520" s="838"/>
      <c r="R520" s="558"/>
    </row>
    <row r="521" spans="1:18" s="164" customFormat="1" ht="35.1" customHeight="1">
      <c r="A521" s="665">
        <v>89</v>
      </c>
      <c r="B521" s="536" t="s">
        <v>267</v>
      </c>
      <c r="C521" s="830" t="s">
        <v>24</v>
      </c>
      <c r="D521" s="561"/>
      <c r="E521" s="665" t="s">
        <v>451</v>
      </c>
      <c r="F521" s="102" t="s">
        <v>18</v>
      </c>
      <c r="G521" s="456"/>
      <c r="H521" s="173"/>
      <c r="I521" s="138"/>
      <c r="J521" s="138"/>
      <c r="K521" s="138"/>
      <c r="L521" s="138"/>
      <c r="M521" s="138"/>
      <c r="N521" s="138"/>
      <c r="O521" s="138"/>
      <c r="P521" s="138"/>
      <c r="Q521" s="168"/>
      <c r="R521" s="384"/>
    </row>
    <row r="522" spans="1:18" s="164" customFormat="1" ht="35.1" customHeight="1">
      <c r="A522" s="839"/>
      <c r="B522" s="559" t="s">
        <v>264</v>
      </c>
      <c r="C522" s="831"/>
      <c r="D522" s="117"/>
      <c r="E522" s="839"/>
      <c r="F522" s="557" t="s">
        <v>19</v>
      </c>
      <c r="G522" s="468"/>
      <c r="H522" s="169"/>
      <c r="I522" s="139"/>
      <c r="J522" s="139"/>
      <c r="K522" s="139"/>
      <c r="L522" s="139"/>
      <c r="M522" s="139"/>
      <c r="N522" s="139"/>
      <c r="O522" s="139"/>
      <c r="P522" s="139"/>
      <c r="Q522" s="170"/>
      <c r="R522" s="386"/>
    </row>
    <row r="523" spans="1:18" s="164" customFormat="1" ht="35.1" customHeight="1" thickBot="1">
      <c r="A523" s="839"/>
      <c r="B523" s="559" t="s">
        <v>265</v>
      </c>
      <c r="C523" s="831"/>
      <c r="D523" s="562" t="s">
        <v>268</v>
      </c>
      <c r="E523" s="839"/>
      <c r="F523" s="125" t="s">
        <v>20</v>
      </c>
      <c r="G523" s="469">
        <f>R523*J5</f>
        <v>0</v>
      </c>
      <c r="H523" s="447"/>
      <c r="I523" s="147"/>
      <c r="J523" s="147"/>
      <c r="K523" s="191"/>
      <c r="L523" s="147"/>
      <c r="M523" s="147"/>
      <c r="N523" s="147"/>
      <c r="O523" s="147">
        <v>0.47799999999999998</v>
      </c>
      <c r="P523" s="147"/>
      <c r="Q523" s="171"/>
      <c r="R523" s="453">
        <v>0.56000000000000005</v>
      </c>
    </row>
    <row r="524" spans="1:18" s="164" customFormat="1" ht="34.5" customHeight="1" thickBot="1">
      <c r="A524" s="840"/>
      <c r="B524" s="560" t="s">
        <v>266</v>
      </c>
      <c r="C524" s="832"/>
      <c r="D524" s="560"/>
      <c r="E524" s="840"/>
      <c r="F524" s="558"/>
      <c r="G524" s="480"/>
      <c r="H524" s="846"/>
      <c r="I524" s="838"/>
      <c r="J524" s="838"/>
      <c r="K524" s="838"/>
      <c r="L524" s="838"/>
      <c r="M524" s="838"/>
      <c r="N524" s="838"/>
      <c r="O524" s="838"/>
      <c r="P524" s="838"/>
      <c r="Q524" s="838"/>
      <c r="R524" s="132"/>
    </row>
    <row r="525" spans="1:18" s="164" customFormat="1" ht="35.1" hidden="1" customHeight="1" thickBot="1">
      <c r="A525" s="847" t="s">
        <v>269</v>
      </c>
      <c r="B525" s="848"/>
      <c r="C525" s="848"/>
      <c r="D525" s="848"/>
      <c r="E525" s="849"/>
      <c r="F525" s="179">
        <f>SUM(H525:Q525)</f>
        <v>1.91</v>
      </c>
      <c r="G525" s="481">
        <f>G494+G498+G504+G509+G513+G517+G521</f>
        <v>0</v>
      </c>
      <c r="H525" s="179">
        <f>H494+H498+H504+H509+H513+H517+H521</f>
        <v>1.91</v>
      </c>
      <c r="I525" s="179">
        <f t="shared" ref="I525:Q525" si="30">I494+I498+I504+I509+I513+I517+I521</f>
        <v>0</v>
      </c>
      <c r="J525" s="179">
        <f t="shared" si="30"/>
        <v>0</v>
      </c>
      <c r="K525" s="179">
        <f t="shared" si="30"/>
        <v>0</v>
      </c>
      <c r="L525" s="179">
        <f t="shared" si="30"/>
        <v>0</v>
      </c>
      <c r="M525" s="179">
        <f t="shared" si="30"/>
        <v>0</v>
      </c>
      <c r="N525" s="179">
        <f t="shared" si="30"/>
        <v>0</v>
      </c>
      <c r="O525" s="179">
        <f t="shared" si="30"/>
        <v>0</v>
      </c>
      <c r="P525" s="179">
        <f t="shared" si="30"/>
        <v>0</v>
      </c>
      <c r="Q525" s="371">
        <f t="shared" si="30"/>
        <v>0</v>
      </c>
      <c r="R525" s="179">
        <f>R494+R498+R504+R509+R513+R517+R521</f>
        <v>2.95</v>
      </c>
    </row>
    <row r="526" spans="1:18" s="164" customFormat="1" ht="35.1" hidden="1" customHeight="1" thickBot="1">
      <c r="A526" s="850" t="s">
        <v>270</v>
      </c>
      <c r="B526" s="851"/>
      <c r="C526" s="851"/>
      <c r="D526" s="851"/>
      <c r="E526" s="852"/>
      <c r="F526" s="179">
        <f>SUM(H526:Q526)</f>
        <v>0</v>
      </c>
      <c r="G526" s="481">
        <f t="shared" ref="G526:R527" si="31">G495+G499+G505+G510+G514+G518+G522</f>
        <v>0</v>
      </c>
      <c r="H526" s="179">
        <f t="shared" si="31"/>
        <v>0</v>
      </c>
      <c r="I526" s="179">
        <f t="shared" si="31"/>
        <v>0</v>
      </c>
      <c r="J526" s="179">
        <f t="shared" si="31"/>
        <v>0</v>
      </c>
      <c r="K526" s="179">
        <f t="shared" si="31"/>
        <v>0</v>
      </c>
      <c r="L526" s="179">
        <f t="shared" si="31"/>
        <v>0</v>
      </c>
      <c r="M526" s="179">
        <f t="shared" si="31"/>
        <v>0</v>
      </c>
      <c r="N526" s="179">
        <f t="shared" si="31"/>
        <v>0</v>
      </c>
      <c r="O526" s="179">
        <f t="shared" si="31"/>
        <v>0</v>
      </c>
      <c r="P526" s="179">
        <f t="shared" si="31"/>
        <v>0</v>
      </c>
      <c r="Q526" s="371">
        <f t="shared" si="31"/>
        <v>0</v>
      </c>
      <c r="R526" s="179">
        <f t="shared" si="31"/>
        <v>0</v>
      </c>
    </row>
    <row r="527" spans="1:18" s="164" customFormat="1" ht="35.1" hidden="1" customHeight="1" thickBot="1">
      <c r="A527" s="863" t="s">
        <v>271</v>
      </c>
      <c r="B527" s="864"/>
      <c r="C527" s="864"/>
      <c r="D527" s="864"/>
      <c r="E527" s="865"/>
      <c r="F527" s="181">
        <f>SUM(H527:Q527)</f>
        <v>2.4539999999999997</v>
      </c>
      <c r="G527" s="481">
        <f t="shared" si="31"/>
        <v>0</v>
      </c>
      <c r="H527" s="179">
        <f t="shared" si="31"/>
        <v>0</v>
      </c>
      <c r="I527" s="179">
        <f t="shared" si="31"/>
        <v>0</v>
      </c>
      <c r="J527" s="179">
        <f t="shared" si="31"/>
        <v>0</v>
      </c>
      <c r="K527" s="179">
        <f t="shared" si="31"/>
        <v>0</v>
      </c>
      <c r="L527" s="179">
        <f t="shared" si="31"/>
        <v>0</v>
      </c>
      <c r="M527" s="179">
        <f t="shared" si="31"/>
        <v>0</v>
      </c>
      <c r="N527" s="179">
        <f t="shared" si="31"/>
        <v>0</v>
      </c>
      <c r="O527" s="179">
        <f t="shared" si="31"/>
        <v>2.4539999999999997</v>
      </c>
      <c r="P527" s="179">
        <f t="shared" si="31"/>
        <v>0</v>
      </c>
      <c r="Q527" s="371">
        <f t="shared" si="31"/>
        <v>0</v>
      </c>
      <c r="R527" s="179">
        <f t="shared" si="31"/>
        <v>3.66</v>
      </c>
    </row>
    <row r="528" spans="1:18" s="224" customFormat="1" ht="50.25" hidden="1" customHeight="1" thickBot="1">
      <c r="A528" s="859" t="s">
        <v>620</v>
      </c>
      <c r="B528" s="860"/>
      <c r="C528" s="860"/>
      <c r="D528" s="860"/>
      <c r="E528" s="862"/>
      <c r="F528" s="182">
        <f>SUM(F525:F526)</f>
        <v>1.91</v>
      </c>
      <c r="G528" s="189">
        <f>SUM(G525:G526)</f>
        <v>0</v>
      </c>
      <c r="H528" s="182">
        <f>SUM(H525:H526)</f>
        <v>1.91</v>
      </c>
      <c r="I528" s="182">
        <f>SUM(I525:I526)</f>
        <v>0</v>
      </c>
      <c r="J528" s="182">
        <f>SUM(J525:J526)</f>
        <v>0</v>
      </c>
      <c r="K528" s="182">
        <f t="shared" ref="K528:Q528" si="32">SUM(K525:K526)</f>
        <v>0</v>
      </c>
      <c r="L528" s="182">
        <f t="shared" si="32"/>
        <v>0</v>
      </c>
      <c r="M528" s="182">
        <f t="shared" si="32"/>
        <v>0</v>
      </c>
      <c r="N528" s="182">
        <f t="shared" si="32"/>
        <v>0</v>
      </c>
      <c r="O528" s="182">
        <f t="shared" si="32"/>
        <v>0</v>
      </c>
      <c r="P528" s="182">
        <f t="shared" si="32"/>
        <v>0</v>
      </c>
      <c r="Q528" s="183">
        <f t="shared" si="32"/>
        <v>0</v>
      </c>
      <c r="R528" s="182">
        <f>SUM(R525:R526)</f>
        <v>2.95</v>
      </c>
    </row>
    <row r="529" spans="1:18" s="224" customFormat="1" ht="54.75" hidden="1" customHeight="1" thickBot="1">
      <c r="A529" s="866" t="s">
        <v>621</v>
      </c>
      <c r="B529" s="867"/>
      <c r="C529" s="867"/>
      <c r="D529" s="867"/>
      <c r="E529" s="868"/>
      <c r="F529" s="184">
        <f>SUM(F525:F527)</f>
        <v>4.3639999999999999</v>
      </c>
      <c r="G529" s="184">
        <f t="shared" ref="G529:R529" si="33">SUM(G525:G527)</f>
        <v>0</v>
      </c>
      <c r="H529" s="184">
        <f t="shared" si="33"/>
        <v>1.91</v>
      </c>
      <c r="I529" s="184">
        <f>SUM(I525:I527)</f>
        <v>0</v>
      </c>
      <c r="J529" s="184">
        <f>SUM(J525:J527)</f>
        <v>0</v>
      </c>
      <c r="K529" s="184">
        <f t="shared" si="33"/>
        <v>0</v>
      </c>
      <c r="L529" s="184">
        <f t="shared" si="33"/>
        <v>0</v>
      </c>
      <c r="M529" s="184">
        <f t="shared" si="33"/>
        <v>0</v>
      </c>
      <c r="N529" s="184">
        <f t="shared" si="33"/>
        <v>0</v>
      </c>
      <c r="O529" s="184">
        <f t="shared" si="33"/>
        <v>2.4539999999999997</v>
      </c>
      <c r="P529" s="184">
        <f t="shared" si="33"/>
        <v>0</v>
      </c>
      <c r="Q529" s="185">
        <f t="shared" si="33"/>
        <v>0</v>
      </c>
      <c r="R529" s="184">
        <f t="shared" si="33"/>
        <v>6.61</v>
      </c>
    </row>
    <row r="530" spans="1:18" s="164" customFormat="1" ht="35.1" hidden="1" customHeight="1" thickBot="1">
      <c r="A530" s="869"/>
      <c r="B530" s="870"/>
      <c r="C530" s="870"/>
      <c r="D530" s="870"/>
      <c r="E530" s="870"/>
      <c r="F530" s="870"/>
      <c r="G530" s="870"/>
      <c r="H530" s="870"/>
      <c r="I530" s="870"/>
      <c r="J530" s="870"/>
      <c r="K530" s="870"/>
      <c r="L530" s="870"/>
      <c r="M530" s="870"/>
      <c r="N530" s="870"/>
      <c r="O530" s="870"/>
      <c r="P530" s="870"/>
      <c r="Q530" s="870"/>
      <c r="R530" s="398"/>
    </row>
    <row r="531" spans="1:18" s="164" customFormat="1" ht="35.1" customHeight="1" thickBot="1">
      <c r="A531" s="847" t="s">
        <v>272</v>
      </c>
      <c r="B531" s="848"/>
      <c r="C531" s="848"/>
      <c r="D531" s="848"/>
      <c r="E531" s="848"/>
      <c r="F531" s="856"/>
      <c r="G531" s="482">
        <f t="shared" ref="G531:G533" si="34">G525</f>
        <v>0</v>
      </c>
      <c r="H531" s="181">
        <f>H525</f>
        <v>1.91</v>
      </c>
      <c r="I531" s="181">
        <f t="shared" ref="I531:Q535" si="35">SUM(I525,H531)</f>
        <v>1.91</v>
      </c>
      <c r="J531" s="181">
        <f t="shared" si="35"/>
        <v>1.91</v>
      </c>
      <c r="K531" s="181">
        <f t="shared" si="35"/>
        <v>1.91</v>
      </c>
      <c r="L531" s="181">
        <f t="shared" si="35"/>
        <v>1.91</v>
      </c>
      <c r="M531" s="181">
        <f t="shared" si="35"/>
        <v>1.91</v>
      </c>
      <c r="N531" s="181">
        <f t="shared" si="35"/>
        <v>1.91</v>
      </c>
      <c r="O531" s="181">
        <f t="shared" si="35"/>
        <v>1.91</v>
      </c>
      <c r="P531" s="181">
        <f t="shared" si="35"/>
        <v>1.91</v>
      </c>
      <c r="Q531" s="181">
        <f t="shared" si="35"/>
        <v>1.91</v>
      </c>
      <c r="R531" s="181">
        <f>R525</f>
        <v>2.95</v>
      </c>
    </row>
    <row r="532" spans="1:18" s="164" customFormat="1" ht="35.1" customHeight="1" thickBot="1">
      <c r="A532" s="850" t="s">
        <v>273</v>
      </c>
      <c r="B532" s="851"/>
      <c r="C532" s="851"/>
      <c r="D532" s="851"/>
      <c r="E532" s="851"/>
      <c r="F532" s="857"/>
      <c r="G532" s="482">
        <f t="shared" si="34"/>
        <v>0</v>
      </c>
      <c r="H532" s="181">
        <f>H526</f>
        <v>0</v>
      </c>
      <c r="I532" s="181">
        <f t="shared" si="35"/>
        <v>0</v>
      </c>
      <c r="J532" s="181">
        <f t="shared" si="35"/>
        <v>0</v>
      </c>
      <c r="K532" s="181">
        <f t="shared" si="35"/>
        <v>0</v>
      </c>
      <c r="L532" s="181">
        <f t="shared" si="35"/>
        <v>0</v>
      </c>
      <c r="M532" s="181">
        <f t="shared" si="35"/>
        <v>0</v>
      </c>
      <c r="N532" s="181">
        <f t="shared" si="35"/>
        <v>0</v>
      </c>
      <c r="O532" s="181">
        <f t="shared" si="35"/>
        <v>0</v>
      </c>
      <c r="P532" s="181">
        <f t="shared" si="35"/>
        <v>0</v>
      </c>
      <c r="Q532" s="181">
        <f t="shared" si="35"/>
        <v>0</v>
      </c>
      <c r="R532" s="181">
        <f>R526</f>
        <v>0</v>
      </c>
    </row>
    <row r="533" spans="1:18" s="164" customFormat="1" ht="35.1" customHeight="1" thickBot="1">
      <c r="A533" s="853" t="s">
        <v>274</v>
      </c>
      <c r="B533" s="854"/>
      <c r="C533" s="854"/>
      <c r="D533" s="854"/>
      <c r="E533" s="854"/>
      <c r="F533" s="858"/>
      <c r="G533" s="482">
        <f t="shared" si="34"/>
        <v>0</v>
      </c>
      <c r="H533" s="181">
        <f>H527</f>
        <v>0</v>
      </c>
      <c r="I533" s="181">
        <f t="shared" si="35"/>
        <v>0</v>
      </c>
      <c r="J533" s="181">
        <f t="shared" si="35"/>
        <v>0</v>
      </c>
      <c r="K533" s="181">
        <f t="shared" si="35"/>
        <v>0</v>
      </c>
      <c r="L533" s="181">
        <f t="shared" si="35"/>
        <v>0</v>
      </c>
      <c r="M533" s="181">
        <f t="shared" si="35"/>
        <v>0</v>
      </c>
      <c r="N533" s="181">
        <f t="shared" si="35"/>
        <v>0</v>
      </c>
      <c r="O533" s="181">
        <f t="shared" si="35"/>
        <v>2.4539999999999997</v>
      </c>
      <c r="P533" s="181">
        <f t="shared" si="35"/>
        <v>2.4539999999999997</v>
      </c>
      <c r="Q533" s="181">
        <f t="shared" si="35"/>
        <v>2.4539999999999997</v>
      </c>
      <c r="R533" s="181">
        <f>R527</f>
        <v>3.66</v>
      </c>
    </row>
    <row r="534" spans="1:18" s="224" customFormat="1" ht="57.75" customHeight="1" thickBot="1">
      <c r="A534" s="859" t="s">
        <v>622</v>
      </c>
      <c r="B534" s="860"/>
      <c r="C534" s="860"/>
      <c r="D534" s="860"/>
      <c r="E534" s="861"/>
      <c r="F534" s="862"/>
      <c r="G534" s="189">
        <f>SUM(G531:G532)</f>
        <v>0</v>
      </c>
      <c r="H534" s="182">
        <f>SUM(H531:H532)</f>
        <v>1.91</v>
      </c>
      <c r="I534" s="187">
        <f t="shared" si="35"/>
        <v>1.91</v>
      </c>
      <c r="J534" s="187">
        <f t="shared" si="35"/>
        <v>1.91</v>
      </c>
      <c r="K534" s="187">
        <f t="shared" si="35"/>
        <v>1.91</v>
      </c>
      <c r="L534" s="187">
        <f t="shared" si="35"/>
        <v>1.91</v>
      </c>
      <c r="M534" s="187">
        <f t="shared" si="35"/>
        <v>1.91</v>
      </c>
      <c r="N534" s="187">
        <f t="shared" si="35"/>
        <v>1.91</v>
      </c>
      <c r="O534" s="187">
        <f t="shared" si="35"/>
        <v>1.91</v>
      </c>
      <c r="P534" s="187">
        <f t="shared" si="35"/>
        <v>1.91</v>
      </c>
      <c r="Q534" s="188">
        <f t="shared" si="35"/>
        <v>1.91</v>
      </c>
      <c r="R534" s="182">
        <f>SUM(R531:R532)</f>
        <v>2.95</v>
      </c>
    </row>
    <row r="535" spans="1:18" s="224" customFormat="1" ht="77.25" customHeight="1" thickBot="1">
      <c r="A535" s="871" t="s">
        <v>623</v>
      </c>
      <c r="B535" s="872"/>
      <c r="C535" s="872"/>
      <c r="D535" s="872"/>
      <c r="E535" s="872"/>
      <c r="F535" s="873"/>
      <c r="G535" s="184">
        <f>SUM(G531:G533)</f>
        <v>0</v>
      </c>
      <c r="H535" s="189">
        <f>SUM(H531:H533)</f>
        <v>1.91</v>
      </c>
      <c r="I535" s="184">
        <f t="shared" si="35"/>
        <v>1.91</v>
      </c>
      <c r="J535" s="184">
        <f t="shared" si="35"/>
        <v>1.91</v>
      </c>
      <c r="K535" s="184">
        <f t="shared" si="35"/>
        <v>1.91</v>
      </c>
      <c r="L535" s="184">
        <f>SUM(L529,K535)</f>
        <v>1.91</v>
      </c>
      <c r="M535" s="184">
        <f>SUM(M529,L535)</f>
        <v>1.91</v>
      </c>
      <c r="N535" s="184">
        <f>SUM(N529,M535)</f>
        <v>1.91</v>
      </c>
      <c r="O535" s="184">
        <f t="shared" si="35"/>
        <v>4.3639999999999999</v>
      </c>
      <c r="P535" s="184">
        <f t="shared" si="35"/>
        <v>4.3639999999999999</v>
      </c>
      <c r="Q535" s="185">
        <f t="shared" si="35"/>
        <v>4.3639999999999999</v>
      </c>
      <c r="R535" s="184">
        <f>SUM(R531:R533)</f>
        <v>6.61</v>
      </c>
    </row>
    <row r="536" spans="1:18" s="164" customFormat="1" thickBot="1">
      <c r="A536" s="874"/>
      <c r="B536" s="875"/>
      <c r="C536" s="875"/>
      <c r="D536" s="875"/>
      <c r="E536" s="875"/>
      <c r="F536" s="875"/>
      <c r="G536" s="870"/>
      <c r="H536" s="870"/>
      <c r="I536" s="870"/>
      <c r="J536" s="870"/>
      <c r="K536" s="870"/>
      <c r="L536" s="870"/>
      <c r="M536" s="870"/>
      <c r="N536" s="870"/>
      <c r="O536" s="870"/>
      <c r="P536" s="870"/>
      <c r="Q536" s="870"/>
      <c r="R536" s="398"/>
    </row>
    <row r="537" spans="1:18" s="164" customFormat="1" ht="42.75" customHeight="1" thickBot="1">
      <c r="A537" s="876" t="s">
        <v>275</v>
      </c>
      <c r="B537" s="877"/>
      <c r="C537" s="877"/>
      <c r="D537" s="877"/>
      <c r="E537" s="877"/>
      <c r="F537" s="877"/>
      <c r="G537" s="877"/>
      <c r="H537" s="877"/>
      <c r="I537" s="877"/>
      <c r="J537" s="877"/>
      <c r="K537" s="877"/>
      <c r="L537" s="877"/>
      <c r="M537" s="877"/>
      <c r="N537" s="877"/>
      <c r="O537" s="877"/>
      <c r="P537" s="877"/>
      <c r="Q537" s="877"/>
      <c r="R537" s="454"/>
    </row>
    <row r="538" spans="1:18" s="164" customFormat="1" ht="35.1" customHeight="1">
      <c r="A538" s="665">
        <v>90</v>
      </c>
      <c r="B538" s="536" t="s">
        <v>277</v>
      </c>
      <c r="C538" s="830" t="s">
        <v>276</v>
      </c>
      <c r="D538" s="536" t="s">
        <v>120</v>
      </c>
      <c r="E538" s="665" t="s">
        <v>17</v>
      </c>
      <c r="F538" s="102" t="s">
        <v>18</v>
      </c>
      <c r="G538" s="456">
        <f>R538*J5</f>
        <v>0</v>
      </c>
      <c r="H538" s="173"/>
      <c r="I538" s="138"/>
      <c r="J538" s="138">
        <v>0.19900000000000001</v>
      </c>
      <c r="K538" s="138"/>
      <c r="L538" s="138"/>
      <c r="M538" s="138"/>
      <c r="N538" s="138"/>
      <c r="O538" s="138"/>
      <c r="P538" s="138"/>
      <c r="Q538" s="168"/>
      <c r="R538" s="384">
        <v>0.5</v>
      </c>
    </row>
    <row r="539" spans="1:18" s="164" customFormat="1" ht="35.1" customHeight="1">
      <c r="A539" s="666"/>
      <c r="B539" s="567" t="s">
        <v>278</v>
      </c>
      <c r="C539" s="692"/>
      <c r="D539" s="117"/>
      <c r="E539" s="839"/>
      <c r="F539" s="107" t="s">
        <v>19</v>
      </c>
      <c r="G539" s="468"/>
      <c r="H539" s="169"/>
      <c r="I539" s="139"/>
      <c r="J539" s="139"/>
      <c r="K539" s="139"/>
      <c r="L539" s="139"/>
      <c r="M539" s="139"/>
      <c r="N539" s="139"/>
      <c r="O539" s="139"/>
      <c r="P539" s="139"/>
      <c r="Q539" s="170"/>
      <c r="R539" s="385"/>
    </row>
    <row r="540" spans="1:18" s="164" customFormat="1" ht="33" customHeight="1" thickBot="1">
      <c r="A540" s="666"/>
      <c r="B540" s="505" t="s">
        <v>279</v>
      </c>
      <c r="C540" s="692"/>
      <c r="D540" s="562"/>
      <c r="E540" s="839"/>
      <c r="F540" s="125" t="s">
        <v>20</v>
      </c>
      <c r="G540" s="497"/>
      <c r="H540" s="191"/>
      <c r="I540" s="147"/>
      <c r="J540" s="147"/>
      <c r="K540" s="139"/>
      <c r="L540" s="139"/>
      <c r="M540" s="139"/>
      <c r="N540" s="139"/>
      <c r="O540" s="139"/>
      <c r="P540" s="139"/>
      <c r="Q540" s="170"/>
      <c r="R540" s="387"/>
    </row>
    <row r="541" spans="1:18" s="164" customFormat="1" ht="35.1" customHeight="1" thickBot="1">
      <c r="A541" s="667"/>
      <c r="B541" s="560"/>
      <c r="C541" s="681"/>
      <c r="D541" s="560"/>
      <c r="E541" s="840"/>
      <c r="F541" s="558"/>
      <c r="G541" s="470"/>
      <c r="H541" s="837"/>
      <c r="I541" s="838"/>
      <c r="J541" s="838"/>
      <c r="K541" s="838"/>
      <c r="L541" s="838"/>
      <c r="M541" s="838"/>
      <c r="N541" s="838"/>
      <c r="O541" s="838"/>
      <c r="P541" s="838"/>
      <c r="Q541" s="838"/>
      <c r="R541" s="558"/>
    </row>
    <row r="542" spans="1:18" s="164" customFormat="1" ht="35.1" hidden="1" customHeight="1" thickBot="1">
      <c r="A542" s="847" t="s">
        <v>280</v>
      </c>
      <c r="B542" s="848"/>
      <c r="C542" s="848"/>
      <c r="D542" s="848"/>
      <c r="E542" s="849"/>
      <c r="F542" s="179">
        <f>SUM(H542:Q542)</f>
        <v>0.19900000000000001</v>
      </c>
      <c r="G542" s="481">
        <f>G538</f>
        <v>0</v>
      </c>
      <c r="H542" s="179">
        <f>H538</f>
        <v>0</v>
      </c>
      <c r="I542" s="179">
        <f t="shared" ref="I542:Q542" si="36">I538</f>
        <v>0</v>
      </c>
      <c r="J542" s="179">
        <f t="shared" si="36"/>
        <v>0.19900000000000001</v>
      </c>
      <c r="K542" s="179">
        <f t="shared" si="36"/>
        <v>0</v>
      </c>
      <c r="L542" s="179">
        <f t="shared" si="36"/>
        <v>0</v>
      </c>
      <c r="M542" s="179">
        <f t="shared" si="36"/>
        <v>0</v>
      </c>
      <c r="N542" s="179">
        <f t="shared" si="36"/>
        <v>0</v>
      </c>
      <c r="O542" s="179">
        <f t="shared" si="36"/>
        <v>0</v>
      </c>
      <c r="P542" s="179">
        <f t="shared" si="36"/>
        <v>0</v>
      </c>
      <c r="Q542" s="371">
        <f t="shared" si="36"/>
        <v>0</v>
      </c>
      <c r="R542" s="179">
        <f>R538</f>
        <v>0.5</v>
      </c>
    </row>
    <row r="543" spans="1:18" s="164" customFormat="1" ht="35.1" hidden="1" customHeight="1" thickBot="1">
      <c r="A543" s="850" t="s">
        <v>281</v>
      </c>
      <c r="B543" s="851"/>
      <c r="C543" s="851"/>
      <c r="D543" s="851"/>
      <c r="E543" s="852"/>
      <c r="F543" s="179">
        <f>SUM(H543:Q543)</f>
        <v>0</v>
      </c>
      <c r="G543" s="481">
        <f t="shared" ref="G543:R544" si="37">G539</f>
        <v>0</v>
      </c>
      <c r="H543" s="179">
        <f t="shared" si="37"/>
        <v>0</v>
      </c>
      <c r="I543" s="179">
        <f t="shared" si="37"/>
        <v>0</v>
      </c>
      <c r="J543" s="179">
        <f t="shared" si="37"/>
        <v>0</v>
      </c>
      <c r="K543" s="179">
        <f t="shared" si="37"/>
        <v>0</v>
      </c>
      <c r="L543" s="179">
        <f t="shared" si="37"/>
        <v>0</v>
      </c>
      <c r="M543" s="179">
        <f t="shared" si="37"/>
        <v>0</v>
      </c>
      <c r="N543" s="179">
        <f t="shared" si="37"/>
        <v>0</v>
      </c>
      <c r="O543" s="179">
        <f t="shared" si="37"/>
        <v>0</v>
      </c>
      <c r="P543" s="179">
        <f t="shared" si="37"/>
        <v>0</v>
      </c>
      <c r="Q543" s="371">
        <f t="shared" si="37"/>
        <v>0</v>
      </c>
      <c r="R543" s="179">
        <f t="shared" si="37"/>
        <v>0</v>
      </c>
    </row>
    <row r="544" spans="1:18" s="164" customFormat="1" ht="35.1" hidden="1" customHeight="1" thickBot="1">
      <c r="A544" s="853" t="s">
        <v>282</v>
      </c>
      <c r="B544" s="854"/>
      <c r="C544" s="854"/>
      <c r="D544" s="854"/>
      <c r="E544" s="855"/>
      <c r="F544" s="181">
        <f>SUM(H544:Q544)</f>
        <v>0</v>
      </c>
      <c r="G544" s="481">
        <f t="shared" si="37"/>
        <v>0</v>
      </c>
      <c r="H544" s="179">
        <f t="shared" si="37"/>
        <v>0</v>
      </c>
      <c r="I544" s="179">
        <f t="shared" si="37"/>
        <v>0</v>
      </c>
      <c r="J544" s="179">
        <f t="shared" si="37"/>
        <v>0</v>
      </c>
      <c r="K544" s="179">
        <f t="shared" si="37"/>
        <v>0</v>
      </c>
      <c r="L544" s="179">
        <f t="shared" si="37"/>
        <v>0</v>
      </c>
      <c r="M544" s="179">
        <f t="shared" si="37"/>
        <v>0</v>
      </c>
      <c r="N544" s="179">
        <f t="shared" si="37"/>
        <v>0</v>
      </c>
      <c r="O544" s="179">
        <f t="shared" si="37"/>
        <v>0</v>
      </c>
      <c r="P544" s="179">
        <f t="shared" si="37"/>
        <v>0</v>
      </c>
      <c r="Q544" s="371">
        <f t="shared" si="37"/>
        <v>0</v>
      </c>
      <c r="R544" s="179">
        <f t="shared" si="37"/>
        <v>0</v>
      </c>
    </row>
    <row r="545" spans="1:18" s="224" customFormat="1" ht="42" hidden="1" customHeight="1" thickBot="1">
      <c r="A545" s="859" t="s">
        <v>624</v>
      </c>
      <c r="B545" s="860"/>
      <c r="C545" s="860"/>
      <c r="D545" s="860"/>
      <c r="E545" s="862"/>
      <c r="F545" s="182">
        <f>SUM(F542:F543)</f>
        <v>0.19900000000000001</v>
      </c>
      <c r="G545" s="189">
        <f>SUM(G542:G543)</f>
        <v>0</v>
      </c>
      <c r="H545" s="182">
        <f>SUM(H542:H543)</f>
        <v>0</v>
      </c>
      <c r="I545" s="182">
        <f>SUM(I542:I543)</f>
        <v>0</v>
      </c>
      <c r="J545" s="182">
        <f>SUM(J542:J543)</f>
        <v>0.19900000000000001</v>
      </c>
      <c r="K545" s="182">
        <f t="shared" ref="K545:Q545" si="38">SUM(K542:K543)</f>
        <v>0</v>
      </c>
      <c r="L545" s="182">
        <f t="shared" si="38"/>
        <v>0</v>
      </c>
      <c r="M545" s="182">
        <f t="shared" si="38"/>
        <v>0</v>
      </c>
      <c r="N545" s="182">
        <f t="shared" si="38"/>
        <v>0</v>
      </c>
      <c r="O545" s="182">
        <f t="shared" si="38"/>
        <v>0</v>
      </c>
      <c r="P545" s="182">
        <f t="shared" si="38"/>
        <v>0</v>
      </c>
      <c r="Q545" s="183">
        <f t="shared" si="38"/>
        <v>0</v>
      </c>
      <c r="R545" s="182">
        <f>SUM(R542:R543)</f>
        <v>0.5</v>
      </c>
    </row>
    <row r="546" spans="1:18" s="224" customFormat="1" ht="52.5" hidden="1" customHeight="1" thickBot="1">
      <c r="A546" s="866" t="s">
        <v>625</v>
      </c>
      <c r="B546" s="867"/>
      <c r="C546" s="867"/>
      <c r="D546" s="867"/>
      <c r="E546" s="868"/>
      <c r="F546" s="184">
        <f>SUM(F542:F544)</f>
        <v>0.19900000000000001</v>
      </c>
      <c r="G546" s="184">
        <f t="shared" ref="G546:R546" si="39">SUM(G542:G544)</f>
        <v>0</v>
      </c>
      <c r="H546" s="184">
        <f t="shared" si="39"/>
        <v>0</v>
      </c>
      <c r="I546" s="184">
        <f t="shared" si="39"/>
        <v>0</v>
      </c>
      <c r="J546" s="184">
        <f t="shared" si="39"/>
        <v>0.19900000000000001</v>
      </c>
      <c r="K546" s="184">
        <f t="shared" si="39"/>
        <v>0</v>
      </c>
      <c r="L546" s="184">
        <f t="shared" si="39"/>
        <v>0</v>
      </c>
      <c r="M546" s="184">
        <f t="shared" si="39"/>
        <v>0</v>
      </c>
      <c r="N546" s="184">
        <f t="shared" si="39"/>
        <v>0</v>
      </c>
      <c r="O546" s="184">
        <f t="shared" si="39"/>
        <v>0</v>
      </c>
      <c r="P546" s="184">
        <f t="shared" si="39"/>
        <v>0</v>
      </c>
      <c r="Q546" s="185">
        <f t="shared" si="39"/>
        <v>0</v>
      </c>
      <c r="R546" s="184">
        <f t="shared" si="39"/>
        <v>0.5</v>
      </c>
    </row>
    <row r="547" spans="1:18" s="164" customFormat="1" ht="35.1" customHeight="1" thickBot="1">
      <c r="A547" s="533"/>
      <c r="B547" s="534"/>
      <c r="C547" s="190"/>
      <c r="D547" s="534"/>
      <c r="E547" s="534"/>
      <c r="F547" s="534"/>
      <c r="G547" s="483"/>
      <c r="H547" s="534"/>
      <c r="I547" s="534"/>
      <c r="J547" s="534"/>
      <c r="K547" s="534"/>
      <c r="L547" s="534"/>
      <c r="M547" s="534"/>
      <c r="N547" s="534"/>
      <c r="O547" s="534"/>
      <c r="P547" s="534"/>
      <c r="Q547" s="534"/>
      <c r="R547" s="337"/>
    </row>
    <row r="548" spans="1:18" s="164" customFormat="1" ht="35.1" customHeight="1" thickBot="1">
      <c r="A548" s="847" t="s">
        <v>283</v>
      </c>
      <c r="B548" s="848"/>
      <c r="C548" s="848"/>
      <c r="D548" s="848"/>
      <c r="E548" s="848"/>
      <c r="F548" s="856"/>
      <c r="G548" s="482">
        <f t="shared" ref="G548:H550" si="40">G542</f>
        <v>0</v>
      </c>
      <c r="H548" s="181">
        <f t="shared" si="40"/>
        <v>0</v>
      </c>
      <c r="I548" s="181">
        <f t="shared" ref="I548:Q552" si="41">SUM(I542,H548)</f>
        <v>0</v>
      </c>
      <c r="J548" s="181">
        <f t="shared" si="41"/>
        <v>0.19900000000000001</v>
      </c>
      <c r="K548" s="181">
        <f t="shared" si="41"/>
        <v>0.19900000000000001</v>
      </c>
      <c r="L548" s="181">
        <f t="shared" si="41"/>
        <v>0.19900000000000001</v>
      </c>
      <c r="M548" s="181">
        <f t="shared" si="41"/>
        <v>0.19900000000000001</v>
      </c>
      <c r="N548" s="181">
        <f t="shared" si="41"/>
        <v>0.19900000000000001</v>
      </c>
      <c r="O548" s="181">
        <f t="shared" si="41"/>
        <v>0.19900000000000001</v>
      </c>
      <c r="P548" s="181">
        <f t="shared" si="41"/>
        <v>0.19900000000000001</v>
      </c>
      <c r="Q548" s="186">
        <f t="shared" si="41"/>
        <v>0.19900000000000001</v>
      </c>
      <c r="R548" s="181">
        <f>R542</f>
        <v>0.5</v>
      </c>
    </row>
    <row r="549" spans="1:18" s="164" customFormat="1" ht="35.1" customHeight="1" thickBot="1">
      <c r="A549" s="850" t="s">
        <v>284</v>
      </c>
      <c r="B549" s="851"/>
      <c r="C549" s="851"/>
      <c r="D549" s="851"/>
      <c r="E549" s="851"/>
      <c r="F549" s="857"/>
      <c r="G549" s="482">
        <f t="shared" si="40"/>
        <v>0</v>
      </c>
      <c r="H549" s="181">
        <f t="shared" si="40"/>
        <v>0</v>
      </c>
      <c r="I549" s="181">
        <f t="shared" si="41"/>
        <v>0</v>
      </c>
      <c r="J549" s="181">
        <f t="shared" si="41"/>
        <v>0</v>
      </c>
      <c r="K549" s="181">
        <f t="shared" si="41"/>
        <v>0</v>
      </c>
      <c r="L549" s="181">
        <f t="shared" si="41"/>
        <v>0</v>
      </c>
      <c r="M549" s="181">
        <f t="shared" si="41"/>
        <v>0</v>
      </c>
      <c r="N549" s="181">
        <f t="shared" si="41"/>
        <v>0</v>
      </c>
      <c r="O549" s="181">
        <f t="shared" si="41"/>
        <v>0</v>
      </c>
      <c r="P549" s="181">
        <f t="shared" si="41"/>
        <v>0</v>
      </c>
      <c r="Q549" s="186">
        <f t="shared" si="41"/>
        <v>0</v>
      </c>
      <c r="R549" s="181">
        <f>R543</f>
        <v>0</v>
      </c>
    </row>
    <row r="550" spans="1:18" s="164" customFormat="1" ht="35.1" customHeight="1" thickBot="1">
      <c r="A550" s="853" t="s">
        <v>285</v>
      </c>
      <c r="B550" s="854"/>
      <c r="C550" s="854"/>
      <c r="D550" s="854"/>
      <c r="E550" s="854"/>
      <c r="F550" s="858"/>
      <c r="G550" s="482">
        <f t="shared" si="40"/>
        <v>0</v>
      </c>
      <c r="H550" s="181">
        <f t="shared" si="40"/>
        <v>0</v>
      </c>
      <c r="I550" s="181">
        <f t="shared" si="41"/>
        <v>0</v>
      </c>
      <c r="J550" s="181">
        <f t="shared" si="41"/>
        <v>0</v>
      </c>
      <c r="K550" s="181">
        <f t="shared" si="41"/>
        <v>0</v>
      </c>
      <c r="L550" s="181">
        <f t="shared" si="41"/>
        <v>0</v>
      </c>
      <c r="M550" s="181">
        <f t="shared" si="41"/>
        <v>0</v>
      </c>
      <c r="N550" s="181">
        <f t="shared" si="41"/>
        <v>0</v>
      </c>
      <c r="O550" s="181">
        <f t="shared" si="41"/>
        <v>0</v>
      </c>
      <c r="P550" s="181">
        <f t="shared" si="41"/>
        <v>0</v>
      </c>
      <c r="Q550" s="186">
        <f t="shared" si="41"/>
        <v>0</v>
      </c>
      <c r="R550" s="181">
        <f>R544</f>
        <v>0</v>
      </c>
    </row>
    <row r="551" spans="1:18" s="224" customFormat="1" ht="72" customHeight="1" thickBot="1">
      <c r="A551" s="859" t="s">
        <v>626</v>
      </c>
      <c r="B551" s="860"/>
      <c r="C551" s="860"/>
      <c r="D551" s="860"/>
      <c r="E551" s="861"/>
      <c r="F551" s="862"/>
      <c r="G551" s="189">
        <f>SUM(G548:G549)</f>
        <v>0</v>
      </c>
      <c r="H551" s="182">
        <f>SUM(H548:H549)</f>
        <v>0</v>
      </c>
      <c r="I551" s="187">
        <f t="shared" si="41"/>
        <v>0</v>
      </c>
      <c r="J551" s="187">
        <f t="shared" si="41"/>
        <v>0.19900000000000001</v>
      </c>
      <c r="K551" s="187">
        <f t="shared" si="41"/>
        <v>0.19900000000000001</v>
      </c>
      <c r="L551" s="187">
        <f t="shared" si="41"/>
        <v>0.19900000000000001</v>
      </c>
      <c r="M551" s="187">
        <f t="shared" si="41"/>
        <v>0.19900000000000001</v>
      </c>
      <c r="N551" s="187">
        <f t="shared" si="41"/>
        <v>0.19900000000000001</v>
      </c>
      <c r="O551" s="187">
        <f t="shared" si="41"/>
        <v>0.19900000000000001</v>
      </c>
      <c r="P551" s="187">
        <f t="shared" si="41"/>
        <v>0.19900000000000001</v>
      </c>
      <c r="Q551" s="188">
        <f t="shared" si="41"/>
        <v>0.19900000000000001</v>
      </c>
      <c r="R551" s="182">
        <f>SUM(R548:R549)</f>
        <v>0.5</v>
      </c>
    </row>
    <row r="552" spans="1:18" s="224" customFormat="1" ht="74.25" customHeight="1" thickBot="1">
      <c r="A552" s="871" t="s">
        <v>627</v>
      </c>
      <c r="B552" s="872"/>
      <c r="C552" s="872"/>
      <c r="D552" s="872"/>
      <c r="E552" s="872"/>
      <c r="F552" s="873"/>
      <c r="G552" s="184">
        <f>SUM(G548:G550)</f>
        <v>0</v>
      </c>
      <c r="H552" s="184">
        <f>SUM(H548:H550)</f>
        <v>0</v>
      </c>
      <c r="I552" s="184">
        <f t="shared" si="41"/>
        <v>0</v>
      </c>
      <c r="J552" s="184">
        <f t="shared" si="41"/>
        <v>0.19900000000000001</v>
      </c>
      <c r="K552" s="184">
        <f t="shared" si="41"/>
        <v>0.19900000000000001</v>
      </c>
      <c r="L552" s="184">
        <f t="shared" si="41"/>
        <v>0.19900000000000001</v>
      </c>
      <c r="M552" s="184">
        <f t="shared" si="41"/>
        <v>0.19900000000000001</v>
      </c>
      <c r="N552" s="184">
        <f t="shared" si="41"/>
        <v>0.19900000000000001</v>
      </c>
      <c r="O552" s="184">
        <f t="shared" si="41"/>
        <v>0.19900000000000001</v>
      </c>
      <c r="P552" s="184">
        <f t="shared" si="41"/>
        <v>0.19900000000000001</v>
      </c>
      <c r="Q552" s="185">
        <f t="shared" si="41"/>
        <v>0.19900000000000001</v>
      </c>
      <c r="R552" s="184">
        <f>SUM(R548:R550)</f>
        <v>0.5</v>
      </c>
    </row>
    <row r="553" spans="1:18" s="164" customFormat="1" thickBot="1">
      <c r="A553" s="874"/>
      <c r="B553" s="875"/>
      <c r="C553" s="875"/>
      <c r="D553" s="875"/>
      <c r="E553" s="875"/>
      <c r="F553" s="875"/>
      <c r="G553" s="875"/>
      <c r="H553" s="875"/>
      <c r="I553" s="875"/>
      <c r="J553" s="875"/>
      <c r="K553" s="875"/>
      <c r="L553" s="875"/>
      <c r="M553" s="875"/>
      <c r="N553" s="875"/>
      <c r="O553" s="875"/>
      <c r="P553" s="875"/>
      <c r="Q553" s="875"/>
      <c r="R553" s="398"/>
    </row>
    <row r="554" spans="1:18" s="164" customFormat="1" ht="35.1" customHeight="1" thickBot="1">
      <c r="A554" s="876" t="s">
        <v>286</v>
      </c>
      <c r="B554" s="877"/>
      <c r="C554" s="877"/>
      <c r="D554" s="877"/>
      <c r="E554" s="877"/>
      <c r="F554" s="877"/>
      <c r="G554" s="877"/>
      <c r="H554" s="877"/>
      <c r="I554" s="877"/>
      <c r="J554" s="877"/>
      <c r="K554" s="877"/>
      <c r="L554" s="877"/>
      <c r="M554" s="877"/>
      <c r="N554" s="877"/>
      <c r="O554" s="877"/>
      <c r="P554" s="877"/>
      <c r="Q554" s="877"/>
      <c r="R554" s="454"/>
    </row>
    <row r="555" spans="1:18" s="164" customFormat="1" ht="35.1" customHeight="1">
      <c r="A555" s="665">
        <v>91</v>
      </c>
      <c r="B555" s="536" t="s">
        <v>288</v>
      </c>
      <c r="C555" s="830" t="s">
        <v>287</v>
      </c>
      <c r="D555" s="536" t="s">
        <v>193</v>
      </c>
      <c r="E555" s="665" t="s">
        <v>17</v>
      </c>
      <c r="F555" s="102" t="s">
        <v>18</v>
      </c>
      <c r="G555" s="456">
        <f>R555*J5</f>
        <v>0</v>
      </c>
      <c r="H555" s="173"/>
      <c r="I555" s="173">
        <v>1.7450000000000001</v>
      </c>
      <c r="J555" s="138"/>
      <c r="K555" s="138"/>
      <c r="L555" s="138"/>
      <c r="M555" s="138"/>
      <c r="N555" s="138"/>
      <c r="O555" s="138"/>
      <c r="P555" s="138"/>
      <c r="Q555" s="168"/>
      <c r="R555" s="384">
        <v>2.4</v>
      </c>
    </row>
    <row r="556" spans="1:18" s="164" customFormat="1" ht="35.1" customHeight="1">
      <c r="A556" s="666"/>
      <c r="B556" s="505" t="s">
        <v>289</v>
      </c>
      <c r="C556" s="692"/>
      <c r="D556" s="133"/>
      <c r="E556" s="839"/>
      <c r="F556" s="107" t="s">
        <v>19</v>
      </c>
      <c r="G556" s="468"/>
      <c r="H556" s="448"/>
      <c r="I556" s="169"/>
      <c r="J556" s="139"/>
      <c r="K556" s="139"/>
      <c r="L556" s="139"/>
      <c r="M556" s="139"/>
      <c r="N556" s="139"/>
      <c r="O556" s="139"/>
      <c r="P556" s="139"/>
      <c r="Q556" s="170"/>
      <c r="R556" s="399"/>
    </row>
    <row r="557" spans="1:18" s="164" customFormat="1" ht="35.1" customHeight="1" thickBot="1">
      <c r="A557" s="666"/>
      <c r="B557" s="559" t="s">
        <v>290</v>
      </c>
      <c r="C557" s="692"/>
      <c r="D557" s="562"/>
      <c r="E557" s="839"/>
      <c r="F557" s="125" t="s">
        <v>20</v>
      </c>
      <c r="G557" s="497"/>
      <c r="H557" s="449"/>
      <c r="I557" s="191"/>
      <c r="J557" s="147"/>
      <c r="K557" s="147"/>
      <c r="L557" s="147"/>
      <c r="M557" s="147"/>
      <c r="N557" s="147"/>
      <c r="O557" s="147"/>
      <c r="P557" s="147"/>
      <c r="Q557" s="171"/>
      <c r="R557" s="400"/>
    </row>
    <row r="558" spans="1:18" s="164" customFormat="1" ht="35.1" customHeight="1" thickBot="1">
      <c r="A558" s="667"/>
      <c r="B558" s="560" t="s">
        <v>291</v>
      </c>
      <c r="C558" s="681"/>
      <c r="D558" s="560"/>
      <c r="E558" s="840"/>
      <c r="F558" s="192"/>
      <c r="G558" s="484"/>
      <c r="H558" s="878"/>
      <c r="I558" s="631"/>
      <c r="J558" s="631"/>
      <c r="K558" s="631"/>
      <c r="L558" s="631"/>
      <c r="M558" s="631"/>
      <c r="N558" s="631"/>
      <c r="O558" s="631"/>
      <c r="P558" s="631"/>
      <c r="Q558" s="631"/>
      <c r="R558" s="192"/>
    </row>
    <row r="559" spans="1:18" s="164" customFormat="1" ht="35.1" customHeight="1">
      <c r="A559" s="665">
        <v>92</v>
      </c>
      <c r="B559" s="536" t="s">
        <v>292</v>
      </c>
      <c r="C559" s="830" t="s">
        <v>287</v>
      </c>
      <c r="D559" s="536" t="s">
        <v>293</v>
      </c>
      <c r="E559" s="665" t="s">
        <v>17</v>
      </c>
      <c r="F559" s="102" t="s">
        <v>18</v>
      </c>
      <c r="G559" s="456">
        <f>R559*J5</f>
        <v>0</v>
      </c>
      <c r="H559" s="173"/>
      <c r="I559" s="173">
        <v>0.48699999999999999</v>
      </c>
      <c r="J559" s="138"/>
      <c r="K559" s="138"/>
      <c r="L559" s="138"/>
      <c r="M559" s="138"/>
      <c r="N559" s="138"/>
      <c r="O559" s="138"/>
      <c r="P559" s="138"/>
      <c r="Q559" s="168"/>
      <c r="R559" s="384">
        <v>0.5</v>
      </c>
    </row>
    <row r="560" spans="1:18" s="164" customFormat="1" ht="35.1" customHeight="1">
      <c r="A560" s="666"/>
      <c r="B560" s="505" t="s">
        <v>294</v>
      </c>
      <c r="C560" s="692"/>
      <c r="D560" s="133"/>
      <c r="E560" s="839"/>
      <c r="F560" s="107" t="s">
        <v>19</v>
      </c>
      <c r="G560" s="468"/>
      <c r="H560" s="448"/>
      <c r="I560" s="169"/>
      <c r="J560" s="139"/>
      <c r="K560" s="139"/>
      <c r="L560" s="139"/>
      <c r="M560" s="139"/>
      <c r="N560" s="139"/>
      <c r="O560" s="139"/>
      <c r="P560" s="139"/>
      <c r="Q560" s="170"/>
      <c r="R560" s="399"/>
    </row>
    <row r="561" spans="1:18" s="164" customFormat="1" ht="35.1" customHeight="1" thickBot="1">
      <c r="A561" s="666"/>
      <c r="B561" s="559" t="s">
        <v>295</v>
      </c>
      <c r="C561" s="692"/>
      <c r="D561" s="562"/>
      <c r="E561" s="839"/>
      <c r="F561" s="125" t="s">
        <v>20</v>
      </c>
      <c r="G561" s="497"/>
      <c r="H561" s="449"/>
      <c r="I561" s="191"/>
      <c r="J561" s="147"/>
      <c r="K561" s="147"/>
      <c r="L561" s="147"/>
      <c r="M561" s="147"/>
      <c r="N561" s="147"/>
      <c r="O561" s="147"/>
      <c r="P561" s="147"/>
      <c r="Q561" s="171"/>
      <c r="R561" s="400"/>
    </row>
    <row r="562" spans="1:18" s="164" customFormat="1" ht="35.1" customHeight="1" thickBot="1">
      <c r="A562" s="667"/>
      <c r="B562" s="560"/>
      <c r="C562" s="681"/>
      <c r="D562" s="560"/>
      <c r="E562" s="840"/>
      <c r="F562" s="192"/>
      <c r="G562" s="484"/>
      <c r="H562" s="878"/>
      <c r="I562" s="631"/>
      <c r="J562" s="631"/>
      <c r="K562" s="631"/>
      <c r="L562" s="631"/>
      <c r="M562" s="631"/>
      <c r="N562" s="631"/>
      <c r="O562" s="631"/>
      <c r="P562" s="631"/>
      <c r="Q562" s="631"/>
      <c r="R562" s="192"/>
    </row>
    <row r="563" spans="1:18" s="164" customFormat="1" ht="35.1" hidden="1" customHeight="1" thickBot="1">
      <c r="A563" s="847" t="s">
        <v>296</v>
      </c>
      <c r="B563" s="848"/>
      <c r="C563" s="848"/>
      <c r="D563" s="848"/>
      <c r="E563" s="849"/>
      <c r="F563" s="179">
        <f>SUM(H563:Q563)</f>
        <v>2.2320000000000002</v>
      </c>
      <c r="G563" s="481">
        <f t="shared" ref="G563:Q565" si="42">G555+G559</f>
        <v>0</v>
      </c>
      <c r="H563" s="179">
        <f t="shared" si="42"/>
        <v>0</v>
      </c>
      <c r="I563" s="179">
        <f t="shared" si="42"/>
        <v>2.2320000000000002</v>
      </c>
      <c r="J563" s="179">
        <f t="shared" si="42"/>
        <v>0</v>
      </c>
      <c r="K563" s="179">
        <f t="shared" si="42"/>
        <v>0</v>
      </c>
      <c r="L563" s="179">
        <f t="shared" si="42"/>
        <v>0</v>
      </c>
      <c r="M563" s="179">
        <f t="shared" si="42"/>
        <v>0</v>
      </c>
      <c r="N563" s="179">
        <f t="shared" si="42"/>
        <v>0</v>
      </c>
      <c r="O563" s="179">
        <f t="shared" si="42"/>
        <v>0</v>
      </c>
      <c r="P563" s="179">
        <f t="shared" si="42"/>
        <v>0</v>
      </c>
      <c r="Q563" s="371">
        <f t="shared" si="42"/>
        <v>0</v>
      </c>
      <c r="R563" s="179">
        <f>R555+R559</f>
        <v>2.9</v>
      </c>
    </row>
    <row r="564" spans="1:18" s="164" customFormat="1" ht="35.1" hidden="1" customHeight="1" thickBot="1">
      <c r="A564" s="850" t="s">
        <v>297</v>
      </c>
      <c r="B564" s="851"/>
      <c r="C564" s="851"/>
      <c r="D564" s="851"/>
      <c r="E564" s="852"/>
      <c r="F564" s="180">
        <f>SUM(H564:Q564)</f>
        <v>0</v>
      </c>
      <c r="G564" s="481">
        <f t="shared" si="42"/>
        <v>0</v>
      </c>
      <c r="H564" s="179">
        <f t="shared" si="42"/>
        <v>0</v>
      </c>
      <c r="I564" s="179">
        <f t="shared" si="42"/>
        <v>0</v>
      </c>
      <c r="J564" s="179">
        <f t="shared" si="42"/>
        <v>0</v>
      </c>
      <c r="K564" s="179">
        <f t="shared" si="42"/>
        <v>0</v>
      </c>
      <c r="L564" s="179">
        <f t="shared" si="42"/>
        <v>0</v>
      </c>
      <c r="M564" s="179">
        <f t="shared" si="42"/>
        <v>0</v>
      </c>
      <c r="N564" s="179">
        <f t="shared" si="42"/>
        <v>0</v>
      </c>
      <c r="O564" s="179">
        <f t="shared" si="42"/>
        <v>0</v>
      </c>
      <c r="P564" s="179">
        <f t="shared" si="42"/>
        <v>0</v>
      </c>
      <c r="Q564" s="371">
        <f t="shared" si="42"/>
        <v>0</v>
      </c>
      <c r="R564" s="179">
        <f>R556+R560</f>
        <v>0</v>
      </c>
    </row>
    <row r="565" spans="1:18" s="164" customFormat="1" ht="35.1" hidden="1" customHeight="1" thickBot="1">
      <c r="A565" s="853" t="s">
        <v>298</v>
      </c>
      <c r="B565" s="854"/>
      <c r="C565" s="854"/>
      <c r="D565" s="854"/>
      <c r="E565" s="855"/>
      <c r="F565" s="181">
        <f>SUM(H565:Q565)</f>
        <v>0</v>
      </c>
      <c r="G565" s="481">
        <f t="shared" si="42"/>
        <v>0</v>
      </c>
      <c r="H565" s="179">
        <f t="shared" si="42"/>
        <v>0</v>
      </c>
      <c r="I565" s="179">
        <f t="shared" si="42"/>
        <v>0</v>
      </c>
      <c r="J565" s="179">
        <f t="shared" si="42"/>
        <v>0</v>
      </c>
      <c r="K565" s="179">
        <f t="shared" si="42"/>
        <v>0</v>
      </c>
      <c r="L565" s="179">
        <f t="shared" si="42"/>
        <v>0</v>
      </c>
      <c r="M565" s="179">
        <f t="shared" si="42"/>
        <v>0</v>
      </c>
      <c r="N565" s="179">
        <f t="shared" si="42"/>
        <v>0</v>
      </c>
      <c r="O565" s="179">
        <f t="shared" si="42"/>
        <v>0</v>
      </c>
      <c r="P565" s="179">
        <f t="shared" si="42"/>
        <v>0</v>
      </c>
      <c r="Q565" s="371">
        <f t="shared" si="42"/>
        <v>0</v>
      </c>
      <c r="R565" s="179">
        <f>R557+R561</f>
        <v>0</v>
      </c>
    </row>
    <row r="566" spans="1:18" s="224" customFormat="1" ht="57" hidden="1" customHeight="1" thickBot="1">
      <c r="A566" s="859" t="s">
        <v>628</v>
      </c>
      <c r="B566" s="860"/>
      <c r="C566" s="860"/>
      <c r="D566" s="860"/>
      <c r="E566" s="862"/>
      <c r="F566" s="182">
        <f>SUM(F563:F564)</f>
        <v>2.2320000000000002</v>
      </c>
      <c r="G566" s="189">
        <f>SUM(G563:G564)</f>
        <v>0</v>
      </c>
      <c r="H566" s="182">
        <f>SUM(H563:H564)</f>
        <v>0</v>
      </c>
      <c r="I566" s="182">
        <f>SUM(I563:I564)</f>
        <v>2.2320000000000002</v>
      </c>
      <c r="J566" s="182">
        <f>SUM(J563:J564)</f>
        <v>0</v>
      </c>
      <c r="K566" s="182">
        <f t="shared" ref="K566:Q566" si="43">SUM(K563:K564)</f>
        <v>0</v>
      </c>
      <c r="L566" s="182">
        <f t="shared" si="43"/>
        <v>0</v>
      </c>
      <c r="M566" s="182">
        <f t="shared" si="43"/>
        <v>0</v>
      </c>
      <c r="N566" s="182">
        <f t="shared" si="43"/>
        <v>0</v>
      </c>
      <c r="O566" s="182">
        <f t="shared" si="43"/>
        <v>0</v>
      </c>
      <c r="P566" s="182">
        <f t="shared" si="43"/>
        <v>0</v>
      </c>
      <c r="Q566" s="183">
        <f t="shared" si="43"/>
        <v>0</v>
      </c>
      <c r="R566" s="182">
        <f>SUM(R563:R564)</f>
        <v>2.9</v>
      </c>
    </row>
    <row r="567" spans="1:18" s="224" customFormat="1" ht="54.75" hidden="1" customHeight="1" thickBot="1">
      <c r="A567" s="866" t="s">
        <v>629</v>
      </c>
      <c r="B567" s="867"/>
      <c r="C567" s="867"/>
      <c r="D567" s="867"/>
      <c r="E567" s="868"/>
      <c r="F567" s="189">
        <f>SUM(F563:F565)</f>
        <v>2.2320000000000002</v>
      </c>
      <c r="G567" s="189">
        <f t="shared" ref="G567:R567" si="44">SUM(G563:G565)</f>
        <v>0</v>
      </c>
      <c r="H567" s="189">
        <f t="shared" si="44"/>
        <v>0</v>
      </c>
      <c r="I567" s="189">
        <f t="shared" si="44"/>
        <v>2.2320000000000002</v>
      </c>
      <c r="J567" s="189">
        <f t="shared" si="44"/>
        <v>0</v>
      </c>
      <c r="K567" s="189">
        <f t="shared" si="44"/>
        <v>0</v>
      </c>
      <c r="L567" s="189">
        <f t="shared" si="44"/>
        <v>0</v>
      </c>
      <c r="M567" s="189">
        <f t="shared" si="44"/>
        <v>0</v>
      </c>
      <c r="N567" s="189">
        <f t="shared" si="44"/>
        <v>0</v>
      </c>
      <c r="O567" s="189">
        <f t="shared" si="44"/>
        <v>0</v>
      </c>
      <c r="P567" s="189">
        <f t="shared" si="44"/>
        <v>0</v>
      </c>
      <c r="Q567" s="193">
        <f t="shared" si="44"/>
        <v>0</v>
      </c>
      <c r="R567" s="189">
        <f t="shared" si="44"/>
        <v>2.9</v>
      </c>
    </row>
    <row r="568" spans="1:18" s="164" customFormat="1" ht="35.1" customHeight="1" thickBot="1">
      <c r="A568" s="874"/>
      <c r="B568" s="875"/>
      <c r="C568" s="875"/>
      <c r="D568" s="875"/>
      <c r="E568" s="875"/>
      <c r="F568" s="875"/>
      <c r="G568" s="875"/>
      <c r="H568" s="875"/>
      <c r="I568" s="875"/>
      <c r="J568" s="875"/>
      <c r="K568" s="875"/>
      <c r="L568" s="875"/>
      <c r="M568" s="875"/>
      <c r="N568" s="875"/>
      <c r="O568" s="875"/>
      <c r="P568" s="875"/>
      <c r="Q568" s="875"/>
      <c r="R568" s="398"/>
    </row>
    <row r="569" spans="1:18" s="164" customFormat="1" ht="35.1" customHeight="1" thickBot="1">
      <c r="A569" s="847" t="s">
        <v>299</v>
      </c>
      <c r="B569" s="848"/>
      <c r="C569" s="848"/>
      <c r="D569" s="848"/>
      <c r="E569" s="848"/>
      <c r="F569" s="856"/>
      <c r="G569" s="482">
        <f t="shared" ref="G569:H571" si="45">G563</f>
        <v>0</v>
      </c>
      <c r="H569" s="181">
        <f t="shared" si="45"/>
        <v>0</v>
      </c>
      <c r="I569" s="181">
        <f t="shared" ref="I569:Q573" si="46">SUM(I563,H569)</f>
        <v>2.2320000000000002</v>
      </c>
      <c r="J569" s="181">
        <f t="shared" si="46"/>
        <v>2.2320000000000002</v>
      </c>
      <c r="K569" s="181">
        <f t="shared" si="46"/>
        <v>2.2320000000000002</v>
      </c>
      <c r="L569" s="181">
        <f t="shared" si="46"/>
        <v>2.2320000000000002</v>
      </c>
      <c r="M569" s="181">
        <f t="shared" si="46"/>
        <v>2.2320000000000002</v>
      </c>
      <c r="N569" s="181">
        <f t="shared" si="46"/>
        <v>2.2320000000000002</v>
      </c>
      <c r="O569" s="181">
        <f t="shared" si="46"/>
        <v>2.2320000000000002</v>
      </c>
      <c r="P569" s="181">
        <f t="shared" si="46"/>
        <v>2.2320000000000002</v>
      </c>
      <c r="Q569" s="186">
        <f t="shared" si="46"/>
        <v>2.2320000000000002</v>
      </c>
      <c r="R569" s="181">
        <f>R563</f>
        <v>2.9</v>
      </c>
    </row>
    <row r="570" spans="1:18" s="164" customFormat="1" ht="35.1" customHeight="1" thickBot="1">
      <c r="A570" s="850" t="s">
        <v>300</v>
      </c>
      <c r="B570" s="851"/>
      <c r="C570" s="851"/>
      <c r="D570" s="851"/>
      <c r="E570" s="851"/>
      <c r="F570" s="857"/>
      <c r="G570" s="482">
        <f t="shared" si="45"/>
        <v>0</v>
      </c>
      <c r="H570" s="181">
        <f t="shared" si="45"/>
        <v>0</v>
      </c>
      <c r="I570" s="181">
        <f t="shared" si="46"/>
        <v>0</v>
      </c>
      <c r="J570" s="181">
        <f t="shared" si="46"/>
        <v>0</v>
      </c>
      <c r="K570" s="181">
        <f t="shared" si="46"/>
        <v>0</v>
      </c>
      <c r="L570" s="181">
        <f t="shared" si="46"/>
        <v>0</v>
      </c>
      <c r="M570" s="181">
        <f t="shared" si="46"/>
        <v>0</v>
      </c>
      <c r="N570" s="181">
        <f t="shared" si="46"/>
        <v>0</v>
      </c>
      <c r="O570" s="181">
        <f t="shared" si="46"/>
        <v>0</v>
      </c>
      <c r="P570" s="181">
        <f t="shared" si="46"/>
        <v>0</v>
      </c>
      <c r="Q570" s="186">
        <f t="shared" si="46"/>
        <v>0</v>
      </c>
      <c r="R570" s="181">
        <f>R564</f>
        <v>0</v>
      </c>
    </row>
    <row r="571" spans="1:18" s="164" customFormat="1" ht="35.1" customHeight="1" thickBot="1">
      <c r="A571" s="853" t="s">
        <v>301</v>
      </c>
      <c r="B571" s="854"/>
      <c r="C571" s="854"/>
      <c r="D571" s="854"/>
      <c r="E571" s="854"/>
      <c r="F571" s="858"/>
      <c r="G571" s="482">
        <f t="shared" si="45"/>
        <v>0</v>
      </c>
      <c r="H571" s="181">
        <f t="shared" si="45"/>
        <v>0</v>
      </c>
      <c r="I571" s="181">
        <f t="shared" si="46"/>
        <v>0</v>
      </c>
      <c r="J571" s="181">
        <f t="shared" si="46"/>
        <v>0</v>
      </c>
      <c r="K571" s="181">
        <f t="shared" si="46"/>
        <v>0</v>
      </c>
      <c r="L571" s="181">
        <f t="shared" si="46"/>
        <v>0</v>
      </c>
      <c r="M571" s="181">
        <f t="shared" si="46"/>
        <v>0</v>
      </c>
      <c r="N571" s="181">
        <f t="shared" si="46"/>
        <v>0</v>
      </c>
      <c r="O571" s="181">
        <f t="shared" si="46"/>
        <v>0</v>
      </c>
      <c r="P571" s="181">
        <f t="shared" si="46"/>
        <v>0</v>
      </c>
      <c r="Q571" s="186">
        <f t="shared" si="46"/>
        <v>0</v>
      </c>
      <c r="R571" s="181">
        <f>R565</f>
        <v>0</v>
      </c>
    </row>
    <row r="572" spans="1:18" s="224" customFormat="1" ht="64.5" customHeight="1" thickBot="1">
      <c r="A572" s="859" t="s">
        <v>630</v>
      </c>
      <c r="B572" s="860"/>
      <c r="C572" s="860"/>
      <c r="D572" s="860"/>
      <c r="E572" s="861"/>
      <c r="F572" s="862"/>
      <c r="G572" s="189">
        <f>SUM(G569:G570)</f>
        <v>0</v>
      </c>
      <c r="H572" s="182">
        <f>SUM(H569:H570)</f>
        <v>0</v>
      </c>
      <c r="I572" s="187">
        <f t="shared" si="46"/>
        <v>2.2320000000000002</v>
      </c>
      <c r="J572" s="187">
        <f t="shared" si="46"/>
        <v>2.2320000000000002</v>
      </c>
      <c r="K572" s="187">
        <f t="shared" si="46"/>
        <v>2.2320000000000002</v>
      </c>
      <c r="L572" s="187">
        <f t="shared" si="46"/>
        <v>2.2320000000000002</v>
      </c>
      <c r="M572" s="187">
        <f t="shared" si="46"/>
        <v>2.2320000000000002</v>
      </c>
      <c r="N572" s="187">
        <f t="shared" si="46"/>
        <v>2.2320000000000002</v>
      </c>
      <c r="O572" s="187">
        <f t="shared" si="46"/>
        <v>2.2320000000000002</v>
      </c>
      <c r="P572" s="187">
        <f t="shared" si="46"/>
        <v>2.2320000000000002</v>
      </c>
      <c r="Q572" s="188">
        <f t="shared" si="46"/>
        <v>2.2320000000000002</v>
      </c>
      <c r="R572" s="182">
        <f>SUM(R569:R570)</f>
        <v>2.9</v>
      </c>
    </row>
    <row r="573" spans="1:18" s="224" customFormat="1" ht="62.25" customHeight="1" thickBot="1">
      <c r="A573" s="871" t="s">
        <v>631</v>
      </c>
      <c r="B573" s="872"/>
      <c r="C573" s="872"/>
      <c r="D573" s="872"/>
      <c r="E573" s="872"/>
      <c r="F573" s="873"/>
      <c r="G573" s="189">
        <f>SUM(G569:G571)</f>
        <v>0</v>
      </c>
      <c r="H573" s="189">
        <f>SUM(H569:H571)</f>
        <v>0</v>
      </c>
      <c r="I573" s="184">
        <f t="shared" si="46"/>
        <v>2.2320000000000002</v>
      </c>
      <c r="J573" s="184">
        <f t="shared" si="46"/>
        <v>2.2320000000000002</v>
      </c>
      <c r="K573" s="184">
        <f t="shared" si="46"/>
        <v>2.2320000000000002</v>
      </c>
      <c r="L573" s="184">
        <f t="shared" si="46"/>
        <v>2.2320000000000002</v>
      </c>
      <c r="M573" s="184">
        <f t="shared" si="46"/>
        <v>2.2320000000000002</v>
      </c>
      <c r="N573" s="184">
        <f t="shared" si="46"/>
        <v>2.2320000000000002</v>
      </c>
      <c r="O573" s="184">
        <f t="shared" si="46"/>
        <v>2.2320000000000002</v>
      </c>
      <c r="P573" s="184">
        <f t="shared" si="46"/>
        <v>2.2320000000000002</v>
      </c>
      <c r="Q573" s="185">
        <f t="shared" si="46"/>
        <v>2.2320000000000002</v>
      </c>
      <c r="R573" s="189">
        <f>SUM(R569:R571)</f>
        <v>2.9</v>
      </c>
    </row>
    <row r="574" spans="1:18" s="164" customFormat="1" thickBot="1">
      <c r="A574" s="874"/>
      <c r="B574" s="875"/>
      <c r="C574" s="875"/>
      <c r="D574" s="875"/>
      <c r="E574" s="875"/>
      <c r="F574" s="875"/>
      <c r="G574" s="875"/>
      <c r="H574" s="875"/>
      <c r="I574" s="875"/>
      <c r="J574" s="875"/>
      <c r="K574" s="875"/>
      <c r="L574" s="875"/>
      <c r="M574" s="875"/>
      <c r="N574" s="875"/>
      <c r="O574" s="875"/>
      <c r="P574" s="875"/>
      <c r="Q574" s="875"/>
      <c r="R574" s="398"/>
    </row>
    <row r="575" spans="1:18" s="164" customFormat="1" ht="35.1" customHeight="1" thickBot="1">
      <c r="A575" s="876" t="s">
        <v>302</v>
      </c>
      <c r="B575" s="877"/>
      <c r="C575" s="877"/>
      <c r="D575" s="877"/>
      <c r="E575" s="877"/>
      <c r="F575" s="877"/>
      <c r="G575" s="877"/>
      <c r="H575" s="877"/>
      <c r="I575" s="877"/>
      <c r="J575" s="877"/>
      <c r="K575" s="877"/>
      <c r="L575" s="877"/>
      <c r="M575" s="877"/>
      <c r="N575" s="877"/>
      <c r="O575" s="877"/>
      <c r="P575" s="877"/>
      <c r="Q575" s="877"/>
      <c r="R575" s="454"/>
    </row>
    <row r="576" spans="1:18" s="164" customFormat="1" ht="35.1" customHeight="1">
      <c r="A576" s="665">
        <v>93</v>
      </c>
      <c r="B576" s="536" t="s">
        <v>239</v>
      </c>
      <c r="C576" s="830" t="s">
        <v>228</v>
      </c>
      <c r="D576" s="536" t="s">
        <v>417</v>
      </c>
      <c r="E576" s="665" t="s">
        <v>17</v>
      </c>
      <c r="F576" s="102" t="s">
        <v>18</v>
      </c>
      <c r="G576" s="485">
        <f>R576*J5</f>
        <v>0</v>
      </c>
      <c r="H576" s="173">
        <v>0.86299999999999999</v>
      </c>
      <c r="I576" s="138"/>
      <c r="J576" s="138"/>
      <c r="K576" s="138"/>
      <c r="L576" s="138"/>
      <c r="M576" s="138"/>
      <c r="N576" s="138"/>
      <c r="O576" s="138"/>
      <c r="P576" s="138"/>
      <c r="Q576" s="168"/>
      <c r="R576" s="384">
        <v>0.93</v>
      </c>
    </row>
    <row r="577" spans="1:18" s="164" customFormat="1" ht="35.1" customHeight="1">
      <c r="A577" s="666"/>
      <c r="B577" s="505" t="s">
        <v>303</v>
      </c>
      <c r="C577" s="692"/>
      <c r="D577" s="117"/>
      <c r="E577" s="880"/>
      <c r="F577" s="107" t="s">
        <v>19</v>
      </c>
      <c r="G577" s="486"/>
      <c r="H577" s="169"/>
      <c r="I577" s="139"/>
      <c r="J577" s="139"/>
      <c r="K577" s="139"/>
      <c r="L577" s="139"/>
      <c r="M577" s="139"/>
      <c r="N577" s="139"/>
      <c r="O577" s="139"/>
      <c r="P577" s="139"/>
      <c r="Q577" s="170"/>
      <c r="R577" s="385"/>
    </row>
    <row r="578" spans="1:18" s="164" customFormat="1" ht="35.1" customHeight="1" thickBot="1">
      <c r="A578" s="666"/>
      <c r="B578" s="559" t="s">
        <v>304</v>
      </c>
      <c r="C578" s="692"/>
      <c r="D578" s="562"/>
      <c r="E578" s="880"/>
      <c r="F578" s="125" t="s">
        <v>20</v>
      </c>
      <c r="G578" s="487"/>
      <c r="H578" s="146"/>
      <c r="I578" s="147"/>
      <c r="J578" s="147"/>
      <c r="K578" s="147"/>
      <c r="L578" s="147"/>
      <c r="M578" s="147"/>
      <c r="N578" s="147"/>
      <c r="O578" s="147"/>
      <c r="P578" s="147"/>
      <c r="Q578" s="171"/>
      <c r="R578" s="387"/>
    </row>
    <row r="579" spans="1:18" s="164" customFormat="1" ht="35.1" customHeight="1" thickBot="1">
      <c r="A579" s="667"/>
      <c r="B579" s="560"/>
      <c r="C579" s="681"/>
      <c r="D579" s="560"/>
      <c r="E579" s="881"/>
      <c r="F579" s="558"/>
      <c r="G579" s="480"/>
      <c r="H579" s="882"/>
      <c r="I579" s="708"/>
      <c r="J579" s="708"/>
      <c r="K579" s="708"/>
      <c r="L579" s="708"/>
      <c r="M579" s="708"/>
      <c r="N579" s="708"/>
      <c r="O579" s="708"/>
      <c r="P579" s="708"/>
      <c r="Q579" s="708"/>
      <c r="R579" s="558"/>
    </row>
    <row r="580" spans="1:18" s="164" customFormat="1" ht="39.950000000000003" hidden="1" customHeight="1" thickBot="1">
      <c r="A580" s="847" t="s">
        <v>305</v>
      </c>
      <c r="B580" s="848"/>
      <c r="C580" s="848"/>
      <c r="D580" s="848"/>
      <c r="E580" s="849"/>
      <c r="F580" s="179">
        <f>SUM(H580:Q580)</f>
        <v>0.86299999999999999</v>
      </c>
      <c r="G580" s="481">
        <f t="shared" ref="G580:Q582" si="47">G576</f>
        <v>0</v>
      </c>
      <c r="H580" s="179">
        <f t="shared" si="47"/>
        <v>0.86299999999999999</v>
      </c>
      <c r="I580" s="179">
        <f t="shared" si="47"/>
        <v>0</v>
      </c>
      <c r="J580" s="179">
        <f t="shared" si="47"/>
        <v>0</v>
      </c>
      <c r="K580" s="179">
        <f t="shared" si="47"/>
        <v>0</v>
      </c>
      <c r="L580" s="179">
        <f t="shared" si="47"/>
        <v>0</v>
      </c>
      <c r="M580" s="179">
        <f t="shared" si="47"/>
        <v>0</v>
      </c>
      <c r="N580" s="179">
        <f t="shared" si="47"/>
        <v>0</v>
      </c>
      <c r="O580" s="179">
        <f t="shared" si="47"/>
        <v>0</v>
      </c>
      <c r="P580" s="179">
        <f t="shared" si="47"/>
        <v>0</v>
      </c>
      <c r="Q580" s="371">
        <f t="shared" si="47"/>
        <v>0</v>
      </c>
      <c r="R580" s="179">
        <f>R576</f>
        <v>0.93</v>
      </c>
    </row>
    <row r="581" spans="1:18" s="164" customFormat="1" ht="39.950000000000003" hidden="1" customHeight="1" thickBot="1">
      <c r="A581" s="850" t="s">
        <v>306</v>
      </c>
      <c r="B581" s="851"/>
      <c r="C581" s="851"/>
      <c r="D581" s="851"/>
      <c r="E581" s="852"/>
      <c r="F581" s="179">
        <f>SUM(H581:Q581)</f>
        <v>0</v>
      </c>
      <c r="G581" s="481">
        <f t="shared" si="47"/>
        <v>0</v>
      </c>
      <c r="H581" s="179">
        <f t="shared" si="47"/>
        <v>0</v>
      </c>
      <c r="I581" s="179">
        <f t="shared" si="47"/>
        <v>0</v>
      </c>
      <c r="J581" s="179">
        <f t="shared" si="47"/>
        <v>0</v>
      </c>
      <c r="K581" s="179">
        <f t="shared" si="47"/>
        <v>0</v>
      </c>
      <c r="L581" s="179">
        <f t="shared" si="47"/>
        <v>0</v>
      </c>
      <c r="M581" s="179">
        <f t="shared" si="47"/>
        <v>0</v>
      </c>
      <c r="N581" s="179">
        <f t="shared" si="47"/>
        <v>0</v>
      </c>
      <c r="O581" s="179">
        <f t="shared" si="47"/>
        <v>0</v>
      </c>
      <c r="P581" s="179">
        <f t="shared" si="47"/>
        <v>0</v>
      </c>
      <c r="Q581" s="371">
        <f t="shared" si="47"/>
        <v>0</v>
      </c>
      <c r="R581" s="179">
        <f>R577</f>
        <v>0</v>
      </c>
    </row>
    <row r="582" spans="1:18" s="164" customFormat="1" ht="39.950000000000003" hidden="1" customHeight="1" thickBot="1">
      <c r="A582" s="853" t="s">
        <v>307</v>
      </c>
      <c r="B582" s="854"/>
      <c r="C582" s="854"/>
      <c r="D582" s="854"/>
      <c r="E582" s="855"/>
      <c r="F582" s="181">
        <f>SUM(H582:Q582)</f>
        <v>0</v>
      </c>
      <c r="G582" s="481">
        <f t="shared" si="47"/>
        <v>0</v>
      </c>
      <c r="H582" s="179">
        <f t="shared" si="47"/>
        <v>0</v>
      </c>
      <c r="I582" s="179">
        <f t="shared" si="47"/>
        <v>0</v>
      </c>
      <c r="J582" s="179">
        <f t="shared" si="47"/>
        <v>0</v>
      </c>
      <c r="K582" s="179">
        <f t="shared" si="47"/>
        <v>0</v>
      </c>
      <c r="L582" s="179">
        <f t="shared" si="47"/>
        <v>0</v>
      </c>
      <c r="M582" s="179">
        <f t="shared" si="47"/>
        <v>0</v>
      </c>
      <c r="N582" s="179">
        <f t="shared" si="47"/>
        <v>0</v>
      </c>
      <c r="O582" s="179">
        <f t="shared" si="47"/>
        <v>0</v>
      </c>
      <c r="P582" s="179">
        <f t="shared" si="47"/>
        <v>0</v>
      </c>
      <c r="Q582" s="371">
        <f t="shared" si="47"/>
        <v>0</v>
      </c>
      <c r="R582" s="179">
        <f>R578</f>
        <v>0</v>
      </c>
    </row>
    <row r="583" spans="1:18" s="224" customFormat="1" ht="54.75" hidden="1" customHeight="1" thickBot="1">
      <c r="A583" s="859" t="s">
        <v>632</v>
      </c>
      <c r="B583" s="860"/>
      <c r="C583" s="860"/>
      <c r="D583" s="860"/>
      <c r="E583" s="862"/>
      <c r="F583" s="182">
        <f>SUM(F580:F581)</f>
        <v>0.86299999999999999</v>
      </c>
      <c r="G583" s="189">
        <f>SUM(G580:G581)</f>
        <v>0</v>
      </c>
      <c r="H583" s="182">
        <f>SUM(H580:H581)</f>
        <v>0.86299999999999999</v>
      </c>
      <c r="I583" s="182">
        <f>SUM(I580:I581)</f>
        <v>0</v>
      </c>
      <c r="J583" s="182">
        <f>SUM(J580:J581)</f>
        <v>0</v>
      </c>
      <c r="K583" s="182">
        <f t="shared" ref="K583:Q583" si="48">SUM(K580:K581)</f>
        <v>0</v>
      </c>
      <c r="L583" s="182">
        <f t="shared" si="48"/>
        <v>0</v>
      </c>
      <c r="M583" s="182">
        <f t="shared" si="48"/>
        <v>0</v>
      </c>
      <c r="N583" s="182">
        <f t="shared" si="48"/>
        <v>0</v>
      </c>
      <c r="O583" s="182">
        <f t="shared" si="48"/>
        <v>0</v>
      </c>
      <c r="P583" s="182">
        <f t="shared" si="48"/>
        <v>0</v>
      </c>
      <c r="Q583" s="183">
        <f t="shared" si="48"/>
        <v>0</v>
      </c>
      <c r="R583" s="182">
        <f>SUM(R580:R581)</f>
        <v>0.93</v>
      </c>
    </row>
    <row r="584" spans="1:18" s="224" customFormat="1" ht="51.75" hidden="1" customHeight="1" thickBot="1">
      <c r="A584" s="866" t="s">
        <v>633</v>
      </c>
      <c r="B584" s="867"/>
      <c r="C584" s="867"/>
      <c r="D584" s="867"/>
      <c r="E584" s="868"/>
      <c r="F584" s="184">
        <f>SUM(F580:F582)</f>
        <v>0.86299999999999999</v>
      </c>
      <c r="G584" s="184">
        <f t="shared" ref="G584:R584" si="49">SUM(G580:G582)</f>
        <v>0</v>
      </c>
      <c r="H584" s="184">
        <f t="shared" si="49"/>
        <v>0.86299999999999999</v>
      </c>
      <c r="I584" s="184">
        <f t="shared" si="49"/>
        <v>0</v>
      </c>
      <c r="J584" s="184">
        <f t="shared" si="49"/>
        <v>0</v>
      </c>
      <c r="K584" s="184">
        <f t="shared" si="49"/>
        <v>0</v>
      </c>
      <c r="L584" s="184">
        <f t="shared" si="49"/>
        <v>0</v>
      </c>
      <c r="M584" s="184">
        <f t="shared" si="49"/>
        <v>0</v>
      </c>
      <c r="N584" s="184">
        <f t="shared" si="49"/>
        <v>0</v>
      </c>
      <c r="O584" s="184">
        <f t="shared" si="49"/>
        <v>0</v>
      </c>
      <c r="P584" s="184">
        <f t="shared" si="49"/>
        <v>0</v>
      </c>
      <c r="Q584" s="185">
        <f t="shared" si="49"/>
        <v>0</v>
      </c>
      <c r="R584" s="184">
        <f t="shared" si="49"/>
        <v>0.93</v>
      </c>
    </row>
    <row r="585" spans="1:18" s="164" customFormat="1" ht="39.950000000000003" customHeight="1" thickBot="1">
      <c r="A585" s="879"/>
      <c r="B585" s="870"/>
      <c r="C585" s="870"/>
      <c r="D585" s="870"/>
      <c r="E585" s="870"/>
      <c r="F585" s="870"/>
      <c r="G585" s="870"/>
      <c r="H585" s="870"/>
      <c r="I585" s="870"/>
      <c r="J585" s="870"/>
      <c r="K585" s="870"/>
      <c r="L585" s="870"/>
      <c r="M585" s="870"/>
      <c r="N585" s="870"/>
      <c r="O585" s="870"/>
      <c r="P585" s="870"/>
      <c r="Q585" s="870"/>
      <c r="R585" s="398"/>
    </row>
    <row r="586" spans="1:18" s="164" customFormat="1" ht="39.950000000000003" customHeight="1" thickBot="1">
      <c r="A586" s="847" t="s">
        <v>308</v>
      </c>
      <c r="B586" s="848"/>
      <c r="C586" s="848"/>
      <c r="D586" s="848"/>
      <c r="E586" s="848"/>
      <c r="F586" s="856"/>
      <c r="G586" s="482">
        <f t="shared" ref="G586:H588" si="50">G580</f>
        <v>0</v>
      </c>
      <c r="H586" s="181">
        <f t="shared" si="50"/>
        <v>0.86299999999999999</v>
      </c>
      <c r="I586" s="181">
        <f t="shared" ref="I586:Q590" si="51">SUM(I580,H586)</f>
        <v>0.86299999999999999</v>
      </c>
      <c r="J586" s="181">
        <f t="shared" si="51"/>
        <v>0.86299999999999999</v>
      </c>
      <c r="K586" s="181">
        <f t="shared" si="51"/>
        <v>0.86299999999999999</v>
      </c>
      <c r="L586" s="181">
        <f t="shared" si="51"/>
        <v>0.86299999999999999</v>
      </c>
      <c r="M586" s="181">
        <f t="shared" si="51"/>
        <v>0.86299999999999999</v>
      </c>
      <c r="N586" s="181">
        <f t="shared" si="51"/>
        <v>0.86299999999999999</v>
      </c>
      <c r="O586" s="181">
        <f t="shared" si="51"/>
        <v>0.86299999999999999</v>
      </c>
      <c r="P586" s="181">
        <f t="shared" si="51"/>
        <v>0.86299999999999999</v>
      </c>
      <c r="Q586" s="186">
        <f t="shared" si="51"/>
        <v>0.86299999999999999</v>
      </c>
      <c r="R586" s="181">
        <f>R580</f>
        <v>0.93</v>
      </c>
    </row>
    <row r="587" spans="1:18" s="164" customFormat="1" ht="39.950000000000003" customHeight="1" thickBot="1">
      <c r="A587" s="850" t="s">
        <v>309</v>
      </c>
      <c r="B587" s="851"/>
      <c r="C587" s="851"/>
      <c r="D587" s="851"/>
      <c r="E587" s="851"/>
      <c r="F587" s="857"/>
      <c r="G587" s="482">
        <f t="shared" si="50"/>
        <v>0</v>
      </c>
      <c r="H587" s="181">
        <f t="shared" si="50"/>
        <v>0</v>
      </c>
      <c r="I587" s="181">
        <f t="shared" si="51"/>
        <v>0</v>
      </c>
      <c r="J587" s="181">
        <f t="shared" si="51"/>
        <v>0</v>
      </c>
      <c r="K587" s="181">
        <f t="shared" si="51"/>
        <v>0</v>
      </c>
      <c r="L587" s="181">
        <f t="shared" si="51"/>
        <v>0</v>
      </c>
      <c r="M587" s="181">
        <f t="shared" si="51"/>
        <v>0</v>
      </c>
      <c r="N587" s="181">
        <f t="shared" si="51"/>
        <v>0</v>
      </c>
      <c r="O587" s="181">
        <f t="shared" si="51"/>
        <v>0</v>
      </c>
      <c r="P587" s="181">
        <f t="shared" si="51"/>
        <v>0</v>
      </c>
      <c r="Q587" s="186">
        <f t="shared" si="51"/>
        <v>0</v>
      </c>
      <c r="R587" s="181">
        <f>R581</f>
        <v>0</v>
      </c>
    </row>
    <row r="588" spans="1:18" s="164" customFormat="1" ht="39.950000000000003" customHeight="1" thickBot="1">
      <c r="A588" s="853" t="s">
        <v>310</v>
      </c>
      <c r="B588" s="854"/>
      <c r="C588" s="854"/>
      <c r="D588" s="854"/>
      <c r="E588" s="854"/>
      <c r="F588" s="858"/>
      <c r="G588" s="482">
        <f t="shared" si="50"/>
        <v>0</v>
      </c>
      <c r="H588" s="181">
        <f t="shared" si="50"/>
        <v>0</v>
      </c>
      <c r="I588" s="181">
        <f t="shared" si="51"/>
        <v>0</v>
      </c>
      <c r="J588" s="181">
        <f t="shared" si="51"/>
        <v>0</v>
      </c>
      <c r="K588" s="181">
        <f t="shared" si="51"/>
        <v>0</v>
      </c>
      <c r="L588" s="181">
        <f t="shared" si="51"/>
        <v>0</v>
      </c>
      <c r="M588" s="181">
        <f t="shared" si="51"/>
        <v>0</v>
      </c>
      <c r="N588" s="181">
        <f t="shared" si="51"/>
        <v>0</v>
      </c>
      <c r="O588" s="181">
        <f t="shared" si="51"/>
        <v>0</v>
      </c>
      <c r="P588" s="181">
        <f t="shared" si="51"/>
        <v>0</v>
      </c>
      <c r="Q588" s="186">
        <f t="shared" si="51"/>
        <v>0</v>
      </c>
      <c r="R588" s="181">
        <f>R582</f>
        <v>0</v>
      </c>
    </row>
    <row r="589" spans="1:18" s="224" customFormat="1" ht="65.25" customHeight="1" thickBot="1">
      <c r="A589" s="859" t="s">
        <v>634</v>
      </c>
      <c r="B589" s="860"/>
      <c r="C589" s="860"/>
      <c r="D589" s="860"/>
      <c r="E589" s="861"/>
      <c r="F589" s="862"/>
      <c r="G589" s="189">
        <f>SUM(G586:G587)</f>
        <v>0</v>
      </c>
      <c r="H589" s="182">
        <f>SUM(H586:H587)</f>
        <v>0.86299999999999999</v>
      </c>
      <c r="I589" s="187">
        <f t="shared" si="51"/>
        <v>0.86299999999999999</v>
      </c>
      <c r="J589" s="187">
        <f t="shared" si="51"/>
        <v>0.86299999999999999</v>
      </c>
      <c r="K589" s="187">
        <f t="shared" si="51"/>
        <v>0.86299999999999999</v>
      </c>
      <c r="L589" s="187">
        <f t="shared" si="51"/>
        <v>0.86299999999999999</v>
      </c>
      <c r="M589" s="187">
        <f t="shared" si="51"/>
        <v>0.86299999999999999</v>
      </c>
      <c r="N589" s="187">
        <f t="shared" si="51"/>
        <v>0.86299999999999999</v>
      </c>
      <c r="O589" s="187">
        <f t="shared" si="51"/>
        <v>0.86299999999999999</v>
      </c>
      <c r="P589" s="187">
        <f t="shared" si="51"/>
        <v>0.86299999999999999</v>
      </c>
      <c r="Q589" s="188">
        <f t="shared" si="51"/>
        <v>0.86299999999999999</v>
      </c>
      <c r="R589" s="182">
        <f>SUM(R586:R587)</f>
        <v>0.93</v>
      </c>
    </row>
    <row r="590" spans="1:18" s="224" customFormat="1" ht="82.5" customHeight="1" thickBot="1">
      <c r="A590" s="871" t="s">
        <v>635</v>
      </c>
      <c r="B590" s="872"/>
      <c r="C590" s="872"/>
      <c r="D590" s="872"/>
      <c r="E590" s="872"/>
      <c r="F590" s="873"/>
      <c r="G590" s="189">
        <f>SUM(G586:G588)</f>
        <v>0</v>
      </c>
      <c r="H590" s="189">
        <f>SUM(H586:H588)</f>
        <v>0.86299999999999999</v>
      </c>
      <c r="I590" s="184">
        <f t="shared" si="51"/>
        <v>0.86299999999999999</v>
      </c>
      <c r="J590" s="184">
        <f t="shared" si="51"/>
        <v>0.86299999999999999</v>
      </c>
      <c r="K590" s="184">
        <f t="shared" si="51"/>
        <v>0.86299999999999999</v>
      </c>
      <c r="L590" s="184">
        <f t="shared" si="51"/>
        <v>0.86299999999999999</v>
      </c>
      <c r="M590" s="184">
        <f t="shared" si="51"/>
        <v>0.86299999999999999</v>
      </c>
      <c r="N590" s="184">
        <f t="shared" si="51"/>
        <v>0.86299999999999999</v>
      </c>
      <c r="O590" s="184">
        <f t="shared" si="51"/>
        <v>0.86299999999999999</v>
      </c>
      <c r="P590" s="184">
        <f t="shared" si="51"/>
        <v>0.86299999999999999</v>
      </c>
      <c r="Q590" s="185">
        <f t="shared" si="51"/>
        <v>0.86299999999999999</v>
      </c>
      <c r="R590" s="189">
        <f>SUM(R586:R588)</f>
        <v>0.93</v>
      </c>
    </row>
    <row r="591" spans="1:18" s="164" customFormat="1" ht="39.950000000000003" customHeight="1" thickBot="1">
      <c r="A591" s="874"/>
      <c r="B591" s="875"/>
      <c r="C591" s="875"/>
      <c r="D591" s="875"/>
      <c r="E591" s="875"/>
      <c r="F591" s="875"/>
      <c r="G591" s="875"/>
      <c r="H591" s="875"/>
      <c r="I591" s="875"/>
      <c r="J591" s="875"/>
      <c r="K591" s="875"/>
      <c r="L591" s="875"/>
      <c r="M591" s="875"/>
      <c r="N591" s="875"/>
      <c r="O591" s="875"/>
      <c r="P591" s="875"/>
      <c r="Q591" s="875"/>
      <c r="R591" s="398"/>
    </row>
    <row r="592" spans="1:18" s="164" customFormat="1" ht="35.1" customHeight="1" thickBot="1">
      <c r="A592" s="876" t="s">
        <v>311</v>
      </c>
      <c r="B592" s="883"/>
      <c r="C592" s="877"/>
      <c r="D592" s="877"/>
      <c r="E592" s="877"/>
      <c r="F592" s="877"/>
      <c r="G592" s="877"/>
      <c r="H592" s="877"/>
      <c r="I592" s="877"/>
      <c r="J592" s="877"/>
      <c r="K592" s="877"/>
      <c r="L592" s="877"/>
      <c r="M592" s="877"/>
      <c r="N592" s="877"/>
      <c r="O592" s="877"/>
      <c r="P592" s="877"/>
      <c r="Q592" s="877"/>
      <c r="R592" s="454"/>
    </row>
    <row r="593" spans="1:18" s="164" customFormat="1" ht="34.5" customHeight="1">
      <c r="A593" s="682">
        <v>94</v>
      </c>
      <c r="B593" s="536" t="s">
        <v>313</v>
      </c>
      <c r="C593" s="884" t="s">
        <v>176</v>
      </c>
      <c r="D593" s="536" t="s">
        <v>94</v>
      </c>
      <c r="E593" s="665" t="s">
        <v>451</v>
      </c>
      <c r="F593" s="102" t="s">
        <v>18</v>
      </c>
      <c r="G593" s="456"/>
      <c r="H593" s="173"/>
      <c r="I593" s="98"/>
      <c r="J593" s="138"/>
      <c r="K593" s="138"/>
      <c r="L593" s="138"/>
      <c r="M593" s="138"/>
      <c r="N593" s="138"/>
      <c r="O593" s="138"/>
      <c r="P593" s="138"/>
      <c r="Q593" s="168"/>
      <c r="R593" s="384"/>
    </row>
    <row r="594" spans="1:18" s="164" customFormat="1" ht="35.1" customHeight="1">
      <c r="A594" s="683"/>
      <c r="B594" s="505" t="s">
        <v>312</v>
      </c>
      <c r="C594" s="885"/>
      <c r="D594" s="117"/>
      <c r="E594" s="835"/>
      <c r="F594" s="107" t="s">
        <v>19</v>
      </c>
      <c r="G594" s="468"/>
      <c r="H594" s="169"/>
      <c r="I594" s="140"/>
      <c r="J594" s="139"/>
      <c r="K594" s="139"/>
      <c r="L594" s="139"/>
      <c r="M594" s="139"/>
      <c r="N594" s="139"/>
      <c r="O594" s="139"/>
      <c r="P594" s="139"/>
      <c r="Q594" s="170"/>
      <c r="R594" s="385"/>
    </row>
    <row r="595" spans="1:18" s="164" customFormat="1" ht="35.1" customHeight="1" thickBot="1">
      <c r="A595" s="683"/>
      <c r="B595" s="559" t="s">
        <v>636</v>
      </c>
      <c r="C595" s="885"/>
      <c r="D595" s="560"/>
      <c r="E595" s="835"/>
      <c r="F595" s="125" t="s">
        <v>20</v>
      </c>
      <c r="G595" s="497">
        <f>R595*J5</f>
        <v>0</v>
      </c>
      <c r="H595" s="191"/>
      <c r="I595" s="147"/>
      <c r="J595" s="147"/>
      <c r="K595" s="147"/>
      <c r="L595" s="147"/>
      <c r="M595" s="147"/>
      <c r="N595" s="147"/>
      <c r="O595" s="147"/>
      <c r="P595" s="147">
        <v>9.2999999999999999E-2</v>
      </c>
      <c r="Q595" s="171"/>
      <c r="R595" s="387">
        <v>1</v>
      </c>
    </row>
    <row r="596" spans="1:18" s="164" customFormat="1" ht="35.1" customHeight="1" thickBot="1">
      <c r="A596" s="683"/>
      <c r="B596" s="559" t="s">
        <v>637</v>
      </c>
      <c r="C596" s="885"/>
      <c r="D596" s="536"/>
      <c r="E596" s="835"/>
      <c r="F596" s="509"/>
      <c r="G596" s="461"/>
      <c r="H596" s="632"/>
      <c r="I596" s="632"/>
      <c r="J596" s="632"/>
      <c r="K596" s="632"/>
      <c r="L596" s="632"/>
      <c r="M596" s="632"/>
      <c r="N596" s="632"/>
      <c r="O596" s="632"/>
      <c r="P596" s="632"/>
      <c r="Q596" s="632"/>
      <c r="R596" s="509"/>
    </row>
    <row r="597" spans="1:18" s="164" customFormat="1" ht="34.5" customHeight="1">
      <c r="A597" s="682">
        <v>95</v>
      </c>
      <c r="B597" s="536" t="s">
        <v>313</v>
      </c>
      <c r="C597" s="886" t="s">
        <v>180</v>
      </c>
      <c r="D597" s="536" t="s">
        <v>187</v>
      </c>
      <c r="E597" s="665" t="s">
        <v>17</v>
      </c>
      <c r="F597" s="102" t="s">
        <v>18</v>
      </c>
      <c r="G597" s="456"/>
      <c r="H597" s="173"/>
      <c r="I597" s="138"/>
      <c r="J597" s="138"/>
      <c r="K597" s="138"/>
      <c r="L597" s="138"/>
      <c r="M597" s="138"/>
      <c r="N597" s="138"/>
      <c r="O597" s="138"/>
      <c r="P597" s="138"/>
      <c r="Q597" s="168"/>
      <c r="R597" s="384"/>
    </row>
    <row r="598" spans="1:18" s="164" customFormat="1" ht="35.1" customHeight="1">
      <c r="A598" s="683"/>
      <c r="B598" s="505" t="s">
        <v>314</v>
      </c>
      <c r="C598" s="669"/>
      <c r="D598" s="117"/>
      <c r="E598" s="835"/>
      <c r="F598" s="107" t="s">
        <v>19</v>
      </c>
      <c r="G598" s="468">
        <f>R598*J5</f>
        <v>0</v>
      </c>
      <c r="H598" s="169"/>
      <c r="I598" s="139"/>
      <c r="J598" s="139"/>
      <c r="K598" s="139"/>
      <c r="L598" s="139">
        <v>0.98599999999999999</v>
      </c>
      <c r="M598" s="139"/>
      <c r="N598" s="139"/>
      <c r="O598" s="139"/>
      <c r="P598" s="139"/>
      <c r="Q598" s="170"/>
      <c r="R598" s="385">
        <v>1.25</v>
      </c>
    </row>
    <row r="599" spans="1:18" s="164" customFormat="1" ht="35.1" customHeight="1" thickBot="1">
      <c r="A599" s="683"/>
      <c r="B599" s="559" t="s">
        <v>315</v>
      </c>
      <c r="C599" s="669"/>
      <c r="D599" s="560"/>
      <c r="E599" s="835"/>
      <c r="F599" s="125" t="s">
        <v>20</v>
      </c>
      <c r="G599" s="497"/>
      <c r="H599" s="191"/>
      <c r="I599" s="147"/>
      <c r="J599" s="147"/>
      <c r="K599" s="147"/>
      <c r="L599" s="147"/>
      <c r="M599" s="147"/>
      <c r="N599" s="147"/>
      <c r="O599" s="147"/>
      <c r="P599" s="147"/>
      <c r="Q599" s="171"/>
      <c r="R599" s="387"/>
    </row>
    <row r="600" spans="1:18" s="164" customFormat="1" ht="35.1" customHeight="1" thickBot="1">
      <c r="A600" s="684"/>
      <c r="B600" s="560" t="s">
        <v>316</v>
      </c>
      <c r="C600" s="670"/>
      <c r="D600" s="120"/>
      <c r="E600" s="827"/>
      <c r="F600" s="132"/>
      <c r="G600" s="471"/>
      <c r="H600" s="837"/>
      <c r="I600" s="837"/>
      <c r="J600" s="837"/>
      <c r="K600" s="837"/>
      <c r="L600" s="837"/>
      <c r="M600" s="837"/>
      <c r="N600" s="837"/>
      <c r="O600" s="837"/>
      <c r="P600" s="837"/>
      <c r="Q600" s="837"/>
      <c r="R600" s="132"/>
    </row>
    <row r="601" spans="1:18" s="164" customFormat="1" ht="35.1" customHeight="1">
      <c r="A601" s="665">
        <v>96</v>
      </c>
      <c r="B601" s="536" t="s">
        <v>317</v>
      </c>
      <c r="C601" s="668" t="s">
        <v>318</v>
      </c>
      <c r="D601" s="536"/>
      <c r="E601" s="665" t="s">
        <v>451</v>
      </c>
      <c r="F601" s="102" t="s">
        <v>18</v>
      </c>
      <c r="G601" s="456"/>
      <c r="H601" s="173"/>
      <c r="I601" s="138"/>
      <c r="J601" s="138"/>
      <c r="K601" s="138"/>
      <c r="L601" s="138"/>
      <c r="M601" s="138"/>
      <c r="N601" s="138"/>
      <c r="O601" s="138"/>
      <c r="P601" s="138"/>
      <c r="Q601" s="168"/>
      <c r="R601" s="384"/>
    </row>
    <row r="602" spans="1:18" s="164" customFormat="1" ht="35.1" customHeight="1">
      <c r="A602" s="666"/>
      <c r="B602" s="559" t="s">
        <v>319</v>
      </c>
      <c r="C602" s="692"/>
      <c r="D602" s="133"/>
      <c r="E602" s="835"/>
      <c r="F602" s="107" t="s">
        <v>19</v>
      </c>
      <c r="G602" s="468"/>
      <c r="H602" s="178"/>
      <c r="I602" s="140"/>
      <c r="J602" s="140"/>
      <c r="K602" s="140"/>
      <c r="L602" s="140"/>
      <c r="M602" s="140"/>
      <c r="N602" s="140"/>
      <c r="O602" s="140"/>
      <c r="P602" s="140"/>
      <c r="Q602" s="177"/>
      <c r="R602" s="386"/>
    </row>
    <row r="603" spans="1:18" s="164" customFormat="1" ht="35.1" customHeight="1" thickBot="1">
      <c r="A603" s="666"/>
      <c r="B603" s="505" t="s">
        <v>320</v>
      </c>
      <c r="C603" s="692"/>
      <c r="D603" s="562" t="s">
        <v>238</v>
      </c>
      <c r="E603" s="835"/>
      <c r="F603" s="125" t="s">
        <v>20</v>
      </c>
      <c r="G603" s="497">
        <f>R603*J5</f>
        <v>0</v>
      </c>
      <c r="H603" s="191"/>
      <c r="I603" s="147"/>
      <c r="J603" s="147"/>
      <c r="K603" s="147"/>
      <c r="L603" s="147"/>
      <c r="M603" s="147"/>
      <c r="N603" s="147"/>
      <c r="O603" s="147"/>
      <c r="P603" s="147">
        <v>0</v>
      </c>
      <c r="Q603" s="171"/>
      <c r="R603" s="387">
        <v>0.48</v>
      </c>
    </row>
    <row r="604" spans="1:18" s="164" customFormat="1" ht="35.1" customHeight="1">
      <c r="A604" s="666"/>
      <c r="B604" s="559" t="s">
        <v>321</v>
      </c>
      <c r="C604" s="692"/>
      <c r="D604" s="122"/>
      <c r="E604" s="835"/>
      <c r="F604" s="664"/>
      <c r="G604" s="461"/>
      <c r="H604" s="632"/>
      <c r="I604" s="888"/>
      <c r="J604" s="888"/>
      <c r="K604" s="888"/>
      <c r="L604" s="888"/>
      <c r="M604" s="888"/>
      <c r="N604" s="888"/>
      <c r="O604" s="888"/>
      <c r="P604" s="888"/>
      <c r="Q604" s="888"/>
      <c r="R604" s="509"/>
    </row>
    <row r="605" spans="1:18" s="164" customFormat="1" ht="35.1" customHeight="1" thickBot="1">
      <c r="A605" s="667"/>
      <c r="B605" s="560" t="s">
        <v>322</v>
      </c>
      <c r="C605" s="681"/>
      <c r="D605" s="136"/>
      <c r="E605" s="827"/>
      <c r="F605" s="887"/>
      <c r="G605" s="488"/>
      <c r="H605" s="889"/>
      <c r="I605" s="889"/>
      <c r="J605" s="889"/>
      <c r="K605" s="889"/>
      <c r="L605" s="889"/>
      <c r="M605" s="889"/>
      <c r="N605" s="889"/>
      <c r="O605" s="889"/>
      <c r="P605" s="889"/>
      <c r="Q605" s="889"/>
      <c r="R605" s="531"/>
    </row>
    <row r="606" spans="1:18" s="164" customFormat="1" ht="35.1" hidden="1" customHeight="1" thickBot="1">
      <c r="A606" s="847" t="s">
        <v>323</v>
      </c>
      <c r="B606" s="848"/>
      <c r="C606" s="848"/>
      <c r="D606" s="848"/>
      <c r="E606" s="849"/>
      <c r="F606" s="179">
        <f>SUM(H606:Q606)</f>
        <v>0</v>
      </c>
      <c r="G606" s="481">
        <f>G593+G597+G601</f>
        <v>0</v>
      </c>
      <c r="H606" s="179">
        <f>H593+H597+H601</f>
        <v>0</v>
      </c>
      <c r="I606" s="179">
        <f t="shared" ref="I606:Q606" si="52">I593+I597+I601</f>
        <v>0</v>
      </c>
      <c r="J606" s="179">
        <f t="shared" si="52"/>
        <v>0</v>
      </c>
      <c r="K606" s="179">
        <f t="shared" si="52"/>
        <v>0</v>
      </c>
      <c r="L606" s="179">
        <f t="shared" si="52"/>
        <v>0</v>
      </c>
      <c r="M606" s="179">
        <f t="shared" si="52"/>
        <v>0</v>
      </c>
      <c r="N606" s="179">
        <f t="shared" si="52"/>
        <v>0</v>
      </c>
      <c r="O606" s="179">
        <f t="shared" si="52"/>
        <v>0</v>
      </c>
      <c r="P606" s="179">
        <f t="shared" si="52"/>
        <v>0</v>
      </c>
      <c r="Q606" s="371">
        <f t="shared" si="52"/>
        <v>0</v>
      </c>
      <c r="R606" s="179">
        <f>R593+R597+R601</f>
        <v>0</v>
      </c>
    </row>
    <row r="607" spans="1:18" s="164" customFormat="1" ht="35.1" hidden="1" customHeight="1" thickBot="1">
      <c r="A607" s="850" t="s">
        <v>324</v>
      </c>
      <c r="B607" s="851"/>
      <c r="C607" s="851"/>
      <c r="D607" s="851"/>
      <c r="E607" s="852"/>
      <c r="F607" s="179">
        <f>SUM(H607:Q607)</f>
        <v>0.98599999999999999</v>
      </c>
      <c r="G607" s="481">
        <f t="shared" ref="G607:R608" si="53">G594+G598+G602</f>
        <v>0</v>
      </c>
      <c r="H607" s="179">
        <f t="shared" si="53"/>
        <v>0</v>
      </c>
      <c r="I607" s="179">
        <f t="shared" si="53"/>
        <v>0</v>
      </c>
      <c r="J607" s="179">
        <f t="shared" si="53"/>
        <v>0</v>
      </c>
      <c r="K607" s="179">
        <f t="shared" si="53"/>
        <v>0</v>
      </c>
      <c r="L607" s="179">
        <f t="shared" si="53"/>
        <v>0.98599999999999999</v>
      </c>
      <c r="M607" s="179">
        <f t="shared" si="53"/>
        <v>0</v>
      </c>
      <c r="N607" s="179">
        <f t="shared" si="53"/>
        <v>0</v>
      </c>
      <c r="O607" s="179">
        <f t="shared" si="53"/>
        <v>0</v>
      </c>
      <c r="P607" s="179">
        <f t="shared" si="53"/>
        <v>0</v>
      </c>
      <c r="Q607" s="371">
        <f t="shared" si="53"/>
        <v>0</v>
      </c>
      <c r="R607" s="179">
        <f t="shared" si="53"/>
        <v>1.25</v>
      </c>
    </row>
    <row r="608" spans="1:18" s="164" customFormat="1" ht="35.1" hidden="1" customHeight="1" thickBot="1">
      <c r="A608" s="853" t="s">
        <v>325</v>
      </c>
      <c r="B608" s="854"/>
      <c r="C608" s="854"/>
      <c r="D608" s="854"/>
      <c r="E608" s="855"/>
      <c r="F608" s="181">
        <f>SUM(H608:Q608)</f>
        <v>9.2999999999999999E-2</v>
      </c>
      <c r="G608" s="481">
        <f t="shared" si="53"/>
        <v>0</v>
      </c>
      <c r="H608" s="179">
        <f t="shared" si="53"/>
        <v>0</v>
      </c>
      <c r="I608" s="179">
        <f t="shared" si="53"/>
        <v>0</v>
      </c>
      <c r="J608" s="179">
        <f t="shared" si="53"/>
        <v>0</v>
      </c>
      <c r="K608" s="179">
        <f t="shared" si="53"/>
        <v>0</v>
      </c>
      <c r="L608" s="179">
        <f t="shared" si="53"/>
        <v>0</v>
      </c>
      <c r="M608" s="179">
        <f t="shared" si="53"/>
        <v>0</v>
      </c>
      <c r="N608" s="179">
        <f t="shared" si="53"/>
        <v>0</v>
      </c>
      <c r="O608" s="179">
        <f t="shared" si="53"/>
        <v>0</v>
      </c>
      <c r="P608" s="179">
        <f t="shared" si="53"/>
        <v>9.2999999999999999E-2</v>
      </c>
      <c r="Q608" s="371">
        <f t="shared" si="53"/>
        <v>0</v>
      </c>
      <c r="R608" s="179">
        <f t="shared" si="53"/>
        <v>1.48</v>
      </c>
    </row>
    <row r="609" spans="1:18" s="224" customFormat="1" ht="51.75" hidden="1" customHeight="1" thickBot="1">
      <c r="A609" s="859" t="s">
        <v>638</v>
      </c>
      <c r="B609" s="860"/>
      <c r="C609" s="860"/>
      <c r="D609" s="860"/>
      <c r="E609" s="862"/>
      <c r="F609" s="182">
        <f>SUM(F606:F607)</f>
        <v>0.98599999999999999</v>
      </c>
      <c r="G609" s="189">
        <f>SUM(G606:G607)</f>
        <v>0</v>
      </c>
      <c r="H609" s="182">
        <f>SUM(H606:H607)</f>
        <v>0</v>
      </c>
      <c r="I609" s="182">
        <f>SUM(I606:I607)</f>
        <v>0</v>
      </c>
      <c r="J609" s="182">
        <f>SUM(J606:J607)</f>
        <v>0</v>
      </c>
      <c r="K609" s="182">
        <f t="shared" ref="K609:Q609" si="54">SUM(K606:K607)</f>
        <v>0</v>
      </c>
      <c r="L609" s="182">
        <f t="shared" si="54"/>
        <v>0.98599999999999999</v>
      </c>
      <c r="M609" s="182">
        <f t="shared" si="54"/>
        <v>0</v>
      </c>
      <c r="N609" s="182">
        <f t="shared" si="54"/>
        <v>0</v>
      </c>
      <c r="O609" s="182">
        <f t="shared" si="54"/>
        <v>0</v>
      </c>
      <c r="P609" s="182">
        <f t="shared" si="54"/>
        <v>0</v>
      </c>
      <c r="Q609" s="183">
        <f t="shared" si="54"/>
        <v>0</v>
      </c>
      <c r="R609" s="182">
        <f>SUM(R606:R607)</f>
        <v>1.25</v>
      </c>
    </row>
    <row r="610" spans="1:18" s="224" customFormat="1" ht="51.75" hidden="1" customHeight="1" thickBot="1">
      <c r="A610" s="866" t="s">
        <v>639</v>
      </c>
      <c r="B610" s="867"/>
      <c r="C610" s="867"/>
      <c r="D610" s="867"/>
      <c r="E610" s="868"/>
      <c r="F610" s="184">
        <f>SUM(F606:F608)</f>
        <v>1.079</v>
      </c>
      <c r="G610" s="184">
        <f t="shared" ref="G610:R610" si="55">SUM(G606:G608)</f>
        <v>0</v>
      </c>
      <c r="H610" s="184">
        <f t="shared" si="55"/>
        <v>0</v>
      </c>
      <c r="I610" s="184">
        <f t="shared" si="55"/>
        <v>0</v>
      </c>
      <c r="J610" s="184">
        <f t="shared" si="55"/>
        <v>0</v>
      </c>
      <c r="K610" s="184">
        <f t="shared" si="55"/>
        <v>0</v>
      </c>
      <c r="L610" s="184">
        <f t="shared" si="55"/>
        <v>0.98599999999999999</v>
      </c>
      <c r="M610" s="184">
        <f t="shared" si="55"/>
        <v>0</v>
      </c>
      <c r="N610" s="184">
        <f t="shared" si="55"/>
        <v>0</v>
      </c>
      <c r="O610" s="184">
        <f t="shared" si="55"/>
        <v>0</v>
      </c>
      <c r="P610" s="184">
        <f t="shared" si="55"/>
        <v>9.2999999999999999E-2</v>
      </c>
      <c r="Q610" s="185">
        <f t="shared" si="55"/>
        <v>0</v>
      </c>
      <c r="R610" s="184">
        <f t="shared" si="55"/>
        <v>2.73</v>
      </c>
    </row>
    <row r="611" spans="1:18" s="164" customFormat="1" ht="35.1" hidden="1" customHeight="1" thickBot="1">
      <c r="A611" s="874"/>
      <c r="B611" s="875"/>
      <c r="C611" s="875"/>
      <c r="D611" s="875"/>
      <c r="E611" s="875"/>
      <c r="F611" s="875"/>
      <c r="G611" s="875"/>
      <c r="H611" s="875"/>
      <c r="I611" s="875"/>
      <c r="J611" s="875"/>
      <c r="K611" s="875"/>
      <c r="L611" s="875"/>
      <c r="M611" s="875"/>
      <c r="N611" s="875"/>
      <c r="O611" s="875"/>
      <c r="P611" s="875"/>
      <c r="Q611" s="875"/>
      <c r="R611" s="398"/>
    </row>
    <row r="612" spans="1:18" s="164" customFormat="1" ht="35.1" customHeight="1" thickBot="1">
      <c r="A612" s="847" t="s">
        <v>326</v>
      </c>
      <c r="B612" s="848"/>
      <c r="C612" s="848"/>
      <c r="D612" s="848"/>
      <c r="E612" s="848"/>
      <c r="F612" s="856"/>
      <c r="G612" s="482">
        <f t="shared" ref="G612:G614" si="56">G606</f>
        <v>0</v>
      </c>
      <c r="H612" s="181">
        <f>H606</f>
        <v>0</v>
      </c>
      <c r="I612" s="181">
        <f>I606+H612</f>
        <v>0</v>
      </c>
      <c r="J612" s="181">
        <f t="shared" ref="J612:Q614" si="57">J606+I612</f>
        <v>0</v>
      </c>
      <c r="K612" s="181">
        <f t="shared" si="57"/>
        <v>0</v>
      </c>
      <c r="L612" s="181">
        <f t="shared" si="57"/>
        <v>0</v>
      </c>
      <c r="M612" s="181">
        <f t="shared" si="57"/>
        <v>0</v>
      </c>
      <c r="N612" s="181">
        <f t="shared" si="57"/>
        <v>0</v>
      </c>
      <c r="O612" s="181">
        <f t="shared" si="57"/>
        <v>0</v>
      </c>
      <c r="P612" s="181">
        <f t="shared" si="57"/>
        <v>0</v>
      </c>
      <c r="Q612" s="181">
        <f t="shared" si="57"/>
        <v>0</v>
      </c>
      <c r="R612" s="181">
        <f>R606</f>
        <v>0</v>
      </c>
    </row>
    <row r="613" spans="1:18" s="164" customFormat="1" ht="35.1" customHeight="1" thickBot="1">
      <c r="A613" s="850" t="s">
        <v>327</v>
      </c>
      <c r="B613" s="851"/>
      <c r="C613" s="851"/>
      <c r="D613" s="851"/>
      <c r="E613" s="851"/>
      <c r="F613" s="857"/>
      <c r="G613" s="482">
        <f t="shared" si="56"/>
        <v>0</v>
      </c>
      <c r="H613" s="181">
        <f>H607</f>
        <v>0</v>
      </c>
      <c r="I613" s="181">
        <f>I607+H613</f>
        <v>0</v>
      </c>
      <c r="J613" s="181">
        <f t="shared" si="57"/>
        <v>0</v>
      </c>
      <c r="K613" s="181">
        <f t="shared" si="57"/>
        <v>0</v>
      </c>
      <c r="L613" s="181">
        <f t="shared" si="57"/>
        <v>0.98599999999999999</v>
      </c>
      <c r="M613" s="181">
        <f t="shared" si="57"/>
        <v>0.98599999999999999</v>
      </c>
      <c r="N613" s="181">
        <f t="shared" si="57"/>
        <v>0.98599999999999999</v>
      </c>
      <c r="O613" s="181">
        <f t="shared" si="57"/>
        <v>0.98599999999999999</v>
      </c>
      <c r="P613" s="181">
        <f t="shared" si="57"/>
        <v>0.98599999999999999</v>
      </c>
      <c r="Q613" s="181">
        <f t="shared" si="57"/>
        <v>0.98599999999999999</v>
      </c>
      <c r="R613" s="181">
        <f>R607</f>
        <v>1.25</v>
      </c>
    </row>
    <row r="614" spans="1:18" s="164" customFormat="1" ht="35.1" customHeight="1" thickBot="1">
      <c r="A614" s="853" t="s">
        <v>328</v>
      </c>
      <c r="B614" s="854"/>
      <c r="C614" s="854"/>
      <c r="D614" s="854"/>
      <c r="E614" s="854"/>
      <c r="F614" s="858"/>
      <c r="G614" s="482">
        <f t="shared" si="56"/>
        <v>0</v>
      </c>
      <c r="H614" s="181">
        <f>H608</f>
        <v>0</v>
      </c>
      <c r="I614" s="181">
        <f>I608+H614</f>
        <v>0</v>
      </c>
      <c r="J614" s="181">
        <f t="shared" si="57"/>
        <v>0</v>
      </c>
      <c r="K614" s="181">
        <f t="shared" si="57"/>
        <v>0</v>
      </c>
      <c r="L614" s="181">
        <f t="shared" si="57"/>
        <v>0</v>
      </c>
      <c r="M614" s="181">
        <f t="shared" si="57"/>
        <v>0</v>
      </c>
      <c r="N614" s="181">
        <f t="shared" si="57"/>
        <v>0</v>
      </c>
      <c r="O614" s="181">
        <f t="shared" si="57"/>
        <v>0</v>
      </c>
      <c r="P614" s="181">
        <f t="shared" si="57"/>
        <v>9.2999999999999999E-2</v>
      </c>
      <c r="Q614" s="181">
        <f t="shared" si="57"/>
        <v>9.2999999999999999E-2</v>
      </c>
      <c r="R614" s="181">
        <f>R608</f>
        <v>1.48</v>
      </c>
    </row>
    <row r="615" spans="1:18" s="224" customFormat="1" ht="67.5" customHeight="1" thickBot="1">
      <c r="A615" s="859" t="s">
        <v>640</v>
      </c>
      <c r="B615" s="860"/>
      <c r="C615" s="860"/>
      <c r="D615" s="860"/>
      <c r="E615" s="861"/>
      <c r="F615" s="862"/>
      <c r="G615" s="189">
        <f>SUM(G612:G613)</f>
        <v>0</v>
      </c>
      <c r="H615" s="182">
        <f>SUM(H612:H613)</f>
        <v>0</v>
      </c>
      <c r="I615" s="187">
        <f t="shared" ref="I615:Q616" si="58">SUM(I609,H615)</f>
        <v>0</v>
      </c>
      <c r="J615" s="187">
        <f t="shared" si="58"/>
        <v>0</v>
      </c>
      <c r="K615" s="187">
        <f t="shared" si="58"/>
        <v>0</v>
      </c>
      <c r="L615" s="187">
        <f t="shared" si="58"/>
        <v>0.98599999999999999</v>
      </c>
      <c r="M615" s="187">
        <f t="shared" si="58"/>
        <v>0.98599999999999999</v>
      </c>
      <c r="N615" s="187">
        <f t="shared" si="58"/>
        <v>0.98599999999999999</v>
      </c>
      <c r="O615" s="187">
        <f t="shared" si="58"/>
        <v>0.98599999999999999</v>
      </c>
      <c r="P615" s="187">
        <f t="shared" si="58"/>
        <v>0.98599999999999999</v>
      </c>
      <c r="Q615" s="188">
        <f t="shared" si="58"/>
        <v>0.98599999999999999</v>
      </c>
      <c r="R615" s="182">
        <f>SUM(R612:R613)</f>
        <v>1.25</v>
      </c>
    </row>
    <row r="616" spans="1:18" s="224" customFormat="1" ht="90" customHeight="1" thickBot="1">
      <c r="A616" s="871" t="s">
        <v>641</v>
      </c>
      <c r="B616" s="872"/>
      <c r="C616" s="872"/>
      <c r="D616" s="872"/>
      <c r="E616" s="872"/>
      <c r="F616" s="873"/>
      <c r="G616" s="189">
        <f>SUM(G612:G614)</f>
        <v>0</v>
      </c>
      <c r="H616" s="189">
        <f>SUM(H612:H614)</f>
        <v>0</v>
      </c>
      <c r="I616" s="184">
        <f t="shared" si="58"/>
        <v>0</v>
      </c>
      <c r="J616" s="184">
        <f t="shared" si="58"/>
        <v>0</v>
      </c>
      <c r="K616" s="184">
        <f t="shared" si="58"/>
        <v>0</v>
      </c>
      <c r="L616" s="184">
        <f t="shared" si="58"/>
        <v>0.98599999999999999</v>
      </c>
      <c r="M616" s="184">
        <f t="shared" si="58"/>
        <v>0.98599999999999999</v>
      </c>
      <c r="N616" s="184">
        <f t="shared" si="58"/>
        <v>0.98599999999999999</v>
      </c>
      <c r="O616" s="184">
        <f t="shared" si="58"/>
        <v>0.98599999999999999</v>
      </c>
      <c r="P616" s="184">
        <f t="shared" si="58"/>
        <v>1.079</v>
      </c>
      <c r="Q616" s="185">
        <f t="shared" si="58"/>
        <v>1.079</v>
      </c>
      <c r="R616" s="189">
        <f>SUM(R612:R614)</f>
        <v>2.73</v>
      </c>
    </row>
    <row r="617" spans="1:18" s="164" customFormat="1" hidden="1" thickBot="1">
      <c r="A617" s="874"/>
      <c r="B617" s="875"/>
      <c r="C617" s="875"/>
      <c r="D617" s="875"/>
      <c r="E617" s="875"/>
      <c r="F617" s="875"/>
      <c r="G617" s="875"/>
      <c r="H617" s="875"/>
      <c r="I617" s="875"/>
      <c r="J617" s="875"/>
      <c r="K617" s="875"/>
      <c r="L617" s="875"/>
      <c r="M617" s="875"/>
      <c r="N617" s="875"/>
      <c r="O617" s="875"/>
      <c r="P617" s="875"/>
      <c r="Q617" s="875"/>
      <c r="R617" s="398"/>
    </row>
    <row r="618" spans="1:18" s="164" customFormat="1" ht="40.5" hidden="1" customHeight="1" thickBot="1">
      <c r="A618" s="847" t="s">
        <v>329</v>
      </c>
      <c r="B618" s="848"/>
      <c r="C618" s="848"/>
      <c r="D618" s="848"/>
      <c r="E618" s="849"/>
      <c r="F618" s="179">
        <f>SUM(H618:Q618)</f>
        <v>5.2039999999999997</v>
      </c>
      <c r="G618" s="489">
        <f>SUM(G525,G542,G563,G580,G606)</f>
        <v>0</v>
      </c>
      <c r="H618" s="194">
        <f>SUM(H525,H542,H563,H580,H606)</f>
        <v>2.7729999999999997</v>
      </c>
      <c r="I618" s="194">
        <f t="shared" ref="I618:Q618" si="59">SUM(I525,I542,I563,I580,I606)</f>
        <v>2.2320000000000002</v>
      </c>
      <c r="J618" s="194">
        <f t="shared" si="59"/>
        <v>0.19900000000000001</v>
      </c>
      <c r="K618" s="194">
        <f t="shared" si="59"/>
        <v>0</v>
      </c>
      <c r="L618" s="194">
        <f t="shared" si="59"/>
        <v>0</v>
      </c>
      <c r="M618" s="194">
        <f t="shared" si="59"/>
        <v>0</v>
      </c>
      <c r="N618" s="194">
        <f t="shared" si="59"/>
        <v>0</v>
      </c>
      <c r="O618" s="194">
        <f t="shared" si="59"/>
        <v>0</v>
      </c>
      <c r="P618" s="194">
        <f t="shared" si="59"/>
        <v>0</v>
      </c>
      <c r="Q618" s="372">
        <f t="shared" si="59"/>
        <v>0</v>
      </c>
      <c r="R618" s="194">
        <f>SUM(R525,R542,R563,R580,R606)</f>
        <v>7.2799999999999994</v>
      </c>
    </row>
    <row r="619" spans="1:18" s="164" customFormat="1" ht="36.75" hidden="1" customHeight="1" thickBot="1">
      <c r="A619" s="850" t="s">
        <v>330</v>
      </c>
      <c r="B619" s="851"/>
      <c r="C619" s="851"/>
      <c r="D619" s="851"/>
      <c r="E619" s="852"/>
      <c r="F619" s="179">
        <f>SUM(H619:Q619)</f>
        <v>0.98599999999999999</v>
      </c>
      <c r="G619" s="489">
        <f t="shared" ref="G619:R620" si="60">SUM(G526,G543,G564,G581,G607)</f>
        <v>0</v>
      </c>
      <c r="H619" s="194">
        <f t="shared" si="60"/>
        <v>0</v>
      </c>
      <c r="I619" s="194">
        <f t="shared" si="60"/>
        <v>0</v>
      </c>
      <c r="J619" s="194">
        <f t="shared" si="60"/>
        <v>0</v>
      </c>
      <c r="K619" s="194">
        <f t="shared" si="60"/>
        <v>0</v>
      </c>
      <c r="L619" s="194">
        <f t="shared" si="60"/>
        <v>0.98599999999999999</v>
      </c>
      <c r="M619" s="194">
        <f t="shared" si="60"/>
        <v>0</v>
      </c>
      <c r="N619" s="194">
        <f t="shared" si="60"/>
        <v>0</v>
      </c>
      <c r="O619" s="194">
        <f t="shared" si="60"/>
        <v>0</v>
      </c>
      <c r="P619" s="194">
        <f t="shared" si="60"/>
        <v>0</v>
      </c>
      <c r="Q619" s="372">
        <f t="shared" si="60"/>
        <v>0</v>
      </c>
      <c r="R619" s="194">
        <f t="shared" si="60"/>
        <v>1.25</v>
      </c>
    </row>
    <row r="620" spans="1:18" s="164" customFormat="1" ht="40.5" hidden="1" customHeight="1" thickBot="1">
      <c r="A620" s="894" t="s">
        <v>331</v>
      </c>
      <c r="B620" s="895"/>
      <c r="C620" s="895"/>
      <c r="D620" s="895"/>
      <c r="E620" s="896"/>
      <c r="F620" s="180">
        <f>SUM(H620:Q620)</f>
        <v>2.5469999999999997</v>
      </c>
      <c r="G620" s="489">
        <f t="shared" si="60"/>
        <v>0</v>
      </c>
      <c r="H620" s="194">
        <f t="shared" si="60"/>
        <v>0</v>
      </c>
      <c r="I620" s="194">
        <f t="shared" si="60"/>
        <v>0</v>
      </c>
      <c r="J620" s="194">
        <f t="shared" si="60"/>
        <v>0</v>
      </c>
      <c r="K620" s="194">
        <f t="shared" si="60"/>
        <v>0</v>
      </c>
      <c r="L620" s="194">
        <f t="shared" si="60"/>
        <v>0</v>
      </c>
      <c r="M620" s="194">
        <f t="shared" si="60"/>
        <v>0</v>
      </c>
      <c r="N620" s="194">
        <f t="shared" si="60"/>
        <v>0</v>
      </c>
      <c r="O620" s="194">
        <f t="shared" si="60"/>
        <v>2.4539999999999997</v>
      </c>
      <c r="P620" s="194">
        <f t="shared" si="60"/>
        <v>9.2999999999999999E-2</v>
      </c>
      <c r="Q620" s="372">
        <f t="shared" si="60"/>
        <v>0</v>
      </c>
      <c r="R620" s="194">
        <f t="shared" si="60"/>
        <v>5.1400000000000006</v>
      </c>
    </row>
    <row r="621" spans="1:18" s="224" customFormat="1" ht="55.5" hidden="1" customHeight="1" thickBot="1">
      <c r="A621" s="859" t="s">
        <v>642</v>
      </c>
      <c r="B621" s="860"/>
      <c r="C621" s="860"/>
      <c r="D621" s="860"/>
      <c r="E621" s="862"/>
      <c r="F621" s="182">
        <f>SUM(F618:F619)</f>
        <v>6.1899999999999995</v>
      </c>
      <c r="G621" s="197">
        <f>SUM(G618:G619)</f>
        <v>0</v>
      </c>
      <c r="H621" s="195">
        <f>SUM(H618:H619)</f>
        <v>2.7729999999999997</v>
      </c>
      <c r="I621" s="195">
        <f>SUM(I618:I619)</f>
        <v>2.2320000000000002</v>
      </c>
      <c r="J621" s="195">
        <f>SUM(J618:J619)</f>
        <v>0.19900000000000001</v>
      </c>
      <c r="K621" s="195">
        <f t="shared" ref="K621:Q621" si="61">SUM(K618:K619)</f>
        <v>0</v>
      </c>
      <c r="L621" s="195">
        <f t="shared" si="61"/>
        <v>0.98599999999999999</v>
      </c>
      <c r="M621" s="195">
        <f t="shared" si="61"/>
        <v>0</v>
      </c>
      <c r="N621" s="195">
        <f t="shared" si="61"/>
        <v>0</v>
      </c>
      <c r="O621" s="195">
        <f t="shared" si="61"/>
        <v>0</v>
      </c>
      <c r="P621" s="195">
        <f t="shared" si="61"/>
        <v>0</v>
      </c>
      <c r="Q621" s="196">
        <f t="shared" si="61"/>
        <v>0</v>
      </c>
      <c r="R621" s="195">
        <f>SUM(R618:R619)</f>
        <v>8.5299999999999994</v>
      </c>
    </row>
    <row r="622" spans="1:18" s="224" customFormat="1" ht="60.75" hidden="1" customHeight="1" thickBot="1">
      <c r="A622" s="866" t="s">
        <v>643</v>
      </c>
      <c r="B622" s="867"/>
      <c r="C622" s="867"/>
      <c r="D622" s="867"/>
      <c r="E622" s="868"/>
      <c r="F622" s="189">
        <f>SUM(F618:F620)</f>
        <v>8.7369999999999983</v>
      </c>
      <c r="G622" s="197">
        <f t="shared" ref="G622:R622" si="62">SUM(G618:G620)</f>
        <v>0</v>
      </c>
      <c r="H622" s="197">
        <f t="shared" si="62"/>
        <v>2.7729999999999997</v>
      </c>
      <c r="I622" s="197">
        <f t="shared" si="62"/>
        <v>2.2320000000000002</v>
      </c>
      <c r="J622" s="197">
        <f t="shared" si="62"/>
        <v>0.19900000000000001</v>
      </c>
      <c r="K622" s="197">
        <f t="shared" si="62"/>
        <v>0</v>
      </c>
      <c r="L622" s="197">
        <f t="shared" si="62"/>
        <v>0.98599999999999999</v>
      </c>
      <c r="M622" s="197">
        <f t="shared" si="62"/>
        <v>0</v>
      </c>
      <c r="N622" s="197">
        <f t="shared" si="62"/>
        <v>0</v>
      </c>
      <c r="O622" s="197">
        <f t="shared" si="62"/>
        <v>2.4539999999999997</v>
      </c>
      <c r="P622" s="197">
        <f t="shared" si="62"/>
        <v>9.2999999999999999E-2</v>
      </c>
      <c r="Q622" s="198">
        <f t="shared" si="62"/>
        <v>0</v>
      </c>
      <c r="R622" s="455">
        <f t="shared" si="62"/>
        <v>13.67</v>
      </c>
    </row>
    <row r="623" spans="1:18" s="164" customFormat="1" ht="35.1" customHeight="1" thickBot="1">
      <c r="A623" s="874"/>
      <c r="B623" s="875"/>
      <c r="C623" s="875"/>
      <c r="D623" s="875"/>
      <c r="E623" s="875"/>
      <c r="F623" s="875"/>
      <c r="G623" s="875"/>
      <c r="H623" s="875"/>
      <c r="I623" s="875"/>
      <c r="J623" s="875"/>
      <c r="K623" s="875"/>
      <c r="L623" s="875"/>
      <c r="M623" s="875"/>
      <c r="N623" s="875"/>
      <c r="O623" s="875"/>
      <c r="P623" s="875"/>
      <c r="Q623" s="875"/>
      <c r="R623" s="454"/>
    </row>
    <row r="624" spans="1:18" s="164" customFormat="1" ht="42" customHeight="1" thickBot="1">
      <c r="A624" s="847" t="s">
        <v>332</v>
      </c>
      <c r="B624" s="848"/>
      <c r="C624" s="848"/>
      <c r="D624" s="848"/>
      <c r="E624" s="848"/>
      <c r="F624" s="856"/>
      <c r="G624" s="490">
        <f t="shared" ref="G624:G626" si="63">G618</f>
        <v>0</v>
      </c>
      <c r="H624" s="199">
        <f>H618</f>
        <v>2.7729999999999997</v>
      </c>
      <c r="I624" s="199">
        <f t="shared" ref="I624:Q628" si="64">SUM(I618,H624)</f>
        <v>5.0049999999999999</v>
      </c>
      <c r="J624" s="199">
        <f t="shared" si="64"/>
        <v>5.2039999999999997</v>
      </c>
      <c r="K624" s="199">
        <f t="shared" si="64"/>
        <v>5.2039999999999997</v>
      </c>
      <c r="L624" s="199">
        <f t="shared" si="64"/>
        <v>5.2039999999999997</v>
      </c>
      <c r="M624" s="199">
        <f t="shared" si="64"/>
        <v>5.2039999999999997</v>
      </c>
      <c r="N624" s="199">
        <f t="shared" si="64"/>
        <v>5.2039999999999997</v>
      </c>
      <c r="O624" s="199">
        <f t="shared" si="64"/>
        <v>5.2039999999999997</v>
      </c>
      <c r="P624" s="199">
        <f t="shared" si="64"/>
        <v>5.2039999999999997</v>
      </c>
      <c r="Q624" s="200">
        <f t="shared" si="64"/>
        <v>5.2039999999999997</v>
      </c>
      <c r="R624" s="199">
        <f>R618</f>
        <v>7.2799999999999994</v>
      </c>
    </row>
    <row r="625" spans="1:18" s="164" customFormat="1" ht="36.75" customHeight="1" thickBot="1">
      <c r="A625" s="850" t="s">
        <v>333</v>
      </c>
      <c r="B625" s="851"/>
      <c r="C625" s="851"/>
      <c r="D625" s="851"/>
      <c r="E625" s="851"/>
      <c r="F625" s="857"/>
      <c r="G625" s="490">
        <f t="shared" si="63"/>
        <v>0</v>
      </c>
      <c r="H625" s="199">
        <f>H619</f>
        <v>0</v>
      </c>
      <c r="I625" s="199">
        <f t="shared" si="64"/>
        <v>0</v>
      </c>
      <c r="J625" s="199">
        <f t="shared" si="64"/>
        <v>0</v>
      </c>
      <c r="K625" s="199">
        <f t="shared" si="64"/>
        <v>0</v>
      </c>
      <c r="L625" s="199">
        <f t="shared" si="64"/>
        <v>0.98599999999999999</v>
      </c>
      <c r="M625" s="199">
        <f t="shared" si="64"/>
        <v>0.98599999999999999</v>
      </c>
      <c r="N625" s="199">
        <f t="shared" si="64"/>
        <v>0.98599999999999999</v>
      </c>
      <c r="O625" s="199">
        <f t="shared" si="64"/>
        <v>0.98599999999999999</v>
      </c>
      <c r="P625" s="199">
        <f t="shared" si="64"/>
        <v>0.98599999999999999</v>
      </c>
      <c r="Q625" s="200">
        <f t="shared" si="64"/>
        <v>0.98599999999999999</v>
      </c>
      <c r="R625" s="199">
        <f>R619</f>
        <v>1.25</v>
      </c>
    </row>
    <row r="626" spans="1:18" s="164" customFormat="1" ht="42" customHeight="1" thickBot="1">
      <c r="A626" s="853" t="s">
        <v>334</v>
      </c>
      <c r="B626" s="854"/>
      <c r="C626" s="854"/>
      <c r="D626" s="854"/>
      <c r="E626" s="854"/>
      <c r="F626" s="858"/>
      <c r="G626" s="490">
        <f t="shared" si="63"/>
        <v>0</v>
      </c>
      <c r="H626" s="199">
        <f>H620</f>
        <v>0</v>
      </c>
      <c r="I626" s="199">
        <f t="shared" si="64"/>
        <v>0</v>
      </c>
      <c r="J626" s="199">
        <f t="shared" si="64"/>
        <v>0</v>
      </c>
      <c r="K626" s="199">
        <f t="shared" si="64"/>
        <v>0</v>
      </c>
      <c r="L626" s="199">
        <f t="shared" si="64"/>
        <v>0</v>
      </c>
      <c r="M626" s="199">
        <f t="shared" si="64"/>
        <v>0</v>
      </c>
      <c r="N626" s="199">
        <f t="shared" si="64"/>
        <v>0</v>
      </c>
      <c r="O626" s="199">
        <f t="shared" si="64"/>
        <v>2.4539999999999997</v>
      </c>
      <c r="P626" s="199">
        <f t="shared" si="64"/>
        <v>2.5469999999999997</v>
      </c>
      <c r="Q626" s="200">
        <f t="shared" si="64"/>
        <v>2.5469999999999997</v>
      </c>
      <c r="R626" s="199">
        <f>R620</f>
        <v>5.1400000000000006</v>
      </c>
    </row>
    <row r="627" spans="1:18" s="224" customFormat="1" ht="43.5" customHeight="1" thickBot="1">
      <c r="A627" s="859" t="s">
        <v>644</v>
      </c>
      <c r="B627" s="860"/>
      <c r="C627" s="860"/>
      <c r="D627" s="860"/>
      <c r="E627" s="861"/>
      <c r="F627" s="862"/>
      <c r="G627" s="197">
        <f>SUM(G624:G625)</f>
        <v>0</v>
      </c>
      <c r="H627" s="195">
        <f>SUM(H624:H625)</f>
        <v>2.7729999999999997</v>
      </c>
      <c r="I627" s="201">
        <f t="shared" si="64"/>
        <v>5.0049999999999999</v>
      </c>
      <c r="J627" s="201">
        <f t="shared" si="64"/>
        <v>5.2039999999999997</v>
      </c>
      <c r="K627" s="201">
        <f t="shared" si="64"/>
        <v>5.2039999999999997</v>
      </c>
      <c r="L627" s="201">
        <f t="shared" si="64"/>
        <v>6.1899999999999995</v>
      </c>
      <c r="M627" s="201">
        <f t="shared" si="64"/>
        <v>6.1899999999999995</v>
      </c>
      <c r="N627" s="201">
        <f t="shared" si="64"/>
        <v>6.1899999999999995</v>
      </c>
      <c r="O627" s="201">
        <f t="shared" si="64"/>
        <v>6.1899999999999995</v>
      </c>
      <c r="P627" s="201">
        <f t="shared" si="64"/>
        <v>6.1899999999999995</v>
      </c>
      <c r="Q627" s="202">
        <f t="shared" si="64"/>
        <v>6.1899999999999995</v>
      </c>
      <c r="R627" s="195">
        <f>SUM(R624:R625)</f>
        <v>8.5299999999999994</v>
      </c>
    </row>
    <row r="628" spans="1:18" s="224" customFormat="1" ht="54" customHeight="1" thickBot="1">
      <c r="A628" s="871" t="s">
        <v>645</v>
      </c>
      <c r="B628" s="872"/>
      <c r="C628" s="872"/>
      <c r="D628" s="872"/>
      <c r="E628" s="872"/>
      <c r="F628" s="873"/>
      <c r="G628" s="197">
        <f>SUM(G624:G626)</f>
        <v>0</v>
      </c>
      <c r="H628" s="197">
        <f>SUM(H624:H626)</f>
        <v>2.7729999999999997</v>
      </c>
      <c r="I628" s="197">
        <f t="shared" si="64"/>
        <v>5.0049999999999999</v>
      </c>
      <c r="J628" s="197">
        <f t="shared" si="64"/>
        <v>5.2039999999999997</v>
      </c>
      <c r="K628" s="197">
        <f t="shared" si="64"/>
        <v>5.2039999999999997</v>
      </c>
      <c r="L628" s="197">
        <f t="shared" si="64"/>
        <v>6.1899999999999995</v>
      </c>
      <c r="M628" s="197">
        <f t="shared" si="64"/>
        <v>6.1899999999999995</v>
      </c>
      <c r="N628" s="197">
        <f t="shared" si="64"/>
        <v>6.1899999999999995</v>
      </c>
      <c r="O628" s="197">
        <f t="shared" si="64"/>
        <v>8.6439999999999984</v>
      </c>
      <c r="P628" s="197">
        <f t="shared" si="64"/>
        <v>8.7369999999999983</v>
      </c>
      <c r="Q628" s="197">
        <f t="shared" si="64"/>
        <v>8.7369999999999983</v>
      </c>
      <c r="R628" s="197">
        <f>SUM(R624:R626)</f>
        <v>13.67</v>
      </c>
    </row>
    <row r="629" spans="1:18" ht="35.1" customHeight="1" thickBot="1">
      <c r="A629" s="897"/>
      <c r="B629" s="898"/>
      <c r="C629" s="898"/>
      <c r="D629" s="898"/>
      <c r="E629" s="898"/>
      <c r="F629" s="898"/>
      <c r="G629" s="898"/>
      <c r="H629" s="898"/>
      <c r="I629" s="898"/>
      <c r="J629" s="898"/>
      <c r="K629" s="898"/>
      <c r="L629" s="898"/>
      <c r="M629" s="898"/>
      <c r="N629" s="898"/>
      <c r="O629" s="898"/>
      <c r="P629" s="898"/>
      <c r="Q629" s="898"/>
      <c r="R629" s="389"/>
    </row>
    <row r="630" spans="1:18" ht="35.1" customHeight="1" thickBot="1">
      <c r="A630" s="722" t="s">
        <v>335</v>
      </c>
      <c r="B630" s="723"/>
      <c r="C630" s="723"/>
      <c r="D630" s="723"/>
      <c r="E630" s="723"/>
      <c r="F630" s="723"/>
      <c r="G630" s="723"/>
      <c r="H630" s="723"/>
      <c r="I630" s="723"/>
      <c r="J630" s="723"/>
      <c r="K630" s="723"/>
      <c r="L630" s="723"/>
      <c r="M630" s="723"/>
      <c r="N630" s="723"/>
      <c r="O630" s="723"/>
      <c r="P630" s="723"/>
      <c r="Q630" s="723"/>
      <c r="R630" s="389"/>
    </row>
    <row r="631" spans="1:18" ht="35.1" customHeight="1">
      <c r="A631" s="751">
        <v>97</v>
      </c>
      <c r="B631" s="523" t="s">
        <v>336</v>
      </c>
      <c r="C631" s="754" t="s">
        <v>337</v>
      </c>
      <c r="D631" s="212"/>
      <c r="E631" s="751" t="s">
        <v>451</v>
      </c>
      <c r="F631" s="46" t="s">
        <v>18</v>
      </c>
      <c r="G631" s="456"/>
      <c r="H631" s="39"/>
      <c r="I631" s="209"/>
      <c r="J631" s="209"/>
      <c r="K631" s="209"/>
      <c r="L631" s="209"/>
      <c r="M631" s="209"/>
      <c r="N631" s="209"/>
      <c r="O631" s="209"/>
      <c r="P631" s="209"/>
      <c r="Q631" s="362"/>
      <c r="R631" s="394"/>
    </row>
    <row r="632" spans="1:18" ht="44.25" customHeight="1">
      <c r="A632" s="752"/>
      <c r="B632" s="524" t="s">
        <v>338</v>
      </c>
      <c r="C632" s="761"/>
      <c r="D632" s="11"/>
      <c r="E632" s="752"/>
      <c r="F632" s="450" t="s">
        <v>19</v>
      </c>
      <c r="G632" s="468">
        <f>R632*J5</f>
        <v>0</v>
      </c>
      <c r="H632" s="13"/>
      <c r="I632" s="10"/>
      <c r="J632" s="10"/>
      <c r="K632" s="10"/>
      <c r="L632" s="301">
        <v>0</v>
      </c>
      <c r="M632" s="10"/>
      <c r="N632" s="10"/>
      <c r="O632" s="10"/>
      <c r="P632" s="10"/>
      <c r="Q632" s="17"/>
      <c r="R632" s="392">
        <v>6</v>
      </c>
    </row>
    <row r="633" spans="1:18" s="61" customFormat="1" ht="42" customHeight="1" thickBot="1">
      <c r="A633" s="752"/>
      <c r="B633" s="524" t="s">
        <v>339</v>
      </c>
      <c r="C633" s="761"/>
      <c r="D633" s="8"/>
      <c r="E633" s="752"/>
      <c r="F633" s="50" t="s">
        <v>20</v>
      </c>
      <c r="G633" s="497">
        <f>R633*J5</f>
        <v>0</v>
      </c>
      <c r="H633" s="44"/>
      <c r="I633" s="42"/>
      <c r="J633" s="42"/>
      <c r="K633" s="42"/>
      <c r="L633" s="42"/>
      <c r="M633" s="42"/>
      <c r="N633" s="42"/>
      <c r="O633" s="42"/>
      <c r="P633" s="42">
        <v>0</v>
      </c>
      <c r="Q633" s="361"/>
      <c r="R633" s="393">
        <v>8.5</v>
      </c>
    </row>
    <row r="634" spans="1:18" ht="35.1" customHeight="1">
      <c r="A634" s="752"/>
      <c r="B634" s="532" t="s">
        <v>340</v>
      </c>
      <c r="C634" s="761"/>
      <c r="D634" s="742" t="s">
        <v>653</v>
      </c>
      <c r="E634" s="752"/>
      <c r="F634" s="900"/>
      <c r="G634" s="442"/>
      <c r="H634" s="766"/>
      <c r="I634" s="766"/>
      <c r="J634" s="766"/>
      <c r="K634" s="766"/>
      <c r="L634" s="766"/>
      <c r="M634" s="766"/>
      <c r="N634" s="766"/>
      <c r="O634" s="766"/>
      <c r="P634" s="766"/>
      <c r="Q634" s="766"/>
      <c r="R634" s="547"/>
    </row>
    <row r="635" spans="1:18" ht="35.1" customHeight="1">
      <c r="A635" s="752"/>
      <c r="B635" s="524" t="s">
        <v>341</v>
      </c>
      <c r="C635" s="761"/>
      <c r="D635" s="899"/>
      <c r="E635" s="752"/>
      <c r="F635" s="900"/>
      <c r="G635" s="442"/>
      <c r="H635" s="766"/>
      <c r="I635" s="766"/>
      <c r="J635" s="766"/>
      <c r="K635" s="766"/>
      <c r="L635" s="766"/>
      <c r="M635" s="766"/>
      <c r="N635" s="766"/>
      <c r="O635" s="766"/>
      <c r="P635" s="766"/>
      <c r="Q635" s="766"/>
      <c r="R635" s="547"/>
    </row>
    <row r="636" spans="1:18" ht="35.1" customHeight="1">
      <c r="A636" s="752"/>
      <c r="B636" s="524" t="s">
        <v>342</v>
      </c>
      <c r="C636" s="761"/>
      <c r="D636" s="524"/>
      <c r="E636" s="752"/>
      <c r="F636" s="900"/>
      <c r="G636" s="442"/>
      <c r="H636" s="766"/>
      <c r="I636" s="766"/>
      <c r="J636" s="766"/>
      <c r="K636" s="766"/>
      <c r="L636" s="766"/>
      <c r="M636" s="766"/>
      <c r="N636" s="766"/>
      <c r="O636" s="766"/>
      <c r="P636" s="766"/>
      <c r="Q636" s="766"/>
      <c r="R636" s="547"/>
    </row>
    <row r="637" spans="1:18" ht="35.1" customHeight="1">
      <c r="A637" s="752"/>
      <c r="B637" s="524" t="s">
        <v>343</v>
      </c>
      <c r="C637" s="761"/>
      <c r="D637" s="762" t="s">
        <v>654</v>
      </c>
      <c r="E637" s="752"/>
      <c r="F637" s="900"/>
      <c r="G637" s="442"/>
      <c r="H637" s="766"/>
      <c r="I637" s="766"/>
      <c r="J637" s="766"/>
      <c r="K637" s="766"/>
      <c r="L637" s="766"/>
      <c r="M637" s="766"/>
      <c r="N637" s="766"/>
      <c r="O637" s="766"/>
      <c r="P637" s="766"/>
      <c r="Q637" s="766"/>
      <c r="R637" s="547"/>
    </row>
    <row r="638" spans="1:18" ht="35.1" customHeight="1">
      <c r="A638" s="752"/>
      <c r="B638" s="524" t="s">
        <v>344</v>
      </c>
      <c r="C638" s="761"/>
      <c r="D638" s="899"/>
      <c r="E638" s="752"/>
      <c r="F638" s="900"/>
      <c r="G638" s="442"/>
      <c r="H638" s="766"/>
      <c r="I638" s="766"/>
      <c r="J638" s="766"/>
      <c r="K638" s="766"/>
      <c r="L638" s="766"/>
      <c r="M638" s="766"/>
      <c r="N638" s="766"/>
      <c r="O638" s="766"/>
      <c r="P638" s="766"/>
      <c r="Q638" s="766"/>
      <c r="R638" s="547"/>
    </row>
    <row r="639" spans="1:18" ht="35.1" customHeight="1">
      <c r="A639" s="752"/>
      <c r="B639" s="524" t="s">
        <v>345</v>
      </c>
      <c r="C639" s="761"/>
      <c r="D639" s="524"/>
      <c r="E639" s="752"/>
      <c r="F639" s="900"/>
      <c r="G639" s="442"/>
      <c r="H639" s="766"/>
      <c r="I639" s="766"/>
      <c r="J639" s="766"/>
      <c r="K639" s="766"/>
      <c r="L639" s="766"/>
      <c r="M639" s="766"/>
      <c r="N639" s="766"/>
      <c r="O639" s="766"/>
      <c r="P639" s="766"/>
      <c r="Q639" s="766"/>
      <c r="R639" s="547"/>
    </row>
    <row r="640" spans="1:18" ht="35.1" customHeight="1" thickBot="1">
      <c r="A640" s="753"/>
      <c r="B640" s="545" t="s">
        <v>346</v>
      </c>
      <c r="C640" s="890"/>
      <c r="D640" s="66"/>
      <c r="E640" s="753"/>
      <c r="F640" s="901"/>
      <c r="G640" s="451"/>
      <c r="H640" s="767"/>
      <c r="I640" s="767"/>
      <c r="J640" s="767"/>
      <c r="K640" s="767"/>
      <c r="L640" s="767"/>
      <c r="M640" s="767"/>
      <c r="N640" s="767"/>
      <c r="O640" s="767"/>
      <c r="P640" s="767"/>
      <c r="Q640" s="767"/>
      <c r="R640" s="514"/>
    </row>
    <row r="641" spans="1:18" ht="35.1" customHeight="1">
      <c r="A641" s="751">
        <v>98</v>
      </c>
      <c r="B641" s="523" t="s">
        <v>336</v>
      </c>
      <c r="C641" s="754" t="s">
        <v>347</v>
      </c>
      <c r="D641" s="523"/>
      <c r="E641" s="751" t="s">
        <v>451</v>
      </c>
      <c r="F641" s="46" t="s">
        <v>18</v>
      </c>
      <c r="G641" s="456"/>
      <c r="H641" s="39"/>
      <c r="I641" s="209"/>
      <c r="J641" s="209"/>
      <c r="K641" s="209"/>
      <c r="L641" s="209"/>
      <c r="M641" s="209"/>
      <c r="N641" s="209"/>
      <c r="O641" s="209"/>
      <c r="P641" s="209"/>
      <c r="Q641" s="362"/>
      <c r="R641" s="394"/>
    </row>
    <row r="642" spans="1:18" ht="35.1" customHeight="1">
      <c r="A642" s="752"/>
      <c r="B642" s="524" t="s">
        <v>348</v>
      </c>
      <c r="C642" s="774"/>
      <c r="D642" s="213"/>
      <c r="E642" s="752"/>
      <c r="F642" s="450" t="s">
        <v>19</v>
      </c>
      <c r="G642" s="468">
        <f>R642*J5</f>
        <v>0</v>
      </c>
      <c r="H642" s="45"/>
      <c r="I642" s="210"/>
      <c r="J642" s="210"/>
      <c r="K642" s="210"/>
      <c r="L642" s="301">
        <v>0</v>
      </c>
      <c r="M642" s="210"/>
      <c r="N642" s="210"/>
      <c r="O642" s="210"/>
      <c r="P642" s="210"/>
      <c r="Q642" s="363"/>
      <c r="R642" s="395">
        <v>6</v>
      </c>
    </row>
    <row r="643" spans="1:18" ht="35.1" customHeight="1" thickBot="1">
      <c r="A643" s="752"/>
      <c r="B643" s="524" t="s">
        <v>349</v>
      </c>
      <c r="C643" s="774"/>
      <c r="D643" s="8"/>
      <c r="E643" s="752"/>
      <c r="F643" s="50" t="s">
        <v>20</v>
      </c>
      <c r="G643" s="497">
        <f>R643*J5</f>
        <v>0</v>
      </c>
      <c r="H643" s="44"/>
      <c r="I643" s="42"/>
      <c r="J643" s="42"/>
      <c r="K643" s="42"/>
      <c r="L643" s="42"/>
      <c r="M643" s="42"/>
      <c r="N643" s="42"/>
      <c r="O643" s="42"/>
      <c r="P643" s="42">
        <v>0</v>
      </c>
      <c r="Q643" s="361"/>
      <c r="R643" s="393">
        <v>9.1</v>
      </c>
    </row>
    <row r="644" spans="1:18" ht="35.1" customHeight="1">
      <c r="A644" s="752"/>
      <c r="B644" s="532" t="s">
        <v>350</v>
      </c>
      <c r="C644" s="774"/>
      <c r="D644" s="917" t="s">
        <v>470</v>
      </c>
      <c r="E644" s="752"/>
      <c r="F644" s="900"/>
      <c r="G644" s="442"/>
      <c r="H644" s="766"/>
      <c r="I644" s="766"/>
      <c r="J644" s="766"/>
      <c r="K644" s="766"/>
      <c r="L644" s="766"/>
      <c r="M644" s="766"/>
      <c r="N644" s="766"/>
      <c r="O644" s="766"/>
      <c r="P644" s="766"/>
      <c r="Q644" s="766"/>
      <c r="R644" s="547"/>
    </row>
    <row r="645" spans="1:18" ht="64.5" customHeight="1">
      <c r="A645" s="752"/>
      <c r="B645" s="524" t="s">
        <v>351</v>
      </c>
      <c r="C645" s="774"/>
      <c r="D645" s="918"/>
      <c r="E645" s="752"/>
      <c r="F645" s="900"/>
      <c r="G645" s="442"/>
      <c r="H645" s="766"/>
      <c r="I645" s="766"/>
      <c r="J645" s="766"/>
      <c r="K645" s="766"/>
      <c r="L645" s="766"/>
      <c r="M645" s="766"/>
      <c r="N645" s="766"/>
      <c r="O645" s="766"/>
      <c r="P645" s="766"/>
      <c r="Q645" s="766"/>
      <c r="R645" s="547"/>
    </row>
    <row r="646" spans="1:18" ht="35.1" customHeight="1">
      <c r="A646" s="752"/>
      <c r="B646" s="524" t="s">
        <v>343</v>
      </c>
      <c r="C646" s="774"/>
      <c r="D646" s="918"/>
      <c r="E646" s="752"/>
      <c r="F646" s="900"/>
      <c r="G646" s="442"/>
      <c r="H646" s="766"/>
      <c r="I646" s="766"/>
      <c r="J646" s="766"/>
      <c r="K646" s="766"/>
      <c r="L646" s="766"/>
      <c r="M646" s="766"/>
      <c r="N646" s="766"/>
      <c r="O646" s="766"/>
      <c r="P646" s="766"/>
      <c r="Q646" s="766"/>
      <c r="R646" s="547"/>
    </row>
    <row r="647" spans="1:18" ht="35.1" customHeight="1">
      <c r="A647" s="752"/>
      <c r="B647" s="524" t="s">
        <v>344</v>
      </c>
      <c r="C647" s="774"/>
      <c r="D647" s="918"/>
      <c r="E647" s="752"/>
      <c r="F647" s="900"/>
      <c r="G647" s="442"/>
      <c r="H647" s="766"/>
      <c r="I647" s="766"/>
      <c r="J647" s="766"/>
      <c r="K647" s="766"/>
      <c r="L647" s="766"/>
      <c r="M647" s="766"/>
      <c r="N647" s="766"/>
      <c r="O647" s="766"/>
      <c r="P647" s="766"/>
      <c r="Q647" s="766"/>
      <c r="R647" s="547"/>
    </row>
    <row r="648" spans="1:18" ht="35.1" customHeight="1">
      <c r="A648" s="752"/>
      <c r="B648" s="524" t="s">
        <v>345</v>
      </c>
      <c r="C648" s="774"/>
      <c r="D648" s="918"/>
      <c r="E648" s="752"/>
      <c r="F648" s="900"/>
      <c r="G648" s="442"/>
      <c r="H648" s="766"/>
      <c r="I648" s="766"/>
      <c r="J648" s="766"/>
      <c r="K648" s="766"/>
      <c r="L648" s="766"/>
      <c r="M648" s="766"/>
      <c r="N648" s="766"/>
      <c r="O648" s="766"/>
      <c r="P648" s="766"/>
      <c r="Q648" s="766"/>
      <c r="R648" s="547"/>
    </row>
    <row r="649" spans="1:18" ht="35.1" customHeight="1" thickBot="1">
      <c r="A649" s="753"/>
      <c r="B649" s="545" t="s">
        <v>352</v>
      </c>
      <c r="C649" s="775"/>
      <c r="D649" s="919"/>
      <c r="E649" s="753"/>
      <c r="F649" s="912"/>
      <c r="G649" s="451"/>
      <c r="H649" s="767"/>
      <c r="I649" s="767"/>
      <c r="J649" s="767"/>
      <c r="K649" s="767"/>
      <c r="L649" s="767"/>
      <c r="M649" s="767"/>
      <c r="N649" s="767"/>
      <c r="O649" s="767"/>
      <c r="P649" s="767"/>
      <c r="Q649" s="767"/>
      <c r="R649" s="525"/>
    </row>
    <row r="650" spans="1:18" ht="35.1" hidden="1" customHeight="1" thickBot="1">
      <c r="A650" s="716" t="s">
        <v>353</v>
      </c>
      <c r="B650" s="717"/>
      <c r="C650" s="717"/>
      <c r="D650" s="717"/>
      <c r="E650" s="843"/>
      <c r="F650" s="205">
        <f>SUM(H650:Q650)</f>
        <v>0</v>
      </c>
      <c r="G650" s="413">
        <f t="shared" ref="G650:Q652" si="65">G631+G641</f>
        <v>0</v>
      </c>
      <c r="H650" s="205">
        <f t="shared" si="65"/>
        <v>0</v>
      </c>
      <c r="I650" s="205">
        <f t="shared" si="65"/>
        <v>0</v>
      </c>
      <c r="J650" s="205">
        <f t="shared" si="65"/>
        <v>0</v>
      </c>
      <c r="K650" s="205">
        <f t="shared" si="65"/>
        <v>0</v>
      </c>
      <c r="L650" s="205">
        <f t="shared" si="65"/>
        <v>0</v>
      </c>
      <c r="M650" s="205">
        <f t="shared" si="65"/>
        <v>0</v>
      </c>
      <c r="N650" s="205">
        <f t="shared" si="65"/>
        <v>0</v>
      </c>
      <c r="O650" s="205">
        <f t="shared" si="65"/>
        <v>0</v>
      </c>
      <c r="P650" s="205">
        <f t="shared" si="65"/>
        <v>0</v>
      </c>
      <c r="Q650" s="46">
        <f t="shared" si="65"/>
        <v>0</v>
      </c>
      <c r="R650" s="205">
        <f>R631+R641</f>
        <v>0</v>
      </c>
    </row>
    <row r="651" spans="1:18" ht="35.1" hidden="1" customHeight="1" thickBot="1">
      <c r="A651" s="731" t="s">
        <v>354</v>
      </c>
      <c r="B651" s="732"/>
      <c r="C651" s="732"/>
      <c r="D651" s="732"/>
      <c r="E651" s="820"/>
      <c r="F651" s="205">
        <f>SUM(H651:Q651)</f>
        <v>0</v>
      </c>
      <c r="G651" s="413">
        <f t="shared" si="65"/>
        <v>0</v>
      </c>
      <c r="H651" s="205">
        <f t="shared" si="65"/>
        <v>0</v>
      </c>
      <c r="I651" s="205">
        <f t="shared" si="65"/>
        <v>0</v>
      </c>
      <c r="J651" s="205">
        <f t="shared" si="65"/>
        <v>0</v>
      </c>
      <c r="K651" s="205">
        <f t="shared" si="65"/>
        <v>0</v>
      </c>
      <c r="L651" s="205">
        <f t="shared" si="65"/>
        <v>0</v>
      </c>
      <c r="M651" s="205">
        <f t="shared" si="65"/>
        <v>0</v>
      </c>
      <c r="N651" s="205">
        <f t="shared" si="65"/>
        <v>0</v>
      </c>
      <c r="O651" s="205">
        <f t="shared" si="65"/>
        <v>0</v>
      </c>
      <c r="P651" s="205">
        <f t="shared" si="65"/>
        <v>0</v>
      </c>
      <c r="Q651" s="46">
        <f t="shared" si="65"/>
        <v>0</v>
      </c>
      <c r="R651" s="205">
        <f>R632+R642</f>
        <v>12</v>
      </c>
    </row>
    <row r="652" spans="1:18" ht="35.1" hidden="1" customHeight="1" thickBot="1">
      <c r="A652" s="728" t="s">
        <v>355</v>
      </c>
      <c r="B652" s="729"/>
      <c r="C652" s="729"/>
      <c r="D652" s="729"/>
      <c r="E652" s="821"/>
      <c r="F652" s="205">
        <f>SUM(H652:Q652)</f>
        <v>0</v>
      </c>
      <c r="G652" s="413">
        <f t="shared" si="65"/>
        <v>0</v>
      </c>
      <c r="H652" s="205">
        <f t="shared" si="65"/>
        <v>0</v>
      </c>
      <c r="I652" s="205">
        <f t="shared" si="65"/>
        <v>0</v>
      </c>
      <c r="J652" s="205">
        <f t="shared" si="65"/>
        <v>0</v>
      </c>
      <c r="K652" s="205">
        <f t="shared" si="65"/>
        <v>0</v>
      </c>
      <c r="L652" s="205">
        <f t="shared" si="65"/>
        <v>0</v>
      </c>
      <c r="M652" s="205">
        <f t="shared" si="65"/>
        <v>0</v>
      </c>
      <c r="N652" s="205">
        <f t="shared" si="65"/>
        <v>0</v>
      </c>
      <c r="O652" s="205">
        <f t="shared" si="65"/>
        <v>0</v>
      </c>
      <c r="P652" s="205">
        <f t="shared" si="65"/>
        <v>0</v>
      </c>
      <c r="Q652" s="46">
        <f t="shared" si="65"/>
        <v>0</v>
      </c>
      <c r="R652" s="205">
        <f>R633+R643</f>
        <v>17.600000000000001</v>
      </c>
    </row>
    <row r="653" spans="1:18" ht="35.1" hidden="1" customHeight="1" thickBot="1">
      <c r="A653" s="719" t="s">
        <v>498</v>
      </c>
      <c r="B653" s="720"/>
      <c r="C653" s="720"/>
      <c r="D653" s="720"/>
      <c r="E653" s="781"/>
      <c r="F653" s="15">
        <f>F650+F651</f>
        <v>0</v>
      </c>
      <c r="G653" s="29">
        <f>G650+G651</f>
        <v>0</v>
      </c>
      <c r="H653" s="15">
        <f>H650+H651</f>
        <v>0</v>
      </c>
      <c r="I653" s="15">
        <f t="shared" ref="I653:Q653" si="66">I650+I651</f>
        <v>0</v>
      </c>
      <c r="J653" s="15">
        <f t="shared" si="66"/>
        <v>0</v>
      </c>
      <c r="K653" s="15">
        <f t="shared" si="66"/>
        <v>0</v>
      </c>
      <c r="L653" s="15">
        <f t="shared" si="66"/>
        <v>0</v>
      </c>
      <c r="M653" s="15">
        <f t="shared" si="66"/>
        <v>0</v>
      </c>
      <c r="N653" s="15">
        <f t="shared" si="66"/>
        <v>0</v>
      </c>
      <c r="O653" s="15">
        <f t="shared" si="66"/>
        <v>0</v>
      </c>
      <c r="P653" s="15">
        <f t="shared" si="66"/>
        <v>0</v>
      </c>
      <c r="Q653" s="357">
        <f t="shared" si="66"/>
        <v>0</v>
      </c>
      <c r="R653" s="15">
        <f>R650+R651</f>
        <v>12</v>
      </c>
    </row>
    <row r="654" spans="1:18" ht="72" hidden="1" customHeight="1" thickBot="1">
      <c r="A654" s="920" t="s">
        <v>499</v>
      </c>
      <c r="B654" s="921"/>
      <c r="C654" s="921"/>
      <c r="D654" s="921"/>
      <c r="E654" s="922"/>
      <c r="F654" s="5">
        <f>F650+F651+F652</f>
        <v>0</v>
      </c>
      <c r="G654" s="423">
        <f>G650+G651+G652</f>
        <v>0</v>
      </c>
      <c r="H654" s="5">
        <f>H650+H651+H652</f>
        <v>0</v>
      </c>
      <c r="I654" s="5">
        <f t="shared" ref="I654:Q654" si="67">I650+I651+I652</f>
        <v>0</v>
      </c>
      <c r="J654" s="5">
        <f t="shared" si="67"/>
        <v>0</v>
      </c>
      <c r="K654" s="5">
        <f t="shared" si="67"/>
        <v>0</v>
      </c>
      <c r="L654" s="5">
        <f t="shared" si="67"/>
        <v>0</v>
      </c>
      <c r="M654" s="5">
        <f t="shared" si="67"/>
        <v>0</v>
      </c>
      <c r="N654" s="5">
        <f t="shared" si="67"/>
        <v>0</v>
      </c>
      <c r="O654" s="5">
        <f t="shared" si="67"/>
        <v>0</v>
      </c>
      <c r="P654" s="5">
        <f t="shared" si="67"/>
        <v>0</v>
      </c>
      <c r="Q654" s="359">
        <f t="shared" si="67"/>
        <v>0</v>
      </c>
      <c r="R654" s="5">
        <f>R650+R651+R652</f>
        <v>29.6</v>
      </c>
    </row>
    <row r="655" spans="1:18" ht="35.1" customHeight="1" thickBot="1">
      <c r="A655" s="714"/>
      <c r="B655" s="750"/>
      <c r="C655" s="750"/>
      <c r="D655" s="750"/>
      <c r="E655" s="750"/>
      <c r="F655" s="750"/>
      <c r="G655" s="750"/>
      <c r="H655" s="750"/>
      <c r="I655" s="750"/>
      <c r="J655" s="750"/>
      <c r="K655" s="750"/>
      <c r="L655" s="750"/>
      <c r="M655" s="750"/>
      <c r="N655" s="750"/>
      <c r="O655" s="750"/>
      <c r="P655" s="750"/>
      <c r="Q655" s="750"/>
      <c r="R655" s="389"/>
    </row>
    <row r="656" spans="1:18" ht="35.1" customHeight="1" thickBot="1">
      <c r="A656" s="640" t="s">
        <v>356</v>
      </c>
      <c r="B656" s="641"/>
      <c r="C656" s="641"/>
      <c r="D656" s="641"/>
      <c r="E656" s="641"/>
      <c r="F656" s="785"/>
      <c r="G656" s="414">
        <f t="shared" ref="G656:H660" si="68">G650</f>
        <v>0</v>
      </c>
      <c r="H656" s="49">
        <f t="shared" si="68"/>
        <v>0</v>
      </c>
      <c r="I656" s="49">
        <f>I650+H656</f>
        <v>0</v>
      </c>
      <c r="J656" s="49">
        <f t="shared" ref="J656:Q660" si="69">J650+I656</f>
        <v>0</v>
      </c>
      <c r="K656" s="49">
        <f t="shared" si="69"/>
        <v>0</v>
      </c>
      <c r="L656" s="49">
        <f t="shared" si="69"/>
        <v>0</v>
      </c>
      <c r="M656" s="226">
        <f t="shared" si="69"/>
        <v>0</v>
      </c>
      <c r="N656" s="49">
        <f t="shared" si="69"/>
        <v>0</v>
      </c>
      <c r="O656" s="37">
        <f t="shared" si="69"/>
        <v>0</v>
      </c>
      <c r="P656" s="49">
        <f t="shared" si="69"/>
        <v>0</v>
      </c>
      <c r="Q656" s="226">
        <f t="shared" si="69"/>
        <v>0</v>
      </c>
      <c r="R656" s="49">
        <f>R650</f>
        <v>0</v>
      </c>
    </row>
    <row r="657" spans="1:18" ht="35.1" customHeight="1" thickBot="1">
      <c r="A657" s="640" t="s">
        <v>357</v>
      </c>
      <c r="B657" s="641"/>
      <c r="C657" s="641"/>
      <c r="D657" s="641"/>
      <c r="E657" s="641"/>
      <c r="F657" s="916"/>
      <c r="G657" s="100">
        <f t="shared" si="68"/>
        <v>0</v>
      </c>
      <c r="H657" s="77">
        <f t="shared" si="68"/>
        <v>0</v>
      </c>
      <c r="I657" s="77">
        <f>I651+H657</f>
        <v>0</v>
      </c>
      <c r="J657" s="77">
        <f t="shared" si="69"/>
        <v>0</v>
      </c>
      <c r="K657" s="77">
        <f t="shared" si="69"/>
        <v>0</v>
      </c>
      <c r="L657" s="77">
        <f t="shared" si="69"/>
        <v>0</v>
      </c>
      <c r="M657" s="77">
        <f t="shared" si="69"/>
        <v>0</v>
      </c>
      <c r="N657" s="78">
        <f t="shared" si="69"/>
        <v>0</v>
      </c>
      <c r="O657" s="77">
        <f t="shared" si="69"/>
        <v>0</v>
      </c>
      <c r="P657" s="77">
        <f t="shared" si="69"/>
        <v>0</v>
      </c>
      <c r="Q657" s="373">
        <f t="shared" si="69"/>
        <v>0</v>
      </c>
      <c r="R657" s="77">
        <f>R651</f>
        <v>12</v>
      </c>
    </row>
    <row r="658" spans="1:18" ht="48.75" customHeight="1" thickBot="1">
      <c r="A658" s="640" t="s">
        <v>358</v>
      </c>
      <c r="B658" s="641"/>
      <c r="C658" s="641"/>
      <c r="D658" s="641"/>
      <c r="E658" s="641"/>
      <c r="F658" s="785"/>
      <c r="G658" s="414">
        <f t="shared" si="68"/>
        <v>0</v>
      </c>
      <c r="H658" s="49">
        <f t="shared" si="68"/>
        <v>0</v>
      </c>
      <c r="I658" s="49">
        <f>I652+H658</f>
        <v>0</v>
      </c>
      <c r="J658" s="49">
        <f t="shared" si="69"/>
        <v>0</v>
      </c>
      <c r="K658" s="49">
        <f t="shared" si="69"/>
        <v>0</v>
      </c>
      <c r="L658" s="49">
        <f t="shared" si="69"/>
        <v>0</v>
      </c>
      <c r="M658" s="49">
        <f t="shared" si="69"/>
        <v>0</v>
      </c>
      <c r="N658" s="49">
        <f t="shared" si="69"/>
        <v>0</v>
      </c>
      <c r="O658" s="49">
        <f t="shared" si="69"/>
        <v>0</v>
      </c>
      <c r="P658" s="49">
        <f t="shared" si="69"/>
        <v>0</v>
      </c>
      <c r="Q658" s="226">
        <f t="shared" si="69"/>
        <v>0</v>
      </c>
      <c r="R658" s="49">
        <f>R652</f>
        <v>17.600000000000001</v>
      </c>
    </row>
    <row r="659" spans="1:18" ht="73.5" customHeight="1" thickBot="1">
      <c r="A659" s="719" t="s">
        <v>487</v>
      </c>
      <c r="B659" s="720"/>
      <c r="C659" s="720"/>
      <c r="D659" s="720"/>
      <c r="E659" s="780"/>
      <c r="F659" s="781"/>
      <c r="G659" s="423">
        <f t="shared" si="68"/>
        <v>0</v>
      </c>
      <c r="H659" s="4">
        <f t="shared" si="68"/>
        <v>0</v>
      </c>
      <c r="I659" s="4">
        <f>I653+H659</f>
        <v>0</v>
      </c>
      <c r="J659" s="4">
        <f t="shared" si="69"/>
        <v>0</v>
      </c>
      <c r="K659" s="4">
        <f t="shared" si="69"/>
        <v>0</v>
      </c>
      <c r="L659" s="4">
        <f t="shared" si="69"/>
        <v>0</v>
      </c>
      <c r="M659" s="4">
        <f t="shared" si="69"/>
        <v>0</v>
      </c>
      <c r="N659" s="4">
        <f t="shared" si="69"/>
        <v>0</v>
      </c>
      <c r="O659" s="4">
        <f t="shared" si="69"/>
        <v>0</v>
      </c>
      <c r="P659" s="4">
        <f t="shared" si="69"/>
        <v>0</v>
      </c>
      <c r="Q659" s="358">
        <f t="shared" si="69"/>
        <v>0</v>
      </c>
      <c r="R659" s="4">
        <f>R653</f>
        <v>12</v>
      </c>
    </row>
    <row r="660" spans="1:18" ht="35.1" customHeight="1" thickBot="1">
      <c r="A660" s="923" t="s">
        <v>488</v>
      </c>
      <c r="B660" s="924"/>
      <c r="C660" s="924"/>
      <c r="D660" s="924"/>
      <c r="E660" s="924"/>
      <c r="F660" s="925"/>
      <c r="G660" s="63">
        <f t="shared" si="68"/>
        <v>0</v>
      </c>
      <c r="H660" s="63">
        <f t="shared" si="68"/>
        <v>0</v>
      </c>
      <c r="I660" s="100">
        <f>I654+H660</f>
        <v>0</v>
      </c>
      <c r="J660" s="100">
        <f t="shared" si="69"/>
        <v>0</v>
      </c>
      <c r="K660" s="100">
        <f t="shared" si="69"/>
        <v>0</v>
      </c>
      <c r="L660" s="100">
        <f t="shared" si="69"/>
        <v>0</v>
      </c>
      <c r="M660" s="100">
        <f t="shared" si="69"/>
        <v>0</v>
      </c>
      <c r="N660" s="100">
        <f t="shared" si="69"/>
        <v>0</v>
      </c>
      <c r="O660" s="100">
        <f t="shared" si="69"/>
        <v>0</v>
      </c>
      <c r="P660" s="100">
        <f t="shared" si="69"/>
        <v>0</v>
      </c>
      <c r="Q660" s="374">
        <f t="shared" si="69"/>
        <v>0</v>
      </c>
      <c r="R660" s="401">
        <f>R654</f>
        <v>29.6</v>
      </c>
    </row>
    <row r="661" spans="1:18" ht="35.1" customHeight="1" thickBot="1">
      <c r="A661" s="714"/>
      <c r="B661" s="750"/>
      <c r="C661" s="750"/>
      <c r="D661" s="750"/>
      <c r="E661" s="750"/>
      <c r="F661" s="750"/>
      <c r="G661" s="750"/>
      <c r="H661" s="750"/>
      <c r="I661" s="750"/>
      <c r="J661" s="750"/>
      <c r="K661" s="750"/>
      <c r="L661" s="750"/>
      <c r="M661" s="750"/>
      <c r="N661" s="750"/>
      <c r="O661" s="750"/>
      <c r="P661" s="750"/>
      <c r="Q661" s="750"/>
      <c r="R661" s="389"/>
    </row>
    <row r="662" spans="1:18" s="79" customFormat="1" ht="35.1" customHeight="1" thickBot="1">
      <c r="A662" s="722" t="s">
        <v>359</v>
      </c>
      <c r="B662" s="723"/>
      <c r="C662" s="784"/>
      <c r="D662" s="784"/>
      <c r="E662" s="723"/>
      <c r="F662" s="784"/>
      <c r="G662" s="784"/>
      <c r="H662" s="784"/>
      <c r="I662" s="784"/>
      <c r="J662" s="784"/>
      <c r="K662" s="784"/>
      <c r="L662" s="784"/>
      <c r="M662" s="784"/>
      <c r="N662" s="784"/>
      <c r="O662" s="784"/>
      <c r="P662" s="784"/>
      <c r="Q662" s="784"/>
      <c r="R662" s="402"/>
    </row>
    <row r="663" spans="1:18" ht="35.1" customHeight="1">
      <c r="A663" s="751">
        <v>99</v>
      </c>
      <c r="B663" s="523" t="s">
        <v>360</v>
      </c>
      <c r="C663" s="902" t="s">
        <v>61</v>
      </c>
      <c r="D663" s="67"/>
      <c r="E663" s="751" t="s">
        <v>451</v>
      </c>
      <c r="F663" s="205" t="s">
        <v>18</v>
      </c>
      <c r="G663" s="456"/>
      <c r="H663" s="39"/>
      <c r="I663" s="209"/>
      <c r="J663" s="209"/>
      <c r="K663" s="209"/>
      <c r="L663" s="209"/>
      <c r="M663" s="209"/>
      <c r="N663" s="209"/>
      <c r="O663" s="209"/>
      <c r="P663" s="209"/>
      <c r="Q663" s="362"/>
      <c r="R663" s="394"/>
    </row>
    <row r="664" spans="1:18">
      <c r="A664" s="752"/>
      <c r="B664" s="55" t="s">
        <v>361</v>
      </c>
      <c r="C664" s="903"/>
      <c r="D664" s="891" t="s">
        <v>362</v>
      </c>
      <c r="E664" s="752"/>
      <c r="F664" s="905" t="s">
        <v>19</v>
      </c>
      <c r="G664" s="968">
        <f>R664*J5</f>
        <v>0</v>
      </c>
      <c r="H664" s="906"/>
      <c r="I664" s="893"/>
      <c r="J664" s="893"/>
      <c r="K664" s="892">
        <v>0</v>
      </c>
      <c r="L664" s="893"/>
      <c r="M664" s="893"/>
      <c r="N664" s="893"/>
      <c r="O664" s="893"/>
      <c r="P664" s="893"/>
      <c r="Q664" s="915"/>
      <c r="R664" s="620">
        <v>1</v>
      </c>
    </row>
    <row r="665" spans="1:18" s="62" customFormat="1">
      <c r="A665" s="752"/>
      <c r="B665" s="55" t="s">
        <v>363</v>
      </c>
      <c r="C665" s="903"/>
      <c r="D665" s="891"/>
      <c r="E665" s="752"/>
      <c r="F665" s="905"/>
      <c r="G665" s="969"/>
      <c r="H665" s="906"/>
      <c r="I665" s="893"/>
      <c r="J665" s="893"/>
      <c r="K665" s="892"/>
      <c r="L665" s="893"/>
      <c r="M665" s="893"/>
      <c r="N665" s="893"/>
      <c r="O665" s="893"/>
      <c r="P665" s="893"/>
      <c r="Q665" s="915"/>
      <c r="R665" s="620"/>
    </row>
    <row r="666" spans="1:18" ht="34.5" customHeight="1" thickBot="1">
      <c r="A666" s="752"/>
      <c r="B666" s="6" t="s">
        <v>364</v>
      </c>
      <c r="C666" s="903"/>
      <c r="D666" s="68"/>
      <c r="E666" s="752"/>
      <c r="F666" s="35" t="s">
        <v>76</v>
      </c>
      <c r="G666" s="415"/>
      <c r="H666" s="44"/>
      <c r="I666" s="42"/>
      <c r="J666" s="42"/>
      <c r="K666" s="42"/>
      <c r="L666" s="42"/>
      <c r="M666" s="42"/>
      <c r="N666" s="42"/>
      <c r="O666" s="42"/>
      <c r="P666" s="42"/>
      <c r="Q666" s="361"/>
      <c r="R666" s="393"/>
    </row>
    <row r="667" spans="1:18" ht="35.1" customHeight="1">
      <c r="A667" s="752"/>
      <c r="B667" s="6" t="s">
        <v>365</v>
      </c>
      <c r="C667" s="903"/>
      <c r="D667" s="69" t="s">
        <v>649</v>
      </c>
      <c r="E667" s="752"/>
      <c r="F667" s="907"/>
      <c r="G667" s="424"/>
      <c r="H667" s="909"/>
      <c r="I667" s="910"/>
      <c r="J667" s="910"/>
      <c r="K667" s="910"/>
      <c r="L667" s="910"/>
      <c r="M667" s="910"/>
      <c r="N667" s="910"/>
      <c r="O667" s="910"/>
      <c r="P667" s="910"/>
      <c r="Q667" s="910"/>
      <c r="R667" s="513"/>
    </row>
    <row r="668" spans="1:18" ht="35.1" customHeight="1">
      <c r="A668" s="752"/>
      <c r="B668" s="6" t="s">
        <v>366</v>
      </c>
      <c r="C668" s="903"/>
      <c r="D668" s="55" t="s">
        <v>650</v>
      </c>
      <c r="E668" s="752"/>
      <c r="F668" s="908"/>
      <c r="G668" s="425"/>
      <c r="H668" s="911"/>
      <c r="I668" s="912"/>
      <c r="J668" s="912"/>
      <c r="K668" s="912"/>
      <c r="L668" s="912"/>
      <c r="M668" s="912"/>
      <c r="N668" s="912"/>
      <c r="O668" s="912"/>
      <c r="P668" s="912"/>
      <c r="Q668" s="912"/>
      <c r="R668" s="525"/>
    </row>
    <row r="669" spans="1:18" ht="35.1" customHeight="1" thickBot="1">
      <c r="A669" s="753"/>
      <c r="B669" s="545" t="s">
        <v>367</v>
      </c>
      <c r="C669" s="904"/>
      <c r="D669" s="70"/>
      <c r="E669" s="753"/>
      <c r="F669" s="908"/>
      <c r="G669" s="425"/>
      <c r="H669" s="913"/>
      <c r="I669" s="914"/>
      <c r="J669" s="914"/>
      <c r="K669" s="914"/>
      <c r="L669" s="914"/>
      <c r="M669" s="914"/>
      <c r="N669" s="914"/>
      <c r="O669" s="914"/>
      <c r="P669" s="914"/>
      <c r="Q669" s="914"/>
      <c r="R669" s="525"/>
    </row>
    <row r="670" spans="1:18" ht="35.1" customHeight="1">
      <c r="A670" s="751">
        <v>100</v>
      </c>
      <c r="B670" s="523" t="s">
        <v>368</v>
      </c>
      <c r="C670" s="902" t="s">
        <v>61</v>
      </c>
      <c r="D670" s="67"/>
      <c r="E670" s="751" t="s">
        <v>451</v>
      </c>
      <c r="F670" s="205" t="s">
        <v>18</v>
      </c>
      <c r="G670" s="456"/>
      <c r="H670" s="43"/>
      <c r="I670" s="209"/>
      <c r="J670" s="209"/>
      <c r="K670" s="209"/>
      <c r="L670" s="209"/>
      <c r="M670" s="209"/>
      <c r="N670" s="209"/>
      <c r="O670" s="209"/>
      <c r="P670" s="209"/>
      <c r="Q670" s="362"/>
      <c r="R670" s="394"/>
    </row>
    <row r="671" spans="1:18" ht="35.1" customHeight="1">
      <c r="A671" s="752"/>
      <c r="B671" s="55" t="s">
        <v>369</v>
      </c>
      <c r="C671" s="903"/>
      <c r="D671" s="891"/>
      <c r="E671" s="752"/>
      <c r="F671" s="927" t="s">
        <v>370</v>
      </c>
      <c r="G671" s="968">
        <f>R671*J5</f>
        <v>0</v>
      </c>
      <c r="H671" s="928"/>
      <c r="I671" s="893"/>
      <c r="J671" s="893"/>
      <c r="K671" s="892">
        <v>0</v>
      </c>
      <c r="L671" s="893"/>
      <c r="M671" s="893"/>
      <c r="N671" s="893"/>
      <c r="O671" s="893"/>
      <c r="P671" s="893"/>
      <c r="Q671" s="915"/>
      <c r="R671" s="620">
        <v>0.2</v>
      </c>
    </row>
    <row r="672" spans="1:18" ht="35.1" customHeight="1">
      <c r="A672" s="752"/>
      <c r="B672" s="55" t="s">
        <v>371</v>
      </c>
      <c r="C672" s="903"/>
      <c r="D672" s="891"/>
      <c r="E672" s="752"/>
      <c r="F672" s="927"/>
      <c r="G672" s="969"/>
      <c r="H672" s="928"/>
      <c r="I672" s="893"/>
      <c r="J672" s="893"/>
      <c r="K672" s="892"/>
      <c r="L672" s="893"/>
      <c r="M672" s="893"/>
      <c r="N672" s="893"/>
      <c r="O672" s="893"/>
      <c r="P672" s="893"/>
      <c r="Q672" s="915"/>
      <c r="R672" s="620"/>
    </row>
    <row r="673" spans="1:18" ht="35.1" customHeight="1">
      <c r="A673" s="752"/>
      <c r="B673" s="55" t="s">
        <v>372</v>
      </c>
      <c r="C673" s="903"/>
      <c r="D673" s="891"/>
      <c r="E673" s="752"/>
      <c r="F673" s="927" t="s">
        <v>76</v>
      </c>
      <c r="G673" s="625"/>
      <c r="H673" s="928"/>
      <c r="I673" s="893"/>
      <c r="J673" s="893"/>
      <c r="K673" s="893"/>
      <c r="L673" s="893"/>
      <c r="M673" s="893"/>
      <c r="N673" s="893"/>
      <c r="O673" s="893"/>
      <c r="P673" s="893"/>
      <c r="Q673" s="915"/>
      <c r="R673" s="620"/>
    </row>
    <row r="674" spans="1:18" ht="33.75" thickBot="1">
      <c r="A674" s="752"/>
      <c r="B674" s="55" t="s">
        <v>373</v>
      </c>
      <c r="C674" s="903"/>
      <c r="D674" s="935"/>
      <c r="E674" s="752"/>
      <c r="F674" s="929"/>
      <c r="G674" s="626"/>
      <c r="H674" s="930"/>
      <c r="I674" s="926"/>
      <c r="J674" s="926"/>
      <c r="K674" s="926"/>
      <c r="L674" s="926"/>
      <c r="M674" s="926"/>
      <c r="N674" s="926"/>
      <c r="O674" s="926"/>
      <c r="P674" s="926"/>
      <c r="Q674" s="942"/>
      <c r="R674" s="621"/>
    </row>
    <row r="675" spans="1:18" ht="35.1" customHeight="1">
      <c r="A675" s="752"/>
      <c r="B675" s="55" t="s">
        <v>374</v>
      </c>
      <c r="C675" s="903"/>
      <c r="D675" s="26" t="s">
        <v>375</v>
      </c>
      <c r="E675" s="752"/>
      <c r="F675" s="936"/>
      <c r="G675" s="426"/>
      <c r="H675" s="938"/>
      <c r="I675" s="637"/>
      <c r="J675" s="637"/>
      <c r="K675" s="637"/>
      <c r="L675" s="637"/>
      <c r="M675" s="637"/>
      <c r="N675" s="637"/>
      <c r="O675" s="637"/>
      <c r="P675" s="637"/>
      <c r="Q675" s="637"/>
      <c r="R675" s="520"/>
    </row>
    <row r="676" spans="1:18" ht="35.1" customHeight="1">
      <c r="A676" s="752"/>
      <c r="B676" s="55" t="s">
        <v>376</v>
      </c>
      <c r="C676" s="903"/>
      <c r="D676" s="55" t="s">
        <v>377</v>
      </c>
      <c r="E676" s="752"/>
      <c r="F676" s="937"/>
      <c r="G676" s="427"/>
      <c r="H676" s="939"/>
      <c r="I676" s="940"/>
      <c r="J676" s="940"/>
      <c r="K676" s="940"/>
      <c r="L676" s="940"/>
      <c r="M676" s="940"/>
      <c r="N676" s="940"/>
      <c r="O676" s="940"/>
      <c r="P676" s="940"/>
      <c r="Q676" s="940"/>
      <c r="R676" s="521"/>
    </row>
    <row r="677" spans="1:18" ht="35.1" customHeight="1" thickBot="1">
      <c r="A677" s="752"/>
      <c r="B677" s="70"/>
      <c r="C677" s="904"/>
      <c r="D677" s="55"/>
      <c r="E677" s="753"/>
      <c r="F677" s="745"/>
      <c r="G677" s="416"/>
      <c r="H677" s="941"/>
      <c r="I677" s="746"/>
      <c r="J677" s="746"/>
      <c r="K677" s="746"/>
      <c r="L677" s="746"/>
      <c r="M677" s="746"/>
      <c r="N677" s="746"/>
      <c r="O677" s="746"/>
      <c r="P677" s="746"/>
      <c r="Q677" s="746"/>
      <c r="R677" s="522"/>
    </row>
    <row r="678" spans="1:18" ht="35.1" customHeight="1">
      <c r="A678" s="751">
        <v>101</v>
      </c>
      <c r="B678" s="523" t="s">
        <v>378</v>
      </c>
      <c r="C678" s="902" t="s">
        <v>379</v>
      </c>
      <c r="D678" s="67"/>
      <c r="E678" s="751" t="s">
        <v>451</v>
      </c>
      <c r="F678" s="205" t="s">
        <v>18</v>
      </c>
      <c r="G678" s="424">
        <f>R678*J5</f>
        <v>0</v>
      </c>
      <c r="H678" s="221">
        <v>0</v>
      </c>
      <c r="I678" s="209"/>
      <c r="J678" s="209"/>
      <c r="K678" s="209"/>
      <c r="L678" s="209"/>
      <c r="M678" s="209"/>
      <c r="N678" s="209"/>
      <c r="O678" s="209"/>
      <c r="P678" s="209"/>
      <c r="Q678" s="362"/>
      <c r="R678" s="403">
        <v>6</v>
      </c>
    </row>
    <row r="679" spans="1:18" ht="35.1" customHeight="1">
      <c r="A679" s="752"/>
      <c r="B679" s="55" t="s">
        <v>380</v>
      </c>
      <c r="C679" s="903"/>
      <c r="D679" s="215"/>
      <c r="E679" s="752"/>
      <c r="F679" s="34" t="s">
        <v>19</v>
      </c>
      <c r="G679" s="418"/>
      <c r="H679" s="21"/>
      <c r="I679" s="45"/>
      <c r="J679" s="210"/>
      <c r="K679" s="210"/>
      <c r="L679" s="45"/>
      <c r="M679" s="210"/>
      <c r="N679" s="210"/>
      <c r="O679" s="45"/>
      <c r="P679" s="210"/>
      <c r="Q679" s="363"/>
      <c r="R679" s="395"/>
    </row>
    <row r="680" spans="1:18" ht="35.1" customHeight="1" thickBot="1">
      <c r="A680" s="752"/>
      <c r="B680" s="55" t="s">
        <v>381</v>
      </c>
      <c r="C680" s="903"/>
      <c r="D680" s="71"/>
      <c r="E680" s="752"/>
      <c r="F680" s="35" t="s">
        <v>20</v>
      </c>
      <c r="G680" s="417"/>
      <c r="H680" s="41"/>
      <c r="I680" s="42"/>
      <c r="J680" s="42"/>
      <c r="K680" s="42"/>
      <c r="L680" s="42"/>
      <c r="M680" s="42"/>
      <c r="N680" s="42"/>
      <c r="O680" s="42"/>
      <c r="P680" s="42"/>
      <c r="Q680" s="361"/>
      <c r="R680" s="393"/>
    </row>
    <row r="681" spans="1:18" ht="35.1" customHeight="1">
      <c r="A681" s="752"/>
      <c r="B681" s="524" t="s">
        <v>382</v>
      </c>
      <c r="C681" s="903"/>
      <c r="D681" s="542" t="s">
        <v>383</v>
      </c>
      <c r="E681" s="752"/>
      <c r="F681" s="931"/>
      <c r="G681" s="428"/>
      <c r="H681" s="909"/>
      <c r="I681" s="910"/>
      <c r="J681" s="910"/>
      <c r="K681" s="910"/>
      <c r="L681" s="910"/>
      <c r="M681" s="910"/>
      <c r="N681" s="910"/>
      <c r="O681" s="910"/>
      <c r="P681" s="910"/>
      <c r="Q681" s="910"/>
      <c r="R681" s="516"/>
    </row>
    <row r="682" spans="1:18" ht="35.1" customHeight="1">
      <c r="A682" s="752"/>
      <c r="B682" s="524" t="s">
        <v>384</v>
      </c>
      <c r="C682" s="903"/>
      <c r="D682" s="542" t="s">
        <v>385</v>
      </c>
      <c r="E682" s="752"/>
      <c r="F682" s="931"/>
      <c r="G682" s="428"/>
      <c r="H682" s="911"/>
      <c r="I682" s="912"/>
      <c r="J682" s="912"/>
      <c r="K682" s="912"/>
      <c r="L682" s="912"/>
      <c r="M682" s="912"/>
      <c r="N682" s="912"/>
      <c r="O682" s="912"/>
      <c r="P682" s="912"/>
      <c r="Q682" s="912"/>
      <c r="R682" s="516"/>
    </row>
    <row r="683" spans="1:18" ht="35.1" customHeight="1">
      <c r="A683" s="752"/>
      <c r="B683" s="524"/>
      <c r="C683" s="903"/>
      <c r="D683" s="542" t="s">
        <v>383</v>
      </c>
      <c r="E683" s="752"/>
      <c r="F683" s="931"/>
      <c r="G683" s="428"/>
      <c r="H683" s="911"/>
      <c r="I683" s="912"/>
      <c r="J683" s="912"/>
      <c r="K683" s="912"/>
      <c r="L683" s="912"/>
      <c r="M683" s="912"/>
      <c r="N683" s="912"/>
      <c r="O683" s="912"/>
      <c r="P683" s="912"/>
      <c r="Q683" s="912"/>
      <c r="R683" s="516"/>
    </row>
    <row r="684" spans="1:18" ht="35.1" customHeight="1" thickBot="1">
      <c r="A684" s="753"/>
      <c r="B684" s="545"/>
      <c r="C684" s="904"/>
      <c r="D684" s="203" t="s">
        <v>386</v>
      </c>
      <c r="E684" s="753"/>
      <c r="F684" s="932"/>
      <c r="G684" s="429"/>
      <c r="H684" s="933"/>
      <c r="I684" s="934"/>
      <c r="J684" s="934"/>
      <c r="K684" s="934"/>
      <c r="L684" s="934"/>
      <c r="M684" s="934"/>
      <c r="N684" s="934"/>
      <c r="O684" s="934"/>
      <c r="P684" s="934"/>
      <c r="Q684" s="934"/>
      <c r="R684" s="517"/>
    </row>
    <row r="685" spans="1:18" ht="35.1" customHeight="1">
      <c r="A685" s="751">
        <v>102</v>
      </c>
      <c r="B685" s="523" t="s">
        <v>387</v>
      </c>
      <c r="C685" s="902" t="s">
        <v>61</v>
      </c>
      <c r="D685" s="541"/>
      <c r="E685" s="751" t="s">
        <v>451</v>
      </c>
      <c r="F685" s="46" t="s">
        <v>18</v>
      </c>
      <c r="G685" s="456"/>
      <c r="H685" s="43"/>
      <c r="I685" s="209"/>
      <c r="J685" s="209"/>
      <c r="K685" s="209"/>
      <c r="L685" s="209"/>
      <c r="M685" s="209"/>
      <c r="N685" s="209"/>
      <c r="O685" s="209"/>
      <c r="P685" s="209"/>
      <c r="Q685" s="362"/>
      <c r="R685" s="394"/>
    </row>
    <row r="686" spans="1:18" ht="35.1" customHeight="1">
      <c r="A686" s="948"/>
      <c r="B686" s="524" t="s">
        <v>388</v>
      </c>
      <c r="C686" s="950"/>
      <c r="D686" s="891"/>
      <c r="E686" s="752"/>
      <c r="F686" s="946" t="s">
        <v>19</v>
      </c>
      <c r="G686" s="968">
        <f>R686*J5</f>
        <v>0</v>
      </c>
      <c r="H686" s="928"/>
      <c r="I686" s="893"/>
      <c r="J686" s="893"/>
      <c r="K686" s="892">
        <v>0</v>
      </c>
      <c r="L686" s="893"/>
      <c r="M686" s="893"/>
      <c r="N686" s="893"/>
      <c r="O686" s="893"/>
      <c r="P686" s="893"/>
      <c r="Q686" s="915"/>
      <c r="R686" s="620">
        <v>0.2</v>
      </c>
    </row>
    <row r="687" spans="1:18" ht="35.1" customHeight="1">
      <c r="A687" s="948"/>
      <c r="B687" s="524" t="s">
        <v>389</v>
      </c>
      <c r="C687" s="950"/>
      <c r="D687" s="891"/>
      <c r="E687" s="752"/>
      <c r="F687" s="947"/>
      <c r="G687" s="969"/>
      <c r="H687" s="928"/>
      <c r="I687" s="893"/>
      <c r="J687" s="893"/>
      <c r="K687" s="892"/>
      <c r="L687" s="893"/>
      <c r="M687" s="893"/>
      <c r="N687" s="893"/>
      <c r="O687" s="893"/>
      <c r="P687" s="893"/>
      <c r="Q687" s="915"/>
      <c r="R687" s="620"/>
    </row>
    <row r="688" spans="1:18" ht="35.1" customHeight="1" thickBot="1">
      <c r="A688" s="948"/>
      <c r="B688" s="524" t="s">
        <v>390</v>
      </c>
      <c r="C688" s="950"/>
      <c r="D688" s="68"/>
      <c r="E688" s="752"/>
      <c r="F688" s="50" t="s">
        <v>76</v>
      </c>
      <c r="G688" s="417"/>
      <c r="H688" s="41"/>
      <c r="I688" s="42"/>
      <c r="J688" s="42"/>
      <c r="K688" s="42"/>
      <c r="L688" s="42"/>
      <c r="M688" s="42"/>
      <c r="N688" s="42"/>
      <c r="O688" s="42"/>
      <c r="P688" s="42"/>
      <c r="Q688" s="361"/>
      <c r="R688" s="393"/>
    </row>
    <row r="689" spans="1:18" ht="35.1" customHeight="1">
      <c r="A689" s="948"/>
      <c r="B689" s="524" t="s">
        <v>391</v>
      </c>
      <c r="C689" s="950"/>
      <c r="D689" s="69" t="s">
        <v>651</v>
      </c>
      <c r="E689" s="752"/>
      <c r="F689" s="907"/>
      <c r="G689" s="424"/>
      <c r="H689" s="909"/>
      <c r="I689" s="910"/>
      <c r="J689" s="910"/>
      <c r="K689" s="910"/>
      <c r="L689" s="910"/>
      <c r="M689" s="910"/>
      <c r="N689" s="910"/>
      <c r="O689" s="910"/>
      <c r="P689" s="910"/>
      <c r="Q689" s="910"/>
      <c r="R689" s="513"/>
    </row>
    <row r="690" spans="1:18" ht="35.1" customHeight="1" thickBot="1">
      <c r="A690" s="949"/>
      <c r="B690" s="545" t="s">
        <v>392</v>
      </c>
      <c r="C690" s="951"/>
      <c r="D690" s="203" t="s">
        <v>652</v>
      </c>
      <c r="E690" s="753"/>
      <c r="F690" s="944"/>
      <c r="G690" s="430"/>
      <c r="H690" s="945"/>
      <c r="I690" s="901"/>
      <c r="J690" s="901"/>
      <c r="K690" s="901"/>
      <c r="L690" s="901"/>
      <c r="M690" s="901"/>
      <c r="N690" s="901"/>
      <c r="O690" s="901"/>
      <c r="P690" s="901"/>
      <c r="Q690" s="901"/>
      <c r="R690" s="514"/>
    </row>
    <row r="691" spans="1:18" ht="35.1" hidden="1" customHeight="1" thickBot="1">
      <c r="A691" s="716" t="s">
        <v>393</v>
      </c>
      <c r="B691" s="717"/>
      <c r="C691" s="717"/>
      <c r="D691" s="717"/>
      <c r="E691" s="843"/>
      <c r="F691" s="205">
        <f>SUM(H691:Q691)</f>
        <v>0</v>
      </c>
      <c r="G691" s="413">
        <f>G663+G670+G678+G685</f>
        <v>0</v>
      </c>
      <c r="H691" s="205">
        <f>H663+H670+H678+H685</f>
        <v>0</v>
      </c>
      <c r="I691" s="205">
        <f t="shared" ref="I691:Q692" si="70">I663+I670+I678+I685</f>
        <v>0</v>
      </c>
      <c r="J691" s="205">
        <f t="shared" si="70"/>
        <v>0</v>
      </c>
      <c r="K691" s="205">
        <f t="shared" si="70"/>
        <v>0</v>
      </c>
      <c r="L691" s="205">
        <f t="shared" si="70"/>
        <v>0</v>
      </c>
      <c r="M691" s="205">
        <f t="shared" si="70"/>
        <v>0</v>
      </c>
      <c r="N691" s="205">
        <f t="shared" si="70"/>
        <v>0</v>
      </c>
      <c r="O691" s="205">
        <f t="shared" si="70"/>
        <v>0</v>
      </c>
      <c r="P691" s="205">
        <f t="shared" si="70"/>
        <v>0</v>
      </c>
      <c r="Q691" s="46">
        <f t="shared" si="70"/>
        <v>0</v>
      </c>
      <c r="R691" s="205">
        <f>R663+R670+R678+R685</f>
        <v>6</v>
      </c>
    </row>
    <row r="692" spans="1:18" ht="35.1" hidden="1" customHeight="1" thickBot="1">
      <c r="A692" s="731" t="s">
        <v>394</v>
      </c>
      <c r="B692" s="732"/>
      <c r="C692" s="732"/>
      <c r="D692" s="732"/>
      <c r="E692" s="820"/>
      <c r="F692" s="205">
        <f>SUM(H692:Q692)</f>
        <v>0</v>
      </c>
      <c r="G692" s="413">
        <f>G664+G671+G679+G686</f>
        <v>0</v>
      </c>
      <c r="H692" s="205">
        <f>H664+H671+H679+H686</f>
        <v>0</v>
      </c>
      <c r="I692" s="205">
        <f t="shared" si="70"/>
        <v>0</v>
      </c>
      <c r="J692" s="205">
        <f t="shared" si="70"/>
        <v>0</v>
      </c>
      <c r="K692" s="205">
        <f t="shared" si="70"/>
        <v>0</v>
      </c>
      <c r="L692" s="205">
        <f t="shared" si="70"/>
        <v>0</v>
      </c>
      <c r="M692" s="205">
        <f t="shared" si="70"/>
        <v>0</v>
      </c>
      <c r="N692" s="205">
        <f t="shared" si="70"/>
        <v>0</v>
      </c>
      <c r="O692" s="205">
        <f t="shared" si="70"/>
        <v>0</v>
      </c>
      <c r="P692" s="205">
        <f t="shared" si="70"/>
        <v>0</v>
      </c>
      <c r="Q692" s="46">
        <f t="shared" si="70"/>
        <v>0</v>
      </c>
      <c r="R692" s="205">
        <f>R664+R671+R679+R686</f>
        <v>1.4</v>
      </c>
    </row>
    <row r="693" spans="1:18" ht="35.1" hidden="1" customHeight="1" thickBot="1">
      <c r="A693" s="728" t="s">
        <v>395</v>
      </c>
      <c r="B693" s="729"/>
      <c r="C693" s="729"/>
      <c r="D693" s="729"/>
      <c r="E693" s="821"/>
      <c r="F693" s="205">
        <f>SUM(H693:Q693)</f>
        <v>0</v>
      </c>
      <c r="G693" s="414">
        <f>G666+G673+G680+G688</f>
        <v>0</v>
      </c>
      <c r="H693" s="49">
        <f>H666+H673+H680+H688</f>
        <v>0</v>
      </c>
      <c r="I693" s="49">
        <f t="shared" ref="I693:Q693" si="71">I666+I673+I680+I688</f>
        <v>0</v>
      </c>
      <c r="J693" s="49">
        <f t="shared" si="71"/>
        <v>0</v>
      </c>
      <c r="K693" s="49">
        <f t="shared" si="71"/>
        <v>0</v>
      </c>
      <c r="L693" s="49">
        <f t="shared" si="71"/>
        <v>0</v>
      </c>
      <c r="M693" s="49">
        <f t="shared" si="71"/>
        <v>0</v>
      </c>
      <c r="N693" s="49">
        <f t="shared" si="71"/>
        <v>0</v>
      </c>
      <c r="O693" s="49">
        <f t="shared" si="71"/>
        <v>0</v>
      </c>
      <c r="P693" s="49">
        <f t="shared" si="71"/>
        <v>0</v>
      </c>
      <c r="Q693" s="226">
        <f t="shared" si="71"/>
        <v>0</v>
      </c>
      <c r="R693" s="49">
        <f>R666+R673+R680+R688</f>
        <v>0</v>
      </c>
    </row>
    <row r="694" spans="1:18" ht="35.1" hidden="1" customHeight="1" thickBot="1">
      <c r="A694" s="719" t="s">
        <v>489</v>
      </c>
      <c r="B694" s="720"/>
      <c r="C694" s="720"/>
      <c r="D694" s="720"/>
      <c r="E694" s="781"/>
      <c r="F694" s="15">
        <f>F691+F692</f>
        <v>0</v>
      </c>
      <c r="G694" s="29">
        <f>G691+G692</f>
        <v>0</v>
      </c>
      <c r="H694" s="15">
        <f>H691+H692</f>
        <v>0</v>
      </c>
      <c r="I694" s="15">
        <f t="shared" ref="I694:Q694" si="72">I691+I692</f>
        <v>0</v>
      </c>
      <c r="J694" s="15">
        <f t="shared" si="72"/>
        <v>0</v>
      </c>
      <c r="K694" s="15">
        <f t="shared" si="72"/>
        <v>0</v>
      </c>
      <c r="L694" s="15">
        <f t="shared" si="72"/>
        <v>0</v>
      </c>
      <c r="M694" s="15">
        <f t="shared" si="72"/>
        <v>0</v>
      </c>
      <c r="N694" s="15">
        <f t="shared" si="72"/>
        <v>0</v>
      </c>
      <c r="O694" s="15">
        <f t="shared" si="72"/>
        <v>0</v>
      </c>
      <c r="P694" s="15">
        <f t="shared" si="72"/>
        <v>0</v>
      </c>
      <c r="Q694" s="357">
        <f t="shared" si="72"/>
        <v>0</v>
      </c>
      <c r="R694" s="15">
        <f>R691+R692</f>
        <v>7.4</v>
      </c>
    </row>
    <row r="695" spans="1:18" ht="49.5" hidden="1" customHeight="1" thickBot="1">
      <c r="A695" s="920" t="s">
        <v>490</v>
      </c>
      <c r="B695" s="921"/>
      <c r="C695" s="921"/>
      <c r="D695" s="921"/>
      <c r="E695" s="922"/>
      <c r="F695" s="5">
        <f>F691+F692+F693</f>
        <v>0</v>
      </c>
      <c r="G695" s="423">
        <f>G691+G692+G693</f>
        <v>0</v>
      </c>
      <c r="H695" s="5">
        <f>H691+H692+H693</f>
        <v>0</v>
      </c>
      <c r="I695" s="5">
        <f t="shared" ref="I695:Q695" si="73">I691+I692+I693</f>
        <v>0</v>
      </c>
      <c r="J695" s="5">
        <f t="shared" si="73"/>
        <v>0</v>
      </c>
      <c r="K695" s="5">
        <f t="shared" si="73"/>
        <v>0</v>
      </c>
      <c r="L695" s="5">
        <f t="shared" si="73"/>
        <v>0</v>
      </c>
      <c r="M695" s="5">
        <f t="shared" si="73"/>
        <v>0</v>
      </c>
      <c r="N695" s="5">
        <f t="shared" si="73"/>
        <v>0</v>
      </c>
      <c r="O695" s="5">
        <f t="shared" si="73"/>
        <v>0</v>
      </c>
      <c r="P695" s="5">
        <f t="shared" si="73"/>
        <v>0</v>
      </c>
      <c r="Q695" s="359">
        <f t="shared" si="73"/>
        <v>0</v>
      </c>
      <c r="R695" s="5">
        <f>R691+R692+R693</f>
        <v>7.4</v>
      </c>
    </row>
    <row r="696" spans="1:18" ht="35.1" customHeight="1" thickBot="1">
      <c r="A696" s="943"/>
      <c r="B696" s="750"/>
      <c r="C696" s="750"/>
      <c r="D696" s="750"/>
      <c r="E696" s="750"/>
      <c r="F696" s="750"/>
      <c r="G696" s="750"/>
      <c r="H696" s="750"/>
      <c r="I696" s="750"/>
      <c r="J696" s="750"/>
      <c r="K696" s="750"/>
      <c r="L696" s="750"/>
      <c r="M696" s="750"/>
      <c r="N696" s="750"/>
      <c r="O696" s="750"/>
      <c r="P696" s="750"/>
      <c r="Q696" s="750"/>
      <c r="R696" s="389"/>
    </row>
    <row r="697" spans="1:18" ht="35.1" customHeight="1" thickBot="1">
      <c r="A697" s="640" t="s">
        <v>396</v>
      </c>
      <c r="B697" s="641"/>
      <c r="C697" s="641"/>
      <c r="D697" s="641"/>
      <c r="E697" s="641"/>
      <c r="F697" s="785"/>
      <c r="G697" s="414">
        <f t="shared" ref="G697:H701" si="74">G691</f>
        <v>0</v>
      </c>
      <c r="H697" s="49">
        <f t="shared" si="74"/>
        <v>0</v>
      </c>
      <c r="I697" s="49">
        <f>I691+H697</f>
        <v>0</v>
      </c>
      <c r="J697" s="49">
        <f t="shared" ref="J697:Q701" si="75">J691+I697</f>
        <v>0</v>
      </c>
      <c r="K697" s="49">
        <f t="shared" si="75"/>
        <v>0</v>
      </c>
      <c r="L697" s="49">
        <f t="shared" si="75"/>
        <v>0</v>
      </c>
      <c r="M697" s="49">
        <f t="shared" si="75"/>
        <v>0</v>
      </c>
      <c r="N697" s="49">
        <f t="shared" si="75"/>
        <v>0</v>
      </c>
      <c r="O697" s="49">
        <f t="shared" si="75"/>
        <v>0</v>
      </c>
      <c r="P697" s="49">
        <f t="shared" si="75"/>
        <v>0</v>
      </c>
      <c r="Q697" s="226">
        <f t="shared" si="75"/>
        <v>0</v>
      </c>
      <c r="R697" s="49">
        <f>R691</f>
        <v>6</v>
      </c>
    </row>
    <row r="698" spans="1:18" ht="35.1" customHeight="1" thickBot="1">
      <c r="A698" s="640" t="s">
        <v>397</v>
      </c>
      <c r="B698" s="641"/>
      <c r="C698" s="641"/>
      <c r="D698" s="641"/>
      <c r="E698" s="641"/>
      <c r="F698" s="952"/>
      <c r="G698" s="100">
        <f t="shared" si="74"/>
        <v>0</v>
      </c>
      <c r="H698" s="77">
        <f t="shared" si="74"/>
        <v>0</v>
      </c>
      <c r="I698" s="77">
        <f>I692+H698</f>
        <v>0</v>
      </c>
      <c r="J698" s="77">
        <f t="shared" si="75"/>
        <v>0</v>
      </c>
      <c r="K698" s="77">
        <f t="shared" si="75"/>
        <v>0</v>
      </c>
      <c r="L698" s="77">
        <f t="shared" si="75"/>
        <v>0</v>
      </c>
      <c r="M698" s="77">
        <f t="shared" si="75"/>
        <v>0</v>
      </c>
      <c r="N698" s="77">
        <f t="shared" si="75"/>
        <v>0</v>
      </c>
      <c r="O698" s="77">
        <f t="shared" si="75"/>
        <v>0</v>
      </c>
      <c r="P698" s="77">
        <f t="shared" si="75"/>
        <v>0</v>
      </c>
      <c r="Q698" s="373">
        <f t="shared" si="75"/>
        <v>0</v>
      </c>
      <c r="R698" s="77">
        <f>R692</f>
        <v>1.4</v>
      </c>
    </row>
    <row r="699" spans="1:18" ht="38.25" customHeight="1" thickBot="1">
      <c r="A699" s="640" t="s">
        <v>398</v>
      </c>
      <c r="B699" s="641"/>
      <c r="C699" s="641"/>
      <c r="D699" s="641"/>
      <c r="E699" s="641"/>
      <c r="F699" s="785"/>
      <c r="G699" s="414">
        <f t="shared" si="74"/>
        <v>0</v>
      </c>
      <c r="H699" s="49">
        <f t="shared" si="74"/>
        <v>0</v>
      </c>
      <c r="I699" s="49">
        <f>I693+H699</f>
        <v>0</v>
      </c>
      <c r="J699" s="49">
        <f t="shared" si="75"/>
        <v>0</v>
      </c>
      <c r="K699" s="49">
        <f t="shared" si="75"/>
        <v>0</v>
      </c>
      <c r="L699" s="49">
        <f t="shared" si="75"/>
        <v>0</v>
      </c>
      <c r="M699" s="49">
        <f t="shared" si="75"/>
        <v>0</v>
      </c>
      <c r="N699" s="49">
        <f t="shared" si="75"/>
        <v>0</v>
      </c>
      <c r="O699" s="49">
        <f t="shared" si="75"/>
        <v>0</v>
      </c>
      <c r="P699" s="49">
        <f t="shared" si="75"/>
        <v>0</v>
      </c>
      <c r="Q699" s="226">
        <f t="shared" si="75"/>
        <v>0</v>
      </c>
      <c r="R699" s="49">
        <f>R693</f>
        <v>0</v>
      </c>
    </row>
    <row r="700" spans="1:18" ht="81.75" customHeight="1" thickBot="1">
      <c r="A700" s="719" t="s">
        <v>491</v>
      </c>
      <c r="B700" s="720"/>
      <c r="C700" s="720"/>
      <c r="D700" s="720"/>
      <c r="E700" s="780"/>
      <c r="F700" s="781"/>
      <c r="G700" s="423">
        <f t="shared" si="74"/>
        <v>0</v>
      </c>
      <c r="H700" s="4">
        <f t="shared" si="74"/>
        <v>0</v>
      </c>
      <c r="I700" s="4">
        <f>I694+H700</f>
        <v>0</v>
      </c>
      <c r="J700" s="4">
        <f t="shared" si="75"/>
        <v>0</v>
      </c>
      <c r="K700" s="4">
        <f t="shared" si="75"/>
        <v>0</v>
      </c>
      <c r="L700" s="4">
        <f t="shared" si="75"/>
        <v>0</v>
      </c>
      <c r="M700" s="4">
        <f t="shared" si="75"/>
        <v>0</v>
      </c>
      <c r="N700" s="4">
        <f t="shared" si="75"/>
        <v>0</v>
      </c>
      <c r="O700" s="4">
        <f t="shared" si="75"/>
        <v>0</v>
      </c>
      <c r="P700" s="4">
        <f t="shared" si="75"/>
        <v>0</v>
      </c>
      <c r="Q700" s="358">
        <f t="shared" si="75"/>
        <v>0</v>
      </c>
      <c r="R700" s="4">
        <f>R694</f>
        <v>7.4</v>
      </c>
    </row>
    <row r="701" spans="1:18" ht="35.1" customHeight="1" thickBot="1">
      <c r="A701" s="747" t="s">
        <v>492</v>
      </c>
      <c r="B701" s="782"/>
      <c r="C701" s="782"/>
      <c r="D701" s="782"/>
      <c r="E701" s="782"/>
      <c r="F701" s="783"/>
      <c r="G701" s="63">
        <f t="shared" si="74"/>
        <v>0</v>
      </c>
      <c r="H701" s="63">
        <f t="shared" si="74"/>
        <v>0</v>
      </c>
      <c r="I701" s="100">
        <f>I695+H701</f>
        <v>0</v>
      </c>
      <c r="J701" s="100">
        <f t="shared" si="75"/>
        <v>0</v>
      </c>
      <c r="K701" s="100">
        <f t="shared" si="75"/>
        <v>0</v>
      </c>
      <c r="L701" s="100">
        <f t="shared" si="75"/>
        <v>0</v>
      </c>
      <c r="M701" s="100">
        <f t="shared" si="75"/>
        <v>0</v>
      </c>
      <c r="N701" s="100">
        <f t="shared" si="75"/>
        <v>0</v>
      </c>
      <c r="O701" s="100">
        <f t="shared" si="75"/>
        <v>0</v>
      </c>
      <c r="P701" s="100">
        <f t="shared" si="75"/>
        <v>0</v>
      </c>
      <c r="Q701" s="374">
        <f t="shared" si="75"/>
        <v>0</v>
      </c>
      <c r="R701" s="100">
        <f>R695</f>
        <v>7.4</v>
      </c>
    </row>
    <row r="702" spans="1:18" ht="35.1" customHeight="1" thickBot="1">
      <c r="A702" s="722" t="s">
        <v>666</v>
      </c>
      <c r="B702" s="723"/>
      <c r="C702" s="784"/>
      <c r="D702" s="784"/>
      <c r="E702" s="723"/>
      <c r="F702" s="784"/>
      <c r="G702" s="784"/>
      <c r="H702" s="784"/>
      <c r="I702" s="784"/>
      <c r="J702" s="784"/>
      <c r="K702" s="784"/>
      <c r="L702" s="784"/>
      <c r="M702" s="784"/>
      <c r="N702" s="784"/>
      <c r="O702" s="784"/>
      <c r="P702" s="784"/>
      <c r="Q702" s="784"/>
      <c r="R702" s="389"/>
    </row>
    <row r="703" spans="1:18" ht="35.1" customHeight="1">
      <c r="A703" s="665">
        <v>103</v>
      </c>
      <c r="B703" s="134" t="s">
        <v>576</v>
      </c>
      <c r="C703" s="504" t="s">
        <v>412</v>
      </c>
      <c r="D703" s="668" t="s">
        <v>67</v>
      </c>
      <c r="E703" s="645" t="s">
        <v>451</v>
      </c>
      <c r="F703" s="102" t="s">
        <v>111</v>
      </c>
      <c r="G703" s="458">
        <f>R703*J5</f>
        <v>0</v>
      </c>
      <c r="H703" s="109">
        <v>0</v>
      </c>
      <c r="I703" s="103"/>
      <c r="J703" s="103"/>
      <c r="K703" s="103"/>
      <c r="L703" s="103"/>
      <c r="M703" s="103"/>
      <c r="N703" s="103"/>
      <c r="O703" s="103"/>
      <c r="P703" s="103"/>
      <c r="Q703" s="156"/>
      <c r="R703" s="376">
        <v>3</v>
      </c>
    </row>
    <row r="704" spans="1:18" ht="35.1" customHeight="1">
      <c r="A704" s="666"/>
      <c r="B704" s="135" t="s">
        <v>68</v>
      </c>
      <c r="C704" s="505" t="s">
        <v>69</v>
      </c>
      <c r="D704" s="669"/>
      <c r="E704" s="691"/>
      <c r="F704" s="557" t="s">
        <v>112</v>
      </c>
      <c r="G704" s="496">
        <f>R704*J5</f>
        <v>0</v>
      </c>
      <c r="H704" s="143"/>
      <c r="I704" s="131"/>
      <c r="J704" s="131"/>
      <c r="K704" s="131">
        <v>0</v>
      </c>
      <c r="L704" s="131"/>
      <c r="M704" s="131"/>
      <c r="N704" s="131"/>
      <c r="O704" s="131"/>
      <c r="P704" s="131"/>
      <c r="Q704" s="356"/>
      <c r="R704" s="382">
        <v>6.9</v>
      </c>
    </row>
    <row r="705" spans="1:18" ht="38.25" customHeight="1" thickBot="1">
      <c r="A705" s="666"/>
      <c r="B705" s="135" t="s">
        <v>70</v>
      </c>
      <c r="C705" s="505" t="s">
        <v>71</v>
      </c>
      <c r="D705" s="669"/>
      <c r="E705" s="691"/>
      <c r="F705" s="107" t="s">
        <v>20</v>
      </c>
      <c r="G705" s="463"/>
      <c r="H705" s="126"/>
      <c r="I705" s="114"/>
      <c r="J705" s="114"/>
      <c r="K705" s="114"/>
      <c r="L705" s="114"/>
      <c r="M705" s="114"/>
      <c r="N705" s="114"/>
      <c r="O705" s="114"/>
      <c r="P705" s="114"/>
      <c r="Q705" s="158"/>
      <c r="R705" s="379"/>
    </row>
    <row r="706" spans="1:18" ht="32.25" customHeight="1">
      <c r="A706" s="666"/>
      <c r="B706" s="122" t="s">
        <v>72</v>
      </c>
      <c r="C706" s="505"/>
      <c r="D706" s="669"/>
      <c r="E706" s="691"/>
      <c r="F706" s="664"/>
      <c r="G706" s="461"/>
      <c r="H706" s="628"/>
      <c r="I706" s="629"/>
      <c r="J706" s="629"/>
      <c r="K706" s="629"/>
      <c r="L706" s="629"/>
      <c r="M706" s="629"/>
      <c r="N706" s="629"/>
      <c r="O706" s="629"/>
      <c r="P706" s="629"/>
      <c r="Q706" s="629"/>
      <c r="R706" s="509"/>
    </row>
    <row r="707" spans="1:18" ht="35.1" customHeight="1">
      <c r="A707" s="666"/>
      <c r="B707" s="122" t="s">
        <v>578</v>
      </c>
      <c r="C707" s="505"/>
      <c r="D707" s="669"/>
      <c r="E707" s="691"/>
      <c r="F707" s="678"/>
      <c r="G707" s="466"/>
      <c r="H707" s="630"/>
      <c r="I707" s="630"/>
      <c r="J707" s="630"/>
      <c r="K707" s="630"/>
      <c r="L707" s="630"/>
      <c r="M707" s="630"/>
      <c r="N707" s="630"/>
      <c r="O707" s="630"/>
      <c r="P707" s="630"/>
      <c r="Q707" s="630"/>
      <c r="R707" s="510"/>
    </row>
    <row r="708" spans="1:18" s="104" customFormat="1" ht="33" customHeight="1">
      <c r="A708" s="666"/>
      <c r="B708" s="122" t="s">
        <v>579</v>
      </c>
      <c r="C708" s="302"/>
      <c r="D708" s="669"/>
      <c r="E708" s="691"/>
      <c r="F708" s="678"/>
      <c r="G708" s="466"/>
      <c r="H708" s="630"/>
      <c r="I708" s="630"/>
      <c r="J708" s="630"/>
      <c r="K708" s="630"/>
      <c r="L708" s="630"/>
      <c r="M708" s="630"/>
      <c r="N708" s="630"/>
      <c r="O708" s="630"/>
      <c r="P708" s="630"/>
      <c r="Q708" s="630"/>
      <c r="R708" s="510"/>
    </row>
    <row r="709" spans="1:18" s="104" customFormat="1" ht="32.25" customHeight="1">
      <c r="A709" s="666"/>
      <c r="B709" s="122" t="s">
        <v>581</v>
      </c>
      <c r="C709" s="526"/>
      <c r="D709" s="669"/>
      <c r="E709" s="691"/>
      <c r="F709" s="678"/>
      <c r="G709" s="466"/>
      <c r="H709" s="630"/>
      <c r="I709" s="630"/>
      <c r="J709" s="630"/>
      <c r="K709" s="630"/>
      <c r="L709" s="630"/>
      <c r="M709" s="630"/>
      <c r="N709" s="630"/>
      <c r="O709" s="630"/>
      <c r="P709" s="630"/>
      <c r="Q709" s="630"/>
      <c r="R709" s="510"/>
    </row>
    <row r="710" spans="1:18" s="104" customFormat="1" ht="42" customHeight="1" thickBot="1">
      <c r="A710" s="667"/>
      <c r="B710" s="136" t="s">
        <v>74</v>
      </c>
      <c r="C710" s="527"/>
      <c r="D710" s="670"/>
      <c r="E710" s="663"/>
      <c r="F710" s="679"/>
      <c r="G710" s="467"/>
      <c r="H710" s="631"/>
      <c r="I710" s="631"/>
      <c r="J710" s="631"/>
      <c r="K710" s="631"/>
      <c r="L710" s="631"/>
      <c r="M710" s="631"/>
      <c r="N710" s="631"/>
      <c r="O710" s="631"/>
      <c r="P710" s="631"/>
      <c r="Q710" s="631"/>
      <c r="R710" s="511"/>
    </row>
    <row r="711" spans="1:18" s="104" customFormat="1" ht="33" hidden="1" customHeight="1" thickBot="1">
      <c r="A711" s="716" t="s">
        <v>667</v>
      </c>
      <c r="B711" s="717"/>
      <c r="C711" s="717"/>
      <c r="D711" s="717"/>
      <c r="E711" s="843"/>
      <c r="F711" s="205">
        <f>SUM(H711:Q711)</f>
        <v>0</v>
      </c>
      <c r="G711" s="413">
        <f t="shared" ref="G711:Q713" si="76">G703</f>
        <v>0</v>
      </c>
      <c r="H711" s="205">
        <f t="shared" si="76"/>
        <v>0</v>
      </c>
      <c r="I711" s="205">
        <f t="shared" si="76"/>
        <v>0</v>
      </c>
      <c r="J711" s="205">
        <f t="shared" si="76"/>
        <v>0</v>
      </c>
      <c r="K711" s="205">
        <f t="shared" si="76"/>
        <v>0</v>
      </c>
      <c r="L711" s="205">
        <f t="shared" si="76"/>
        <v>0</v>
      </c>
      <c r="M711" s="205">
        <f t="shared" si="76"/>
        <v>0</v>
      </c>
      <c r="N711" s="205">
        <f t="shared" si="76"/>
        <v>0</v>
      </c>
      <c r="O711" s="205">
        <f t="shared" si="76"/>
        <v>0</v>
      </c>
      <c r="P711" s="205">
        <f t="shared" si="76"/>
        <v>0</v>
      </c>
      <c r="Q711" s="46">
        <f t="shared" si="76"/>
        <v>0</v>
      </c>
      <c r="R711" s="205">
        <f>R703</f>
        <v>3</v>
      </c>
    </row>
    <row r="712" spans="1:18" s="104" customFormat="1" ht="33" hidden="1" customHeight="1" thickBot="1">
      <c r="A712" s="731" t="s">
        <v>668</v>
      </c>
      <c r="B712" s="732"/>
      <c r="C712" s="732"/>
      <c r="D712" s="732"/>
      <c r="E712" s="820"/>
      <c r="F712" s="205">
        <f>SUM(H712:Q712)</f>
        <v>0</v>
      </c>
      <c r="G712" s="413">
        <f t="shared" si="76"/>
        <v>0</v>
      </c>
      <c r="H712" s="205">
        <f t="shared" si="76"/>
        <v>0</v>
      </c>
      <c r="I712" s="205">
        <f t="shared" si="76"/>
        <v>0</v>
      </c>
      <c r="J712" s="205">
        <f t="shared" si="76"/>
        <v>0</v>
      </c>
      <c r="K712" s="205">
        <f t="shared" si="76"/>
        <v>0</v>
      </c>
      <c r="L712" s="205">
        <f t="shared" si="76"/>
        <v>0</v>
      </c>
      <c r="M712" s="205">
        <f t="shared" si="76"/>
        <v>0</v>
      </c>
      <c r="N712" s="205">
        <f t="shared" si="76"/>
        <v>0</v>
      </c>
      <c r="O712" s="205">
        <f t="shared" si="76"/>
        <v>0</v>
      </c>
      <c r="P712" s="205">
        <f t="shared" si="76"/>
        <v>0</v>
      </c>
      <c r="Q712" s="46">
        <f t="shared" si="76"/>
        <v>0</v>
      </c>
      <c r="R712" s="205">
        <f>R704</f>
        <v>6.9</v>
      </c>
    </row>
    <row r="713" spans="1:18" s="104" customFormat="1" ht="33" hidden="1" customHeight="1" thickBot="1">
      <c r="A713" s="728" t="s">
        <v>669</v>
      </c>
      <c r="B713" s="729"/>
      <c r="C713" s="729"/>
      <c r="D713" s="729"/>
      <c r="E713" s="821"/>
      <c r="F713" s="205">
        <f>SUM(H713:Q713)</f>
        <v>0</v>
      </c>
      <c r="G713" s="414">
        <f t="shared" si="76"/>
        <v>0</v>
      </c>
      <c r="H713" s="49">
        <f t="shared" si="76"/>
        <v>0</v>
      </c>
      <c r="I713" s="49">
        <f t="shared" si="76"/>
        <v>0</v>
      </c>
      <c r="J713" s="49">
        <f t="shared" si="76"/>
        <v>0</v>
      </c>
      <c r="K713" s="49">
        <f t="shared" si="76"/>
        <v>0</v>
      </c>
      <c r="L713" s="49">
        <f t="shared" si="76"/>
        <v>0</v>
      </c>
      <c r="M713" s="49">
        <f t="shared" si="76"/>
        <v>0</v>
      </c>
      <c r="N713" s="49">
        <f t="shared" si="76"/>
        <v>0</v>
      </c>
      <c r="O713" s="49">
        <f t="shared" si="76"/>
        <v>0</v>
      </c>
      <c r="P713" s="49">
        <f t="shared" si="76"/>
        <v>0</v>
      </c>
      <c r="Q713" s="226">
        <f t="shared" si="76"/>
        <v>0</v>
      </c>
      <c r="R713" s="49">
        <f>R705</f>
        <v>0</v>
      </c>
    </row>
    <row r="714" spans="1:18" s="104" customFormat="1" ht="33" hidden="1" customHeight="1" thickBot="1">
      <c r="A714" s="719" t="s">
        <v>670</v>
      </c>
      <c r="B714" s="720"/>
      <c r="C714" s="720"/>
      <c r="D714" s="720"/>
      <c r="E714" s="781"/>
      <c r="F714" s="15">
        <f>F711+F712</f>
        <v>0</v>
      </c>
      <c r="G714" s="29">
        <f>G711+G712</f>
        <v>0</v>
      </c>
      <c r="H714" s="15">
        <f>H711+H712</f>
        <v>0</v>
      </c>
      <c r="I714" s="15">
        <f t="shared" ref="I714:Q714" si="77">I711+I712</f>
        <v>0</v>
      </c>
      <c r="J714" s="15">
        <f t="shared" si="77"/>
        <v>0</v>
      </c>
      <c r="K714" s="15">
        <f t="shared" si="77"/>
        <v>0</v>
      </c>
      <c r="L714" s="15">
        <f t="shared" si="77"/>
        <v>0</v>
      </c>
      <c r="M714" s="15">
        <f t="shared" si="77"/>
        <v>0</v>
      </c>
      <c r="N714" s="15">
        <f t="shared" si="77"/>
        <v>0</v>
      </c>
      <c r="O714" s="15">
        <f t="shared" si="77"/>
        <v>0</v>
      </c>
      <c r="P714" s="15">
        <f t="shared" si="77"/>
        <v>0</v>
      </c>
      <c r="Q714" s="357">
        <f t="shared" si="77"/>
        <v>0</v>
      </c>
      <c r="R714" s="15">
        <f>R711+R712</f>
        <v>9.9</v>
      </c>
    </row>
    <row r="715" spans="1:18" s="104" customFormat="1" ht="33" hidden="1" customHeight="1" thickBot="1">
      <c r="A715" s="920" t="s">
        <v>671</v>
      </c>
      <c r="B715" s="921"/>
      <c r="C715" s="921"/>
      <c r="D715" s="921"/>
      <c r="E715" s="922"/>
      <c r="F715" s="5">
        <f>F711+F712+F713</f>
        <v>0</v>
      </c>
      <c r="G715" s="423">
        <f>G711+G712+G713</f>
        <v>0</v>
      </c>
      <c r="H715" s="5">
        <f>H711+H712+H713</f>
        <v>0</v>
      </c>
      <c r="I715" s="5">
        <f t="shared" ref="I715:Q715" si="78">I711+I712+I713</f>
        <v>0</v>
      </c>
      <c r="J715" s="5">
        <f t="shared" si="78"/>
        <v>0</v>
      </c>
      <c r="K715" s="5">
        <f t="shared" si="78"/>
        <v>0</v>
      </c>
      <c r="L715" s="5">
        <f t="shared" si="78"/>
        <v>0</v>
      </c>
      <c r="M715" s="5">
        <f t="shared" si="78"/>
        <v>0</v>
      </c>
      <c r="N715" s="5">
        <f t="shared" si="78"/>
        <v>0</v>
      </c>
      <c r="O715" s="5">
        <f t="shared" si="78"/>
        <v>0</v>
      </c>
      <c r="P715" s="5">
        <f t="shared" si="78"/>
        <v>0</v>
      </c>
      <c r="Q715" s="359">
        <f t="shared" si="78"/>
        <v>0</v>
      </c>
      <c r="R715" s="5">
        <f>R711+R712+R713</f>
        <v>9.9</v>
      </c>
    </row>
    <row r="716" spans="1:18" ht="35.1" customHeight="1" thickBot="1">
      <c r="A716" s="943"/>
      <c r="B716" s="750"/>
      <c r="C716" s="750"/>
      <c r="D716" s="750"/>
      <c r="E716" s="750"/>
      <c r="F716" s="750"/>
      <c r="G716" s="750"/>
      <c r="H716" s="750"/>
      <c r="I716" s="750"/>
      <c r="J716" s="750"/>
      <c r="K716" s="750"/>
      <c r="L716" s="750"/>
      <c r="M716" s="750"/>
      <c r="N716" s="750"/>
      <c r="O716" s="750"/>
      <c r="P716" s="750"/>
      <c r="Q716" s="750"/>
      <c r="R716" s="389"/>
    </row>
    <row r="717" spans="1:18" ht="35.1" customHeight="1" thickBot="1">
      <c r="A717" s="640" t="s">
        <v>672</v>
      </c>
      <c r="B717" s="641"/>
      <c r="C717" s="641"/>
      <c r="D717" s="641"/>
      <c r="E717" s="641"/>
      <c r="F717" s="785"/>
      <c r="G717" s="414">
        <f t="shared" ref="G717:H721" si="79">G711</f>
        <v>0</v>
      </c>
      <c r="H717" s="49">
        <f t="shared" si="79"/>
        <v>0</v>
      </c>
      <c r="I717" s="49">
        <f t="shared" ref="I717:Q721" si="80">I711+H717</f>
        <v>0</v>
      </c>
      <c r="J717" s="49">
        <f t="shared" si="80"/>
        <v>0</v>
      </c>
      <c r="K717" s="49">
        <f t="shared" si="80"/>
        <v>0</v>
      </c>
      <c r="L717" s="49">
        <f t="shared" si="80"/>
        <v>0</v>
      </c>
      <c r="M717" s="49">
        <f t="shared" si="80"/>
        <v>0</v>
      </c>
      <c r="N717" s="49">
        <f t="shared" si="80"/>
        <v>0</v>
      </c>
      <c r="O717" s="49">
        <f t="shared" si="80"/>
        <v>0</v>
      </c>
      <c r="P717" s="49">
        <f t="shared" si="80"/>
        <v>0</v>
      </c>
      <c r="Q717" s="226">
        <f t="shared" si="80"/>
        <v>0</v>
      </c>
      <c r="R717" s="49">
        <f>R711</f>
        <v>3</v>
      </c>
    </row>
    <row r="718" spans="1:18" ht="35.1" customHeight="1" thickBot="1">
      <c r="A718" s="640" t="s">
        <v>673</v>
      </c>
      <c r="B718" s="641"/>
      <c r="C718" s="641"/>
      <c r="D718" s="641"/>
      <c r="E718" s="641"/>
      <c r="F718" s="952"/>
      <c r="G718" s="100">
        <f t="shared" si="79"/>
        <v>0</v>
      </c>
      <c r="H718" s="77">
        <f t="shared" si="79"/>
        <v>0</v>
      </c>
      <c r="I718" s="77">
        <f t="shared" si="80"/>
        <v>0</v>
      </c>
      <c r="J718" s="77">
        <f t="shared" si="80"/>
        <v>0</v>
      </c>
      <c r="K718" s="77">
        <f t="shared" si="80"/>
        <v>0</v>
      </c>
      <c r="L718" s="77">
        <f t="shared" si="80"/>
        <v>0</v>
      </c>
      <c r="M718" s="77">
        <f t="shared" si="80"/>
        <v>0</v>
      </c>
      <c r="N718" s="77">
        <f t="shared" si="80"/>
        <v>0</v>
      </c>
      <c r="O718" s="77">
        <f t="shared" si="80"/>
        <v>0</v>
      </c>
      <c r="P718" s="77">
        <f t="shared" si="80"/>
        <v>0</v>
      </c>
      <c r="Q718" s="373">
        <f t="shared" si="80"/>
        <v>0</v>
      </c>
      <c r="R718" s="77">
        <f>R712</f>
        <v>6.9</v>
      </c>
    </row>
    <row r="719" spans="1:18" ht="38.25" customHeight="1" thickBot="1">
      <c r="A719" s="640" t="s">
        <v>674</v>
      </c>
      <c r="B719" s="641"/>
      <c r="C719" s="641"/>
      <c r="D719" s="641"/>
      <c r="E719" s="641"/>
      <c r="F719" s="785"/>
      <c r="G719" s="414">
        <f t="shared" si="79"/>
        <v>0</v>
      </c>
      <c r="H719" s="49">
        <f t="shared" si="79"/>
        <v>0</v>
      </c>
      <c r="I719" s="49">
        <f t="shared" si="80"/>
        <v>0</v>
      </c>
      <c r="J719" s="49">
        <f t="shared" si="80"/>
        <v>0</v>
      </c>
      <c r="K719" s="49">
        <f t="shared" si="80"/>
        <v>0</v>
      </c>
      <c r="L719" s="49">
        <f t="shared" si="80"/>
        <v>0</v>
      </c>
      <c r="M719" s="49">
        <f t="shared" si="80"/>
        <v>0</v>
      </c>
      <c r="N719" s="49">
        <f t="shared" si="80"/>
        <v>0</v>
      </c>
      <c r="O719" s="49">
        <f t="shared" si="80"/>
        <v>0</v>
      </c>
      <c r="P719" s="49">
        <f t="shared" si="80"/>
        <v>0</v>
      </c>
      <c r="Q719" s="226">
        <f t="shared" si="80"/>
        <v>0</v>
      </c>
      <c r="R719" s="49">
        <f>R713</f>
        <v>0</v>
      </c>
    </row>
    <row r="720" spans="1:18" ht="48.75" customHeight="1" thickBot="1">
      <c r="A720" s="719" t="s">
        <v>676</v>
      </c>
      <c r="B720" s="720"/>
      <c r="C720" s="720"/>
      <c r="D720" s="720"/>
      <c r="E720" s="780"/>
      <c r="F720" s="781"/>
      <c r="G720" s="423">
        <f t="shared" si="79"/>
        <v>0</v>
      </c>
      <c r="H720" s="4">
        <f t="shared" si="79"/>
        <v>0</v>
      </c>
      <c r="I720" s="4">
        <f t="shared" si="80"/>
        <v>0</v>
      </c>
      <c r="J720" s="4">
        <f t="shared" si="80"/>
        <v>0</v>
      </c>
      <c r="K720" s="4">
        <f t="shared" si="80"/>
        <v>0</v>
      </c>
      <c r="L720" s="4">
        <f t="shared" si="80"/>
        <v>0</v>
      </c>
      <c r="M720" s="4">
        <f t="shared" si="80"/>
        <v>0</v>
      </c>
      <c r="N720" s="4">
        <f t="shared" si="80"/>
        <v>0</v>
      </c>
      <c r="O720" s="4">
        <f t="shared" si="80"/>
        <v>0</v>
      </c>
      <c r="P720" s="4">
        <f t="shared" si="80"/>
        <v>0</v>
      </c>
      <c r="Q720" s="358">
        <f t="shared" si="80"/>
        <v>0</v>
      </c>
      <c r="R720" s="4">
        <f>R714</f>
        <v>9.9</v>
      </c>
    </row>
    <row r="721" spans="1:18" ht="35.1" customHeight="1" thickBot="1">
      <c r="A721" s="747" t="s">
        <v>675</v>
      </c>
      <c r="B721" s="782"/>
      <c r="C721" s="782"/>
      <c r="D721" s="782"/>
      <c r="E721" s="782"/>
      <c r="F721" s="783"/>
      <c r="G721" s="63">
        <f t="shared" si="79"/>
        <v>0</v>
      </c>
      <c r="H721" s="63">
        <f t="shared" si="79"/>
        <v>0</v>
      </c>
      <c r="I721" s="100">
        <f t="shared" si="80"/>
        <v>0</v>
      </c>
      <c r="J721" s="100">
        <f t="shared" si="80"/>
        <v>0</v>
      </c>
      <c r="K721" s="100">
        <f t="shared" si="80"/>
        <v>0</v>
      </c>
      <c r="L721" s="100">
        <f t="shared" si="80"/>
        <v>0</v>
      </c>
      <c r="M721" s="100">
        <f t="shared" si="80"/>
        <v>0</v>
      </c>
      <c r="N721" s="100">
        <f t="shared" si="80"/>
        <v>0</v>
      </c>
      <c r="O721" s="100">
        <f t="shared" si="80"/>
        <v>0</v>
      </c>
      <c r="P721" s="100">
        <f t="shared" si="80"/>
        <v>0</v>
      </c>
      <c r="Q721" s="374">
        <f t="shared" si="80"/>
        <v>0</v>
      </c>
      <c r="R721" s="401">
        <f>R715</f>
        <v>9.9</v>
      </c>
    </row>
    <row r="722" spans="1:18" ht="35.1" customHeight="1" thickBot="1">
      <c r="A722" s="714"/>
      <c r="B722" s="750"/>
      <c r="C722" s="750"/>
      <c r="D722" s="750"/>
      <c r="E722" s="750"/>
      <c r="F722" s="750"/>
      <c r="G722" s="750"/>
      <c r="H722" s="750"/>
      <c r="I722" s="750"/>
      <c r="J722" s="750"/>
      <c r="K722" s="750"/>
      <c r="L722" s="750"/>
      <c r="M722" s="750"/>
      <c r="N722" s="750"/>
      <c r="O722" s="750"/>
      <c r="P722" s="750"/>
      <c r="Q722" s="750"/>
      <c r="R722" s="452"/>
    </row>
    <row r="723" spans="1:18" ht="35.1" hidden="1" customHeight="1" thickBot="1">
      <c r="A723" s="642" t="s">
        <v>432</v>
      </c>
      <c r="B723" s="643"/>
      <c r="C723" s="643"/>
      <c r="D723" s="823"/>
      <c r="E723" s="970"/>
      <c r="F723" s="205">
        <f>SUM(H723:Q723)</f>
        <v>5.2039999999999997</v>
      </c>
      <c r="G723" s="413">
        <f t="shared" ref="G723:R725" si="81">G480+G618+G650+G691+G711</f>
        <v>0</v>
      </c>
      <c r="H723" s="205">
        <f t="shared" si="81"/>
        <v>2.7729999999999997</v>
      </c>
      <c r="I723" s="205">
        <f t="shared" si="81"/>
        <v>2.2320000000000002</v>
      </c>
      <c r="J723" s="205">
        <f t="shared" si="81"/>
        <v>0.19900000000000001</v>
      </c>
      <c r="K723" s="205">
        <f t="shared" si="81"/>
        <v>0</v>
      </c>
      <c r="L723" s="205">
        <f t="shared" si="81"/>
        <v>0</v>
      </c>
      <c r="M723" s="205">
        <f t="shared" si="81"/>
        <v>0</v>
      </c>
      <c r="N723" s="205">
        <f t="shared" si="81"/>
        <v>0</v>
      </c>
      <c r="O723" s="205">
        <f t="shared" si="81"/>
        <v>0</v>
      </c>
      <c r="P723" s="205">
        <f t="shared" si="81"/>
        <v>0</v>
      </c>
      <c r="Q723" s="46">
        <f t="shared" si="81"/>
        <v>0</v>
      </c>
      <c r="R723" s="205">
        <f t="shared" si="81"/>
        <v>51.31</v>
      </c>
    </row>
    <row r="724" spans="1:18" ht="35.1" hidden="1" customHeight="1" thickBot="1">
      <c r="A724" s="731" t="s">
        <v>433</v>
      </c>
      <c r="B724" s="732"/>
      <c r="C724" s="732"/>
      <c r="D724" s="732"/>
      <c r="E724" s="820"/>
      <c r="F724" s="205">
        <f>SUM(H724:Q724)</f>
        <v>0.98599999999999999</v>
      </c>
      <c r="G724" s="413">
        <f t="shared" si="81"/>
        <v>0</v>
      </c>
      <c r="H724" s="205">
        <f t="shared" si="81"/>
        <v>0</v>
      </c>
      <c r="I724" s="205">
        <f t="shared" si="81"/>
        <v>0</v>
      </c>
      <c r="J724" s="205">
        <f t="shared" si="81"/>
        <v>0</v>
      </c>
      <c r="K724" s="205">
        <f t="shared" si="81"/>
        <v>0</v>
      </c>
      <c r="L724" s="205">
        <f t="shared" si="81"/>
        <v>0.98599999999999999</v>
      </c>
      <c r="M724" s="205">
        <f t="shared" si="81"/>
        <v>0</v>
      </c>
      <c r="N724" s="205">
        <f t="shared" si="81"/>
        <v>0</v>
      </c>
      <c r="O724" s="205">
        <f t="shared" si="81"/>
        <v>0</v>
      </c>
      <c r="P724" s="205">
        <f t="shared" si="81"/>
        <v>0</v>
      </c>
      <c r="Q724" s="46">
        <f t="shared" si="81"/>
        <v>0</v>
      </c>
      <c r="R724" s="205">
        <f t="shared" si="81"/>
        <v>36.65</v>
      </c>
    </row>
    <row r="725" spans="1:18" ht="38.25" hidden="1" customHeight="1" thickBot="1">
      <c r="A725" s="728" t="s">
        <v>434</v>
      </c>
      <c r="B725" s="729"/>
      <c r="C725" s="729"/>
      <c r="D725" s="729"/>
      <c r="E725" s="821"/>
      <c r="F725" s="205">
        <f>SUM(H725:Q725)</f>
        <v>2.5469999999999997</v>
      </c>
      <c r="G725" s="413">
        <f t="shared" si="81"/>
        <v>0</v>
      </c>
      <c r="H725" s="205">
        <f t="shared" si="81"/>
        <v>0</v>
      </c>
      <c r="I725" s="205">
        <f t="shared" si="81"/>
        <v>0</v>
      </c>
      <c r="J725" s="205">
        <f t="shared" si="81"/>
        <v>0</v>
      </c>
      <c r="K725" s="205">
        <f t="shared" si="81"/>
        <v>0</v>
      </c>
      <c r="L725" s="205">
        <f t="shared" si="81"/>
        <v>0</v>
      </c>
      <c r="M725" s="205">
        <f t="shared" si="81"/>
        <v>0</v>
      </c>
      <c r="N725" s="205">
        <f t="shared" si="81"/>
        <v>0</v>
      </c>
      <c r="O725" s="205">
        <f t="shared" si="81"/>
        <v>2.4539999999999997</v>
      </c>
      <c r="P725" s="205">
        <f t="shared" si="81"/>
        <v>9.2999999999999999E-2</v>
      </c>
      <c r="Q725" s="46">
        <f t="shared" si="81"/>
        <v>0</v>
      </c>
      <c r="R725" s="205">
        <f t="shared" si="81"/>
        <v>58.64</v>
      </c>
    </row>
    <row r="726" spans="1:18" ht="47.25" hidden="1" customHeight="1" thickBot="1">
      <c r="A726" s="719" t="s">
        <v>493</v>
      </c>
      <c r="B726" s="720"/>
      <c r="C726" s="720"/>
      <c r="D726" s="720"/>
      <c r="E726" s="781"/>
      <c r="F726" s="15">
        <f>F723+F724</f>
        <v>6.1899999999999995</v>
      </c>
      <c r="G726" s="29">
        <f>G723+G724</f>
        <v>0</v>
      </c>
      <c r="H726" s="15">
        <f>H723+H724</f>
        <v>2.7729999999999997</v>
      </c>
      <c r="I726" s="15">
        <f t="shared" ref="I726:Q726" si="82">I723+I724</f>
        <v>2.2320000000000002</v>
      </c>
      <c r="J726" s="15">
        <f t="shared" si="82"/>
        <v>0.19900000000000001</v>
      </c>
      <c r="K726" s="15">
        <f t="shared" si="82"/>
        <v>0</v>
      </c>
      <c r="L726" s="15">
        <f t="shared" si="82"/>
        <v>0.98599999999999999</v>
      </c>
      <c r="M726" s="15">
        <f t="shared" si="82"/>
        <v>0</v>
      </c>
      <c r="N726" s="15">
        <f t="shared" si="82"/>
        <v>0</v>
      </c>
      <c r="O726" s="15">
        <f t="shared" si="82"/>
        <v>0</v>
      </c>
      <c r="P726" s="15">
        <f t="shared" si="82"/>
        <v>0</v>
      </c>
      <c r="Q726" s="357">
        <f t="shared" si="82"/>
        <v>0</v>
      </c>
      <c r="R726" s="15">
        <f>R723+R724</f>
        <v>87.960000000000008</v>
      </c>
    </row>
    <row r="727" spans="1:18" ht="35.1" hidden="1" customHeight="1" thickBot="1">
      <c r="A727" s="920" t="s">
        <v>494</v>
      </c>
      <c r="B727" s="921"/>
      <c r="C727" s="921"/>
      <c r="D727" s="921"/>
      <c r="E727" s="922"/>
      <c r="F727" s="23">
        <f>F723+F724+F725</f>
        <v>8.7369999999999983</v>
      </c>
      <c r="G727" s="29">
        <f>G723+G724+G725</f>
        <v>0</v>
      </c>
      <c r="H727" s="29">
        <f>H723+H724+H725</f>
        <v>2.7729999999999997</v>
      </c>
      <c r="I727" s="23">
        <f t="shared" ref="I727:Q727" si="83">I723+I724+I725</f>
        <v>2.2320000000000002</v>
      </c>
      <c r="J727" s="23">
        <f t="shared" si="83"/>
        <v>0.19900000000000001</v>
      </c>
      <c r="K727" s="23">
        <f t="shared" si="83"/>
        <v>0</v>
      </c>
      <c r="L727" s="23">
        <f t="shared" si="83"/>
        <v>0.98599999999999999</v>
      </c>
      <c r="M727" s="23">
        <f t="shared" si="83"/>
        <v>0</v>
      </c>
      <c r="N727" s="23">
        <f t="shared" si="83"/>
        <v>0</v>
      </c>
      <c r="O727" s="23">
        <f t="shared" si="83"/>
        <v>2.4539999999999997</v>
      </c>
      <c r="P727" s="23">
        <f t="shared" si="83"/>
        <v>9.2999999999999999E-2</v>
      </c>
      <c r="Q727" s="365">
        <f t="shared" si="83"/>
        <v>0</v>
      </c>
      <c r="R727" s="29">
        <f>R723+R724+R725</f>
        <v>146.60000000000002</v>
      </c>
    </row>
    <row r="728" spans="1:18" ht="35.1" hidden="1" customHeight="1" thickBot="1">
      <c r="A728" s="953" t="s">
        <v>497</v>
      </c>
      <c r="B728" s="954"/>
      <c r="C728" s="954"/>
      <c r="D728" s="954"/>
      <c r="E728" s="955"/>
      <c r="F728" s="72"/>
      <c r="G728" s="413">
        <f t="shared" ref="G728:R728" si="84">G166+G170+G174+G178+G182+G186</f>
        <v>0</v>
      </c>
      <c r="H728" s="73">
        <f t="shared" si="84"/>
        <v>0</v>
      </c>
      <c r="I728" s="73">
        <f t="shared" si="84"/>
        <v>0</v>
      </c>
      <c r="J728" s="73">
        <f t="shared" si="84"/>
        <v>0</v>
      </c>
      <c r="K728" s="73">
        <f t="shared" si="84"/>
        <v>0</v>
      </c>
      <c r="L728" s="73">
        <f t="shared" si="84"/>
        <v>0</v>
      </c>
      <c r="M728" s="73">
        <f t="shared" si="84"/>
        <v>0</v>
      </c>
      <c r="N728" s="73">
        <f t="shared" si="84"/>
        <v>0</v>
      </c>
      <c r="O728" s="73">
        <f t="shared" si="84"/>
        <v>0</v>
      </c>
      <c r="P728" s="73">
        <f t="shared" si="84"/>
        <v>0</v>
      </c>
      <c r="Q728" s="375">
        <f t="shared" si="84"/>
        <v>0</v>
      </c>
      <c r="R728" s="73">
        <f t="shared" si="84"/>
        <v>1.7800000000000002</v>
      </c>
    </row>
    <row r="729" spans="1:18" ht="35.1" customHeight="1" thickBot="1">
      <c r="A729" s="841"/>
      <c r="B729" s="842"/>
      <c r="C729" s="842"/>
      <c r="D729" s="842"/>
      <c r="E729" s="842"/>
      <c r="F729" s="842"/>
      <c r="G729" s="842"/>
      <c r="H729" s="842"/>
      <c r="I729" s="842"/>
      <c r="J729" s="842"/>
      <c r="K729" s="842"/>
      <c r="L729" s="842"/>
      <c r="M729" s="842"/>
      <c r="N729" s="842"/>
      <c r="O729" s="842"/>
      <c r="P729" s="842"/>
      <c r="Q729" s="842"/>
      <c r="R729" s="389"/>
    </row>
    <row r="730" spans="1:18" ht="35.1" customHeight="1" thickBot="1">
      <c r="A730" s="956" t="s">
        <v>435</v>
      </c>
      <c r="B730" s="957"/>
      <c r="C730" s="957"/>
      <c r="D730" s="957"/>
      <c r="E730" s="957"/>
      <c r="F730" s="958"/>
      <c r="G730" s="58">
        <f t="shared" ref="G730:H735" si="85">G723</f>
        <v>0</v>
      </c>
      <c r="H730" s="52">
        <f t="shared" si="85"/>
        <v>2.7729999999999997</v>
      </c>
      <c r="I730" s="52">
        <f t="shared" ref="I730:Q735" si="86">I723+H730</f>
        <v>5.0049999999999999</v>
      </c>
      <c r="J730" s="52">
        <f t="shared" si="86"/>
        <v>5.2039999999999997</v>
      </c>
      <c r="K730" s="53">
        <f t="shared" si="86"/>
        <v>5.2039999999999997</v>
      </c>
      <c r="L730" s="52">
        <f t="shared" si="86"/>
        <v>5.2039999999999997</v>
      </c>
      <c r="M730" s="52">
        <f t="shared" si="86"/>
        <v>5.2039999999999997</v>
      </c>
      <c r="N730" s="52">
        <f t="shared" si="86"/>
        <v>5.2039999999999997</v>
      </c>
      <c r="O730" s="52">
        <f t="shared" si="86"/>
        <v>5.2039999999999997</v>
      </c>
      <c r="P730" s="52">
        <f t="shared" si="86"/>
        <v>5.2039999999999997</v>
      </c>
      <c r="Q730" s="52">
        <f t="shared" si="86"/>
        <v>5.2039999999999997</v>
      </c>
      <c r="R730" s="52">
        <f t="shared" ref="R730:R735" si="87">R723</f>
        <v>51.31</v>
      </c>
    </row>
    <row r="731" spans="1:18" ht="49.5" customHeight="1" thickBot="1">
      <c r="A731" s="956" t="s">
        <v>436</v>
      </c>
      <c r="B731" s="957"/>
      <c r="C731" s="957"/>
      <c r="D731" s="957"/>
      <c r="E731" s="957"/>
      <c r="F731" s="958"/>
      <c r="G731" s="58">
        <f t="shared" si="85"/>
        <v>0</v>
      </c>
      <c r="H731" s="52">
        <f t="shared" si="85"/>
        <v>0</v>
      </c>
      <c r="I731" s="52">
        <f t="shared" si="86"/>
        <v>0</v>
      </c>
      <c r="J731" s="52">
        <f t="shared" si="86"/>
        <v>0</v>
      </c>
      <c r="K731" s="53">
        <f t="shared" si="86"/>
        <v>0</v>
      </c>
      <c r="L731" s="52">
        <f t="shared" si="86"/>
        <v>0.98599999999999999</v>
      </c>
      <c r="M731" s="52">
        <f t="shared" si="86"/>
        <v>0.98599999999999999</v>
      </c>
      <c r="N731" s="52">
        <f t="shared" si="86"/>
        <v>0.98599999999999999</v>
      </c>
      <c r="O731" s="52">
        <f t="shared" si="86"/>
        <v>0.98599999999999999</v>
      </c>
      <c r="P731" s="52">
        <f t="shared" si="86"/>
        <v>0.98599999999999999</v>
      </c>
      <c r="Q731" s="52">
        <f t="shared" si="86"/>
        <v>0.98599999999999999</v>
      </c>
      <c r="R731" s="52">
        <f t="shared" si="87"/>
        <v>36.65</v>
      </c>
    </row>
    <row r="732" spans="1:18" s="56" customFormat="1" ht="45.75" customHeight="1" thickBot="1">
      <c r="A732" s="822" t="s">
        <v>437</v>
      </c>
      <c r="B732" s="823"/>
      <c r="C732" s="823"/>
      <c r="D732" s="823"/>
      <c r="E732" s="823"/>
      <c r="F732" s="823"/>
      <c r="G732" s="414">
        <f t="shared" si="85"/>
        <v>0</v>
      </c>
      <c r="H732" s="49">
        <f t="shared" si="85"/>
        <v>0</v>
      </c>
      <c r="I732" s="49">
        <f t="shared" si="86"/>
        <v>0</v>
      </c>
      <c r="J732" s="49">
        <f t="shared" si="86"/>
        <v>0</v>
      </c>
      <c r="K732" s="49">
        <f t="shared" si="86"/>
        <v>0</v>
      </c>
      <c r="L732" s="51">
        <f t="shared" si="86"/>
        <v>0</v>
      </c>
      <c r="M732" s="544">
        <f t="shared" si="86"/>
        <v>0</v>
      </c>
      <c r="N732" s="544">
        <f t="shared" si="86"/>
        <v>0</v>
      </c>
      <c r="O732" s="544">
        <f t="shared" si="86"/>
        <v>2.4539999999999997</v>
      </c>
      <c r="P732" s="544">
        <f t="shared" si="86"/>
        <v>2.5469999999999997</v>
      </c>
      <c r="Q732" s="574">
        <f t="shared" si="86"/>
        <v>2.5469999999999997</v>
      </c>
      <c r="R732" s="49">
        <f t="shared" si="87"/>
        <v>58.64</v>
      </c>
    </row>
    <row r="733" spans="1:18" s="56" customFormat="1" ht="45.75" customHeight="1" thickBot="1">
      <c r="A733" s="959" t="s">
        <v>495</v>
      </c>
      <c r="B733" s="960"/>
      <c r="C733" s="960"/>
      <c r="D733" s="960"/>
      <c r="E733" s="960"/>
      <c r="F733" s="961"/>
      <c r="G733" s="423">
        <f t="shared" si="85"/>
        <v>0</v>
      </c>
      <c r="H733" s="57">
        <f t="shared" si="85"/>
        <v>2.7729999999999997</v>
      </c>
      <c r="I733" s="4">
        <f t="shared" si="86"/>
        <v>5.0049999999999999</v>
      </c>
      <c r="J733" s="4">
        <f t="shared" si="86"/>
        <v>5.2039999999999997</v>
      </c>
      <c r="K733" s="4">
        <f t="shared" si="86"/>
        <v>5.2039999999999997</v>
      </c>
      <c r="L733" s="30">
        <f t="shared" si="86"/>
        <v>6.1899999999999995</v>
      </c>
      <c r="M733" s="31">
        <f t="shared" si="86"/>
        <v>6.1899999999999995</v>
      </c>
      <c r="N733" s="31">
        <f t="shared" si="86"/>
        <v>6.1899999999999995</v>
      </c>
      <c r="O733" s="31">
        <f t="shared" si="86"/>
        <v>6.1899999999999995</v>
      </c>
      <c r="P733" s="31">
        <f t="shared" si="86"/>
        <v>6.1899999999999995</v>
      </c>
      <c r="Q733" s="31">
        <f t="shared" si="86"/>
        <v>6.1899999999999995</v>
      </c>
      <c r="R733" s="57">
        <f t="shared" si="87"/>
        <v>87.960000000000008</v>
      </c>
    </row>
    <row r="734" spans="1:18" ht="35.1" customHeight="1" thickBot="1">
      <c r="A734" s="962" t="s">
        <v>496</v>
      </c>
      <c r="B734" s="963"/>
      <c r="C734" s="963"/>
      <c r="D734" s="963"/>
      <c r="E734" s="963"/>
      <c r="F734" s="964"/>
      <c r="G734" s="58">
        <f t="shared" si="85"/>
        <v>0</v>
      </c>
      <c r="H734" s="58">
        <f t="shared" si="85"/>
        <v>2.7729999999999997</v>
      </c>
      <c r="I734" s="58">
        <f t="shared" si="86"/>
        <v>5.0049999999999999</v>
      </c>
      <c r="J734" s="58">
        <f t="shared" si="86"/>
        <v>5.2039999999999997</v>
      </c>
      <c r="K734" s="59">
        <f t="shared" si="86"/>
        <v>5.2039999999999997</v>
      </c>
      <c r="L734" s="58">
        <f t="shared" si="86"/>
        <v>6.1899999999999995</v>
      </c>
      <c r="M734" s="58">
        <f t="shared" si="86"/>
        <v>6.1899999999999995</v>
      </c>
      <c r="N734" s="58">
        <f t="shared" si="86"/>
        <v>6.1899999999999995</v>
      </c>
      <c r="O734" s="58">
        <f t="shared" si="86"/>
        <v>8.6439999999999984</v>
      </c>
      <c r="P734" s="58">
        <f t="shared" si="86"/>
        <v>8.7369999999999983</v>
      </c>
      <c r="Q734" s="58">
        <f t="shared" si="86"/>
        <v>8.7369999999999983</v>
      </c>
      <c r="R734" s="58">
        <f t="shared" si="87"/>
        <v>146.60000000000002</v>
      </c>
    </row>
    <row r="735" spans="1:18" s="54" customFormat="1" ht="35.1" customHeight="1" thickBot="1">
      <c r="A735" s="959" t="s">
        <v>677</v>
      </c>
      <c r="B735" s="960"/>
      <c r="C735" s="960"/>
      <c r="D735" s="960"/>
      <c r="E735" s="960"/>
      <c r="F735" s="961"/>
      <c r="G735" s="423">
        <f t="shared" si="85"/>
        <v>0</v>
      </c>
      <c r="H735" s="57">
        <f t="shared" si="85"/>
        <v>0</v>
      </c>
      <c r="I735" s="4">
        <f t="shared" si="86"/>
        <v>0</v>
      </c>
      <c r="J735" s="4">
        <f t="shared" si="86"/>
        <v>0</v>
      </c>
      <c r="K735" s="4">
        <f t="shared" si="86"/>
        <v>0</v>
      </c>
      <c r="L735" s="30">
        <f t="shared" si="86"/>
        <v>0</v>
      </c>
      <c r="M735" s="31">
        <f t="shared" si="86"/>
        <v>0</v>
      </c>
      <c r="N735" s="31">
        <f t="shared" si="86"/>
        <v>0</v>
      </c>
      <c r="O735" s="31">
        <f t="shared" si="86"/>
        <v>0</v>
      </c>
      <c r="P735" s="31">
        <f t="shared" si="86"/>
        <v>0</v>
      </c>
      <c r="Q735" s="31">
        <f t="shared" si="86"/>
        <v>0</v>
      </c>
      <c r="R735" s="57">
        <f t="shared" si="87"/>
        <v>1.7800000000000002</v>
      </c>
    </row>
    <row r="736" spans="1:18" s="54" customFormat="1" ht="35.1" customHeight="1" thickBot="1">
      <c r="A736" s="32"/>
      <c r="B736" s="64"/>
      <c r="C736" s="64"/>
      <c r="D736" s="64"/>
      <c r="E736" s="538"/>
      <c r="F736" s="65"/>
      <c r="G736" s="431"/>
      <c r="H736" s="537"/>
      <c r="I736" s="537"/>
      <c r="J736" s="537"/>
      <c r="K736" s="537"/>
      <c r="L736" s="537"/>
      <c r="M736" s="537"/>
      <c r="N736" s="537"/>
      <c r="O736" s="537"/>
      <c r="P736" s="537"/>
      <c r="Q736" s="537"/>
      <c r="R736" s="404"/>
    </row>
    <row r="737" spans="1:18" ht="35.1" customHeight="1">
      <c r="A737" s="965"/>
      <c r="B737" s="966"/>
      <c r="C737" s="966"/>
      <c r="D737" s="966"/>
      <c r="E737" s="966"/>
      <c r="F737" s="966"/>
      <c r="G737" s="966"/>
      <c r="H737" s="966"/>
      <c r="I737" s="966"/>
      <c r="J737" s="966"/>
      <c r="K737" s="966"/>
      <c r="L737" s="967"/>
      <c r="M737" s="967"/>
      <c r="N737" s="967"/>
      <c r="O737" s="967"/>
      <c r="P737" s="967"/>
      <c r="Q737" s="967"/>
      <c r="R737" s="7"/>
    </row>
    <row r="775" spans="1:18" s="99" customFormat="1">
      <c r="A775" s="7"/>
      <c r="B775" s="7"/>
      <c r="C775" s="7"/>
      <c r="D775" s="7"/>
      <c r="E775" s="7"/>
      <c r="F775" s="75"/>
      <c r="G775" s="406"/>
      <c r="H775" s="75"/>
      <c r="I775" s="75"/>
      <c r="J775" s="75"/>
      <c r="K775" s="75"/>
      <c r="L775" s="75"/>
      <c r="M775" s="75"/>
      <c r="N775" s="75"/>
      <c r="O775" s="75"/>
      <c r="P775" s="75"/>
      <c r="Q775" s="75"/>
      <c r="R775" s="75"/>
    </row>
    <row r="776" spans="1:18" s="99" customFormat="1">
      <c r="A776" s="7"/>
      <c r="B776" s="7"/>
      <c r="C776" s="7"/>
      <c r="D776" s="7"/>
      <c r="E776" s="7"/>
      <c r="F776" s="75"/>
      <c r="G776" s="406"/>
      <c r="H776" s="75"/>
      <c r="I776" s="75"/>
      <c r="J776" s="75"/>
      <c r="K776" s="75"/>
      <c r="L776" s="75"/>
      <c r="M776" s="75"/>
      <c r="N776" s="75"/>
      <c r="O776" s="75"/>
      <c r="P776" s="75"/>
      <c r="Q776" s="75"/>
      <c r="R776" s="75"/>
    </row>
    <row r="777" spans="1:18" s="99" customFormat="1">
      <c r="A777" s="7"/>
      <c r="B777" s="7"/>
      <c r="C777" s="7"/>
      <c r="D777" s="7"/>
      <c r="E777" s="7"/>
      <c r="F777" s="75"/>
      <c r="G777" s="406"/>
      <c r="H777" s="75"/>
      <c r="I777" s="75"/>
      <c r="J777" s="75"/>
      <c r="K777" s="75"/>
      <c r="L777" s="75"/>
      <c r="M777" s="75"/>
      <c r="N777" s="75"/>
      <c r="O777" s="75"/>
      <c r="P777" s="75"/>
      <c r="Q777" s="75"/>
      <c r="R777" s="75"/>
    </row>
    <row r="778" spans="1:18" s="99" customFormat="1">
      <c r="A778" s="7"/>
      <c r="B778" s="7"/>
      <c r="C778" s="7"/>
      <c r="D778" s="7"/>
      <c r="E778" s="7"/>
      <c r="F778" s="75"/>
      <c r="G778" s="406"/>
      <c r="H778" s="75"/>
      <c r="I778" s="75"/>
      <c r="J778" s="75"/>
      <c r="K778" s="75"/>
      <c r="L778" s="75"/>
      <c r="M778" s="75"/>
      <c r="N778" s="75"/>
      <c r="O778" s="75"/>
      <c r="P778" s="75"/>
      <c r="Q778" s="75"/>
      <c r="R778" s="75"/>
    </row>
    <row r="779" spans="1:18" s="99" customFormat="1">
      <c r="A779" s="7"/>
      <c r="B779" s="7"/>
      <c r="C779" s="7"/>
      <c r="D779" s="7"/>
      <c r="E779" s="7"/>
      <c r="F779" s="75"/>
      <c r="G779" s="406"/>
      <c r="H779" s="75"/>
      <c r="I779" s="75"/>
      <c r="J779" s="75"/>
      <c r="K779" s="75"/>
      <c r="L779" s="75"/>
      <c r="M779" s="75"/>
      <c r="N779" s="75"/>
      <c r="O779" s="75"/>
      <c r="P779" s="75"/>
      <c r="Q779" s="75"/>
      <c r="R779" s="75"/>
    </row>
    <row r="780" spans="1:18" s="99" customFormat="1">
      <c r="A780" s="7"/>
      <c r="B780" s="7"/>
      <c r="C780" s="7"/>
      <c r="D780" s="7"/>
      <c r="E780" s="7"/>
      <c r="F780" s="75"/>
      <c r="G780" s="406"/>
      <c r="H780" s="75"/>
      <c r="I780" s="75"/>
      <c r="J780" s="75"/>
      <c r="K780" s="75"/>
      <c r="L780" s="75"/>
      <c r="M780" s="75"/>
      <c r="N780" s="75"/>
      <c r="O780" s="75"/>
      <c r="P780" s="75"/>
      <c r="Q780" s="75"/>
      <c r="R780" s="75"/>
    </row>
    <row r="781" spans="1:18" s="99" customFormat="1">
      <c r="A781" s="7"/>
      <c r="B781" s="7"/>
      <c r="C781" s="7"/>
      <c r="D781" s="7"/>
      <c r="E781" s="7"/>
      <c r="F781" s="75"/>
      <c r="G781" s="406"/>
      <c r="H781" s="75"/>
      <c r="I781" s="75"/>
      <c r="J781" s="75"/>
      <c r="K781" s="75"/>
      <c r="L781" s="75"/>
      <c r="M781" s="75"/>
      <c r="N781" s="75"/>
      <c r="O781" s="75"/>
      <c r="P781" s="75"/>
      <c r="Q781" s="75"/>
      <c r="R781" s="75"/>
    </row>
    <row r="782" spans="1:18" s="99" customFormat="1">
      <c r="A782" s="7"/>
      <c r="B782" s="7"/>
      <c r="C782" s="7"/>
      <c r="D782" s="7"/>
      <c r="E782" s="7"/>
      <c r="F782" s="75"/>
      <c r="G782" s="406"/>
      <c r="H782" s="75"/>
      <c r="I782" s="75"/>
      <c r="J782" s="75"/>
      <c r="K782" s="75"/>
      <c r="L782" s="75"/>
      <c r="M782" s="75"/>
      <c r="N782" s="75"/>
      <c r="O782" s="75"/>
      <c r="P782" s="75"/>
      <c r="Q782" s="75"/>
      <c r="R782" s="75"/>
    </row>
    <row r="783" spans="1:18" s="99" customFormat="1">
      <c r="A783" s="7"/>
      <c r="B783" s="7"/>
      <c r="C783" s="7"/>
      <c r="D783" s="7"/>
      <c r="E783" s="7"/>
      <c r="F783" s="75"/>
      <c r="G783" s="406"/>
      <c r="H783" s="75"/>
      <c r="I783" s="75"/>
      <c r="J783" s="75"/>
      <c r="K783" s="75"/>
      <c r="L783" s="75"/>
      <c r="M783" s="75"/>
      <c r="N783" s="75"/>
      <c r="O783" s="75"/>
      <c r="P783" s="75"/>
      <c r="Q783" s="75"/>
      <c r="R783" s="75"/>
    </row>
    <row r="784" spans="1:18" s="99" customFormat="1">
      <c r="A784" s="7"/>
      <c r="B784" s="7"/>
      <c r="C784" s="7"/>
      <c r="D784" s="7"/>
      <c r="E784" s="7"/>
      <c r="F784" s="75"/>
      <c r="G784" s="406"/>
      <c r="H784" s="75"/>
      <c r="I784" s="75"/>
      <c r="J784" s="75"/>
      <c r="K784" s="75"/>
      <c r="L784" s="75"/>
      <c r="M784" s="75"/>
      <c r="N784" s="75"/>
      <c r="O784" s="75"/>
      <c r="P784" s="75"/>
      <c r="Q784" s="75"/>
      <c r="R784" s="75"/>
    </row>
    <row r="785" spans="1:18" s="99" customFormat="1">
      <c r="A785" s="7"/>
      <c r="B785" s="7"/>
      <c r="C785" s="7"/>
      <c r="D785" s="7"/>
      <c r="E785" s="7"/>
      <c r="F785" s="75"/>
      <c r="G785" s="406"/>
      <c r="H785" s="75"/>
      <c r="I785" s="75"/>
      <c r="J785" s="75"/>
      <c r="K785" s="75"/>
      <c r="L785" s="75"/>
      <c r="M785" s="75"/>
      <c r="N785" s="75"/>
      <c r="O785" s="75"/>
      <c r="P785" s="75"/>
      <c r="Q785" s="75"/>
      <c r="R785" s="75"/>
    </row>
    <row r="786" spans="1:18" s="99" customFormat="1">
      <c r="A786" s="7"/>
      <c r="B786" s="7"/>
      <c r="C786" s="7"/>
      <c r="D786" s="7"/>
      <c r="E786" s="7"/>
      <c r="F786" s="75"/>
      <c r="G786" s="406"/>
      <c r="H786" s="75"/>
      <c r="I786" s="75"/>
      <c r="J786" s="75"/>
      <c r="K786" s="75"/>
      <c r="L786" s="75"/>
      <c r="M786" s="75"/>
      <c r="N786" s="75"/>
      <c r="O786" s="75"/>
      <c r="P786" s="75"/>
      <c r="Q786" s="75"/>
      <c r="R786" s="75"/>
    </row>
    <row r="787" spans="1:18" s="99" customFormat="1">
      <c r="A787" s="7"/>
      <c r="B787" s="7"/>
      <c r="C787" s="7"/>
      <c r="D787" s="7"/>
      <c r="E787" s="7"/>
      <c r="F787" s="75"/>
      <c r="G787" s="406"/>
      <c r="H787" s="75"/>
      <c r="I787" s="75"/>
      <c r="J787" s="75"/>
      <c r="K787" s="75"/>
      <c r="L787" s="75"/>
      <c r="M787" s="75"/>
      <c r="N787" s="75"/>
      <c r="O787" s="75"/>
      <c r="P787" s="75"/>
      <c r="Q787" s="75"/>
      <c r="R787" s="75"/>
    </row>
    <row r="788" spans="1:18" s="99" customFormat="1">
      <c r="A788" s="7"/>
      <c r="B788" s="7"/>
      <c r="C788" s="7"/>
      <c r="D788" s="7"/>
      <c r="E788" s="7"/>
      <c r="F788" s="75"/>
      <c r="G788" s="406"/>
      <c r="H788" s="75"/>
      <c r="I788" s="75"/>
      <c r="J788" s="75"/>
      <c r="K788" s="75"/>
      <c r="L788" s="75"/>
      <c r="M788" s="75"/>
      <c r="N788" s="75"/>
      <c r="O788" s="75"/>
      <c r="P788" s="75"/>
      <c r="Q788" s="75"/>
      <c r="R788" s="75"/>
    </row>
    <row r="789" spans="1:18" s="99" customFormat="1">
      <c r="A789" s="7"/>
      <c r="B789" s="7"/>
      <c r="C789" s="7"/>
      <c r="D789" s="7"/>
      <c r="E789" s="7"/>
      <c r="F789" s="75"/>
      <c r="G789" s="406"/>
      <c r="H789" s="75"/>
      <c r="I789" s="75"/>
      <c r="J789" s="75"/>
      <c r="K789" s="75"/>
      <c r="L789" s="75"/>
      <c r="M789" s="75"/>
      <c r="N789" s="75"/>
      <c r="O789" s="75"/>
      <c r="P789" s="75"/>
      <c r="Q789" s="75"/>
      <c r="R789" s="75"/>
    </row>
    <row r="790" spans="1:18" s="99" customFormat="1">
      <c r="A790" s="7"/>
      <c r="B790" s="7"/>
      <c r="C790" s="7"/>
      <c r="D790" s="7"/>
      <c r="E790" s="7"/>
      <c r="F790" s="75"/>
      <c r="G790" s="406"/>
      <c r="H790" s="75"/>
      <c r="I790" s="75"/>
      <c r="J790" s="75"/>
      <c r="K790" s="75"/>
      <c r="L790" s="75"/>
      <c r="M790" s="75"/>
      <c r="N790" s="75"/>
      <c r="O790" s="75"/>
      <c r="P790" s="75"/>
      <c r="Q790" s="75"/>
      <c r="R790" s="75"/>
    </row>
    <row r="798" spans="1:18" s="99" customFormat="1">
      <c r="A798" s="7"/>
      <c r="B798" s="7"/>
      <c r="C798" s="7"/>
      <c r="D798" s="7"/>
      <c r="E798" s="7"/>
      <c r="F798" s="75"/>
      <c r="G798" s="406"/>
      <c r="H798" s="75"/>
      <c r="I798" s="75"/>
      <c r="J798" s="75"/>
      <c r="K798" s="75"/>
      <c r="L798" s="75"/>
      <c r="M798" s="75"/>
      <c r="N798" s="75"/>
      <c r="O798" s="75"/>
      <c r="P798" s="75"/>
      <c r="Q798" s="75"/>
      <c r="R798" s="75"/>
    </row>
    <row r="799" spans="1:18" s="99" customFormat="1">
      <c r="A799" s="7"/>
      <c r="B799" s="7"/>
      <c r="C799" s="7"/>
      <c r="D799" s="7"/>
      <c r="E799" s="7"/>
      <c r="F799" s="75"/>
      <c r="G799" s="406"/>
      <c r="H799" s="75"/>
      <c r="I799" s="75"/>
      <c r="J799" s="75"/>
      <c r="K799" s="75"/>
      <c r="L799" s="75"/>
      <c r="M799" s="75"/>
      <c r="N799" s="75"/>
      <c r="O799" s="75"/>
      <c r="P799" s="75"/>
      <c r="Q799" s="75"/>
      <c r="R799" s="75"/>
    </row>
    <row r="800" spans="1:18" s="99" customFormat="1">
      <c r="A800" s="7"/>
      <c r="B800" s="7"/>
      <c r="C800" s="7"/>
      <c r="D800" s="7"/>
      <c r="E800" s="7"/>
      <c r="F800" s="75"/>
      <c r="G800" s="406"/>
      <c r="H800" s="75"/>
      <c r="I800" s="75"/>
      <c r="J800" s="75"/>
      <c r="K800" s="75"/>
      <c r="L800" s="75"/>
      <c r="M800" s="75"/>
      <c r="N800" s="75"/>
      <c r="O800" s="75"/>
      <c r="P800" s="75"/>
      <c r="Q800" s="75"/>
      <c r="R800" s="75"/>
    </row>
    <row r="801" spans="1:18" s="99" customFormat="1">
      <c r="A801" s="7"/>
      <c r="B801" s="7"/>
      <c r="C801" s="7"/>
      <c r="D801" s="7"/>
      <c r="E801" s="7"/>
      <c r="F801" s="75"/>
      <c r="G801" s="406"/>
      <c r="H801" s="75"/>
      <c r="I801" s="75"/>
      <c r="J801" s="75"/>
      <c r="K801" s="75"/>
      <c r="L801" s="75"/>
      <c r="M801" s="75"/>
      <c r="N801" s="75"/>
      <c r="O801" s="75"/>
      <c r="P801" s="75"/>
      <c r="Q801" s="75"/>
      <c r="R801" s="75"/>
    </row>
    <row r="802" spans="1:18" s="99" customFormat="1">
      <c r="A802" s="7"/>
      <c r="B802" s="7"/>
      <c r="C802" s="7"/>
      <c r="D802" s="7"/>
      <c r="E802" s="7"/>
      <c r="F802" s="75"/>
      <c r="G802" s="406"/>
      <c r="H802" s="75"/>
      <c r="I802" s="75"/>
      <c r="J802" s="75"/>
      <c r="K802" s="75"/>
      <c r="L802" s="75"/>
      <c r="M802" s="75"/>
      <c r="N802" s="75"/>
      <c r="O802" s="75"/>
      <c r="P802" s="75"/>
      <c r="Q802" s="75"/>
      <c r="R802" s="75"/>
    </row>
    <row r="803" spans="1:18" s="99" customFormat="1">
      <c r="A803" s="7"/>
      <c r="B803" s="7"/>
      <c r="C803" s="7"/>
      <c r="D803" s="7"/>
      <c r="E803" s="7"/>
      <c r="F803" s="75"/>
      <c r="G803" s="406"/>
      <c r="H803" s="75"/>
      <c r="I803" s="75"/>
      <c r="J803" s="75"/>
      <c r="K803" s="75"/>
      <c r="L803" s="75"/>
      <c r="M803" s="75"/>
      <c r="N803" s="75"/>
      <c r="O803" s="75"/>
      <c r="P803" s="75"/>
      <c r="Q803" s="75"/>
      <c r="R803" s="75"/>
    </row>
    <row r="805" spans="1:18" s="99" customFormat="1">
      <c r="A805" s="7"/>
      <c r="B805" s="7"/>
      <c r="C805" s="7"/>
      <c r="D805" s="7"/>
      <c r="E805" s="7"/>
      <c r="F805" s="75"/>
      <c r="G805" s="406"/>
      <c r="H805" s="75"/>
      <c r="I805" s="75"/>
      <c r="J805" s="75"/>
      <c r="K805" s="75"/>
      <c r="L805" s="75"/>
      <c r="M805" s="75"/>
      <c r="N805" s="75"/>
      <c r="O805" s="75"/>
      <c r="P805" s="75"/>
      <c r="Q805" s="75"/>
      <c r="R805" s="75"/>
    </row>
    <row r="806" spans="1:18" s="99" customFormat="1">
      <c r="A806" s="7"/>
      <c r="B806" s="7"/>
      <c r="C806" s="7"/>
      <c r="D806" s="7"/>
      <c r="E806" s="7"/>
      <c r="F806" s="75"/>
      <c r="G806" s="406"/>
      <c r="H806" s="75"/>
      <c r="I806" s="75"/>
      <c r="J806" s="75"/>
      <c r="K806" s="75"/>
      <c r="L806" s="75"/>
      <c r="M806" s="75"/>
      <c r="N806" s="75"/>
      <c r="O806" s="75"/>
      <c r="P806" s="75"/>
      <c r="Q806" s="75"/>
      <c r="R806" s="75"/>
    </row>
  </sheetData>
  <mergeCells count="815">
    <mergeCell ref="A737:Q737"/>
    <mergeCell ref="A730:F730"/>
    <mergeCell ref="A731:F731"/>
    <mergeCell ref="A732:F732"/>
    <mergeCell ref="A733:F733"/>
    <mergeCell ref="A734:F734"/>
    <mergeCell ref="A735:F735"/>
    <mergeCell ref="A724:E724"/>
    <mergeCell ref="A725:E725"/>
    <mergeCell ref="A726:E726"/>
    <mergeCell ref="A727:E727"/>
    <mergeCell ref="A728:E728"/>
    <mergeCell ref="A729:Q729"/>
    <mergeCell ref="A718:F718"/>
    <mergeCell ref="A719:F719"/>
    <mergeCell ref="A720:F720"/>
    <mergeCell ref="A721:F721"/>
    <mergeCell ref="A722:Q722"/>
    <mergeCell ref="A723:E723"/>
    <mergeCell ref="A712:E712"/>
    <mergeCell ref="A713:E713"/>
    <mergeCell ref="A714:E714"/>
    <mergeCell ref="A715:E715"/>
    <mergeCell ref="A716:Q716"/>
    <mergeCell ref="A717:F717"/>
    <mergeCell ref="A703:A710"/>
    <mergeCell ref="D703:D710"/>
    <mergeCell ref="E703:E710"/>
    <mergeCell ref="F706:F710"/>
    <mergeCell ref="H706:Q710"/>
    <mergeCell ref="A711:E711"/>
    <mergeCell ref="A697:F697"/>
    <mergeCell ref="A698:F698"/>
    <mergeCell ref="A699:F699"/>
    <mergeCell ref="A700:F700"/>
    <mergeCell ref="A701:F701"/>
    <mergeCell ref="A702:Q702"/>
    <mergeCell ref="A691:E691"/>
    <mergeCell ref="A692:E692"/>
    <mergeCell ref="A693:E693"/>
    <mergeCell ref="A694:E694"/>
    <mergeCell ref="A695:E695"/>
    <mergeCell ref="A696:Q696"/>
    <mergeCell ref="N686:N687"/>
    <mergeCell ref="O686:O687"/>
    <mergeCell ref="P686:P687"/>
    <mergeCell ref="Q686:Q687"/>
    <mergeCell ref="A685:A690"/>
    <mergeCell ref="C685:C690"/>
    <mergeCell ref="E685:E690"/>
    <mergeCell ref="D686:D687"/>
    <mergeCell ref="R686:R687"/>
    <mergeCell ref="F689:F690"/>
    <mergeCell ref="H689:Q690"/>
    <mergeCell ref="H686:H687"/>
    <mergeCell ref="I686:I687"/>
    <mergeCell ref="J686:J687"/>
    <mergeCell ref="K686:K687"/>
    <mergeCell ref="L686:L687"/>
    <mergeCell ref="M686:M687"/>
    <mergeCell ref="F686:F687"/>
    <mergeCell ref="G686:G687"/>
    <mergeCell ref="R664:R665"/>
    <mergeCell ref="R671:R672"/>
    <mergeCell ref="R673:R674"/>
    <mergeCell ref="F675:F677"/>
    <mergeCell ref="H675:Q677"/>
    <mergeCell ref="A678:A684"/>
    <mergeCell ref="C678:C684"/>
    <mergeCell ref="E678:E684"/>
    <mergeCell ref="F681:F684"/>
    <mergeCell ref="H681:Q684"/>
    <mergeCell ref="J673:J674"/>
    <mergeCell ref="K673:K674"/>
    <mergeCell ref="L673:L674"/>
    <mergeCell ref="M673:M674"/>
    <mergeCell ref="N673:N674"/>
    <mergeCell ref="O673:O674"/>
    <mergeCell ref="I673:I674"/>
    <mergeCell ref="N671:N672"/>
    <mergeCell ref="O671:O672"/>
    <mergeCell ref="P671:P672"/>
    <mergeCell ref="Q671:Q672"/>
    <mergeCell ref="D673:D674"/>
    <mergeCell ref="F673:F674"/>
    <mergeCell ref="G673:G674"/>
    <mergeCell ref="H673:H674"/>
    <mergeCell ref="H671:H672"/>
    <mergeCell ref="I671:I672"/>
    <mergeCell ref="J671:J672"/>
    <mergeCell ref="K671:K672"/>
    <mergeCell ref="L671:L672"/>
    <mergeCell ref="M671:M672"/>
    <mergeCell ref="P673:P674"/>
    <mergeCell ref="Q673:Q674"/>
    <mergeCell ref="A670:A677"/>
    <mergeCell ref="C670:C677"/>
    <mergeCell ref="E670:E677"/>
    <mergeCell ref="D671:D672"/>
    <mergeCell ref="F671:F672"/>
    <mergeCell ref="G671:G672"/>
    <mergeCell ref="K664:K665"/>
    <mergeCell ref="L664:L665"/>
    <mergeCell ref="M664:M665"/>
    <mergeCell ref="A662:Q662"/>
    <mergeCell ref="A663:A669"/>
    <mergeCell ref="C663:C669"/>
    <mergeCell ref="E663:E669"/>
    <mergeCell ref="D664:D665"/>
    <mergeCell ref="F664:F665"/>
    <mergeCell ref="G664:G665"/>
    <mergeCell ref="H664:H665"/>
    <mergeCell ref="I664:I665"/>
    <mergeCell ref="J664:J665"/>
    <mergeCell ref="Q664:Q665"/>
    <mergeCell ref="F667:F669"/>
    <mergeCell ref="H667:Q669"/>
    <mergeCell ref="N664:N665"/>
    <mergeCell ref="O664:O665"/>
    <mergeCell ref="P664:P665"/>
    <mergeCell ref="A656:F656"/>
    <mergeCell ref="A657:F657"/>
    <mergeCell ref="A658:F658"/>
    <mergeCell ref="A659:F659"/>
    <mergeCell ref="A660:F660"/>
    <mergeCell ref="A661:Q661"/>
    <mergeCell ref="A650:E650"/>
    <mergeCell ref="A651:E651"/>
    <mergeCell ref="A652:E652"/>
    <mergeCell ref="A653:E653"/>
    <mergeCell ref="A654:E654"/>
    <mergeCell ref="A655:Q655"/>
    <mergeCell ref="A641:A649"/>
    <mergeCell ref="C641:C649"/>
    <mergeCell ref="E641:E649"/>
    <mergeCell ref="D644:D649"/>
    <mergeCell ref="F644:F649"/>
    <mergeCell ref="H644:Q649"/>
    <mergeCell ref="A631:A640"/>
    <mergeCell ref="C631:C640"/>
    <mergeCell ref="E631:E640"/>
    <mergeCell ref="D634:D635"/>
    <mergeCell ref="F634:F640"/>
    <mergeCell ref="H634:Q640"/>
    <mergeCell ref="D637:D638"/>
    <mergeCell ref="A625:F625"/>
    <mergeCell ref="A626:F626"/>
    <mergeCell ref="A627:F627"/>
    <mergeCell ref="A628:F628"/>
    <mergeCell ref="A629:Q629"/>
    <mergeCell ref="A630:Q630"/>
    <mergeCell ref="A619:E619"/>
    <mergeCell ref="A620:E620"/>
    <mergeCell ref="A621:E621"/>
    <mergeCell ref="A622:E622"/>
    <mergeCell ref="A623:Q623"/>
    <mergeCell ref="A624:F624"/>
    <mergeCell ref="A613:F613"/>
    <mergeCell ref="A614:F614"/>
    <mergeCell ref="A615:F615"/>
    <mergeCell ref="A616:F616"/>
    <mergeCell ref="A617:Q617"/>
    <mergeCell ref="A618:E618"/>
    <mergeCell ref="A607:E607"/>
    <mergeCell ref="A608:E608"/>
    <mergeCell ref="A609:E609"/>
    <mergeCell ref="A610:E610"/>
    <mergeCell ref="A611:Q611"/>
    <mergeCell ref="A612:F612"/>
    <mergeCell ref="A601:A605"/>
    <mergeCell ref="C601:C605"/>
    <mergeCell ref="E601:E605"/>
    <mergeCell ref="F604:F605"/>
    <mergeCell ref="H604:Q605"/>
    <mergeCell ref="A606:E606"/>
    <mergeCell ref="A592:Q592"/>
    <mergeCell ref="A593:A596"/>
    <mergeCell ref="C593:C596"/>
    <mergeCell ref="E593:E596"/>
    <mergeCell ref="H596:Q596"/>
    <mergeCell ref="A597:A600"/>
    <mergeCell ref="C597:C600"/>
    <mergeCell ref="E597:E600"/>
    <mergeCell ref="H600:Q600"/>
    <mergeCell ref="A586:F586"/>
    <mergeCell ref="A587:F587"/>
    <mergeCell ref="A588:F588"/>
    <mergeCell ref="A589:F589"/>
    <mergeCell ref="A590:F590"/>
    <mergeCell ref="A591:Q591"/>
    <mergeCell ref="A580:E580"/>
    <mergeCell ref="A581:E581"/>
    <mergeCell ref="A582:E582"/>
    <mergeCell ref="A583:E583"/>
    <mergeCell ref="A584:E584"/>
    <mergeCell ref="A585:Q585"/>
    <mergeCell ref="A571:F571"/>
    <mergeCell ref="A572:F572"/>
    <mergeCell ref="A573:F573"/>
    <mergeCell ref="A574:Q574"/>
    <mergeCell ref="A575:Q575"/>
    <mergeCell ref="A576:A579"/>
    <mergeCell ref="C576:C579"/>
    <mergeCell ref="E576:E579"/>
    <mergeCell ref="H579:Q579"/>
    <mergeCell ref="A565:E565"/>
    <mergeCell ref="A566:E566"/>
    <mergeCell ref="A567:E567"/>
    <mergeCell ref="A568:Q568"/>
    <mergeCell ref="A569:F569"/>
    <mergeCell ref="A570:F570"/>
    <mergeCell ref="A559:A562"/>
    <mergeCell ref="C559:C562"/>
    <mergeCell ref="E559:E562"/>
    <mergeCell ref="H562:Q562"/>
    <mergeCell ref="A563:E563"/>
    <mergeCell ref="A564:E564"/>
    <mergeCell ref="A550:F550"/>
    <mergeCell ref="A551:F551"/>
    <mergeCell ref="A552:F552"/>
    <mergeCell ref="A553:Q553"/>
    <mergeCell ref="A554:Q554"/>
    <mergeCell ref="A555:A558"/>
    <mergeCell ref="C555:C558"/>
    <mergeCell ref="E555:E558"/>
    <mergeCell ref="H558:Q558"/>
    <mergeCell ref="A543:E543"/>
    <mergeCell ref="A544:E544"/>
    <mergeCell ref="A545:E545"/>
    <mergeCell ref="A546:E546"/>
    <mergeCell ref="A548:F548"/>
    <mergeCell ref="A549:F549"/>
    <mergeCell ref="A537:Q537"/>
    <mergeCell ref="A538:A541"/>
    <mergeCell ref="C538:C541"/>
    <mergeCell ref="E538:E541"/>
    <mergeCell ref="H541:Q541"/>
    <mergeCell ref="A542:E542"/>
    <mergeCell ref="A531:F531"/>
    <mergeCell ref="A532:F532"/>
    <mergeCell ref="A533:F533"/>
    <mergeCell ref="A534:F534"/>
    <mergeCell ref="A535:F535"/>
    <mergeCell ref="A536:Q536"/>
    <mergeCell ref="A525:E525"/>
    <mergeCell ref="A526:E526"/>
    <mergeCell ref="A527:E527"/>
    <mergeCell ref="A528:E528"/>
    <mergeCell ref="A529:E529"/>
    <mergeCell ref="A530:Q530"/>
    <mergeCell ref="A517:A520"/>
    <mergeCell ref="C517:C520"/>
    <mergeCell ref="E517:E520"/>
    <mergeCell ref="H520:Q520"/>
    <mergeCell ref="A521:A524"/>
    <mergeCell ref="C521:C524"/>
    <mergeCell ref="E521:E524"/>
    <mergeCell ref="H524:Q524"/>
    <mergeCell ref="A509:A512"/>
    <mergeCell ref="C509:C512"/>
    <mergeCell ref="E509:E512"/>
    <mergeCell ref="H512:Q512"/>
    <mergeCell ref="A513:A516"/>
    <mergeCell ref="C513:C516"/>
    <mergeCell ref="E513:E516"/>
    <mergeCell ref="H516:Q516"/>
    <mergeCell ref="A504:A508"/>
    <mergeCell ref="C504:C508"/>
    <mergeCell ref="E504:E508"/>
    <mergeCell ref="D507:D508"/>
    <mergeCell ref="F507:F508"/>
    <mergeCell ref="H507:Q508"/>
    <mergeCell ref="A498:A503"/>
    <mergeCell ref="C498:C503"/>
    <mergeCell ref="E498:E503"/>
    <mergeCell ref="D501:D503"/>
    <mergeCell ref="F501:F503"/>
    <mergeCell ref="H501:Q503"/>
    <mergeCell ref="A492:Q492"/>
    <mergeCell ref="A493:Q493"/>
    <mergeCell ref="A494:A497"/>
    <mergeCell ref="C494:C497"/>
    <mergeCell ref="E494:E497"/>
    <mergeCell ref="H497:Q497"/>
    <mergeCell ref="A486:F486"/>
    <mergeCell ref="A487:F487"/>
    <mergeCell ref="A488:F488"/>
    <mergeCell ref="A489:F489"/>
    <mergeCell ref="A490:F490"/>
    <mergeCell ref="A491:Q491"/>
    <mergeCell ref="A480:E480"/>
    <mergeCell ref="A481:E481"/>
    <mergeCell ref="A482:E482"/>
    <mergeCell ref="A483:E483"/>
    <mergeCell ref="A484:E484"/>
    <mergeCell ref="A485:Q485"/>
    <mergeCell ref="A474:F474"/>
    <mergeCell ref="A475:F475"/>
    <mergeCell ref="A476:F476"/>
    <mergeCell ref="A477:F477"/>
    <mergeCell ref="A478:F478"/>
    <mergeCell ref="A479:Q479"/>
    <mergeCell ref="A468:E468"/>
    <mergeCell ref="A469:E469"/>
    <mergeCell ref="A470:E470"/>
    <mergeCell ref="A471:E471"/>
    <mergeCell ref="A472:E472"/>
    <mergeCell ref="A473:Q473"/>
    <mergeCell ref="A460:A463"/>
    <mergeCell ref="B460:B463"/>
    <mergeCell ref="C460:C463"/>
    <mergeCell ref="E460:E463"/>
    <mergeCell ref="H463:Q463"/>
    <mergeCell ref="A464:A467"/>
    <mergeCell ref="B464:B467"/>
    <mergeCell ref="C464:C467"/>
    <mergeCell ref="E464:E467"/>
    <mergeCell ref="H467:Q467"/>
    <mergeCell ref="A452:A455"/>
    <mergeCell ref="B452:B455"/>
    <mergeCell ref="C452:C455"/>
    <mergeCell ref="E452:E455"/>
    <mergeCell ref="H455:Q455"/>
    <mergeCell ref="A456:A459"/>
    <mergeCell ref="B456:B459"/>
    <mergeCell ref="C456:C459"/>
    <mergeCell ref="E456:E459"/>
    <mergeCell ref="H459:Q459"/>
    <mergeCell ref="A444:A447"/>
    <mergeCell ref="C444:C447"/>
    <mergeCell ref="E444:E447"/>
    <mergeCell ref="H447:Q447"/>
    <mergeCell ref="A448:A451"/>
    <mergeCell ref="B448:B451"/>
    <mergeCell ref="C448:C451"/>
    <mergeCell ref="E448:E451"/>
    <mergeCell ref="H451:Q451"/>
    <mergeCell ref="A439:A443"/>
    <mergeCell ref="C439:C443"/>
    <mergeCell ref="E439:E443"/>
    <mergeCell ref="D442:D443"/>
    <mergeCell ref="F442:F443"/>
    <mergeCell ref="H442:Q443"/>
    <mergeCell ref="A432:F432"/>
    <mergeCell ref="A433:F433"/>
    <mergeCell ref="A434:F434"/>
    <mergeCell ref="A435:F435"/>
    <mergeCell ref="A436:F436"/>
    <mergeCell ref="A438:Q438"/>
    <mergeCell ref="A426:E426"/>
    <mergeCell ref="A427:E427"/>
    <mergeCell ref="A428:E428"/>
    <mergeCell ref="A429:E429"/>
    <mergeCell ref="A430:E430"/>
    <mergeCell ref="A431:Q431"/>
    <mergeCell ref="A418:A421"/>
    <mergeCell ref="C418:C421"/>
    <mergeCell ref="E418:E421"/>
    <mergeCell ref="H421:Q421"/>
    <mergeCell ref="A422:A425"/>
    <mergeCell ref="C422:C425"/>
    <mergeCell ref="E422:E425"/>
    <mergeCell ref="H425:Q425"/>
    <mergeCell ref="A414:A417"/>
    <mergeCell ref="B414:B415"/>
    <mergeCell ref="C414:C417"/>
    <mergeCell ref="E414:E417"/>
    <mergeCell ref="B416:B417"/>
    <mergeCell ref="H417:Q417"/>
    <mergeCell ref="A408:F408"/>
    <mergeCell ref="A409:F409"/>
    <mergeCell ref="A410:F410"/>
    <mergeCell ref="A411:F411"/>
    <mergeCell ref="A412:Q412"/>
    <mergeCell ref="A413:Q413"/>
    <mergeCell ref="A402:E402"/>
    <mergeCell ref="A403:E403"/>
    <mergeCell ref="A404:E404"/>
    <mergeCell ref="A405:E405"/>
    <mergeCell ref="A406:Q406"/>
    <mergeCell ref="A407:E407"/>
    <mergeCell ref="A397:A400"/>
    <mergeCell ref="B397:B400"/>
    <mergeCell ref="C397:C400"/>
    <mergeCell ref="E397:E400"/>
    <mergeCell ref="H400:Q400"/>
    <mergeCell ref="A401:E401"/>
    <mergeCell ref="A392:A396"/>
    <mergeCell ref="B392:B396"/>
    <mergeCell ref="C392:C396"/>
    <mergeCell ref="E392:E396"/>
    <mergeCell ref="F395:F396"/>
    <mergeCell ref="H395:Q396"/>
    <mergeCell ref="A387:A391"/>
    <mergeCell ref="B387:B391"/>
    <mergeCell ref="C387:C391"/>
    <mergeCell ref="E387:E391"/>
    <mergeCell ref="F390:F391"/>
    <mergeCell ref="H390:Q391"/>
    <mergeCell ref="A382:A386"/>
    <mergeCell ref="B382:B386"/>
    <mergeCell ref="C382:C386"/>
    <mergeCell ref="E382:E386"/>
    <mergeCell ref="F385:F386"/>
    <mergeCell ref="H385:Q386"/>
    <mergeCell ref="A377:A381"/>
    <mergeCell ref="B377:B381"/>
    <mergeCell ref="C377:C381"/>
    <mergeCell ref="E377:E381"/>
    <mergeCell ref="F380:F381"/>
    <mergeCell ref="H380:Q381"/>
    <mergeCell ref="A372:A376"/>
    <mergeCell ref="B372:B376"/>
    <mergeCell ref="C372:C376"/>
    <mergeCell ref="E372:E376"/>
    <mergeCell ref="F375:F376"/>
    <mergeCell ref="H375:Q376"/>
    <mergeCell ref="A367:A371"/>
    <mergeCell ref="B367:B371"/>
    <mergeCell ref="C367:C371"/>
    <mergeCell ref="E367:E371"/>
    <mergeCell ref="F370:F371"/>
    <mergeCell ref="H370:Q371"/>
    <mergeCell ref="A362:A366"/>
    <mergeCell ref="B362:B366"/>
    <mergeCell ref="C362:C366"/>
    <mergeCell ref="E362:E366"/>
    <mergeCell ref="F365:F366"/>
    <mergeCell ref="H365:Q366"/>
    <mergeCell ref="A357:A361"/>
    <mergeCell ref="B357:B361"/>
    <mergeCell ref="C357:C361"/>
    <mergeCell ref="E357:E361"/>
    <mergeCell ref="F360:F361"/>
    <mergeCell ref="H360:Q361"/>
    <mergeCell ref="A352:A356"/>
    <mergeCell ref="B352:B356"/>
    <mergeCell ref="C352:C356"/>
    <mergeCell ref="E352:E356"/>
    <mergeCell ref="F355:F356"/>
    <mergeCell ref="H355:Q356"/>
    <mergeCell ref="A347:A351"/>
    <mergeCell ref="B347:B351"/>
    <mergeCell ref="C347:C351"/>
    <mergeCell ref="E347:E351"/>
    <mergeCell ref="F350:F351"/>
    <mergeCell ref="H350:Q351"/>
    <mergeCell ref="A342:A346"/>
    <mergeCell ref="B342:B346"/>
    <mergeCell ref="C342:C346"/>
    <mergeCell ref="E342:E346"/>
    <mergeCell ref="F345:F346"/>
    <mergeCell ref="H345:Q346"/>
    <mergeCell ref="A337:A341"/>
    <mergeCell ref="B337:B341"/>
    <mergeCell ref="C337:C341"/>
    <mergeCell ref="E337:E341"/>
    <mergeCell ref="F340:F341"/>
    <mergeCell ref="H340:Q341"/>
    <mergeCell ref="A332:A336"/>
    <mergeCell ref="B332:B336"/>
    <mergeCell ref="C332:C336"/>
    <mergeCell ref="E332:E336"/>
    <mergeCell ref="F335:F336"/>
    <mergeCell ref="H335:Q336"/>
    <mergeCell ref="A327:A331"/>
    <mergeCell ref="B327:B331"/>
    <mergeCell ref="C327:C331"/>
    <mergeCell ref="E327:E331"/>
    <mergeCell ref="F330:F331"/>
    <mergeCell ref="H330:Q331"/>
    <mergeCell ref="A322:A326"/>
    <mergeCell ref="B322:B326"/>
    <mergeCell ref="C322:C326"/>
    <mergeCell ref="E322:E326"/>
    <mergeCell ref="F325:F326"/>
    <mergeCell ref="H325:Q326"/>
    <mergeCell ref="A317:A321"/>
    <mergeCell ref="B317:B321"/>
    <mergeCell ref="C317:C321"/>
    <mergeCell ref="E317:E321"/>
    <mergeCell ref="F320:F321"/>
    <mergeCell ref="H320:Q321"/>
    <mergeCell ref="A312:A316"/>
    <mergeCell ref="B312:B316"/>
    <mergeCell ref="C312:C316"/>
    <mergeCell ref="E312:E316"/>
    <mergeCell ref="F315:F316"/>
    <mergeCell ref="H315:Q316"/>
    <mergeCell ref="A307:A311"/>
    <mergeCell ref="B307:B311"/>
    <mergeCell ref="C307:C311"/>
    <mergeCell ref="E307:E311"/>
    <mergeCell ref="F310:F311"/>
    <mergeCell ref="H310:Q311"/>
    <mergeCell ref="A298:A302"/>
    <mergeCell ref="E298:E302"/>
    <mergeCell ref="F301:F302"/>
    <mergeCell ref="H301:Q302"/>
    <mergeCell ref="A303:A306"/>
    <mergeCell ref="E303:E306"/>
    <mergeCell ref="H306:Q306"/>
    <mergeCell ref="A293:A297"/>
    <mergeCell ref="C293:C297"/>
    <mergeCell ref="E293:E297"/>
    <mergeCell ref="D296:D297"/>
    <mergeCell ref="F296:F297"/>
    <mergeCell ref="H296:Q297"/>
    <mergeCell ref="A288:A292"/>
    <mergeCell ref="C288:C292"/>
    <mergeCell ref="E288:E292"/>
    <mergeCell ref="D291:D292"/>
    <mergeCell ref="F291:F292"/>
    <mergeCell ref="H291:Q292"/>
    <mergeCell ref="A283:A287"/>
    <mergeCell ref="C283:C287"/>
    <mergeCell ref="E283:E287"/>
    <mergeCell ref="D286:D287"/>
    <mergeCell ref="F286:F287"/>
    <mergeCell ref="H286:Q287"/>
    <mergeCell ref="H275:Q277"/>
    <mergeCell ref="A278:A282"/>
    <mergeCell ref="C278:C282"/>
    <mergeCell ref="E278:E282"/>
    <mergeCell ref="D281:D282"/>
    <mergeCell ref="F281:F282"/>
    <mergeCell ref="H281:Q282"/>
    <mergeCell ref="A267:A271"/>
    <mergeCell ref="C267:C271"/>
    <mergeCell ref="E267:E271"/>
    <mergeCell ref="F270:F271"/>
    <mergeCell ref="H270:Q271"/>
    <mergeCell ref="A272:A277"/>
    <mergeCell ref="C272:C277"/>
    <mergeCell ref="E272:E277"/>
    <mergeCell ref="D275:D277"/>
    <mergeCell ref="F275:F277"/>
    <mergeCell ref="A262:A266"/>
    <mergeCell ref="C262:C266"/>
    <mergeCell ref="E262:E266"/>
    <mergeCell ref="D265:D266"/>
    <mergeCell ref="F265:F266"/>
    <mergeCell ref="H265:Q266"/>
    <mergeCell ref="A255:Q255"/>
    <mergeCell ref="A256:Q256"/>
    <mergeCell ref="A257:A261"/>
    <mergeCell ref="C257:C261"/>
    <mergeCell ref="E257:E261"/>
    <mergeCell ref="D260:D261"/>
    <mergeCell ref="F260:F261"/>
    <mergeCell ref="H260:Q261"/>
    <mergeCell ref="A249:Q249"/>
    <mergeCell ref="A250:F250"/>
    <mergeCell ref="A251:F251"/>
    <mergeCell ref="A252:F252"/>
    <mergeCell ref="A253:F253"/>
    <mergeCell ref="A254:F254"/>
    <mergeCell ref="M247:M248"/>
    <mergeCell ref="N247:N248"/>
    <mergeCell ref="O247:O248"/>
    <mergeCell ref="P247:P248"/>
    <mergeCell ref="Q247:Q248"/>
    <mergeCell ref="R247:R248"/>
    <mergeCell ref="G247:G248"/>
    <mergeCell ref="H247:H248"/>
    <mergeCell ref="I247:I248"/>
    <mergeCell ref="J247:J248"/>
    <mergeCell ref="K247:K248"/>
    <mergeCell ref="L247:L248"/>
    <mergeCell ref="A243:E243"/>
    <mergeCell ref="A244:E244"/>
    <mergeCell ref="A245:E245"/>
    <mergeCell ref="A246:E246"/>
    <mergeCell ref="A247:E248"/>
    <mergeCell ref="F247:F248"/>
    <mergeCell ref="A238:A241"/>
    <mergeCell ref="B238:B241"/>
    <mergeCell ref="C238:C241"/>
    <mergeCell ref="E238:E241"/>
    <mergeCell ref="H241:Q241"/>
    <mergeCell ref="A242:Q242"/>
    <mergeCell ref="A230:A233"/>
    <mergeCell ref="B230:B233"/>
    <mergeCell ref="C230:C233"/>
    <mergeCell ref="E230:E233"/>
    <mergeCell ref="H233:Q233"/>
    <mergeCell ref="A234:A237"/>
    <mergeCell ref="B234:B237"/>
    <mergeCell ref="C234:C237"/>
    <mergeCell ref="E234:E237"/>
    <mergeCell ref="H237:Q237"/>
    <mergeCell ref="A222:A225"/>
    <mergeCell ref="B222:B225"/>
    <mergeCell ref="C222:C225"/>
    <mergeCell ref="E222:E225"/>
    <mergeCell ref="H225:Q225"/>
    <mergeCell ref="A226:A229"/>
    <mergeCell ref="B226:B229"/>
    <mergeCell ref="C226:C229"/>
    <mergeCell ref="E226:E229"/>
    <mergeCell ref="H229:Q229"/>
    <mergeCell ref="A214:A217"/>
    <mergeCell ref="B214:B217"/>
    <mergeCell ref="C214:C217"/>
    <mergeCell ref="E214:E217"/>
    <mergeCell ref="H217:Q217"/>
    <mergeCell ref="A218:A221"/>
    <mergeCell ref="B218:B221"/>
    <mergeCell ref="C218:C221"/>
    <mergeCell ref="E218:E221"/>
    <mergeCell ref="H221:Q221"/>
    <mergeCell ref="A206:A209"/>
    <mergeCell ref="B206:B209"/>
    <mergeCell ref="C206:C209"/>
    <mergeCell ref="E206:E209"/>
    <mergeCell ref="H209:Q209"/>
    <mergeCell ref="A210:A213"/>
    <mergeCell ref="B210:B213"/>
    <mergeCell ref="C210:C213"/>
    <mergeCell ref="E210:E213"/>
    <mergeCell ref="H213:Q213"/>
    <mergeCell ref="A198:A201"/>
    <mergeCell ref="B198:B201"/>
    <mergeCell ref="C198:C201"/>
    <mergeCell ref="E198:E201"/>
    <mergeCell ref="H201:Q201"/>
    <mergeCell ref="A202:A205"/>
    <mergeCell ref="B202:B205"/>
    <mergeCell ref="C202:C205"/>
    <mergeCell ref="E202:E205"/>
    <mergeCell ref="H205:Q205"/>
    <mergeCell ref="A190:A193"/>
    <mergeCell ref="B190:B193"/>
    <mergeCell ref="C190:C193"/>
    <mergeCell ref="E190:E193"/>
    <mergeCell ref="H193:Q193"/>
    <mergeCell ref="A194:A197"/>
    <mergeCell ref="B194:B197"/>
    <mergeCell ref="C194:C197"/>
    <mergeCell ref="E194:E197"/>
    <mergeCell ref="H197:Q197"/>
    <mergeCell ref="A182:A185"/>
    <mergeCell ref="B182:B185"/>
    <mergeCell ref="C182:C185"/>
    <mergeCell ref="E182:E185"/>
    <mergeCell ref="H185:Q185"/>
    <mergeCell ref="A186:A189"/>
    <mergeCell ref="B186:B189"/>
    <mergeCell ref="C186:C189"/>
    <mergeCell ref="E186:E189"/>
    <mergeCell ref="H189:Q189"/>
    <mergeCell ref="A174:A177"/>
    <mergeCell ref="B174:B177"/>
    <mergeCell ref="C174:C177"/>
    <mergeCell ref="E174:E177"/>
    <mergeCell ref="H177:Q177"/>
    <mergeCell ref="A178:A181"/>
    <mergeCell ref="B178:B181"/>
    <mergeCell ref="C178:C181"/>
    <mergeCell ref="E178:E181"/>
    <mergeCell ref="H181:Q181"/>
    <mergeCell ref="A166:A169"/>
    <mergeCell ref="B166:B169"/>
    <mergeCell ref="C166:C169"/>
    <mergeCell ref="E166:E169"/>
    <mergeCell ref="H169:Q169"/>
    <mergeCell ref="A170:A173"/>
    <mergeCell ref="B170:B173"/>
    <mergeCell ref="C170:C173"/>
    <mergeCell ref="E170:E173"/>
    <mergeCell ref="H173:Q173"/>
    <mergeCell ref="A160:A165"/>
    <mergeCell ref="C160:C165"/>
    <mergeCell ref="E160:E165"/>
    <mergeCell ref="D163:D165"/>
    <mergeCell ref="F163:F165"/>
    <mergeCell ref="H163:Q165"/>
    <mergeCell ref="A155:A159"/>
    <mergeCell ref="C155:C159"/>
    <mergeCell ref="E155:E159"/>
    <mergeCell ref="D158:D159"/>
    <mergeCell ref="F158:F159"/>
    <mergeCell ref="H158:Q159"/>
    <mergeCell ref="A149:A154"/>
    <mergeCell ref="C149:C154"/>
    <mergeCell ref="E149:E154"/>
    <mergeCell ref="D152:D154"/>
    <mergeCell ref="F152:F154"/>
    <mergeCell ref="H152:Q154"/>
    <mergeCell ref="A143:A148"/>
    <mergeCell ref="C143:C148"/>
    <mergeCell ref="E143:E148"/>
    <mergeCell ref="D146:D148"/>
    <mergeCell ref="F146:F148"/>
    <mergeCell ref="H146:Q148"/>
    <mergeCell ref="A136:A142"/>
    <mergeCell ref="C136:C142"/>
    <mergeCell ref="E136:E142"/>
    <mergeCell ref="D139:D142"/>
    <mergeCell ref="F139:F142"/>
    <mergeCell ref="H139:Q142"/>
    <mergeCell ref="H121:Q124"/>
    <mergeCell ref="A125:A131"/>
    <mergeCell ref="E125:E131"/>
    <mergeCell ref="F128:F131"/>
    <mergeCell ref="H128:Q131"/>
    <mergeCell ref="A132:A135"/>
    <mergeCell ref="C132:C135"/>
    <mergeCell ref="E132:E135"/>
    <mergeCell ref="H135:Q135"/>
    <mergeCell ref="A113:A117"/>
    <mergeCell ref="E113:E117"/>
    <mergeCell ref="F116:F117"/>
    <mergeCell ref="H116:Q117"/>
    <mergeCell ref="A118:A124"/>
    <mergeCell ref="C118:C124"/>
    <mergeCell ref="E118:E124"/>
    <mergeCell ref="D121:D124"/>
    <mergeCell ref="F121:F124"/>
    <mergeCell ref="A100:A107"/>
    <mergeCell ref="D100:D107"/>
    <mergeCell ref="E100:E107"/>
    <mergeCell ref="F103:F107"/>
    <mergeCell ref="H103:Q107"/>
    <mergeCell ref="A108:A112"/>
    <mergeCell ref="C108:C112"/>
    <mergeCell ref="E108:E112"/>
    <mergeCell ref="D111:D112"/>
    <mergeCell ref="F111:F112"/>
    <mergeCell ref="H111:Q112"/>
    <mergeCell ref="A88:A91"/>
    <mergeCell ref="E88:E91"/>
    <mergeCell ref="H91:Q91"/>
    <mergeCell ref="A92:A99"/>
    <mergeCell ref="C92:C99"/>
    <mergeCell ref="E92:E99"/>
    <mergeCell ref="D95:D99"/>
    <mergeCell ref="F95:F99"/>
    <mergeCell ref="H95:Q99"/>
    <mergeCell ref="A80:A87"/>
    <mergeCell ref="C80:C87"/>
    <mergeCell ref="E80:E87"/>
    <mergeCell ref="D83:D87"/>
    <mergeCell ref="F83:F87"/>
    <mergeCell ref="H83:Q87"/>
    <mergeCell ref="A74:A79"/>
    <mergeCell ref="C74:C79"/>
    <mergeCell ref="E74:E79"/>
    <mergeCell ref="D77:D79"/>
    <mergeCell ref="F77:F79"/>
    <mergeCell ref="H77:Q79"/>
    <mergeCell ref="A64:A67"/>
    <mergeCell ref="C64:C67"/>
    <mergeCell ref="E64:E67"/>
    <mergeCell ref="H67:Q67"/>
    <mergeCell ref="A68:A73"/>
    <mergeCell ref="C68:C73"/>
    <mergeCell ref="E68:E73"/>
    <mergeCell ref="D71:D73"/>
    <mergeCell ref="F71:F73"/>
    <mergeCell ref="H71:Q73"/>
    <mergeCell ref="A55:A63"/>
    <mergeCell ref="C55:C63"/>
    <mergeCell ref="E55:E63"/>
    <mergeCell ref="D58:D63"/>
    <mergeCell ref="F58:F63"/>
    <mergeCell ref="H58:Q63"/>
    <mergeCell ref="A49:A54"/>
    <mergeCell ref="C49:C54"/>
    <mergeCell ref="E49:E54"/>
    <mergeCell ref="D52:D54"/>
    <mergeCell ref="F52:F54"/>
    <mergeCell ref="H52:Q54"/>
    <mergeCell ref="A41:A48"/>
    <mergeCell ref="C41:C48"/>
    <mergeCell ref="E41:E48"/>
    <mergeCell ref="D44:D48"/>
    <mergeCell ref="F44:F48"/>
    <mergeCell ref="H44:Q48"/>
    <mergeCell ref="A30:A33"/>
    <mergeCell ref="C30:C33"/>
    <mergeCell ref="E30:E33"/>
    <mergeCell ref="H33:Q33"/>
    <mergeCell ref="A34:A40"/>
    <mergeCell ref="C34:C40"/>
    <mergeCell ref="E34:E40"/>
    <mergeCell ref="D37:D40"/>
    <mergeCell ref="F37:F40"/>
    <mergeCell ref="H37:Q40"/>
    <mergeCell ref="A24:A29"/>
    <mergeCell ref="C24:C29"/>
    <mergeCell ref="E24:E29"/>
    <mergeCell ref="D27:D29"/>
    <mergeCell ref="F27:F29"/>
    <mergeCell ref="H27:Q29"/>
    <mergeCell ref="F14:F15"/>
    <mergeCell ref="G14:G15"/>
    <mergeCell ref="H14:Q14"/>
    <mergeCell ref="R14:R15"/>
    <mergeCell ref="A19:A23"/>
    <mergeCell ref="C19:C23"/>
    <mergeCell ref="E19:E23"/>
    <mergeCell ref="D22:D23"/>
    <mergeCell ref="F22:F23"/>
    <mergeCell ref="H22:Q23"/>
    <mergeCell ref="O5:Q5"/>
    <mergeCell ref="A9:Q9"/>
    <mergeCell ref="A10:Q10"/>
    <mergeCell ref="A11:Q11"/>
    <mergeCell ref="A13:Q13"/>
    <mergeCell ref="A14:A15"/>
    <mergeCell ref="B14:B15"/>
    <mergeCell ref="C14:C15"/>
    <mergeCell ref="D14:D15"/>
    <mergeCell ref="E14:E15"/>
  </mergeCells>
  <pageMargins left="0.70866141732283472" right="0.70866141732283472" top="0.74803149606299213" bottom="0.74803149606299213" header="0.31496062992125984" footer="0.31496062992125984"/>
  <pageSetup paperSize="8" scale="23" fitToHeight="120" orientation="landscape" r:id="rId1"/>
  <rowBreaks count="6" manualBreakCount="6">
    <brk id="79" max="16" man="1"/>
    <brk id="165" max="16" man="1"/>
    <brk id="326" max="16" man="1"/>
    <brk id="503" max="16" man="1"/>
    <brk id="605" max="16" man="1"/>
    <brk id="701" max="16" man="1"/>
  </rowBreaks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18"/>
  <dimension ref="A2:R806"/>
  <sheetViews>
    <sheetView view="pageBreakPreview" topLeftCell="C556" zoomScale="30" zoomScaleNormal="25" zoomScaleSheetLayoutView="30" workbookViewId="0">
      <selection activeCell="L599" sqref="L599"/>
    </sheetView>
  </sheetViews>
  <sheetFormatPr defaultColWidth="8.88671875" defaultRowHeight="33"/>
  <cols>
    <col min="1" max="1" width="16" style="7" customWidth="1"/>
    <col min="2" max="2" width="93.77734375" style="7" customWidth="1"/>
    <col min="3" max="3" width="55.77734375" style="7" customWidth="1"/>
    <col min="4" max="4" width="63.77734375" style="7" customWidth="1"/>
    <col min="5" max="5" width="26.21875" style="7" customWidth="1"/>
    <col min="6" max="6" width="40.77734375" style="75" customWidth="1"/>
    <col min="7" max="7" width="38.77734375" style="406" customWidth="1"/>
    <col min="8" max="16" width="38.77734375" style="75" customWidth="1"/>
    <col min="17" max="17" width="35.44140625" style="75" customWidth="1"/>
    <col min="18" max="18" width="38.77734375" style="75" customWidth="1"/>
    <col min="19" max="16384" width="8.88671875" style="7"/>
  </cols>
  <sheetData>
    <row r="2" spans="1:18" ht="69" customHeight="1" thickBot="1">
      <c r="K2" s="350" t="s">
        <v>710</v>
      </c>
    </row>
    <row r="3" spans="1:18" ht="168" customHeight="1" thickBot="1">
      <c r="I3" s="341" t="s">
        <v>703</v>
      </c>
      <c r="J3" s="342">
        <v>733</v>
      </c>
      <c r="K3" s="342"/>
      <c r="L3" s="343" t="s">
        <v>704</v>
      </c>
    </row>
    <row r="4" spans="1:18" s="85" customFormat="1" ht="168" customHeight="1" thickBot="1">
      <c r="B4" s="87"/>
      <c r="C4" s="87"/>
      <c r="D4" s="88"/>
      <c r="E4" s="295"/>
      <c r="F4" s="295"/>
      <c r="G4" s="407"/>
      <c r="H4" s="87"/>
      <c r="I4" s="341" t="s">
        <v>705</v>
      </c>
      <c r="J4" s="344">
        <v>0</v>
      </c>
      <c r="K4" s="345"/>
      <c r="L4" s="346" t="s">
        <v>706</v>
      </c>
      <c r="M4" s="349" t="s">
        <v>709</v>
      </c>
      <c r="N4" s="295"/>
      <c r="O4" s="89"/>
      <c r="P4" s="90"/>
      <c r="Q4" s="90"/>
      <c r="R4" s="87"/>
    </row>
    <row r="5" spans="1:18" s="76" customFormat="1" ht="168" customHeight="1" thickBot="1">
      <c r="C5" s="93"/>
      <c r="D5" s="88"/>
      <c r="E5" s="295"/>
      <c r="F5" s="295"/>
      <c r="G5" s="457"/>
      <c r="H5" s="94"/>
      <c r="I5" s="341" t="s">
        <v>707</v>
      </c>
      <c r="J5" s="347">
        <f>ROUND(J4/J3,2)</f>
        <v>0</v>
      </c>
      <c r="K5" s="347"/>
      <c r="L5" s="343" t="s">
        <v>708</v>
      </c>
      <c r="M5" s="295"/>
      <c r="N5" s="295"/>
      <c r="O5" s="659"/>
      <c r="P5" s="660"/>
      <c r="Q5" s="660"/>
      <c r="R5" s="94"/>
    </row>
    <row r="6" spans="1:18" s="76" customFormat="1" ht="54.75" customHeight="1">
      <c r="B6" s="96"/>
      <c r="C6" s="96"/>
      <c r="D6" s="88"/>
      <c r="E6" s="295"/>
      <c r="F6" s="295"/>
      <c r="G6" s="407"/>
      <c r="H6" s="96"/>
      <c r="I6" s="97"/>
      <c r="J6" s="97"/>
      <c r="K6" s="97"/>
      <c r="L6" s="95"/>
      <c r="M6" s="295"/>
      <c r="N6" s="295"/>
      <c r="O6" s="91"/>
      <c r="P6" s="92"/>
      <c r="Q6" s="92"/>
      <c r="R6" s="96"/>
    </row>
    <row r="7" spans="1:18" s="76" customFormat="1" ht="54.75" customHeight="1">
      <c r="B7" s="81"/>
      <c r="C7" s="81"/>
      <c r="D7" s="84"/>
      <c r="G7" s="408"/>
      <c r="H7" s="86"/>
      <c r="I7" s="86"/>
      <c r="J7" s="86"/>
      <c r="K7" s="86"/>
      <c r="L7" s="82"/>
      <c r="N7" s="83"/>
      <c r="O7" s="91"/>
      <c r="P7" s="92"/>
      <c r="Q7" s="92"/>
      <c r="R7" s="86"/>
    </row>
    <row r="8" spans="1:18" s="76" customFormat="1" ht="54.75" customHeight="1">
      <c r="A8" s="27"/>
      <c r="B8" s="27"/>
      <c r="C8" s="28"/>
      <c r="D8" s="27"/>
      <c r="E8" s="27"/>
      <c r="F8" s="38"/>
      <c r="G8" s="409"/>
      <c r="H8" s="38"/>
      <c r="I8" s="38"/>
      <c r="J8" s="38"/>
      <c r="K8" s="38"/>
      <c r="L8" s="38"/>
      <c r="M8" s="74"/>
      <c r="N8" s="74"/>
      <c r="O8" s="74"/>
      <c r="P8" s="74"/>
      <c r="Q8" s="80"/>
      <c r="R8" s="38"/>
    </row>
    <row r="9" spans="1:18" s="76" customFormat="1" ht="54.75" customHeight="1">
      <c r="A9" s="661" t="s">
        <v>0</v>
      </c>
      <c r="B9" s="661"/>
      <c r="C9" s="661"/>
      <c r="D9" s="661"/>
      <c r="E9" s="661"/>
      <c r="F9" s="661"/>
      <c r="G9" s="661"/>
      <c r="H9" s="661"/>
      <c r="I9" s="661"/>
      <c r="J9" s="661"/>
      <c r="K9" s="661"/>
      <c r="L9" s="661"/>
      <c r="M9" s="661"/>
      <c r="N9" s="661"/>
      <c r="O9" s="661"/>
      <c r="P9" s="661"/>
      <c r="Q9" s="661"/>
    </row>
    <row r="10" spans="1:18" s="76" customFormat="1" ht="54.75" customHeight="1">
      <c r="A10" s="652" t="s">
        <v>504</v>
      </c>
      <c r="B10" s="652"/>
      <c r="C10" s="652"/>
      <c r="D10" s="652"/>
      <c r="E10" s="652"/>
      <c r="F10" s="652"/>
      <c r="G10" s="652"/>
      <c r="H10" s="652"/>
      <c r="I10" s="652"/>
      <c r="J10" s="652"/>
      <c r="K10" s="652"/>
      <c r="L10" s="652"/>
      <c r="M10" s="652"/>
      <c r="N10" s="652"/>
      <c r="O10" s="652"/>
      <c r="P10" s="652"/>
      <c r="Q10" s="652"/>
    </row>
    <row r="11" spans="1:18" s="76" customFormat="1" ht="54.75" customHeight="1">
      <c r="A11" s="652" t="s">
        <v>505</v>
      </c>
      <c r="B11" s="653"/>
      <c r="C11" s="653"/>
      <c r="D11" s="653"/>
      <c r="E11" s="653"/>
      <c r="F11" s="653"/>
      <c r="G11" s="653"/>
      <c r="H11" s="653"/>
      <c r="I11" s="653"/>
      <c r="J11" s="653"/>
      <c r="K11" s="653"/>
      <c r="L11" s="653"/>
      <c r="M11" s="653"/>
      <c r="N11" s="653"/>
      <c r="O11" s="653"/>
      <c r="P11" s="653"/>
      <c r="Q11" s="653"/>
    </row>
    <row r="12" spans="1:18" s="76" customFormat="1" ht="54.75" customHeight="1">
      <c r="A12" s="569"/>
      <c r="B12" s="570"/>
      <c r="C12" s="570"/>
      <c r="D12" s="570"/>
      <c r="E12" s="570"/>
      <c r="F12" s="570"/>
      <c r="G12" s="410"/>
      <c r="H12" s="348" t="s">
        <v>727</v>
      </c>
      <c r="I12" s="570"/>
      <c r="J12" s="570"/>
      <c r="K12" s="570"/>
      <c r="L12" s="570"/>
      <c r="M12" s="570"/>
      <c r="N12" s="570"/>
      <c r="O12" s="570"/>
      <c r="P12" s="570"/>
      <c r="Q12" s="570"/>
      <c r="R12" s="348"/>
    </row>
    <row r="13" spans="1:18" ht="54.75" customHeight="1" thickBot="1">
      <c r="A13" s="654"/>
      <c r="B13" s="654"/>
      <c r="C13" s="654"/>
      <c r="D13" s="654"/>
      <c r="E13" s="654"/>
      <c r="F13" s="654"/>
      <c r="G13" s="654"/>
      <c r="H13" s="654"/>
      <c r="I13" s="654"/>
      <c r="J13" s="654"/>
      <c r="K13" s="654"/>
      <c r="L13" s="654"/>
      <c r="M13" s="654"/>
      <c r="N13" s="654"/>
      <c r="O13" s="654"/>
      <c r="P13" s="654"/>
      <c r="Q13" s="654"/>
      <c r="R13" s="7"/>
    </row>
    <row r="14" spans="1:18" ht="62.25" customHeight="1" thickBot="1">
      <c r="A14" s="655" t="s">
        <v>500</v>
      </c>
      <c r="B14" s="657" t="s">
        <v>1</v>
      </c>
      <c r="C14" s="655" t="s">
        <v>501</v>
      </c>
      <c r="D14" s="655" t="s">
        <v>503</v>
      </c>
      <c r="E14" s="657" t="s">
        <v>2</v>
      </c>
      <c r="F14" s="648" t="s">
        <v>502</v>
      </c>
      <c r="G14" s="622" t="s">
        <v>711</v>
      </c>
      <c r="H14" s="650" t="s">
        <v>3</v>
      </c>
      <c r="I14" s="651"/>
      <c r="J14" s="651"/>
      <c r="K14" s="651"/>
      <c r="L14" s="651"/>
      <c r="M14" s="651"/>
      <c r="N14" s="651"/>
      <c r="O14" s="651"/>
      <c r="P14" s="651"/>
      <c r="Q14" s="651"/>
      <c r="R14" s="622" t="s">
        <v>712</v>
      </c>
    </row>
    <row r="15" spans="1:18" ht="195" customHeight="1" thickBot="1">
      <c r="A15" s="656"/>
      <c r="B15" s="658"/>
      <c r="C15" s="656"/>
      <c r="D15" s="656"/>
      <c r="E15" s="658"/>
      <c r="F15" s="649"/>
      <c r="G15" s="623"/>
      <c r="H15" s="284" t="s">
        <v>4</v>
      </c>
      <c r="I15" s="284" t="s">
        <v>5</v>
      </c>
      <c r="J15" s="284" t="s">
        <v>6</v>
      </c>
      <c r="K15" s="284" t="s">
        <v>7</v>
      </c>
      <c r="L15" s="284" t="s">
        <v>8</v>
      </c>
      <c r="M15" s="284" t="s">
        <v>9</v>
      </c>
      <c r="N15" s="284" t="s">
        <v>10</v>
      </c>
      <c r="O15" s="284" t="s">
        <v>11</v>
      </c>
      <c r="P15" s="284" t="s">
        <v>12</v>
      </c>
      <c r="Q15" s="572" t="s">
        <v>13</v>
      </c>
      <c r="R15" s="623"/>
    </row>
    <row r="16" spans="1:18" s="296" customFormat="1" ht="35.1" customHeight="1" thickBot="1">
      <c r="A16" s="3">
        <v>1</v>
      </c>
      <c r="B16" s="3">
        <v>2</v>
      </c>
      <c r="C16" s="3">
        <v>3</v>
      </c>
      <c r="D16" s="3">
        <v>4</v>
      </c>
      <c r="E16" s="3">
        <v>5</v>
      </c>
      <c r="F16" s="3">
        <v>6</v>
      </c>
      <c r="G16" s="411">
        <v>7</v>
      </c>
      <c r="H16" s="3">
        <v>8</v>
      </c>
      <c r="I16" s="3">
        <v>9</v>
      </c>
      <c r="J16" s="3">
        <v>10</v>
      </c>
      <c r="K16" s="3">
        <v>11</v>
      </c>
      <c r="L16" s="3">
        <v>12</v>
      </c>
      <c r="M16" s="3">
        <v>13</v>
      </c>
      <c r="N16" s="3">
        <v>14</v>
      </c>
      <c r="O16" s="3">
        <v>15</v>
      </c>
      <c r="P16" s="3">
        <v>16</v>
      </c>
      <c r="Q16" s="3">
        <v>17</v>
      </c>
      <c r="R16" s="3">
        <v>18</v>
      </c>
    </row>
    <row r="17" spans="1:18" ht="35.1" customHeight="1" thickBot="1">
      <c r="A17" s="499" t="s">
        <v>506</v>
      </c>
      <c r="B17" s="500"/>
      <c r="C17" s="500"/>
      <c r="D17" s="500"/>
      <c r="E17" s="500"/>
      <c r="F17" s="36"/>
      <c r="G17" s="412"/>
      <c r="H17" s="36"/>
      <c r="I17" s="36"/>
      <c r="J17" s="36"/>
      <c r="K17" s="36"/>
      <c r="L17" s="36"/>
      <c r="M17" s="36"/>
      <c r="N17" s="36"/>
      <c r="O17" s="36"/>
      <c r="P17" s="36"/>
      <c r="Q17" s="36"/>
      <c r="R17" s="49"/>
    </row>
    <row r="18" spans="1:18" ht="35.1" customHeight="1" thickBot="1">
      <c r="A18" s="493" t="s">
        <v>14</v>
      </c>
      <c r="B18" s="501"/>
      <c r="C18" s="501"/>
      <c r="D18" s="501"/>
      <c r="E18" s="501"/>
      <c r="F18" s="494"/>
      <c r="G18" s="495"/>
      <c r="H18" s="494"/>
      <c r="I18" s="494"/>
      <c r="J18" s="494"/>
      <c r="K18" s="494"/>
      <c r="L18" s="494"/>
      <c r="M18" s="494"/>
      <c r="N18" s="494"/>
      <c r="O18" s="494"/>
      <c r="P18" s="494"/>
      <c r="Q18" s="494"/>
      <c r="R18" s="540"/>
    </row>
    <row r="19" spans="1:18" s="104" customFormat="1" ht="32.25" customHeight="1">
      <c r="A19" s="665">
        <v>1</v>
      </c>
      <c r="B19" s="536" t="s">
        <v>531</v>
      </c>
      <c r="C19" s="668" t="s">
        <v>15</v>
      </c>
      <c r="D19" s="561" t="s">
        <v>16</v>
      </c>
      <c r="E19" s="645" t="s">
        <v>607</v>
      </c>
      <c r="F19" s="102" t="s">
        <v>111</v>
      </c>
      <c r="G19" s="458">
        <f>R19*J5</f>
        <v>0</v>
      </c>
      <c r="H19" s="109">
        <v>0</v>
      </c>
      <c r="I19" s="103"/>
      <c r="J19" s="103"/>
      <c r="K19" s="103"/>
      <c r="L19" s="103"/>
      <c r="M19" s="103"/>
      <c r="N19" s="103"/>
      <c r="O19" s="103"/>
      <c r="P19" s="103"/>
      <c r="Q19" s="156"/>
      <c r="R19" s="376">
        <v>0.4</v>
      </c>
    </row>
    <row r="20" spans="1:18" s="104" customFormat="1" ht="32.25" customHeight="1">
      <c r="A20" s="666"/>
      <c r="B20" s="553" t="s">
        <v>532</v>
      </c>
      <c r="C20" s="669"/>
      <c r="D20" s="105"/>
      <c r="E20" s="646"/>
      <c r="F20" s="557" t="s">
        <v>112</v>
      </c>
      <c r="G20" s="497"/>
      <c r="H20" s="112"/>
      <c r="I20" s="106"/>
      <c r="J20" s="106"/>
      <c r="K20" s="106"/>
      <c r="L20" s="106"/>
      <c r="M20" s="106"/>
      <c r="N20" s="106"/>
      <c r="O20" s="106"/>
      <c r="P20" s="106"/>
      <c r="Q20" s="157"/>
      <c r="R20" s="377"/>
    </row>
    <row r="21" spans="1:18" s="104" customFormat="1" ht="33" customHeight="1" thickBot="1">
      <c r="A21" s="666"/>
      <c r="B21" s="559" t="s">
        <v>533</v>
      </c>
      <c r="C21" s="669"/>
      <c r="D21" s="562"/>
      <c r="E21" s="646"/>
      <c r="F21" s="107" t="s">
        <v>20</v>
      </c>
      <c r="G21" s="460"/>
      <c r="H21" s="124"/>
      <c r="I21" s="108"/>
      <c r="J21" s="108"/>
      <c r="K21" s="108"/>
      <c r="L21" s="108"/>
      <c r="M21" s="108"/>
      <c r="N21" s="108"/>
      <c r="O21" s="108"/>
      <c r="P21" s="108"/>
      <c r="Q21" s="354"/>
      <c r="R21" s="378"/>
    </row>
    <row r="22" spans="1:18" s="104" customFormat="1" ht="33" customHeight="1">
      <c r="A22" s="666"/>
      <c r="B22" s="559" t="s">
        <v>21</v>
      </c>
      <c r="C22" s="669"/>
      <c r="D22" s="662" t="s">
        <v>22</v>
      </c>
      <c r="E22" s="646"/>
      <c r="F22" s="664"/>
      <c r="G22" s="461"/>
      <c r="H22" s="628"/>
      <c r="I22" s="633"/>
      <c r="J22" s="633"/>
      <c r="K22" s="633"/>
      <c r="L22" s="633"/>
      <c r="M22" s="633"/>
      <c r="N22" s="633"/>
      <c r="O22" s="633"/>
      <c r="P22" s="633"/>
      <c r="Q22" s="633"/>
      <c r="R22" s="509"/>
    </row>
    <row r="23" spans="1:18" s="104" customFormat="1" ht="39" customHeight="1" thickBot="1">
      <c r="A23" s="667"/>
      <c r="B23" s="560" t="s">
        <v>23</v>
      </c>
      <c r="C23" s="681"/>
      <c r="D23" s="663"/>
      <c r="E23" s="647"/>
      <c r="F23" s="663"/>
      <c r="G23" s="462"/>
      <c r="H23" s="634"/>
      <c r="I23" s="634"/>
      <c r="J23" s="634"/>
      <c r="K23" s="634"/>
      <c r="L23" s="634"/>
      <c r="M23" s="634"/>
      <c r="N23" s="634"/>
      <c r="O23" s="634"/>
      <c r="P23" s="634"/>
      <c r="Q23" s="634"/>
      <c r="R23" s="508"/>
    </row>
    <row r="24" spans="1:18" s="104" customFormat="1" ht="33" customHeight="1">
      <c r="A24" s="665">
        <v>2</v>
      </c>
      <c r="B24" s="536" t="s">
        <v>410</v>
      </c>
      <c r="C24" s="668" t="s">
        <v>15</v>
      </c>
      <c r="D24" s="561" t="s">
        <v>25</v>
      </c>
      <c r="E24" s="645" t="s">
        <v>17</v>
      </c>
      <c r="F24" s="102" t="s">
        <v>111</v>
      </c>
      <c r="G24" s="458">
        <f>R24*J5</f>
        <v>0</v>
      </c>
      <c r="H24" s="109">
        <v>0</v>
      </c>
      <c r="I24" s="103"/>
      <c r="J24" s="103"/>
      <c r="K24" s="110"/>
      <c r="L24" s="103"/>
      <c r="M24" s="103"/>
      <c r="N24" s="103"/>
      <c r="O24" s="103"/>
      <c r="P24" s="103"/>
      <c r="Q24" s="156"/>
      <c r="R24" s="376">
        <v>0.25</v>
      </c>
    </row>
    <row r="25" spans="1:18" s="104" customFormat="1" ht="33" customHeight="1">
      <c r="A25" s="666"/>
      <c r="B25" s="553" t="s">
        <v>411</v>
      </c>
      <c r="C25" s="669"/>
      <c r="D25" s="111"/>
      <c r="E25" s="646"/>
      <c r="F25" s="557" t="s">
        <v>112</v>
      </c>
      <c r="G25" s="497"/>
      <c r="H25" s="112"/>
      <c r="I25" s="106"/>
      <c r="J25" s="106"/>
      <c r="K25" s="113"/>
      <c r="L25" s="106"/>
      <c r="M25" s="106"/>
      <c r="N25" s="106"/>
      <c r="O25" s="106"/>
      <c r="P25" s="106"/>
      <c r="Q25" s="157"/>
      <c r="R25" s="377"/>
    </row>
    <row r="26" spans="1:18" s="104" customFormat="1" ht="33" customHeight="1" thickBot="1">
      <c r="A26" s="666"/>
      <c r="B26" s="559" t="s">
        <v>26</v>
      </c>
      <c r="C26" s="669"/>
      <c r="D26" s="559"/>
      <c r="E26" s="646"/>
      <c r="F26" s="107" t="s">
        <v>20</v>
      </c>
      <c r="G26" s="463"/>
      <c r="H26" s="126"/>
      <c r="I26" s="114"/>
      <c r="J26" s="114"/>
      <c r="K26" s="114"/>
      <c r="L26" s="114"/>
      <c r="M26" s="114"/>
      <c r="N26" s="114"/>
      <c r="O26" s="114"/>
      <c r="P26" s="114"/>
      <c r="Q26" s="158"/>
      <c r="R26" s="379"/>
    </row>
    <row r="27" spans="1:18" s="104" customFormat="1" ht="33" customHeight="1">
      <c r="A27" s="666"/>
      <c r="B27" s="559" t="s">
        <v>534</v>
      </c>
      <c r="C27" s="669"/>
      <c r="D27" s="671" t="s">
        <v>27</v>
      </c>
      <c r="E27" s="646"/>
      <c r="F27" s="664"/>
      <c r="G27" s="461"/>
      <c r="H27" s="628"/>
      <c r="I27" s="628"/>
      <c r="J27" s="628"/>
      <c r="K27" s="628"/>
      <c r="L27" s="628"/>
      <c r="M27" s="628"/>
      <c r="N27" s="628"/>
      <c r="O27" s="628"/>
      <c r="P27" s="628"/>
      <c r="Q27" s="628"/>
      <c r="R27" s="509"/>
    </row>
    <row r="28" spans="1:18" s="104" customFormat="1" ht="33" customHeight="1">
      <c r="A28" s="666"/>
      <c r="B28" s="115" t="s">
        <v>535</v>
      </c>
      <c r="C28" s="669"/>
      <c r="D28" s="672"/>
      <c r="E28" s="646"/>
      <c r="F28" s="674"/>
      <c r="G28" s="464"/>
      <c r="H28" s="675"/>
      <c r="I28" s="675"/>
      <c r="J28" s="675"/>
      <c r="K28" s="675"/>
      <c r="L28" s="675"/>
      <c r="M28" s="675"/>
      <c r="N28" s="675"/>
      <c r="O28" s="675"/>
      <c r="P28" s="675"/>
      <c r="Q28" s="675"/>
      <c r="R28" s="557"/>
    </row>
    <row r="29" spans="1:18" s="104" customFormat="1" ht="51" customHeight="1" thickBot="1">
      <c r="A29" s="667"/>
      <c r="B29" s="116" t="s">
        <v>28</v>
      </c>
      <c r="C29" s="670"/>
      <c r="D29" s="673"/>
      <c r="E29" s="647"/>
      <c r="F29" s="663"/>
      <c r="G29" s="462"/>
      <c r="H29" s="635"/>
      <c r="I29" s="635"/>
      <c r="J29" s="635"/>
      <c r="K29" s="635"/>
      <c r="L29" s="635"/>
      <c r="M29" s="635"/>
      <c r="N29" s="635"/>
      <c r="O29" s="635"/>
      <c r="P29" s="635"/>
      <c r="Q29" s="635"/>
      <c r="R29" s="508"/>
    </row>
    <row r="30" spans="1:18" s="104" customFormat="1" ht="33" customHeight="1">
      <c r="A30" s="665">
        <v>3</v>
      </c>
      <c r="B30" s="536" t="s">
        <v>536</v>
      </c>
      <c r="C30" s="668" t="s">
        <v>15</v>
      </c>
      <c r="D30" s="536" t="s">
        <v>29</v>
      </c>
      <c r="E30" s="645" t="s">
        <v>607</v>
      </c>
      <c r="F30" s="102" t="s">
        <v>111</v>
      </c>
      <c r="G30" s="458">
        <f>R30*J5</f>
        <v>0</v>
      </c>
      <c r="H30" s="109">
        <v>0</v>
      </c>
      <c r="I30" s="103"/>
      <c r="J30" s="103"/>
      <c r="K30" s="103"/>
      <c r="L30" s="103"/>
      <c r="M30" s="103"/>
      <c r="N30" s="103"/>
      <c r="O30" s="103"/>
      <c r="P30" s="103"/>
      <c r="Q30" s="156"/>
      <c r="R30" s="376">
        <v>0.63</v>
      </c>
    </row>
    <row r="31" spans="1:18" s="104" customFormat="1" ht="33" customHeight="1">
      <c r="A31" s="666"/>
      <c r="B31" s="553" t="s">
        <v>537</v>
      </c>
      <c r="C31" s="669"/>
      <c r="D31" s="117"/>
      <c r="E31" s="646"/>
      <c r="F31" s="557" t="s">
        <v>112</v>
      </c>
      <c r="G31" s="497"/>
      <c r="H31" s="112"/>
      <c r="I31" s="106"/>
      <c r="J31" s="106"/>
      <c r="K31" s="106"/>
      <c r="L31" s="106"/>
      <c r="M31" s="113"/>
      <c r="N31" s="113"/>
      <c r="O31" s="106"/>
      <c r="P31" s="106"/>
      <c r="Q31" s="157"/>
      <c r="R31" s="377"/>
    </row>
    <row r="32" spans="1:18" s="104" customFormat="1" ht="33" customHeight="1" thickBot="1">
      <c r="A32" s="666"/>
      <c r="B32" s="559" t="s">
        <v>30</v>
      </c>
      <c r="C32" s="669"/>
      <c r="D32" s="118"/>
      <c r="E32" s="646"/>
      <c r="F32" s="107" t="s">
        <v>20</v>
      </c>
      <c r="G32" s="463"/>
      <c r="H32" s="126"/>
      <c r="I32" s="114"/>
      <c r="J32" s="114"/>
      <c r="K32" s="114"/>
      <c r="L32" s="114"/>
      <c r="M32" s="119"/>
      <c r="N32" s="119"/>
      <c r="O32" s="114"/>
      <c r="P32" s="114"/>
      <c r="Q32" s="158"/>
      <c r="R32" s="379"/>
    </row>
    <row r="33" spans="1:18" s="104" customFormat="1" ht="48" customHeight="1" thickBot="1">
      <c r="A33" s="667"/>
      <c r="B33" s="560" t="s">
        <v>538</v>
      </c>
      <c r="C33" s="670"/>
      <c r="D33" s="120" t="s">
        <v>31</v>
      </c>
      <c r="E33" s="647"/>
      <c r="F33" s="121"/>
      <c r="G33" s="465"/>
      <c r="H33" s="680"/>
      <c r="I33" s="680"/>
      <c r="J33" s="680"/>
      <c r="K33" s="680"/>
      <c r="L33" s="680"/>
      <c r="M33" s="680"/>
      <c r="N33" s="680"/>
      <c r="O33" s="680"/>
      <c r="P33" s="680"/>
      <c r="Q33" s="680"/>
      <c r="R33" s="568"/>
    </row>
    <row r="34" spans="1:18" s="104" customFormat="1" ht="33" customHeight="1">
      <c r="A34" s="665">
        <v>4</v>
      </c>
      <c r="B34" s="536" t="s">
        <v>539</v>
      </c>
      <c r="C34" s="668" t="s">
        <v>15</v>
      </c>
      <c r="D34" s="561" t="s">
        <v>32</v>
      </c>
      <c r="E34" s="645" t="s">
        <v>17</v>
      </c>
      <c r="F34" s="102" t="s">
        <v>111</v>
      </c>
      <c r="G34" s="458">
        <f>R34*J5</f>
        <v>0</v>
      </c>
      <c r="H34" s="109">
        <v>0</v>
      </c>
      <c r="I34" s="109"/>
      <c r="J34" s="103"/>
      <c r="K34" s="103"/>
      <c r="L34" s="103"/>
      <c r="M34" s="103"/>
      <c r="N34" s="103"/>
      <c r="O34" s="103"/>
      <c r="P34" s="103"/>
      <c r="Q34" s="156"/>
      <c r="R34" s="376">
        <v>0.87</v>
      </c>
    </row>
    <row r="35" spans="1:18" s="104" customFormat="1" ht="33" customHeight="1">
      <c r="A35" s="666"/>
      <c r="B35" s="553" t="s">
        <v>540</v>
      </c>
      <c r="C35" s="669"/>
      <c r="D35" s="105"/>
      <c r="E35" s="646"/>
      <c r="F35" s="557" t="s">
        <v>112</v>
      </c>
      <c r="G35" s="497"/>
      <c r="H35" s="112"/>
      <c r="I35" s="112"/>
      <c r="J35" s="106"/>
      <c r="K35" s="106"/>
      <c r="L35" s="106"/>
      <c r="M35" s="106"/>
      <c r="N35" s="106"/>
      <c r="O35" s="106"/>
      <c r="P35" s="106"/>
      <c r="Q35" s="157"/>
      <c r="R35" s="377"/>
    </row>
    <row r="36" spans="1:18" s="104" customFormat="1" ht="33" customHeight="1" thickBot="1">
      <c r="A36" s="666"/>
      <c r="B36" s="559" t="s">
        <v>33</v>
      </c>
      <c r="C36" s="669"/>
      <c r="D36" s="562"/>
      <c r="E36" s="646"/>
      <c r="F36" s="107" t="s">
        <v>20</v>
      </c>
      <c r="G36" s="463"/>
      <c r="H36" s="126"/>
      <c r="I36" s="114"/>
      <c r="J36" s="114"/>
      <c r="K36" s="114"/>
      <c r="L36" s="114"/>
      <c r="M36" s="114"/>
      <c r="N36" s="114"/>
      <c r="O36" s="114"/>
      <c r="P36" s="114"/>
      <c r="Q36" s="158"/>
      <c r="R36" s="379"/>
    </row>
    <row r="37" spans="1:18" s="104" customFormat="1" ht="33" customHeight="1">
      <c r="A37" s="666"/>
      <c r="B37" s="559" t="s">
        <v>541</v>
      </c>
      <c r="C37" s="669"/>
      <c r="D37" s="671" t="s">
        <v>34</v>
      </c>
      <c r="E37" s="646"/>
      <c r="F37" s="664"/>
      <c r="G37" s="461"/>
      <c r="H37" s="628"/>
      <c r="I37" s="629"/>
      <c r="J37" s="629"/>
      <c r="K37" s="629"/>
      <c r="L37" s="629"/>
      <c r="M37" s="629"/>
      <c r="N37" s="629"/>
      <c r="O37" s="629"/>
      <c r="P37" s="629"/>
      <c r="Q37" s="629"/>
      <c r="R37" s="509"/>
    </row>
    <row r="38" spans="1:18" s="104" customFormat="1" ht="33" customHeight="1">
      <c r="A38" s="666"/>
      <c r="B38" s="559" t="s">
        <v>542</v>
      </c>
      <c r="C38" s="669"/>
      <c r="D38" s="676"/>
      <c r="E38" s="646"/>
      <c r="F38" s="678"/>
      <c r="G38" s="466"/>
      <c r="H38" s="630"/>
      <c r="I38" s="630"/>
      <c r="J38" s="630"/>
      <c r="K38" s="630"/>
      <c r="L38" s="630"/>
      <c r="M38" s="630"/>
      <c r="N38" s="630"/>
      <c r="O38" s="630"/>
      <c r="P38" s="630"/>
      <c r="Q38" s="630"/>
      <c r="R38" s="510"/>
    </row>
    <row r="39" spans="1:18" s="104" customFormat="1" ht="33" customHeight="1">
      <c r="A39" s="666"/>
      <c r="B39" s="559" t="s">
        <v>418</v>
      </c>
      <c r="C39" s="669"/>
      <c r="D39" s="676"/>
      <c r="E39" s="646"/>
      <c r="F39" s="678"/>
      <c r="G39" s="466"/>
      <c r="H39" s="630"/>
      <c r="I39" s="630"/>
      <c r="J39" s="630"/>
      <c r="K39" s="630"/>
      <c r="L39" s="630"/>
      <c r="M39" s="630"/>
      <c r="N39" s="630"/>
      <c r="O39" s="630"/>
      <c r="P39" s="630"/>
      <c r="Q39" s="630"/>
      <c r="R39" s="510"/>
    </row>
    <row r="40" spans="1:18" s="104" customFormat="1" ht="45" customHeight="1" thickBot="1">
      <c r="A40" s="667"/>
      <c r="B40" s="560" t="s">
        <v>35</v>
      </c>
      <c r="C40" s="670"/>
      <c r="D40" s="677"/>
      <c r="E40" s="647"/>
      <c r="F40" s="679"/>
      <c r="G40" s="467"/>
      <c r="H40" s="631"/>
      <c r="I40" s="631"/>
      <c r="J40" s="631"/>
      <c r="K40" s="631"/>
      <c r="L40" s="631"/>
      <c r="M40" s="631"/>
      <c r="N40" s="631"/>
      <c r="O40" s="631"/>
      <c r="P40" s="631"/>
      <c r="Q40" s="631"/>
      <c r="R40" s="511"/>
    </row>
    <row r="41" spans="1:18" s="104" customFormat="1" ht="33" customHeight="1">
      <c r="A41" s="665">
        <v>5</v>
      </c>
      <c r="B41" s="536" t="s">
        <v>543</v>
      </c>
      <c r="C41" s="668" t="s">
        <v>15</v>
      </c>
      <c r="D41" s="561" t="s">
        <v>36</v>
      </c>
      <c r="E41" s="645" t="s">
        <v>17</v>
      </c>
      <c r="F41" s="102" t="s">
        <v>111</v>
      </c>
      <c r="G41" s="458">
        <f>R41*J5</f>
        <v>0</v>
      </c>
      <c r="H41" s="109">
        <v>0</v>
      </c>
      <c r="I41" s="103"/>
      <c r="J41" s="103"/>
      <c r="K41" s="109"/>
      <c r="L41" s="109"/>
      <c r="M41" s="109"/>
      <c r="N41" s="103"/>
      <c r="O41" s="103"/>
      <c r="P41" s="103"/>
      <c r="Q41" s="156"/>
      <c r="R41" s="376">
        <v>0.45</v>
      </c>
    </row>
    <row r="42" spans="1:18" s="104" customFormat="1" ht="33" customHeight="1">
      <c r="A42" s="666"/>
      <c r="B42" s="505" t="s">
        <v>544</v>
      </c>
      <c r="C42" s="669"/>
      <c r="D42" s="122"/>
      <c r="E42" s="646"/>
      <c r="F42" s="557" t="s">
        <v>112</v>
      </c>
      <c r="G42" s="497"/>
      <c r="H42" s="112"/>
      <c r="I42" s="106"/>
      <c r="J42" s="106"/>
      <c r="K42" s="106"/>
      <c r="L42" s="112"/>
      <c r="M42" s="106"/>
      <c r="N42" s="106"/>
      <c r="O42" s="106"/>
      <c r="P42" s="106"/>
      <c r="Q42" s="157"/>
      <c r="R42" s="377"/>
    </row>
    <row r="43" spans="1:18" s="104" customFormat="1" ht="33" customHeight="1" thickBot="1">
      <c r="A43" s="666"/>
      <c r="B43" s="505" t="s">
        <v>545</v>
      </c>
      <c r="C43" s="669"/>
      <c r="D43" s="123"/>
      <c r="E43" s="646"/>
      <c r="F43" s="107" t="s">
        <v>20</v>
      </c>
      <c r="G43" s="460"/>
      <c r="H43" s="124"/>
      <c r="I43" s="108"/>
      <c r="J43" s="108"/>
      <c r="K43" s="108"/>
      <c r="L43" s="124"/>
      <c r="M43" s="108"/>
      <c r="N43" s="108"/>
      <c r="O43" s="108"/>
      <c r="P43" s="108"/>
      <c r="Q43" s="354"/>
      <c r="R43" s="378"/>
    </row>
    <row r="44" spans="1:18" s="104" customFormat="1" ht="33" customHeight="1">
      <c r="A44" s="666"/>
      <c r="B44" s="559" t="s">
        <v>37</v>
      </c>
      <c r="C44" s="669"/>
      <c r="D44" s="671" t="s">
        <v>38</v>
      </c>
      <c r="E44" s="646"/>
      <c r="F44" s="664"/>
      <c r="G44" s="461"/>
      <c r="H44" s="628"/>
      <c r="I44" s="628"/>
      <c r="J44" s="628"/>
      <c r="K44" s="628"/>
      <c r="L44" s="628"/>
      <c r="M44" s="628"/>
      <c r="N44" s="628"/>
      <c r="O44" s="628"/>
      <c r="P44" s="628"/>
      <c r="Q44" s="628"/>
      <c r="R44" s="509"/>
    </row>
    <row r="45" spans="1:18" s="104" customFormat="1" ht="33" customHeight="1">
      <c r="A45" s="666"/>
      <c r="B45" s="559" t="s">
        <v>546</v>
      </c>
      <c r="C45" s="669"/>
      <c r="D45" s="676"/>
      <c r="E45" s="646"/>
      <c r="F45" s="674"/>
      <c r="G45" s="464"/>
      <c r="H45" s="675"/>
      <c r="I45" s="675"/>
      <c r="J45" s="675"/>
      <c r="K45" s="675"/>
      <c r="L45" s="675"/>
      <c r="M45" s="675"/>
      <c r="N45" s="675"/>
      <c r="O45" s="675"/>
      <c r="P45" s="675"/>
      <c r="Q45" s="675"/>
      <c r="R45" s="557"/>
    </row>
    <row r="46" spans="1:18" s="104" customFormat="1" ht="33" customHeight="1">
      <c r="A46" s="666"/>
      <c r="B46" s="555" t="s">
        <v>547</v>
      </c>
      <c r="C46" s="669"/>
      <c r="D46" s="672"/>
      <c r="E46" s="646"/>
      <c r="F46" s="678"/>
      <c r="G46" s="466"/>
      <c r="H46" s="675"/>
      <c r="I46" s="675"/>
      <c r="J46" s="675"/>
      <c r="K46" s="675"/>
      <c r="L46" s="675"/>
      <c r="M46" s="675"/>
      <c r="N46" s="675"/>
      <c r="O46" s="675"/>
      <c r="P46" s="675"/>
      <c r="Q46" s="675"/>
      <c r="R46" s="510"/>
    </row>
    <row r="47" spans="1:18" s="104" customFormat="1" ht="33" customHeight="1">
      <c r="A47" s="666"/>
      <c r="B47" s="555" t="s">
        <v>39</v>
      </c>
      <c r="C47" s="669"/>
      <c r="D47" s="672"/>
      <c r="E47" s="646"/>
      <c r="F47" s="678"/>
      <c r="G47" s="466"/>
      <c r="H47" s="675"/>
      <c r="I47" s="675"/>
      <c r="J47" s="675"/>
      <c r="K47" s="675"/>
      <c r="L47" s="675"/>
      <c r="M47" s="675"/>
      <c r="N47" s="675"/>
      <c r="O47" s="675"/>
      <c r="P47" s="675"/>
      <c r="Q47" s="675"/>
      <c r="R47" s="510"/>
    </row>
    <row r="48" spans="1:18" s="104" customFormat="1" ht="54" customHeight="1" thickBot="1">
      <c r="A48" s="667"/>
      <c r="B48" s="560" t="s">
        <v>420</v>
      </c>
      <c r="C48" s="670"/>
      <c r="D48" s="673"/>
      <c r="E48" s="647"/>
      <c r="F48" s="679"/>
      <c r="G48" s="467"/>
      <c r="H48" s="635"/>
      <c r="I48" s="635"/>
      <c r="J48" s="635"/>
      <c r="K48" s="635"/>
      <c r="L48" s="635"/>
      <c r="M48" s="635"/>
      <c r="N48" s="635"/>
      <c r="O48" s="635"/>
      <c r="P48" s="635"/>
      <c r="Q48" s="635"/>
      <c r="R48" s="511"/>
    </row>
    <row r="49" spans="1:18" s="104" customFormat="1" ht="33" customHeight="1">
      <c r="A49" s="682">
        <v>6</v>
      </c>
      <c r="B49" s="536" t="s">
        <v>548</v>
      </c>
      <c r="C49" s="685" t="s">
        <v>15</v>
      </c>
      <c r="D49" s="536" t="s">
        <v>40</v>
      </c>
      <c r="E49" s="645" t="s">
        <v>17</v>
      </c>
      <c r="F49" s="102" t="s">
        <v>111</v>
      </c>
      <c r="G49" s="458">
        <f>R49*J5</f>
        <v>0</v>
      </c>
      <c r="H49" s="109">
        <v>0</v>
      </c>
      <c r="I49" s="103"/>
      <c r="J49" s="103"/>
      <c r="K49" s="103"/>
      <c r="L49" s="103"/>
      <c r="M49" s="103"/>
      <c r="N49" s="103"/>
      <c r="O49" s="103"/>
      <c r="P49" s="103"/>
      <c r="Q49" s="156"/>
      <c r="R49" s="376">
        <v>0.45</v>
      </c>
    </row>
    <row r="50" spans="1:18" s="104" customFormat="1" ht="33" customHeight="1">
      <c r="A50" s="683"/>
      <c r="B50" s="505" t="s">
        <v>549</v>
      </c>
      <c r="C50" s="686"/>
      <c r="D50" s="117"/>
      <c r="E50" s="646"/>
      <c r="F50" s="557" t="s">
        <v>112</v>
      </c>
      <c r="G50" s="497"/>
      <c r="H50" s="112"/>
      <c r="I50" s="106"/>
      <c r="J50" s="106"/>
      <c r="K50" s="106"/>
      <c r="L50" s="106"/>
      <c r="M50" s="106"/>
      <c r="N50" s="106"/>
      <c r="O50" s="106"/>
      <c r="P50" s="106"/>
      <c r="Q50" s="157"/>
      <c r="R50" s="377"/>
    </row>
    <row r="51" spans="1:18" s="104" customFormat="1" ht="33" customHeight="1" thickBot="1">
      <c r="A51" s="683"/>
      <c r="B51" s="559" t="s">
        <v>41</v>
      </c>
      <c r="C51" s="686"/>
      <c r="D51" s="118"/>
      <c r="E51" s="646"/>
      <c r="F51" s="125" t="s">
        <v>20</v>
      </c>
      <c r="G51" s="463"/>
      <c r="H51" s="126"/>
      <c r="I51" s="114"/>
      <c r="J51" s="114"/>
      <c r="K51" s="114"/>
      <c r="L51" s="114"/>
      <c r="M51" s="114"/>
      <c r="N51" s="114"/>
      <c r="O51" s="114"/>
      <c r="P51" s="114"/>
      <c r="Q51" s="158"/>
      <c r="R51" s="379"/>
    </row>
    <row r="52" spans="1:18" s="104" customFormat="1" ht="64.5">
      <c r="A52" s="683"/>
      <c r="B52" s="559" t="s">
        <v>550</v>
      </c>
      <c r="C52" s="686"/>
      <c r="D52" s="671" t="s">
        <v>42</v>
      </c>
      <c r="E52" s="646"/>
      <c r="F52" s="674"/>
      <c r="G52" s="464"/>
      <c r="H52" s="675"/>
      <c r="I52" s="675"/>
      <c r="J52" s="675"/>
      <c r="K52" s="675"/>
      <c r="L52" s="675"/>
      <c r="M52" s="675"/>
      <c r="N52" s="675"/>
      <c r="O52" s="675"/>
      <c r="P52" s="675"/>
      <c r="Q52" s="675"/>
      <c r="R52" s="557"/>
    </row>
    <row r="53" spans="1:18" s="104" customFormat="1" ht="33" customHeight="1">
      <c r="A53" s="683"/>
      <c r="B53" s="559" t="s">
        <v>551</v>
      </c>
      <c r="C53" s="686"/>
      <c r="D53" s="676"/>
      <c r="E53" s="646"/>
      <c r="F53" s="678"/>
      <c r="G53" s="466"/>
      <c r="H53" s="675"/>
      <c r="I53" s="675"/>
      <c r="J53" s="675"/>
      <c r="K53" s="675"/>
      <c r="L53" s="675"/>
      <c r="M53" s="675"/>
      <c r="N53" s="675"/>
      <c r="O53" s="675"/>
      <c r="P53" s="675"/>
      <c r="Q53" s="675"/>
      <c r="R53" s="510"/>
    </row>
    <row r="54" spans="1:18" s="104" customFormat="1" ht="33" customHeight="1" thickBot="1">
      <c r="A54" s="684"/>
      <c r="B54" s="165"/>
      <c r="C54" s="687"/>
      <c r="D54" s="677"/>
      <c r="E54" s="647"/>
      <c r="F54" s="679"/>
      <c r="G54" s="467"/>
      <c r="H54" s="635"/>
      <c r="I54" s="635"/>
      <c r="J54" s="635"/>
      <c r="K54" s="635"/>
      <c r="L54" s="635"/>
      <c r="M54" s="635"/>
      <c r="N54" s="635"/>
      <c r="O54" s="635"/>
      <c r="P54" s="635"/>
      <c r="Q54" s="635"/>
      <c r="R54" s="511"/>
    </row>
    <row r="55" spans="1:18" s="104" customFormat="1" ht="33" customHeight="1">
      <c r="A55" s="665">
        <v>7</v>
      </c>
      <c r="B55" s="549" t="s">
        <v>552</v>
      </c>
      <c r="C55" s="668" t="s">
        <v>15</v>
      </c>
      <c r="D55" s="561" t="s">
        <v>43</v>
      </c>
      <c r="E55" s="645" t="s">
        <v>607</v>
      </c>
      <c r="F55" s="102" t="s">
        <v>111</v>
      </c>
      <c r="G55" s="458">
        <f>R55*J5</f>
        <v>0</v>
      </c>
      <c r="H55" s="109">
        <v>0</v>
      </c>
      <c r="I55" s="103"/>
      <c r="J55" s="103"/>
      <c r="K55" s="103"/>
      <c r="L55" s="103"/>
      <c r="M55" s="103"/>
      <c r="N55" s="103"/>
      <c r="O55" s="103"/>
      <c r="P55" s="103"/>
      <c r="Q55" s="156"/>
      <c r="R55" s="376">
        <v>0.85</v>
      </c>
    </row>
    <row r="56" spans="1:18" s="104" customFormat="1" ht="33" customHeight="1">
      <c r="A56" s="666"/>
      <c r="B56" s="553" t="s">
        <v>399</v>
      </c>
      <c r="C56" s="669"/>
      <c r="D56" s="559"/>
      <c r="E56" s="646"/>
      <c r="F56" s="557" t="s">
        <v>112</v>
      </c>
      <c r="G56" s="497"/>
      <c r="H56" s="112"/>
      <c r="I56" s="112"/>
      <c r="J56" s="106"/>
      <c r="K56" s="106"/>
      <c r="L56" s="106"/>
      <c r="M56" s="106"/>
      <c r="N56" s="106"/>
      <c r="O56" s="106"/>
      <c r="P56" s="106"/>
      <c r="Q56" s="157"/>
      <c r="R56" s="377"/>
    </row>
    <row r="57" spans="1:18" s="104" customFormat="1" ht="33" customHeight="1" thickBot="1">
      <c r="A57" s="666"/>
      <c r="B57" s="550" t="s">
        <v>44</v>
      </c>
      <c r="C57" s="669"/>
      <c r="D57" s="562"/>
      <c r="E57" s="646"/>
      <c r="F57" s="107" t="s">
        <v>20</v>
      </c>
      <c r="G57" s="496"/>
      <c r="H57" s="127"/>
      <c r="I57" s="127"/>
      <c r="J57" s="128"/>
      <c r="K57" s="128"/>
      <c r="L57" s="128"/>
      <c r="M57" s="128"/>
      <c r="N57" s="128"/>
      <c r="O57" s="128"/>
      <c r="P57" s="128"/>
      <c r="Q57" s="355"/>
      <c r="R57" s="380"/>
    </row>
    <row r="58" spans="1:18" s="104" customFormat="1" ht="33" customHeight="1">
      <c r="A58" s="666"/>
      <c r="B58" s="550" t="s">
        <v>553</v>
      </c>
      <c r="C58" s="669"/>
      <c r="D58" s="671" t="s">
        <v>45</v>
      </c>
      <c r="E58" s="646"/>
      <c r="F58" s="664"/>
      <c r="G58" s="461"/>
      <c r="H58" s="628"/>
      <c r="I58" s="628"/>
      <c r="J58" s="628"/>
      <c r="K58" s="628"/>
      <c r="L58" s="628"/>
      <c r="M58" s="628"/>
      <c r="N58" s="628"/>
      <c r="O58" s="628"/>
      <c r="P58" s="628"/>
      <c r="Q58" s="628"/>
      <c r="R58" s="509"/>
    </row>
    <row r="59" spans="1:18" s="104" customFormat="1" ht="33" customHeight="1">
      <c r="A59" s="666"/>
      <c r="B59" s="550" t="s">
        <v>400</v>
      </c>
      <c r="C59" s="669"/>
      <c r="D59" s="676"/>
      <c r="E59" s="646"/>
      <c r="F59" s="674"/>
      <c r="G59" s="464"/>
      <c r="H59" s="675"/>
      <c r="I59" s="675"/>
      <c r="J59" s="675"/>
      <c r="K59" s="675"/>
      <c r="L59" s="675"/>
      <c r="M59" s="675"/>
      <c r="N59" s="675"/>
      <c r="O59" s="675"/>
      <c r="P59" s="675"/>
      <c r="Q59" s="675"/>
      <c r="R59" s="557"/>
    </row>
    <row r="60" spans="1:18" s="104" customFormat="1" ht="33" customHeight="1">
      <c r="A60" s="666"/>
      <c r="B60" s="550" t="s">
        <v>554</v>
      </c>
      <c r="C60" s="669"/>
      <c r="D60" s="676"/>
      <c r="E60" s="646"/>
      <c r="F60" s="678"/>
      <c r="G60" s="466"/>
      <c r="H60" s="675"/>
      <c r="I60" s="675"/>
      <c r="J60" s="675"/>
      <c r="K60" s="675"/>
      <c r="L60" s="675"/>
      <c r="M60" s="675"/>
      <c r="N60" s="675"/>
      <c r="O60" s="675"/>
      <c r="P60" s="675"/>
      <c r="Q60" s="675"/>
      <c r="R60" s="510"/>
    </row>
    <row r="61" spans="1:18" s="104" customFormat="1" ht="33" customHeight="1">
      <c r="A61" s="666"/>
      <c r="B61" s="550" t="s">
        <v>46</v>
      </c>
      <c r="C61" s="669"/>
      <c r="D61" s="676"/>
      <c r="E61" s="646"/>
      <c r="F61" s="678"/>
      <c r="G61" s="466"/>
      <c r="H61" s="675"/>
      <c r="I61" s="675"/>
      <c r="J61" s="675"/>
      <c r="K61" s="675"/>
      <c r="L61" s="675"/>
      <c r="M61" s="675"/>
      <c r="N61" s="675"/>
      <c r="O61" s="675"/>
      <c r="P61" s="675"/>
      <c r="Q61" s="675"/>
      <c r="R61" s="510"/>
    </row>
    <row r="62" spans="1:18" s="104" customFormat="1" ht="33" customHeight="1">
      <c r="A62" s="666"/>
      <c r="B62" s="550" t="s">
        <v>555</v>
      </c>
      <c r="C62" s="669"/>
      <c r="D62" s="676"/>
      <c r="E62" s="646"/>
      <c r="F62" s="678"/>
      <c r="G62" s="466"/>
      <c r="H62" s="675"/>
      <c r="I62" s="675"/>
      <c r="J62" s="675"/>
      <c r="K62" s="675"/>
      <c r="L62" s="675"/>
      <c r="M62" s="675"/>
      <c r="N62" s="675"/>
      <c r="O62" s="675"/>
      <c r="P62" s="675"/>
      <c r="Q62" s="675"/>
      <c r="R62" s="510"/>
    </row>
    <row r="63" spans="1:18" s="104" customFormat="1" ht="42" customHeight="1" thickBot="1">
      <c r="A63" s="667"/>
      <c r="B63" s="551" t="s">
        <v>47</v>
      </c>
      <c r="C63" s="670"/>
      <c r="D63" s="677"/>
      <c r="E63" s="647"/>
      <c r="F63" s="679"/>
      <c r="G63" s="467"/>
      <c r="H63" s="635"/>
      <c r="I63" s="635"/>
      <c r="J63" s="635"/>
      <c r="K63" s="635"/>
      <c r="L63" s="635"/>
      <c r="M63" s="635"/>
      <c r="N63" s="635"/>
      <c r="O63" s="635"/>
      <c r="P63" s="635"/>
      <c r="Q63" s="635"/>
      <c r="R63" s="511"/>
    </row>
    <row r="64" spans="1:18" s="104" customFormat="1" ht="33" customHeight="1">
      <c r="A64" s="665">
        <v>8</v>
      </c>
      <c r="B64" s="549" t="s">
        <v>48</v>
      </c>
      <c r="C64" s="668" t="s">
        <v>15</v>
      </c>
      <c r="D64" s="561"/>
      <c r="E64" s="645" t="s">
        <v>451</v>
      </c>
      <c r="F64" s="102" t="s">
        <v>111</v>
      </c>
      <c r="G64" s="458"/>
      <c r="H64" s="109"/>
      <c r="I64" s="103"/>
      <c r="J64" s="103"/>
      <c r="K64" s="103"/>
      <c r="L64" s="103"/>
      <c r="M64" s="103"/>
      <c r="N64" s="103"/>
      <c r="O64" s="103"/>
      <c r="P64" s="103"/>
      <c r="Q64" s="156"/>
      <c r="R64" s="376"/>
    </row>
    <row r="65" spans="1:18" s="104" customFormat="1" ht="33" customHeight="1">
      <c r="A65" s="666"/>
      <c r="B65" s="550" t="s">
        <v>49</v>
      </c>
      <c r="C65" s="669"/>
      <c r="D65" s="117"/>
      <c r="E65" s="646"/>
      <c r="F65" s="557" t="s">
        <v>112</v>
      </c>
      <c r="G65" s="497">
        <f>R65*J5</f>
        <v>0</v>
      </c>
      <c r="H65" s="112"/>
      <c r="I65" s="112"/>
      <c r="J65" s="106"/>
      <c r="K65" s="106">
        <v>0</v>
      </c>
      <c r="L65" s="106"/>
      <c r="M65" s="106"/>
      <c r="N65" s="106"/>
      <c r="O65" s="106"/>
      <c r="P65" s="106"/>
      <c r="Q65" s="157"/>
      <c r="R65" s="377">
        <v>0.25</v>
      </c>
    </row>
    <row r="66" spans="1:18" s="104" customFormat="1" ht="33" customHeight="1" thickBot="1">
      <c r="A66" s="666"/>
      <c r="B66" s="550" t="s">
        <v>556</v>
      </c>
      <c r="C66" s="669"/>
      <c r="D66" s="562"/>
      <c r="E66" s="646"/>
      <c r="F66" s="125" t="s">
        <v>20</v>
      </c>
      <c r="G66" s="463"/>
      <c r="H66" s="126"/>
      <c r="I66" s="126"/>
      <c r="J66" s="114"/>
      <c r="K66" s="114"/>
      <c r="L66" s="114"/>
      <c r="M66" s="114"/>
      <c r="N66" s="114"/>
      <c r="O66" s="114"/>
      <c r="P66" s="114"/>
      <c r="Q66" s="158"/>
      <c r="R66" s="379"/>
    </row>
    <row r="67" spans="1:18" s="104" customFormat="1" ht="45" customHeight="1" thickBot="1">
      <c r="A67" s="667"/>
      <c r="B67" s="551" t="s">
        <v>223</v>
      </c>
      <c r="C67" s="670"/>
      <c r="D67" s="556" t="s">
        <v>608</v>
      </c>
      <c r="E67" s="647"/>
      <c r="F67" s="511"/>
      <c r="G67" s="467"/>
      <c r="H67" s="627"/>
      <c r="I67" s="627"/>
      <c r="J67" s="627"/>
      <c r="K67" s="627"/>
      <c r="L67" s="627"/>
      <c r="M67" s="627"/>
      <c r="N67" s="627"/>
      <c r="O67" s="627"/>
      <c r="P67" s="627"/>
      <c r="Q67" s="627"/>
      <c r="R67" s="511"/>
    </row>
    <row r="68" spans="1:18" s="104" customFormat="1" ht="33" customHeight="1">
      <c r="A68" s="665">
        <v>9</v>
      </c>
      <c r="B68" s="549" t="s">
        <v>557</v>
      </c>
      <c r="C68" s="668" t="s">
        <v>401</v>
      </c>
      <c r="D68" s="561"/>
      <c r="E68" s="645" t="s">
        <v>451</v>
      </c>
      <c r="F68" s="102" t="s">
        <v>111</v>
      </c>
      <c r="G68" s="456"/>
      <c r="H68" s="109"/>
      <c r="I68" s="103"/>
      <c r="J68" s="103"/>
      <c r="K68" s="103"/>
      <c r="L68" s="103"/>
      <c r="M68" s="103"/>
      <c r="N68" s="103"/>
      <c r="O68" s="103"/>
      <c r="P68" s="103"/>
      <c r="Q68" s="156"/>
      <c r="R68" s="376"/>
    </row>
    <row r="69" spans="1:18" s="104" customFormat="1" ht="33" customHeight="1">
      <c r="A69" s="666"/>
      <c r="B69" s="550" t="s">
        <v>558</v>
      </c>
      <c r="C69" s="669"/>
      <c r="D69" s="117"/>
      <c r="E69" s="691"/>
      <c r="F69" s="557" t="s">
        <v>112</v>
      </c>
      <c r="G69" s="468">
        <f>R69*J5</f>
        <v>0</v>
      </c>
      <c r="H69" s="112"/>
      <c r="I69" s="106"/>
      <c r="J69" s="106"/>
      <c r="K69" s="106">
        <v>0</v>
      </c>
      <c r="L69" s="113"/>
      <c r="M69" s="106"/>
      <c r="N69" s="106"/>
      <c r="O69" s="106"/>
      <c r="P69" s="106"/>
      <c r="Q69" s="157"/>
      <c r="R69" s="377">
        <v>0.5</v>
      </c>
    </row>
    <row r="70" spans="1:18" s="104" customFormat="1" ht="33" customHeight="1" thickBot="1">
      <c r="A70" s="666"/>
      <c r="B70" s="550" t="s">
        <v>559</v>
      </c>
      <c r="C70" s="669"/>
      <c r="D70" s="562"/>
      <c r="E70" s="691"/>
      <c r="F70" s="125" t="s">
        <v>20</v>
      </c>
      <c r="G70" s="469">
        <f>R70*J5</f>
        <v>0</v>
      </c>
      <c r="H70" s="126"/>
      <c r="I70" s="114"/>
      <c r="J70" s="114"/>
      <c r="K70" s="114"/>
      <c r="L70" s="114"/>
      <c r="M70" s="114"/>
      <c r="N70" s="114">
        <v>0</v>
      </c>
      <c r="O70" s="114"/>
      <c r="P70" s="114"/>
      <c r="Q70" s="158"/>
      <c r="R70" s="379">
        <v>1</v>
      </c>
    </row>
    <row r="71" spans="1:18" s="104" customFormat="1" ht="33" customHeight="1">
      <c r="A71" s="666"/>
      <c r="B71" s="550" t="s">
        <v>50</v>
      </c>
      <c r="C71" s="669"/>
      <c r="D71" s="671" t="s">
        <v>51</v>
      </c>
      <c r="E71" s="691"/>
      <c r="F71" s="689"/>
      <c r="G71" s="464"/>
      <c r="H71" s="675"/>
      <c r="I71" s="675"/>
      <c r="J71" s="675"/>
      <c r="K71" s="675"/>
      <c r="L71" s="675"/>
      <c r="M71" s="675"/>
      <c r="N71" s="675"/>
      <c r="O71" s="675"/>
      <c r="P71" s="675"/>
      <c r="Q71" s="675"/>
      <c r="R71" s="557"/>
    </row>
    <row r="72" spans="1:18" s="104" customFormat="1" ht="33" customHeight="1">
      <c r="A72" s="666"/>
      <c r="B72" s="550" t="s">
        <v>560</v>
      </c>
      <c r="C72" s="669"/>
      <c r="D72" s="676"/>
      <c r="E72" s="691"/>
      <c r="F72" s="689"/>
      <c r="G72" s="464"/>
      <c r="H72" s="675"/>
      <c r="I72" s="675"/>
      <c r="J72" s="675"/>
      <c r="K72" s="675"/>
      <c r="L72" s="675"/>
      <c r="M72" s="675"/>
      <c r="N72" s="675"/>
      <c r="O72" s="675"/>
      <c r="P72" s="675"/>
      <c r="Q72" s="675"/>
      <c r="R72" s="557"/>
    </row>
    <row r="73" spans="1:18" s="104" customFormat="1" ht="45" customHeight="1" thickBot="1">
      <c r="A73" s="667"/>
      <c r="B73" s="551" t="s">
        <v>561</v>
      </c>
      <c r="C73" s="670"/>
      <c r="D73" s="677"/>
      <c r="E73" s="663"/>
      <c r="F73" s="690"/>
      <c r="G73" s="470"/>
      <c r="H73" s="635"/>
      <c r="I73" s="635"/>
      <c r="J73" s="635"/>
      <c r="K73" s="635"/>
      <c r="L73" s="635"/>
      <c r="M73" s="635"/>
      <c r="N73" s="635"/>
      <c r="O73" s="635"/>
      <c r="P73" s="635"/>
      <c r="Q73" s="635"/>
      <c r="R73" s="558"/>
    </row>
    <row r="74" spans="1:18" s="104" customFormat="1" ht="33" customHeight="1">
      <c r="A74" s="682">
        <v>10</v>
      </c>
      <c r="B74" s="549" t="s">
        <v>419</v>
      </c>
      <c r="C74" s="685" t="s">
        <v>52</v>
      </c>
      <c r="D74" s="561"/>
      <c r="E74" s="645" t="s">
        <v>451</v>
      </c>
      <c r="F74" s="102" t="s">
        <v>111</v>
      </c>
      <c r="G74" s="458"/>
      <c r="H74" s="109"/>
      <c r="I74" s="103"/>
      <c r="J74" s="103"/>
      <c r="K74" s="103"/>
      <c r="L74" s="103"/>
      <c r="M74" s="103"/>
      <c r="N74" s="103"/>
      <c r="O74" s="103"/>
      <c r="P74" s="103"/>
      <c r="Q74" s="156"/>
      <c r="R74" s="376"/>
    </row>
    <row r="75" spans="1:18" s="104" customFormat="1" ht="33" customHeight="1">
      <c r="A75" s="683"/>
      <c r="B75" s="550" t="s">
        <v>53</v>
      </c>
      <c r="C75" s="686"/>
      <c r="D75" s="117"/>
      <c r="E75" s="646"/>
      <c r="F75" s="557" t="s">
        <v>112</v>
      </c>
      <c r="G75" s="468"/>
      <c r="H75" s="129"/>
      <c r="I75" s="113"/>
      <c r="J75" s="113"/>
      <c r="K75" s="113"/>
      <c r="L75" s="113"/>
      <c r="M75" s="113"/>
      <c r="N75" s="113"/>
      <c r="O75" s="113"/>
      <c r="P75" s="113"/>
      <c r="Q75" s="151"/>
      <c r="R75" s="381"/>
    </row>
    <row r="76" spans="1:18" s="104" customFormat="1" ht="33" customHeight="1" thickBot="1">
      <c r="A76" s="683"/>
      <c r="B76" s="550" t="s">
        <v>54</v>
      </c>
      <c r="C76" s="686"/>
      <c r="D76" s="562" t="s">
        <v>55</v>
      </c>
      <c r="E76" s="646"/>
      <c r="F76" s="107" t="s">
        <v>20</v>
      </c>
      <c r="G76" s="497">
        <f>R76*J5</f>
        <v>0</v>
      </c>
      <c r="H76" s="126"/>
      <c r="I76" s="114"/>
      <c r="J76" s="114"/>
      <c r="K76" s="114"/>
      <c r="L76" s="114"/>
      <c r="M76" s="114"/>
      <c r="N76" s="114">
        <v>0</v>
      </c>
      <c r="O76" s="114"/>
      <c r="P76" s="114"/>
      <c r="Q76" s="158"/>
      <c r="R76" s="379">
        <v>0.7</v>
      </c>
    </row>
    <row r="77" spans="1:18" s="104" customFormat="1" ht="33" customHeight="1">
      <c r="A77" s="683"/>
      <c r="B77" s="550" t="s">
        <v>562</v>
      </c>
      <c r="C77" s="686"/>
      <c r="D77" s="669" t="s">
        <v>42</v>
      </c>
      <c r="E77" s="646"/>
      <c r="F77" s="688"/>
      <c r="G77" s="436"/>
      <c r="H77" s="628"/>
      <c r="I77" s="629"/>
      <c r="J77" s="629"/>
      <c r="K77" s="629"/>
      <c r="L77" s="629"/>
      <c r="M77" s="629"/>
      <c r="N77" s="629"/>
      <c r="O77" s="629"/>
      <c r="P77" s="629"/>
      <c r="Q77" s="629"/>
      <c r="R77" s="563"/>
    </row>
    <row r="78" spans="1:18" s="104" customFormat="1" ht="33" customHeight="1">
      <c r="A78" s="683"/>
      <c r="B78" s="550" t="s">
        <v>56</v>
      </c>
      <c r="C78" s="686"/>
      <c r="D78" s="669"/>
      <c r="E78" s="646"/>
      <c r="F78" s="678"/>
      <c r="G78" s="466"/>
      <c r="H78" s="630"/>
      <c r="I78" s="630"/>
      <c r="J78" s="630"/>
      <c r="K78" s="630"/>
      <c r="L78" s="630"/>
      <c r="M78" s="630"/>
      <c r="N78" s="630"/>
      <c r="O78" s="630"/>
      <c r="P78" s="630"/>
      <c r="Q78" s="630"/>
      <c r="R78" s="510"/>
    </row>
    <row r="79" spans="1:18" s="104" customFormat="1" ht="33" customHeight="1" thickBot="1">
      <c r="A79" s="684"/>
      <c r="B79" s="165"/>
      <c r="C79" s="687"/>
      <c r="D79" s="670"/>
      <c r="E79" s="647"/>
      <c r="F79" s="679"/>
      <c r="G79" s="467"/>
      <c r="H79" s="631"/>
      <c r="I79" s="631"/>
      <c r="J79" s="631"/>
      <c r="K79" s="631"/>
      <c r="L79" s="631"/>
      <c r="M79" s="631"/>
      <c r="N79" s="631"/>
      <c r="O79" s="631"/>
      <c r="P79" s="631"/>
      <c r="Q79" s="631"/>
      <c r="R79" s="511"/>
    </row>
    <row r="80" spans="1:18" s="104" customFormat="1" ht="33" customHeight="1">
      <c r="A80" s="682">
        <v>11</v>
      </c>
      <c r="B80" s="549" t="s">
        <v>563</v>
      </c>
      <c r="C80" s="685" t="s">
        <v>52</v>
      </c>
      <c r="D80" s="561"/>
      <c r="E80" s="645" t="s">
        <v>451</v>
      </c>
      <c r="F80" s="102" t="s">
        <v>111</v>
      </c>
      <c r="G80" s="458"/>
      <c r="H80" s="109"/>
      <c r="I80" s="103"/>
      <c r="J80" s="103"/>
      <c r="K80" s="103"/>
      <c r="L80" s="103"/>
      <c r="M80" s="103"/>
      <c r="N80" s="103"/>
      <c r="O80" s="103"/>
      <c r="P80" s="103"/>
      <c r="Q80" s="156"/>
      <c r="R80" s="376"/>
    </row>
    <row r="81" spans="1:18" s="104" customFormat="1" ht="33" customHeight="1">
      <c r="A81" s="683"/>
      <c r="B81" s="550" t="s">
        <v>57</v>
      </c>
      <c r="C81" s="686"/>
      <c r="D81" s="117" t="s">
        <v>58</v>
      </c>
      <c r="E81" s="646"/>
      <c r="F81" s="557" t="s">
        <v>112</v>
      </c>
      <c r="G81" s="497">
        <f>R81*J5</f>
        <v>0</v>
      </c>
      <c r="H81" s="129"/>
      <c r="I81" s="113"/>
      <c r="J81" s="113"/>
      <c r="K81" s="113">
        <v>0</v>
      </c>
      <c r="L81" s="113"/>
      <c r="M81" s="113"/>
      <c r="N81" s="113"/>
      <c r="O81" s="113"/>
      <c r="P81" s="113"/>
      <c r="Q81" s="151"/>
      <c r="R81" s="381">
        <v>1.75</v>
      </c>
    </row>
    <row r="82" spans="1:18" s="104" customFormat="1" ht="33" customHeight="1" thickBot="1">
      <c r="A82" s="683"/>
      <c r="B82" s="550" t="s">
        <v>59</v>
      </c>
      <c r="C82" s="686"/>
      <c r="D82" s="562"/>
      <c r="E82" s="646"/>
      <c r="F82" s="107" t="s">
        <v>20</v>
      </c>
      <c r="G82" s="463"/>
      <c r="H82" s="126"/>
      <c r="I82" s="114"/>
      <c r="J82" s="114"/>
      <c r="K82" s="114"/>
      <c r="L82" s="114"/>
      <c r="M82" s="114"/>
      <c r="N82" s="114"/>
      <c r="O82" s="114"/>
      <c r="P82" s="114"/>
      <c r="Q82" s="158"/>
      <c r="R82" s="379"/>
    </row>
    <row r="83" spans="1:18" s="104" customFormat="1" ht="33" customHeight="1">
      <c r="A83" s="683"/>
      <c r="B83" s="550" t="s">
        <v>564</v>
      </c>
      <c r="C83" s="686"/>
      <c r="D83" s="668" t="s">
        <v>60</v>
      </c>
      <c r="E83" s="646"/>
      <c r="F83" s="664"/>
      <c r="G83" s="461"/>
      <c r="H83" s="628"/>
      <c r="I83" s="629"/>
      <c r="J83" s="629"/>
      <c r="K83" s="629"/>
      <c r="L83" s="629"/>
      <c r="M83" s="629"/>
      <c r="N83" s="629"/>
      <c r="O83" s="629"/>
      <c r="P83" s="629"/>
      <c r="Q83" s="629"/>
      <c r="R83" s="509"/>
    </row>
    <row r="84" spans="1:18" s="104" customFormat="1" ht="33" customHeight="1">
      <c r="A84" s="683"/>
      <c r="B84" s="550" t="s">
        <v>46</v>
      </c>
      <c r="C84" s="686"/>
      <c r="D84" s="676"/>
      <c r="E84" s="646"/>
      <c r="F84" s="678"/>
      <c r="G84" s="466"/>
      <c r="H84" s="630"/>
      <c r="I84" s="630"/>
      <c r="J84" s="630"/>
      <c r="K84" s="630"/>
      <c r="L84" s="630"/>
      <c r="M84" s="630"/>
      <c r="N84" s="630"/>
      <c r="O84" s="630"/>
      <c r="P84" s="630"/>
      <c r="Q84" s="630"/>
      <c r="R84" s="510"/>
    </row>
    <row r="85" spans="1:18" s="104" customFormat="1" ht="33" customHeight="1">
      <c r="A85" s="683"/>
      <c r="B85" s="550" t="s">
        <v>565</v>
      </c>
      <c r="C85" s="686"/>
      <c r="D85" s="676"/>
      <c r="E85" s="646"/>
      <c r="F85" s="678"/>
      <c r="G85" s="466"/>
      <c r="H85" s="630"/>
      <c r="I85" s="630"/>
      <c r="J85" s="630"/>
      <c r="K85" s="630"/>
      <c r="L85" s="630"/>
      <c r="M85" s="630"/>
      <c r="N85" s="630"/>
      <c r="O85" s="630"/>
      <c r="P85" s="630"/>
      <c r="Q85" s="630"/>
      <c r="R85" s="510"/>
    </row>
    <row r="86" spans="1:18" s="104" customFormat="1" ht="33" customHeight="1">
      <c r="A86" s="683"/>
      <c r="B86" s="550" t="s">
        <v>566</v>
      </c>
      <c r="C86" s="686"/>
      <c r="D86" s="676"/>
      <c r="E86" s="646"/>
      <c r="F86" s="678"/>
      <c r="G86" s="466"/>
      <c r="H86" s="630"/>
      <c r="I86" s="630"/>
      <c r="J86" s="630"/>
      <c r="K86" s="630"/>
      <c r="L86" s="630"/>
      <c r="M86" s="630"/>
      <c r="N86" s="630"/>
      <c r="O86" s="630"/>
      <c r="P86" s="630"/>
      <c r="Q86" s="630"/>
      <c r="R86" s="510"/>
    </row>
    <row r="87" spans="1:18" s="104" customFormat="1" ht="33" customHeight="1" thickBot="1">
      <c r="A87" s="684"/>
      <c r="B87" s="165"/>
      <c r="C87" s="687"/>
      <c r="D87" s="677"/>
      <c r="E87" s="647"/>
      <c r="F87" s="679"/>
      <c r="G87" s="467"/>
      <c r="H87" s="631"/>
      <c r="I87" s="631"/>
      <c r="J87" s="631"/>
      <c r="K87" s="631"/>
      <c r="L87" s="631"/>
      <c r="M87" s="631"/>
      <c r="N87" s="631"/>
      <c r="O87" s="631"/>
      <c r="P87" s="631"/>
      <c r="Q87" s="631"/>
      <c r="R87" s="511"/>
    </row>
    <row r="88" spans="1:18" s="104" customFormat="1" ht="33" customHeight="1">
      <c r="A88" s="665">
        <v>12</v>
      </c>
      <c r="B88" s="536" t="s">
        <v>413</v>
      </c>
      <c r="C88" s="504" t="s">
        <v>567</v>
      </c>
      <c r="D88" s="536"/>
      <c r="E88" s="645" t="s">
        <v>451</v>
      </c>
      <c r="F88" s="102" t="s">
        <v>111</v>
      </c>
      <c r="G88" s="458"/>
      <c r="H88" s="109"/>
      <c r="I88" s="103"/>
      <c r="J88" s="103"/>
      <c r="K88" s="103"/>
      <c r="L88" s="103"/>
      <c r="M88" s="103"/>
      <c r="N88" s="103"/>
      <c r="O88" s="103"/>
      <c r="P88" s="103"/>
      <c r="Q88" s="156"/>
      <c r="R88" s="376"/>
    </row>
    <row r="89" spans="1:18" s="104" customFormat="1" ht="33" customHeight="1">
      <c r="A89" s="666"/>
      <c r="B89" s="553" t="s">
        <v>414</v>
      </c>
      <c r="C89" s="505"/>
      <c r="D89" s="117"/>
      <c r="E89" s="691"/>
      <c r="F89" s="557" t="s">
        <v>112</v>
      </c>
      <c r="G89" s="468"/>
      <c r="H89" s="129"/>
      <c r="I89" s="113"/>
      <c r="J89" s="113"/>
      <c r="K89" s="113"/>
      <c r="L89" s="113"/>
      <c r="M89" s="113"/>
      <c r="N89" s="113"/>
      <c r="O89" s="113"/>
      <c r="P89" s="113"/>
      <c r="Q89" s="151"/>
      <c r="R89" s="381"/>
    </row>
    <row r="90" spans="1:18" s="104" customFormat="1" ht="33" customHeight="1" thickBot="1">
      <c r="A90" s="666"/>
      <c r="B90" s="553" t="s">
        <v>568</v>
      </c>
      <c r="C90" s="505"/>
      <c r="D90" s="130"/>
      <c r="E90" s="691"/>
      <c r="F90" s="107" t="s">
        <v>20</v>
      </c>
      <c r="G90" s="497">
        <f>R90*J5</f>
        <v>0</v>
      </c>
      <c r="H90" s="143"/>
      <c r="I90" s="131"/>
      <c r="J90" s="131"/>
      <c r="K90" s="131"/>
      <c r="L90" s="131"/>
      <c r="M90" s="131"/>
      <c r="N90" s="131">
        <v>0</v>
      </c>
      <c r="O90" s="131"/>
      <c r="P90" s="131"/>
      <c r="Q90" s="356"/>
      <c r="R90" s="382">
        <v>0.85</v>
      </c>
    </row>
    <row r="91" spans="1:18" s="104" customFormat="1" ht="80.25" customHeight="1" thickBot="1">
      <c r="A91" s="667"/>
      <c r="B91" s="560" t="s">
        <v>569</v>
      </c>
      <c r="C91" s="506" t="s">
        <v>61</v>
      </c>
      <c r="D91" s="120" t="s">
        <v>609</v>
      </c>
      <c r="E91" s="663"/>
      <c r="F91" s="132" t="s">
        <v>62</v>
      </c>
      <c r="G91" s="471"/>
      <c r="H91" s="627"/>
      <c r="I91" s="627"/>
      <c r="J91" s="627"/>
      <c r="K91" s="627"/>
      <c r="L91" s="627"/>
      <c r="M91" s="627"/>
      <c r="N91" s="627"/>
      <c r="O91" s="627"/>
      <c r="P91" s="627"/>
      <c r="Q91" s="627"/>
      <c r="R91" s="132"/>
    </row>
    <row r="92" spans="1:18" s="104" customFormat="1" ht="33" customHeight="1">
      <c r="A92" s="665">
        <v>13</v>
      </c>
      <c r="B92" s="536" t="s">
        <v>570</v>
      </c>
      <c r="C92" s="668" t="s">
        <v>571</v>
      </c>
      <c r="D92" s="561"/>
      <c r="E92" s="645" t="s">
        <v>451</v>
      </c>
      <c r="F92" s="102" t="s">
        <v>111</v>
      </c>
      <c r="G92" s="458"/>
      <c r="H92" s="109"/>
      <c r="I92" s="103"/>
      <c r="J92" s="103"/>
      <c r="K92" s="103"/>
      <c r="L92" s="103"/>
      <c r="M92" s="103"/>
      <c r="N92" s="103"/>
      <c r="O92" s="103"/>
      <c r="P92" s="103"/>
      <c r="Q92" s="156"/>
      <c r="R92" s="376"/>
    </row>
    <row r="93" spans="1:18" s="104" customFormat="1" ht="33" customHeight="1">
      <c r="A93" s="666"/>
      <c r="B93" s="553" t="s">
        <v>572</v>
      </c>
      <c r="C93" s="669"/>
      <c r="D93" s="133"/>
      <c r="E93" s="691"/>
      <c r="F93" s="557" t="s">
        <v>112</v>
      </c>
      <c r="G93" s="468"/>
      <c r="H93" s="127"/>
      <c r="I93" s="128"/>
      <c r="J93" s="128"/>
      <c r="K93" s="128"/>
      <c r="L93" s="128"/>
      <c r="M93" s="128"/>
      <c r="N93" s="128"/>
      <c r="O93" s="128"/>
      <c r="P93" s="128"/>
      <c r="Q93" s="355"/>
      <c r="R93" s="380"/>
    </row>
    <row r="94" spans="1:18" s="104" customFormat="1" ht="33" customHeight="1" thickBot="1">
      <c r="A94" s="666"/>
      <c r="B94" s="567" t="s">
        <v>63</v>
      </c>
      <c r="C94" s="669"/>
      <c r="D94" s="562"/>
      <c r="E94" s="691"/>
      <c r="F94" s="107" t="s">
        <v>20</v>
      </c>
      <c r="G94" s="497">
        <f>R94*J5</f>
        <v>0</v>
      </c>
      <c r="H94" s="126"/>
      <c r="I94" s="114"/>
      <c r="J94" s="114"/>
      <c r="K94" s="114"/>
      <c r="L94" s="114"/>
      <c r="M94" s="114"/>
      <c r="N94" s="114">
        <v>0</v>
      </c>
      <c r="O94" s="114"/>
      <c r="P94" s="114"/>
      <c r="Q94" s="158"/>
      <c r="R94" s="379">
        <v>1.7</v>
      </c>
    </row>
    <row r="95" spans="1:18" s="104" customFormat="1" ht="33" customHeight="1">
      <c r="A95" s="666"/>
      <c r="B95" s="567" t="s">
        <v>573</v>
      </c>
      <c r="C95" s="669"/>
      <c r="D95" s="668" t="s">
        <v>64</v>
      </c>
      <c r="E95" s="691"/>
      <c r="F95" s="664"/>
      <c r="G95" s="461"/>
      <c r="H95" s="628"/>
      <c r="I95" s="628"/>
      <c r="J95" s="628"/>
      <c r="K95" s="628"/>
      <c r="L95" s="628"/>
      <c r="M95" s="628"/>
      <c r="N95" s="628"/>
      <c r="O95" s="628"/>
      <c r="P95" s="628"/>
      <c r="Q95" s="628"/>
      <c r="R95" s="509"/>
    </row>
    <row r="96" spans="1:18" s="104" customFormat="1" ht="33" customHeight="1">
      <c r="A96" s="666"/>
      <c r="B96" s="567" t="s">
        <v>65</v>
      </c>
      <c r="C96" s="669"/>
      <c r="D96" s="669"/>
      <c r="E96" s="691"/>
      <c r="F96" s="674"/>
      <c r="G96" s="464"/>
      <c r="H96" s="675"/>
      <c r="I96" s="675"/>
      <c r="J96" s="675"/>
      <c r="K96" s="675"/>
      <c r="L96" s="675"/>
      <c r="M96" s="675"/>
      <c r="N96" s="675"/>
      <c r="O96" s="675"/>
      <c r="P96" s="675"/>
      <c r="Q96" s="675"/>
      <c r="R96" s="557"/>
    </row>
    <row r="97" spans="1:18" s="104" customFormat="1" ht="33" customHeight="1">
      <c r="A97" s="666"/>
      <c r="B97" s="567" t="s">
        <v>574</v>
      </c>
      <c r="C97" s="669"/>
      <c r="D97" s="669"/>
      <c r="E97" s="691"/>
      <c r="F97" s="674"/>
      <c r="G97" s="464"/>
      <c r="H97" s="675"/>
      <c r="I97" s="675"/>
      <c r="J97" s="675"/>
      <c r="K97" s="675"/>
      <c r="L97" s="675"/>
      <c r="M97" s="675"/>
      <c r="N97" s="675"/>
      <c r="O97" s="675"/>
      <c r="P97" s="675"/>
      <c r="Q97" s="675"/>
      <c r="R97" s="557"/>
    </row>
    <row r="98" spans="1:18" s="104" customFormat="1" ht="33" customHeight="1">
      <c r="A98" s="666"/>
      <c r="B98" s="567" t="s">
        <v>66</v>
      </c>
      <c r="C98" s="669"/>
      <c r="D98" s="669"/>
      <c r="E98" s="691"/>
      <c r="F98" s="674"/>
      <c r="G98" s="464"/>
      <c r="H98" s="675"/>
      <c r="I98" s="675"/>
      <c r="J98" s="675"/>
      <c r="K98" s="675"/>
      <c r="L98" s="675"/>
      <c r="M98" s="675"/>
      <c r="N98" s="675"/>
      <c r="O98" s="675"/>
      <c r="P98" s="675"/>
      <c r="Q98" s="675"/>
      <c r="R98" s="557"/>
    </row>
    <row r="99" spans="1:18" s="104" customFormat="1" ht="33" customHeight="1" thickBot="1">
      <c r="A99" s="667"/>
      <c r="B99" s="568" t="s">
        <v>575</v>
      </c>
      <c r="C99" s="670"/>
      <c r="D99" s="670"/>
      <c r="E99" s="663"/>
      <c r="F99" s="693"/>
      <c r="G99" s="470"/>
      <c r="H99" s="635"/>
      <c r="I99" s="635"/>
      <c r="J99" s="635"/>
      <c r="K99" s="635"/>
      <c r="L99" s="635"/>
      <c r="M99" s="635"/>
      <c r="N99" s="635"/>
      <c r="O99" s="635"/>
      <c r="P99" s="635"/>
      <c r="Q99" s="635"/>
      <c r="R99" s="558"/>
    </row>
    <row r="100" spans="1:18" s="104" customFormat="1" ht="33" customHeight="1">
      <c r="A100" s="665">
        <v>14</v>
      </c>
      <c r="B100" s="134" t="s">
        <v>576</v>
      </c>
      <c r="C100" s="504" t="s">
        <v>577</v>
      </c>
      <c r="D100" s="668" t="s">
        <v>67</v>
      </c>
      <c r="E100" s="645" t="s">
        <v>451</v>
      </c>
      <c r="F100" s="281" t="s">
        <v>111</v>
      </c>
      <c r="G100" s="456">
        <f>R100*J5</f>
        <v>0</v>
      </c>
      <c r="H100" s="109">
        <v>0</v>
      </c>
      <c r="I100" s="103"/>
      <c r="J100" s="103"/>
      <c r="K100" s="103"/>
      <c r="L100" s="103"/>
      <c r="M100" s="103"/>
      <c r="N100" s="103"/>
      <c r="O100" s="103"/>
      <c r="P100" s="103"/>
      <c r="Q100" s="156"/>
      <c r="R100" s="376">
        <v>8</v>
      </c>
    </row>
    <row r="101" spans="1:18" s="104" customFormat="1" ht="32.25" customHeight="1">
      <c r="A101" s="666"/>
      <c r="B101" s="135" t="s">
        <v>68</v>
      </c>
      <c r="C101" s="505" t="s">
        <v>580</v>
      </c>
      <c r="D101" s="669"/>
      <c r="E101" s="691"/>
      <c r="F101" s="510" t="s">
        <v>112</v>
      </c>
      <c r="G101" s="468">
        <f>R101*J5</f>
        <v>0</v>
      </c>
      <c r="H101" s="143"/>
      <c r="I101" s="131"/>
      <c r="J101" s="131"/>
      <c r="K101" s="131">
        <v>0</v>
      </c>
      <c r="L101" s="131"/>
      <c r="M101" s="131"/>
      <c r="N101" s="131"/>
      <c r="O101" s="131"/>
      <c r="P101" s="131"/>
      <c r="Q101" s="356"/>
      <c r="R101" s="382">
        <v>10</v>
      </c>
    </row>
    <row r="102" spans="1:18" s="104" customFormat="1" ht="33" customHeight="1" thickBot="1">
      <c r="A102" s="666"/>
      <c r="B102" s="135" t="s">
        <v>70</v>
      </c>
      <c r="C102" s="505"/>
      <c r="D102" s="669"/>
      <c r="E102" s="691"/>
      <c r="F102" s="282" t="s">
        <v>20</v>
      </c>
      <c r="G102" s="497">
        <f>R102*J5</f>
        <v>0</v>
      </c>
      <c r="H102" s="126"/>
      <c r="I102" s="114"/>
      <c r="J102" s="114"/>
      <c r="K102" s="114"/>
      <c r="L102" s="114"/>
      <c r="M102" s="114"/>
      <c r="N102" s="114">
        <v>0</v>
      </c>
      <c r="O102" s="114"/>
      <c r="P102" s="114"/>
      <c r="Q102" s="158"/>
      <c r="R102" s="379">
        <v>6.6</v>
      </c>
    </row>
    <row r="103" spans="1:18" s="104" customFormat="1" ht="33" customHeight="1">
      <c r="A103" s="666"/>
      <c r="B103" s="122" t="s">
        <v>72</v>
      </c>
      <c r="C103" s="505"/>
      <c r="D103" s="669"/>
      <c r="E103" s="691"/>
      <c r="F103" s="688"/>
      <c r="G103" s="436"/>
      <c r="H103" s="628"/>
      <c r="I103" s="629"/>
      <c r="J103" s="629"/>
      <c r="K103" s="629"/>
      <c r="L103" s="629"/>
      <c r="M103" s="629"/>
      <c r="N103" s="629"/>
      <c r="O103" s="629"/>
      <c r="P103" s="629"/>
      <c r="Q103" s="629"/>
      <c r="R103" s="563"/>
    </row>
    <row r="104" spans="1:18" s="104" customFormat="1" ht="33" customHeight="1">
      <c r="A104" s="666"/>
      <c r="B104" s="122" t="s">
        <v>578</v>
      </c>
      <c r="C104" s="505"/>
      <c r="D104" s="669"/>
      <c r="E104" s="691"/>
      <c r="F104" s="678"/>
      <c r="G104" s="466"/>
      <c r="H104" s="630"/>
      <c r="I104" s="630"/>
      <c r="J104" s="630"/>
      <c r="K104" s="630"/>
      <c r="L104" s="630"/>
      <c r="M104" s="630"/>
      <c r="N104" s="630"/>
      <c r="O104" s="630"/>
      <c r="P104" s="630"/>
      <c r="Q104" s="630"/>
      <c r="R104" s="510"/>
    </row>
    <row r="105" spans="1:18" s="104" customFormat="1" ht="33" customHeight="1">
      <c r="A105" s="666"/>
      <c r="B105" s="122" t="s">
        <v>579</v>
      </c>
      <c r="C105" s="505"/>
      <c r="D105" s="669"/>
      <c r="E105" s="691"/>
      <c r="F105" s="678"/>
      <c r="G105" s="466"/>
      <c r="H105" s="630"/>
      <c r="I105" s="630"/>
      <c r="J105" s="630"/>
      <c r="K105" s="630"/>
      <c r="L105" s="630"/>
      <c r="M105" s="630"/>
      <c r="N105" s="630"/>
      <c r="O105" s="630"/>
      <c r="P105" s="630"/>
      <c r="Q105" s="630"/>
      <c r="R105" s="510"/>
    </row>
    <row r="106" spans="1:18" s="104" customFormat="1" ht="33" customHeight="1">
      <c r="A106" s="666"/>
      <c r="B106" s="122" t="s">
        <v>581</v>
      </c>
      <c r="C106" s="526"/>
      <c r="D106" s="669"/>
      <c r="E106" s="691"/>
      <c r="F106" s="678"/>
      <c r="G106" s="466"/>
      <c r="H106" s="630"/>
      <c r="I106" s="630"/>
      <c r="J106" s="630"/>
      <c r="K106" s="630"/>
      <c r="L106" s="630"/>
      <c r="M106" s="630"/>
      <c r="N106" s="630"/>
      <c r="O106" s="630"/>
      <c r="P106" s="630"/>
      <c r="Q106" s="630"/>
      <c r="R106" s="510"/>
    </row>
    <row r="107" spans="1:18" s="104" customFormat="1" ht="48" customHeight="1" thickBot="1">
      <c r="A107" s="667"/>
      <c r="B107" s="136" t="s">
        <v>74</v>
      </c>
      <c r="C107" s="527"/>
      <c r="D107" s="670"/>
      <c r="E107" s="663"/>
      <c r="F107" s="679"/>
      <c r="G107" s="467"/>
      <c r="H107" s="631"/>
      <c r="I107" s="631"/>
      <c r="J107" s="631"/>
      <c r="K107" s="631"/>
      <c r="L107" s="631"/>
      <c r="M107" s="631"/>
      <c r="N107" s="631"/>
      <c r="O107" s="631"/>
      <c r="P107" s="631"/>
      <c r="Q107" s="631"/>
      <c r="R107" s="511"/>
    </row>
    <row r="108" spans="1:18" s="104" customFormat="1" ht="33" customHeight="1">
      <c r="A108" s="665">
        <v>15</v>
      </c>
      <c r="B108" s="536" t="s">
        <v>582</v>
      </c>
      <c r="C108" s="668" t="s">
        <v>75</v>
      </c>
      <c r="D108" s="536"/>
      <c r="E108" s="645" t="s">
        <v>451</v>
      </c>
      <c r="F108" s="281" t="s">
        <v>111</v>
      </c>
      <c r="G108" s="456"/>
      <c r="H108" s="204"/>
      <c r="I108" s="110"/>
      <c r="J108" s="110"/>
      <c r="K108" s="110"/>
      <c r="L108" s="110"/>
      <c r="M108" s="110"/>
      <c r="N108" s="110"/>
      <c r="O108" s="110"/>
      <c r="P108" s="110"/>
      <c r="Q108" s="150"/>
      <c r="R108" s="383"/>
    </row>
    <row r="109" spans="1:18" s="104" customFormat="1" ht="33" customHeight="1">
      <c r="A109" s="666"/>
      <c r="B109" s="559" t="s">
        <v>583</v>
      </c>
      <c r="C109" s="692"/>
      <c r="D109" s="137"/>
      <c r="E109" s="691"/>
      <c r="F109" s="510" t="s">
        <v>112</v>
      </c>
      <c r="G109" s="468">
        <f>R109*J5</f>
        <v>0</v>
      </c>
      <c r="H109" s="127"/>
      <c r="I109" s="128"/>
      <c r="J109" s="128"/>
      <c r="K109" s="128">
        <v>0</v>
      </c>
      <c r="L109" s="128"/>
      <c r="M109" s="128"/>
      <c r="N109" s="128"/>
      <c r="O109" s="128"/>
      <c r="P109" s="128"/>
      <c r="Q109" s="355"/>
      <c r="R109" s="380">
        <v>0.5</v>
      </c>
    </row>
    <row r="110" spans="1:18" s="104" customFormat="1" ht="33" customHeight="1" thickBot="1">
      <c r="A110" s="666"/>
      <c r="B110" s="559" t="s">
        <v>402</v>
      </c>
      <c r="C110" s="692"/>
      <c r="D110" s="133"/>
      <c r="E110" s="691"/>
      <c r="F110" s="282" t="s">
        <v>20</v>
      </c>
      <c r="G110" s="497">
        <f>R110*J5</f>
        <v>0</v>
      </c>
      <c r="H110" s="127"/>
      <c r="I110" s="128"/>
      <c r="J110" s="128"/>
      <c r="K110" s="128"/>
      <c r="L110" s="128"/>
      <c r="M110" s="128"/>
      <c r="N110" s="128">
        <v>0</v>
      </c>
      <c r="O110" s="128"/>
      <c r="P110" s="131"/>
      <c r="Q110" s="355"/>
      <c r="R110" s="380">
        <v>1.4</v>
      </c>
    </row>
    <row r="111" spans="1:18" s="104" customFormat="1" ht="33" customHeight="1">
      <c r="A111" s="666"/>
      <c r="B111" s="505" t="s">
        <v>584</v>
      </c>
      <c r="C111" s="692"/>
      <c r="D111" s="694" t="s">
        <v>610</v>
      </c>
      <c r="E111" s="691"/>
      <c r="F111" s="696"/>
      <c r="G111" s="434"/>
      <c r="H111" s="628"/>
      <c r="I111" s="628"/>
      <c r="J111" s="628"/>
      <c r="K111" s="628"/>
      <c r="L111" s="628"/>
      <c r="M111" s="628"/>
      <c r="N111" s="628"/>
      <c r="O111" s="628"/>
      <c r="P111" s="628"/>
      <c r="Q111" s="628"/>
      <c r="R111" s="535"/>
    </row>
    <row r="112" spans="1:18" s="104" customFormat="1" ht="33" customHeight="1" thickBot="1">
      <c r="A112" s="667"/>
      <c r="B112" s="567" t="s">
        <v>403</v>
      </c>
      <c r="C112" s="681"/>
      <c r="D112" s="695"/>
      <c r="E112" s="663"/>
      <c r="F112" s="697"/>
      <c r="G112" s="435"/>
      <c r="H112" s="635"/>
      <c r="I112" s="635"/>
      <c r="J112" s="635"/>
      <c r="K112" s="635"/>
      <c r="L112" s="635"/>
      <c r="M112" s="635"/>
      <c r="N112" s="635"/>
      <c r="O112" s="635"/>
      <c r="P112" s="635"/>
      <c r="Q112" s="635"/>
      <c r="R112" s="566"/>
    </row>
    <row r="113" spans="1:18" s="104" customFormat="1" ht="33" customHeight="1">
      <c r="A113" s="665">
        <v>16</v>
      </c>
      <c r="B113" s="536" t="s">
        <v>582</v>
      </c>
      <c r="C113" s="504"/>
      <c r="D113" s="536"/>
      <c r="E113" s="645" t="s">
        <v>451</v>
      </c>
      <c r="F113" s="102" t="s">
        <v>111</v>
      </c>
      <c r="G113" s="456"/>
      <c r="H113" s="173"/>
      <c r="I113" s="138"/>
      <c r="J113" s="138"/>
      <c r="K113" s="138"/>
      <c r="L113" s="138"/>
      <c r="M113" s="138"/>
      <c r="N113" s="138"/>
      <c r="O113" s="138"/>
      <c r="P113" s="138"/>
      <c r="Q113" s="168"/>
      <c r="R113" s="384"/>
    </row>
    <row r="114" spans="1:18" s="104" customFormat="1" ht="33" customHeight="1">
      <c r="A114" s="666"/>
      <c r="B114" s="559" t="s">
        <v>402</v>
      </c>
      <c r="C114" s="526"/>
      <c r="D114" s="111"/>
      <c r="E114" s="666"/>
      <c r="F114" s="557" t="s">
        <v>112</v>
      </c>
      <c r="G114" s="468"/>
      <c r="H114" s="169"/>
      <c r="I114" s="139"/>
      <c r="J114" s="139"/>
      <c r="K114" s="139"/>
      <c r="L114" s="139"/>
      <c r="M114" s="139"/>
      <c r="N114" s="139"/>
      <c r="O114" s="139"/>
      <c r="P114" s="139"/>
      <c r="Q114" s="170"/>
      <c r="R114" s="385"/>
    </row>
    <row r="115" spans="1:18" s="104" customFormat="1" ht="33" customHeight="1" thickBot="1">
      <c r="A115" s="666"/>
      <c r="B115" s="505" t="s">
        <v>584</v>
      </c>
      <c r="C115" s="505"/>
      <c r="D115" s="222"/>
      <c r="E115" s="666"/>
      <c r="F115" s="107" t="s">
        <v>20</v>
      </c>
      <c r="G115" s="497">
        <f>R115*J5</f>
        <v>0</v>
      </c>
      <c r="H115" s="178"/>
      <c r="I115" s="140"/>
      <c r="J115" s="140"/>
      <c r="K115" s="140"/>
      <c r="L115" s="140"/>
      <c r="M115" s="140"/>
      <c r="N115" s="140">
        <v>0</v>
      </c>
      <c r="O115" s="140"/>
      <c r="P115" s="141"/>
      <c r="Q115" s="177"/>
      <c r="R115" s="386">
        <v>1.2</v>
      </c>
    </row>
    <row r="116" spans="1:18" s="104" customFormat="1" ht="33" customHeight="1">
      <c r="A116" s="666"/>
      <c r="B116" s="567" t="s">
        <v>403</v>
      </c>
      <c r="C116" s="505" t="s">
        <v>77</v>
      </c>
      <c r="D116" s="223" t="s">
        <v>78</v>
      </c>
      <c r="E116" s="666"/>
      <c r="F116" s="665"/>
      <c r="G116" s="436"/>
      <c r="H116" s="632"/>
      <c r="I116" s="633"/>
      <c r="J116" s="633"/>
      <c r="K116" s="633"/>
      <c r="L116" s="633"/>
      <c r="M116" s="633"/>
      <c r="N116" s="633"/>
      <c r="O116" s="633"/>
      <c r="P116" s="633"/>
      <c r="Q116" s="633"/>
      <c r="R116" s="503"/>
    </row>
    <row r="117" spans="1:18" s="104" customFormat="1" ht="51" customHeight="1" thickBot="1">
      <c r="A117" s="667"/>
      <c r="B117" s="568" t="s">
        <v>404</v>
      </c>
      <c r="C117" s="506" t="s">
        <v>79</v>
      </c>
      <c r="D117" s="560" t="s">
        <v>611</v>
      </c>
      <c r="E117" s="667"/>
      <c r="F117" s="663"/>
      <c r="G117" s="462"/>
      <c r="H117" s="634"/>
      <c r="I117" s="634"/>
      <c r="J117" s="634"/>
      <c r="K117" s="634"/>
      <c r="L117" s="634"/>
      <c r="M117" s="634"/>
      <c r="N117" s="634"/>
      <c r="O117" s="634"/>
      <c r="P117" s="634"/>
      <c r="Q117" s="634"/>
      <c r="R117" s="508"/>
    </row>
    <row r="118" spans="1:18" s="104" customFormat="1" ht="33" customHeight="1">
      <c r="A118" s="665">
        <v>17</v>
      </c>
      <c r="B118" s="536" t="s">
        <v>80</v>
      </c>
      <c r="C118" s="668" t="s">
        <v>79</v>
      </c>
      <c r="D118" s="536"/>
      <c r="E118" s="645" t="s">
        <v>451</v>
      </c>
      <c r="F118" s="102" t="s">
        <v>111</v>
      </c>
      <c r="G118" s="456"/>
      <c r="H118" s="204"/>
      <c r="I118" s="110"/>
      <c r="J118" s="110"/>
      <c r="K118" s="110"/>
      <c r="L118" s="110"/>
      <c r="M118" s="110"/>
      <c r="N118" s="110"/>
      <c r="O118" s="110"/>
      <c r="P118" s="110"/>
      <c r="Q118" s="150"/>
      <c r="R118" s="383"/>
    </row>
    <row r="119" spans="1:18" s="104" customFormat="1" ht="33" customHeight="1">
      <c r="A119" s="666"/>
      <c r="B119" s="559" t="s">
        <v>81</v>
      </c>
      <c r="C119" s="692"/>
      <c r="D119" s="137"/>
      <c r="E119" s="691"/>
      <c r="F119" s="557" t="s">
        <v>112</v>
      </c>
      <c r="G119" s="468"/>
      <c r="H119" s="127"/>
      <c r="I119" s="128"/>
      <c r="J119" s="128"/>
      <c r="K119" s="128"/>
      <c r="L119" s="128"/>
      <c r="M119" s="128"/>
      <c r="N119" s="128"/>
      <c r="O119" s="128"/>
      <c r="P119" s="128"/>
      <c r="Q119" s="355"/>
      <c r="R119" s="380"/>
    </row>
    <row r="120" spans="1:18" s="104" customFormat="1" ht="33" customHeight="1" thickBot="1">
      <c r="A120" s="666"/>
      <c r="B120" s="505" t="s">
        <v>82</v>
      </c>
      <c r="C120" s="692"/>
      <c r="D120" s="133" t="s">
        <v>83</v>
      </c>
      <c r="E120" s="691"/>
      <c r="F120" s="107" t="s">
        <v>20</v>
      </c>
      <c r="G120" s="497">
        <f>R120*J5</f>
        <v>0</v>
      </c>
      <c r="H120" s="127"/>
      <c r="I120" s="128"/>
      <c r="J120" s="128"/>
      <c r="K120" s="128"/>
      <c r="L120" s="128"/>
      <c r="M120" s="128"/>
      <c r="N120" s="128">
        <v>0</v>
      </c>
      <c r="O120" s="128"/>
      <c r="P120" s="131"/>
      <c r="Q120" s="355"/>
      <c r="R120" s="380">
        <v>1.1000000000000001</v>
      </c>
    </row>
    <row r="121" spans="1:18" s="104" customFormat="1" ht="33" customHeight="1">
      <c r="A121" s="666"/>
      <c r="B121" s="567" t="s">
        <v>84</v>
      </c>
      <c r="C121" s="692"/>
      <c r="D121" s="694"/>
      <c r="E121" s="691"/>
      <c r="F121" s="696"/>
      <c r="G121" s="434"/>
      <c r="H121" s="628"/>
      <c r="I121" s="628"/>
      <c r="J121" s="628"/>
      <c r="K121" s="628"/>
      <c r="L121" s="628"/>
      <c r="M121" s="628"/>
      <c r="N121" s="628"/>
      <c r="O121" s="628"/>
      <c r="P121" s="628"/>
      <c r="Q121" s="628"/>
      <c r="R121" s="535"/>
    </row>
    <row r="122" spans="1:18" s="104" customFormat="1" ht="33" customHeight="1">
      <c r="A122" s="666"/>
      <c r="B122" s="567" t="s">
        <v>85</v>
      </c>
      <c r="C122" s="692"/>
      <c r="D122" s="698"/>
      <c r="E122" s="691"/>
      <c r="F122" s="699"/>
      <c r="G122" s="437"/>
      <c r="H122" s="675"/>
      <c r="I122" s="675"/>
      <c r="J122" s="675"/>
      <c r="K122" s="675"/>
      <c r="L122" s="675"/>
      <c r="M122" s="675"/>
      <c r="N122" s="675"/>
      <c r="O122" s="675"/>
      <c r="P122" s="675"/>
      <c r="Q122" s="675"/>
      <c r="R122" s="565"/>
    </row>
    <row r="123" spans="1:18" s="104" customFormat="1" ht="81.75" customHeight="1">
      <c r="A123" s="666"/>
      <c r="B123" s="142" t="s">
        <v>585</v>
      </c>
      <c r="C123" s="692"/>
      <c r="D123" s="698"/>
      <c r="E123" s="691"/>
      <c r="F123" s="699"/>
      <c r="G123" s="437"/>
      <c r="H123" s="675"/>
      <c r="I123" s="675"/>
      <c r="J123" s="675"/>
      <c r="K123" s="675"/>
      <c r="L123" s="675"/>
      <c r="M123" s="675"/>
      <c r="N123" s="675"/>
      <c r="O123" s="675"/>
      <c r="P123" s="675"/>
      <c r="Q123" s="675"/>
      <c r="R123" s="565"/>
    </row>
    <row r="124" spans="1:18" s="104" customFormat="1" ht="51" customHeight="1" thickBot="1">
      <c r="A124" s="667"/>
      <c r="B124" s="560" t="s">
        <v>586</v>
      </c>
      <c r="C124" s="681"/>
      <c r="D124" s="695"/>
      <c r="E124" s="663"/>
      <c r="F124" s="679"/>
      <c r="G124" s="467"/>
      <c r="H124" s="631"/>
      <c r="I124" s="631"/>
      <c r="J124" s="631"/>
      <c r="K124" s="631"/>
      <c r="L124" s="631"/>
      <c r="M124" s="631"/>
      <c r="N124" s="631"/>
      <c r="O124" s="631"/>
      <c r="P124" s="631"/>
      <c r="Q124" s="631"/>
      <c r="R124" s="511"/>
    </row>
    <row r="125" spans="1:18" s="104" customFormat="1" ht="33" customHeight="1">
      <c r="A125" s="665">
        <v>18</v>
      </c>
      <c r="B125" s="536" t="s">
        <v>587</v>
      </c>
      <c r="C125" s="504"/>
      <c r="D125" s="536"/>
      <c r="E125" s="645" t="s">
        <v>451</v>
      </c>
      <c r="F125" s="102" t="s">
        <v>111</v>
      </c>
      <c r="G125" s="456"/>
      <c r="H125" s="204"/>
      <c r="I125" s="103"/>
      <c r="J125" s="110"/>
      <c r="K125" s="110"/>
      <c r="L125" s="110"/>
      <c r="M125" s="110"/>
      <c r="N125" s="110"/>
      <c r="O125" s="110"/>
      <c r="P125" s="110"/>
      <c r="Q125" s="150"/>
      <c r="R125" s="383"/>
    </row>
    <row r="126" spans="1:18" s="104" customFormat="1" ht="33" customHeight="1">
      <c r="A126" s="666"/>
      <c r="B126" s="553" t="s">
        <v>588</v>
      </c>
      <c r="C126" s="505"/>
      <c r="D126" s="133"/>
      <c r="E126" s="691"/>
      <c r="F126" s="557" t="s">
        <v>112</v>
      </c>
      <c r="G126" s="468">
        <f>R126*J5</f>
        <v>0</v>
      </c>
      <c r="H126" s="127"/>
      <c r="I126" s="128"/>
      <c r="J126" s="128"/>
      <c r="K126" s="128">
        <v>0</v>
      </c>
      <c r="L126" s="113"/>
      <c r="M126" s="128"/>
      <c r="N126" s="128"/>
      <c r="O126" s="128"/>
      <c r="P126" s="128"/>
      <c r="Q126" s="355"/>
      <c r="R126" s="380">
        <v>2.1</v>
      </c>
    </row>
    <row r="127" spans="1:18" s="104" customFormat="1" ht="33" customHeight="1" thickBot="1">
      <c r="A127" s="666"/>
      <c r="B127" s="559" t="s">
        <v>86</v>
      </c>
      <c r="C127" s="505"/>
      <c r="D127" s="562"/>
      <c r="E127" s="691"/>
      <c r="F127" s="107" t="s">
        <v>20</v>
      </c>
      <c r="G127" s="497">
        <f>R127*J5</f>
        <v>0</v>
      </c>
      <c r="H127" s="143"/>
      <c r="I127" s="131"/>
      <c r="J127" s="131"/>
      <c r="K127" s="131"/>
      <c r="L127" s="131"/>
      <c r="M127" s="131"/>
      <c r="N127" s="131">
        <v>0</v>
      </c>
      <c r="O127" s="131"/>
      <c r="P127" s="131"/>
      <c r="Q127" s="356"/>
      <c r="R127" s="382">
        <v>3.5</v>
      </c>
    </row>
    <row r="128" spans="1:18" s="104" customFormat="1" ht="34.5" customHeight="1">
      <c r="A128" s="666"/>
      <c r="B128" s="559" t="s">
        <v>589</v>
      </c>
      <c r="C128" s="505" t="s">
        <v>87</v>
      </c>
      <c r="D128" s="559" t="s">
        <v>612</v>
      </c>
      <c r="E128" s="691"/>
      <c r="F128" s="665"/>
      <c r="G128" s="436"/>
      <c r="H128" s="700"/>
      <c r="I128" s="633"/>
      <c r="J128" s="633"/>
      <c r="K128" s="633"/>
      <c r="L128" s="633"/>
      <c r="M128" s="633"/>
      <c r="N128" s="633"/>
      <c r="O128" s="633"/>
      <c r="P128" s="633"/>
      <c r="Q128" s="633"/>
      <c r="R128" s="503"/>
    </row>
    <row r="129" spans="1:18" s="104" customFormat="1" ht="33" customHeight="1">
      <c r="A129" s="666"/>
      <c r="B129" s="559" t="s">
        <v>590</v>
      </c>
      <c r="C129" s="505" t="s">
        <v>79</v>
      </c>
      <c r="D129" s="559" t="s">
        <v>88</v>
      </c>
      <c r="E129" s="691"/>
      <c r="F129" s="691"/>
      <c r="G129" s="472"/>
      <c r="H129" s="701"/>
      <c r="I129" s="701"/>
      <c r="J129" s="701"/>
      <c r="K129" s="701"/>
      <c r="L129" s="701"/>
      <c r="M129" s="701"/>
      <c r="N129" s="701"/>
      <c r="O129" s="701"/>
      <c r="P129" s="701"/>
      <c r="Q129" s="701"/>
      <c r="R129" s="507"/>
    </row>
    <row r="130" spans="1:18" s="104" customFormat="1" ht="33" customHeight="1">
      <c r="A130" s="666"/>
      <c r="B130" s="559" t="s">
        <v>591</v>
      </c>
      <c r="C130" s="505"/>
      <c r="D130" s="559"/>
      <c r="E130" s="691"/>
      <c r="F130" s="691"/>
      <c r="G130" s="472"/>
      <c r="H130" s="701"/>
      <c r="I130" s="701"/>
      <c r="J130" s="701"/>
      <c r="K130" s="701"/>
      <c r="L130" s="701"/>
      <c r="M130" s="701"/>
      <c r="N130" s="701"/>
      <c r="O130" s="701"/>
      <c r="P130" s="701"/>
      <c r="Q130" s="701"/>
      <c r="R130" s="507"/>
    </row>
    <row r="131" spans="1:18" s="104" customFormat="1" ht="45" customHeight="1" thickBot="1">
      <c r="A131" s="666"/>
      <c r="B131" s="560" t="s">
        <v>89</v>
      </c>
      <c r="C131" s="505"/>
      <c r="D131" s="559"/>
      <c r="E131" s="691"/>
      <c r="F131" s="691"/>
      <c r="G131" s="472"/>
      <c r="H131" s="701"/>
      <c r="I131" s="701"/>
      <c r="J131" s="701"/>
      <c r="K131" s="701"/>
      <c r="L131" s="701"/>
      <c r="M131" s="701"/>
      <c r="N131" s="701"/>
      <c r="O131" s="701"/>
      <c r="P131" s="701"/>
      <c r="Q131" s="701"/>
      <c r="R131" s="507"/>
    </row>
    <row r="132" spans="1:18" s="104" customFormat="1" ht="33" customHeight="1">
      <c r="A132" s="665">
        <v>19</v>
      </c>
      <c r="B132" s="536" t="s">
        <v>90</v>
      </c>
      <c r="C132" s="668" t="s">
        <v>91</v>
      </c>
      <c r="D132" s="561"/>
      <c r="E132" s="645" t="s">
        <v>451</v>
      </c>
      <c r="F132" s="102" t="s">
        <v>111</v>
      </c>
      <c r="G132" s="456"/>
      <c r="H132" s="109"/>
      <c r="I132" s="103"/>
      <c r="J132" s="103"/>
      <c r="K132" s="103"/>
      <c r="L132" s="103"/>
      <c r="M132" s="103"/>
      <c r="N132" s="103"/>
      <c r="O132" s="103"/>
      <c r="P132" s="512"/>
      <c r="Q132" s="156"/>
      <c r="R132" s="376"/>
    </row>
    <row r="133" spans="1:18" s="104" customFormat="1" ht="33" customHeight="1">
      <c r="A133" s="666"/>
      <c r="B133" s="559" t="s">
        <v>92</v>
      </c>
      <c r="C133" s="669"/>
      <c r="D133" s="117"/>
      <c r="E133" s="646"/>
      <c r="F133" s="557" t="s">
        <v>112</v>
      </c>
      <c r="G133" s="468"/>
      <c r="H133" s="129"/>
      <c r="I133" s="113"/>
      <c r="J133" s="113"/>
      <c r="K133" s="113"/>
      <c r="L133" s="113"/>
      <c r="M133" s="113"/>
      <c r="N133" s="113"/>
      <c r="O133" s="113"/>
      <c r="P133" s="113"/>
      <c r="Q133" s="151"/>
      <c r="R133" s="381"/>
    </row>
    <row r="134" spans="1:18" s="104" customFormat="1" ht="33" customHeight="1" thickBot="1">
      <c r="A134" s="666"/>
      <c r="B134" s="559" t="s">
        <v>592</v>
      </c>
      <c r="C134" s="669"/>
      <c r="D134" s="560"/>
      <c r="E134" s="646"/>
      <c r="F134" s="107" t="s">
        <v>20</v>
      </c>
      <c r="G134" s="497">
        <f>R134*J5</f>
        <v>0</v>
      </c>
      <c r="H134" s="126"/>
      <c r="I134" s="114"/>
      <c r="J134" s="114"/>
      <c r="K134" s="114"/>
      <c r="L134" s="114"/>
      <c r="M134" s="114"/>
      <c r="N134" s="114">
        <v>0</v>
      </c>
      <c r="O134" s="114"/>
      <c r="P134" s="114"/>
      <c r="Q134" s="158"/>
      <c r="R134" s="379">
        <v>1.3</v>
      </c>
    </row>
    <row r="135" spans="1:18" s="104" customFormat="1" ht="48" customHeight="1" thickBot="1">
      <c r="A135" s="667"/>
      <c r="B135" s="560" t="s">
        <v>593</v>
      </c>
      <c r="C135" s="670"/>
      <c r="D135" s="144" t="s">
        <v>93</v>
      </c>
      <c r="E135" s="647"/>
      <c r="F135" s="132"/>
      <c r="G135" s="470"/>
      <c r="H135" s="635"/>
      <c r="I135" s="635"/>
      <c r="J135" s="635"/>
      <c r="K135" s="635"/>
      <c r="L135" s="635"/>
      <c r="M135" s="635"/>
      <c r="N135" s="635"/>
      <c r="O135" s="635"/>
      <c r="P135" s="635"/>
      <c r="Q135" s="635"/>
      <c r="R135" s="558"/>
    </row>
    <row r="136" spans="1:18" s="104" customFormat="1" ht="33" customHeight="1">
      <c r="A136" s="665">
        <v>20</v>
      </c>
      <c r="B136" s="536" t="s">
        <v>594</v>
      </c>
      <c r="C136" s="668" t="s">
        <v>103</v>
      </c>
      <c r="D136" s="561" t="s">
        <v>94</v>
      </c>
      <c r="E136" s="645" t="s">
        <v>607</v>
      </c>
      <c r="F136" s="102" t="s">
        <v>111</v>
      </c>
      <c r="G136" s="456">
        <f>R136*J5</f>
        <v>0</v>
      </c>
      <c r="H136" s="109"/>
      <c r="I136" s="103"/>
      <c r="J136" s="103">
        <v>0</v>
      </c>
      <c r="K136" s="103"/>
      <c r="L136" s="103"/>
      <c r="M136" s="103"/>
      <c r="N136" s="103"/>
      <c r="O136" s="103"/>
      <c r="P136" s="512"/>
      <c r="Q136" s="156"/>
      <c r="R136" s="376">
        <v>1.6</v>
      </c>
    </row>
    <row r="137" spans="1:18" s="104" customFormat="1" ht="33" customHeight="1">
      <c r="A137" s="666"/>
      <c r="B137" s="553" t="s">
        <v>423</v>
      </c>
      <c r="C137" s="669"/>
      <c r="D137" s="117"/>
      <c r="E137" s="646"/>
      <c r="F137" s="557" t="s">
        <v>112</v>
      </c>
      <c r="G137" s="468"/>
      <c r="H137" s="129"/>
      <c r="I137" s="113"/>
      <c r="J137" s="113"/>
      <c r="K137" s="113"/>
      <c r="L137" s="113"/>
      <c r="M137" s="113"/>
      <c r="N137" s="113"/>
      <c r="O137" s="113"/>
      <c r="P137" s="113"/>
      <c r="Q137" s="151"/>
      <c r="R137" s="381"/>
    </row>
    <row r="138" spans="1:18" s="104" customFormat="1" ht="33" customHeight="1" thickBot="1">
      <c r="A138" s="666"/>
      <c r="B138" s="559" t="s">
        <v>95</v>
      </c>
      <c r="C138" s="669"/>
      <c r="D138" s="560"/>
      <c r="E138" s="646"/>
      <c r="F138" s="107" t="s">
        <v>20</v>
      </c>
      <c r="G138" s="497"/>
      <c r="H138" s="126"/>
      <c r="I138" s="114"/>
      <c r="J138" s="114"/>
      <c r="K138" s="114"/>
      <c r="L138" s="114"/>
      <c r="M138" s="114"/>
      <c r="N138" s="114"/>
      <c r="O138" s="114"/>
      <c r="P138" s="114"/>
      <c r="Q138" s="158"/>
      <c r="R138" s="379"/>
    </row>
    <row r="139" spans="1:18" s="104" customFormat="1" ht="33" customHeight="1">
      <c r="A139" s="666"/>
      <c r="B139" s="559" t="s">
        <v>96</v>
      </c>
      <c r="C139" s="669"/>
      <c r="D139" s="671" t="s">
        <v>31</v>
      </c>
      <c r="E139" s="646"/>
      <c r="F139" s="664"/>
      <c r="G139" s="464"/>
      <c r="H139" s="675"/>
      <c r="I139" s="675"/>
      <c r="J139" s="675"/>
      <c r="K139" s="675"/>
      <c r="L139" s="675"/>
      <c r="M139" s="675"/>
      <c r="N139" s="675"/>
      <c r="O139" s="675"/>
      <c r="P139" s="675"/>
      <c r="Q139" s="675"/>
      <c r="R139" s="557"/>
    </row>
    <row r="140" spans="1:18" s="104" customFormat="1" ht="33" customHeight="1">
      <c r="A140" s="666"/>
      <c r="B140" s="559" t="s">
        <v>595</v>
      </c>
      <c r="C140" s="669"/>
      <c r="D140" s="676"/>
      <c r="E140" s="646"/>
      <c r="F140" s="674"/>
      <c r="G140" s="464"/>
      <c r="H140" s="675"/>
      <c r="I140" s="675"/>
      <c r="J140" s="675"/>
      <c r="K140" s="675"/>
      <c r="L140" s="675"/>
      <c r="M140" s="675"/>
      <c r="N140" s="675"/>
      <c r="O140" s="675"/>
      <c r="P140" s="675"/>
      <c r="Q140" s="675"/>
      <c r="R140" s="557"/>
    </row>
    <row r="141" spans="1:18" s="104" customFormat="1" ht="33" customHeight="1">
      <c r="A141" s="666"/>
      <c r="B141" s="559" t="s">
        <v>46</v>
      </c>
      <c r="C141" s="669"/>
      <c r="D141" s="676"/>
      <c r="E141" s="646"/>
      <c r="F141" s="674"/>
      <c r="G141" s="464"/>
      <c r="H141" s="675"/>
      <c r="I141" s="675"/>
      <c r="J141" s="675"/>
      <c r="K141" s="675"/>
      <c r="L141" s="675"/>
      <c r="M141" s="675"/>
      <c r="N141" s="675"/>
      <c r="O141" s="675"/>
      <c r="P141" s="675"/>
      <c r="Q141" s="675"/>
      <c r="R141" s="557"/>
    </row>
    <row r="142" spans="1:18" s="104" customFormat="1" ht="45" customHeight="1" thickBot="1">
      <c r="A142" s="667"/>
      <c r="B142" s="560" t="s">
        <v>97</v>
      </c>
      <c r="C142" s="670"/>
      <c r="D142" s="677"/>
      <c r="E142" s="647"/>
      <c r="F142" s="679"/>
      <c r="G142" s="467"/>
      <c r="H142" s="635"/>
      <c r="I142" s="635"/>
      <c r="J142" s="635"/>
      <c r="K142" s="635"/>
      <c r="L142" s="635"/>
      <c r="M142" s="635"/>
      <c r="N142" s="635"/>
      <c r="O142" s="635"/>
      <c r="P142" s="635"/>
      <c r="Q142" s="635"/>
      <c r="R142" s="511"/>
    </row>
    <row r="143" spans="1:18" s="104" customFormat="1" ht="33" customHeight="1">
      <c r="A143" s="665">
        <v>21</v>
      </c>
      <c r="B143" s="536" t="s">
        <v>415</v>
      </c>
      <c r="C143" s="668" t="s">
        <v>103</v>
      </c>
      <c r="D143" s="536" t="s">
        <v>98</v>
      </c>
      <c r="E143" s="645" t="s">
        <v>17</v>
      </c>
      <c r="F143" s="102" t="s">
        <v>111</v>
      </c>
      <c r="G143" s="456">
        <f>R143*J5</f>
        <v>0</v>
      </c>
      <c r="H143" s="109"/>
      <c r="I143" s="103"/>
      <c r="J143" s="103">
        <v>0</v>
      </c>
      <c r="K143" s="103"/>
      <c r="L143" s="103"/>
      <c r="M143" s="103"/>
      <c r="N143" s="103"/>
      <c r="O143" s="512"/>
      <c r="P143" s="103"/>
      <c r="Q143" s="156"/>
      <c r="R143" s="376">
        <v>1.8</v>
      </c>
    </row>
    <row r="144" spans="1:18" s="104" customFormat="1" ht="33" customHeight="1">
      <c r="A144" s="666"/>
      <c r="B144" s="553" t="s">
        <v>429</v>
      </c>
      <c r="C144" s="669"/>
      <c r="D144" s="117"/>
      <c r="E144" s="646"/>
      <c r="F144" s="557" t="s">
        <v>112</v>
      </c>
      <c r="G144" s="468"/>
      <c r="H144" s="129"/>
      <c r="I144" s="113"/>
      <c r="J144" s="113"/>
      <c r="K144" s="113"/>
      <c r="L144" s="113"/>
      <c r="M144" s="113"/>
      <c r="N144" s="113"/>
      <c r="O144" s="113"/>
      <c r="P144" s="113"/>
      <c r="Q144" s="151"/>
      <c r="R144" s="381"/>
    </row>
    <row r="145" spans="1:18" s="104" customFormat="1" ht="33" customHeight="1" thickBot="1">
      <c r="A145" s="666"/>
      <c r="B145" s="559" t="s">
        <v>99</v>
      </c>
      <c r="C145" s="669"/>
      <c r="D145" s="560"/>
      <c r="E145" s="646"/>
      <c r="F145" s="107" t="s">
        <v>20</v>
      </c>
      <c r="G145" s="497"/>
      <c r="H145" s="126"/>
      <c r="I145" s="114"/>
      <c r="J145" s="114"/>
      <c r="K145" s="114"/>
      <c r="L145" s="114"/>
      <c r="M145" s="114"/>
      <c r="N145" s="114"/>
      <c r="O145" s="114"/>
      <c r="P145" s="114"/>
      <c r="Q145" s="158"/>
      <c r="R145" s="379"/>
    </row>
    <row r="146" spans="1:18" s="104" customFormat="1" ht="33" customHeight="1">
      <c r="A146" s="666"/>
      <c r="B146" s="559" t="s">
        <v>100</v>
      </c>
      <c r="C146" s="669"/>
      <c r="D146" s="671" t="s">
        <v>613</v>
      </c>
      <c r="E146" s="646"/>
      <c r="F146" s="664"/>
      <c r="G146" s="461"/>
      <c r="H146" s="628"/>
      <c r="I146" s="628"/>
      <c r="J146" s="628"/>
      <c r="K146" s="628"/>
      <c r="L146" s="628"/>
      <c r="M146" s="628"/>
      <c r="N146" s="628"/>
      <c r="O146" s="628"/>
      <c r="P146" s="628"/>
      <c r="Q146" s="628"/>
      <c r="R146" s="509"/>
    </row>
    <row r="147" spans="1:18" s="104" customFormat="1" ht="33" customHeight="1">
      <c r="A147" s="666"/>
      <c r="B147" s="559" t="s">
        <v>596</v>
      </c>
      <c r="C147" s="669"/>
      <c r="D147" s="676"/>
      <c r="E147" s="646"/>
      <c r="F147" s="674"/>
      <c r="G147" s="464"/>
      <c r="H147" s="675"/>
      <c r="I147" s="675"/>
      <c r="J147" s="675"/>
      <c r="K147" s="675"/>
      <c r="L147" s="675"/>
      <c r="M147" s="675"/>
      <c r="N147" s="675"/>
      <c r="O147" s="675"/>
      <c r="P147" s="675"/>
      <c r="Q147" s="675"/>
      <c r="R147" s="557"/>
    </row>
    <row r="148" spans="1:18" s="104" customFormat="1" ht="51" customHeight="1" thickBot="1">
      <c r="A148" s="667"/>
      <c r="B148" s="560" t="s">
        <v>101</v>
      </c>
      <c r="C148" s="670"/>
      <c r="D148" s="677"/>
      <c r="E148" s="647"/>
      <c r="F148" s="693"/>
      <c r="G148" s="470"/>
      <c r="H148" s="635"/>
      <c r="I148" s="635"/>
      <c r="J148" s="635"/>
      <c r="K148" s="635"/>
      <c r="L148" s="635"/>
      <c r="M148" s="635"/>
      <c r="N148" s="635"/>
      <c r="O148" s="635"/>
      <c r="P148" s="635"/>
      <c r="Q148" s="635"/>
      <c r="R148" s="558"/>
    </row>
    <row r="149" spans="1:18" s="104" customFormat="1" ht="33" customHeight="1">
      <c r="A149" s="665">
        <v>22</v>
      </c>
      <c r="B149" s="559" t="s">
        <v>424</v>
      </c>
      <c r="C149" s="668" t="s">
        <v>103</v>
      </c>
      <c r="D149" s="536" t="s">
        <v>431</v>
      </c>
      <c r="E149" s="645" t="s">
        <v>17</v>
      </c>
      <c r="F149" s="102" t="s">
        <v>111</v>
      </c>
      <c r="G149" s="456">
        <f>R149*J5</f>
        <v>0</v>
      </c>
      <c r="H149" s="109"/>
      <c r="I149" s="103"/>
      <c r="J149" s="103">
        <v>0</v>
      </c>
      <c r="K149" s="103"/>
      <c r="L149" s="103"/>
      <c r="M149" s="103"/>
      <c r="N149" s="103"/>
      <c r="O149" s="512"/>
      <c r="P149" s="103"/>
      <c r="Q149" s="156"/>
      <c r="R149" s="376">
        <v>0.5</v>
      </c>
    </row>
    <row r="150" spans="1:18" s="104" customFormat="1" ht="33" customHeight="1">
      <c r="A150" s="666"/>
      <c r="B150" s="559" t="s">
        <v>430</v>
      </c>
      <c r="C150" s="669"/>
      <c r="D150" s="117"/>
      <c r="E150" s="646"/>
      <c r="F150" s="557" t="s">
        <v>112</v>
      </c>
      <c r="G150" s="468"/>
      <c r="H150" s="129"/>
      <c r="I150" s="113"/>
      <c r="J150" s="113"/>
      <c r="K150" s="113"/>
      <c r="L150" s="113"/>
      <c r="M150" s="113"/>
      <c r="N150" s="113"/>
      <c r="O150" s="113"/>
      <c r="P150" s="113"/>
      <c r="Q150" s="151"/>
      <c r="R150" s="381"/>
    </row>
    <row r="151" spans="1:18" s="104" customFormat="1" ht="33" customHeight="1" thickBot="1">
      <c r="A151" s="666"/>
      <c r="B151" s="559" t="s">
        <v>425</v>
      </c>
      <c r="C151" s="669"/>
      <c r="D151" s="560"/>
      <c r="E151" s="646"/>
      <c r="F151" s="107" t="s">
        <v>20</v>
      </c>
      <c r="G151" s="497">
        <f>R151*J5</f>
        <v>0</v>
      </c>
      <c r="H151" s="126"/>
      <c r="I151" s="114"/>
      <c r="J151" s="114"/>
      <c r="K151" s="114"/>
      <c r="L151" s="114"/>
      <c r="M151" s="114"/>
      <c r="N151" s="114"/>
      <c r="O151" s="114"/>
      <c r="P151" s="114"/>
      <c r="Q151" s="158">
        <v>0</v>
      </c>
      <c r="R151" s="379">
        <v>1.5</v>
      </c>
    </row>
    <row r="152" spans="1:18" s="104" customFormat="1" ht="33" customHeight="1">
      <c r="A152" s="666"/>
      <c r="B152" s="559" t="s">
        <v>426</v>
      </c>
      <c r="C152" s="669"/>
      <c r="D152" s="671" t="s">
        <v>409</v>
      </c>
      <c r="E152" s="646"/>
      <c r="F152" s="664"/>
      <c r="G152" s="461"/>
      <c r="H152" s="628"/>
      <c r="I152" s="628"/>
      <c r="J152" s="628"/>
      <c r="K152" s="628"/>
      <c r="L152" s="628"/>
      <c r="M152" s="628"/>
      <c r="N152" s="628"/>
      <c r="O152" s="628"/>
      <c r="P152" s="628"/>
      <c r="Q152" s="628"/>
      <c r="R152" s="509"/>
    </row>
    <row r="153" spans="1:18" s="104" customFormat="1" ht="33" customHeight="1">
      <c r="A153" s="666"/>
      <c r="B153" s="559" t="s">
        <v>427</v>
      </c>
      <c r="C153" s="669"/>
      <c r="D153" s="676"/>
      <c r="E153" s="646"/>
      <c r="F153" s="674"/>
      <c r="G153" s="464"/>
      <c r="H153" s="675"/>
      <c r="I153" s="675"/>
      <c r="J153" s="675"/>
      <c r="K153" s="675"/>
      <c r="L153" s="675"/>
      <c r="M153" s="675"/>
      <c r="N153" s="675"/>
      <c r="O153" s="675"/>
      <c r="P153" s="675"/>
      <c r="Q153" s="675"/>
      <c r="R153" s="557"/>
    </row>
    <row r="154" spans="1:18" s="104" customFormat="1" ht="33" customHeight="1" thickBot="1">
      <c r="A154" s="667"/>
      <c r="B154" s="559" t="s">
        <v>428</v>
      </c>
      <c r="C154" s="670"/>
      <c r="D154" s="677"/>
      <c r="E154" s="647"/>
      <c r="F154" s="693"/>
      <c r="G154" s="470"/>
      <c r="H154" s="635"/>
      <c r="I154" s="635"/>
      <c r="J154" s="635"/>
      <c r="K154" s="635"/>
      <c r="L154" s="635"/>
      <c r="M154" s="635"/>
      <c r="N154" s="635"/>
      <c r="O154" s="635"/>
      <c r="P154" s="635"/>
      <c r="Q154" s="635"/>
      <c r="R154" s="558"/>
    </row>
    <row r="155" spans="1:18" s="104" customFormat="1" ht="33" customHeight="1">
      <c r="A155" s="665">
        <v>23</v>
      </c>
      <c r="B155" s="536" t="s">
        <v>102</v>
      </c>
      <c r="C155" s="668" t="s">
        <v>103</v>
      </c>
      <c r="D155" s="561" t="s">
        <v>453</v>
      </c>
      <c r="E155" s="645" t="s">
        <v>17</v>
      </c>
      <c r="F155" s="102" t="s">
        <v>111</v>
      </c>
      <c r="G155" s="456">
        <f>R155*J5</f>
        <v>0</v>
      </c>
      <c r="H155" s="173"/>
      <c r="I155" s="138"/>
      <c r="J155" s="138">
        <v>0</v>
      </c>
      <c r="K155" s="138"/>
      <c r="L155" s="138"/>
      <c r="M155" s="138"/>
      <c r="N155" s="138"/>
      <c r="O155" s="138"/>
      <c r="P155" s="138"/>
      <c r="Q155" s="168"/>
      <c r="R155" s="384">
        <v>0.7</v>
      </c>
    </row>
    <row r="156" spans="1:18" s="104" customFormat="1" ht="33" customHeight="1">
      <c r="A156" s="666"/>
      <c r="B156" s="505" t="s">
        <v>104</v>
      </c>
      <c r="C156" s="669"/>
      <c r="D156" s="117"/>
      <c r="E156" s="666"/>
      <c r="F156" s="557" t="s">
        <v>112</v>
      </c>
      <c r="G156" s="468"/>
      <c r="H156" s="169"/>
      <c r="I156" s="139"/>
      <c r="J156" s="139"/>
      <c r="K156" s="139"/>
      <c r="L156" s="139"/>
      <c r="M156" s="145"/>
      <c r="N156" s="139"/>
      <c r="O156" s="139"/>
      <c r="P156" s="139"/>
      <c r="Q156" s="170"/>
      <c r="R156" s="385"/>
    </row>
    <row r="157" spans="1:18" s="104" customFormat="1" ht="33" customHeight="1" thickBot="1">
      <c r="A157" s="666"/>
      <c r="B157" s="559" t="s">
        <v>105</v>
      </c>
      <c r="C157" s="669"/>
      <c r="D157" s="559"/>
      <c r="E157" s="666"/>
      <c r="F157" s="107" t="s">
        <v>20</v>
      </c>
      <c r="G157" s="497"/>
      <c r="H157" s="191"/>
      <c r="I157" s="147"/>
      <c r="J157" s="147"/>
      <c r="K157" s="147"/>
      <c r="L157" s="147"/>
      <c r="M157" s="147"/>
      <c r="N157" s="147"/>
      <c r="O157" s="147"/>
      <c r="P157" s="147"/>
      <c r="Q157" s="171"/>
      <c r="R157" s="387"/>
    </row>
    <row r="158" spans="1:18" s="104" customFormat="1" ht="33" customHeight="1">
      <c r="A158" s="666"/>
      <c r="B158" s="559" t="s">
        <v>106</v>
      </c>
      <c r="C158" s="669"/>
      <c r="D158" s="705" t="s">
        <v>614</v>
      </c>
      <c r="E158" s="666"/>
      <c r="F158" s="688"/>
      <c r="G158" s="466"/>
      <c r="H158" s="707"/>
      <c r="I158" s="707"/>
      <c r="J158" s="707"/>
      <c r="K158" s="707"/>
      <c r="L158" s="707"/>
      <c r="M158" s="707"/>
      <c r="N158" s="707"/>
      <c r="O158" s="707"/>
      <c r="P158" s="707"/>
      <c r="Q158" s="707"/>
      <c r="R158" s="510"/>
    </row>
    <row r="159" spans="1:18" s="104" customFormat="1" ht="48" customHeight="1" thickBot="1">
      <c r="A159" s="667"/>
      <c r="B159" s="560" t="s">
        <v>107</v>
      </c>
      <c r="C159" s="670"/>
      <c r="D159" s="706"/>
      <c r="E159" s="667"/>
      <c r="F159" s="679"/>
      <c r="G159" s="467"/>
      <c r="H159" s="708"/>
      <c r="I159" s="708"/>
      <c r="J159" s="708"/>
      <c r="K159" s="708"/>
      <c r="L159" s="708"/>
      <c r="M159" s="708"/>
      <c r="N159" s="708"/>
      <c r="O159" s="708"/>
      <c r="P159" s="708"/>
      <c r="Q159" s="708"/>
      <c r="R159" s="511"/>
    </row>
    <row r="160" spans="1:18" s="104" customFormat="1" ht="33" customHeight="1">
      <c r="A160" s="665">
        <v>24</v>
      </c>
      <c r="B160" s="536" t="s">
        <v>597</v>
      </c>
      <c r="C160" s="668" t="s">
        <v>405</v>
      </c>
      <c r="D160" s="561"/>
      <c r="E160" s="645" t="s">
        <v>451</v>
      </c>
      <c r="F160" s="102" t="s">
        <v>111</v>
      </c>
      <c r="G160" s="456"/>
      <c r="H160" s="109"/>
      <c r="I160" s="103"/>
      <c r="J160" s="103"/>
      <c r="K160" s="103"/>
      <c r="L160" s="103"/>
      <c r="M160" s="103"/>
      <c r="N160" s="103"/>
      <c r="O160" s="103"/>
      <c r="P160" s="103"/>
      <c r="Q160" s="156"/>
      <c r="R160" s="376"/>
    </row>
    <row r="161" spans="1:18" s="104" customFormat="1" ht="33" customHeight="1">
      <c r="A161" s="666"/>
      <c r="B161" s="553" t="s">
        <v>598</v>
      </c>
      <c r="C161" s="669"/>
      <c r="D161" s="133"/>
      <c r="E161" s="666"/>
      <c r="F161" s="557" t="s">
        <v>112</v>
      </c>
      <c r="G161" s="468"/>
      <c r="H161" s="127"/>
      <c r="I161" s="108"/>
      <c r="J161" s="108"/>
      <c r="K161" s="108"/>
      <c r="L161" s="108"/>
      <c r="M161" s="108"/>
      <c r="N161" s="108"/>
      <c r="O161" s="108"/>
      <c r="P161" s="108"/>
      <c r="Q161" s="354"/>
      <c r="R161" s="380"/>
    </row>
    <row r="162" spans="1:18" s="104" customFormat="1" ht="33" customHeight="1" thickBot="1">
      <c r="A162" s="666"/>
      <c r="B162" s="553" t="s">
        <v>108</v>
      </c>
      <c r="C162" s="669"/>
      <c r="D162" s="562"/>
      <c r="E162" s="666"/>
      <c r="F162" s="107" t="s">
        <v>20</v>
      </c>
      <c r="G162" s="497">
        <f>R162*J5</f>
        <v>0</v>
      </c>
      <c r="H162" s="126"/>
      <c r="I162" s="114"/>
      <c r="J162" s="114"/>
      <c r="K162" s="114"/>
      <c r="L162" s="114"/>
      <c r="M162" s="114"/>
      <c r="N162" s="114"/>
      <c r="O162" s="114"/>
      <c r="P162" s="114"/>
      <c r="Q162" s="158">
        <v>0</v>
      </c>
      <c r="R162" s="379">
        <v>1.8</v>
      </c>
    </row>
    <row r="163" spans="1:18" s="104" customFormat="1" ht="33" customHeight="1">
      <c r="A163" s="666"/>
      <c r="B163" s="559" t="s">
        <v>109</v>
      </c>
      <c r="C163" s="669"/>
      <c r="D163" s="698" t="s">
        <v>615</v>
      </c>
      <c r="E163" s="666"/>
      <c r="F163" s="664"/>
      <c r="G163" s="461"/>
      <c r="H163" s="628"/>
      <c r="I163" s="629"/>
      <c r="J163" s="629"/>
      <c r="K163" s="629"/>
      <c r="L163" s="629"/>
      <c r="M163" s="629"/>
      <c r="N163" s="629"/>
      <c r="O163" s="629"/>
      <c r="P163" s="629"/>
      <c r="Q163" s="629"/>
      <c r="R163" s="509"/>
    </row>
    <row r="164" spans="1:18" s="104" customFormat="1" ht="33" customHeight="1">
      <c r="A164" s="666"/>
      <c r="B164" s="559" t="s">
        <v>599</v>
      </c>
      <c r="C164" s="669"/>
      <c r="D164" s="698"/>
      <c r="E164" s="666"/>
      <c r="F164" s="678"/>
      <c r="G164" s="466"/>
      <c r="H164" s="630"/>
      <c r="I164" s="630"/>
      <c r="J164" s="630"/>
      <c r="K164" s="630"/>
      <c r="L164" s="630"/>
      <c r="M164" s="630"/>
      <c r="N164" s="630"/>
      <c r="O164" s="630"/>
      <c r="P164" s="630"/>
      <c r="Q164" s="630"/>
      <c r="R164" s="510"/>
    </row>
    <row r="165" spans="1:18" s="104" customFormat="1" ht="42" customHeight="1" thickBot="1">
      <c r="A165" s="667"/>
      <c r="B165" s="560" t="s">
        <v>600</v>
      </c>
      <c r="C165" s="670"/>
      <c r="D165" s="695"/>
      <c r="E165" s="667"/>
      <c r="F165" s="679"/>
      <c r="G165" s="467"/>
      <c r="H165" s="631"/>
      <c r="I165" s="631"/>
      <c r="J165" s="631"/>
      <c r="K165" s="631"/>
      <c r="L165" s="631"/>
      <c r="M165" s="631"/>
      <c r="N165" s="631"/>
      <c r="O165" s="631"/>
      <c r="P165" s="631"/>
      <c r="Q165" s="631"/>
      <c r="R165" s="511"/>
    </row>
    <row r="166" spans="1:18" s="155" customFormat="1" ht="32.25" customHeight="1">
      <c r="A166" s="665">
        <v>25</v>
      </c>
      <c r="B166" s="702" t="s">
        <v>646</v>
      </c>
      <c r="C166" s="668" t="s">
        <v>422</v>
      </c>
      <c r="D166" s="561" t="s">
        <v>117</v>
      </c>
      <c r="E166" s="665" t="s">
        <v>450</v>
      </c>
      <c r="F166" s="102" t="s">
        <v>111</v>
      </c>
      <c r="G166" s="497">
        <f>R166*J5</f>
        <v>0</v>
      </c>
      <c r="H166" s="204">
        <v>0</v>
      </c>
      <c r="I166" s="110"/>
      <c r="J166" s="110"/>
      <c r="K166" s="110"/>
      <c r="L166" s="110"/>
      <c r="M166" s="110"/>
      <c r="N166" s="110"/>
      <c r="O166" s="110"/>
      <c r="P166" s="110"/>
      <c r="Q166" s="150"/>
      <c r="R166" s="383">
        <v>0.27</v>
      </c>
    </row>
    <row r="167" spans="1:18" s="155" customFormat="1" ht="32.25" customHeight="1">
      <c r="A167" s="666"/>
      <c r="B167" s="703"/>
      <c r="C167" s="669"/>
      <c r="D167" s="113"/>
      <c r="E167" s="666"/>
      <c r="F167" s="557" t="s">
        <v>112</v>
      </c>
      <c r="G167" s="468"/>
      <c r="H167" s="129"/>
      <c r="I167" s="113"/>
      <c r="J167" s="113"/>
      <c r="K167" s="113"/>
      <c r="L167" s="113"/>
      <c r="M167" s="113"/>
      <c r="N167" s="113"/>
      <c r="O167" s="113"/>
      <c r="P167" s="113"/>
      <c r="Q167" s="151"/>
      <c r="R167" s="381"/>
    </row>
    <row r="168" spans="1:18" s="155" customFormat="1" ht="33" customHeight="1" thickBot="1">
      <c r="A168" s="666"/>
      <c r="B168" s="703"/>
      <c r="C168" s="669"/>
      <c r="D168" s="562"/>
      <c r="E168" s="666"/>
      <c r="F168" s="125" t="s">
        <v>20</v>
      </c>
      <c r="G168" s="469"/>
      <c r="H168" s="152"/>
      <c r="I168" s="153"/>
      <c r="J168" s="153"/>
      <c r="K168" s="153"/>
      <c r="L168" s="153"/>
      <c r="M168" s="153"/>
      <c r="N168" s="153"/>
      <c r="O168" s="153"/>
      <c r="P168" s="153"/>
      <c r="Q168" s="154"/>
      <c r="R168" s="388"/>
    </row>
    <row r="169" spans="1:18" s="155" customFormat="1" ht="33" customHeight="1" thickBot="1">
      <c r="A169" s="667"/>
      <c r="B169" s="704"/>
      <c r="C169" s="670"/>
      <c r="D169" s="136"/>
      <c r="E169" s="667"/>
      <c r="F169" s="285"/>
      <c r="G169" s="467"/>
      <c r="H169" s="627"/>
      <c r="I169" s="627"/>
      <c r="J169" s="627"/>
      <c r="K169" s="627"/>
      <c r="L169" s="627"/>
      <c r="M169" s="627"/>
      <c r="N169" s="627"/>
      <c r="O169" s="627"/>
      <c r="P169" s="627"/>
      <c r="Q169" s="627"/>
      <c r="R169" s="511"/>
    </row>
    <row r="170" spans="1:18" s="155" customFormat="1" ht="32.25" customHeight="1">
      <c r="A170" s="665">
        <v>26</v>
      </c>
      <c r="B170" s="702" t="s">
        <v>646</v>
      </c>
      <c r="C170" s="668" t="s">
        <v>422</v>
      </c>
      <c r="D170" s="561" t="s">
        <v>454</v>
      </c>
      <c r="E170" s="665" t="s">
        <v>450</v>
      </c>
      <c r="F170" s="102" t="s">
        <v>111</v>
      </c>
      <c r="G170" s="497">
        <f>R170*J5</f>
        <v>0</v>
      </c>
      <c r="H170" s="204">
        <v>0</v>
      </c>
      <c r="I170" s="110"/>
      <c r="J170" s="110"/>
      <c r="K170" s="110"/>
      <c r="L170" s="110"/>
      <c r="M170" s="110"/>
      <c r="N170" s="110"/>
      <c r="O170" s="110"/>
      <c r="P170" s="110"/>
      <c r="Q170" s="150"/>
      <c r="R170" s="383">
        <v>0.27</v>
      </c>
    </row>
    <row r="171" spans="1:18" s="155" customFormat="1" ht="32.25" customHeight="1">
      <c r="A171" s="666"/>
      <c r="B171" s="703"/>
      <c r="C171" s="669"/>
      <c r="D171" s="113"/>
      <c r="E171" s="666"/>
      <c r="F171" s="557" t="s">
        <v>112</v>
      </c>
      <c r="G171" s="468"/>
      <c r="H171" s="129"/>
      <c r="I171" s="113"/>
      <c r="J171" s="113"/>
      <c r="K171" s="113"/>
      <c r="L171" s="113"/>
      <c r="M171" s="113"/>
      <c r="N171" s="113"/>
      <c r="O171" s="113"/>
      <c r="P171" s="113"/>
      <c r="Q171" s="151"/>
      <c r="R171" s="381"/>
    </row>
    <row r="172" spans="1:18" s="155" customFormat="1" ht="33" customHeight="1" thickBot="1">
      <c r="A172" s="666"/>
      <c r="B172" s="703"/>
      <c r="C172" s="669"/>
      <c r="D172" s="562"/>
      <c r="E172" s="666"/>
      <c r="F172" s="125" t="s">
        <v>20</v>
      </c>
      <c r="G172" s="469"/>
      <c r="H172" s="152"/>
      <c r="I172" s="153"/>
      <c r="J172" s="153"/>
      <c r="K172" s="153"/>
      <c r="L172" s="153"/>
      <c r="M172" s="153"/>
      <c r="N172" s="153"/>
      <c r="O172" s="153"/>
      <c r="P172" s="153"/>
      <c r="Q172" s="154"/>
      <c r="R172" s="388"/>
    </row>
    <row r="173" spans="1:18" s="155" customFormat="1" ht="33" customHeight="1" thickBot="1">
      <c r="A173" s="667"/>
      <c r="B173" s="704"/>
      <c r="C173" s="670"/>
      <c r="D173" s="136"/>
      <c r="E173" s="667"/>
      <c r="F173" s="285"/>
      <c r="G173" s="467"/>
      <c r="H173" s="627"/>
      <c r="I173" s="627"/>
      <c r="J173" s="627"/>
      <c r="K173" s="627"/>
      <c r="L173" s="627"/>
      <c r="M173" s="627"/>
      <c r="N173" s="627"/>
      <c r="O173" s="627"/>
      <c r="P173" s="627"/>
      <c r="Q173" s="627"/>
      <c r="R173" s="511"/>
    </row>
    <row r="174" spans="1:18" s="155" customFormat="1" ht="32.25" customHeight="1">
      <c r="A174" s="665">
        <v>27</v>
      </c>
      <c r="B174" s="702" t="s">
        <v>646</v>
      </c>
      <c r="C174" s="668" t="s">
        <v>422</v>
      </c>
      <c r="D174" s="561" t="s">
        <v>113</v>
      </c>
      <c r="E174" s="665" t="s">
        <v>450</v>
      </c>
      <c r="F174" s="102" t="s">
        <v>111</v>
      </c>
      <c r="G174" s="497">
        <f>R174*J5</f>
        <v>0</v>
      </c>
      <c r="H174" s="204">
        <v>0</v>
      </c>
      <c r="I174" s="110"/>
      <c r="J174" s="110"/>
      <c r="K174" s="110"/>
      <c r="L174" s="110"/>
      <c r="M174" s="110"/>
      <c r="N174" s="110"/>
      <c r="O174" s="110"/>
      <c r="P174" s="110"/>
      <c r="Q174" s="150"/>
      <c r="R174" s="383">
        <v>0.28000000000000003</v>
      </c>
    </row>
    <row r="175" spans="1:18" s="155" customFormat="1" ht="32.25" customHeight="1">
      <c r="A175" s="666"/>
      <c r="B175" s="703"/>
      <c r="C175" s="669"/>
      <c r="D175" s="113"/>
      <c r="E175" s="666"/>
      <c r="F175" s="557" t="s">
        <v>112</v>
      </c>
      <c r="G175" s="468"/>
      <c r="H175" s="129"/>
      <c r="I175" s="113"/>
      <c r="J175" s="113"/>
      <c r="K175" s="113"/>
      <c r="L175" s="113"/>
      <c r="M175" s="113"/>
      <c r="N175" s="113"/>
      <c r="O175" s="113"/>
      <c r="P175" s="113"/>
      <c r="Q175" s="151"/>
      <c r="R175" s="381"/>
    </row>
    <row r="176" spans="1:18" s="155" customFormat="1" ht="33" customHeight="1" thickBot="1">
      <c r="A176" s="666"/>
      <c r="B176" s="703"/>
      <c r="C176" s="669"/>
      <c r="D176" s="562"/>
      <c r="E176" s="666"/>
      <c r="F176" s="125" t="s">
        <v>20</v>
      </c>
      <c r="G176" s="469"/>
      <c r="H176" s="152"/>
      <c r="I176" s="153"/>
      <c r="J176" s="153"/>
      <c r="K176" s="153"/>
      <c r="L176" s="153"/>
      <c r="M176" s="153"/>
      <c r="N176" s="153"/>
      <c r="O176" s="153"/>
      <c r="P176" s="153"/>
      <c r="Q176" s="154"/>
      <c r="R176" s="388"/>
    </row>
    <row r="177" spans="1:18" s="155" customFormat="1" ht="33" customHeight="1" thickBot="1">
      <c r="A177" s="667"/>
      <c r="B177" s="704"/>
      <c r="C177" s="670"/>
      <c r="D177" s="136"/>
      <c r="E177" s="667"/>
      <c r="F177" s="285"/>
      <c r="G177" s="467"/>
      <c r="H177" s="627"/>
      <c r="I177" s="627"/>
      <c r="J177" s="627"/>
      <c r="K177" s="627"/>
      <c r="L177" s="627"/>
      <c r="M177" s="627"/>
      <c r="N177" s="627"/>
      <c r="O177" s="627"/>
      <c r="P177" s="627"/>
      <c r="Q177" s="627"/>
      <c r="R177" s="511"/>
    </row>
    <row r="178" spans="1:18" s="155" customFormat="1" ht="32.25" customHeight="1">
      <c r="A178" s="665">
        <v>28</v>
      </c>
      <c r="B178" s="702" t="s">
        <v>421</v>
      </c>
      <c r="C178" s="668" t="s">
        <v>422</v>
      </c>
      <c r="D178" s="561" t="s">
        <v>98</v>
      </c>
      <c r="E178" s="665" t="s">
        <v>450</v>
      </c>
      <c r="F178" s="102" t="s">
        <v>111</v>
      </c>
      <c r="G178" s="497">
        <f>R178*J5</f>
        <v>0</v>
      </c>
      <c r="H178" s="204">
        <v>0</v>
      </c>
      <c r="I178" s="110"/>
      <c r="J178" s="110"/>
      <c r="K178" s="110"/>
      <c r="L178" s="110"/>
      <c r="M178" s="110"/>
      <c r="N178" s="110"/>
      <c r="O178" s="110"/>
      <c r="P178" s="110"/>
      <c r="Q178" s="150"/>
      <c r="R178" s="383">
        <v>0.28000000000000003</v>
      </c>
    </row>
    <row r="179" spans="1:18" s="155" customFormat="1" ht="32.25" customHeight="1">
      <c r="A179" s="666"/>
      <c r="B179" s="703"/>
      <c r="C179" s="669"/>
      <c r="D179" s="113"/>
      <c r="E179" s="666"/>
      <c r="F179" s="557" t="s">
        <v>112</v>
      </c>
      <c r="G179" s="468"/>
      <c r="H179" s="129"/>
      <c r="I179" s="113"/>
      <c r="J179" s="113"/>
      <c r="K179" s="113"/>
      <c r="L179" s="113"/>
      <c r="M179" s="113"/>
      <c r="N179" s="113"/>
      <c r="O179" s="113"/>
      <c r="P179" s="113"/>
      <c r="Q179" s="151"/>
      <c r="R179" s="381"/>
    </row>
    <row r="180" spans="1:18" s="155" customFormat="1" ht="33" customHeight="1" thickBot="1">
      <c r="A180" s="666"/>
      <c r="B180" s="703"/>
      <c r="C180" s="669"/>
      <c r="D180" s="562"/>
      <c r="E180" s="666"/>
      <c r="F180" s="125" t="s">
        <v>20</v>
      </c>
      <c r="G180" s="469"/>
      <c r="H180" s="152"/>
      <c r="I180" s="153"/>
      <c r="J180" s="153"/>
      <c r="K180" s="153"/>
      <c r="L180" s="153"/>
      <c r="M180" s="153"/>
      <c r="N180" s="153"/>
      <c r="O180" s="153"/>
      <c r="P180" s="153"/>
      <c r="Q180" s="154"/>
      <c r="R180" s="388"/>
    </row>
    <row r="181" spans="1:18" s="155" customFormat="1" ht="33" customHeight="1" thickBot="1">
      <c r="A181" s="667"/>
      <c r="B181" s="704"/>
      <c r="C181" s="670"/>
      <c r="D181" s="136"/>
      <c r="E181" s="667"/>
      <c r="F181" s="285"/>
      <c r="G181" s="467"/>
      <c r="H181" s="627"/>
      <c r="I181" s="627"/>
      <c r="J181" s="627"/>
      <c r="K181" s="627"/>
      <c r="L181" s="627"/>
      <c r="M181" s="627"/>
      <c r="N181" s="627"/>
      <c r="O181" s="627"/>
      <c r="P181" s="627"/>
      <c r="Q181" s="627"/>
      <c r="R181" s="511"/>
    </row>
    <row r="182" spans="1:18" s="155" customFormat="1" ht="32.25" customHeight="1">
      <c r="A182" s="665">
        <v>29</v>
      </c>
      <c r="B182" s="702" t="s">
        <v>646</v>
      </c>
      <c r="C182" s="668" t="s">
        <v>647</v>
      </c>
      <c r="D182" s="561" t="s">
        <v>454</v>
      </c>
      <c r="E182" s="665" t="s">
        <v>450</v>
      </c>
      <c r="F182" s="102" t="s">
        <v>111</v>
      </c>
      <c r="G182" s="497">
        <f>R182*J5</f>
        <v>0</v>
      </c>
      <c r="H182" s="204">
        <v>0</v>
      </c>
      <c r="I182" s="110"/>
      <c r="J182" s="110"/>
      <c r="K182" s="110"/>
      <c r="L182" s="110"/>
      <c r="M182" s="110"/>
      <c r="N182" s="110"/>
      <c r="O182" s="110"/>
      <c r="P182" s="110"/>
      <c r="Q182" s="150"/>
      <c r="R182" s="383">
        <v>0.34</v>
      </c>
    </row>
    <row r="183" spans="1:18" s="155" customFormat="1" ht="32.25" customHeight="1">
      <c r="A183" s="666"/>
      <c r="B183" s="703"/>
      <c r="C183" s="669"/>
      <c r="D183" s="113"/>
      <c r="E183" s="666"/>
      <c r="F183" s="557" t="s">
        <v>112</v>
      </c>
      <c r="G183" s="468"/>
      <c r="H183" s="129"/>
      <c r="I183" s="113"/>
      <c r="J183" s="113"/>
      <c r="K183" s="113"/>
      <c r="L183" s="113"/>
      <c r="M183" s="113"/>
      <c r="N183" s="113"/>
      <c r="O183" s="113"/>
      <c r="P183" s="113"/>
      <c r="Q183" s="151"/>
      <c r="R183" s="381"/>
    </row>
    <row r="184" spans="1:18" s="155" customFormat="1" ht="33" customHeight="1" thickBot="1">
      <c r="A184" s="666"/>
      <c r="B184" s="703"/>
      <c r="C184" s="669"/>
      <c r="D184" s="562"/>
      <c r="E184" s="666"/>
      <c r="F184" s="125" t="s">
        <v>20</v>
      </c>
      <c r="G184" s="469"/>
      <c r="H184" s="152"/>
      <c r="I184" s="153"/>
      <c r="J184" s="153"/>
      <c r="K184" s="153"/>
      <c r="L184" s="153"/>
      <c r="M184" s="153"/>
      <c r="N184" s="153"/>
      <c r="O184" s="153"/>
      <c r="P184" s="153"/>
      <c r="Q184" s="154"/>
      <c r="R184" s="388"/>
    </row>
    <row r="185" spans="1:18" s="155" customFormat="1" ht="33" customHeight="1" thickBot="1">
      <c r="A185" s="667"/>
      <c r="B185" s="704"/>
      <c r="C185" s="670"/>
      <c r="D185" s="136"/>
      <c r="E185" s="667"/>
      <c r="F185" s="285"/>
      <c r="G185" s="467"/>
      <c r="H185" s="627"/>
      <c r="I185" s="627"/>
      <c r="J185" s="627"/>
      <c r="K185" s="627"/>
      <c r="L185" s="627"/>
      <c r="M185" s="627"/>
      <c r="N185" s="627"/>
      <c r="O185" s="627"/>
      <c r="P185" s="627"/>
      <c r="Q185" s="627"/>
      <c r="R185" s="511"/>
    </row>
    <row r="186" spans="1:18" s="155" customFormat="1" ht="32.25" customHeight="1">
      <c r="A186" s="665">
        <v>30</v>
      </c>
      <c r="B186" s="702" t="s">
        <v>646</v>
      </c>
      <c r="C186" s="668" t="s">
        <v>647</v>
      </c>
      <c r="D186" s="561" t="s">
        <v>98</v>
      </c>
      <c r="E186" s="665" t="s">
        <v>450</v>
      </c>
      <c r="F186" s="102" t="s">
        <v>111</v>
      </c>
      <c r="G186" s="456">
        <f>R186*J5</f>
        <v>0</v>
      </c>
      <c r="H186" s="204">
        <v>0</v>
      </c>
      <c r="I186" s="110"/>
      <c r="J186" s="110"/>
      <c r="K186" s="110"/>
      <c r="L186" s="110"/>
      <c r="M186" s="110"/>
      <c r="N186" s="110"/>
      <c r="O186" s="110"/>
      <c r="P186" s="110"/>
      <c r="Q186" s="150"/>
      <c r="R186" s="383">
        <v>0.34</v>
      </c>
    </row>
    <row r="187" spans="1:18" s="155" customFormat="1" ht="32.25" customHeight="1">
      <c r="A187" s="666"/>
      <c r="B187" s="703"/>
      <c r="C187" s="669"/>
      <c r="D187" s="113"/>
      <c r="E187" s="666"/>
      <c r="F187" s="557" t="s">
        <v>112</v>
      </c>
      <c r="G187" s="468"/>
      <c r="H187" s="129"/>
      <c r="I187" s="113"/>
      <c r="J187" s="113"/>
      <c r="K187" s="113"/>
      <c r="L187" s="113"/>
      <c r="M187" s="113"/>
      <c r="N187" s="113"/>
      <c r="O187" s="113"/>
      <c r="P187" s="113"/>
      <c r="Q187" s="151"/>
      <c r="R187" s="381"/>
    </row>
    <row r="188" spans="1:18" s="155" customFormat="1" ht="33" customHeight="1" thickBot="1">
      <c r="A188" s="666"/>
      <c r="B188" s="703"/>
      <c r="C188" s="669"/>
      <c r="D188" s="562"/>
      <c r="E188" s="666"/>
      <c r="F188" s="125" t="s">
        <v>20</v>
      </c>
      <c r="G188" s="469"/>
      <c r="H188" s="152"/>
      <c r="I188" s="153"/>
      <c r="J188" s="153"/>
      <c r="K188" s="153"/>
      <c r="L188" s="153"/>
      <c r="M188" s="153"/>
      <c r="N188" s="153"/>
      <c r="O188" s="153"/>
      <c r="P188" s="153"/>
      <c r="Q188" s="154"/>
      <c r="R188" s="388"/>
    </row>
    <row r="189" spans="1:18" s="155" customFormat="1" ht="33" customHeight="1" thickBot="1">
      <c r="A189" s="667"/>
      <c r="B189" s="704"/>
      <c r="C189" s="670"/>
      <c r="D189" s="136"/>
      <c r="E189" s="667"/>
      <c r="F189" s="285"/>
      <c r="G189" s="467"/>
      <c r="H189" s="627"/>
      <c r="I189" s="627"/>
      <c r="J189" s="627"/>
      <c r="K189" s="627"/>
      <c r="L189" s="627"/>
      <c r="M189" s="627"/>
      <c r="N189" s="627"/>
      <c r="O189" s="627"/>
      <c r="P189" s="627"/>
      <c r="Q189" s="627"/>
      <c r="R189" s="511"/>
    </row>
    <row r="190" spans="1:18" s="104" customFormat="1" ht="33" customHeight="1">
      <c r="A190" s="665">
        <v>31</v>
      </c>
      <c r="B190" s="702" t="s">
        <v>663</v>
      </c>
      <c r="C190" s="668" t="s">
        <v>115</v>
      </c>
      <c r="D190" s="561" t="s">
        <v>117</v>
      </c>
      <c r="E190" s="645" t="s">
        <v>17</v>
      </c>
      <c r="F190" s="102" t="s">
        <v>111</v>
      </c>
      <c r="G190" s="456">
        <f>R190*J5</f>
        <v>0</v>
      </c>
      <c r="H190" s="109"/>
      <c r="I190" s="109"/>
      <c r="J190" s="103">
        <v>0</v>
      </c>
      <c r="K190" s="103"/>
      <c r="L190" s="103"/>
      <c r="M190" s="103"/>
      <c r="N190" s="103"/>
      <c r="O190" s="103"/>
      <c r="P190" s="103"/>
      <c r="Q190" s="156"/>
      <c r="R190" s="376">
        <v>0.16</v>
      </c>
    </row>
    <row r="191" spans="1:18" s="104" customFormat="1" ht="33" customHeight="1">
      <c r="A191" s="666"/>
      <c r="B191" s="703"/>
      <c r="C191" s="669"/>
      <c r="D191" s="105"/>
      <c r="E191" s="646"/>
      <c r="F191" s="557" t="s">
        <v>112</v>
      </c>
      <c r="G191" s="468"/>
      <c r="H191" s="112"/>
      <c r="I191" s="112"/>
      <c r="J191" s="106"/>
      <c r="K191" s="106"/>
      <c r="L191" s="106"/>
      <c r="M191" s="106"/>
      <c r="N191" s="106"/>
      <c r="O191" s="106"/>
      <c r="P191" s="106"/>
      <c r="Q191" s="157"/>
      <c r="R191" s="377"/>
    </row>
    <row r="192" spans="1:18" s="104" customFormat="1" ht="33" customHeight="1" thickBot="1">
      <c r="A192" s="666"/>
      <c r="B192" s="703"/>
      <c r="C192" s="669"/>
      <c r="D192" s="562"/>
      <c r="E192" s="646"/>
      <c r="F192" s="107" t="s">
        <v>20</v>
      </c>
      <c r="G192" s="497"/>
      <c r="H192" s="126"/>
      <c r="I192" s="114"/>
      <c r="J192" s="114"/>
      <c r="K192" s="114"/>
      <c r="L192" s="114"/>
      <c r="M192" s="114"/>
      <c r="N192" s="114"/>
      <c r="O192" s="114"/>
      <c r="P192" s="114"/>
      <c r="Q192" s="158"/>
      <c r="R192" s="379"/>
    </row>
    <row r="193" spans="1:18" s="104" customFormat="1" ht="102.6" customHeight="1" thickBot="1">
      <c r="A193" s="667"/>
      <c r="B193" s="704"/>
      <c r="C193" s="670"/>
      <c r="D193" s="144"/>
      <c r="E193" s="647"/>
      <c r="F193" s="159"/>
      <c r="G193" s="473"/>
      <c r="H193" s="627"/>
      <c r="I193" s="627"/>
      <c r="J193" s="627"/>
      <c r="K193" s="627"/>
      <c r="L193" s="627"/>
      <c r="M193" s="627"/>
      <c r="N193" s="627"/>
      <c r="O193" s="627"/>
      <c r="P193" s="627"/>
      <c r="Q193" s="627"/>
      <c r="R193" s="159"/>
    </row>
    <row r="194" spans="1:18" s="104" customFormat="1" ht="33" customHeight="1">
      <c r="A194" s="665">
        <v>32</v>
      </c>
      <c r="B194" s="702" t="s">
        <v>601</v>
      </c>
      <c r="C194" s="668" t="s">
        <v>115</v>
      </c>
      <c r="D194" s="561" t="s">
        <v>454</v>
      </c>
      <c r="E194" s="645" t="s">
        <v>17</v>
      </c>
      <c r="F194" s="102" t="s">
        <v>111</v>
      </c>
      <c r="G194" s="456">
        <f>R194*J5</f>
        <v>0</v>
      </c>
      <c r="H194" s="109"/>
      <c r="I194" s="109"/>
      <c r="J194" s="103">
        <v>0</v>
      </c>
      <c r="K194" s="103"/>
      <c r="L194" s="103"/>
      <c r="M194" s="103"/>
      <c r="N194" s="103"/>
      <c r="O194" s="103"/>
      <c r="P194" s="103"/>
      <c r="Q194" s="156"/>
      <c r="R194" s="376">
        <v>0.15</v>
      </c>
    </row>
    <row r="195" spans="1:18" s="104" customFormat="1" ht="33" customHeight="1">
      <c r="A195" s="666"/>
      <c r="B195" s="703"/>
      <c r="C195" s="669"/>
      <c r="D195" s="105"/>
      <c r="E195" s="646"/>
      <c r="F195" s="557" t="s">
        <v>112</v>
      </c>
      <c r="G195" s="468"/>
      <c r="H195" s="112"/>
      <c r="I195" s="112"/>
      <c r="J195" s="106"/>
      <c r="K195" s="106"/>
      <c r="L195" s="106"/>
      <c r="M195" s="106"/>
      <c r="N195" s="106"/>
      <c r="O195" s="106"/>
      <c r="P195" s="106"/>
      <c r="Q195" s="157"/>
      <c r="R195" s="377"/>
    </row>
    <row r="196" spans="1:18" s="104" customFormat="1" ht="33" customHeight="1" thickBot="1">
      <c r="A196" s="666"/>
      <c r="B196" s="703"/>
      <c r="C196" s="669"/>
      <c r="D196" s="562"/>
      <c r="E196" s="646"/>
      <c r="F196" s="107" t="s">
        <v>20</v>
      </c>
      <c r="G196" s="497"/>
      <c r="H196" s="126"/>
      <c r="I196" s="114"/>
      <c r="J196" s="114"/>
      <c r="K196" s="114"/>
      <c r="L196" s="114"/>
      <c r="M196" s="114"/>
      <c r="N196" s="114"/>
      <c r="O196" s="114"/>
      <c r="P196" s="114"/>
      <c r="Q196" s="158"/>
      <c r="R196" s="379"/>
    </row>
    <row r="197" spans="1:18" s="104" customFormat="1" ht="141.75" customHeight="1" thickBot="1">
      <c r="A197" s="667"/>
      <c r="B197" s="704"/>
      <c r="C197" s="670"/>
      <c r="D197" s="144"/>
      <c r="E197" s="647"/>
      <c r="F197" s="159"/>
      <c r="G197" s="473"/>
      <c r="H197" s="627"/>
      <c r="I197" s="627"/>
      <c r="J197" s="627"/>
      <c r="K197" s="627"/>
      <c r="L197" s="627"/>
      <c r="M197" s="627"/>
      <c r="N197" s="627"/>
      <c r="O197" s="627"/>
      <c r="P197" s="627"/>
      <c r="Q197" s="627"/>
      <c r="R197" s="159"/>
    </row>
    <row r="198" spans="1:18" s="104" customFormat="1" ht="33" customHeight="1">
      <c r="A198" s="665">
        <v>33</v>
      </c>
      <c r="B198" s="702" t="s">
        <v>664</v>
      </c>
      <c r="C198" s="668" t="s">
        <v>115</v>
      </c>
      <c r="D198" s="561" t="s">
        <v>98</v>
      </c>
      <c r="E198" s="645" t="s">
        <v>17</v>
      </c>
      <c r="F198" s="102" t="s">
        <v>111</v>
      </c>
      <c r="G198" s="456">
        <f>R198*J5</f>
        <v>0</v>
      </c>
      <c r="H198" s="109"/>
      <c r="I198" s="109"/>
      <c r="J198" s="103">
        <v>0</v>
      </c>
      <c r="K198" s="103"/>
      <c r="L198" s="103"/>
      <c r="M198" s="103"/>
      <c r="N198" s="103"/>
      <c r="O198" s="103"/>
      <c r="P198" s="103"/>
      <c r="Q198" s="156"/>
      <c r="R198" s="376">
        <v>0.15</v>
      </c>
    </row>
    <row r="199" spans="1:18" s="104" customFormat="1" ht="33" customHeight="1">
      <c r="A199" s="666"/>
      <c r="B199" s="703"/>
      <c r="C199" s="669"/>
      <c r="D199" s="105"/>
      <c r="E199" s="646"/>
      <c r="F199" s="557" t="s">
        <v>112</v>
      </c>
      <c r="G199" s="468"/>
      <c r="H199" s="112"/>
      <c r="I199" s="112"/>
      <c r="J199" s="106"/>
      <c r="K199" s="106"/>
      <c r="L199" s="106"/>
      <c r="M199" s="106"/>
      <c r="N199" s="106"/>
      <c r="O199" s="106"/>
      <c r="P199" s="106"/>
      <c r="Q199" s="157"/>
      <c r="R199" s="377"/>
    </row>
    <row r="200" spans="1:18" s="104" customFormat="1" ht="33" customHeight="1" thickBot="1">
      <c r="A200" s="666"/>
      <c r="B200" s="703"/>
      <c r="C200" s="669"/>
      <c r="D200" s="562"/>
      <c r="E200" s="646"/>
      <c r="F200" s="107" t="s">
        <v>20</v>
      </c>
      <c r="G200" s="497"/>
      <c r="H200" s="126"/>
      <c r="I200" s="114"/>
      <c r="J200" s="114"/>
      <c r="K200" s="114"/>
      <c r="L200" s="114"/>
      <c r="M200" s="114"/>
      <c r="N200" s="114"/>
      <c r="O200" s="114"/>
      <c r="P200" s="114"/>
      <c r="Q200" s="158"/>
      <c r="R200" s="379"/>
    </row>
    <row r="201" spans="1:18" s="104" customFormat="1" ht="102.6" customHeight="1" thickBot="1">
      <c r="A201" s="667"/>
      <c r="B201" s="704"/>
      <c r="C201" s="670"/>
      <c r="D201" s="144"/>
      <c r="E201" s="647"/>
      <c r="F201" s="159"/>
      <c r="G201" s="473"/>
      <c r="H201" s="627"/>
      <c r="I201" s="627"/>
      <c r="J201" s="627"/>
      <c r="K201" s="627"/>
      <c r="L201" s="627"/>
      <c r="M201" s="627"/>
      <c r="N201" s="627"/>
      <c r="O201" s="627"/>
      <c r="P201" s="627"/>
      <c r="Q201" s="627"/>
      <c r="R201" s="159"/>
    </row>
    <row r="202" spans="1:18" s="104" customFormat="1" ht="33" customHeight="1">
      <c r="A202" s="665">
        <v>34</v>
      </c>
      <c r="B202" s="702" t="s">
        <v>663</v>
      </c>
      <c r="C202" s="668" t="s">
        <v>115</v>
      </c>
      <c r="D202" s="561" t="s">
        <v>407</v>
      </c>
      <c r="E202" s="645" t="s">
        <v>17</v>
      </c>
      <c r="F202" s="102" t="s">
        <v>111</v>
      </c>
      <c r="G202" s="456">
        <f>R202*J5</f>
        <v>0</v>
      </c>
      <c r="H202" s="109"/>
      <c r="I202" s="109"/>
      <c r="J202" s="103">
        <v>0</v>
      </c>
      <c r="K202" s="103"/>
      <c r="L202" s="103"/>
      <c r="M202" s="103"/>
      <c r="N202" s="103"/>
      <c r="O202" s="103"/>
      <c r="P202" s="103"/>
      <c r="Q202" s="156"/>
      <c r="R202" s="376">
        <v>0.3</v>
      </c>
    </row>
    <row r="203" spans="1:18" s="104" customFormat="1" ht="33" customHeight="1">
      <c r="A203" s="666"/>
      <c r="B203" s="703"/>
      <c r="C203" s="669"/>
      <c r="D203" s="105"/>
      <c r="E203" s="646"/>
      <c r="F203" s="557" t="s">
        <v>112</v>
      </c>
      <c r="G203" s="468"/>
      <c r="H203" s="112"/>
      <c r="I203" s="112"/>
      <c r="J203" s="106"/>
      <c r="K203" s="106"/>
      <c r="L203" s="106"/>
      <c r="M203" s="106"/>
      <c r="N203" s="106"/>
      <c r="O203" s="106"/>
      <c r="P203" s="106"/>
      <c r="Q203" s="157"/>
      <c r="R203" s="377"/>
    </row>
    <row r="204" spans="1:18" s="104" customFormat="1" ht="33" customHeight="1" thickBot="1">
      <c r="A204" s="666"/>
      <c r="B204" s="703"/>
      <c r="C204" s="669"/>
      <c r="D204" s="562"/>
      <c r="E204" s="646"/>
      <c r="F204" s="107" t="s">
        <v>20</v>
      </c>
      <c r="G204" s="497"/>
      <c r="H204" s="126"/>
      <c r="I204" s="114"/>
      <c r="J204" s="114"/>
      <c r="K204" s="114"/>
      <c r="L204" s="114"/>
      <c r="M204" s="114"/>
      <c r="N204" s="114"/>
      <c r="O204" s="114"/>
      <c r="P204" s="114"/>
      <c r="Q204" s="158"/>
      <c r="R204" s="379"/>
    </row>
    <row r="205" spans="1:18" s="104" customFormat="1" ht="102.6" customHeight="1" thickBot="1">
      <c r="A205" s="667"/>
      <c r="B205" s="704"/>
      <c r="C205" s="670"/>
      <c r="D205" s="144"/>
      <c r="E205" s="647"/>
      <c r="F205" s="159"/>
      <c r="G205" s="473"/>
      <c r="H205" s="627"/>
      <c r="I205" s="627"/>
      <c r="J205" s="627"/>
      <c r="K205" s="627"/>
      <c r="L205" s="627"/>
      <c r="M205" s="627"/>
      <c r="N205" s="627"/>
      <c r="O205" s="627"/>
      <c r="P205" s="627"/>
      <c r="Q205" s="627"/>
      <c r="R205" s="159"/>
    </row>
    <row r="206" spans="1:18" s="104" customFormat="1" ht="33" customHeight="1">
      <c r="A206" s="665">
        <v>35</v>
      </c>
      <c r="B206" s="709" t="s">
        <v>602</v>
      </c>
      <c r="C206" s="668" t="s">
        <v>116</v>
      </c>
      <c r="D206" s="561" t="s">
        <v>117</v>
      </c>
      <c r="E206" s="645" t="s">
        <v>17</v>
      </c>
      <c r="F206" s="102" t="s">
        <v>111</v>
      </c>
      <c r="G206" s="458">
        <f>R206*J5</f>
        <v>0</v>
      </c>
      <c r="H206" s="109">
        <v>0</v>
      </c>
      <c r="I206" s="103"/>
      <c r="J206" s="103"/>
      <c r="K206" s="103"/>
      <c r="L206" s="103"/>
      <c r="M206" s="103"/>
      <c r="N206" s="103"/>
      <c r="O206" s="103"/>
      <c r="P206" s="103"/>
      <c r="Q206" s="156"/>
      <c r="R206" s="376">
        <v>0.62</v>
      </c>
    </row>
    <row r="207" spans="1:18" s="104" customFormat="1" ht="33" customHeight="1">
      <c r="A207" s="666"/>
      <c r="B207" s="710"/>
      <c r="C207" s="669"/>
      <c r="D207" s="117"/>
      <c r="E207" s="646"/>
      <c r="F207" s="557" t="s">
        <v>112</v>
      </c>
      <c r="G207" s="468"/>
      <c r="H207" s="129"/>
      <c r="I207" s="113"/>
      <c r="J207" s="113"/>
      <c r="K207" s="113"/>
      <c r="L207" s="113"/>
      <c r="M207" s="113"/>
      <c r="N207" s="113"/>
      <c r="O207" s="113"/>
      <c r="P207" s="113"/>
      <c r="Q207" s="151"/>
      <c r="R207" s="381"/>
    </row>
    <row r="208" spans="1:18" s="104" customFormat="1" ht="33" customHeight="1" thickBot="1">
      <c r="A208" s="666"/>
      <c r="B208" s="710"/>
      <c r="C208" s="669"/>
      <c r="D208" s="562"/>
      <c r="E208" s="646"/>
      <c r="F208" s="107" t="s">
        <v>20</v>
      </c>
      <c r="G208" s="463"/>
      <c r="H208" s="126"/>
      <c r="I208" s="114"/>
      <c r="J208" s="114"/>
      <c r="K208" s="114"/>
      <c r="L208" s="114"/>
      <c r="M208" s="114"/>
      <c r="N208" s="114"/>
      <c r="O208" s="114"/>
      <c r="P208" s="114"/>
      <c r="Q208" s="158"/>
      <c r="R208" s="379"/>
    </row>
    <row r="209" spans="1:18" s="104" customFormat="1" ht="33" customHeight="1" thickBot="1">
      <c r="A209" s="667"/>
      <c r="B209" s="711"/>
      <c r="C209" s="670"/>
      <c r="D209" s="144"/>
      <c r="E209" s="647"/>
      <c r="F209" s="160"/>
      <c r="G209" s="474"/>
      <c r="H209" s="627"/>
      <c r="I209" s="627"/>
      <c r="J209" s="627"/>
      <c r="K209" s="627"/>
      <c r="L209" s="627"/>
      <c r="M209" s="627"/>
      <c r="N209" s="627"/>
      <c r="O209" s="627"/>
      <c r="P209" s="627"/>
      <c r="Q209" s="627"/>
      <c r="R209" s="160"/>
    </row>
    <row r="210" spans="1:18" s="104" customFormat="1" ht="33" customHeight="1">
      <c r="A210" s="665">
        <v>36</v>
      </c>
      <c r="B210" s="709" t="s">
        <v>603</v>
      </c>
      <c r="C210" s="668" t="s">
        <v>116</v>
      </c>
      <c r="D210" s="161" t="s">
        <v>408</v>
      </c>
      <c r="E210" s="645" t="s">
        <v>17</v>
      </c>
      <c r="F210" s="102" t="s">
        <v>111</v>
      </c>
      <c r="G210" s="458">
        <f>R210*J5</f>
        <v>0</v>
      </c>
      <c r="H210" s="109">
        <v>0</v>
      </c>
      <c r="I210" s="103"/>
      <c r="J210" s="103"/>
      <c r="K210" s="103"/>
      <c r="L210" s="103"/>
      <c r="M210" s="103"/>
      <c r="N210" s="103"/>
      <c r="O210" s="103"/>
      <c r="P210" s="103"/>
      <c r="Q210" s="156"/>
      <c r="R210" s="376">
        <v>0.3</v>
      </c>
    </row>
    <row r="211" spans="1:18" s="104" customFormat="1" ht="33" customHeight="1">
      <c r="A211" s="666"/>
      <c r="B211" s="710"/>
      <c r="C211" s="669"/>
      <c r="D211" s="162"/>
      <c r="E211" s="646"/>
      <c r="F211" s="557" t="s">
        <v>112</v>
      </c>
      <c r="G211" s="468"/>
      <c r="H211" s="129"/>
      <c r="I211" s="113"/>
      <c r="J211" s="113"/>
      <c r="K211" s="113"/>
      <c r="L211" s="113"/>
      <c r="M211" s="113"/>
      <c r="N211" s="113"/>
      <c r="O211" s="113"/>
      <c r="P211" s="113"/>
      <c r="Q211" s="151"/>
      <c r="R211" s="381"/>
    </row>
    <row r="212" spans="1:18" s="104" customFormat="1" ht="33" customHeight="1" thickBot="1">
      <c r="A212" s="666"/>
      <c r="B212" s="710"/>
      <c r="C212" s="669"/>
      <c r="D212" s="554"/>
      <c r="E212" s="646"/>
      <c r="F212" s="107" t="s">
        <v>20</v>
      </c>
      <c r="G212" s="463"/>
      <c r="H212" s="126"/>
      <c r="I212" s="114"/>
      <c r="J212" s="114"/>
      <c r="K212" s="114"/>
      <c r="L212" s="114"/>
      <c r="M212" s="114"/>
      <c r="N212" s="114"/>
      <c r="O212" s="114"/>
      <c r="P212" s="114"/>
      <c r="Q212" s="158"/>
      <c r="R212" s="379"/>
    </row>
    <row r="213" spans="1:18" s="104" customFormat="1" ht="155.44999999999999" customHeight="1" thickBot="1">
      <c r="A213" s="667"/>
      <c r="B213" s="711"/>
      <c r="C213" s="670"/>
      <c r="D213" s="163"/>
      <c r="E213" s="647"/>
      <c r="F213" s="132"/>
      <c r="G213" s="470"/>
      <c r="H213" s="635"/>
      <c r="I213" s="635"/>
      <c r="J213" s="635"/>
      <c r="K213" s="635"/>
      <c r="L213" s="635"/>
      <c r="M213" s="635"/>
      <c r="N213" s="635"/>
      <c r="O213" s="635"/>
      <c r="P213" s="635"/>
      <c r="Q213" s="635"/>
      <c r="R213" s="558"/>
    </row>
    <row r="214" spans="1:18" s="104" customFormat="1" ht="33" customHeight="1">
      <c r="A214" s="666">
        <v>37</v>
      </c>
      <c r="B214" s="709" t="s">
        <v>604</v>
      </c>
      <c r="C214" s="669" t="s">
        <v>116</v>
      </c>
      <c r="D214" s="161" t="s">
        <v>118</v>
      </c>
      <c r="E214" s="645" t="s">
        <v>17</v>
      </c>
      <c r="F214" s="102" t="s">
        <v>111</v>
      </c>
      <c r="G214" s="458">
        <f>R214*J5</f>
        <v>0</v>
      </c>
      <c r="H214" s="109">
        <v>0</v>
      </c>
      <c r="I214" s="103"/>
      <c r="J214" s="103"/>
      <c r="K214" s="103"/>
      <c r="L214" s="103"/>
      <c r="M214" s="103"/>
      <c r="N214" s="103"/>
      <c r="O214" s="103"/>
      <c r="P214" s="103"/>
      <c r="Q214" s="156"/>
      <c r="R214" s="376">
        <v>0.27</v>
      </c>
    </row>
    <row r="215" spans="1:18" s="104" customFormat="1" ht="33" customHeight="1">
      <c r="A215" s="666"/>
      <c r="B215" s="710"/>
      <c r="C215" s="669"/>
      <c r="D215" s="162"/>
      <c r="E215" s="646"/>
      <c r="F215" s="557" t="s">
        <v>112</v>
      </c>
      <c r="G215" s="468"/>
      <c r="H215" s="129"/>
      <c r="I215" s="113"/>
      <c r="J215" s="113"/>
      <c r="K215" s="113"/>
      <c r="L215" s="113"/>
      <c r="M215" s="113"/>
      <c r="N215" s="113"/>
      <c r="O215" s="113"/>
      <c r="P215" s="113"/>
      <c r="Q215" s="151"/>
      <c r="R215" s="381"/>
    </row>
    <row r="216" spans="1:18" s="104" customFormat="1" ht="33" customHeight="1" thickBot="1">
      <c r="A216" s="666"/>
      <c r="B216" s="710"/>
      <c r="C216" s="669"/>
      <c r="D216" s="554"/>
      <c r="E216" s="646"/>
      <c r="F216" s="107" t="s">
        <v>20</v>
      </c>
      <c r="G216" s="463"/>
      <c r="H216" s="126"/>
      <c r="I216" s="114"/>
      <c r="J216" s="114"/>
      <c r="K216" s="114"/>
      <c r="L216" s="114"/>
      <c r="M216" s="114"/>
      <c r="N216" s="114"/>
      <c r="O216" s="114"/>
      <c r="P216" s="114"/>
      <c r="Q216" s="158"/>
      <c r="R216" s="379"/>
    </row>
    <row r="217" spans="1:18" s="104" customFormat="1" ht="100.9" customHeight="1" thickBot="1">
      <c r="A217" s="667"/>
      <c r="B217" s="711"/>
      <c r="C217" s="670"/>
      <c r="D217" s="163"/>
      <c r="E217" s="647"/>
      <c r="F217" s="132"/>
      <c r="G217" s="470"/>
      <c r="H217" s="635"/>
      <c r="I217" s="635"/>
      <c r="J217" s="635"/>
      <c r="K217" s="635"/>
      <c r="L217" s="635"/>
      <c r="M217" s="635"/>
      <c r="N217" s="635"/>
      <c r="O217" s="635"/>
      <c r="P217" s="635"/>
      <c r="Q217" s="635"/>
      <c r="R217" s="558"/>
    </row>
    <row r="218" spans="1:18" s="104" customFormat="1" ht="33" customHeight="1">
      <c r="A218" s="665">
        <v>38</v>
      </c>
      <c r="B218" s="709" t="s">
        <v>119</v>
      </c>
      <c r="C218" s="668" t="s">
        <v>116</v>
      </c>
      <c r="D218" s="161" t="s">
        <v>120</v>
      </c>
      <c r="E218" s="645" t="s">
        <v>17</v>
      </c>
      <c r="F218" s="102" t="s">
        <v>111</v>
      </c>
      <c r="G218" s="458">
        <f>R218*J5</f>
        <v>0</v>
      </c>
      <c r="H218" s="109">
        <v>0</v>
      </c>
      <c r="I218" s="103"/>
      <c r="J218" s="103"/>
      <c r="K218" s="103"/>
      <c r="L218" s="103"/>
      <c r="M218" s="103"/>
      <c r="N218" s="103"/>
      <c r="O218" s="103"/>
      <c r="P218" s="103"/>
      <c r="Q218" s="156"/>
      <c r="R218" s="376">
        <v>0.05</v>
      </c>
    </row>
    <row r="219" spans="1:18" s="104" customFormat="1" ht="33" customHeight="1">
      <c r="A219" s="666"/>
      <c r="B219" s="710"/>
      <c r="C219" s="669"/>
      <c r="D219" s="162"/>
      <c r="E219" s="646"/>
      <c r="F219" s="557" t="s">
        <v>112</v>
      </c>
      <c r="G219" s="468"/>
      <c r="H219" s="129"/>
      <c r="I219" s="113"/>
      <c r="J219" s="113"/>
      <c r="K219" s="113"/>
      <c r="L219" s="113"/>
      <c r="M219" s="113"/>
      <c r="N219" s="113"/>
      <c r="O219" s="113"/>
      <c r="P219" s="113"/>
      <c r="Q219" s="151"/>
      <c r="R219" s="381"/>
    </row>
    <row r="220" spans="1:18" s="104" customFormat="1" ht="33" customHeight="1" thickBot="1">
      <c r="A220" s="666"/>
      <c r="B220" s="710"/>
      <c r="C220" s="669"/>
      <c r="D220" s="554"/>
      <c r="E220" s="646"/>
      <c r="F220" s="107" t="s">
        <v>20</v>
      </c>
      <c r="G220" s="463"/>
      <c r="H220" s="126"/>
      <c r="I220" s="114"/>
      <c r="J220" s="114"/>
      <c r="K220" s="114"/>
      <c r="L220" s="114"/>
      <c r="M220" s="114"/>
      <c r="N220" s="114"/>
      <c r="O220" s="114"/>
      <c r="P220" s="114"/>
      <c r="Q220" s="158"/>
      <c r="R220" s="379"/>
    </row>
    <row r="221" spans="1:18" s="104" customFormat="1" ht="33" customHeight="1" thickBot="1">
      <c r="A221" s="667"/>
      <c r="B221" s="711"/>
      <c r="C221" s="670"/>
      <c r="D221" s="163"/>
      <c r="E221" s="647"/>
      <c r="F221" s="132"/>
      <c r="G221" s="470"/>
      <c r="H221" s="635"/>
      <c r="I221" s="635"/>
      <c r="J221" s="635"/>
      <c r="K221" s="635"/>
      <c r="L221" s="635"/>
      <c r="M221" s="635"/>
      <c r="N221" s="635"/>
      <c r="O221" s="635"/>
      <c r="P221" s="635"/>
      <c r="Q221" s="635"/>
      <c r="R221" s="558"/>
    </row>
    <row r="222" spans="1:18" s="104" customFormat="1" ht="33" customHeight="1">
      <c r="A222" s="665">
        <v>39</v>
      </c>
      <c r="B222" s="709" t="s">
        <v>665</v>
      </c>
      <c r="C222" s="668" t="s">
        <v>110</v>
      </c>
      <c r="D222" s="161" t="s">
        <v>184</v>
      </c>
      <c r="E222" s="645" t="s">
        <v>17</v>
      </c>
      <c r="F222" s="102" t="s">
        <v>111</v>
      </c>
      <c r="G222" s="456">
        <f>R222*J5</f>
        <v>0</v>
      </c>
      <c r="H222" s="109"/>
      <c r="I222" s="103"/>
      <c r="J222" s="103">
        <v>0</v>
      </c>
      <c r="K222" s="103"/>
      <c r="L222" s="103"/>
      <c r="M222" s="103"/>
      <c r="N222" s="103"/>
      <c r="O222" s="103"/>
      <c r="P222" s="103"/>
      <c r="Q222" s="156"/>
      <c r="R222" s="376">
        <v>0.2</v>
      </c>
    </row>
    <row r="223" spans="1:18" s="104" customFormat="1" ht="33" customHeight="1">
      <c r="A223" s="666"/>
      <c r="B223" s="710"/>
      <c r="C223" s="669"/>
      <c r="D223" s="162"/>
      <c r="E223" s="646"/>
      <c r="F223" s="557" t="s">
        <v>112</v>
      </c>
      <c r="G223" s="468"/>
      <c r="H223" s="129"/>
      <c r="I223" s="113"/>
      <c r="J223" s="113"/>
      <c r="K223" s="113"/>
      <c r="L223" s="113"/>
      <c r="M223" s="113"/>
      <c r="N223" s="113"/>
      <c r="O223" s="113"/>
      <c r="P223" s="113"/>
      <c r="Q223" s="151"/>
      <c r="R223" s="381"/>
    </row>
    <row r="224" spans="1:18" s="104" customFormat="1" ht="33" customHeight="1" thickBot="1">
      <c r="A224" s="666"/>
      <c r="B224" s="710"/>
      <c r="C224" s="669"/>
      <c r="D224" s="554"/>
      <c r="E224" s="646"/>
      <c r="F224" s="107" t="s">
        <v>20</v>
      </c>
      <c r="G224" s="497"/>
      <c r="H224" s="126"/>
      <c r="I224" s="114"/>
      <c r="J224" s="114"/>
      <c r="K224" s="114"/>
      <c r="L224" s="114"/>
      <c r="M224" s="114"/>
      <c r="N224" s="114"/>
      <c r="O224" s="114"/>
      <c r="P224" s="114"/>
      <c r="Q224" s="158"/>
      <c r="R224" s="379"/>
    </row>
    <row r="225" spans="1:18" s="104" customFormat="1" ht="33" customHeight="1" thickBot="1">
      <c r="A225" s="667"/>
      <c r="B225" s="711"/>
      <c r="C225" s="670"/>
      <c r="D225" s="163"/>
      <c r="E225" s="647"/>
      <c r="F225" s="132"/>
      <c r="G225" s="470"/>
      <c r="H225" s="635"/>
      <c r="I225" s="635"/>
      <c r="J225" s="635"/>
      <c r="K225" s="635"/>
      <c r="L225" s="635"/>
      <c r="M225" s="635"/>
      <c r="N225" s="635"/>
      <c r="O225" s="635"/>
      <c r="P225" s="635"/>
      <c r="Q225" s="635"/>
      <c r="R225" s="558"/>
    </row>
    <row r="226" spans="1:18" s="104" customFormat="1" ht="33" customHeight="1">
      <c r="A226" s="665">
        <v>40</v>
      </c>
      <c r="B226" s="709" t="s">
        <v>605</v>
      </c>
      <c r="C226" s="668" t="s">
        <v>110</v>
      </c>
      <c r="D226" s="161" t="s">
        <v>121</v>
      </c>
      <c r="E226" s="645" t="s">
        <v>17</v>
      </c>
      <c r="F226" s="102" t="s">
        <v>111</v>
      </c>
      <c r="G226" s="456">
        <f>R226*J5</f>
        <v>0</v>
      </c>
      <c r="H226" s="109"/>
      <c r="I226" s="103"/>
      <c r="J226" s="103">
        <v>0</v>
      </c>
      <c r="K226" s="103"/>
      <c r="L226" s="103"/>
      <c r="M226" s="103"/>
      <c r="N226" s="103"/>
      <c r="O226" s="103"/>
      <c r="P226" s="103"/>
      <c r="Q226" s="156"/>
      <c r="R226" s="376">
        <v>0.1</v>
      </c>
    </row>
    <row r="227" spans="1:18" s="104" customFormat="1" ht="33" customHeight="1">
      <c r="A227" s="666"/>
      <c r="B227" s="710"/>
      <c r="C227" s="669"/>
      <c r="D227" s="162"/>
      <c r="E227" s="646"/>
      <c r="F227" s="557" t="s">
        <v>112</v>
      </c>
      <c r="G227" s="468"/>
      <c r="H227" s="129"/>
      <c r="I227" s="113"/>
      <c r="J227" s="113"/>
      <c r="K227" s="113"/>
      <c r="L227" s="113"/>
      <c r="M227" s="113"/>
      <c r="N227" s="113"/>
      <c r="O227" s="113"/>
      <c r="P227" s="113"/>
      <c r="Q227" s="151"/>
      <c r="R227" s="381"/>
    </row>
    <row r="228" spans="1:18" s="104" customFormat="1" ht="33" customHeight="1" thickBot="1">
      <c r="A228" s="666"/>
      <c r="B228" s="710"/>
      <c r="C228" s="669"/>
      <c r="D228" s="554"/>
      <c r="E228" s="646"/>
      <c r="F228" s="107" t="s">
        <v>20</v>
      </c>
      <c r="G228" s="497"/>
      <c r="H228" s="126"/>
      <c r="I228" s="114"/>
      <c r="J228" s="114"/>
      <c r="K228" s="114"/>
      <c r="L228" s="114"/>
      <c r="M228" s="114"/>
      <c r="N228" s="114"/>
      <c r="O228" s="114"/>
      <c r="P228" s="114"/>
      <c r="Q228" s="158"/>
      <c r="R228" s="379"/>
    </row>
    <row r="229" spans="1:18" s="104" customFormat="1" ht="45" customHeight="1" thickBot="1">
      <c r="A229" s="667"/>
      <c r="B229" s="711"/>
      <c r="C229" s="670"/>
      <c r="D229" s="163"/>
      <c r="E229" s="647"/>
      <c r="F229" s="132"/>
      <c r="G229" s="470"/>
      <c r="H229" s="635"/>
      <c r="I229" s="635"/>
      <c r="J229" s="635"/>
      <c r="K229" s="635"/>
      <c r="L229" s="635"/>
      <c r="M229" s="635"/>
      <c r="N229" s="635"/>
      <c r="O229" s="635"/>
      <c r="P229" s="635"/>
      <c r="Q229" s="635"/>
      <c r="R229" s="558"/>
    </row>
    <row r="230" spans="1:18" s="104" customFormat="1" ht="33" customHeight="1">
      <c r="A230" s="665">
        <v>41</v>
      </c>
      <c r="B230" s="709" t="s">
        <v>606</v>
      </c>
      <c r="C230" s="668" t="s">
        <v>110</v>
      </c>
      <c r="D230" s="161" t="s">
        <v>118</v>
      </c>
      <c r="E230" s="645" t="s">
        <v>17</v>
      </c>
      <c r="F230" s="102" t="s">
        <v>111</v>
      </c>
      <c r="G230" s="456">
        <f>R230*J5</f>
        <v>0</v>
      </c>
      <c r="H230" s="109"/>
      <c r="I230" s="103"/>
      <c r="J230" s="103">
        <v>0</v>
      </c>
      <c r="K230" s="103"/>
      <c r="L230" s="103"/>
      <c r="M230" s="103"/>
      <c r="N230" s="103"/>
      <c r="O230" s="103"/>
      <c r="P230" s="103"/>
      <c r="Q230" s="156"/>
      <c r="R230" s="376">
        <v>0.15</v>
      </c>
    </row>
    <row r="231" spans="1:18" s="104" customFormat="1" ht="33" customHeight="1">
      <c r="A231" s="666"/>
      <c r="B231" s="710"/>
      <c r="C231" s="669"/>
      <c r="D231" s="162"/>
      <c r="E231" s="646"/>
      <c r="F231" s="557" t="s">
        <v>112</v>
      </c>
      <c r="G231" s="468"/>
      <c r="H231" s="129"/>
      <c r="I231" s="113"/>
      <c r="J231" s="113"/>
      <c r="K231" s="113"/>
      <c r="L231" s="113"/>
      <c r="M231" s="113"/>
      <c r="N231" s="113"/>
      <c r="O231" s="113"/>
      <c r="P231" s="113"/>
      <c r="Q231" s="151"/>
      <c r="R231" s="381"/>
    </row>
    <row r="232" spans="1:18" s="104" customFormat="1" ht="33" customHeight="1" thickBot="1">
      <c r="A232" s="666"/>
      <c r="B232" s="710"/>
      <c r="C232" s="669"/>
      <c r="D232" s="554"/>
      <c r="E232" s="646"/>
      <c r="F232" s="107" t="s">
        <v>20</v>
      </c>
      <c r="G232" s="497"/>
      <c r="H232" s="126"/>
      <c r="I232" s="114"/>
      <c r="J232" s="114"/>
      <c r="K232" s="114"/>
      <c r="L232" s="114"/>
      <c r="M232" s="114"/>
      <c r="N232" s="114"/>
      <c r="O232" s="114"/>
      <c r="P232" s="114"/>
      <c r="Q232" s="158"/>
      <c r="R232" s="379"/>
    </row>
    <row r="233" spans="1:18" s="104" customFormat="1" ht="33" customHeight="1" thickBot="1">
      <c r="A233" s="667"/>
      <c r="B233" s="711"/>
      <c r="C233" s="670"/>
      <c r="D233" s="163"/>
      <c r="E233" s="647"/>
      <c r="F233" s="132"/>
      <c r="G233" s="470"/>
      <c r="H233" s="635"/>
      <c r="I233" s="635"/>
      <c r="J233" s="635"/>
      <c r="K233" s="635"/>
      <c r="L233" s="635"/>
      <c r="M233" s="635"/>
      <c r="N233" s="635"/>
      <c r="O233" s="635"/>
      <c r="P233" s="635"/>
      <c r="Q233" s="635"/>
      <c r="R233" s="558"/>
    </row>
    <row r="234" spans="1:18" s="104" customFormat="1" ht="33" customHeight="1">
      <c r="A234" s="665">
        <v>42</v>
      </c>
      <c r="B234" s="709" t="s">
        <v>663</v>
      </c>
      <c r="C234" s="668" t="s">
        <v>110</v>
      </c>
      <c r="D234" s="161" t="s">
        <v>417</v>
      </c>
      <c r="E234" s="645" t="s">
        <v>17</v>
      </c>
      <c r="F234" s="102" t="s">
        <v>111</v>
      </c>
      <c r="G234" s="456">
        <f>R234*J5</f>
        <v>0</v>
      </c>
      <c r="H234" s="109"/>
      <c r="I234" s="103"/>
      <c r="J234" s="103">
        <v>0</v>
      </c>
      <c r="K234" s="103"/>
      <c r="L234" s="103"/>
      <c r="M234" s="103"/>
      <c r="N234" s="103"/>
      <c r="O234" s="103"/>
      <c r="P234" s="103"/>
      <c r="Q234" s="156"/>
      <c r="R234" s="376">
        <v>0.6</v>
      </c>
    </row>
    <row r="235" spans="1:18" s="104" customFormat="1" ht="33" customHeight="1">
      <c r="A235" s="666"/>
      <c r="B235" s="710"/>
      <c r="C235" s="669"/>
      <c r="D235" s="162"/>
      <c r="E235" s="646"/>
      <c r="F235" s="557" t="s">
        <v>112</v>
      </c>
      <c r="G235" s="468"/>
      <c r="H235" s="129"/>
      <c r="I235" s="113"/>
      <c r="J235" s="113"/>
      <c r="K235" s="113"/>
      <c r="L235" s="113"/>
      <c r="M235" s="113"/>
      <c r="N235" s="113"/>
      <c r="O235" s="113"/>
      <c r="P235" s="113"/>
      <c r="Q235" s="151"/>
      <c r="R235" s="381"/>
    </row>
    <row r="236" spans="1:18" s="104" customFormat="1" ht="33" customHeight="1" thickBot="1">
      <c r="A236" s="666"/>
      <c r="B236" s="710"/>
      <c r="C236" s="669"/>
      <c r="D236" s="554"/>
      <c r="E236" s="646"/>
      <c r="F236" s="107" t="s">
        <v>20</v>
      </c>
      <c r="G236" s="497"/>
      <c r="H236" s="126"/>
      <c r="I236" s="114"/>
      <c r="J236" s="114"/>
      <c r="K236" s="114"/>
      <c r="L236" s="114"/>
      <c r="M236" s="114"/>
      <c r="N236" s="114"/>
      <c r="O236" s="114"/>
      <c r="P236" s="114"/>
      <c r="Q236" s="158"/>
      <c r="R236" s="379"/>
    </row>
    <row r="237" spans="1:18" s="104" customFormat="1" ht="33" customHeight="1" thickBot="1">
      <c r="A237" s="667"/>
      <c r="B237" s="711"/>
      <c r="C237" s="670"/>
      <c r="D237" s="163"/>
      <c r="E237" s="647"/>
      <c r="F237" s="132"/>
      <c r="G237" s="470"/>
      <c r="H237" s="635"/>
      <c r="I237" s="635"/>
      <c r="J237" s="635"/>
      <c r="K237" s="635"/>
      <c r="L237" s="635"/>
      <c r="M237" s="635"/>
      <c r="N237" s="635"/>
      <c r="O237" s="635"/>
      <c r="P237" s="635"/>
      <c r="Q237" s="635"/>
      <c r="R237" s="558"/>
    </row>
    <row r="238" spans="1:18" s="104" customFormat="1" ht="33" customHeight="1">
      <c r="A238" s="665">
        <v>43</v>
      </c>
      <c r="B238" s="709" t="s">
        <v>665</v>
      </c>
      <c r="C238" s="668" t="s">
        <v>110</v>
      </c>
      <c r="D238" s="161" t="s">
        <v>120</v>
      </c>
      <c r="E238" s="645" t="s">
        <v>17</v>
      </c>
      <c r="F238" s="102" t="s">
        <v>111</v>
      </c>
      <c r="G238" s="456">
        <f>R238*J5</f>
        <v>0</v>
      </c>
      <c r="H238" s="109"/>
      <c r="I238" s="103"/>
      <c r="J238" s="103">
        <v>0</v>
      </c>
      <c r="K238" s="103"/>
      <c r="L238" s="103"/>
      <c r="M238" s="103"/>
      <c r="N238" s="103"/>
      <c r="O238" s="103"/>
      <c r="P238" s="103"/>
      <c r="Q238" s="156"/>
      <c r="R238" s="376">
        <v>0.21</v>
      </c>
    </row>
    <row r="239" spans="1:18" s="104" customFormat="1" ht="33" customHeight="1">
      <c r="A239" s="666"/>
      <c r="B239" s="710"/>
      <c r="C239" s="669"/>
      <c r="D239" s="162"/>
      <c r="E239" s="646"/>
      <c r="F239" s="557" t="s">
        <v>112</v>
      </c>
      <c r="G239" s="468"/>
      <c r="H239" s="129"/>
      <c r="I239" s="113"/>
      <c r="J239" s="113"/>
      <c r="K239" s="113"/>
      <c r="L239" s="113"/>
      <c r="M239" s="113"/>
      <c r="N239" s="113"/>
      <c r="O239" s="113"/>
      <c r="P239" s="113"/>
      <c r="Q239" s="151"/>
      <c r="R239" s="381"/>
    </row>
    <row r="240" spans="1:18" s="104" customFormat="1" ht="33" customHeight="1" thickBot="1">
      <c r="A240" s="666"/>
      <c r="B240" s="710"/>
      <c r="C240" s="669"/>
      <c r="D240" s="554"/>
      <c r="E240" s="646"/>
      <c r="F240" s="107" t="s">
        <v>20</v>
      </c>
      <c r="G240" s="497"/>
      <c r="H240" s="126"/>
      <c r="I240" s="114"/>
      <c r="J240" s="114"/>
      <c r="K240" s="114"/>
      <c r="L240" s="114"/>
      <c r="M240" s="114"/>
      <c r="N240" s="114"/>
      <c r="O240" s="114"/>
      <c r="P240" s="114"/>
      <c r="Q240" s="158"/>
      <c r="R240" s="379"/>
    </row>
    <row r="241" spans="1:18" s="104" customFormat="1" ht="33" customHeight="1" thickBot="1">
      <c r="A241" s="667"/>
      <c r="B241" s="711"/>
      <c r="C241" s="670"/>
      <c r="D241" s="163"/>
      <c r="E241" s="647"/>
      <c r="F241" s="132"/>
      <c r="G241" s="470"/>
      <c r="H241" s="635"/>
      <c r="I241" s="635"/>
      <c r="J241" s="635"/>
      <c r="K241" s="635"/>
      <c r="L241" s="635"/>
      <c r="M241" s="635"/>
      <c r="N241" s="635"/>
      <c r="O241" s="635"/>
      <c r="P241" s="635"/>
      <c r="Q241" s="635"/>
      <c r="R241" s="558"/>
    </row>
    <row r="242" spans="1:18" ht="35.1" hidden="1" customHeight="1" thickBot="1">
      <c r="A242" s="722" t="s">
        <v>14</v>
      </c>
      <c r="B242" s="723"/>
      <c r="C242" s="723"/>
      <c r="D242" s="723"/>
      <c r="E242" s="723"/>
      <c r="F242" s="723"/>
      <c r="G242" s="723"/>
      <c r="H242" s="723"/>
      <c r="I242" s="723"/>
      <c r="J242" s="723"/>
      <c r="K242" s="723"/>
      <c r="L242" s="723"/>
      <c r="M242" s="723"/>
      <c r="N242" s="723"/>
      <c r="O242" s="723"/>
      <c r="P242" s="723"/>
      <c r="Q242" s="723"/>
      <c r="R242" s="389"/>
    </row>
    <row r="243" spans="1:18" s="14" customFormat="1" ht="35.1" hidden="1" customHeight="1" thickBot="1">
      <c r="A243" s="640" t="s">
        <v>122</v>
      </c>
      <c r="B243" s="641"/>
      <c r="C243" s="641"/>
      <c r="D243" s="641"/>
      <c r="E243" s="724"/>
      <c r="F243" s="205">
        <f>SUM(H243:Q243)</f>
        <v>0</v>
      </c>
      <c r="G243" s="413">
        <f>G19+G24+G30+G34+G41+G49+G55+G64+G68+G74+G80+G88+G92+G100+G108+G113+G118+G125+G132+G136+G143+G155+G160+G166+G170+G174+G178+G182+G186+G194+G206+G210+G214+G218+G226+G149+G198+G202+G230+G234+G238+G222+G190</f>
        <v>0</v>
      </c>
      <c r="H243" s="205">
        <f>H19+H24+H30+H34+H41+H49+H55+H64+H68+H74+H80+H88+H92+H100+H108+H113+H118+H125+H132+H136+H143+H155+H160+H166+H170+H174+H178+H182+H186+H194+H206+H210+H214+H218+H226+H149+H198+H202+H230+H234+H238+H222+H190</f>
        <v>0</v>
      </c>
      <c r="I243" s="205">
        <f t="shared" ref="I243:Q243" si="0">I19+I24+I30+I34+I41+I49+I55+I64+I68+I74+I80+I88+I92+I100+I108+I113+I118+I125+I132+I136+I143+I155+I160+I166+I170+I174+I178+I182+I186+I194+I206+I210+I214+I218+I226+I149+I198+I202+I230+I234+I238+I222+I190</f>
        <v>0</v>
      </c>
      <c r="J243" s="205">
        <f t="shared" si="0"/>
        <v>0</v>
      </c>
      <c r="K243" s="205">
        <f t="shared" si="0"/>
        <v>0</v>
      </c>
      <c r="L243" s="205">
        <f t="shared" si="0"/>
        <v>0</v>
      </c>
      <c r="M243" s="205">
        <f t="shared" si="0"/>
        <v>0</v>
      </c>
      <c r="N243" s="205">
        <f t="shared" si="0"/>
        <v>0</v>
      </c>
      <c r="O243" s="205">
        <f t="shared" si="0"/>
        <v>0</v>
      </c>
      <c r="P243" s="205">
        <f t="shared" si="0"/>
        <v>0</v>
      </c>
      <c r="Q243" s="46">
        <f t="shared" si="0"/>
        <v>0</v>
      </c>
      <c r="R243" s="205">
        <f>R19+R24+R30+R34+R41+R49+R55+R64+R68+R74+R80+R88+R92+R100+R108+R113+R118+R125+R132+R136+R143+R155+R160+R166+R170+R174+R178+R182+R186+R194+R206+R210+R214+R218+R226+R149+R198+R202+R230+R234+R238+R222+R190</f>
        <v>21.540000000000003</v>
      </c>
    </row>
    <row r="244" spans="1:18" s="14" customFormat="1" ht="35.1" hidden="1" customHeight="1" thickBot="1">
      <c r="A244" s="725" t="s">
        <v>123</v>
      </c>
      <c r="B244" s="726"/>
      <c r="C244" s="726"/>
      <c r="D244" s="726"/>
      <c r="E244" s="727"/>
      <c r="F244" s="205">
        <f>SUM(H244:Q244)</f>
        <v>0</v>
      </c>
      <c r="G244" s="413">
        <f t="shared" ref="G244:R245" si="1">G20+G25+G31+G35+G42+G50+G56+G65+G69+G75+G81+G89+G93+G101+G109+G114+G119+G126+G133+G137+G144+G156+G161+G167+G171+G175+G179+G183+G187+G195+G207+G211+G215+G219+G227+G150+G199+G203+G231+G235+G239+G223+G191</f>
        <v>0</v>
      </c>
      <c r="H244" s="205">
        <f t="shared" si="1"/>
        <v>0</v>
      </c>
      <c r="I244" s="205">
        <f t="shared" si="1"/>
        <v>0</v>
      </c>
      <c r="J244" s="205">
        <f t="shared" si="1"/>
        <v>0</v>
      </c>
      <c r="K244" s="205">
        <f t="shared" si="1"/>
        <v>0</v>
      </c>
      <c r="L244" s="205">
        <f t="shared" si="1"/>
        <v>0</v>
      </c>
      <c r="M244" s="205">
        <f t="shared" si="1"/>
        <v>0</v>
      </c>
      <c r="N244" s="205">
        <f t="shared" si="1"/>
        <v>0</v>
      </c>
      <c r="O244" s="205">
        <f t="shared" si="1"/>
        <v>0</v>
      </c>
      <c r="P244" s="205">
        <f t="shared" si="1"/>
        <v>0</v>
      </c>
      <c r="Q244" s="46">
        <f t="shared" si="1"/>
        <v>0</v>
      </c>
      <c r="R244" s="205">
        <f t="shared" si="1"/>
        <v>15.1</v>
      </c>
    </row>
    <row r="245" spans="1:18" s="14" customFormat="1" ht="35.1" hidden="1" customHeight="1" thickBot="1">
      <c r="A245" s="728" t="s">
        <v>124</v>
      </c>
      <c r="B245" s="729"/>
      <c r="C245" s="729"/>
      <c r="D245" s="729"/>
      <c r="E245" s="730"/>
      <c r="F245" s="205">
        <f>SUM(H245:Q245)</f>
        <v>0</v>
      </c>
      <c r="G245" s="413">
        <f t="shared" si="1"/>
        <v>0</v>
      </c>
      <c r="H245" s="205">
        <f t="shared" si="1"/>
        <v>0</v>
      </c>
      <c r="I245" s="205">
        <f t="shared" si="1"/>
        <v>0</v>
      </c>
      <c r="J245" s="205">
        <f t="shared" si="1"/>
        <v>0</v>
      </c>
      <c r="K245" s="205">
        <f t="shared" si="1"/>
        <v>0</v>
      </c>
      <c r="L245" s="205">
        <f t="shared" si="1"/>
        <v>0</v>
      </c>
      <c r="M245" s="205">
        <f t="shared" si="1"/>
        <v>0</v>
      </c>
      <c r="N245" s="205">
        <f t="shared" si="1"/>
        <v>0</v>
      </c>
      <c r="O245" s="205">
        <f t="shared" si="1"/>
        <v>0</v>
      </c>
      <c r="P245" s="205">
        <f t="shared" si="1"/>
        <v>0</v>
      </c>
      <c r="Q245" s="46">
        <f t="shared" si="1"/>
        <v>0</v>
      </c>
      <c r="R245" s="205">
        <f t="shared" si="1"/>
        <v>22.65</v>
      </c>
    </row>
    <row r="246" spans="1:18" s="14" customFormat="1" ht="35.1" hidden="1" customHeight="1" thickBot="1">
      <c r="A246" s="719" t="s">
        <v>471</v>
      </c>
      <c r="B246" s="720"/>
      <c r="C246" s="720"/>
      <c r="D246" s="720"/>
      <c r="E246" s="721"/>
      <c r="F246" s="15">
        <f>F243+F244</f>
        <v>0</v>
      </c>
      <c r="G246" s="29">
        <f>G243+G244</f>
        <v>0</v>
      </c>
      <c r="H246" s="15">
        <f>H243+H244</f>
        <v>0</v>
      </c>
      <c r="I246" s="15">
        <f t="shared" ref="I246:Q246" si="2">I243+I244</f>
        <v>0</v>
      </c>
      <c r="J246" s="15">
        <f t="shared" si="2"/>
        <v>0</v>
      </c>
      <c r="K246" s="15">
        <f t="shared" si="2"/>
        <v>0</v>
      </c>
      <c r="L246" s="15">
        <f t="shared" si="2"/>
        <v>0</v>
      </c>
      <c r="M246" s="15">
        <f t="shared" si="2"/>
        <v>0</v>
      </c>
      <c r="N246" s="15">
        <f t="shared" si="2"/>
        <v>0</v>
      </c>
      <c r="O246" s="15">
        <f t="shared" si="2"/>
        <v>0</v>
      </c>
      <c r="P246" s="15">
        <f t="shared" si="2"/>
        <v>0</v>
      </c>
      <c r="Q246" s="357">
        <f t="shared" si="2"/>
        <v>0</v>
      </c>
      <c r="R246" s="15">
        <f>R243+R244</f>
        <v>36.64</v>
      </c>
    </row>
    <row r="247" spans="1:18" s="14" customFormat="1" ht="35.1" hidden="1" customHeight="1">
      <c r="A247" s="736" t="s">
        <v>472</v>
      </c>
      <c r="B247" s="737"/>
      <c r="C247" s="737"/>
      <c r="D247" s="737"/>
      <c r="E247" s="738"/>
      <c r="F247" s="618">
        <f>SUM(F243:F245)</f>
        <v>0</v>
      </c>
      <c r="G247" s="622">
        <f>G243+G244+G245</f>
        <v>0</v>
      </c>
      <c r="H247" s="618">
        <f>H243+H244+H245</f>
        <v>0</v>
      </c>
      <c r="I247" s="618">
        <f t="shared" ref="I247:Q247" si="3">I243+I244+I245</f>
        <v>0</v>
      </c>
      <c r="J247" s="618">
        <f t="shared" si="3"/>
        <v>0</v>
      </c>
      <c r="K247" s="618">
        <f t="shared" si="3"/>
        <v>0</v>
      </c>
      <c r="L247" s="618">
        <f t="shared" si="3"/>
        <v>0</v>
      </c>
      <c r="M247" s="618">
        <f t="shared" si="3"/>
        <v>0</v>
      </c>
      <c r="N247" s="618">
        <f t="shared" si="3"/>
        <v>0</v>
      </c>
      <c r="O247" s="618">
        <f t="shared" si="3"/>
        <v>0</v>
      </c>
      <c r="P247" s="618">
        <f t="shared" si="3"/>
        <v>0</v>
      </c>
      <c r="Q247" s="712">
        <f t="shared" si="3"/>
        <v>0</v>
      </c>
      <c r="R247" s="618">
        <f>R243+R244+R245</f>
        <v>59.29</v>
      </c>
    </row>
    <row r="248" spans="1:18" s="14" customFormat="1" ht="13.5" hidden="1" customHeight="1" thickBot="1">
      <c r="A248" s="739"/>
      <c r="B248" s="740"/>
      <c r="C248" s="740"/>
      <c r="D248" s="740"/>
      <c r="E248" s="741"/>
      <c r="F248" s="619"/>
      <c r="G248" s="624"/>
      <c r="H248" s="619"/>
      <c r="I248" s="619"/>
      <c r="J248" s="619"/>
      <c r="K248" s="619"/>
      <c r="L248" s="619"/>
      <c r="M248" s="619"/>
      <c r="N248" s="619"/>
      <c r="O248" s="619"/>
      <c r="P248" s="619"/>
      <c r="Q248" s="713"/>
      <c r="R248" s="619"/>
    </row>
    <row r="249" spans="1:18" s="14" customFormat="1" ht="35.1" customHeight="1" thickBot="1">
      <c r="A249" s="714"/>
      <c r="B249" s="715"/>
      <c r="C249" s="715"/>
      <c r="D249" s="715"/>
      <c r="E249" s="715"/>
      <c r="F249" s="715"/>
      <c r="G249" s="715"/>
      <c r="H249" s="715"/>
      <c r="I249" s="715"/>
      <c r="J249" s="715"/>
      <c r="K249" s="715"/>
      <c r="L249" s="715"/>
      <c r="M249" s="715"/>
      <c r="N249" s="715"/>
      <c r="O249" s="715"/>
      <c r="P249" s="715"/>
      <c r="Q249" s="715"/>
      <c r="R249" s="390"/>
    </row>
    <row r="250" spans="1:18" s="14" customFormat="1" ht="35.1" customHeight="1" thickBot="1">
      <c r="A250" s="716" t="s">
        <v>125</v>
      </c>
      <c r="B250" s="717"/>
      <c r="C250" s="717"/>
      <c r="D250" s="717"/>
      <c r="E250" s="717"/>
      <c r="F250" s="718"/>
      <c r="G250" s="414">
        <f t="shared" ref="G250:H254" si="4">G243</f>
        <v>0</v>
      </c>
      <c r="H250" s="49">
        <f t="shared" si="4"/>
        <v>0</v>
      </c>
      <c r="I250" s="49">
        <f>I243+H250</f>
        <v>0</v>
      </c>
      <c r="J250" s="49">
        <f t="shared" ref="J250:Q252" si="5">J243+I250</f>
        <v>0</v>
      </c>
      <c r="K250" s="49">
        <f t="shared" si="5"/>
        <v>0</v>
      </c>
      <c r="L250" s="49">
        <f t="shared" si="5"/>
        <v>0</v>
      </c>
      <c r="M250" s="49">
        <f t="shared" si="5"/>
        <v>0</v>
      </c>
      <c r="N250" s="49">
        <f t="shared" si="5"/>
        <v>0</v>
      </c>
      <c r="O250" s="49">
        <f t="shared" si="5"/>
        <v>0</v>
      </c>
      <c r="P250" s="49">
        <f t="shared" si="5"/>
        <v>0</v>
      </c>
      <c r="Q250" s="226">
        <f t="shared" si="5"/>
        <v>0</v>
      </c>
      <c r="R250" s="49">
        <f>R243</f>
        <v>21.540000000000003</v>
      </c>
    </row>
    <row r="251" spans="1:18" s="14" customFormat="1" ht="35.1" customHeight="1" thickBot="1">
      <c r="A251" s="731" t="s">
        <v>126</v>
      </c>
      <c r="B251" s="732"/>
      <c r="C251" s="732"/>
      <c r="D251" s="732"/>
      <c r="E251" s="732"/>
      <c r="F251" s="733"/>
      <c r="G251" s="414">
        <f t="shared" si="4"/>
        <v>0</v>
      </c>
      <c r="H251" s="49">
        <f t="shared" si="4"/>
        <v>0</v>
      </c>
      <c r="I251" s="49">
        <f>I244+H251</f>
        <v>0</v>
      </c>
      <c r="J251" s="49">
        <f t="shared" si="5"/>
        <v>0</v>
      </c>
      <c r="K251" s="49">
        <f t="shared" si="5"/>
        <v>0</v>
      </c>
      <c r="L251" s="49">
        <f t="shared" si="5"/>
        <v>0</v>
      </c>
      <c r="M251" s="49">
        <f t="shared" si="5"/>
        <v>0</v>
      </c>
      <c r="N251" s="49">
        <f t="shared" si="5"/>
        <v>0</v>
      </c>
      <c r="O251" s="49">
        <f t="shared" si="5"/>
        <v>0</v>
      </c>
      <c r="P251" s="49">
        <f t="shared" si="5"/>
        <v>0</v>
      </c>
      <c r="Q251" s="226">
        <f t="shared" si="5"/>
        <v>0</v>
      </c>
      <c r="R251" s="49">
        <f>R244</f>
        <v>15.1</v>
      </c>
    </row>
    <row r="252" spans="1:18" s="14" customFormat="1" ht="35.1" customHeight="1" thickBot="1">
      <c r="A252" s="728" t="s">
        <v>127</v>
      </c>
      <c r="B252" s="729"/>
      <c r="C252" s="729"/>
      <c r="D252" s="729"/>
      <c r="E252" s="734"/>
      <c r="F252" s="730"/>
      <c r="G252" s="414">
        <f t="shared" si="4"/>
        <v>0</v>
      </c>
      <c r="H252" s="49">
        <f t="shared" si="4"/>
        <v>0</v>
      </c>
      <c r="I252" s="49">
        <f>I245+H252</f>
        <v>0</v>
      </c>
      <c r="J252" s="49">
        <f t="shared" si="5"/>
        <v>0</v>
      </c>
      <c r="K252" s="49">
        <f t="shared" si="5"/>
        <v>0</v>
      </c>
      <c r="L252" s="49">
        <f t="shared" si="5"/>
        <v>0</v>
      </c>
      <c r="M252" s="49">
        <f t="shared" si="5"/>
        <v>0</v>
      </c>
      <c r="N252" s="49">
        <f t="shared" si="5"/>
        <v>0</v>
      </c>
      <c r="O252" s="49">
        <f t="shared" si="5"/>
        <v>0</v>
      </c>
      <c r="P252" s="49">
        <f t="shared" si="5"/>
        <v>0</v>
      </c>
      <c r="Q252" s="226">
        <f t="shared" si="5"/>
        <v>0</v>
      </c>
      <c r="R252" s="49">
        <f>R245</f>
        <v>22.65</v>
      </c>
    </row>
    <row r="253" spans="1:18" s="14" customFormat="1" ht="45.75" customHeight="1" thickBot="1">
      <c r="A253" s="719" t="s">
        <v>473</v>
      </c>
      <c r="B253" s="720"/>
      <c r="C253" s="720"/>
      <c r="D253" s="720"/>
      <c r="E253" s="735"/>
      <c r="F253" s="721"/>
      <c r="G253" s="29">
        <f t="shared" si="4"/>
        <v>0</v>
      </c>
      <c r="H253" s="15">
        <f t="shared" si="4"/>
        <v>0</v>
      </c>
      <c r="I253" s="4">
        <f t="shared" ref="I253:Q254" si="6">I246+H253</f>
        <v>0</v>
      </c>
      <c r="J253" s="4">
        <f t="shared" si="6"/>
        <v>0</v>
      </c>
      <c r="K253" s="4">
        <f t="shared" si="6"/>
        <v>0</v>
      </c>
      <c r="L253" s="4">
        <f t="shared" si="6"/>
        <v>0</v>
      </c>
      <c r="M253" s="4">
        <f t="shared" si="6"/>
        <v>0</v>
      </c>
      <c r="N253" s="4">
        <f t="shared" si="6"/>
        <v>0</v>
      </c>
      <c r="O253" s="4">
        <f t="shared" si="6"/>
        <v>0</v>
      </c>
      <c r="P253" s="4">
        <f t="shared" si="6"/>
        <v>0</v>
      </c>
      <c r="Q253" s="358">
        <f t="shared" si="6"/>
        <v>0</v>
      </c>
      <c r="R253" s="15">
        <f>R246</f>
        <v>36.64</v>
      </c>
    </row>
    <row r="254" spans="1:18" s="14" customFormat="1" ht="65.25" customHeight="1" thickBot="1">
      <c r="A254" s="747" t="s">
        <v>474</v>
      </c>
      <c r="B254" s="748"/>
      <c r="C254" s="748"/>
      <c r="D254" s="748"/>
      <c r="E254" s="748"/>
      <c r="F254" s="749"/>
      <c r="G254" s="29">
        <f t="shared" si="4"/>
        <v>0</v>
      </c>
      <c r="H254" s="23">
        <f t="shared" si="4"/>
        <v>0</v>
      </c>
      <c r="I254" s="5">
        <f t="shared" si="6"/>
        <v>0</v>
      </c>
      <c r="J254" s="5">
        <f t="shared" si="6"/>
        <v>0</v>
      </c>
      <c r="K254" s="5">
        <f t="shared" si="6"/>
        <v>0</v>
      </c>
      <c r="L254" s="5">
        <f t="shared" si="6"/>
        <v>0</v>
      </c>
      <c r="M254" s="5">
        <f t="shared" si="6"/>
        <v>0</v>
      </c>
      <c r="N254" s="5">
        <f t="shared" si="6"/>
        <v>0</v>
      </c>
      <c r="O254" s="5">
        <f t="shared" si="6"/>
        <v>0</v>
      </c>
      <c r="P254" s="5">
        <f t="shared" si="6"/>
        <v>0</v>
      </c>
      <c r="Q254" s="359">
        <f t="shared" si="6"/>
        <v>0</v>
      </c>
      <c r="R254" s="23">
        <f>R247</f>
        <v>59.29</v>
      </c>
    </row>
    <row r="255" spans="1:18" ht="35.1" customHeight="1" thickBot="1">
      <c r="A255" s="714"/>
      <c r="B255" s="750"/>
      <c r="C255" s="750"/>
      <c r="D255" s="750"/>
      <c r="E255" s="750"/>
      <c r="F255" s="750"/>
      <c r="G255" s="750"/>
      <c r="H255" s="750"/>
      <c r="I255" s="750"/>
      <c r="J255" s="750"/>
      <c r="K255" s="750"/>
      <c r="L255" s="750"/>
      <c r="M255" s="750"/>
      <c r="N255" s="750"/>
      <c r="O255" s="750"/>
      <c r="P255" s="750"/>
      <c r="Q255" s="750"/>
      <c r="R255" s="389"/>
    </row>
    <row r="256" spans="1:18" ht="34.5" customHeight="1" thickBot="1">
      <c r="A256" s="722" t="s">
        <v>128</v>
      </c>
      <c r="B256" s="723"/>
      <c r="C256" s="723"/>
      <c r="D256" s="723"/>
      <c r="E256" s="723"/>
      <c r="F256" s="723"/>
      <c r="G256" s="723"/>
      <c r="H256" s="723"/>
      <c r="I256" s="723"/>
      <c r="J256" s="723"/>
      <c r="K256" s="723"/>
      <c r="L256" s="723"/>
      <c r="M256" s="723"/>
      <c r="N256" s="723"/>
      <c r="O256" s="723"/>
      <c r="P256" s="723"/>
      <c r="Q256" s="723"/>
      <c r="R256" s="389"/>
    </row>
    <row r="257" spans="1:18" ht="35.1" customHeight="1">
      <c r="A257" s="751">
        <v>44</v>
      </c>
      <c r="B257" s="523" t="s">
        <v>129</v>
      </c>
      <c r="C257" s="754" t="s">
        <v>130</v>
      </c>
      <c r="D257" s="523"/>
      <c r="E257" s="757" t="s">
        <v>451</v>
      </c>
      <c r="F257" s="540" t="s">
        <v>18</v>
      </c>
      <c r="G257" s="456"/>
      <c r="H257" s="47"/>
      <c r="I257" s="40"/>
      <c r="J257" s="40"/>
      <c r="K257" s="40"/>
      <c r="L257" s="40"/>
      <c r="M257" s="40"/>
      <c r="N257" s="40"/>
      <c r="O257" s="40"/>
      <c r="P257" s="40"/>
      <c r="Q257" s="360"/>
      <c r="R257" s="391"/>
    </row>
    <row r="258" spans="1:18" ht="35.1" customHeight="1">
      <c r="A258" s="752"/>
      <c r="B258" s="532" t="s">
        <v>131</v>
      </c>
      <c r="C258" s="755"/>
      <c r="D258" s="11"/>
      <c r="E258" s="758"/>
      <c r="F258" s="34" t="s">
        <v>19</v>
      </c>
      <c r="G258" s="468"/>
      <c r="H258" s="16"/>
      <c r="I258" s="10"/>
      <c r="J258" s="10"/>
      <c r="K258" s="16"/>
      <c r="L258" s="10"/>
      <c r="M258" s="16"/>
      <c r="N258" s="17"/>
      <c r="O258" s="10"/>
      <c r="P258" s="10"/>
      <c r="Q258" s="17"/>
      <c r="R258" s="392"/>
    </row>
    <row r="259" spans="1:18" ht="35.1" customHeight="1" thickBot="1">
      <c r="A259" s="752"/>
      <c r="B259" s="524" t="s">
        <v>132</v>
      </c>
      <c r="C259" s="755"/>
      <c r="D259" s="8"/>
      <c r="E259" s="758"/>
      <c r="F259" s="35" t="s">
        <v>20</v>
      </c>
      <c r="G259" s="497">
        <f>R259*J5</f>
        <v>0</v>
      </c>
      <c r="H259" s="44"/>
      <c r="I259" s="42"/>
      <c r="J259" s="42"/>
      <c r="K259" s="42"/>
      <c r="L259" s="42"/>
      <c r="M259" s="42"/>
      <c r="N259" s="42"/>
      <c r="O259" s="42"/>
      <c r="P259" s="42">
        <v>0</v>
      </c>
      <c r="Q259" s="361"/>
      <c r="R259" s="393">
        <v>1</v>
      </c>
    </row>
    <row r="260" spans="1:18" ht="35.1" customHeight="1">
      <c r="A260" s="752"/>
      <c r="B260" s="524" t="s">
        <v>133</v>
      </c>
      <c r="C260" s="755"/>
      <c r="D260" s="742" t="s">
        <v>455</v>
      </c>
      <c r="E260" s="758"/>
      <c r="F260" s="744"/>
      <c r="G260" s="422"/>
      <c r="H260" s="636"/>
      <c r="I260" s="637"/>
      <c r="J260" s="637"/>
      <c r="K260" s="637"/>
      <c r="L260" s="637"/>
      <c r="M260" s="637"/>
      <c r="N260" s="637"/>
      <c r="O260" s="637"/>
      <c r="P260" s="637"/>
      <c r="Q260" s="637"/>
      <c r="R260" s="540"/>
    </row>
    <row r="261" spans="1:18" ht="35.1" customHeight="1" thickBot="1">
      <c r="A261" s="753"/>
      <c r="B261" s="545"/>
      <c r="C261" s="756"/>
      <c r="D261" s="743"/>
      <c r="E261" s="759"/>
      <c r="F261" s="745"/>
      <c r="G261" s="440"/>
      <c r="H261" s="746"/>
      <c r="I261" s="746"/>
      <c r="J261" s="746"/>
      <c r="K261" s="746"/>
      <c r="L261" s="746"/>
      <c r="M261" s="746"/>
      <c r="N261" s="746"/>
      <c r="O261" s="746"/>
      <c r="P261" s="746"/>
      <c r="Q261" s="746"/>
      <c r="R261" s="522"/>
    </row>
    <row r="262" spans="1:18" ht="35.1" customHeight="1">
      <c r="A262" s="751">
        <v>45</v>
      </c>
      <c r="B262" s="523" t="s">
        <v>134</v>
      </c>
      <c r="C262" s="754" t="s">
        <v>130</v>
      </c>
      <c r="D262" s="523"/>
      <c r="E262" s="757" t="s">
        <v>451</v>
      </c>
      <c r="F262" s="540" t="s">
        <v>18</v>
      </c>
      <c r="G262" s="456"/>
      <c r="H262" s="47"/>
      <c r="I262" s="40"/>
      <c r="J262" s="40"/>
      <c r="K262" s="40"/>
      <c r="L262" s="40"/>
      <c r="M262" s="40"/>
      <c r="N262" s="40"/>
      <c r="O262" s="40"/>
      <c r="P262" s="40"/>
      <c r="Q262" s="360"/>
      <c r="R262" s="391"/>
    </row>
    <row r="263" spans="1:18" ht="35.1" customHeight="1">
      <c r="A263" s="752"/>
      <c r="B263" s="532" t="s">
        <v>135</v>
      </c>
      <c r="C263" s="755"/>
      <c r="D263" s="11"/>
      <c r="E263" s="758"/>
      <c r="F263" s="34" t="s">
        <v>19</v>
      </c>
      <c r="G263" s="468"/>
      <c r="H263" s="16"/>
      <c r="I263" s="10"/>
      <c r="J263" s="10"/>
      <c r="K263" s="16"/>
      <c r="L263" s="10"/>
      <c r="M263" s="16"/>
      <c r="N263" s="17"/>
      <c r="O263" s="10"/>
      <c r="P263" s="10"/>
      <c r="Q263" s="17"/>
      <c r="R263" s="392"/>
    </row>
    <row r="264" spans="1:18" ht="35.1" customHeight="1" thickBot="1">
      <c r="A264" s="752"/>
      <c r="B264" s="524" t="s">
        <v>136</v>
      </c>
      <c r="C264" s="755"/>
      <c r="D264" s="8"/>
      <c r="E264" s="758"/>
      <c r="F264" s="35" t="s">
        <v>20</v>
      </c>
      <c r="G264" s="497">
        <f>R264*J5</f>
        <v>0</v>
      </c>
      <c r="H264" s="44"/>
      <c r="I264" s="42"/>
      <c r="J264" s="42"/>
      <c r="K264" s="42"/>
      <c r="L264" s="42"/>
      <c r="M264" s="42"/>
      <c r="N264" s="42"/>
      <c r="O264" s="42"/>
      <c r="P264" s="42">
        <v>0</v>
      </c>
      <c r="Q264" s="361"/>
      <c r="R264" s="393">
        <v>0.45</v>
      </c>
    </row>
    <row r="265" spans="1:18" ht="35.1" customHeight="1">
      <c r="A265" s="752"/>
      <c r="B265" s="524" t="s">
        <v>137</v>
      </c>
      <c r="C265" s="755"/>
      <c r="D265" s="742" t="s">
        <v>456</v>
      </c>
      <c r="E265" s="758"/>
      <c r="F265" s="744"/>
      <c r="G265" s="422"/>
      <c r="H265" s="636"/>
      <c r="I265" s="637"/>
      <c r="J265" s="637"/>
      <c r="K265" s="637"/>
      <c r="L265" s="637"/>
      <c r="M265" s="637"/>
      <c r="N265" s="637"/>
      <c r="O265" s="637"/>
      <c r="P265" s="637"/>
      <c r="Q265" s="637"/>
      <c r="R265" s="540"/>
    </row>
    <row r="266" spans="1:18" ht="35.1" customHeight="1" thickBot="1">
      <c r="A266" s="753"/>
      <c r="B266" s="545"/>
      <c r="C266" s="756"/>
      <c r="D266" s="743"/>
      <c r="E266" s="759"/>
      <c r="F266" s="745"/>
      <c r="G266" s="440"/>
      <c r="H266" s="746"/>
      <c r="I266" s="746"/>
      <c r="J266" s="746"/>
      <c r="K266" s="746"/>
      <c r="L266" s="746"/>
      <c r="M266" s="746"/>
      <c r="N266" s="746"/>
      <c r="O266" s="746"/>
      <c r="P266" s="746"/>
      <c r="Q266" s="746"/>
      <c r="R266" s="522"/>
    </row>
    <row r="267" spans="1:18" ht="35.1" customHeight="1">
      <c r="A267" s="751">
        <v>46</v>
      </c>
      <c r="B267" s="523" t="s">
        <v>138</v>
      </c>
      <c r="C267" s="754" t="s">
        <v>139</v>
      </c>
      <c r="D267" s="523"/>
      <c r="E267" s="757" t="s">
        <v>451</v>
      </c>
      <c r="F267" s="540" t="s">
        <v>18</v>
      </c>
      <c r="G267" s="456"/>
      <c r="H267" s="47"/>
      <c r="I267" s="40"/>
      <c r="J267" s="40"/>
      <c r="K267" s="40"/>
      <c r="L267" s="40"/>
      <c r="M267" s="40"/>
      <c r="N267" s="40"/>
      <c r="O267" s="40"/>
      <c r="P267" s="40"/>
      <c r="Q267" s="360"/>
      <c r="R267" s="391"/>
    </row>
    <row r="268" spans="1:18" ht="35.1" customHeight="1">
      <c r="A268" s="752"/>
      <c r="B268" s="532" t="s">
        <v>140</v>
      </c>
      <c r="C268" s="755"/>
      <c r="D268" s="11"/>
      <c r="E268" s="758"/>
      <c r="F268" s="34" t="s">
        <v>19</v>
      </c>
      <c r="G268" s="468"/>
      <c r="H268" s="16"/>
      <c r="I268" s="10"/>
      <c r="J268" s="10"/>
      <c r="K268" s="16"/>
      <c r="L268" s="10"/>
      <c r="M268" s="16"/>
      <c r="N268" s="17"/>
      <c r="O268" s="10"/>
      <c r="P268" s="10"/>
      <c r="Q268" s="17"/>
      <c r="R268" s="392"/>
    </row>
    <row r="269" spans="1:18" ht="35.1" customHeight="1" thickBot="1">
      <c r="A269" s="752"/>
      <c r="B269" s="524" t="s">
        <v>141</v>
      </c>
      <c r="C269" s="755"/>
      <c r="D269" s="8"/>
      <c r="E269" s="758"/>
      <c r="F269" s="35" t="s">
        <v>20</v>
      </c>
      <c r="G269" s="497">
        <f>R269*J5</f>
        <v>0</v>
      </c>
      <c r="H269" s="44"/>
      <c r="I269" s="42"/>
      <c r="J269" s="42"/>
      <c r="K269" s="42"/>
      <c r="L269" s="42"/>
      <c r="M269" s="42"/>
      <c r="N269" s="42"/>
      <c r="O269" s="518"/>
      <c r="P269" s="42">
        <v>0</v>
      </c>
      <c r="Q269" s="361"/>
      <c r="R269" s="393">
        <v>2</v>
      </c>
    </row>
    <row r="270" spans="1:18" ht="35.1" customHeight="1">
      <c r="A270" s="752"/>
      <c r="B270" s="524" t="s">
        <v>142</v>
      </c>
      <c r="C270" s="755"/>
      <c r="D270" s="11" t="s">
        <v>457</v>
      </c>
      <c r="E270" s="758"/>
      <c r="F270" s="744"/>
      <c r="G270" s="422"/>
      <c r="H270" s="636"/>
      <c r="I270" s="637"/>
      <c r="J270" s="637"/>
      <c r="K270" s="637"/>
      <c r="L270" s="637"/>
      <c r="M270" s="637"/>
      <c r="N270" s="637"/>
      <c r="O270" s="637"/>
      <c r="P270" s="637"/>
      <c r="Q270" s="637"/>
      <c r="R270" s="540"/>
    </row>
    <row r="271" spans="1:18" ht="35.1" customHeight="1" thickBot="1">
      <c r="A271" s="753"/>
      <c r="B271" s="545"/>
      <c r="C271" s="756"/>
      <c r="D271" s="545" t="s">
        <v>458</v>
      </c>
      <c r="E271" s="759"/>
      <c r="F271" s="745"/>
      <c r="G271" s="440"/>
      <c r="H271" s="746"/>
      <c r="I271" s="746"/>
      <c r="J271" s="746"/>
      <c r="K271" s="746"/>
      <c r="L271" s="746"/>
      <c r="M271" s="746"/>
      <c r="N271" s="746"/>
      <c r="O271" s="746"/>
      <c r="P271" s="746"/>
      <c r="Q271" s="746"/>
      <c r="R271" s="522"/>
    </row>
    <row r="272" spans="1:18" ht="35.1" customHeight="1">
      <c r="A272" s="751">
        <v>47</v>
      </c>
      <c r="B272" s="523" t="s">
        <v>520</v>
      </c>
      <c r="C272" s="754" t="s">
        <v>143</v>
      </c>
      <c r="D272" s="212"/>
      <c r="E272" s="751" t="s">
        <v>451</v>
      </c>
      <c r="F272" s="205" t="s">
        <v>18</v>
      </c>
      <c r="G272" s="456"/>
      <c r="H272" s="39"/>
      <c r="I272" s="209"/>
      <c r="J272" s="209"/>
      <c r="K272" s="209"/>
      <c r="L272" s="209"/>
      <c r="M272" s="209"/>
      <c r="N272" s="209"/>
      <c r="O272" s="209"/>
      <c r="P272" s="209"/>
      <c r="Q272" s="362"/>
      <c r="R272" s="394"/>
    </row>
    <row r="273" spans="1:18" ht="35.1" customHeight="1">
      <c r="A273" s="752"/>
      <c r="B273" s="524" t="s">
        <v>521</v>
      </c>
      <c r="C273" s="755"/>
      <c r="D273" s="213"/>
      <c r="E273" s="752"/>
      <c r="F273" s="547" t="s">
        <v>19</v>
      </c>
      <c r="G273" s="468"/>
      <c r="H273" s="45"/>
      <c r="I273" s="210"/>
      <c r="J273" s="530"/>
      <c r="K273" s="210"/>
      <c r="L273" s="519"/>
      <c r="M273" s="210"/>
      <c r="N273" s="210"/>
      <c r="O273" s="210"/>
      <c r="P273" s="210"/>
      <c r="Q273" s="363"/>
      <c r="R273" s="395"/>
    </row>
    <row r="274" spans="1:18" ht="35.1" customHeight="1" thickBot="1">
      <c r="A274" s="752"/>
      <c r="B274" s="524" t="s">
        <v>522</v>
      </c>
      <c r="C274" s="755"/>
      <c r="D274" s="545"/>
      <c r="E274" s="752"/>
      <c r="F274" s="34" t="s">
        <v>20</v>
      </c>
      <c r="G274" s="497">
        <f>R274*J5</f>
        <v>0</v>
      </c>
      <c r="H274" s="44"/>
      <c r="I274" s="42"/>
      <c r="J274" s="42"/>
      <c r="K274" s="42"/>
      <c r="L274" s="42"/>
      <c r="M274" s="42"/>
      <c r="N274" s="42"/>
      <c r="O274" s="42"/>
      <c r="P274" s="42">
        <v>0</v>
      </c>
      <c r="Q274" s="361"/>
      <c r="R274" s="393">
        <v>0.5</v>
      </c>
    </row>
    <row r="275" spans="1:18" ht="35.1" customHeight="1">
      <c r="A275" s="752"/>
      <c r="B275" s="524" t="s">
        <v>144</v>
      </c>
      <c r="C275" s="755"/>
      <c r="D275" s="742" t="s">
        <v>459</v>
      </c>
      <c r="E275" s="752"/>
      <c r="F275" s="744"/>
      <c r="G275" s="442"/>
      <c r="H275" s="766"/>
      <c r="I275" s="766"/>
      <c r="J275" s="766"/>
      <c r="K275" s="766"/>
      <c r="L275" s="766"/>
      <c r="M275" s="766"/>
      <c r="N275" s="766"/>
      <c r="O275" s="766"/>
      <c r="P275" s="766"/>
      <c r="Q275" s="766"/>
      <c r="R275" s="547"/>
    </row>
    <row r="276" spans="1:18" ht="35.1" customHeight="1">
      <c r="A276" s="752"/>
      <c r="B276" s="524"/>
      <c r="C276" s="755"/>
      <c r="D276" s="762"/>
      <c r="E276" s="752"/>
      <c r="F276" s="764"/>
      <c r="G276" s="442"/>
      <c r="H276" s="766"/>
      <c r="I276" s="766"/>
      <c r="J276" s="766"/>
      <c r="K276" s="766"/>
      <c r="L276" s="766"/>
      <c r="M276" s="766"/>
      <c r="N276" s="766"/>
      <c r="O276" s="766"/>
      <c r="P276" s="766"/>
      <c r="Q276" s="766"/>
      <c r="R276" s="547"/>
    </row>
    <row r="277" spans="1:18" ht="53.25" customHeight="1" thickBot="1">
      <c r="A277" s="753"/>
      <c r="B277" s="545"/>
      <c r="C277" s="756"/>
      <c r="D277" s="763"/>
      <c r="E277" s="753"/>
      <c r="F277" s="765"/>
      <c r="G277" s="443"/>
      <c r="H277" s="767"/>
      <c r="I277" s="767"/>
      <c r="J277" s="767"/>
      <c r="K277" s="767"/>
      <c r="L277" s="767"/>
      <c r="M277" s="767"/>
      <c r="N277" s="767"/>
      <c r="O277" s="767"/>
      <c r="P277" s="767"/>
      <c r="Q277" s="767"/>
      <c r="R277" s="546"/>
    </row>
    <row r="278" spans="1:18" ht="35.1" customHeight="1">
      <c r="A278" s="751">
        <v>48</v>
      </c>
      <c r="B278" s="523" t="s">
        <v>145</v>
      </c>
      <c r="C278" s="754" t="s">
        <v>146</v>
      </c>
      <c r="D278" s="212"/>
      <c r="E278" s="751" t="s">
        <v>451</v>
      </c>
      <c r="F278" s="205" t="s">
        <v>18</v>
      </c>
      <c r="G278" s="456"/>
      <c r="H278" s="39"/>
      <c r="I278" s="209"/>
      <c r="J278" s="209"/>
      <c r="K278" s="209"/>
      <c r="L278" s="209"/>
      <c r="M278" s="209"/>
      <c r="N278" s="209"/>
      <c r="O278" s="209"/>
      <c r="P278" s="209"/>
      <c r="Q278" s="362"/>
      <c r="R278" s="394"/>
    </row>
    <row r="279" spans="1:18" ht="35.1" customHeight="1">
      <c r="A279" s="752"/>
      <c r="B279" s="502" t="s">
        <v>147</v>
      </c>
      <c r="C279" s="761"/>
      <c r="D279" s="213"/>
      <c r="E279" s="752"/>
      <c r="F279" s="547" t="s">
        <v>19</v>
      </c>
      <c r="G279" s="468"/>
      <c r="H279" s="45"/>
      <c r="I279" s="210"/>
      <c r="J279" s="530"/>
      <c r="K279" s="210"/>
      <c r="L279" s="210"/>
      <c r="M279" s="210"/>
      <c r="N279" s="210"/>
      <c r="O279" s="210"/>
      <c r="P279" s="210"/>
      <c r="Q279" s="363"/>
      <c r="R279" s="395"/>
    </row>
    <row r="280" spans="1:18" ht="35.1" customHeight="1" thickBot="1">
      <c r="A280" s="752"/>
      <c r="B280" s="524" t="s">
        <v>148</v>
      </c>
      <c r="C280" s="761"/>
      <c r="D280" s="545"/>
      <c r="E280" s="752"/>
      <c r="F280" s="34" t="s">
        <v>20</v>
      </c>
      <c r="G280" s="497">
        <f>R280*J5</f>
        <v>0</v>
      </c>
      <c r="H280" s="44"/>
      <c r="I280" s="42"/>
      <c r="J280" s="42"/>
      <c r="K280" s="42"/>
      <c r="L280" s="42"/>
      <c r="M280" s="42"/>
      <c r="N280" s="42"/>
      <c r="O280" s="42"/>
      <c r="P280" s="42">
        <v>0</v>
      </c>
      <c r="Q280" s="361"/>
      <c r="R280" s="393">
        <v>1</v>
      </c>
    </row>
    <row r="281" spans="1:18" ht="35.1" customHeight="1">
      <c r="A281" s="752"/>
      <c r="B281" s="524" t="s">
        <v>149</v>
      </c>
      <c r="C281" s="761"/>
      <c r="D281" s="742" t="s">
        <v>460</v>
      </c>
      <c r="E281" s="752"/>
      <c r="F281" s="744"/>
      <c r="G281" s="422"/>
      <c r="H281" s="636"/>
      <c r="I281" s="636"/>
      <c r="J281" s="636"/>
      <c r="K281" s="636"/>
      <c r="L281" s="636"/>
      <c r="M281" s="636"/>
      <c r="N281" s="636"/>
      <c r="O281" s="636"/>
      <c r="P281" s="636"/>
      <c r="Q281" s="636"/>
      <c r="R281" s="540"/>
    </row>
    <row r="282" spans="1:18" ht="45.75" customHeight="1" thickBot="1">
      <c r="A282" s="760"/>
      <c r="B282" s="545" t="s">
        <v>150</v>
      </c>
      <c r="C282" s="756"/>
      <c r="D282" s="760"/>
      <c r="E282" s="753"/>
      <c r="F282" s="745"/>
      <c r="G282" s="440"/>
      <c r="H282" s="746"/>
      <c r="I282" s="746"/>
      <c r="J282" s="746"/>
      <c r="K282" s="746"/>
      <c r="L282" s="746"/>
      <c r="M282" s="746"/>
      <c r="N282" s="746"/>
      <c r="O282" s="746"/>
      <c r="P282" s="746"/>
      <c r="Q282" s="746"/>
      <c r="R282" s="522"/>
    </row>
    <row r="283" spans="1:18" ht="35.1" customHeight="1">
      <c r="A283" s="751">
        <v>49</v>
      </c>
      <c r="B283" s="18" t="s">
        <v>151</v>
      </c>
      <c r="C283" s="754" t="s">
        <v>146</v>
      </c>
      <c r="D283" s="212"/>
      <c r="E283" s="751" t="s">
        <v>451</v>
      </c>
      <c r="F283" s="205" t="s">
        <v>18</v>
      </c>
      <c r="G283" s="456"/>
      <c r="H283" s="39"/>
      <c r="I283" s="209"/>
      <c r="J283" s="209"/>
      <c r="K283" s="209"/>
      <c r="L283" s="209"/>
      <c r="M283" s="209"/>
      <c r="N283" s="209"/>
      <c r="O283" s="209"/>
      <c r="P283" s="209"/>
      <c r="Q283" s="362"/>
      <c r="R283" s="394"/>
    </row>
    <row r="284" spans="1:18" ht="35.1" customHeight="1">
      <c r="A284" s="752"/>
      <c r="B284" s="19" t="s">
        <v>152</v>
      </c>
      <c r="C284" s="761"/>
      <c r="D284" s="213"/>
      <c r="E284" s="752"/>
      <c r="F284" s="547" t="s">
        <v>19</v>
      </c>
      <c r="G284" s="468"/>
      <c r="H284" s="45"/>
      <c r="I284" s="210"/>
      <c r="J284" s="530"/>
      <c r="K284" s="210"/>
      <c r="L284" s="210"/>
      <c r="M284" s="210"/>
      <c r="N284" s="210"/>
      <c r="O284" s="210"/>
      <c r="P284" s="210"/>
      <c r="Q284" s="363"/>
      <c r="R284" s="395"/>
    </row>
    <row r="285" spans="1:18" ht="35.1" customHeight="1" thickBot="1">
      <c r="A285" s="752"/>
      <c r="B285" s="20" t="s">
        <v>153</v>
      </c>
      <c r="C285" s="761"/>
      <c r="D285" s="545"/>
      <c r="E285" s="752"/>
      <c r="F285" s="34" t="s">
        <v>20</v>
      </c>
      <c r="G285" s="497">
        <f>R285*J5</f>
        <v>0</v>
      </c>
      <c r="H285" s="44"/>
      <c r="I285" s="42"/>
      <c r="J285" s="42"/>
      <c r="K285" s="42"/>
      <c r="L285" s="42"/>
      <c r="M285" s="42"/>
      <c r="N285" s="42"/>
      <c r="O285" s="519"/>
      <c r="P285" s="42">
        <v>0</v>
      </c>
      <c r="Q285" s="361"/>
      <c r="R285" s="393">
        <v>0.9</v>
      </c>
    </row>
    <row r="286" spans="1:18" ht="35.1" customHeight="1">
      <c r="A286" s="752"/>
      <c r="B286" s="12" t="s">
        <v>154</v>
      </c>
      <c r="C286" s="761"/>
      <c r="D286" s="742" t="s">
        <v>461</v>
      </c>
      <c r="E286" s="752"/>
      <c r="F286" s="744"/>
      <c r="G286" s="422"/>
      <c r="H286" s="636"/>
      <c r="I286" s="636"/>
      <c r="J286" s="636"/>
      <c r="K286" s="636"/>
      <c r="L286" s="636"/>
      <c r="M286" s="636"/>
      <c r="N286" s="636"/>
      <c r="O286" s="636"/>
      <c r="P286" s="636"/>
      <c r="Q286" s="636"/>
      <c r="R286" s="540"/>
    </row>
    <row r="287" spans="1:18" ht="38.25" customHeight="1" thickBot="1">
      <c r="A287" s="760"/>
      <c r="B287" s="545" t="s">
        <v>155</v>
      </c>
      <c r="C287" s="756"/>
      <c r="D287" s="760"/>
      <c r="E287" s="753"/>
      <c r="F287" s="745"/>
      <c r="G287" s="440"/>
      <c r="H287" s="746"/>
      <c r="I287" s="746"/>
      <c r="J287" s="746"/>
      <c r="K287" s="746"/>
      <c r="L287" s="746"/>
      <c r="M287" s="746"/>
      <c r="N287" s="746"/>
      <c r="O287" s="746"/>
      <c r="P287" s="746"/>
      <c r="Q287" s="746"/>
      <c r="R287" s="522"/>
    </row>
    <row r="288" spans="1:18" ht="35.1" customHeight="1">
      <c r="A288" s="751">
        <v>50</v>
      </c>
      <c r="B288" s="523" t="s">
        <v>156</v>
      </c>
      <c r="C288" s="754" t="s">
        <v>157</v>
      </c>
      <c r="D288" s="212"/>
      <c r="E288" s="751" t="s">
        <v>451</v>
      </c>
      <c r="F288" s="205" t="s">
        <v>18</v>
      </c>
      <c r="G288" s="456"/>
      <c r="H288" s="39"/>
      <c r="I288" s="209"/>
      <c r="J288" s="209"/>
      <c r="K288" s="209"/>
      <c r="L288" s="209"/>
      <c r="M288" s="209"/>
      <c r="N288" s="209"/>
      <c r="O288" s="209"/>
      <c r="P288" s="209"/>
      <c r="Q288" s="362"/>
      <c r="R288" s="394"/>
    </row>
    <row r="289" spans="1:18" ht="35.1" customHeight="1">
      <c r="A289" s="752"/>
      <c r="B289" s="524" t="s">
        <v>158</v>
      </c>
      <c r="C289" s="755"/>
      <c r="D289" s="213"/>
      <c r="E289" s="752"/>
      <c r="F289" s="547" t="s">
        <v>19</v>
      </c>
      <c r="G289" s="468"/>
      <c r="H289" s="45"/>
      <c r="I289" s="210"/>
      <c r="J289" s="210"/>
      <c r="K289" s="210"/>
      <c r="L289" s="210"/>
      <c r="M289" s="210"/>
      <c r="N289" s="210"/>
      <c r="O289" s="210"/>
      <c r="P289" s="210"/>
      <c r="Q289" s="363"/>
      <c r="R289" s="395"/>
    </row>
    <row r="290" spans="1:18" ht="35.1" customHeight="1" thickBot="1">
      <c r="A290" s="752"/>
      <c r="B290" s="524" t="s">
        <v>159</v>
      </c>
      <c r="C290" s="755"/>
      <c r="D290" s="545"/>
      <c r="E290" s="752"/>
      <c r="F290" s="34" t="s">
        <v>20</v>
      </c>
      <c r="G290" s="497">
        <f>R290*J5</f>
        <v>0</v>
      </c>
      <c r="H290" s="44"/>
      <c r="I290" s="42"/>
      <c r="J290" s="42"/>
      <c r="K290" s="42"/>
      <c r="L290" s="42"/>
      <c r="M290" s="42"/>
      <c r="N290" s="42"/>
      <c r="O290" s="519"/>
      <c r="P290" s="42">
        <v>0</v>
      </c>
      <c r="Q290" s="361"/>
      <c r="R290" s="393">
        <v>0.55000000000000004</v>
      </c>
    </row>
    <row r="291" spans="1:18" ht="35.1" customHeight="1">
      <c r="A291" s="752"/>
      <c r="B291" s="524" t="s">
        <v>160</v>
      </c>
      <c r="C291" s="755"/>
      <c r="D291" s="742" t="s">
        <v>462</v>
      </c>
      <c r="E291" s="752"/>
      <c r="F291" s="744"/>
      <c r="G291" s="422"/>
      <c r="H291" s="636"/>
      <c r="I291" s="636"/>
      <c r="J291" s="636"/>
      <c r="K291" s="636"/>
      <c r="L291" s="636"/>
      <c r="M291" s="636"/>
      <c r="N291" s="636"/>
      <c r="O291" s="636"/>
      <c r="P291" s="636"/>
      <c r="Q291" s="636"/>
      <c r="R291" s="540"/>
    </row>
    <row r="292" spans="1:18" ht="68.25" customHeight="1" thickBot="1">
      <c r="A292" s="753"/>
      <c r="B292" s="545" t="s">
        <v>161</v>
      </c>
      <c r="C292" s="756"/>
      <c r="D292" s="763"/>
      <c r="E292" s="753"/>
      <c r="F292" s="765"/>
      <c r="G292" s="443"/>
      <c r="H292" s="767"/>
      <c r="I292" s="767"/>
      <c r="J292" s="767"/>
      <c r="K292" s="767"/>
      <c r="L292" s="767"/>
      <c r="M292" s="767"/>
      <c r="N292" s="767"/>
      <c r="O292" s="767"/>
      <c r="P292" s="767"/>
      <c r="Q292" s="767"/>
      <c r="R292" s="546"/>
    </row>
    <row r="293" spans="1:18" ht="35.1" customHeight="1">
      <c r="A293" s="751">
        <v>51</v>
      </c>
      <c r="B293" s="523" t="s">
        <v>162</v>
      </c>
      <c r="C293" s="754" t="s">
        <v>157</v>
      </c>
      <c r="D293" s="523"/>
      <c r="E293" s="757" t="s">
        <v>452</v>
      </c>
      <c r="F293" s="205" t="s">
        <v>18</v>
      </c>
      <c r="G293" s="456"/>
      <c r="H293" s="39"/>
      <c r="I293" s="209"/>
      <c r="J293" s="209"/>
      <c r="K293" s="209"/>
      <c r="L293" s="209"/>
      <c r="M293" s="209"/>
      <c r="N293" s="209"/>
      <c r="O293" s="209"/>
      <c r="P293" s="209"/>
      <c r="Q293" s="362"/>
      <c r="R293" s="394"/>
    </row>
    <row r="294" spans="1:18" ht="35.1" customHeight="1">
      <c r="A294" s="752"/>
      <c r="B294" s="532" t="s">
        <v>163</v>
      </c>
      <c r="C294" s="755"/>
      <c r="D294" s="213"/>
      <c r="E294" s="758"/>
      <c r="F294" s="547" t="s">
        <v>19</v>
      </c>
      <c r="G294" s="468"/>
      <c r="H294" s="45"/>
      <c r="I294" s="210"/>
      <c r="J294" s="210"/>
      <c r="K294" s="210"/>
      <c r="L294" s="210"/>
      <c r="M294" s="210"/>
      <c r="N294" s="210"/>
      <c r="O294" s="210"/>
      <c r="P294" s="210"/>
      <c r="Q294" s="363"/>
      <c r="R294" s="395"/>
    </row>
    <row r="295" spans="1:18" ht="35.1" customHeight="1" thickBot="1">
      <c r="A295" s="752"/>
      <c r="B295" s="524" t="s">
        <v>164</v>
      </c>
      <c r="C295" s="755"/>
      <c r="D295" s="545"/>
      <c r="E295" s="758"/>
      <c r="F295" s="34" t="s">
        <v>20</v>
      </c>
      <c r="G295" s="497">
        <f>R295*J5</f>
        <v>0</v>
      </c>
      <c r="H295" s="44"/>
      <c r="I295" s="42"/>
      <c r="J295" s="42"/>
      <c r="K295" s="42"/>
      <c r="L295" s="42"/>
      <c r="M295" s="42"/>
      <c r="N295" s="42"/>
      <c r="O295" s="42"/>
      <c r="P295" s="42">
        <v>0</v>
      </c>
      <c r="Q295" s="361"/>
      <c r="R295" s="393">
        <v>1.7</v>
      </c>
    </row>
    <row r="296" spans="1:18" ht="35.1" customHeight="1">
      <c r="A296" s="752"/>
      <c r="B296" s="524" t="s">
        <v>165</v>
      </c>
      <c r="C296" s="755"/>
      <c r="D296" s="768" t="s">
        <v>463</v>
      </c>
      <c r="E296" s="758"/>
      <c r="F296" s="744"/>
      <c r="G296" s="442"/>
      <c r="H296" s="766"/>
      <c r="I296" s="766"/>
      <c r="J296" s="766"/>
      <c r="K296" s="766"/>
      <c r="L296" s="766"/>
      <c r="M296" s="766"/>
      <c r="N296" s="766"/>
      <c r="O296" s="766"/>
      <c r="P296" s="766"/>
      <c r="Q296" s="766"/>
      <c r="R296" s="547"/>
    </row>
    <row r="297" spans="1:18" ht="67.5" customHeight="1" thickBot="1">
      <c r="A297" s="753"/>
      <c r="B297" s="545" t="s">
        <v>166</v>
      </c>
      <c r="C297" s="756"/>
      <c r="D297" s="769"/>
      <c r="E297" s="759"/>
      <c r="F297" s="770"/>
      <c r="G297" s="444"/>
      <c r="H297" s="767"/>
      <c r="I297" s="767"/>
      <c r="J297" s="767"/>
      <c r="K297" s="767"/>
      <c r="L297" s="767"/>
      <c r="M297" s="767"/>
      <c r="N297" s="767"/>
      <c r="O297" s="767"/>
      <c r="P297" s="767"/>
      <c r="Q297" s="767"/>
      <c r="R297" s="544"/>
    </row>
    <row r="298" spans="1:18" ht="35.1" customHeight="1">
      <c r="A298" s="751">
        <v>52</v>
      </c>
      <c r="B298" s="523" t="s">
        <v>167</v>
      </c>
      <c r="C298" s="543"/>
      <c r="D298" s="523"/>
      <c r="E298" s="751" t="s">
        <v>451</v>
      </c>
      <c r="F298" s="205" t="s">
        <v>18</v>
      </c>
      <c r="G298" s="456"/>
      <c r="H298" s="39"/>
      <c r="I298" s="209"/>
      <c r="J298" s="209"/>
      <c r="K298" s="209"/>
      <c r="L298" s="209"/>
      <c r="M298" s="209"/>
      <c r="N298" s="209"/>
      <c r="O298" s="209"/>
      <c r="P298" s="209"/>
      <c r="Q298" s="362"/>
      <c r="R298" s="394"/>
    </row>
    <row r="299" spans="1:18" ht="35.1" customHeight="1">
      <c r="A299" s="752"/>
      <c r="B299" s="532" t="s">
        <v>168</v>
      </c>
      <c r="C299" s="297" t="s">
        <v>169</v>
      </c>
      <c r="D299" s="213" t="s">
        <v>464</v>
      </c>
      <c r="E299" s="752"/>
      <c r="F299" s="206" t="s">
        <v>19</v>
      </c>
      <c r="G299" s="468"/>
      <c r="H299" s="45"/>
      <c r="I299" s="210"/>
      <c r="J299" s="210"/>
      <c r="K299" s="210"/>
      <c r="L299" s="210"/>
      <c r="M299" s="210"/>
      <c r="N299" s="210"/>
      <c r="O299" s="210"/>
      <c r="P299" s="210"/>
      <c r="Q299" s="363"/>
      <c r="R299" s="395"/>
    </row>
    <row r="300" spans="1:18" ht="35.1" customHeight="1" thickBot="1">
      <c r="A300" s="752"/>
      <c r="B300" s="524" t="s">
        <v>170</v>
      </c>
      <c r="C300" s="297" t="s">
        <v>171</v>
      </c>
      <c r="D300" s="524"/>
      <c r="E300" s="752"/>
      <c r="F300" s="547" t="s">
        <v>76</v>
      </c>
      <c r="G300" s="497">
        <f>R300*J5</f>
        <v>0</v>
      </c>
      <c r="H300" s="438"/>
      <c r="I300" s="22"/>
      <c r="J300" s="22"/>
      <c r="K300" s="22"/>
      <c r="L300" s="22"/>
      <c r="M300" s="22"/>
      <c r="N300" s="22"/>
      <c r="O300" s="519"/>
      <c r="P300" s="22">
        <v>0</v>
      </c>
      <c r="Q300" s="364"/>
      <c r="R300" s="396">
        <v>1.1000000000000001</v>
      </c>
    </row>
    <row r="301" spans="1:18" ht="35.1" customHeight="1">
      <c r="A301" s="752"/>
      <c r="B301" s="502" t="s">
        <v>172</v>
      </c>
      <c r="C301" s="297"/>
      <c r="D301" s="523" t="s">
        <v>465</v>
      </c>
      <c r="E301" s="752"/>
      <c r="F301" s="744"/>
      <c r="G301" s="422"/>
      <c r="H301" s="636"/>
      <c r="I301" s="637"/>
      <c r="J301" s="637"/>
      <c r="K301" s="637"/>
      <c r="L301" s="637"/>
      <c r="M301" s="637"/>
      <c r="N301" s="637"/>
      <c r="O301" s="637"/>
      <c r="P301" s="637"/>
      <c r="Q301" s="637"/>
      <c r="R301" s="540"/>
    </row>
    <row r="302" spans="1:18" ht="57" customHeight="1" thickBot="1">
      <c r="A302" s="753"/>
      <c r="B302" s="545" t="s">
        <v>173</v>
      </c>
      <c r="C302" s="298"/>
      <c r="D302" s="66" t="s">
        <v>466</v>
      </c>
      <c r="E302" s="753"/>
      <c r="F302" s="745"/>
      <c r="G302" s="440"/>
      <c r="H302" s="746"/>
      <c r="I302" s="746"/>
      <c r="J302" s="746"/>
      <c r="K302" s="746"/>
      <c r="L302" s="746"/>
      <c r="M302" s="746"/>
      <c r="N302" s="746"/>
      <c r="O302" s="746"/>
      <c r="P302" s="746"/>
      <c r="Q302" s="746"/>
      <c r="R302" s="522"/>
    </row>
    <row r="303" spans="1:18" ht="35.1" customHeight="1">
      <c r="A303" s="751">
        <v>53</v>
      </c>
      <c r="B303" s="523" t="s">
        <v>174</v>
      </c>
      <c r="C303" s="543"/>
      <c r="D303" s="523"/>
      <c r="E303" s="751" t="s">
        <v>451</v>
      </c>
      <c r="F303" s="205" t="s">
        <v>18</v>
      </c>
      <c r="G303" s="456"/>
      <c r="H303" s="39"/>
      <c r="I303" s="209"/>
      <c r="J303" s="209"/>
      <c r="K303" s="209"/>
      <c r="L303" s="209"/>
      <c r="M303" s="209"/>
      <c r="N303" s="209"/>
      <c r="O303" s="209"/>
      <c r="P303" s="209"/>
      <c r="Q303" s="362"/>
      <c r="R303" s="394"/>
    </row>
    <row r="304" spans="1:18" ht="35.1" customHeight="1">
      <c r="A304" s="752"/>
      <c r="B304" s="532" t="s">
        <v>175</v>
      </c>
      <c r="C304" s="297" t="s">
        <v>176</v>
      </c>
      <c r="D304" s="213"/>
      <c r="E304" s="752"/>
      <c r="F304" s="206" t="s">
        <v>19</v>
      </c>
      <c r="G304" s="468"/>
      <c r="H304" s="45"/>
      <c r="I304" s="210"/>
      <c r="J304" s="210"/>
      <c r="K304" s="210"/>
      <c r="L304" s="210"/>
      <c r="M304" s="210"/>
      <c r="N304" s="210"/>
      <c r="O304" s="210"/>
      <c r="P304" s="210"/>
      <c r="Q304" s="363"/>
      <c r="R304" s="395"/>
    </row>
    <row r="305" spans="1:18" ht="35.1" customHeight="1" thickBot="1">
      <c r="A305" s="752"/>
      <c r="B305" s="524" t="s">
        <v>177</v>
      </c>
      <c r="C305" s="297" t="s">
        <v>178</v>
      </c>
      <c r="D305" s="524"/>
      <c r="E305" s="752"/>
      <c r="F305" s="547" t="s">
        <v>76</v>
      </c>
      <c r="G305" s="497">
        <f>R305*J5</f>
        <v>0</v>
      </c>
      <c r="H305" s="438"/>
      <c r="I305" s="22"/>
      <c r="J305" s="22"/>
      <c r="K305" s="22"/>
      <c r="L305" s="22"/>
      <c r="M305" s="22"/>
      <c r="N305" s="22"/>
      <c r="O305" s="33"/>
      <c r="P305" s="22">
        <v>0</v>
      </c>
      <c r="Q305" s="364"/>
      <c r="R305" s="396">
        <v>0.9</v>
      </c>
    </row>
    <row r="306" spans="1:18" ht="79.5" customHeight="1" thickBot="1">
      <c r="A306" s="752"/>
      <c r="B306" s="524" t="s">
        <v>179</v>
      </c>
      <c r="C306" s="297" t="s">
        <v>180</v>
      </c>
      <c r="D306" s="523" t="s">
        <v>467</v>
      </c>
      <c r="E306" s="753"/>
      <c r="F306" s="540"/>
      <c r="G306" s="422"/>
      <c r="H306" s="636"/>
      <c r="I306" s="637"/>
      <c r="J306" s="637"/>
      <c r="K306" s="637"/>
      <c r="L306" s="637"/>
      <c r="M306" s="637"/>
      <c r="N306" s="637"/>
      <c r="O306" s="637"/>
      <c r="P306" s="637"/>
      <c r="Q306" s="637"/>
      <c r="R306" s="540"/>
    </row>
    <row r="307" spans="1:18" ht="118.5" customHeight="1">
      <c r="A307" s="751">
        <v>54</v>
      </c>
      <c r="B307" s="742" t="s">
        <v>438</v>
      </c>
      <c r="C307" s="773" t="s">
        <v>181</v>
      </c>
      <c r="D307" s="523" t="s">
        <v>182</v>
      </c>
      <c r="E307" s="751" t="s">
        <v>17</v>
      </c>
      <c r="F307" s="205" t="s">
        <v>18</v>
      </c>
      <c r="G307" s="456">
        <f>R307*J5</f>
        <v>0</v>
      </c>
      <c r="H307" s="39"/>
      <c r="I307" s="209">
        <v>0</v>
      </c>
      <c r="J307" s="209"/>
      <c r="K307" s="209"/>
      <c r="L307" s="209"/>
      <c r="M307" s="209"/>
      <c r="N307" s="209"/>
      <c r="O307" s="209"/>
      <c r="P307" s="209"/>
      <c r="Q307" s="362"/>
      <c r="R307" s="394">
        <v>0.8</v>
      </c>
    </row>
    <row r="308" spans="1:18" ht="35.1" customHeight="1">
      <c r="A308" s="752"/>
      <c r="B308" s="771"/>
      <c r="C308" s="774"/>
      <c r="D308" s="213"/>
      <c r="E308" s="752"/>
      <c r="F308" s="206" t="s">
        <v>19</v>
      </c>
      <c r="G308" s="468"/>
      <c r="H308" s="45"/>
      <c r="I308" s="210"/>
      <c r="J308" s="210"/>
      <c r="K308" s="210"/>
      <c r="L308" s="210"/>
      <c r="M308" s="210"/>
      <c r="N308" s="210"/>
      <c r="O308" s="210"/>
      <c r="P308" s="210"/>
      <c r="Q308" s="363"/>
      <c r="R308" s="395"/>
    </row>
    <row r="309" spans="1:18" ht="35.1" customHeight="1" thickBot="1">
      <c r="A309" s="752"/>
      <c r="B309" s="771"/>
      <c r="C309" s="774"/>
      <c r="D309" s="524"/>
      <c r="E309" s="752"/>
      <c r="F309" s="547" t="s">
        <v>76</v>
      </c>
      <c r="G309" s="497"/>
      <c r="H309" s="438"/>
      <c r="I309" s="22"/>
      <c r="J309" s="22"/>
      <c r="K309" s="22"/>
      <c r="L309" s="22"/>
      <c r="M309" s="22"/>
      <c r="N309" s="22"/>
      <c r="O309" s="22"/>
      <c r="P309" s="22"/>
      <c r="Q309" s="364"/>
      <c r="R309" s="396"/>
    </row>
    <row r="310" spans="1:18" ht="35.1" customHeight="1">
      <c r="A310" s="752"/>
      <c r="B310" s="771"/>
      <c r="C310" s="774"/>
      <c r="D310" s="523"/>
      <c r="E310" s="752"/>
      <c r="F310" s="744"/>
      <c r="G310" s="422"/>
      <c r="H310" s="636"/>
      <c r="I310" s="637"/>
      <c r="J310" s="637"/>
      <c r="K310" s="637"/>
      <c r="L310" s="637"/>
      <c r="M310" s="637"/>
      <c r="N310" s="637"/>
      <c r="O310" s="637"/>
      <c r="P310" s="637"/>
      <c r="Q310" s="637"/>
      <c r="R310" s="540"/>
    </row>
    <row r="311" spans="1:18" ht="53.25" customHeight="1" thickBot="1">
      <c r="A311" s="753"/>
      <c r="B311" s="772"/>
      <c r="C311" s="775"/>
      <c r="D311" s="66"/>
      <c r="E311" s="753"/>
      <c r="F311" s="745"/>
      <c r="G311" s="440"/>
      <c r="H311" s="746"/>
      <c r="I311" s="746"/>
      <c r="J311" s="746"/>
      <c r="K311" s="746"/>
      <c r="L311" s="746"/>
      <c r="M311" s="746"/>
      <c r="N311" s="746"/>
      <c r="O311" s="746"/>
      <c r="P311" s="746"/>
      <c r="Q311" s="746"/>
      <c r="R311" s="522"/>
    </row>
    <row r="312" spans="1:18" ht="100.5" customHeight="1">
      <c r="A312" s="751">
        <v>55</v>
      </c>
      <c r="B312" s="742" t="s">
        <v>523</v>
      </c>
      <c r="C312" s="773" t="s">
        <v>181</v>
      </c>
      <c r="D312" s="523" t="s">
        <v>468</v>
      </c>
      <c r="E312" s="751" t="s">
        <v>17</v>
      </c>
      <c r="F312" s="205" t="s">
        <v>18</v>
      </c>
      <c r="G312" s="456">
        <f>R312*J5</f>
        <v>0</v>
      </c>
      <c r="H312" s="39"/>
      <c r="I312" s="209">
        <v>0</v>
      </c>
      <c r="J312" s="209"/>
      <c r="K312" s="209"/>
      <c r="L312" s="209"/>
      <c r="M312" s="209"/>
      <c r="N312" s="209"/>
      <c r="O312" s="209"/>
      <c r="P312" s="209"/>
      <c r="Q312" s="362"/>
      <c r="R312" s="394">
        <v>0.6</v>
      </c>
    </row>
    <row r="313" spans="1:18" ht="35.1" customHeight="1">
      <c r="A313" s="752"/>
      <c r="B313" s="771"/>
      <c r="C313" s="774"/>
      <c r="D313" s="213"/>
      <c r="E313" s="752"/>
      <c r="F313" s="206" t="s">
        <v>19</v>
      </c>
      <c r="G313" s="468"/>
      <c r="H313" s="45"/>
      <c r="I313" s="210"/>
      <c r="J313" s="210"/>
      <c r="K313" s="210"/>
      <c r="L313" s="210"/>
      <c r="M313" s="210"/>
      <c r="N313" s="210"/>
      <c r="O313" s="210"/>
      <c r="P313" s="210"/>
      <c r="Q313" s="363"/>
      <c r="R313" s="395"/>
    </row>
    <row r="314" spans="1:18" ht="35.1" customHeight="1" thickBot="1">
      <c r="A314" s="752"/>
      <c r="B314" s="771"/>
      <c r="C314" s="774"/>
      <c r="D314" s="524"/>
      <c r="E314" s="752"/>
      <c r="F314" s="547" t="s">
        <v>76</v>
      </c>
      <c r="G314" s="497"/>
      <c r="H314" s="438"/>
      <c r="I314" s="22"/>
      <c r="J314" s="22"/>
      <c r="K314" s="22"/>
      <c r="L314" s="22"/>
      <c r="M314" s="22"/>
      <c r="N314" s="22"/>
      <c r="O314" s="22"/>
      <c r="P314" s="22"/>
      <c r="Q314" s="364"/>
      <c r="R314" s="396"/>
    </row>
    <row r="315" spans="1:18" ht="35.1" customHeight="1">
      <c r="A315" s="752"/>
      <c r="B315" s="771"/>
      <c r="C315" s="774"/>
      <c r="D315" s="523"/>
      <c r="E315" s="752"/>
      <c r="F315" s="744"/>
      <c r="G315" s="422"/>
      <c r="H315" s="636"/>
      <c r="I315" s="637"/>
      <c r="J315" s="637"/>
      <c r="K315" s="637"/>
      <c r="L315" s="637"/>
      <c r="M315" s="637"/>
      <c r="N315" s="637"/>
      <c r="O315" s="637"/>
      <c r="P315" s="637"/>
      <c r="Q315" s="637"/>
      <c r="R315" s="540"/>
    </row>
    <row r="316" spans="1:18" ht="35.1" customHeight="1" thickBot="1">
      <c r="A316" s="753"/>
      <c r="B316" s="772"/>
      <c r="C316" s="775"/>
      <c r="D316" s="66"/>
      <c r="E316" s="753"/>
      <c r="F316" s="745"/>
      <c r="G316" s="440"/>
      <c r="H316" s="746"/>
      <c r="I316" s="746"/>
      <c r="J316" s="746"/>
      <c r="K316" s="746"/>
      <c r="L316" s="746"/>
      <c r="M316" s="746"/>
      <c r="N316" s="746"/>
      <c r="O316" s="746"/>
      <c r="P316" s="746"/>
      <c r="Q316" s="746"/>
      <c r="R316" s="522"/>
    </row>
    <row r="317" spans="1:18" ht="35.1" customHeight="1">
      <c r="A317" s="751">
        <v>56</v>
      </c>
      <c r="B317" s="742" t="s">
        <v>524</v>
      </c>
      <c r="C317" s="773" t="s">
        <v>181</v>
      </c>
      <c r="D317" s="523" t="s">
        <v>184</v>
      </c>
      <c r="E317" s="751" t="s">
        <v>17</v>
      </c>
      <c r="F317" s="205" t="s">
        <v>18</v>
      </c>
      <c r="G317" s="456">
        <f>R317*J5</f>
        <v>0</v>
      </c>
      <c r="H317" s="39"/>
      <c r="I317" s="209">
        <v>0</v>
      </c>
      <c r="J317" s="209"/>
      <c r="K317" s="209"/>
      <c r="L317" s="209"/>
      <c r="M317" s="209"/>
      <c r="N317" s="209"/>
      <c r="O317" s="209"/>
      <c r="P317" s="209"/>
      <c r="Q317" s="362"/>
      <c r="R317" s="394">
        <v>0.15</v>
      </c>
    </row>
    <row r="318" spans="1:18" ht="35.1" customHeight="1">
      <c r="A318" s="752"/>
      <c r="B318" s="771"/>
      <c r="C318" s="774"/>
      <c r="D318" s="213"/>
      <c r="E318" s="752"/>
      <c r="F318" s="206" t="s">
        <v>19</v>
      </c>
      <c r="G318" s="468"/>
      <c r="H318" s="45"/>
      <c r="I318" s="210"/>
      <c r="J318" s="210"/>
      <c r="K318" s="210"/>
      <c r="L318" s="210"/>
      <c r="M318" s="210"/>
      <c r="N318" s="210"/>
      <c r="O318" s="210"/>
      <c r="P318" s="210"/>
      <c r="Q318" s="363"/>
      <c r="R318" s="395"/>
    </row>
    <row r="319" spans="1:18" ht="35.1" customHeight="1" thickBot="1">
      <c r="A319" s="752"/>
      <c r="B319" s="771"/>
      <c r="C319" s="774"/>
      <c r="D319" s="524"/>
      <c r="E319" s="752"/>
      <c r="F319" s="547" t="s">
        <v>76</v>
      </c>
      <c r="G319" s="497"/>
      <c r="H319" s="438"/>
      <c r="I319" s="22"/>
      <c r="J319" s="22"/>
      <c r="K319" s="22"/>
      <c r="L319" s="22"/>
      <c r="M319" s="22"/>
      <c r="N319" s="22"/>
      <c r="O319" s="22"/>
      <c r="P319" s="22"/>
      <c r="Q319" s="364"/>
      <c r="R319" s="396"/>
    </row>
    <row r="320" spans="1:18" ht="35.1" customHeight="1">
      <c r="A320" s="752"/>
      <c r="B320" s="771"/>
      <c r="C320" s="774"/>
      <c r="D320" s="523"/>
      <c r="E320" s="752"/>
      <c r="F320" s="744"/>
      <c r="G320" s="422"/>
      <c r="H320" s="636"/>
      <c r="I320" s="637"/>
      <c r="J320" s="637"/>
      <c r="K320" s="637"/>
      <c r="L320" s="637"/>
      <c r="M320" s="637"/>
      <c r="N320" s="637"/>
      <c r="O320" s="637"/>
      <c r="P320" s="637"/>
      <c r="Q320" s="637"/>
      <c r="R320" s="540"/>
    </row>
    <row r="321" spans="1:18" ht="35.1" customHeight="1" thickBot="1">
      <c r="A321" s="753"/>
      <c r="B321" s="772"/>
      <c r="C321" s="775"/>
      <c r="D321" s="66"/>
      <c r="E321" s="753"/>
      <c r="F321" s="745"/>
      <c r="G321" s="440"/>
      <c r="H321" s="746"/>
      <c r="I321" s="746"/>
      <c r="J321" s="746"/>
      <c r="K321" s="746"/>
      <c r="L321" s="746"/>
      <c r="M321" s="746"/>
      <c r="N321" s="746"/>
      <c r="O321" s="746"/>
      <c r="P321" s="746"/>
      <c r="Q321" s="746"/>
      <c r="R321" s="522"/>
    </row>
    <row r="322" spans="1:18" ht="73.5" customHeight="1">
      <c r="A322" s="751">
        <v>57</v>
      </c>
      <c r="B322" s="742" t="s">
        <v>525</v>
      </c>
      <c r="C322" s="773" t="s">
        <v>181</v>
      </c>
      <c r="D322" s="523" t="s">
        <v>121</v>
      </c>
      <c r="E322" s="751" t="s">
        <v>17</v>
      </c>
      <c r="F322" s="205" t="s">
        <v>18</v>
      </c>
      <c r="G322" s="456">
        <f>R322*J5</f>
        <v>0</v>
      </c>
      <c r="H322" s="39"/>
      <c r="I322" s="209">
        <v>0</v>
      </c>
      <c r="J322" s="209"/>
      <c r="K322" s="209"/>
      <c r="L322" s="209"/>
      <c r="M322" s="209"/>
      <c r="N322" s="209"/>
      <c r="O322" s="209"/>
      <c r="P322" s="209"/>
      <c r="Q322" s="362"/>
      <c r="R322" s="394">
        <v>0.4</v>
      </c>
    </row>
    <row r="323" spans="1:18" ht="35.1" customHeight="1">
      <c r="A323" s="752"/>
      <c r="B323" s="771"/>
      <c r="C323" s="774"/>
      <c r="D323" s="213"/>
      <c r="E323" s="752"/>
      <c r="F323" s="206" t="s">
        <v>19</v>
      </c>
      <c r="G323" s="468"/>
      <c r="H323" s="45"/>
      <c r="I323" s="210"/>
      <c r="J323" s="210"/>
      <c r="K323" s="210"/>
      <c r="L323" s="210"/>
      <c r="M323" s="210"/>
      <c r="N323" s="210"/>
      <c r="O323" s="210"/>
      <c r="P323" s="210"/>
      <c r="Q323" s="363"/>
      <c r="R323" s="395"/>
    </row>
    <row r="324" spans="1:18" ht="35.1" customHeight="1" thickBot="1">
      <c r="A324" s="752"/>
      <c r="B324" s="771"/>
      <c r="C324" s="774"/>
      <c r="D324" s="524"/>
      <c r="E324" s="752"/>
      <c r="F324" s="547" t="s">
        <v>76</v>
      </c>
      <c r="G324" s="497"/>
      <c r="H324" s="438"/>
      <c r="I324" s="22"/>
      <c r="J324" s="22"/>
      <c r="K324" s="22"/>
      <c r="L324" s="22"/>
      <c r="M324" s="22"/>
      <c r="N324" s="22"/>
      <c r="O324" s="22"/>
      <c r="P324" s="22"/>
      <c r="Q324" s="364"/>
      <c r="R324" s="396"/>
    </row>
    <row r="325" spans="1:18" ht="35.1" customHeight="1">
      <c r="A325" s="752"/>
      <c r="B325" s="771"/>
      <c r="C325" s="774"/>
      <c r="D325" s="523"/>
      <c r="E325" s="752"/>
      <c r="F325" s="744"/>
      <c r="G325" s="422"/>
      <c r="H325" s="636"/>
      <c r="I325" s="637"/>
      <c r="J325" s="637"/>
      <c r="K325" s="637"/>
      <c r="L325" s="637"/>
      <c r="M325" s="637"/>
      <c r="N325" s="637"/>
      <c r="O325" s="637"/>
      <c r="P325" s="637"/>
      <c r="Q325" s="637"/>
      <c r="R325" s="540"/>
    </row>
    <row r="326" spans="1:18" ht="94.5" customHeight="1" thickBot="1">
      <c r="A326" s="753"/>
      <c r="B326" s="772"/>
      <c r="C326" s="775"/>
      <c r="D326" s="66"/>
      <c r="E326" s="753"/>
      <c r="F326" s="745"/>
      <c r="G326" s="440"/>
      <c r="H326" s="746"/>
      <c r="I326" s="746"/>
      <c r="J326" s="746"/>
      <c r="K326" s="746"/>
      <c r="L326" s="746"/>
      <c r="M326" s="746"/>
      <c r="N326" s="746"/>
      <c r="O326" s="746"/>
      <c r="P326" s="746"/>
      <c r="Q326" s="746"/>
      <c r="R326" s="522"/>
    </row>
    <row r="327" spans="1:18" ht="35.1" customHeight="1">
      <c r="A327" s="751">
        <v>58</v>
      </c>
      <c r="B327" s="742" t="s">
        <v>526</v>
      </c>
      <c r="C327" s="773" t="s">
        <v>181</v>
      </c>
      <c r="D327" s="523" t="s">
        <v>185</v>
      </c>
      <c r="E327" s="751" t="s">
        <v>17</v>
      </c>
      <c r="F327" s="205" t="s">
        <v>18</v>
      </c>
      <c r="G327" s="456">
        <f>R327*J5</f>
        <v>0</v>
      </c>
      <c r="H327" s="39"/>
      <c r="I327" s="209">
        <v>0</v>
      </c>
      <c r="J327" s="209"/>
      <c r="K327" s="209"/>
      <c r="L327" s="209"/>
      <c r="M327" s="209"/>
      <c r="N327" s="209"/>
      <c r="O327" s="209"/>
      <c r="P327" s="209"/>
      <c r="Q327" s="362"/>
      <c r="R327" s="394">
        <v>0.7</v>
      </c>
    </row>
    <row r="328" spans="1:18" ht="35.1" customHeight="1">
      <c r="A328" s="752"/>
      <c r="B328" s="771"/>
      <c r="C328" s="774"/>
      <c r="D328" s="213"/>
      <c r="E328" s="752"/>
      <c r="F328" s="206" t="s">
        <v>19</v>
      </c>
      <c r="G328" s="468"/>
      <c r="H328" s="45"/>
      <c r="I328" s="210"/>
      <c r="J328" s="210"/>
      <c r="K328" s="210"/>
      <c r="L328" s="210"/>
      <c r="M328" s="210"/>
      <c r="N328" s="210"/>
      <c r="O328" s="210"/>
      <c r="P328" s="210"/>
      <c r="Q328" s="363"/>
      <c r="R328" s="395"/>
    </row>
    <row r="329" spans="1:18" ht="35.1" customHeight="1" thickBot="1">
      <c r="A329" s="752"/>
      <c r="B329" s="771"/>
      <c r="C329" s="774"/>
      <c r="D329" s="524"/>
      <c r="E329" s="752"/>
      <c r="F329" s="547" t="s">
        <v>76</v>
      </c>
      <c r="G329" s="497"/>
      <c r="H329" s="438"/>
      <c r="I329" s="22"/>
      <c r="J329" s="22"/>
      <c r="K329" s="22"/>
      <c r="L329" s="22"/>
      <c r="M329" s="22"/>
      <c r="N329" s="22"/>
      <c r="O329" s="22"/>
      <c r="P329" s="22"/>
      <c r="Q329" s="364"/>
      <c r="R329" s="396"/>
    </row>
    <row r="330" spans="1:18" ht="35.1" customHeight="1">
      <c r="A330" s="752"/>
      <c r="B330" s="771"/>
      <c r="C330" s="774"/>
      <c r="D330" s="523"/>
      <c r="E330" s="752"/>
      <c r="F330" s="744"/>
      <c r="G330" s="422"/>
      <c r="H330" s="636"/>
      <c r="I330" s="637"/>
      <c r="J330" s="637"/>
      <c r="K330" s="637"/>
      <c r="L330" s="637"/>
      <c r="M330" s="637"/>
      <c r="N330" s="637"/>
      <c r="O330" s="637"/>
      <c r="P330" s="637"/>
      <c r="Q330" s="637"/>
      <c r="R330" s="540"/>
    </row>
    <row r="331" spans="1:18" ht="261.75" customHeight="1" thickBot="1">
      <c r="A331" s="753"/>
      <c r="B331" s="772"/>
      <c r="C331" s="775"/>
      <c r="D331" s="66"/>
      <c r="E331" s="753"/>
      <c r="F331" s="745"/>
      <c r="G331" s="440"/>
      <c r="H331" s="746"/>
      <c r="I331" s="746"/>
      <c r="J331" s="746"/>
      <c r="K331" s="746"/>
      <c r="L331" s="746"/>
      <c r="M331" s="746"/>
      <c r="N331" s="746"/>
      <c r="O331" s="746"/>
      <c r="P331" s="746"/>
      <c r="Q331" s="746"/>
      <c r="R331" s="522"/>
    </row>
    <row r="332" spans="1:18" ht="35.1" customHeight="1">
      <c r="A332" s="751">
        <v>59</v>
      </c>
      <c r="B332" s="742" t="s">
        <v>527</v>
      </c>
      <c r="C332" s="773" t="s">
        <v>186</v>
      </c>
      <c r="D332" s="523" t="s">
        <v>187</v>
      </c>
      <c r="E332" s="751" t="s">
        <v>17</v>
      </c>
      <c r="F332" s="205" t="s">
        <v>18</v>
      </c>
      <c r="G332" s="456">
        <f>R332*J5</f>
        <v>0</v>
      </c>
      <c r="H332" s="39"/>
      <c r="I332" s="209">
        <v>0</v>
      </c>
      <c r="J332" s="209"/>
      <c r="K332" s="209"/>
      <c r="L332" s="209"/>
      <c r="M332" s="209"/>
      <c r="N332" s="209"/>
      <c r="O332" s="209"/>
      <c r="P332" s="209"/>
      <c r="Q332" s="362"/>
      <c r="R332" s="394">
        <v>0.4</v>
      </c>
    </row>
    <row r="333" spans="1:18" ht="35.1" customHeight="1">
      <c r="A333" s="752"/>
      <c r="B333" s="771"/>
      <c r="C333" s="774"/>
      <c r="D333" s="213"/>
      <c r="E333" s="752"/>
      <c r="F333" s="206" t="s">
        <v>19</v>
      </c>
      <c r="G333" s="468"/>
      <c r="H333" s="45"/>
      <c r="I333" s="210"/>
      <c r="J333" s="210"/>
      <c r="K333" s="210"/>
      <c r="L333" s="210"/>
      <c r="M333" s="210"/>
      <c r="N333" s="210"/>
      <c r="O333" s="210"/>
      <c r="P333" s="210"/>
      <c r="Q333" s="363"/>
      <c r="R333" s="395"/>
    </row>
    <row r="334" spans="1:18" ht="35.1" customHeight="1" thickBot="1">
      <c r="A334" s="752"/>
      <c r="B334" s="771"/>
      <c r="C334" s="774"/>
      <c r="D334" s="524"/>
      <c r="E334" s="752"/>
      <c r="F334" s="547" t="s">
        <v>76</v>
      </c>
      <c r="G334" s="497"/>
      <c r="H334" s="438"/>
      <c r="I334" s="22"/>
      <c r="J334" s="22"/>
      <c r="K334" s="22"/>
      <c r="L334" s="22"/>
      <c r="M334" s="22"/>
      <c r="N334" s="22"/>
      <c r="O334" s="22"/>
      <c r="P334" s="22"/>
      <c r="Q334" s="364"/>
      <c r="R334" s="396"/>
    </row>
    <row r="335" spans="1:18" ht="35.1" customHeight="1">
      <c r="A335" s="752"/>
      <c r="B335" s="771"/>
      <c r="C335" s="774"/>
      <c r="D335" s="523"/>
      <c r="E335" s="752"/>
      <c r="F335" s="744"/>
      <c r="G335" s="422"/>
      <c r="H335" s="636"/>
      <c r="I335" s="637"/>
      <c r="J335" s="637"/>
      <c r="K335" s="637"/>
      <c r="L335" s="637"/>
      <c r="M335" s="637"/>
      <c r="N335" s="637"/>
      <c r="O335" s="637"/>
      <c r="P335" s="637"/>
      <c r="Q335" s="637"/>
      <c r="R335" s="540"/>
    </row>
    <row r="336" spans="1:18" ht="153" customHeight="1" thickBot="1">
      <c r="A336" s="753"/>
      <c r="B336" s="772"/>
      <c r="C336" s="775"/>
      <c r="D336" s="66"/>
      <c r="E336" s="753"/>
      <c r="F336" s="745"/>
      <c r="G336" s="440"/>
      <c r="H336" s="746"/>
      <c r="I336" s="746"/>
      <c r="J336" s="746"/>
      <c r="K336" s="746"/>
      <c r="L336" s="746"/>
      <c r="M336" s="746"/>
      <c r="N336" s="746"/>
      <c r="O336" s="746"/>
      <c r="P336" s="746"/>
      <c r="Q336" s="746"/>
      <c r="R336" s="522"/>
    </row>
    <row r="337" spans="1:18" ht="35.1" customHeight="1">
      <c r="A337" s="751">
        <v>60</v>
      </c>
      <c r="B337" s="742" t="s">
        <v>188</v>
      </c>
      <c r="C337" s="773" t="s">
        <v>186</v>
      </c>
      <c r="D337" s="523" t="s">
        <v>189</v>
      </c>
      <c r="E337" s="751" t="s">
        <v>17</v>
      </c>
      <c r="F337" s="205" t="s">
        <v>18</v>
      </c>
      <c r="G337" s="456">
        <f>R337*J5</f>
        <v>0</v>
      </c>
      <c r="H337" s="39"/>
      <c r="I337" s="209">
        <v>0</v>
      </c>
      <c r="J337" s="209"/>
      <c r="K337" s="209"/>
      <c r="L337" s="209"/>
      <c r="M337" s="209"/>
      <c r="N337" s="209"/>
      <c r="O337" s="209"/>
      <c r="P337" s="209"/>
      <c r="Q337" s="362"/>
      <c r="R337" s="394">
        <v>0.5</v>
      </c>
    </row>
    <row r="338" spans="1:18" ht="35.1" customHeight="1">
      <c r="A338" s="752"/>
      <c r="B338" s="771"/>
      <c r="C338" s="774"/>
      <c r="D338" s="213"/>
      <c r="E338" s="752"/>
      <c r="F338" s="206" t="s">
        <v>19</v>
      </c>
      <c r="G338" s="468"/>
      <c r="H338" s="45"/>
      <c r="I338" s="210"/>
      <c r="J338" s="210"/>
      <c r="K338" s="210"/>
      <c r="L338" s="210"/>
      <c r="M338" s="210"/>
      <c r="N338" s="210"/>
      <c r="O338" s="210"/>
      <c r="P338" s="210"/>
      <c r="Q338" s="363"/>
      <c r="R338" s="395"/>
    </row>
    <row r="339" spans="1:18" ht="35.1" customHeight="1" thickBot="1">
      <c r="A339" s="752"/>
      <c r="B339" s="771"/>
      <c r="C339" s="774"/>
      <c r="D339" s="524"/>
      <c r="E339" s="752"/>
      <c r="F339" s="547" t="s">
        <v>76</v>
      </c>
      <c r="G339" s="497"/>
      <c r="H339" s="438"/>
      <c r="I339" s="22"/>
      <c r="J339" s="22"/>
      <c r="K339" s="22"/>
      <c r="L339" s="22"/>
      <c r="M339" s="22"/>
      <c r="N339" s="22"/>
      <c r="O339" s="22"/>
      <c r="P339" s="22"/>
      <c r="Q339" s="364"/>
      <c r="R339" s="396"/>
    </row>
    <row r="340" spans="1:18" ht="35.1" customHeight="1">
      <c r="A340" s="752"/>
      <c r="B340" s="771"/>
      <c r="C340" s="774"/>
      <c r="D340" s="523"/>
      <c r="E340" s="752"/>
      <c r="F340" s="744"/>
      <c r="G340" s="422"/>
      <c r="H340" s="636"/>
      <c r="I340" s="637"/>
      <c r="J340" s="637"/>
      <c r="K340" s="637"/>
      <c r="L340" s="637"/>
      <c r="M340" s="637"/>
      <c r="N340" s="637"/>
      <c r="O340" s="637"/>
      <c r="P340" s="637"/>
      <c r="Q340" s="637"/>
      <c r="R340" s="540"/>
    </row>
    <row r="341" spans="1:18" ht="35.1" customHeight="1" thickBot="1">
      <c r="A341" s="753"/>
      <c r="B341" s="772"/>
      <c r="C341" s="775"/>
      <c r="D341" s="66"/>
      <c r="E341" s="753"/>
      <c r="F341" s="745"/>
      <c r="G341" s="440"/>
      <c r="H341" s="746"/>
      <c r="I341" s="746"/>
      <c r="J341" s="746"/>
      <c r="K341" s="746"/>
      <c r="L341" s="746"/>
      <c r="M341" s="746"/>
      <c r="N341" s="746"/>
      <c r="O341" s="746"/>
      <c r="P341" s="746"/>
      <c r="Q341" s="746"/>
      <c r="R341" s="522"/>
    </row>
    <row r="342" spans="1:18" ht="35.1" customHeight="1">
      <c r="A342" s="751">
        <v>61</v>
      </c>
      <c r="B342" s="742" t="s">
        <v>439</v>
      </c>
      <c r="C342" s="773" t="s">
        <v>176</v>
      </c>
      <c r="D342" s="523" t="s">
        <v>118</v>
      </c>
      <c r="E342" s="751" t="s">
        <v>17</v>
      </c>
      <c r="F342" s="205" t="s">
        <v>18</v>
      </c>
      <c r="G342" s="456">
        <f>R342*J5</f>
        <v>0</v>
      </c>
      <c r="H342" s="39"/>
      <c r="I342" s="209">
        <v>0</v>
      </c>
      <c r="J342" s="209"/>
      <c r="K342" s="209"/>
      <c r="L342" s="209"/>
      <c r="M342" s="209"/>
      <c r="N342" s="209"/>
      <c r="O342" s="209"/>
      <c r="P342" s="209"/>
      <c r="Q342" s="362"/>
      <c r="R342" s="394">
        <v>0.3</v>
      </c>
    </row>
    <row r="343" spans="1:18" ht="35.1" customHeight="1">
      <c r="A343" s="752"/>
      <c r="B343" s="771"/>
      <c r="C343" s="774"/>
      <c r="D343" s="213"/>
      <c r="E343" s="752"/>
      <c r="F343" s="206" t="s">
        <v>19</v>
      </c>
      <c r="G343" s="468"/>
      <c r="H343" s="45"/>
      <c r="I343" s="210"/>
      <c r="J343" s="210"/>
      <c r="K343" s="210"/>
      <c r="L343" s="210"/>
      <c r="M343" s="210"/>
      <c r="N343" s="210"/>
      <c r="O343" s="210"/>
      <c r="P343" s="210"/>
      <c r="Q343" s="363"/>
      <c r="R343" s="395"/>
    </row>
    <row r="344" spans="1:18" ht="35.1" customHeight="1" thickBot="1">
      <c r="A344" s="752"/>
      <c r="B344" s="771"/>
      <c r="C344" s="774"/>
      <c r="D344" s="524"/>
      <c r="E344" s="752"/>
      <c r="F344" s="547" t="s">
        <v>76</v>
      </c>
      <c r="G344" s="497"/>
      <c r="H344" s="438"/>
      <c r="I344" s="22"/>
      <c r="J344" s="22"/>
      <c r="K344" s="22"/>
      <c r="L344" s="22"/>
      <c r="M344" s="22"/>
      <c r="N344" s="22"/>
      <c r="O344" s="22"/>
      <c r="P344" s="22"/>
      <c r="Q344" s="364"/>
      <c r="R344" s="396"/>
    </row>
    <row r="345" spans="1:18" ht="35.1" customHeight="1">
      <c r="A345" s="752"/>
      <c r="B345" s="771"/>
      <c r="C345" s="774"/>
      <c r="D345" s="523"/>
      <c r="E345" s="752"/>
      <c r="F345" s="744"/>
      <c r="G345" s="422"/>
      <c r="H345" s="636"/>
      <c r="I345" s="637"/>
      <c r="J345" s="637"/>
      <c r="K345" s="637"/>
      <c r="L345" s="637"/>
      <c r="M345" s="637"/>
      <c r="N345" s="637"/>
      <c r="O345" s="637"/>
      <c r="P345" s="637"/>
      <c r="Q345" s="637"/>
      <c r="R345" s="540"/>
    </row>
    <row r="346" spans="1:18" ht="35.1" customHeight="1" thickBot="1">
      <c r="A346" s="753"/>
      <c r="B346" s="772"/>
      <c r="C346" s="775"/>
      <c r="D346" s="66"/>
      <c r="E346" s="753"/>
      <c r="F346" s="745"/>
      <c r="G346" s="440"/>
      <c r="H346" s="746"/>
      <c r="I346" s="746"/>
      <c r="J346" s="746"/>
      <c r="K346" s="746"/>
      <c r="L346" s="746"/>
      <c r="M346" s="746"/>
      <c r="N346" s="746"/>
      <c r="O346" s="746"/>
      <c r="P346" s="746"/>
      <c r="Q346" s="746"/>
      <c r="R346" s="522"/>
    </row>
    <row r="347" spans="1:18" ht="35.1" customHeight="1">
      <c r="A347" s="751">
        <v>62</v>
      </c>
      <c r="B347" s="742" t="s">
        <v>528</v>
      </c>
      <c r="C347" s="773" t="s">
        <v>176</v>
      </c>
      <c r="D347" s="523" t="s">
        <v>190</v>
      </c>
      <c r="E347" s="751" t="s">
        <v>17</v>
      </c>
      <c r="F347" s="205" t="s">
        <v>18</v>
      </c>
      <c r="G347" s="456">
        <f>R347*J5</f>
        <v>0</v>
      </c>
      <c r="H347" s="39"/>
      <c r="I347" s="209">
        <v>0</v>
      </c>
      <c r="J347" s="209"/>
      <c r="K347" s="209"/>
      <c r="L347" s="209"/>
      <c r="M347" s="209"/>
      <c r="N347" s="209"/>
      <c r="O347" s="209"/>
      <c r="P347" s="209"/>
      <c r="Q347" s="362"/>
      <c r="R347" s="394">
        <v>0.37</v>
      </c>
    </row>
    <row r="348" spans="1:18" ht="35.1" customHeight="1">
      <c r="A348" s="752"/>
      <c r="B348" s="771"/>
      <c r="C348" s="774"/>
      <c r="D348" s="213"/>
      <c r="E348" s="752"/>
      <c r="F348" s="206" t="s">
        <v>19</v>
      </c>
      <c r="G348" s="468"/>
      <c r="H348" s="45"/>
      <c r="I348" s="210"/>
      <c r="J348" s="210"/>
      <c r="K348" s="210"/>
      <c r="L348" s="210"/>
      <c r="M348" s="210"/>
      <c r="N348" s="210"/>
      <c r="O348" s="210"/>
      <c r="P348" s="210"/>
      <c r="Q348" s="363"/>
      <c r="R348" s="395"/>
    </row>
    <row r="349" spans="1:18" ht="35.1" customHeight="1" thickBot="1">
      <c r="A349" s="752"/>
      <c r="B349" s="771"/>
      <c r="C349" s="774"/>
      <c r="D349" s="524"/>
      <c r="E349" s="752"/>
      <c r="F349" s="547" t="s">
        <v>76</v>
      </c>
      <c r="G349" s="497"/>
      <c r="H349" s="438"/>
      <c r="I349" s="22"/>
      <c r="J349" s="22"/>
      <c r="K349" s="22"/>
      <c r="L349" s="22"/>
      <c r="M349" s="22"/>
      <c r="N349" s="22"/>
      <c r="O349" s="22"/>
      <c r="P349" s="22"/>
      <c r="Q349" s="364"/>
      <c r="R349" s="396"/>
    </row>
    <row r="350" spans="1:18" ht="35.1" customHeight="1">
      <c r="A350" s="752"/>
      <c r="B350" s="771"/>
      <c r="C350" s="774"/>
      <c r="D350" s="523"/>
      <c r="E350" s="752"/>
      <c r="F350" s="744"/>
      <c r="G350" s="422"/>
      <c r="H350" s="636"/>
      <c r="I350" s="637"/>
      <c r="J350" s="637"/>
      <c r="K350" s="637"/>
      <c r="L350" s="637"/>
      <c r="M350" s="637"/>
      <c r="N350" s="637"/>
      <c r="O350" s="637"/>
      <c r="P350" s="637"/>
      <c r="Q350" s="637"/>
      <c r="R350" s="540"/>
    </row>
    <row r="351" spans="1:18" ht="66" customHeight="1" thickBot="1">
      <c r="A351" s="753"/>
      <c r="B351" s="772"/>
      <c r="C351" s="775"/>
      <c r="D351" s="66"/>
      <c r="E351" s="753"/>
      <c r="F351" s="745"/>
      <c r="G351" s="440"/>
      <c r="H351" s="746"/>
      <c r="I351" s="746"/>
      <c r="J351" s="746"/>
      <c r="K351" s="746"/>
      <c r="L351" s="746"/>
      <c r="M351" s="746"/>
      <c r="N351" s="746"/>
      <c r="O351" s="746"/>
      <c r="P351" s="746"/>
      <c r="Q351" s="746"/>
      <c r="R351" s="522"/>
    </row>
    <row r="352" spans="1:18" ht="35.1" customHeight="1">
      <c r="A352" s="751">
        <v>63</v>
      </c>
      <c r="B352" s="742" t="s">
        <v>440</v>
      </c>
      <c r="C352" s="773" t="s">
        <v>176</v>
      </c>
      <c r="D352" s="523" t="s">
        <v>469</v>
      </c>
      <c r="E352" s="751" t="s">
        <v>17</v>
      </c>
      <c r="F352" s="205" t="s">
        <v>18</v>
      </c>
      <c r="G352" s="456">
        <f>R352*J5</f>
        <v>0</v>
      </c>
      <c r="H352" s="39"/>
      <c r="I352" s="209">
        <v>0</v>
      </c>
      <c r="J352" s="209"/>
      <c r="K352" s="209"/>
      <c r="L352" s="209"/>
      <c r="M352" s="209"/>
      <c r="N352" s="209"/>
      <c r="O352" s="209"/>
      <c r="P352" s="209"/>
      <c r="Q352" s="362"/>
      <c r="R352" s="394">
        <v>1.7</v>
      </c>
    </row>
    <row r="353" spans="1:18" ht="35.1" customHeight="1">
      <c r="A353" s="752"/>
      <c r="B353" s="771"/>
      <c r="C353" s="774"/>
      <c r="D353" s="213"/>
      <c r="E353" s="752"/>
      <c r="F353" s="206" t="s">
        <v>19</v>
      </c>
      <c r="G353" s="468"/>
      <c r="H353" s="45"/>
      <c r="I353" s="210"/>
      <c r="J353" s="210"/>
      <c r="K353" s="210"/>
      <c r="L353" s="210"/>
      <c r="M353" s="210"/>
      <c r="N353" s="210"/>
      <c r="O353" s="210"/>
      <c r="P353" s="210"/>
      <c r="Q353" s="363"/>
      <c r="R353" s="395"/>
    </row>
    <row r="354" spans="1:18" ht="35.1" customHeight="1" thickBot="1">
      <c r="A354" s="752"/>
      <c r="B354" s="771"/>
      <c r="C354" s="774"/>
      <c r="D354" s="524"/>
      <c r="E354" s="752"/>
      <c r="F354" s="547" t="s">
        <v>76</v>
      </c>
      <c r="G354" s="497"/>
      <c r="H354" s="438"/>
      <c r="I354" s="22"/>
      <c r="J354" s="22"/>
      <c r="K354" s="22"/>
      <c r="L354" s="22"/>
      <c r="M354" s="22"/>
      <c r="N354" s="22"/>
      <c r="O354" s="22"/>
      <c r="P354" s="22"/>
      <c r="Q354" s="364"/>
      <c r="R354" s="396"/>
    </row>
    <row r="355" spans="1:18" ht="35.1" customHeight="1">
      <c r="A355" s="752"/>
      <c r="B355" s="771"/>
      <c r="C355" s="774"/>
      <c r="D355" s="523"/>
      <c r="E355" s="752"/>
      <c r="F355" s="744"/>
      <c r="G355" s="422"/>
      <c r="H355" s="636"/>
      <c r="I355" s="637"/>
      <c r="J355" s="637"/>
      <c r="K355" s="637"/>
      <c r="L355" s="637"/>
      <c r="M355" s="637"/>
      <c r="N355" s="637"/>
      <c r="O355" s="637"/>
      <c r="P355" s="637"/>
      <c r="Q355" s="637"/>
      <c r="R355" s="540"/>
    </row>
    <row r="356" spans="1:18" ht="99" customHeight="1" thickBot="1">
      <c r="A356" s="753"/>
      <c r="B356" s="772"/>
      <c r="C356" s="775"/>
      <c r="D356" s="66"/>
      <c r="E356" s="753"/>
      <c r="F356" s="745"/>
      <c r="G356" s="440"/>
      <c r="H356" s="746"/>
      <c r="I356" s="746"/>
      <c r="J356" s="746"/>
      <c r="K356" s="746"/>
      <c r="L356" s="746"/>
      <c r="M356" s="746"/>
      <c r="N356" s="746"/>
      <c r="O356" s="746"/>
      <c r="P356" s="746"/>
      <c r="Q356" s="746"/>
      <c r="R356" s="522"/>
    </row>
    <row r="357" spans="1:18" ht="35.1" customHeight="1">
      <c r="A357" s="751">
        <v>64</v>
      </c>
      <c r="B357" s="742" t="s">
        <v>441</v>
      </c>
      <c r="C357" s="773" t="s">
        <v>191</v>
      </c>
      <c r="D357" s="523" t="s">
        <v>184</v>
      </c>
      <c r="E357" s="751" t="s">
        <v>17</v>
      </c>
      <c r="F357" s="205" t="s">
        <v>18</v>
      </c>
      <c r="G357" s="456">
        <f>R357*J5</f>
        <v>0</v>
      </c>
      <c r="H357" s="39"/>
      <c r="I357" s="209">
        <v>0</v>
      </c>
      <c r="J357" s="209"/>
      <c r="K357" s="209"/>
      <c r="L357" s="209"/>
      <c r="M357" s="209"/>
      <c r="N357" s="209"/>
      <c r="O357" s="209"/>
      <c r="P357" s="209"/>
      <c r="Q357" s="362"/>
      <c r="R357" s="394">
        <v>0.3</v>
      </c>
    </row>
    <row r="358" spans="1:18" ht="35.1" customHeight="1">
      <c r="A358" s="752"/>
      <c r="B358" s="771"/>
      <c r="C358" s="774"/>
      <c r="D358" s="213"/>
      <c r="E358" s="752"/>
      <c r="F358" s="206" t="s">
        <v>19</v>
      </c>
      <c r="G358" s="468"/>
      <c r="H358" s="45"/>
      <c r="I358" s="210"/>
      <c r="J358" s="210"/>
      <c r="K358" s="210"/>
      <c r="L358" s="210"/>
      <c r="M358" s="210"/>
      <c r="N358" s="210"/>
      <c r="O358" s="210"/>
      <c r="P358" s="210"/>
      <c r="Q358" s="363"/>
      <c r="R358" s="395"/>
    </row>
    <row r="359" spans="1:18" ht="35.1" customHeight="1" thickBot="1">
      <c r="A359" s="752"/>
      <c r="B359" s="771"/>
      <c r="C359" s="774"/>
      <c r="D359" s="524"/>
      <c r="E359" s="752"/>
      <c r="F359" s="547" t="s">
        <v>76</v>
      </c>
      <c r="G359" s="497"/>
      <c r="H359" s="438"/>
      <c r="I359" s="22"/>
      <c r="J359" s="22"/>
      <c r="K359" s="22"/>
      <c r="L359" s="22"/>
      <c r="M359" s="22"/>
      <c r="N359" s="22"/>
      <c r="O359" s="22"/>
      <c r="P359" s="22"/>
      <c r="Q359" s="364"/>
      <c r="R359" s="396"/>
    </row>
    <row r="360" spans="1:18" ht="35.1" customHeight="1">
      <c r="A360" s="752"/>
      <c r="B360" s="771"/>
      <c r="C360" s="774"/>
      <c r="D360" s="523"/>
      <c r="E360" s="752"/>
      <c r="F360" s="744"/>
      <c r="G360" s="422"/>
      <c r="H360" s="636"/>
      <c r="I360" s="637"/>
      <c r="J360" s="637"/>
      <c r="K360" s="637"/>
      <c r="L360" s="637"/>
      <c r="M360" s="637"/>
      <c r="N360" s="637"/>
      <c r="O360" s="637"/>
      <c r="P360" s="637"/>
      <c r="Q360" s="637"/>
      <c r="R360" s="540"/>
    </row>
    <row r="361" spans="1:18" ht="64.5" customHeight="1" thickBot="1">
      <c r="A361" s="753"/>
      <c r="B361" s="772"/>
      <c r="C361" s="775"/>
      <c r="D361" s="66"/>
      <c r="E361" s="753"/>
      <c r="F361" s="745"/>
      <c r="G361" s="440"/>
      <c r="H361" s="746"/>
      <c r="I361" s="746"/>
      <c r="J361" s="746"/>
      <c r="K361" s="746"/>
      <c r="L361" s="746"/>
      <c r="M361" s="746"/>
      <c r="N361" s="746"/>
      <c r="O361" s="746"/>
      <c r="P361" s="746"/>
      <c r="Q361" s="746"/>
      <c r="R361" s="522"/>
    </row>
    <row r="362" spans="1:18" ht="35.1" customHeight="1">
      <c r="A362" s="751">
        <v>65</v>
      </c>
      <c r="B362" s="742" t="s">
        <v>442</v>
      </c>
      <c r="C362" s="773" t="s">
        <v>191</v>
      </c>
      <c r="D362" s="523" t="s">
        <v>185</v>
      </c>
      <c r="E362" s="751" t="s">
        <v>17</v>
      </c>
      <c r="F362" s="205" t="s">
        <v>18</v>
      </c>
      <c r="G362" s="456">
        <f>R362*J5</f>
        <v>0</v>
      </c>
      <c r="H362" s="39"/>
      <c r="I362" s="209">
        <v>0</v>
      </c>
      <c r="J362" s="209"/>
      <c r="K362" s="209"/>
      <c r="L362" s="209"/>
      <c r="M362" s="209"/>
      <c r="N362" s="209"/>
      <c r="O362" s="209"/>
      <c r="P362" s="209"/>
      <c r="Q362" s="362"/>
      <c r="R362" s="394">
        <v>0.3</v>
      </c>
    </row>
    <row r="363" spans="1:18" ht="35.1" customHeight="1">
      <c r="A363" s="752"/>
      <c r="B363" s="771"/>
      <c r="C363" s="774"/>
      <c r="D363" s="213"/>
      <c r="E363" s="752"/>
      <c r="F363" s="206" t="s">
        <v>19</v>
      </c>
      <c r="G363" s="468"/>
      <c r="H363" s="45"/>
      <c r="I363" s="210"/>
      <c r="J363" s="210"/>
      <c r="K363" s="210"/>
      <c r="L363" s="210"/>
      <c r="M363" s="210"/>
      <c r="N363" s="210"/>
      <c r="O363" s="210"/>
      <c r="P363" s="210"/>
      <c r="Q363" s="363"/>
      <c r="R363" s="395"/>
    </row>
    <row r="364" spans="1:18" ht="35.1" customHeight="1" thickBot="1">
      <c r="A364" s="752"/>
      <c r="B364" s="771"/>
      <c r="C364" s="774"/>
      <c r="D364" s="524"/>
      <c r="E364" s="752"/>
      <c r="F364" s="547" t="s">
        <v>76</v>
      </c>
      <c r="G364" s="497"/>
      <c r="H364" s="438"/>
      <c r="I364" s="22"/>
      <c r="J364" s="22"/>
      <c r="K364" s="22"/>
      <c r="L364" s="22"/>
      <c r="M364" s="22"/>
      <c r="N364" s="22"/>
      <c r="O364" s="22"/>
      <c r="P364" s="22"/>
      <c r="Q364" s="364"/>
      <c r="R364" s="396"/>
    </row>
    <row r="365" spans="1:18" ht="35.1" customHeight="1">
      <c r="A365" s="752"/>
      <c r="B365" s="771"/>
      <c r="C365" s="774"/>
      <c r="D365" s="523"/>
      <c r="E365" s="752"/>
      <c r="F365" s="744"/>
      <c r="G365" s="422"/>
      <c r="H365" s="636"/>
      <c r="I365" s="637"/>
      <c r="J365" s="637"/>
      <c r="K365" s="637"/>
      <c r="L365" s="637"/>
      <c r="M365" s="637"/>
      <c r="N365" s="637"/>
      <c r="O365" s="637"/>
      <c r="P365" s="637"/>
      <c r="Q365" s="637"/>
      <c r="R365" s="540"/>
    </row>
    <row r="366" spans="1:18" ht="66.75" customHeight="1" thickBot="1">
      <c r="A366" s="753"/>
      <c r="B366" s="772"/>
      <c r="C366" s="775"/>
      <c r="D366" s="66"/>
      <c r="E366" s="753"/>
      <c r="F366" s="745"/>
      <c r="G366" s="440"/>
      <c r="H366" s="746"/>
      <c r="I366" s="746"/>
      <c r="J366" s="746"/>
      <c r="K366" s="746"/>
      <c r="L366" s="746"/>
      <c r="M366" s="746"/>
      <c r="N366" s="746"/>
      <c r="O366" s="746"/>
      <c r="P366" s="746"/>
      <c r="Q366" s="746"/>
      <c r="R366" s="522"/>
    </row>
    <row r="367" spans="1:18" ht="35.1" customHeight="1">
      <c r="A367" s="751">
        <v>66</v>
      </c>
      <c r="B367" s="742" t="s">
        <v>443</v>
      </c>
      <c r="C367" s="773" t="s">
        <v>191</v>
      </c>
      <c r="D367" s="523" t="s">
        <v>187</v>
      </c>
      <c r="E367" s="751" t="s">
        <v>17</v>
      </c>
      <c r="F367" s="205" t="s">
        <v>18</v>
      </c>
      <c r="G367" s="456">
        <f>R367*J5</f>
        <v>0</v>
      </c>
      <c r="H367" s="39"/>
      <c r="I367" s="209">
        <v>0</v>
      </c>
      <c r="J367" s="209"/>
      <c r="K367" s="209"/>
      <c r="L367" s="209"/>
      <c r="M367" s="209"/>
      <c r="N367" s="209"/>
      <c r="O367" s="209"/>
      <c r="P367" s="209"/>
      <c r="Q367" s="362"/>
      <c r="R367" s="394">
        <v>0.31</v>
      </c>
    </row>
    <row r="368" spans="1:18" ht="35.1" customHeight="1">
      <c r="A368" s="752"/>
      <c r="B368" s="771"/>
      <c r="C368" s="774"/>
      <c r="D368" s="213"/>
      <c r="E368" s="752"/>
      <c r="F368" s="206" t="s">
        <v>19</v>
      </c>
      <c r="G368" s="468"/>
      <c r="H368" s="45"/>
      <c r="I368" s="210"/>
      <c r="J368" s="210"/>
      <c r="K368" s="210"/>
      <c r="L368" s="210"/>
      <c r="M368" s="210"/>
      <c r="N368" s="210"/>
      <c r="O368" s="210"/>
      <c r="P368" s="210"/>
      <c r="Q368" s="363"/>
      <c r="R368" s="395"/>
    </row>
    <row r="369" spans="1:18" ht="35.1" customHeight="1" thickBot="1">
      <c r="A369" s="752"/>
      <c r="B369" s="771"/>
      <c r="C369" s="774"/>
      <c r="D369" s="524"/>
      <c r="E369" s="752"/>
      <c r="F369" s="547" t="s">
        <v>76</v>
      </c>
      <c r="G369" s="497"/>
      <c r="H369" s="438"/>
      <c r="I369" s="22"/>
      <c r="J369" s="22"/>
      <c r="K369" s="22"/>
      <c r="L369" s="22"/>
      <c r="M369" s="22"/>
      <c r="N369" s="22"/>
      <c r="O369" s="22"/>
      <c r="P369" s="22"/>
      <c r="Q369" s="364"/>
      <c r="R369" s="396"/>
    </row>
    <row r="370" spans="1:18" ht="35.1" customHeight="1">
      <c r="A370" s="752"/>
      <c r="B370" s="771"/>
      <c r="C370" s="774"/>
      <c r="D370" s="523"/>
      <c r="E370" s="752"/>
      <c r="F370" s="744"/>
      <c r="G370" s="422"/>
      <c r="H370" s="636"/>
      <c r="I370" s="637"/>
      <c r="J370" s="637"/>
      <c r="K370" s="637"/>
      <c r="L370" s="637"/>
      <c r="M370" s="637"/>
      <c r="N370" s="637"/>
      <c r="O370" s="637"/>
      <c r="P370" s="637"/>
      <c r="Q370" s="637"/>
      <c r="R370" s="540"/>
    </row>
    <row r="371" spans="1:18" ht="85.5" customHeight="1" thickBot="1">
      <c r="A371" s="753"/>
      <c r="B371" s="772"/>
      <c r="C371" s="775"/>
      <c r="D371" s="66"/>
      <c r="E371" s="753"/>
      <c r="F371" s="745"/>
      <c r="G371" s="440"/>
      <c r="H371" s="746"/>
      <c r="I371" s="746"/>
      <c r="J371" s="746"/>
      <c r="K371" s="746"/>
      <c r="L371" s="746"/>
      <c r="M371" s="746"/>
      <c r="N371" s="746"/>
      <c r="O371" s="746"/>
      <c r="P371" s="746"/>
      <c r="Q371" s="746"/>
      <c r="R371" s="522"/>
    </row>
    <row r="372" spans="1:18" ht="35.1" customHeight="1">
      <c r="A372" s="751">
        <v>67</v>
      </c>
      <c r="B372" s="742" t="s">
        <v>529</v>
      </c>
      <c r="C372" s="773" t="s">
        <v>191</v>
      </c>
      <c r="D372" s="523" t="s">
        <v>192</v>
      </c>
      <c r="E372" s="751" t="s">
        <v>17</v>
      </c>
      <c r="F372" s="205" t="s">
        <v>18</v>
      </c>
      <c r="G372" s="456">
        <f>R372*J5</f>
        <v>0</v>
      </c>
      <c r="H372" s="39"/>
      <c r="I372" s="209">
        <v>0</v>
      </c>
      <c r="J372" s="209"/>
      <c r="K372" s="209"/>
      <c r="L372" s="209"/>
      <c r="M372" s="209"/>
      <c r="N372" s="209"/>
      <c r="O372" s="209"/>
      <c r="P372" s="209"/>
      <c r="Q372" s="362"/>
      <c r="R372" s="394">
        <v>0.3</v>
      </c>
    </row>
    <row r="373" spans="1:18" ht="35.1" customHeight="1">
      <c r="A373" s="752"/>
      <c r="B373" s="771"/>
      <c r="C373" s="774"/>
      <c r="D373" s="213"/>
      <c r="E373" s="752"/>
      <c r="F373" s="206" t="s">
        <v>19</v>
      </c>
      <c r="G373" s="468"/>
      <c r="H373" s="45"/>
      <c r="I373" s="210"/>
      <c r="J373" s="210"/>
      <c r="K373" s="210"/>
      <c r="L373" s="210"/>
      <c r="M373" s="210"/>
      <c r="N373" s="210"/>
      <c r="O373" s="210"/>
      <c r="P373" s="210"/>
      <c r="Q373" s="363"/>
      <c r="R373" s="395"/>
    </row>
    <row r="374" spans="1:18" ht="35.1" customHeight="1" thickBot="1">
      <c r="A374" s="752"/>
      <c r="B374" s="771"/>
      <c r="C374" s="774"/>
      <c r="D374" s="524"/>
      <c r="E374" s="752"/>
      <c r="F374" s="547" t="s">
        <v>76</v>
      </c>
      <c r="G374" s="497"/>
      <c r="H374" s="438"/>
      <c r="I374" s="22"/>
      <c r="J374" s="22"/>
      <c r="K374" s="22"/>
      <c r="L374" s="22"/>
      <c r="M374" s="22"/>
      <c r="N374" s="22"/>
      <c r="O374" s="22"/>
      <c r="P374" s="22"/>
      <c r="Q374" s="364"/>
      <c r="R374" s="396"/>
    </row>
    <row r="375" spans="1:18" ht="35.1" customHeight="1">
      <c r="A375" s="752"/>
      <c r="B375" s="771"/>
      <c r="C375" s="774"/>
      <c r="D375" s="523"/>
      <c r="E375" s="752"/>
      <c r="F375" s="744"/>
      <c r="G375" s="422"/>
      <c r="H375" s="636"/>
      <c r="I375" s="637"/>
      <c r="J375" s="637"/>
      <c r="K375" s="637"/>
      <c r="L375" s="637"/>
      <c r="M375" s="637"/>
      <c r="N375" s="637"/>
      <c r="O375" s="637"/>
      <c r="P375" s="637"/>
      <c r="Q375" s="637"/>
      <c r="R375" s="540"/>
    </row>
    <row r="376" spans="1:18" ht="35.1" customHeight="1" thickBot="1">
      <c r="A376" s="753"/>
      <c r="B376" s="772"/>
      <c r="C376" s="775"/>
      <c r="D376" s="66"/>
      <c r="E376" s="753"/>
      <c r="F376" s="745"/>
      <c r="G376" s="440"/>
      <c r="H376" s="746"/>
      <c r="I376" s="746"/>
      <c r="J376" s="746"/>
      <c r="K376" s="746"/>
      <c r="L376" s="746"/>
      <c r="M376" s="746"/>
      <c r="N376" s="746"/>
      <c r="O376" s="746"/>
      <c r="P376" s="746"/>
      <c r="Q376" s="746"/>
      <c r="R376" s="522"/>
    </row>
    <row r="377" spans="1:18" ht="35.1" customHeight="1">
      <c r="A377" s="751">
        <v>68</v>
      </c>
      <c r="B377" s="742" t="s">
        <v>444</v>
      </c>
      <c r="C377" s="773" t="s">
        <v>191</v>
      </c>
      <c r="D377" s="523" t="s">
        <v>193</v>
      </c>
      <c r="E377" s="751" t="s">
        <v>17</v>
      </c>
      <c r="F377" s="205" t="s">
        <v>18</v>
      </c>
      <c r="G377" s="456">
        <f>R377*J5</f>
        <v>0</v>
      </c>
      <c r="H377" s="39"/>
      <c r="I377" s="209">
        <v>0</v>
      </c>
      <c r="J377" s="209"/>
      <c r="K377" s="209"/>
      <c r="L377" s="209"/>
      <c r="M377" s="209"/>
      <c r="N377" s="209"/>
      <c r="O377" s="209"/>
      <c r="P377" s="209"/>
      <c r="Q377" s="362"/>
      <c r="R377" s="394">
        <v>0.4</v>
      </c>
    </row>
    <row r="378" spans="1:18" ht="35.1" customHeight="1">
      <c r="A378" s="752"/>
      <c r="B378" s="771"/>
      <c r="C378" s="774"/>
      <c r="D378" s="213"/>
      <c r="E378" s="752"/>
      <c r="F378" s="206" t="s">
        <v>19</v>
      </c>
      <c r="G378" s="468"/>
      <c r="H378" s="45"/>
      <c r="I378" s="210"/>
      <c r="J378" s="210"/>
      <c r="K378" s="210"/>
      <c r="L378" s="210"/>
      <c r="M378" s="210"/>
      <c r="N378" s="210"/>
      <c r="O378" s="210"/>
      <c r="P378" s="210"/>
      <c r="Q378" s="363"/>
      <c r="R378" s="395"/>
    </row>
    <row r="379" spans="1:18" ht="35.1" customHeight="1" thickBot="1">
      <c r="A379" s="752"/>
      <c r="B379" s="771"/>
      <c r="C379" s="774"/>
      <c r="D379" s="524"/>
      <c r="E379" s="752"/>
      <c r="F379" s="547" t="s">
        <v>76</v>
      </c>
      <c r="G379" s="497"/>
      <c r="H379" s="438"/>
      <c r="I379" s="22"/>
      <c r="J379" s="22"/>
      <c r="K379" s="22"/>
      <c r="L379" s="22"/>
      <c r="M379" s="22"/>
      <c r="N379" s="22"/>
      <c r="O379" s="22"/>
      <c r="P379" s="22"/>
      <c r="Q379" s="364"/>
      <c r="R379" s="396"/>
    </row>
    <row r="380" spans="1:18" ht="35.1" customHeight="1">
      <c r="A380" s="752"/>
      <c r="B380" s="771"/>
      <c r="C380" s="774"/>
      <c r="D380" s="523"/>
      <c r="E380" s="752"/>
      <c r="F380" s="744"/>
      <c r="G380" s="422"/>
      <c r="H380" s="636"/>
      <c r="I380" s="637"/>
      <c r="J380" s="637"/>
      <c r="K380" s="637"/>
      <c r="L380" s="637"/>
      <c r="M380" s="637"/>
      <c r="N380" s="637"/>
      <c r="O380" s="637"/>
      <c r="P380" s="637"/>
      <c r="Q380" s="637"/>
      <c r="R380" s="540"/>
    </row>
    <row r="381" spans="1:18" ht="7.5" customHeight="1" thickBot="1">
      <c r="A381" s="753"/>
      <c r="B381" s="772"/>
      <c r="C381" s="775"/>
      <c r="D381" s="66"/>
      <c r="E381" s="753"/>
      <c r="F381" s="745"/>
      <c r="G381" s="440"/>
      <c r="H381" s="746"/>
      <c r="I381" s="746"/>
      <c r="J381" s="746"/>
      <c r="K381" s="746"/>
      <c r="L381" s="746"/>
      <c r="M381" s="746"/>
      <c r="N381" s="746"/>
      <c r="O381" s="746"/>
      <c r="P381" s="746"/>
      <c r="Q381" s="746"/>
      <c r="R381" s="522"/>
    </row>
    <row r="382" spans="1:18" ht="35.1" customHeight="1">
      <c r="A382" s="751">
        <v>69</v>
      </c>
      <c r="B382" s="742" t="s">
        <v>445</v>
      </c>
      <c r="C382" s="773" t="s">
        <v>191</v>
      </c>
      <c r="D382" s="523" t="s">
        <v>114</v>
      </c>
      <c r="E382" s="751" t="s">
        <v>17</v>
      </c>
      <c r="F382" s="205" t="s">
        <v>18</v>
      </c>
      <c r="G382" s="456">
        <f>R382*J5</f>
        <v>0</v>
      </c>
      <c r="H382" s="39"/>
      <c r="I382" s="209">
        <v>0</v>
      </c>
      <c r="J382" s="209"/>
      <c r="K382" s="209"/>
      <c r="L382" s="209"/>
      <c r="M382" s="209"/>
      <c r="N382" s="209"/>
      <c r="O382" s="209"/>
      <c r="P382" s="209"/>
      <c r="Q382" s="362"/>
      <c r="R382" s="394">
        <v>0.4</v>
      </c>
    </row>
    <row r="383" spans="1:18" ht="35.1" customHeight="1">
      <c r="A383" s="752"/>
      <c r="B383" s="771"/>
      <c r="C383" s="774"/>
      <c r="D383" s="213"/>
      <c r="E383" s="752"/>
      <c r="F383" s="206" t="s">
        <v>19</v>
      </c>
      <c r="G383" s="468"/>
      <c r="H383" s="45"/>
      <c r="I383" s="210"/>
      <c r="J383" s="210"/>
      <c r="K383" s="210"/>
      <c r="L383" s="210"/>
      <c r="M383" s="210"/>
      <c r="N383" s="210"/>
      <c r="O383" s="210"/>
      <c r="P383" s="210"/>
      <c r="Q383" s="363"/>
      <c r="R383" s="395"/>
    </row>
    <row r="384" spans="1:18" ht="35.1" customHeight="1" thickBot="1">
      <c r="A384" s="752"/>
      <c r="B384" s="771"/>
      <c r="C384" s="774"/>
      <c r="D384" s="524"/>
      <c r="E384" s="752"/>
      <c r="F384" s="547" t="s">
        <v>76</v>
      </c>
      <c r="G384" s="497"/>
      <c r="H384" s="438"/>
      <c r="I384" s="22"/>
      <c r="J384" s="22"/>
      <c r="K384" s="22"/>
      <c r="L384" s="22"/>
      <c r="M384" s="22"/>
      <c r="N384" s="22"/>
      <c r="O384" s="22"/>
      <c r="P384" s="22"/>
      <c r="Q384" s="364"/>
      <c r="R384" s="396"/>
    </row>
    <row r="385" spans="1:18" ht="35.1" customHeight="1">
      <c r="A385" s="752"/>
      <c r="B385" s="771"/>
      <c r="C385" s="774"/>
      <c r="D385" s="523"/>
      <c r="E385" s="752"/>
      <c r="F385" s="744"/>
      <c r="G385" s="422"/>
      <c r="H385" s="636"/>
      <c r="I385" s="637"/>
      <c r="J385" s="637"/>
      <c r="K385" s="637"/>
      <c r="L385" s="637"/>
      <c r="M385" s="637"/>
      <c r="N385" s="637"/>
      <c r="O385" s="637"/>
      <c r="P385" s="637"/>
      <c r="Q385" s="637"/>
      <c r="R385" s="540"/>
    </row>
    <row r="386" spans="1:18" ht="31.5" customHeight="1" thickBot="1">
      <c r="A386" s="753"/>
      <c r="B386" s="772"/>
      <c r="C386" s="775"/>
      <c r="D386" s="66"/>
      <c r="E386" s="753"/>
      <c r="F386" s="745"/>
      <c r="G386" s="440"/>
      <c r="H386" s="746"/>
      <c r="I386" s="746"/>
      <c r="J386" s="746"/>
      <c r="K386" s="746"/>
      <c r="L386" s="746"/>
      <c r="M386" s="746"/>
      <c r="N386" s="746"/>
      <c r="O386" s="746"/>
      <c r="P386" s="746"/>
      <c r="Q386" s="746"/>
      <c r="R386" s="522"/>
    </row>
    <row r="387" spans="1:18" ht="35.1" customHeight="1">
      <c r="A387" s="751">
        <v>70</v>
      </c>
      <c r="B387" s="742" t="s">
        <v>530</v>
      </c>
      <c r="C387" s="773" t="s">
        <v>194</v>
      </c>
      <c r="D387" s="523" t="s">
        <v>183</v>
      </c>
      <c r="E387" s="751" t="s">
        <v>17</v>
      </c>
      <c r="F387" s="205" t="s">
        <v>18</v>
      </c>
      <c r="G387" s="456">
        <f>R387*J5</f>
        <v>0</v>
      </c>
      <c r="H387" s="39"/>
      <c r="I387" s="209">
        <v>0</v>
      </c>
      <c r="J387" s="209"/>
      <c r="K387" s="209"/>
      <c r="L387" s="209"/>
      <c r="M387" s="209"/>
      <c r="N387" s="209"/>
      <c r="O387" s="209"/>
      <c r="P387" s="209"/>
      <c r="Q387" s="362"/>
      <c r="R387" s="394">
        <v>0.5</v>
      </c>
    </row>
    <row r="388" spans="1:18" ht="35.1" customHeight="1">
      <c r="A388" s="752"/>
      <c r="B388" s="771"/>
      <c r="C388" s="774"/>
      <c r="D388" s="213"/>
      <c r="E388" s="752"/>
      <c r="F388" s="206" t="s">
        <v>19</v>
      </c>
      <c r="G388" s="468"/>
      <c r="H388" s="45"/>
      <c r="I388" s="210"/>
      <c r="J388" s="210"/>
      <c r="K388" s="210"/>
      <c r="L388" s="210"/>
      <c r="M388" s="210"/>
      <c r="N388" s="210"/>
      <c r="O388" s="210"/>
      <c r="P388" s="210"/>
      <c r="Q388" s="363"/>
      <c r="R388" s="395"/>
    </row>
    <row r="389" spans="1:18" ht="35.1" customHeight="1" thickBot="1">
      <c r="A389" s="752"/>
      <c r="B389" s="771"/>
      <c r="C389" s="774"/>
      <c r="D389" s="524"/>
      <c r="E389" s="752"/>
      <c r="F389" s="547" t="s">
        <v>76</v>
      </c>
      <c r="G389" s="497"/>
      <c r="H389" s="438"/>
      <c r="I389" s="22"/>
      <c r="J389" s="22"/>
      <c r="K389" s="22"/>
      <c r="L389" s="22"/>
      <c r="M389" s="22"/>
      <c r="N389" s="22"/>
      <c r="O389" s="22"/>
      <c r="P389" s="22"/>
      <c r="Q389" s="364"/>
      <c r="R389" s="396"/>
    </row>
    <row r="390" spans="1:18" ht="35.1" customHeight="1">
      <c r="A390" s="752"/>
      <c r="B390" s="771"/>
      <c r="C390" s="774"/>
      <c r="D390" s="523"/>
      <c r="E390" s="752"/>
      <c r="F390" s="744"/>
      <c r="G390" s="422"/>
      <c r="H390" s="636"/>
      <c r="I390" s="637"/>
      <c r="J390" s="637"/>
      <c r="K390" s="637"/>
      <c r="L390" s="637"/>
      <c r="M390" s="637"/>
      <c r="N390" s="637"/>
      <c r="O390" s="637"/>
      <c r="P390" s="637"/>
      <c r="Q390" s="637"/>
      <c r="R390" s="540"/>
    </row>
    <row r="391" spans="1:18" ht="126.75" customHeight="1" thickBot="1">
      <c r="A391" s="753"/>
      <c r="B391" s="772"/>
      <c r="C391" s="775"/>
      <c r="D391" s="66"/>
      <c r="E391" s="753"/>
      <c r="F391" s="745"/>
      <c r="G391" s="440"/>
      <c r="H391" s="746"/>
      <c r="I391" s="746"/>
      <c r="J391" s="746"/>
      <c r="K391" s="746"/>
      <c r="L391" s="746"/>
      <c r="M391" s="746"/>
      <c r="N391" s="746"/>
      <c r="O391" s="746"/>
      <c r="P391" s="746"/>
      <c r="Q391" s="746"/>
      <c r="R391" s="522"/>
    </row>
    <row r="392" spans="1:18" ht="35.1" customHeight="1">
      <c r="A392" s="751">
        <v>71</v>
      </c>
      <c r="B392" s="742" t="s">
        <v>446</v>
      </c>
      <c r="C392" s="773" t="s">
        <v>195</v>
      </c>
      <c r="D392" s="523" t="s">
        <v>193</v>
      </c>
      <c r="E392" s="751" t="s">
        <v>17</v>
      </c>
      <c r="F392" s="205" t="s">
        <v>18</v>
      </c>
      <c r="G392" s="456">
        <f>R392*J5</f>
        <v>0</v>
      </c>
      <c r="H392" s="39"/>
      <c r="I392" s="209">
        <v>0</v>
      </c>
      <c r="J392" s="209"/>
      <c r="K392" s="209"/>
      <c r="L392" s="209"/>
      <c r="M392" s="209"/>
      <c r="N392" s="209"/>
      <c r="O392" s="209"/>
      <c r="P392" s="209"/>
      <c r="Q392" s="362"/>
      <c r="R392" s="394">
        <v>0.4</v>
      </c>
    </row>
    <row r="393" spans="1:18" ht="35.1" customHeight="1">
      <c r="A393" s="752"/>
      <c r="B393" s="771"/>
      <c r="C393" s="774"/>
      <c r="D393" s="213"/>
      <c r="E393" s="752"/>
      <c r="F393" s="206" t="s">
        <v>19</v>
      </c>
      <c r="G393" s="468"/>
      <c r="H393" s="45"/>
      <c r="I393" s="210"/>
      <c r="J393" s="210"/>
      <c r="K393" s="210"/>
      <c r="L393" s="210"/>
      <c r="M393" s="210"/>
      <c r="N393" s="210"/>
      <c r="O393" s="210"/>
      <c r="P393" s="210"/>
      <c r="Q393" s="363"/>
      <c r="R393" s="395"/>
    </row>
    <row r="394" spans="1:18" ht="35.1" customHeight="1" thickBot="1">
      <c r="A394" s="752"/>
      <c r="B394" s="771"/>
      <c r="C394" s="774"/>
      <c r="D394" s="524"/>
      <c r="E394" s="752"/>
      <c r="F394" s="547" t="s">
        <v>76</v>
      </c>
      <c r="G394" s="497"/>
      <c r="H394" s="438"/>
      <c r="I394" s="22"/>
      <c r="J394" s="22"/>
      <c r="K394" s="22"/>
      <c r="L394" s="22"/>
      <c r="M394" s="22"/>
      <c r="N394" s="22"/>
      <c r="O394" s="22"/>
      <c r="P394" s="22"/>
      <c r="Q394" s="364"/>
      <c r="R394" s="396"/>
    </row>
    <row r="395" spans="1:18" ht="35.1" customHeight="1">
      <c r="A395" s="752"/>
      <c r="B395" s="771"/>
      <c r="C395" s="774"/>
      <c r="D395" s="523"/>
      <c r="E395" s="752"/>
      <c r="F395" s="744"/>
      <c r="G395" s="422"/>
      <c r="H395" s="636"/>
      <c r="I395" s="637"/>
      <c r="J395" s="637"/>
      <c r="K395" s="637"/>
      <c r="L395" s="637"/>
      <c r="M395" s="637"/>
      <c r="N395" s="637"/>
      <c r="O395" s="637"/>
      <c r="P395" s="637"/>
      <c r="Q395" s="637"/>
      <c r="R395" s="540"/>
    </row>
    <row r="396" spans="1:18" ht="62.25" customHeight="1" thickBot="1">
      <c r="A396" s="753"/>
      <c r="B396" s="772"/>
      <c r="C396" s="775"/>
      <c r="D396" s="66"/>
      <c r="E396" s="753"/>
      <c r="F396" s="745"/>
      <c r="G396" s="440"/>
      <c r="H396" s="746"/>
      <c r="I396" s="746"/>
      <c r="J396" s="746"/>
      <c r="K396" s="746"/>
      <c r="L396" s="746"/>
      <c r="M396" s="746"/>
      <c r="N396" s="746"/>
      <c r="O396" s="746"/>
      <c r="P396" s="746"/>
      <c r="Q396" s="746"/>
      <c r="R396" s="522"/>
    </row>
    <row r="397" spans="1:18" ht="35.1" customHeight="1">
      <c r="A397" s="751">
        <v>72</v>
      </c>
      <c r="B397" s="742" t="s">
        <v>196</v>
      </c>
      <c r="C397" s="773" t="s">
        <v>195</v>
      </c>
      <c r="D397" s="523" t="s">
        <v>185</v>
      </c>
      <c r="E397" s="751" t="s">
        <v>17</v>
      </c>
      <c r="F397" s="205" t="s">
        <v>18</v>
      </c>
      <c r="G397" s="456">
        <f>R397*J5</f>
        <v>0</v>
      </c>
      <c r="H397" s="39"/>
      <c r="I397" s="209">
        <v>0</v>
      </c>
      <c r="J397" s="209"/>
      <c r="K397" s="209"/>
      <c r="L397" s="209"/>
      <c r="M397" s="209"/>
      <c r="N397" s="209"/>
      <c r="O397" s="209"/>
      <c r="P397" s="209"/>
      <c r="Q397" s="362"/>
      <c r="R397" s="394">
        <v>0.6</v>
      </c>
    </row>
    <row r="398" spans="1:18" ht="35.1" customHeight="1">
      <c r="A398" s="752"/>
      <c r="B398" s="771"/>
      <c r="C398" s="755"/>
      <c r="D398" s="213"/>
      <c r="E398" s="752"/>
      <c r="F398" s="206" t="s">
        <v>19</v>
      </c>
      <c r="G398" s="468"/>
      <c r="H398" s="45"/>
      <c r="I398" s="210"/>
      <c r="J398" s="210"/>
      <c r="K398" s="210"/>
      <c r="L398" s="210"/>
      <c r="M398" s="210"/>
      <c r="N398" s="210"/>
      <c r="O398" s="210"/>
      <c r="P398" s="210"/>
      <c r="Q398" s="363"/>
      <c r="R398" s="395"/>
    </row>
    <row r="399" spans="1:18" ht="35.1" customHeight="1" thickBot="1">
      <c r="A399" s="752"/>
      <c r="B399" s="771"/>
      <c r="C399" s="755"/>
      <c r="D399" s="524"/>
      <c r="E399" s="752"/>
      <c r="F399" s="547" t="s">
        <v>76</v>
      </c>
      <c r="G399" s="497"/>
      <c r="H399" s="438"/>
      <c r="I399" s="22"/>
      <c r="J399" s="22"/>
      <c r="K399" s="22"/>
      <c r="L399" s="22"/>
      <c r="M399" s="22"/>
      <c r="N399" s="22"/>
      <c r="O399" s="22"/>
      <c r="P399" s="22"/>
      <c r="Q399" s="364"/>
      <c r="R399" s="396"/>
    </row>
    <row r="400" spans="1:18" ht="35.1" customHeight="1" thickBot="1">
      <c r="A400" s="753"/>
      <c r="B400" s="772"/>
      <c r="C400" s="756"/>
      <c r="D400" s="9"/>
      <c r="E400" s="753"/>
      <c r="F400" s="49"/>
      <c r="G400" s="414"/>
      <c r="H400" s="776"/>
      <c r="I400" s="776"/>
      <c r="J400" s="776"/>
      <c r="K400" s="776"/>
      <c r="L400" s="776"/>
      <c r="M400" s="776"/>
      <c r="N400" s="776"/>
      <c r="O400" s="776"/>
      <c r="P400" s="776"/>
      <c r="Q400" s="776"/>
      <c r="R400" s="49"/>
    </row>
    <row r="401" spans="1:18" ht="35.1" hidden="1" customHeight="1" thickBot="1">
      <c r="A401" s="642" t="s">
        <v>197</v>
      </c>
      <c r="B401" s="643"/>
      <c r="C401" s="643"/>
      <c r="D401" s="643"/>
      <c r="E401" s="644"/>
      <c r="F401" s="205">
        <f>SUM(H401:Q401)</f>
        <v>0</v>
      </c>
      <c r="G401" s="413">
        <f t="shared" ref="G401:Q403" si="7">G257+G262+G267+G272+G278+G283+G288+G293+G298+G303+G307+G312+G317+G322+G327+G332+G337+G342+G347+G352+G357+G362+G367+G372+G377+G382+G387+G392+G397</f>
        <v>0</v>
      </c>
      <c r="H401" s="205">
        <f t="shared" si="7"/>
        <v>0</v>
      </c>
      <c r="I401" s="205">
        <f t="shared" si="7"/>
        <v>0</v>
      </c>
      <c r="J401" s="205">
        <f t="shared" si="7"/>
        <v>0</v>
      </c>
      <c r="K401" s="205">
        <f t="shared" si="7"/>
        <v>0</v>
      </c>
      <c r="L401" s="205">
        <f t="shared" si="7"/>
        <v>0</v>
      </c>
      <c r="M401" s="205">
        <f t="shared" si="7"/>
        <v>0</v>
      </c>
      <c r="N401" s="205">
        <f t="shared" si="7"/>
        <v>0</v>
      </c>
      <c r="O401" s="205">
        <f t="shared" si="7"/>
        <v>0</v>
      </c>
      <c r="P401" s="205">
        <f t="shared" si="7"/>
        <v>0</v>
      </c>
      <c r="Q401" s="46">
        <f t="shared" si="7"/>
        <v>0</v>
      </c>
      <c r="R401" s="205">
        <f>R257+R262+R267+R272+R278+R283+R288+R293+R298+R303+R307+R312+R317+R322+R327+R332+R337+R342+R347+R352+R357+R362+R367+R372+R377+R382+R387+R392+R397</f>
        <v>9.43</v>
      </c>
    </row>
    <row r="402" spans="1:18" ht="35.1" hidden="1" customHeight="1" thickBot="1">
      <c r="A402" s="777" t="s">
        <v>198</v>
      </c>
      <c r="B402" s="778"/>
      <c r="C402" s="778"/>
      <c r="D402" s="778"/>
      <c r="E402" s="779"/>
      <c r="F402" s="205">
        <f>SUM(H402:Q402)</f>
        <v>0</v>
      </c>
      <c r="G402" s="413">
        <f t="shared" si="7"/>
        <v>0</v>
      </c>
      <c r="H402" s="205">
        <f t="shared" si="7"/>
        <v>0</v>
      </c>
      <c r="I402" s="205">
        <f t="shared" si="7"/>
        <v>0</v>
      </c>
      <c r="J402" s="205">
        <f t="shared" si="7"/>
        <v>0</v>
      </c>
      <c r="K402" s="205">
        <f t="shared" si="7"/>
        <v>0</v>
      </c>
      <c r="L402" s="205">
        <f t="shared" si="7"/>
        <v>0</v>
      </c>
      <c r="M402" s="205">
        <f t="shared" si="7"/>
        <v>0</v>
      </c>
      <c r="N402" s="205">
        <f t="shared" si="7"/>
        <v>0</v>
      </c>
      <c r="O402" s="205">
        <f t="shared" si="7"/>
        <v>0</v>
      </c>
      <c r="P402" s="205">
        <f t="shared" si="7"/>
        <v>0</v>
      </c>
      <c r="Q402" s="46">
        <f t="shared" si="7"/>
        <v>0</v>
      </c>
      <c r="R402" s="205">
        <f>R258+R263+R268+R273+R279+R284+R289+R294+R299+R304+R308+R313+R318+R323+R328+R333+R338+R343+R348+R353+R358+R363+R368+R373+R378+R383+R388+R393+R398</f>
        <v>0</v>
      </c>
    </row>
    <row r="403" spans="1:18" ht="35.1" hidden="1" customHeight="1" thickBot="1">
      <c r="A403" s="640" t="s">
        <v>199</v>
      </c>
      <c r="B403" s="641"/>
      <c r="C403" s="641"/>
      <c r="D403" s="641"/>
      <c r="E403" s="785"/>
      <c r="F403" s="205">
        <f>SUM(H403:Q403)</f>
        <v>0</v>
      </c>
      <c r="G403" s="413">
        <f t="shared" si="7"/>
        <v>0</v>
      </c>
      <c r="H403" s="205">
        <f t="shared" si="7"/>
        <v>0</v>
      </c>
      <c r="I403" s="205">
        <f t="shared" si="7"/>
        <v>0</v>
      </c>
      <c r="J403" s="205">
        <f t="shared" si="7"/>
        <v>0</v>
      </c>
      <c r="K403" s="205">
        <f t="shared" si="7"/>
        <v>0</v>
      </c>
      <c r="L403" s="205">
        <f t="shared" si="7"/>
        <v>0</v>
      </c>
      <c r="M403" s="205">
        <f t="shared" si="7"/>
        <v>0</v>
      </c>
      <c r="N403" s="205">
        <f t="shared" si="7"/>
        <v>0</v>
      </c>
      <c r="O403" s="205">
        <f t="shared" si="7"/>
        <v>0</v>
      </c>
      <c r="P403" s="205">
        <f t="shared" si="7"/>
        <v>0</v>
      </c>
      <c r="Q403" s="46">
        <f t="shared" si="7"/>
        <v>0</v>
      </c>
      <c r="R403" s="205">
        <f>R259+R264+R269+R274+R280+R285+R290+R295+R300+R305+R309+R314+R319+R324+R329+R334+R339+R344+R349+R354+R359+R364+R369+R374+R379+R384+R389+R394+R399</f>
        <v>10.1</v>
      </c>
    </row>
    <row r="404" spans="1:18" ht="42" hidden="1" customHeight="1" thickBot="1">
      <c r="A404" s="719" t="s">
        <v>475</v>
      </c>
      <c r="B404" s="720"/>
      <c r="C404" s="720"/>
      <c r="D404" s="720"/>
      <c r="E404" s="786"/>
      <c r="F404" s="15">
        <f>F401+F402</f>
        <v>0</v>
      </c>
      <c r="G404" s="29">
        <f>G401+G402</f>
        <v>0</v>
      </c>
      <c r="H404" s="15">
        <f>H401+H402</f>
        <v>0</v>
      </c>
      <c r="I404" s="15">
        <f t="shared" ref="I404:Q404" si="8">I401+I402</f>
        <v>0</v>
      </c>
      <c r="J404" s="15">
        <f t="shared" si="8"/>
        <v>0</v>
      </c>
      <c r="K404" s="15">
        <f t="shared" si="8"/>
        <v>0</v>
      </c>
      <c r="L404" s="15">
        <f t="shared" si="8"/>
        <v>0</v>
      </c>
      <c r="M404" s="15">
        <f t="shared" si="8"/>
        <v>0</v>
      </c>
      <c r="N404" s="15">
        <f t="shared" si="8"/>
        <v>0</v>
      </c>
      <c r="O404" s="15">
        <f t="shared" si="8"/>
        <v>0</v>
      </c>
      <c r="P404" s="15">
        <f t="shared" si="8"/>
        <v>0</v>
      </c>
      <c r="Q404" s="357">
        <f t="shared" si="8"/>
        <v>0</v>
      </c>
      <c r="R404" s="15">
        <f>R401+R402</f>
        <v>9.43</v>
      </c>
    </row>
    <row r="405" spans="1:18" ht="44.25" hidden="1" customHeight="1" thickBot="1">
      <c r="A405" s="747" t="s">
        <v>476</v>
      </c>
      <c r="B405" s="787"/>
      <c r="C405" s="787"/>
      <c r="D405" s="787"/>
      <c r="E405" s="788"/>
      <c r="F405" s="23">
        <f>F401+F402+F403</f>
        <v>0</v>
      </c>
      <c r="G405" s="29">
        <f>G401+G402+G403</f>
        <v>0</v>
      </c>
      <c r="H405" s="23">
        <f>H401+H402+H403</f>
        <v>0</v>
      </c>
      <c r="I405" s="23">
        <f t="shared" ref="I405:Q405" si="9">I401+I402+I403</f>
        <v>0</v>
      </c>
      <c r="J405" s="23">
        <f t="shared" si="9"/>
        <v>0</v>
      </c>
      <c r="K405" s="23">
        <f t="shared" si="9"/>
        <v>0</v>
      </c>
      <c r="L405" s="23">
        <f t="shared" si="9"/>
        <v>0</v>
      </c>
      <c r="M405" s="23">
        <f t="shared" si="9"/>
        <v>0</v>
      </c>
      <c r="N405" s="23">
        <f t="shared" si="9"/>
        <v>0</v>
      </c>
      <c r="O405" s="23">
        <f t="shared" si="9"/>
        <v>0</v>
      </c>
      <c r="P405" s="23">
        <f t="shared" si="9"/>
        <v>0</v>
      </c>
      <c r="Q405" s="365">
        <f t="shared" si="9"/>
        <v>0</v>
      </c>
      <c r="R405" s="23">
        <f>R401+R402+R403</f>
        <v>19.53</v>
      </c>
    </row>
    <row r="406" spans="1:18" ht="35.1" customHeight="1" thickBot="1">
      <c r="A406" s="640"/>
      <c r="B406" s="750"/>
      <c r="C406" s="750"/>
      <c r="D406" s="750"/>
      <c r="E406" s="750"/>
      <c r="F406" s="750"/>
      <c r="G406" s="750"/>
      <c r="H406" s="750"/>
      <c r="I406" s="750"/>
      <c r="J406" s="750"/>
      <c r="K406" s="750"/>
      <c r="L406" s="750"/>
      <c r="M406" s="750"/>
      <c r="N406" s="750"/>
      <c r="O406" s="750"/>
      <c r="P406" s="750"/>
      <c r="Q406" s="750"/>
      <c r="R406" s="389"/>
    </row>
    <row r="407" spans="1:18" ht="35.1" customHeight="1" thickBot="1">
      <c r="A407" s="642" t="s">
        <v>200</v>
      </c>
      <c r="B407" s="789"/>
      <c r="C407" s="789"/>
      <c r="D407" s="789"/>
      <c r="E407" s="789"/>
      <c r="F407" s="262"/>
      <c r="G407" s="414">
        <f t="shared" ref="G407:H409" si="10">G401</f>
        <v>0</v>
      </c>
      <c r="H407" s="49">
        <f t="shared" si="10"/>
        <v>0</v>
      </c>
      <c r="I407" s="49">
        <f>I401+H407</f>
        <v>0</v>
      </c>
      <c r="J407" s="49">
        <f t="shared" ref="J407:Q411" si="11">J401+I407</f>
        <v>0</v>
      </c>
      <c r="K407" s="49">
        <f t="shared" si="11"/>
        <v>0</v>
      </c>
      <c r="L407" s="49">
        <f t="shared" si="11"/>
        <v>0</v>
      </c>
      <c r="M407" s="49">
        <f t="shared" si="11"/>
        <v>0</v>
      </c>
      <c r="N407" s="49">
        <f t="shared" si="11"/>
        <v>0</v>
      </c>
      <c r="O407" s="49">
        <f t="shared" si="11"/>
        <v>0</v>
      </c>
      <c r="P407" s="49">
        <f t="shared" si="11"/>
        <v>0</v>
      </c>
      <c r="Q407" s="226">
        <f t="shared" si="11"/>
        <v>0</v>
      </c>
      <c r="R407" s="49">
        <f>R401</f>
        <v>9.43</v>
      </c>
    </row>
    <row r="408" spans="1:18" ht="35.1" customHeight="1" thickBot="1">
      <c r="A408" s="731" t="s">
        <v>201</v>
      </c>
      <c r="B408" s="732"/>
      <c r="C408" s="732"/>
      <c r="D408" s="732"/>
      <c r="E408" s="790"/>
      <c r="F408" s="791"/>
      <c r="G408" s="414">
        <f t="shared" si="10"/>
        <v>0</v>
      </c>
      <c r="H408" s="49">
        <f t="shared" si="10"/>
        <v>0</v>
      </c>
      <c r="I408" s="49">
        <f>I402+H408</f>
        <v>0</v>
      </c>
      <c r="J408" s="49">
        <f t="shared" si="11"/>
        <v>0</v>
      </c>
      <c r="K408" s="49">
        <f t="shared" si="11"/>
        <v>0</v>
      </c>
      <c r="L408" s="49">
        <f t="shared" si="11"/>
        <v>0</v>
      </c>
      <c r="M408" s="49">
        <f t="shared" si="11"/>
        <v>0</v>
      </c>
      <c r="N408" s="49">
        <f t="shared" si="11"/>
        <v>0</v>
      </c>
      <c r="O408" s="49">
        <f t="shared" si="11"/>
        <v>0</v>
      </c>
      <c r="P408" s="49">
        <f t="shared" si="11"/>
        <v>0</v>
      </c>
      <c r="Q408" s="226">
        <f t="shared" si="11"/>
        <v>0</v>
      </c>
      <c r="R408" s="49">
        <f>R402</f>
        <v>0</v>
      </c>
    </row>
    <row r="409" spans="1:18" ht="35.1" customHeight="1" thickBot="1">
      <c r="A409" s="728" t="s">
        <v>202</v>
      </c>
      <c r="B409" s="729"/>
      <c r="C409" s="729"/>
      <c r="D409" s="729"/>
      <c r="E409" s="734"/>
      <c r="F409" s="730"/>
      <c r="G409" s="414">
        <f t="shared" si="10"/>
        <v>0</v>
      </c>
      <c r="H409" s="49">
        <f t="shared" si="10"/>
        <v>0</v>
      </c>
      <c r="I409" s="49">
        <f>I403+H409</f>
        <v>0</v>
      </c>
      <c r="J409" s="49">
        <f t="shared" si="11"/>
        <v>0</v>
      </c>
      <c r="K409" s="49">
        <f t="shared" si="11"/>
        <v>0</v>
      </c>
      <c r="L409" s="49">
        <f t="shared" si="11"/>
        <v>0</v>
      </c>
      <c r="M409" s="49">
        <f t="shared" si="11"/>
        <v>0</v>
      </c>
      <c r="N409" s="49">
        <f t="shared" si="11"/>
        <v>0</v>
      </c>
      <c r="O409" s="49">
        <f t="shared" si="11"/>
        <v>0</v>
      </c>
      <c r="P409" s="49">
        <f t="shared" si="11"/>
        <v>0</v>
      </c>
      <c r="Q409" s="226">
        <f t="shared" si="11"/>
        <v>0</v>
      </c>
      <c r="R409" s="49">
        <f>R403</f>
        <v>10.1</v>
      </c>
    </row>
    <row r="410" spans="1:18" ht="42" customHeight="1" thickBot="1">
      <c r="A410" s="719" t="s">
        <v>477</v>
      </c>
      <c r="B410" s="720"/>
      <c r="C410" s="720"/>
      <c r="D410" s="720"/>
      <c r="E410" s="780"/>
      <c r="F410" s="781"/>
      <c r="G410" s="29">
        <f>G407+G408</f>
        <v>0</v>
      </c>
      <c r="H410" s="15">
        <f>H407+H408</f>
        <v>0</v>
      </c>
      <c r="I410" s="4">
        <f>I404+H410</f>
        <v>0</v>
      </c>
      <c r="J410" s="4">
        <f t="shared" si="11"/>
        <v>0</v>
      </c>
      <c r="K410" s="4">
        <f t="shared" si="11"/>
        <v>0</v>
      </c>
      <c r="L410" s="4">
        <f t="shared" si="11"/>
        <v>0</v>
      </c>
      <c r="M410" s="4">
        <f t="shared" si="11"/>
        <v>0</v>
      </c>
      <c r="N410" s="4">
        <f t="shared" si="11"/>
        <v>0</v>
      </c>
      <c r="O410" s="4">
        <f t="shared" si="11"/>
        <v>0</v>
      </c>
      <c r="P410" s="4">
        <f t="shared" si="11"/>
        <v>0</v>
      </c>
      <c r="Q410" s="358">
        <f t="shared" si="11"/>
        <v>0</v>
      </c>
      <c r="R410" s="15">
        <f>R407+R408</f>
        <v>9.43</v>
      </c>
    </row>
    <row r="411" spans="1:18" ht="42" customHeight="1" thickBot="1">
      <c r="A411" s="747" t="s">
        <v>478</v>
      </c>
      <c r="B411" s="782"/>
      <c r="C411" s="782"/>
      <c r="D411" s="782"/>
      <c r="E411" s="782"/>
      <c r="F411" s="783"/>
      <c r="G411" s="29">
        <f>G407+G408+G409</f>
        <v>0</v>
      </c>
      <c r="H411" s="23">
        <f>H407+H408+H409</f>
        <v>0</v>
      </c>
      <c r="I411" s="5">
        <f>I405+H411</f>
        <v>0</v>
      </c>
      <c r="J411" s="5">
        <f t="shared" si="11"/>
        <v>0</v>
      </c>
      <c r="K411" s="5">
        <f t="shared" si="11"/>
        <v>0</v>
      </c>
      <c r="L411" s="5">
        <f t="shared" si="11"/>
        <v>0</v>
      </c>
      <c r="M411" s="5">
        <f t="shared" si="11"/>
        <v>0</v>
      </c>
      <c r="N411" s="5">
        <f t="shared" si="11"/>
        <v>0</v>
      </c>
      <c r="O411" s="5">
        <f t="shared" si="11"/>
        <v>0</v>
      </c>
      <c r="P411" s="5">
        <f t="shared" si="11"/>
        <v>0</v>
      </c>
      <c r="Q411" s="359">
        <f>Q405+P411</f>
        <v>0</v>
      </c>
      <c r="R411" s="548">
        <f>R407+R408+R409</f>
        <v>19.53</v>
      </c>
    </row>
    <row r="412" spans="1:18" ht="35.1" customHeight="1" thickBot="1">
      <c r="A412" s="714"/>
      <c r="B412" s="750"/>
      <c r="C412" s="750"/>
      <c r="D412" s="750"/>
      <c r="E412" s="750"/>
      <c r="F412" s="750"/>
      <c r="G412" s="750"/>
      <c r="H412" s="750"/>
      <c r="I412" s="750"/>
      <c r="J412" s="750"/>
      <c r="K412" s="750"/>
      <c r="L412" s="750"/>
      <c r="M412" s="750"/>
      <c r="N412" s="750"/>
      <c r="O412" s="750"/>
      <c r="P412" s="750"/>
      <c r="Q412" s="750"/>
      <c r="R412" s="452"/>
    </row>
    <row r="413" spans="1:18" ht="35.1" customHeight="1" thickBot="1">
      <c r="A413" s="722" t="s">
        <v>203</v>
      </c>
      <c r="B413" s="784"/>
      <c r="C413" s="723"/>
      <c r="D413" s="723"/>
      <c r="E413" s="723"/>
      <c r="F413" s="723"/>
      <c r="G413" s="723"/>
      <c r="H413" s="723"/>
      <c r="I413" s="723"/>
      <c r="J413" s="723"/>
      <c r="K413" s="723"/>
      <c r="L413" s="723"/>
      <c r="M413" s="723"/>
      <c r="N413" s="723"/>
      <c r="O413" s="723"/>
      <c r="P413" s="723"/>
      <c r="Q413" s="723"/>
      <c r="R413" s="389"/>
    </row>
    <row r="414" spans="1:18" ht="35.1" customHeight="1">
      <c r="A414" s="803">
        <v>73</v>
      </c>
      <c r="B414" s="806" t="s">
        <v>655</v>
      </c>
      <c r="C414" s="808" t="s">
        <v>204</v>
      </c>
      <c r="D414" s="214" t="s">
        <v>656</v>
      </c>
      <c r="E414" s="757" t="s">
        <v>17</v>
      </c>
      <c r="F414" s="216" t="s">
        <v>18</v>
      </c>
      <c r="G414" s="456">
        <f>R414*J5</f>
        <v>0</v>
      </c>
      <c r="H414" s="207"/>
      <c r="I414" s="207"/>
      <c r="J414" s="209">
        <v>0</v>
      </c>
      <c r="K414" s="207"/>
      <c r="L414" s="207"/>
      <c r="M414" s="207"/>
      <c r="N414" s="207"/>
      <c r="O414" s="207"/>
      <c r="P414" s="207"/>
      <c r="Q414" s="352"/>
      <c r="R414" s="205">
        <v>1.2</v>
      </c>
    </row>
    <row r="415" spans="1:18" ht="27" customHeight="1">
      <c r="A415" s="804"/>
      <c r="B415" s="807"/>
      <c r="C415" s="809"/>
      <c r="D415" s="215"/>
      <c r="E415" s="758"/>
      <c r="F415" s="217" t="s">
        <v>19</v>
      </c>
      <c r="G415" s="468"/>
      <c r="H415" s="208"/>
      <c r="I415" s="208"/>
      <c r="J415" s="218"/>
      <c r="K415" s="208"/>
      <c r="L415" s="208"/>
      <c r="M415" s="208"/>
      <c r="N415" s="208"/>
      <c r="O415" s="208"/>
      <c r="P415" s="208"/>
      <c r="Q415" s="353"/>
      <c r="R415" s="206"/>
    </row>
    <row r="416" spans="1:18" ht="36.75" customHeight="1" thickBot="1">
      <c r="A416" s="804"/>
      <c r="B416" s="801" t="s">
        <v>210</v>
      </c>
      <c r="C416" s="809"/>
      <c r="D416" s="219"/>
      <c r="E416" s="758"/>
      <c r="F416" s="50" t="s">
        <v>20</v>
      </c>
      <c r="G416" s="497"/>
      <c r="H416" s="13"/>
      <c r="I416" s="10"/>
      <c r="J416" s="10"/>
      <c r="K416" s="10"/>
      <c r="L416" s="10"/>
      <c r="M416" s="10"/>
      <c r="N416" s="10"/>
      <c r="O416" s="10"/>
      <c r="P416" s="10"/>
      <c r="Q416" s="17"/>
      <c r="R416" s="392"/>
    </row>
    <row r="417" spans="1:18" ht="33.75" thickBot="1">
      <c r="A417" s="805"/>
      <c r="B417" s="802"/>
      <c r="C417" s="810"/>
      <c r="D417" s="220"/>
      <c r="E417" s="759"/>
      <c r="F417" s="49"/>
      <c r="G417" s="414"/>
      <c r="H417" s="638"/>
      <c r="I417" s="639"/>
      <c r="J417" s="639"/>
      <c r="K417" s="639"/>
      <c r="L417" s="639"/>
      <c r="M417" s="639"/>
      <c r="N417" s="639"/>
      <c r="O417" s="639"/>
      <c r="P417" s="639"/>
      <c r="Q417" s="639"/>
      <c r="R417" s="49"/>
    </row>
    <row r="418" spans="1:18" ht="35.1" customHeight="1">
      <c r="A418" s="751">
        <v>74</v>
      </c>
      <c r="B418" s="524" t="s">
        <v>205</v>
      </c>
      <c r="C418" s="792" t="s">
        <v>206</v>
      </c>
      <c r="D418" s="214" t="s">
        <v>657</v>
      </c>
      <c r="E418" s="795" t="s">
        <v>17</v>
      </c>
      <c r="F418" s="205" t="s">
        <v>18</v>
      </c>
      <c r="G418" s="456">
        <f>R418*J5</f>
        <v>0</v>
      </c>
      <c r="H418" s="207"/>
      <c r="I418" s="207"/>
      <c r="J418" s="209">
        <v>0</v>
      </c>
      <c r="K418" s="207"/>
      <c r="L418" s="207"/>
      <c r="M418" s="207"/>
      <c r="N418" s="207"/>
      <c r="O418" s="207"/>
      <c r="P418" s="207"/>
      <c r="Q418" s="352"/>
      <c r="R418" s="205">
        <v>0.8</v>
      </c>
    </row>
    <row r="419" spans="1:18" ht="35.1" customHeight="1">
      <c r="A419" s="752"/>
      <c r="B419" s="532" t="s">
        <v>207</v>
      </c>
      <c r="C419" s="793"/>
      <c r="D419" s="215"/>
      <c r="E419" s="796"/>
      <c r="F419" s="206" t="s">
        <v>19</v>
      </c>
      <c r="G419" s="468"/>
      <c r="H419" s="208"/>
      <c r="I419" s="208"/>
      <c r="J419" s="210"/>
      <c r="K419" s="208"/>
      <c r="L419" s="208"/>
      <c r="M419" s="208"/>
      <c r="N419" s="208"/>
      <c r="O419" s="208"/>
      <c r="P419" s="208"/>
      <c r="Q419" s="353"/>
      <c r="R419" s="206"/>
    </row>
    <row r="420" spans="1:18" ht="36.75" customHeight="1" thickBot="1">
      <c r="A420" s="752"/>
      <c r="B420" s="524" t="s">
        <v>658</v>
      </c>
      <c r="C420" s="793"/>
      <c r="D420" s="219"/>
      <c r="E420" s="796"/>
      <c r="F420" s="34" t="s">
        <v>20</v>
      </c>
      <c r="G420" s="497"/>
      <c r="H420" s="13"/>
      <c r="I420" s="10"/>
      <c r="J420" s="10"/>
      <c r="K420" s="10"/>
      <c r="L420" s="10"/>
      <c r="M420" s="10"/>
      <c r="N420" s="10"/>
      <c r="O420" s="10"/>
      <c r="P420" s="10"/>
      <c r="Q420" s="17"/>
      <c r="R420" s="392"/>
    </row>
    <row r="421" spans="1:18" ht="51.75" customHeight="1" thickBot="1">
      <c r="A421" s="753"/>
      <c r="B421" s="545" t="s">
        <v>211</v>
      </c>
      <c r="C421" s="794"/>
      <c r="D421" s="220"/>
      <c r="E421" s="797"/>
      <c r="F421" s="49"/>
      <c r="G421" s="414"/>
      <c r="H421" s="638"/>
      <c r="I421" s="639"/>
      <c r="J421" s="639"/>
      <c r="K421" s="639"/>
      <c r="L421" s="639"/>
      <c r="M421" s="639"/>
      <c r="N421" s="639"/>
      <c r="O421" s="639"/>
      <c r="P421" s="639"/>
      <c r="Q421" s="639"/>
      <c r="R421" s="49"/>
    </row>
    <row r="422" spans="1:18" ht="35.1" customHeight="1">
      <c r="A422" s="751">
        <v>75</v>
      </c>
      <c r="B422" s="523" t="s">
        <v>208</v>
      </c>
      <c r="C422" s="792" t="s">
        <v>209</v>
      </c>
      <c r="D422" s="214" t="s">
        <v>659</v>
      </c>
      <c r="E422" s="795" t="s">
        <v>17</v>
      </c>
      <c r="F422" s="211" t="s">
        <v>18</v>
      </c>
      <c r="G422" s="456">
        <f>R422*J5</f>
        <v>0</v>
      </c>
      <c r="H422" s="207"/>
      <c r="I422" s="207"/>
      <c r="J422" s="209">
        <v>0</v>
      </c>
      <c r="K422" s="207"/>
      <c r="L422" s="207"/>
      <c r="M422" s="207"/>
      <c r="N422" s="207"/>
      <c r="O422" s="207"/>
      <c r="P422" s="207"/>
      <c r="Q422" s="352"/>
      <c r="R422" s="205">
        <v>0.25</v>
      </c>
    </row>
    <row r="423" spans="1:18" ht="35.1" customHeight="1">
      <c r="A423" s="752"/>
      <c r="B423" s="532" t="s">
        <v>660</v>
      </c>
      <c r="C423" s="793"/>
      <c r="D423" s="215"/>
      <c r="E423" s="796"/>
      <c r="F423" s="206" t="s">
        <v>19</v>
      </c>
      <c r="G423" s="468"/>
      <c r="H423" s="208"/>
      <c r="I423" s="208"/>
      <c r="J423" s="210"/>
      <c r="K423" s="208"/>
      <c r="L423" s="208"/>
      <c r="M423" s="208"/>
      <c r="N423" s="208"/>
      <c r="O423" s="208"/>
      <c r="P423" s="208"/>
      <c r="Q423" s="353"/>
      <c r="R423" s="206"/>
    </row>
    <row r="424" spans="1:18" ht="49.5" customHeight="1" thickBot="1">
      <c r="A424" s="752"/>
      <c r="B424" s="524"/>
      <c r="C424" s="793"/>
      <c r="D424" s="219"/>
      <c r="E424" s="796"/>
      <c r="F424" s="34" t="s">
        <v>20</v>
      </c>
      <c r="G424" s="497"/>
      <c r="H424" s="13"/>
      <c r="I424" s="10"/>
      <c r="J424" s="10"/>
      <c r="K424" s="10"/>
      <c r="L424" s="10"/>
      <c r="M424" s="10"/>
      <c r="N424" s="10"/>
      <c r="O424" s="10"/>
      <c r="P424" s="10"/>
      <c r="Q424" s="17"/>
      <c r="R424" s="392"/>
    </row>
    <row r="425" spans="1:18" ht="33.75" thickBot="1">
      <c r="A425" s="753"/>
      <c r="B425" s="545"/>
      <c r="C425" s="794"/>
      <c r="D425" s="220"/>
      <c r="E425" s="797"/>
      <c r="F425" s="49"/>
      <c r="G425" s="414"/>
      <c r="H425" s="638"/>
      <c r="I425" s="639"/>
      <c r="J425" s="639"/>
      <c r="K425" s="639"/>
      <c r="L425" s="639"/>
      <c r="M425" s="639"/>
      <c r="N425" s="639"/>
      <c r="O425" s="639"/>
      <c r="P425" s="639"/>
      <c r="Q425" s="639"/>
      <c r="R425" s="49"/>
    </row>
    <row r="426" spans="1:18" ht="35.1" hidden="1" customHeight="1" thickBot="1">
      <c r="A426" s="642" t="s">
        <v>212</v>
      </c>
      <c r="B426" s="643"/>
      <c r="C426" s="643"/>
      <c r="D426" s="643"/>
      <c r="E426" s="644"/>
      <c r="F426" s="205">
        <f>SUM(H426:Q426)</f>
        <v>0</v>
      </c>
      <c r="G426" s="414">
        <f>G414+G418+G422</f>
        <v>0</v>
      </c>
      <c r="H426" s="49">
        <f>H414+H418+H422</f>
        <v>0</v>
      </c>
      <c r="I426" s="49">
        <f t="shared" ref="I426:Q426" si="12">I414+I418+I422</f>
        <v>0</v>
      </c>
      <c r="J426" s="49">
        <f t="shared" si="12"/>
        <v>0</v>
      </c>
      <c r="K426" s="49">
        <f t="shared" si="12"/>
        <v>0</v>
      </c>
      <c r="L426" s="49">
        <f t="shared" si="12"/>
        <v>0</v>
      </c>
      <c r="M426" s="49">
        <f t="shared" si="12"/>
        <v>0</v>
      </c>
      <c r="N426" s="49">
        <f t="shared" si="12"/>
        <v>0</v>
      </c>
      <c r="O426" s="49">
        <f t="shared" si="12"/>
        <v>0</v>
      </c>
      <c r="P426" s="49">
        <f t="shared" si="12"/>
        <v>0</v>
      </c>
      <c r="Q426" s="226">
        <f t="shared" si="12"/>
        <v>0</v>
      </c>
      <c r="R426" s="49">
        <f>R414+R418+R422</f>
        <v>2.25</v>
      </c>
    </row>
    <row r="427" spans="1:18" ht="35.1" hidden="1" customHeight="1" thickBot="1">
      <c r="A427" s="731" t="s">
        <v>213</v>
      </c>
      <c r="B427" s="732"/>
      <c r="C427" s="732"/>
      <c r="D427" s="732"/>
      <c r="E427" s="733"/>
      <c r="F427" s="205">
        <f>SUM(H427:Q427)</f>
        <v>0</v>
      </c>
      <c r="G427" s="414">
        <f t="shared" ref="G427:R428" si="13">G415+G419+G423</f>
        <v>0</v>
      </c>
      <c r="H427" s="49">
        <f t="shared" si="13"/>
        <v>0</v>
      </c>
      <c r="I427" s="49">
        <f t="shared" si="13"/>
        <v>0</v>
      </c>
      <c r="J427" s="49">
        <f t="shared" si="13"/>
        <v>0</v>
      </c>
      <c r="K427" s="49">
        <f t="shared" si="13"/>
        <v>0</v>
      </c>
      <c r="L427" s="49">
        <f t="shared" si="13"/>
        <v>0</v>
      </c>
      <c r="M427" s="49">
        <f t="shared" si="13"/>
        <v>0</v>
      </c>
      <c r="N427" s="49">
        <f t="shared" si="13"/>
        <v>0</v>
      </c>
      <c r="O427" s="49">
        <f t="shared" si="13"/>
        <v>0</v>
      </c>
      <c r="P427" s="49">
        <f t="shared" si="13"/>
        <v>0</v>
      </c>
      <c r="Q427" s="226">
        <f t="shared" si="13"/>
        <v>0</v>
      </c>
      <c r="R427" s="49">
        <f t="shared" si="13"/>
        <v>0</v>
      </c>
    </row>
    <row r="428" spans="1:18" ht="35.1" hidden="1" customHeight="1" thickBot="1">
      <c r="A428" s="798" t="s">
        <v>214</v>
      </c>
      <c r="B428" s="799"/>
      <c r="C428" s="799"/>
      <c r="D428" s="799"/>
      <c r="E428" s="800"/>
      <c r="F428" s="205">
        <f>SUM(H428:Q428)</f>
        <v>0</v>
      </c>
      <c r="G428" s="414">
        <f t="shared" si="13"/>
        <v>0</v>
      </c>
      <c r="H428" s="49">
        <f t="shared" si="13"/>
        <v>0</v>
      </c>
      <c r="I428" s="49">
        <f t="shared" si="13"/>
        <v>0</v>
      </c>
      <c r="J428" s="49">
        <f t="shared" si="13"/>
        <v>0</v>
      </c>
      <c r="K428" s="49">
        <f t="shared" si="13"/>
        <v>0</v>
      </c>
      <c r="L428" s="49">
        <f t="shared" si="13"/>
        <v>0</v>
      </c>
      <c r="M428" s="49">
        <f t="shared" si="13"/>
        <v>0</v>
      </c>
      <c r="N428" s="49">
        <f t="shared" si="13"/>
        <v>0</v>
      </c>
      <c r="O428" s="49">
        <f t="shared" si="13"/>
        <v>0</v>
      </c>
      <c r="P428" s="49">
        <f t="shared" si="13"/>
        <v>0</v>
      </c>
      <c r="Q428" s="226">
        <f t="shared" si="13"/>
        <v>0</v>
      </c>
      <c r="R428" s="49">
        <f t="shared" si="13"/>
        <v>0</v>
      </c>
    </row>
    <row r="429" spans="1:18" ht="45.75" hidden="1" customHeight="1" thickBot="1">
      <c r="A429" s="719" t="s">
        <v>479</v>
      </c>
      <c r="B429" s="720"/>
      <c r="C429" s="720"/>
      <c r="D429" s="720"/>
      <c r="E429" s="786"/>
      <c r="F429" s="15">
        <f>SUM(F426:F427)</f>
        <v>0</v>
      </c>
      <c r="G429" s="29">
        <f>G426+G427</f>
        <v>0</v>
      </c>
      <c r="H429" s="15">
        <f>H426+H427</f>
        <v>0</v>
      </c>
      <c r="I429" s="15">
        <f t="shared" ref="I429:Q429" si="14">I426+I427</f>
        <v>0</v>
      </c>
      <c r="J429" s="15">
        <f t="shared" si="14"/>
        <v>0</v>
      </c>
      <c r="K429" s="15">
        <f t="shared" si="14"/>
        <v>0</v>
      </c>
      <c r="L429" s="15">
        <f t="shared" si="14"/>
        <v>0</v>
      </c>
      <c r="M429" s="15">
        <f t="shared" si="14"/>
        <v>0</v>
      </c>
      <c r="N429" s="15">
        <f t="shared" si="14"/>
        <v>0</v>
      </c>
      <c r="O429" s="15">
        <f t="shared" si="14"/>
        <v>0</v>
      </c>
      <c r="P429" s="15">
        <f t="shared" si="14"/>
        <v>0</v>
      </c>
      <c r="Q429" s="357">
        <f t="shared" si="14"/>
        <v>0</v>
      </c>
      <c r="R429" s="15">
        <f>R426+R427</f>
        <v>2.25</v>
      </c>
    </row>
    <row r="430" spans="1:18" ht="44.25" hidden="1" customHeight="1" thickBot="1">
      <c r="A430" s="747" t="s">
        <v>480</v>
      </c>
      <c r="B430" s="787"/>
      <c r="C430" s="787"/>
      <c r="D430" s="787"/>
      <c r="E430" s="788"/>
      <c r="F430" s="548">
        <f>SUM(F426:F428)</f>
        <v>0</v>
      </c>
      <c r="G430" s="571">
        <f>G426+G427+G428</f>
        <v>0</v>
      </c>
      <c r="H430" s="548">
        <f>H426+H427+H428</f>
        <v>0</v>
      </c>
      <c r="I430" s="548">
        <f t="shared" ref="I430:Q430" si="15">I426+I427+I428</f>
        <v>0</v>
      </c>
      <c r="J430" s="548">
        <f t="shared" si="15"/>
        <v>0</v>
      </c>
      <c r="K430" s="548">
        <f t="shared" si="15"/>
        <v>0</v>
      </c>
      <c r="L430" s="548">
        <f t="shared" si="15"/>
        <v>0</v>
      </c>
      <c r="M430" s="548">
        <f t="shared" si="15"/>
        <v>0</v>
      </c>
      <c r="N430" s="548">
        <f t="shared" si="15"/>
        <v>0</v>
      </c>
      <c r="O430" s="548">
        <f t="shared" si="15"/>
        <v>0</v>
      </c>
      <c r="P430" s="548">
        <f t="shared" si="15"/>
        <v>0</v>
      </c>
      <c r="Q430" s="552">
        <f t="shared" si="15"/>
        <v>0</v>
      </c>
      <c r="R430" s="548">
        <f>R426+R427+R428</f>
        <v>2.25</v>
      </c>
    </row>
    <row r="431" spans="1:18" ht="35.1" customHeight="1" thickBot="1">
      <c r="A431" s="640"/>
      <c r="B431" s="641"/>
      <c r="C431" s="641"/>
      <c r="D431" s="641"/>
      <c r="E431" s="641"/>
      <c r="F431" s="641"/>
      <c r="G431" s="641"/>
      <c r="H431" s="641"/>
      <c r="I431" s="641"/>
      <c r="J431" s="641"/>
      <c r="K431" s="641"/>
      <c r="L431" s="641"/>
      <c r="M431" s="641"/>
      <c r="N431" s="641"/>
      <c r="O431" s="641"/>
      <c r="P431" s="641"/>
      <c r="Q431" s="641"/>
      <c r="R431" s="389"/>
    </row>
    <row r="432" spans="1:18" ht="35.1" customHeight="1" thickBot="1">
      <c r="A432" s="642" t="s">
        <v>215</v>
      </c>
      <c r="B432" s="643"/>
      <c r="C432" s="643"/>
      <c r="D432" s="643"/>
      <c r="E432" s="643"/>
      <c r="F432" s="644"/>
      <c r="G432" s="58">
        <f t="shared" ref="G432:H434" si="16">G426</f>
        <v>0</v>
      </c>
      <c r="H432" s="2">
        <f t="shared" si="16"/>
        <v>0</v>
      </c>
      <c r="I432" s="2">
        <f t="shared" ref="I432:Q436" si="17">SUM(I426,H432)</f>
        <v>0</v>
      </c>
      <c r="J432" s="2">
        <f t="shared" si="17"/>
        <v>0</v>
      </c>
      <c r="K432" s="2">
        <f t="shared" si="17"/>
        <v>0</v>
      </c>
      <c r="L432" s="2">
        <f t="shared" si="17"/>
        <v>0</v>
      </c>
      <c r="M432" s="2">
        <f t="shared" si="17"/>
        <v>0</v>
      </c>
      <c r="N432" s="2">
        <f t="shared" si="17"/>
        <v>0</v>
      </c>
      <c r="O432" s="2">
        <f t="shared" si="17"/>
        <v>0</v>
      </c>
      <c r="P432" s="2">
        <f t="shared" si="17"/>
        <v>0</v>
      </c>
      <c r="Q432" s="367">
        <f t="shared" si="17"/>
        <v>0</v>
      </c>
      <c r="R432" s="2">
        <f>R426</f>
        <v>2.25</v>
      </c>
    </row>
    <row r="433" spans="1:18" ht="35.1" customHeight="1" thickBot="1">
      <c r="A433" s="731" t="s">
        <v>216</v>
      </c>
      <c r="B433" s="732"/>
      <c r="C433" s="732"/>
      <c r="D433" s="732"/>
      <c r="E433" s="732"/>
      <c r="F433" s="733"/>
      <c r="G433" s="58">
        <f t="shared" si="16"/>
        <v>0</v>
      </c>
      <c r="H433" s="2">
        <f t="shared" si="16"/>
        <v>0</v>
      </c>
      <c r="I433" s="2">
        <f t="shared" si="17"/>
        <v>0</v>
      </c>
      <c r="J433" s="2">
        <f t="shared" si="17"/>
        <v>0</v>
      </c>
      <c r="K433" s="2">
        <f t="shared" si="17"/>
        <v>0</v>
      </c>
      <c r="L433" s="2">
        <f t="shared" si="17"/>
        <v>0</v>
      </c>
      <c r="M433" s="2">
        <f t="shared" si="17"/>
        <v>0</v>
      </c>
      <c r="N433" s="2">
        <f t="shared" si="17"/>
        <v>0</v>
      </c>
      <c r="O433" s="2">
        <f t="shared" si="17"/>
        <v>0</v>
      </c>
      <c r="P433" s="2">
        <f t="shared" si="17"/>
        <v>0</v>
      </c>
      <c r="Q433" s="367">
        <f t="shared" si="17"/>
        <v>0</v>
      </c>
      <c r="R433" s="2">
        <f>R427</f>
        <v>0</v>
      </c>
    </row>
    <row r="434" spans="1:18" ht="35.1" customHeight="1" thickBot="1">
      <c r="A434" s="798" t="s">
        <v>217</v>
      </c>
      <c r="B434" s="799"/>
      <c r="C434" s="799"/>
      <c r="D434" s="799"/>
      <c r="E434" s="799"/>
      <c r="F434" s="800"/>
      <c r="G434" s="58">
        <f t="shared" si="16"/>
        <v>0</v>
      </c>
      <c r="H434" s="2">
        <f t="shared" si="16"/>
        <v>0</v>
      </c>
      <c r="I434" s="2">
        <f t="shared" si="17"/>
        <v>0</v>
      </c>
      <c r="J434" s="2">
        <f t="shared" si="17"/>
        <v>0</v>
      </c>
      <c r="K434" s="2">
        <f t="shared" si="17"/>
        <v>0</v>
      </c>
      <c r="L434" s="2">
        <f t="shared" si="17"/>
        <v>0</v>
      </c>
      <c r="M434" s="2">
        <f t="shared" si="17"/>
        <v>0</v>
      </c>
      <c r="N434" s="2">
        <f t="shared" si="17"/>
        <v>0</v>
      </c>
      <c r="O434" s="2">
        <f t="shared" si="17"/>
        <v>0</v>
      </c>
      <c r="P434" s="2">
        <f t="shared" si="17"/>
        <v>0</v>
      </c>
      <c r="Q434" s="367">
        <f t="shared" si="17"/>
        <v>0</v>
      </c>
      <c r="R434" s="2">
        <f>R428</f>
        <v>0</v>
      </c>
    </row>
    <row r="435" spans="1:18" ht="40.5" customHeight="1" thickBot="1">
      <c r="A435" s="719" t="s">
        <v>481</v>
      </c>
      <c r="B435" s="720"/>
      <c r="C435" s="720"/>
      <c r="D435" s="720"/>
      <c r="E435" s="720"/>
      <c r="F435" s="786"/>
      <c r="G435" s="419">
        <f>SUM(G432:G433)</f>
        <v>0</v>
      </c>
      <c r="H435" s="24">
        <f>SUM(H432:H433)</f>
        <v>0</v>
      </c>
      <c r="I435" s="25">
        <f t="shared" si="17"/>
        <v>0</v>
      </c>
      <c r="J435" s="25">
        <f t="shared" si="17"/>
        <v>0</v>
      </c>
      <c r="K435" s="25">
        <f t="shared" si="17"/>
        <v>0</v>
      </c>
      <c r="L435" s="25">
        <f t="shared" si="17"/>
        <v>0</v>
      </c>
      <c r="M435" s="25">
        <f t="shared" si="17"/>
        <v>0</v>
      </c>
      <c r="N435" s="25">
        <f t="shared" si="17"/>
        <v>0</v>
      </c>
      <c r="O435" s="25">
        <f t="shared" si="17"/>
        <v>0</v>
      </c>
      <c r="P435" s="25">
        <f t="shared" si="17"/>
        <v>0</v>
      </c>
      <c r="Q435" s="368">
        <f t="shared" si="17"/>
        <v>0</v>
      </c>
      <c r="R435" s="24">
        <f>SUM(R432:R433)</f>
        <v>2.25</v>
      </c>
    </row>
    <row r="436" spans="1:18" ht="44.25" customHeight="1" thickBot="1">
      <c r="A436" s="747" t="s">
        <v>482</v>
      </c>
      <c r="B436" s="787"/>
      <c r="C436" s="787"/>
      <c r="D436" s="787"/>
      <c r="E436" s="787"/>
      <c r="F436" s="788"/>
      <c r="G436" s="420">
        <f>SUM(G432:G434)</f>
        <v>0</v>
      </c>
      <c r="H436" s="60">
        <f>SUM(H432:H434)</f>
        <v>0</v>
      </c>
      <c r="I436" s="60">
        <f t="shared" si="17"/>
        <v>0</v>
      </c>
      <c r="J436" s="60">
        <f t="shared" si="17"/>
        <v>0</v>
      </c>
      <c r="K436" s="60">
        <f t="shared" si="17"/>
        <v>0</v>
      </c>
      <c r="L436" s="60">
        <f t="shared" si="17"/>
        <v>0</v>
      </c>
      <c r="M436" s="60">
        <f t="shared" si="17"/>
        <v>0</v>
      </c>
      <c r="N436" s="60">
        <f t="shared" si="17"/>
        <v>0</v>
      </c>
      <c r="O436" s="60">
        <f t="shared" si="17"/>
        <v>0</v>
      </c>
      <c r="P436" s="60">
        <f t="shared" si="17"/>
        <v>0</v>
      </c>
      <c r="Q436" s="369">
        <f t="shared" si="17"/>
        <v>0</v>
      </c>
      <c r="R436" s="60">
        <f>SUM(R432:R434)</f>
        <v>2.25</v>
      </c>
    </row>
    <row r="437" spans="1:18" ht="44.25" customHeight="1" thickBot="1">
      <c r="A437" s="498"/>
      <c r="B437" s="539"/>
      <c r="C437" s="539"/>
      <c r="D437" s="539"/>
      <c r="E437" s="539"/>
      <c r="F437" s="539"/>
      <c r="G437" s="421"/>
      <c r="H437" s="166"/>
      <c r="I437" s="166"/>
      <c r="J437" s="166"/>
      <c r="K437" s="166"/>
      <c r="L437" s="166"/>
      <c r="M437" s="166"/>
      <c r="N437" s="166"/>
      <c r="O437" s="166"/>
      <c r="P437" s="166"/>
      <c r="Q437" s="166"/>
      <c r="R437" s="60"/>
    </row>
    <row r="438" spans="1:18" ht="35.1" customHeight="1" thickBot="1">
      <c r="A438" s="722" t="s">
        <v>218</v>
      </c>
      <c r="B438" s="723"/>
      <c r="C438" s="723"/>
      <c r="D438" s="723"/>
      <c r="E438" s="723"/>
      <c r="F438" s="723"/>
      <c r="G438" s="723"/>
      <c r="H438" s="723"/>
      <c r="I438" s="723"/>
      <c r="J438" s="723"/>
      <c r="K438" s="723"/>
      <c r="L438" s="723"/>
      <c r="M438" s="723"/>
      <c r="N438" s="723"/>
      <c r="O438" s="723"/>
      <c r="P438" s="723"/>
      <c r="Q438" s="723"/>
      <c r="R438" s="389"/>
    </row>
    <row r="439" spans="1:18" ht="35.1" customHeight="1">
      <c r="A439" s="803">
        <v>76</v>
      </c>
      <c r="B439" s="523" t="s">
        <v>219</v>
      </c>
      <c r="C439" s="754" t="s">
        <v>220</v>
      </c>
      <c r="D439" s="523"/>
      <c r="E439" s="757" t="s">
        <v>451</v>
      </c>
      <c r="F439" s="205" t="s">
        <v>18</v>
      </c>
      <c r="G439" s="456"/>
      <c r="H439" s="39"/>
      <c r="I439" s="209"/>
      <c r="J439" s="209"/>
      <c r="K439" s="40"/>
      <c r="L439" s="209"/>
      <c r="M439" s="209"/>
      <c r="N439" s="209"/>
      <c r="O439" s="209"/>
      <c r="P439" s="209"/>
      <c r="Q439" s="362"/>
      <c r="R439" s="394"/>
    </row>
    <row r="440" spans="1:18" ht="34.5" customHeight="1">
      <c r="A440" s="804"/>
      <c r="B440" s="532" t="s">
        <v>221</v>
      </c>
      <c r="C440" s="755"/>
      <c r="D440" s="213" t="s">
        <v>679</v>
      </c>
      <c r="E440" s="758"/>
      <c r="F440" s="547" t="s">
        <v>19</v>
      </c>
      <c r="G440" s="468"/>
      <c r="H440" s="45"/>
      <c r="I440" s="210"/>
      <c r="J440" s="283"/>
      <c r="K440" s="515"/>
      <c r="L440" s="45"/>
      <c r="M440" s="210"/>
      <c r="N440" s="210"/>
      <c r="O440" s="210"/>
      <c r="P440" s="210"/>
      <c r="Q440" s="363"/>
      <c r="R440" s="395"/>
    </row>
    <row r="441" spans="1:18" ht="35.1" customHeight="1" thickBot="1">
      <c r="A441" s="804"/>
      <c r="B441" s="524" t="s">
        <v>222</v>
      </c>
      <c r="C441" s="755"/>
      <c r="D441" s="524"/>
      <c r="E441" s="758"/>
      <c r="F441" s="35" t="s">
        <v>20</v>
      </c>
      <c r="G441" s="497">
        <f>R441*J5</f>
        <v>0</v>
      </c>
      <c r="H441" s="44"/>
      <c r="I441" s="42"/>
      <c r="J441" s="42"/>
      <c r="K441" s="48"/>
      <c r="L441" s="42"/>
      <c r="M441" s="42"/>
      <c r="N441" s="42"/>
      <c r="O441" s="42">
        <v>0</v>
      </c>
      <c r="P441" s="42"/>
      <c r="Q441" s="361"/>
      <c r="R441" s="393">
        <v>1.2</v>
      </c>
    </row>
    <row r="442" spans="1:18" ht="35.1" customHeight="1">
      <c r="A442" s="804"/>
      <c r="B442" s="524" t="s">
        <v>223</v>
      </c>
      <c r="C442" s="755"/>
      <c r="D442" s="768" t="s">
        <v>681</v>
      </c>
      <c r="E442" s="758"/>
      <c r="F442" s="744"/>
      <c r="G442" s="422"/>
      <c r="H442" s="636"/>
      <c r="I442" s="637"/>
      <c r="J442" s="637"/>
      <c r="K442" s="637"/>
      <c r="L442" s="637"/>
      <c r="M442" s="637"/>
      <c r="N442" s="637"/>
      <c r="O442" s="637"/>
      <c r="P442" s="637"/>
      <c r="Q442" s="637"/>
      <c r="R442" s="540"/>
    </row>
    <row r="443" spans="1:18" ht="35.1" customHeight="1" thickBot="1">
      <c r="A443" s="805"/>
      <c r="B443" s="545" t="s">
        <v>224</v>
      </c>
      <c r="C443" s="756"/>
      <c r="D443" s="811"/>
      <c r="E443" s="759"/>
      <c r="F443" s="745"/>
      <c r="G443" s="440"/>
      <c r="H443" s="746"/>
      <c r="I443" s="746"/>
      <c r="J443" s="746"/>
      <c r="K443" s="746"/>
      <c r="L443" s="746"/>
      <c r="M443" s="746"/>
      <c r="N443" s="746"/>
      <c r="O443" s="746"/>
      <c r="P443" s="746"/>
      <c r="Q443" s="746"/>
      <c r="R443" s="522"/>
    </row>
    <row r="444" spans="1:18" ht="53.25" customHeight="1">
      <c r="A444" s="751">
        <v>77</v>
      </c>
      <c r="B444" s="523" t="s">
        <v>617</v>
      </c>
      <c r="C444" s="754" t="s">
        <v>225</v>
      </c>
      <c r="D444" s="523"/>
      <c r="E444" s="751" t="s">
        <v>451</v>
      </c>
      <c r="F444" s="205" t="s">
        <v>18</v>
      </c>
      <c r="G444" s="456"/>
      <c r="H444" s="39"/>
      <c r="I444" s="209"/>
      <c r="J444" s="209"/>
      <c r="K444" s="209"/>
      <c r="L444" s="209"/>
      <c r="M444" s="209"/>
      <c r="N444" s="209"/>
      <c r="O444" s="209"/>
      <c r="P444" s="209"/>
      <c r="Q444" s="362"/>
      <c r="R444" s="394"/>
    </row>
    <row r="445" spans="1:18" ht="35.1" customHeight="1">
      <c r="A445" s="752"/>
      <c r="B445" s="532" t="s">
        <v>226</v>
      </c>
      <c r="C445" s="755"/>
      <c r="D445" s="11"/>
      <c r="E445" s="752"/>
      <c r="F445" s="547" t="s">
        <v>19</v>
      </c>
      <c r="G445" s="468"/>
      <c r="H445" s="13"/>
      <c r="I445" s="10"/>
      <c r="J445" s="10"/>
      <c r="K445" s="10"/>
      <c r="L445" s="10"/>
      <c r="M445" s="10"/>
      <c r="N445" s="10"/>
      <c r="O445" s="10"/>
      <c r="P445" s="10"/>
      <c r="Q445" s="17"/>
      <c r="R445" s="392"/>
    </row>
    <row r="446" spans="1:18" ht="35.1" customHeight="1" thickBot="1">
      <c r="A446" s="752"/>
      <c r="B446" s="524" t="s">
        <v>227</v>
      </c>
      <c r="C446" s="755"/>
      <c r="D446" s="8" t="s">
        <v>189</v>
      </c>
      <c r="E446" s="752"/>
      <c r="F446" s="35" t="s">
        <v>20</v>
      </c>
      <c r="G446" s="497">
        <f>R446*J5</f>
        <v>0</v>
      </c>
      <c r="H446" s="44"/>
      <c r="I446" s="42"/>
      <c r="J446" s="42"/>
      <c r="K446" s="42"/>
      <c r="L446" s="42"/>
      <c r="M446" s="42"/>
      <c r="N446" s="42"/>
      <c r="O446" s="42">
        <v>0</v>
      </c>
      <c r="P446" s="42"/>
      <c r="Q446" s="361"/>
      <c r="R446" s="393">
        <v>0.3</v>
      </c>
    </row>
    <row r="447" spans="1:18" ht="35.1" customHeight="1" thickBot="1">
      <c r="A447" s="753"/>
      <c r="B447" s="545"/>
      <c r="C447" s="756"/>
      <c r="D447" s="12"/>
      <c r="E447" s="753"/>
      <c r="F447" s="546"/>
      <c r="G447" s="443"/>
      <c r="H447" s="767"/>
      <c r="I447" s="767"/>
      <c r="J447" s="767"/>
      <c r="K447" s="767"/>
      <c r="L447" s="767"/>
      <c r="M447" s="767"/>
      <c r="N447" s="767"/>
      <c r="O447" s="767"/>
      <c r="P447" s="767"/>
      <c r="Q447" s="767"/>
      <c r="R447" s="546"/>
    </row>
    <row r="448" spans="1:18" ht="35.1" customHeight="1">
      <c r="A448" s="751">
        <v>78</v>
      </c>
      <c r="B448" s="754" t="s">
        <v>661</v>
      </c>
      <c r="C448" s="754" t="s">
        <v>229</v>
      </c>
      <c r="D448" s="212" t="s">
        <v>680</v>
      </c>
      <c r="E448" s="815" t="s">
        <v>678</v>
      </c>
      <c r="F448" s="205" t="s">
        <v>18</v>
      </c>
      <c r="G448" s="456"/>
      <c r="H448" s="39"/>
      <c r="I448" s="209"/>
      <c r="J448" s="209"/>
      <c r="K448" s="209"/>
      <c r="L448" s="209"/>
      <c r="M448" s="209"/>
      <c r="N448" s="209"/>
      <c r="O448" s="209"/>
      <c r="P448" s="209"/>
      <c r="Q448" s="362"/>
      <c r="R448" s="394"/>
    </row>
    <row r="449" spans="1:18" ht="35.1" customHeight="1">
      <c r="A449" s="752"/>
      <c r="B449" s="813"/>
      <c r="C449" s="761"/>
      <c r="D449" s="213"/>
      <c r="E449" s="752"/>
      <c r="F449" s="547" t="s">
        <v>19</v>
      </c>
      <c r="G449" s="468"/>
      <c r="H449" s="445"/>
      <c r="I449" s="218"/>
      <c r="J449" s="218"/>
      <c r="K449" s="218"/>
      <c r="L449" s="218"/>
      <c r="M449" s="218"/>
      <c r="N449" s="218"/>
      <c r="O449" s="218"/>
      <c r="P449" s="218"/>
      <c r="Q449" s="370"/>
      <c r="R449" s="397"/>
    </row>
    <row r="450" spans="1:18" ht="47.25" customHeight="1" thickBot="1">
      <c r="A450" s="752"/>
      <c r="B450" s="813"/>
      <c r="C450" s="755"/>
      <c r="D450" s="8"/>
      <c r="E450" s="752"/>
      <c r="F450" s="35" t="s">
        <v>20</v>
      </c>
      <c r="G450" s="497">
        <f>R450*J5</f>
        <v>0</v>
      </c>
      <c r="H450" s="44"/>
      <c r="I450" s="42"/>
      <c r="J450" s="42"/>
      <c r="K450" s="42"/>
      <c r="L450" s="42"/>
      <c r="M450" s="42"/>
      <c r="N450" s="42"/>
      <c r="O450" s="42">
        <v>0</v>
      </c>
      <c r="P450" s="42"/>
      <c r="Q450" s="361"/>
      <c r="R450" s="393">
        <v>0.8</v>
      </c>
    </row>
    <row r="451" spans="1:18" ht="35.1" customHeight="1" thickBot="1">
      <c r="A451" s="753"/>
      <c r="B451" s="814"/>
      <c r="C451" s="756"/>
      <c r="D451" s="545"/>
      <c r="E451" s="753"/>
      <c r="F451" s="49"/>
      <c r="G451" s="414"/>
      <c r="H451" s="776"/>
      <c r="I451" s="812"/>
      <c r="J451" s="812"/>
      <c r="K451" s="812"/>
      <c r="L451" s="812"/>
      <c r="M451" s="812"/>
      <c r="N451" s="812"/>
      <c r="O451" s="812"/>
      <c r="P451" s="812"/>
      <c r="Q451" s="812"/>
      <c r="R451" s="49"/>
    </row>
    <row r="452" spans="1:18" ht="35.1" customHeight="1">
      <c r="A452" s="751">
        <v>79</v>
      </c>
      <c r="B452" s="754" t="s">
        <v>662</v>
      </c>
      <c r="C452" s="754" t="s">
        <v>229</v>
      </c>
      <c r="D452" s="212" t="s">
        <v>682</v>
      </c>
      <c r="E452" s="815" t="s">
        <v>451</v>
      </c>
      <c r="F452" s="205" t="s">
        <v>18</v>
      </c>
      <c r="G452" s="456"/>
      <c r="H452" s="39"/>
      <c r="I452" s="209"/>
      <c r="J452" s="209"/>
      <c r="K452" s="209"/>
      <c r="L452" s="209"/>
      <c r="M452" s="209"/>
      <c r="N452" s="209"/>
      <c r="O452" s="209"/>
      <c r="P452" s="209"/>
      <c r="Q452" s="362"/>
      <c r="R452" s="394"/>
    </row>
    <row r="453" spans="1:18" ht="35.1" customHeight="1">
      <c r="A453" s="752"/>
      <c r="B453" s="813"/>
      <c r="C453" s="761"/>
      <c r="D453" s="213"/>
      <c r="E453" s="752"/>
      <c r="F453" s="547" t="s">
        <v>19</v>
      </c>
      <c r="G453" s="468"/>
      <c r="H453" s="445"/>
      <c r="I453" s="218"/>
      <c r="J453" s="218"/>
      <c r="K453" s="218"/>
      <c r="L453" s="218"/>
      <c r="M453" s="218"/>
      <c r="N453" s="218"/>
      <c r="O453" s="218"/>
      <c r="P453" s="218"/>
      <c r="Q453" s="370"/>
      <c r="R453" s="397"/>
    </row>
    <row r="454" spans="1:18" ht="47.25" customHeight="1" thickBot="1">
      <c r="A454" s="752"/>
      <c r="B454" s="813"/>
      <c r="C454" s="755"/>
      <c r="D454" s="8"/>
      <c r="E454" s="752"/>
      <c r="F454" s="35" t="s">
        <v>20</v>
      </c>
      <c r="G454" s="497">
        <f>R454*J5</f>
        <v>0</v>
      </c>
      <c r="H454" s="44"/>
      <c r="I454" s="42"/>
      <c r="J454" s="42"/>
      <c r="K454" s="42"/>
      <c r="L454" s="42"/>
      <c r="M454" s="42"/>
      <c r="N454" s="42"/>
      <c r="O454" s="42">
        <v>0</v>
      </c>
      <c r="P454" s="42"/>
      <c r="Q454" s="361"/>
      <c r="R454" s="393">
        <v>0.85</v>
      </c>
    </row>
    <row r="455" spans="1:18" ht="35.1" customHeight="1" thickBot="1">
      <c r="A455" s="753"/>
      <c r="B455" s="814"/>
      <c r="C455" s="756"/>
      <c r="D455" s="545"/>
      <c r="E455" s="753"/>
      <c r="F455" s="49"/>
      <c r="G455" s="414"/>
      <c r="H455" s="776"/>
      <c r="I455" s="812"/>
      <c r="J455" s="812"/>
      <c r="K455" s="812"/>
      <c r="L455" s="812"/>
      <c r="M455" s="812"/>
      <c r="N455" s="812"/>
      <c r="O455" s="812"/>
      <c r="P455" s="812"/>
      <c r="Q455" s="812"/>
      <c r="R455" s="49"/>
    </row>
    <row r="456" spans="1:18" ht="49.5" customHeight="1">
      <c r="A456" s="751">
        <v>80</v>
      </c>
      <c r="B456" s="754" t="s">
        <v>447</v>
      </c>
      <c r="C456" s="754" t="s">
        <v>228</v>
      </c>
      <c r="D456" s="212" t="s">
        <v>187</v>
      </c>
      <c r="E456" s="751" t="s">
        <v>17</v>
      </c>
      <c r="F456" s="205" t="s">
        <v>18</v>
      </c>
      <c r="G456" s="441">
        <f>R456*J5</f>
        <v>0</v>
      </c>
      <c r="H456" s="39">
        <v>0</v>
      </c>
      <c r="I456" s="209"/>
      <c r="J456" s="209"/>
      <c r="K456" s="209"/>
      <c r="L456" s="209"/>
      <c r="M456" s="209"/>
      <c r="N456" s="209"/>
      <c r="O456" s="209"/>
      <c r="P456" s="209"/>
      <c r="Q456" s="362"/>
      <c r="R456" s="394">
        <v>0.38</v>
      </c>
    </row>
    <row r="457" spans="1:18" ht="35.1" customHeight="1">
      <c r="A457" s="752"/>
      <c r="B457" s="813"/>
      <c r="C457" s="761"/>
      <c r="D457" s="213"/>
      <c r="E457" s="752"/>
      <c r="F457" s="547" t="s">
        <v>19</v>
      </c>
      <c r="G457" s="446"/>
      <c r="H457" s="445"/>
      <c r="I457" s="218"/>
      <c r="J457" s="218"/>
      <c r="K457" s="218"/>
      <c r="L457" s="218"/>
      <c r="M457" s="218"/>
      <c r="N457" s="218"/>
      <c r="O457" s="218"/>
      <c r="P457" s="218"/>
      <c r="Q457" s="370"/>
      <c r="R457" s="397"/>
    </row>
    <row r="458" spans="1:18" ht="35.1" customHeight="1" thickBot="1">
      <c r="A458" s="752"/>
      <c r="B458" s="813"/>
      <c r="C458" s="755"/>
      <c r="D458" s="8"/>
      <c r="E458" s="752"/>
      <c r="F458" s="35" t="s">
        <v>20</v>
      </c>
      <c r="G458" s="439"/>
      <c r="H458" s="44"/>
      <c r="I458" s="42"/>
      <c r="J458" s="42"/>
      <c r="K458" s="42"/>
      <c r="L458" s="42"/>
      <c r="M458" s="42"/>
      <c r="N458" s="42"/>
      <c r="O458" s="42"/>
      <c r="P458" s="42"/>
      <c r="Q458" s="361"/>
      <c r="R458" s="393"/>
    </row>
    <row r="459" spans="1:18" ht="51" customHeight="1" thickBot="1">
      <c r="A459" s="752"/>
      <c r="B459" s="814"/>
      <c r="C459" s="755"/>
      <c r="D459" s="225"/>
      <c r="E459" s="753"/>
      <c r="F459" s="540"/>
      <c r="G459" s="422"/>
      <c r="H459" s="636"/>
      <c r="I459" s="637"/>
      <c r="J459" s="637"/>
      <c r="K459" s="637"/>
      <c r="L459" s="637"/>
      <c r="M459" s="637"/>
      <c r="N459" s="637"/>
      <c r="O459" s="637"/>
      <c r="P459" s="637"/>
      <c r="Q459" s="637"/>
      <c r="R459" s="540"/>
    </row>
    <row r="460" spans="1:18" ht="35.1" customHeight="1">
      <c r="A460" s="751">
        <v>81</v>
      </c>
      <c r="B460" s="754" t="s">
        <v>448</v>
      </c>
      <c r="C460" s="754" t="s">
        <v>228</v>
      </c>
      <c r="D460" s="212" t="s">
        <v>185</v>
      </c>
      <c r="E460" s="751" t="s">
        <v>17</v>
      </c>
      <c r="F460" s="205" t="s">
        <v>18</v>
      </c>
      <c r="G460" s="441">
        <f>R460*J5</f>
        <v>0</v>
      </c>
      <c r="H460" s="39">
        <v>0</v>
      </c>
      <c r="I460" s="209"/>
      <c r="J460" s="209"/>
      <c r="K460" s="209"/>
      <c r="L460" s="209"/>
      <c r="M460" s="209"/>
      <c r="N460" s="209"/>
      <c r="O460" s="209"/>
      <c r="P460" s="209"/>
      <c r="Q460" s="362"/>
      <c r="R460" s="394">
        <v>0.67</v>
      </c>
    </row>
    <row r="461" spans="1:18" ht="57" customHeight="1">
      <c r="A461" s="752"/>
      <c r="B461" s="813"/>
      <c r="C461" s="761"/>
      <c r="D461" s="213"/>
      <c r="E461" s="752"/>
      <c r="F461" s="547" t="s">
        <v>19</v>
      </c>
      <c r="G461" s="446"/>
      <c r="H461" s="445"/>
      <c r="I461" s="218"/>
      <c r="J461" s="218"/>
      <c r="K461" s="218"/>
      <c r="L461" s="218"/>
      <c r="M461" s="218"/>
      <c r="N461" s="218"/>
      <c r="O461" s="218"/>
      <c r="P461" s="218"/>
      <c r="Q461" s="370"/>
      <c r="R461" s="397"/>
    </row>
    <row r="462" spans="1:18" ht="51" customHeight="1" thickBot="1">
      <c r="A462" s="752"/>
      <c r="B462" s="813"/>
      <c r="C462" s="755"/>
      <c r="D462" s="8"/>
      <c r="E462" s="752"/>
      <c r="F462" s="35" t="s">
        <v>20</v>
      </c>
      <c r="G462" s="439"/>
      <c r="H462" s="44"/>
      <c r="I462" s="42"/>
      <c r="J462" s="42"/>
      <c r="K462" s="42"/>
      <c r="L462" s="42"/>
      <c r="M462" s="42"/>
      <c r="N462" s="42"/>
      <c r="O462" s="42"/>
      <c r="P462" s="42"/>
      <c r="Q462" s="361"/>
      <c r="R462" s="393"/>
    </row>
    <row r="463" spans="1:18" ht="35.1" customHeight="1" thickBot="1">
      <c r="A463" s="753"/>
      <c r="B463" s="814"/>
      <c r="C463" s="756"/>
      <c r="D463" s="545"/>
      <c r="E463" s="753"/>
      <c r="F463" s="49"/>
      <c r="G463" s="414"/>
      <c r="H463" s="776"/>
      <c r="I463" s="812"/>
      <c r="J463" s="812"/>
      <c r="K463" s="812"/>
      <c r="L463" s="812"/>
      <c r="M463" s="812"/>
      <c r="N463" s="812"/>
      <c r="O463" s="812"/>
      <c r="P463" s="812"/>
      <c r="Q463" s="812"/>
      <c r="R463" s="49"/>
    </row>
    <row r="464" spans="1:18" ht="35.1" customHeight="1">
      <c r="A464" s="751">
        <v>82</v>
      </c>
      <c r="B464" s="754" t="s">
        <v>449</v>
      </c>
      <c r="C464" s="754" t="s">
        <v>228</v>
      </c>
      <c r="D464" s="212" t="s">
        <v>406</v>
      </c>
      <c r="E464" s="751" t="s">
        <v>17</v>
      </c>
      <c r="F464" s="205" t="s">
        <v>18</v>
      </c>
      <c r="G464" s="441">
        <f>R464*J5</f>
        <v>0</v>
      </c>
      <c r="H464" s="39">
        <v>0</v>
      </c>
      <c r="I464" s="209"/>
      <c r="J464" s="209"/>
      <c r="K464" s="209"/>
      <c r="L464" s="209"/>
      <c r="M464" s="209"/>
      <c r="N464" s="209"/>
      <c r="O464" s="209"/>
      <c r="P464" s="209"/>
      <c r="Q464" s="362"/>
      <c r="R464" s="394">
        <v>0.76</v>
      </c>
    </row>
    <row r="465" spans="1:18" ht="35.1" customHeight="1">
      <c r="A465" s="752"/>
      <c r="B465" s="813"/>
      <c r="C465" s="761"/>
      <c r="D465" s="213"/>
      <c r="E465" s="752"/>
      <c r="F465" s="547" t="s">
        <v>19</v>
      </c>
      <c r="G465" s="446"/>
      <c r="H465" s="445"/>
      <c r="I465" s="218"/>
      <c r="J465" s="218"/>
      <c r="K465" s="218"/>
      <c r="L465" s="218"/>
      <c r="M465" s="218"/>
      <c r="N465" s="218"/>
      <c r="O465" s="218"/>
      <c r="P465" s="218"/>
      <c r="Q465" s="370"/>
      <c r="R465" s="397"/>
    </row>
    <row r="466" spans="1:18" ht="47.25" customHeight="1" thickBot="1">
      <c r="A466" s="752"/>
      <c r="B466" s="813"/>
      <c r="C466" s="755"/>
      <c r="D466" s="8"/>
      <c r="E466" s="752"/>
      <c r="F466" s="35" t="s">
        <v>20</v>
      </c>
      <c r="G466" s="439"/>
      <c r="H466" s="44"/>
      <c r="I466" s="42"/>
      <c r="J466" s="42"/>
      <c r="K466" s="42"/>
      <c r="L466" s="42"/>
      <c r="M466" s="42"/>
      <c r="N466" s="42"/>
      <c r="O466" s="42"/>
      <c r="P466" s="42"/>
      <c r="Q466" s="361"/>
      <c r="R466" s="393"/>
    </row>
    <row r="467" spans="1:18" ht="35.1" customHeight="1" thickBot="1">
      <c r="A467" s="753"/>
      <c r="B467" s="814"/>
      <c r="C467" s="756"/>
      <c r="D467" s="545"/>
      <c r="E467" s="753"/>
      <c r="F467" s="49"/>
      <c r="G467" s="414"/>
      <c r="H467" s="776"/>
      <c r="I467" s="812"/>
      <c r="J467" s="812"/>
      <c r="K467" s="812"/>
      <c r="L467" s="812"/>
      <c r="M467" s="812"/>
      <c r="N467" s="812"/>
      <c r="O467" s="812"/>
      <c r="P467" s="812"/>
      <c r="Q467" s="812"/>
      <c r="R467" s="49"/>
    </row>
    <row r="468" spans="1:18" ht="35.1" hidden="1" customHeight="1" thickBot="1">
      <c r="A468" s="822" t="s">
        <v>230</v>
      </c>
      <c r="B468" s="823"/>
      <c r="C468" s="823"/>
      <c r="D468" s="823"/>
      <c r="E468" s="824"/>
      <c r="F468" s="205">
        <f>SUM(H468:Q468)</f>
        <v>0</v>
      </c>
      <c r="G468" s="413">
        <f>G439+G444+G456+G460+G464+G448+G452</f>
        <v>0</v>
      </c>
      <c r="H468" s="205">
        <f>H439+H444+H456+H460+H464+H448+H452</f>
        <v>0</v>
      </c>
      <c r="I468" s="205">
        <f t="shared" ref="I468:Q468" si="18">I439+I444+I456+I460+I464+I448+I452</f>
        <v>0</v>
      </c>
      <c r="J468" s="205">
        <f t="shared" si="18"/>
        <v>0</v>
      </c>
      <c r="K468" s="205">
        <f t="shared" si="18"/>
        <v>0</v>
      </c>
      <c r="L468" s="205">
        <f t="shared" si="18"/>
        <v>0</v>
      </c>
      <c r="M468" s="205">
        <f t="shared" si="18"/>
        <v>0</v>
      </c>
      <c r="N468" s="205">
        <f t="shared" si="18"/>
        <v>0</v>
      </c>
      <c r="O468" s="205">
        <f t="shared" si="18"/>
        <v>0</v>
      </c>
      <c r="P468" s="205">
        <f t="shared" si="18"/>
        <v>0</v>
      </c>
      <c r="Q468" s="46">
        <f t="shared" si="18"/>
        <v>0</v>
      </c>
      <c r="R468" s="205">
        <f>R439+R444+R456+R460+R464+R448+R452</f>
        <v>1.81</v>
      </c>
    </row>
    <row r="469" spans="1:18" ht="33.75" hidden="1" customHeight="1" thickBot="1">
      <c r="A469" s="731" t="s">
        <v>231</v>
      </c>
      <c r="B469" s="732"/>
      <c r="C469" s="732"/>
      <c r="D469" s="732"/>
      <c r="E469" s="820"/>
      <c r="F469" s="205">
        <f>SUM(H469:Q469)</f>
        <v>0</v>
      </c>
      <c r="G469" s="413">
        <f t="shared" ref="G469:R469" si="19">G440+G445+G457+G461+G46+G449+G4380+G453</f>
        <v>0</v>
      </c>
      <c r="H469" s="205">
        <f t="shared" si="19"/>
        <v>0</v>
      </c>
      <c r="I469" s="205">
        <f t="shared" si="19"/>
        <v>0</v>
      </c>
      <c r="J469" s="205">
        <f t="shared" si="19"/>
        <v>0</v>
      </c>
      <c r="K469" s="205">
        <f t="shared" si="19"/>
        <v>0</v>
      </c>
      <c r="L469" s="205">
        <f t="shared" si="19"/>
        <v>0</v>
      </c>
      <c r="M469" s="205">
        <f t="shared" si="19"/>
        <v>0</v>
      </c>
      <c r="N469" s="205">
        <f t="shared" si="19"/>
        <v>0</v>
      </c>
      <c r="O469" s="205">
        <f t="shared" si="19"/>
        <v>0</v>
      </c>
      <c r="P469" s="205">
        <f t="shared" si="19"/>
        <v>0</v>
      </c>
      <c r="Q469" s="46">
        <f t="shared" si="19"/>
        <v>0</v>
      </c>
      <c r="R469" s="205">
        <f t="shared" si="19"/>
        <v>0</v>
      </c>
    </row>
    <row r="470" spans="1:18" ht="35.1" hidden="1" customHeight="1" thickBot="1">
      <c r="A470" s="728" t="s">
        <v>232</v>
      </c>
      <c r="B470" s="729"/>
      <c r="C470" s="729"/>
      <c r="D470" s="729"/>
      <c r="E470" s="821"/>
      <c r="F470" s="205">
        <f>SUM(H470:Q470)</f>
        <v>0</v>
      </c>
      <c r="G470" s="413">
        <f>G441+G446+G458+G462+G466+G450+G454</f>
        <v>0</v>
      </c>
      <c r="H470" s="205">
        <f>H441+H446+H458+H462+H466+H450+H454</f>
        <v>0</v>
      </c>
      <c r="I470" s="205">
        <f t="shared" ref="I470:Q470" si="20">I441+I446+I458+I462+I466+I450+I454</f>
        <v>0</v>
      </c>
      <c r="J470" s="205">
        <f t="shared" si="20"/>
        <v>0</v>
      </c>
      <c r="K470" s="205">
        <f t="shared" si="20"/>
        <v>0</v>
      </c>
      <c r="L470" s="205">
        <f t="shared" si="20"/>
        <v>0</v>
      </c>
      <c r="M470" s="205">
        <f t="shared" si="20"/>
        <v>0</v>
      </c>
      <c r="N470" s="205">
        <f t="shared" si="20"/>
        <v>0</v>
      </c>
      <c r="O470" s="205">
        <f t="shared" si="20"/>
        <v>0</v>
      </c>
      <c r="P470" s="205">
        <f t="shared" si="20"/>
        <v>0</v>
      </c>
      <c r="Q470" s="46">
        <f t="shared" si="20"/>
        <v>0</v>
      </c>
      <c r="R470" s="205">
        <f>R441+R446+R458+R462+R466+R450+R454</f>
        <v>3.15</v>
      </c>
    </row>
    <row r="471" spans="1:18" ht="35.1" hidden="1" customHeight="1" thickBot="1">
      <c r="A471" s="719" t="s">
        <v>483</v>
      </c>
      <c r="B471" s="720"/>
      <c r="C471" s="720"/>
      <c r="D471" s="720"/>
      <c r="E471" s="786"/>
      <c r="F471" s="15">
        <f>F468+F469</f>
        <v>0</v>
      </c>
      <c r="G471" s="29">
        <f>G468+G469</f>
        <v>0</v>
      </c>
      <c r="H471" s="15">
        <f>H468+H469</f>
        <v>0</v>
      </c>
      <c r="I471" s="15">
        <f t="shared" ref="I471:Q471" si="21">I468+I469</f>
        <v>0</v>
      </c>
      <c r="J471" s="15">
        <f t="shared" si="21"/>
        <v>0</v>
      </c>
      <c r="K471" s="15">
        <f t="shared" si="21"/>
        <v>0</v>
      </c>
      <c r="L471" s="15">
        <f t="shared" si="21"/>
        <v>0</v>
      </c>
      <c r="M471" s="15">
        <f t="shared" si="21"/>
        <v>0</v>
      </c>
      <c r="N471" s="15">
        <f t="shared" si="21"/>
        <v>0</v>
      </c>
      <c r="O471" s="15">
        <f t="shared" si="21"/>
        <v>0</v>
      </c>
      <c r="P471" s="15">
        <f t="shared" si="21"/>
        <v>0</v>
      </c>
      <c r="Q471" s="357">
        <f t="shared" si="21"/>
        <v>0</v>
      </c>
      <c r="R471" s="15">
        <f>R468+R469</f>
        <v>1.81</v>
      </c>
    </row>
    <row r="472" spans="1:18" ht="35.1" hidden="1" customHeight="1" thickBot="1">
      <c r="A472" s="736" t="s">
        <v>484</v>
      </c>
      <c r="B472" s="816"/>
      <c r="C472" s="816"/>
      <c r="D472" s="816"/>
      <c r="E472" s="817"/>
      <c r="F472" s="548">
        <f>F468+F469+F470</f>
        <v>0</v>
      </c>
      <c r="G472" s="571">
        <f>G468+G469+G470</f>
        <v>0</v>
      </c>
      <c r="H472" s="548">
        <f>H468+H469+H470</f>
        <v>0</v>
      </c>
      <c r="I472" s="548">
        <f t="shared" ref="I472:Q472" si="22">I468+I469+I470</f>
        <v>0</v>
      </c>
      <c r="J472" s="548">
        <f t="shared" si="22"/>
        <v>0</v>
      </c>
      <c r="K472" s="548">
        <f t="shared" si="22"/>
        <v>0</v>
      </c>
      <c r="L472" s="548">
        <f t="shared" si="22"/>
        <v>0</v>
      </c>
      <c r="M472" s="548">
        <f t="shared" si="22"/>
        <v>0</v>
      </c>
      <c r="N472" s="548">
        <f t="shared" si="22"/>
        <v>0</v>
      </c>
      <c r="O472" s="548">
        <f t="shared" si="22"/>
        <v>0</v>
      </c>
      <c r="P472" s="548">
        <f t="shared" si="22"/>
        <v>0</v>
      </c>
      <c r="Q472" s="552">
        <f t="shared" si="22"/>
        <v>0</v>
      </c>
      <c r="R472" s="548">
        <f>R468+R469+R470</f>
        <v>4.96</v>
      </c>
    </row>
    <row r="473" spans="1:18" ht="35.1" customHeight="1" thickBot="1">
      <c r="A473" s="714"/>
      <c r="B473" s="750"/>
      <c r="C473" s="750"/>
      <c r="D473" s="750"/>
      <c r="E473" s="750"/>
      <c r="F473" s="750"/>
      <c r="G473" s="750"/>
      <c r="H473" s="750"/>
      <c r="I473" s="750"/>
      <c r="J473" s="750"/>
      <c r="K473" s="750"/>
      <c r="L473" s="750"/>
      <c r="M473" s="750"/>
      <c r="N473" s="750"/>
      <c r="O473" s="750"/>
      <c r="P473" s="750"/>
      <c r="Q473" s="750"/>
      <c r="R473" s="452"/>
    </row>
    <row r="474" spans="1:18" ht="35.1" hidden="1" customHeight="1" thickBot="1">
      <c r="A474" s="716" t="s">
        <v>233</v>
      </c>
      <c r="B474" s="717"/>
      <c r="C474" s="717"/>
      <c r="D474" s="717"/>
      <c r="E474" s="818"/>
      <c r="F474" s="819"/>
      <c r="G474" s="414">
        <f t="shared" ref="G474:H478" si="23">G468</f>
        <v>0</v>
      </c>
      <c r="H474" s="49">
        <f t="shared" si="23"/>
        <v>0</v>
      </c>
      <c r="I474" s="49">
        <f>I468+H474</f>
        <v>0</v>
      </c>
      <c r="J474" s="49">
        <f t="shared" ref="J474:Q478" si="24">J468+I474</f>
        <v>0</v>
      </c>
      <c r="K474" s="49">
        <f t="shared" si="24"/>
        <v>0</v>
      </c>
      <c r="L474" s="49">
        <f t="shared" si="24"/>
        <v>0</v>
      </c>
      <c r="M474" s="49">
        <f t="shared" si="24"/>
        <v>0</v>
      </c>
      <c r="N474" s="49">
        <f t="shared" si="24"/>
        <v>0</v>
      </c>
      <c r="O474" s="49">
        <f t="shared" si="24"/>
        <v>0</v>
      </c>
      <c r="P474" s="49">
        <f t="shared" si="24"/>
        <v>0</v>
      </c>
      <c r="Q474" s="226">
        <f t="shared" si="24"/>
        <v>0</v>
      </c>
      <c r="R474" s="49">
        <f>R468</f>
        <v>1.81</v>
      </c>
    </row>
    <row r="475" spans="1:18" ht="35.1" hidden="1" customHeight="1" thickBot="1">
      <c r="A475" s="777" t="s">
        <v>234</v>
      </c>
      <c r="B475" s="778"/>
      <c r="C475" s="778"/>
      <c r="D475" s="778"/>
      <c r="E475" s="825"/>
      <c r="F475" s="826"/>
      <c r="G475" s="422">
        <f t="shared" si="23"/>
        <v>0</v>
      </c>
      <c r="H475" s="540">
        <f t="shared" si="23"/>
        <v>0</v>
      </c>
      <c r="I475" s="540">
        <f>I469+H475</f>
        <v>0</v>
      </c>
      <c r="J475" s="540">
        <f t="shared" si="24"/>
        <v>0</v>
      </c>
      <c r="K475" s="540">
        <f t="shared" si="24"/>
        <v>0</v>
      </c>
      <c r="L475" s="540">
        <f t="shared" si="24"/>
        <v>0</v>
      </c>
      <c r="M475" s="540">
        <f t="shared" si="24"/>
        <v>0</v>
      </c>
      <c r="N475" s="540">
        <f t="shared" si="24"/>
        <v>0</v>
      </c>
      <c r="O475" s="540">
        <f t="shared" si="24"/>
        <v>0</v>
      </c>
      <c r="P475" s="540">
        <f t="shared" si="24"/>
        <v>0</v>
      </c>
      <c r="Q475" s="351">
        <f t="shared" si="24"/>
        <v>0</v>
      </c>
      <c r="R475" s="540">
        <f>R469</f>
        <v>0</v>
      </c>
    </row>
    <row r="476" spans="1:18" ht="40.5" hidden="1" customHeight="1" thickBot="1">
      <c r="A476" s="640" t="s">
        <v>235</v>
      </c>
      <c r="B476" s="641"/>
      <c r="C476" s="641"/>
      <c r="D476" s="641"/>
      <c r="E476" s="715"/>
      <c r="F476" s="724"/>
      <c r="G476" s="414">
        <f t="shared" si="23"/>
        <v>0</v>
      </c>
      <c r="H476" s="49">
        <f t="shared" si="23"/>
        <v>0</v>
      </c>
      <c r="I476" s="49">
        <f>I470+H476</f>
        <v>0</v>
      </c>
      <c r="J476" s="49">
        <f t="shared" si="24"/>
        <v>0</v>
      </c>
      <c r="K476" s="49">
        <f t="shared" si="24"/>
        <v>0</v>
      </c>
      <c r="L476" s="49">
        <f t="shared" si="24"/>
        <v>0</v>
      </c>
      <c r="M476" s="49">
        <f t="shared" si="24"/>
        <v>0</v>
      </c>
      <c r="N476" s="49">
        <f t="shared" si="24"/>
        <v>0</v>
      </c>
      <c r="O476" s="49">
        <f t="shared" si="24"/>
        <v>0</v>
      </c>
      <c r="P476" s="49">
        <f t="shared" si="24"/>
        <v>0</v>
      </c>
      <c r="Q476" s="226">
        <f t="shared" si="24"/>
        <v>0</v>
      </c>
      <c r="R476" s="49">
        <f>R470</f>
        <v>3.15</v>
      </c>
    </row>
    <row r="477" spans="1:18" ht="42" hidden="1" customHeight="1" thickBot="1">
      <c r="A477" s="719" t="s">
        <v>485</v>
      </c>
      <c r="B477" s="720"/>
      <c r="C477" s="720"/>
      <c r="D477" s="720"/>
      <c r="E477" s="780"/>
      <c r="F477" s="781"/>
      <c r="G477" s="423">
        <f t="shared" si="23"/>
        <v>0</v>
      </c>
      <c r="H477" s="4">
        <f t="shared" si="23"/>
        <v>0</v>
      </c>
      <c r="I477" s="4">
        <f>I471+H477</f>
        <v>0</v>
      </c>
      <c r="J477" s="4">
        <f t="shared" si="24"/>
        <v>0</v>
      </c>
      <c r="K477" s="4">
        <f t="shared" si="24"/>
        <v>0</v>
      </c>
      <c r="L477" s="4">
        <f t="shared" si="24"/>
        <v>0</v>
      </c>
      <c r="M477" s="4">
        <f t="shared" si="24"/>
        <v>0</v>
      </c>
      <c r="N477" s="4">
        <f t="shared" si="24"/>
        <v>0</v>
      </c>
      <c r="O477" s="4">
        <f t="shared" si="24"/>
        <v>0</v>
      </c>
      <c r="P477" s="4">
        <f t="shared" si="24"/>
        <v>0</v>
      </c>
      <c r="Q477" s="358">
        <f t="shared" si="24"/>
        <v>0</v>
      </c>
      <c r="R477" s="4">
        <f>R471</f>
        <v>1.81</v>
      </c>
    </row>
    <row r="478" spans="1:18" ht="35.1" hidden="1" customHeight="1" thickBot="1">
      <c r="A478" s="747" t="s">
        <v>486</v>
      </c>
      <c r="B478" s="782"/>
      <c r="C478" s="782"/>
      <c r="D478" s="782"/>
      <c r="E478" s="782"/>
      <c r="F478" s="783"/>
      <c r="G478" s="29">
        <f t="shared" si="23"/>
        <v>0</v>
      </c>
      <c r="H478" s="23">
        <f t="shared" si="23"/>
        <v>0</v>
      </c>
      <c r="I478" s="5">
        <f>I472+H478</f>
        <v>0</v>
      </c>
      <c r="J478" s="5">
        <f t="shared" si="24"/>
        <v>0</v>
      </c>
      <c r="K478" s="5">
        <f t="shared" si="24"/>
        <v>0</v>
      </c>
      <c r="L478" s="5">
        <f t="shared" si="24"/>
        <v>0</v>
      </c>
      <c r="M478" s="5">
        <f t="shared" si="24"/>
        <v>0</v>
      </c>
      <c r="N478" s="5">
        <f t="shared" si="24"/>
        <v>0</v>
      </c>
      <c r="O478" s="5">
        <f t="shared" si="24"/>
        <v>0</v>
      </c>
      <c r="P478" s="5">
        <f t="shared" si="24"/>
        <v>0</v>
      </c>
      <c r="Q478" s="359">
        <f t="shared" si="24"/>
        <v>0</v>
      </c>
      <c r="R478" s="23">
        <f>R472</f>
        <v>4.96</v>
      </c>
    </row>
    <row r="479" spans="1:18" ht="35.1" customHeight="1" thickBot="1">
      <c r="A479" s="841"/>
      <c r="B479" s="842"/>
      <c r="C479" s="842"/>
      <c r="D479" s="842"/>
      <c r="E479" s="842"/>
      <c r="F479" s="750"/>
      <c r="G479" s="750"/>
      <c r="H479" s="750"/>
      <c r="I479" s="750"/>
      <c r="J479" s="750"/>
      <c r="K479" s="750"/>
      <c r="L479" s="750"/>
      <c r="M479" s="750"/>
      <c r="N479" s="750"/>
      <c r="O479" s="750"/>
      <c r="P479" s="750"/>
      <c r="Q479" s="750"/>
      <c r="R479" s="389"/>
    </row>
    <row r="480" spans="1:18" ht="35.1" customHeight="1" thickBot="1">
      <c r="A480" s="716" t="s">
        <v>507</v>
      </c>
      <c r="B480" s="717"/>
      <c r="C480" s="717"/>
      <c r="D480" s="717"/>
      <c r="E480" s="843"/>
      <c r="F480" s="49">
        <f>SUM(H480:Q480)</f>
        <v>0</v>
      </c>
      <c r="G480" s="414">
        <f t="shared" ref="G480:R482" si="25">G243+G401+G426+G468</f>
        <v>0</v>
      </c>
      <c r="H480" s="49">
        <f t="shared" si="25"/>
        <v>0</v>
      </c>
      <c r="I480" s="49">
        <f t="shared" si="25"/>
        <v>0</v>
      </c>
      <c r="J480" s="49">
        <f t="shared" si="25"/>
        <v>0</v>
      </c>
      <c r="K480" s="49">
        <f t="shared" si="25"/>
        <v>0</v>
      </c>
      <c r="L480" s="49">
        <f t="shared" si="25"/>
        <v>0</v>
      </c>
      <c r="M480" s="49">
        <f t="shared" si="25"/>
        <v>0</v>
      </c>
      <c r="N480" s="49">
        <f t="shared" si="25"/>
        <v>0</v>
      </c>
      <c r="O480" s="49">
        <f t="shared" si="25"/>
        <v>0</v>
      </c>
      <c r="P480" s="49">
        <f t="shared" si="25"/>
        <v>0</v>
      </c>
      <c r="Q480" s="226">
        <f t="shared" si="25"/>
        <v>0</v>
      </c>
      <c r="R480" s="49">
        <f t="shared" si="25"/>
        <v>35.03</v>
      </c>
    </row>
    <row r="481" spans="1:18" ht="35.1" customHeight="1" thickBot="1">
      <c r="A481" s="731" t="s">
        <v>508</v>
      </c>
      <c r="B481" s="732"/>
      <c r="C481" s="732"/>
      <c r="D481" s="732"/>
      <c r="E481" s="820"/>
      <c r="F481" s="49">
        <f>SUM(H481:Q481)</f>
        <v>0</v>
      </c>
      <c r="G481" s="414">
        <f t="shared" si="25"/>
        <v>0</v>
      </c>
      <c r="H481" s="49">
        <f t="shared" si="25"/>
        <v>0</v>
      </c>
      <c r="I481" s="49">
        <f t="shared" si="25"/>
        <v>0</v>
      </c>
      <c r="J481" s="49">
        <f t="shared" si="25"/>
        <v>0</v>
      </c>
      <c r="K481" s="49">
        <f t="shared" si="25"/>
        <v>0</v>
      </c>
      <c r="L481" s="49">
        <f t="shared" si="25"/>
        <v>0</v>
      </c>
      <c r="M481" s="49">
        <f t="shared" si="25"/>
        <v>0</v>
      </c>
      <c r="N481" s="49">
        <f t="shared" si="25"/>
        <v>0</v>
      </c>
      <c r="O481" s="49">
        <f t="shared" si="25"/>
        <v>0</v>
      </c>
      <c r="P481" s="49">
        <f t="shared" si="25"/>
        <v>0</v>
      </c>
      <c r="Q481" s="226">
        <f t="shared" si="25"/>
        <v>0</v>
      </c>
      <c r="R481" s="49">
        <f t="shared" si="25"/>
        <v>15.1</v>
      </c>
    </row>
    <row r="482" spans="1:18" ht="45.75" customHeight="1" thickBot="1">
      <c r="A482" s="728" t="s">
        <v>509</v>
      </c>
      <c r="B482" s="729"/>
      <c r="C482" s="729"/>
      <c r="D482" s="729"/>
      <c r="E482" s="821"/>
      <c r="F482" s="49">
        <f>SUM(H482:Q482)</f>
        <v>0</v>
      </c>
      <c r="G482" s="414">
        <f t="shared" si="25"/>
        <v>0</v>
      </c>
      <c r="H482" s="49">
        <f t="shared" si="25"/>
        <v>0</v>
      </c>
      <c r="I482" s="49">
        <f t="shared" si="25"/>
        <v>0</v>
      </c>
      <c r="J482" s="49">
        <f t="shared" si="25"/>
        <v>0</v>
      </c>
      <c r="K482" s="49">
        <f t="shared" si="25"/>
        <v>0</v>
      </c>
      <c r="L482" s="49">
        <f t="shared" si="25"/>
        <v>0</v>
      </c>
      <c r="M482" s="49">
        <f t="shared" si="25"/>
        <v>0</v>
      </c>
      <c r="N482" s="49">
        <f t="shared" si="25"/>
        <v>0</v>
      </c>
      <c r="O482" s="49">
        <f t="shared" si="25"/>
        <v>0</v>
      </c>
      <c r="P482" s="49">
        <f t="shared" si="25"/>
        <v>0</v>
      </c>
      <c r="Q482" s="226">
        <f t="shared" si="25"/>
        <v>0</v>
      </c>
      <c r="R482" s="49">
        <f t="shared" si="25"/>
        <v>35.9</v>
      </c>
    </row>
    <row r="483" spans="1:18" ht="38.25" customHeight="1" thickBot="1">
      <c r="A483" s="719" t="s">
        <v>510</v>
      </c>
      <c r="B483" s="720"/>
      <c r="C483" s="720"/>
      <c r="D483" s="720"/>
      <c r="E483" s="786"/>
      <c r="F483" s="15">
        <f>F480+F481</f>
        <v>0</v>
      </c>
      <c r="G483" s="29">
        <f>G480+G481</f>
        <v>0</v>
      </c>
      <c r="H483" s="15">
        <f>H480+H481</f>
        <v>0</v>
      </c>
      <c r="I483" s="15">
        <f t="shared" ref="I483:Q483" si="26">I480+I481</f>
        <v>0</v>
      </c>
      <c r="J483" s="15">
        <f t="shared" si="26"/>
        <v>0</v>
      </c>
      <c r="K483" s="15">
        <f t="shared" si="26"/>
        <v>0</v>
      </c>
      <c r="L483" s="15">
        <f t="shared" si="26"/>
        <v>0</v>
      </c>
      <c r="M483" s="15">
        <f t="shared" si="26"/>
        <v>0</v>
      </c>
      <c r="N483" s="15">
        <f t="shared" si="26"/>
        <v>0</v>
      </c>
      <c r="O483" s="15">
        <f t="shared" si="26"/>
        <v>0</v>
      </c>
      <c r="P483" s="15">
        <f t="shared" si="26"/>
        <v>0</v>
      </c>
      <c r="Q483" s="357">
        <f t="shared" si="26"/>
        <v>0</v>
      </c>
      <c r="R483" s="15">
        <f>R480+R481</f>
        <v>50.13</v>
      </c>
    </row>
    <row r="484" spans="1:18" ht="35.1" customHeight="1" thickBot="1">
      <c r="A484" s="736" t="s">
        <v>511</v>
      </c>
      <c r="B484" s="816"/>
      <c r="C484" s="816"/>
      <c r="D484" s="816"/>
      <c r="E484" s="817"/>
      <c r="F484" s="548">
        <f>F480+F481+F482</f>
        <v>0</v>
      </c>
      <c r="G484" s="571">
        <f>G480+G481+G482</f>
        <v>0</v>
      </c>
      <c r="H484" s="548">
        <f>H480+H481+H482</f>
        <v>0</v>
      </c>
      <c r="I484" s="548">
        <f t="shared" ref="I484:Q484" si="27">I480+I481+I482</f>
        <v>0</v>
      </c>
      <c r="J484" s="548">
        <f t="shared" si="27"/>
        <v>0</v>
      </c>
      <c r="K484" s="548">
        <f t="shared" si="27"/>
        <v>0</v>
      </c>
      <c r="L484" s="548">
        <f t="shared" si="27"/>
        <v>0</v>
      </c>
      <c r="M484" s="548">
        <f t="shared" si="27"/>
        <v>0</v>
      </c>
      <c r="N484" s="548">
        <f t="shared" si="27"/>
        <v>0</v>
      </c>
      <c r="O484" s="548">
        <f t="shared" si="27"/>
        <v>0</v>
      </c>
      <c r="P484" s="548">
        <f t="shared" si="27"/>
        <v>0</v>
      </c>
      <c r="Q484" s="552">
        <f t="shared" si="27"/>
        <v>0</v>
      </c>
      <c r="R484" s="548">
        <f>R480+R481+R482</f>
        <v>86.03</v>
      </c>
    </row>
    <row r="485" spans="1:18" ht="35.1" customHeight="1" thickBot="1">
      <c r="A485" s="640"/>
      <c r="B485" s="750"/>
      <c r="C485" s="750"/>
      <c r="D485" s="750"/>
      <c r="E485" s="750"/>
      <c r="F485" s="750"/>
      <c r="G485" s="750"/>
      <c r="H485" s="750"/>
      <c r="I485" s="750"/>
      <c r="J485" s="750"/>
      <c r="K485" s="750"/>
      <c r="L485" s="750"/>
      <c r="M485" s="750"/>
      <c r="N485" s="750"/>
      <c r="O485" s="750"/>
      <c r="P485" s="750"/>
      <c r="Q485" s="750"/>
      <c r="R485" s="389"/>
    </row>
    <row r="486" spans="1:18" ht="35.1" customHeight="1" thickBot="1">
      <c r="A486" s="716" t="s">
        <v>512</v>
      </c>
      <c r="B486" s="717"/>
      <c r="C486" s="717"/>
      <c r="D486" s="717"/>
      <c r="E486" s="818"/>
      <c r="F486" s="819"/>
      <c r="G486" s="414">
        <f t="shared" ref="G486:H490" si="28">G480</f>
        <v>0</v>
      </c>
      <c r="H486" s="49">
        <f t="shared" si="28"/>
        <v>0</v>
      </c>
      <c r="I486" s="49">
        <f>I480+H486</f>
        <v>0</v>
      </c>
      <c r="J486" s="49">
        <f t="shared" ref="J486:Q490" si="29">J480+I486</f>
        <v>0</v>
      </c>
      <c r="K486" s="49">
        <f t="shared" si="29"/>
        <v>0</v>
      </c>
      <c r="L486" s="49">
        <f t="shared" si="29"/>
        <v>0</v>
      </c>
      <c r="M486" s="49">
        <f t="shared" si="29"/>
        <v>0</v>
      </c>
      <c r="N486" s="49">
        <f t="shared" si="29"/>
        <v>0</v>
      </c>
      <c r="O486" s="49">
        <f t="shared" si="29"/>
        <v>0</v>
      </c>
      <c r="P486" s="49">
        <f t="shared" si="29"/>
        <v>0</v>
      </c>
      <c r="Q486" s="226">
        <f t="shared" si="29"/>
        <v>0</v>
      </c>
      <c r="R486" s="49">
        <f>R480</f>
        <v>35.03</v>
      </c>
    </row>
    <row r="487" spans="1:18" ht="35.1" customHeight="1" thickBot="1">
      <c r="A487" s="731" t="s">
        <v>513</v>
      </c>
      <c r="B487" s="732"/>
      <c r="C487" s="732"/>
      <c r="D487" s="732"/>
      <c r="E487" s="790"/>
      <c r="F487" s="791"/>
      <c r="G487" s="414">
        <f t="shared" si="28"/>
        <v>0</v>
      </c>
      <c r="H487" s="49">
        <f t="shared" si="28"/>
        <v>0</v>
      </c>
      <c r="I487" s="49">
        <f>I481+H487</f>
        <v>0</v>
      </c>
      <c r="J487" s="49">
        <f t="shared" si="29"/>
        <v>0</v>
      </c>
      <c r="K487" s="49">
        <f t="shared" si="29"/>
        <v>0</v>
      </c>
      <c r="L487" s="49">
        <f t="shared" si="29"/>
        <v>0</v>
      </c>
      <c r="M487" s="49">
        <f t="shared" si="29"/>
        <v>0</v>
      </c>
      <c r="N487" s="49">
        <f t="shared" si="29"/>
        <v>0</v>
      </c>
      <c r="O487" s="49">
        <f t="shared" si="29"/>
        <v>0</v>
      </c>
      <c r="P487" s="49">
        <f t="shared" si="29"/>
        <v>0</v>
      </c>
      <c r="Q487" s="226">
        <f t="shared" si="29"/>
        <v>0</v>
      </c>
      <c r="R487" s="49">
        <f>R481</f>
        <v>15.1</v>
      </c>
    </row>
    <row r="488" spans="1:18" ht="35.1" customHeight="1" thickBot="1">
      <c r="A488" s="728" t="s">
        <v>514</v>
      </c>
      <c r="B488" s="729"/>
      <c r="C488" s="729"/>
      <c r="D488" s="729"/>
      <c r="E488" s="734"/>
      <c r="F488" s="730"/>
      <c r="G488" s="414">
        <f t="shared" si="28"/>
        <v>0</v>
      </c>
      <c r="H488" s="49">
        <f t="shared" si="28"/>
        <v>0</v>
      </c>
      <c r="I488" s="49">
        <f>I482+H488</f>
        <v>0</v>
      </c>
      <c r="J488" s="49">
        <f t="shared" si="29"/>
        <v>0</v>
      </c>
      <c r="K488" s="49">
        <f t="shared" si="29"/>
        <v>0</v>
      </c>
      <c r="L488" s="49">
        <f t="shared" si="29"/>
        <v>0</v>
      </c>
      <c r="M488" s="49">
        <f t="shared" si="29"/>
        <v>0</v>
      </c>
      <c r="N488" s="49">
        <f t="shared" si="29"/>
        <v>0</v>
      </c>
      <c r="O488" s="49">
        <f t="shared" si="29"/>
        <v>0</v>
      </c>
      <c r="P488" s="49">
        <f t="shared" si="29"/>
        <v>0</v>
      </c>
      <c r="Q488" s="226">
        <f t="shared" si="29"/>
        <v>0</v>
      </c>
      <c r="R488" s="49">
        <f>R482</f>
        <v>35.9</v>
      </c>
    </row>
    <row r="489" spans="1:18" ht="35.1" customHeight="1" thickBot="1">
      <c r="A489" s="719" t="s">
        <v>515</v>
      </c>
      <c r="B489" s="720"/>
      <c r="C489" s="720"/>
      <c r="D489" s="720"/>
      <c r="E489" s="780"/>
      <c r="F489" s="781"/>
      <c r="G489" s="29">
        <f t="shared" si="28"/>
        <v>0</v>
      </c>
      <c r="H489" s="15">
        <f t="shared" si="28"/>
        <v>0</v>
      </c>
      <c r="I489" s="4">
        <f>I483+H489</f>
        <v>0</v>
      </c>
      <c r="J489" s="4">
        <f t="shared" si="29"/>
        <v>0</v>
      </c>
      <c r="K489" s="4">
        <f t="shared" si="29"/>
        <v>0</v>
      </c>
      <c r="L489" s="4">
        <f t="shared" si="29"/>
        <v>0</v>
      </c>
      <c r="M489" s="4">
        <f t="shared" si="29"/>
        <v>0</v>
      </c>
      <c r="N489" s="4">
        <f t="shared" si="29"/>
        <v>0</v>
      </c>
      <c r="O489" s="4">
        <f t="shared" si="29"/>
        <v>0</v>
      </c>
      <c r="P489" s="4">
        <f t="shared" si="29"/>
        <v>0</v>
      </c>
      <c r="Q489" s="358">
        <f t="shared" si="29"/>
        <v>0</v>
      </c>
      <c r="R489" s="15">
        <f>R483</f>
        <v>50.13</v>
      </c>
    </row>
    <row r="490" spans="1:18" ht="35.1" customHeight="1" thickBot="1">
      <c r="A490" s="747" t="s">
        <v>516</v>
      </c>
      <c r="B490" s="782"/>
      <c r="C490" s="782"/>
      <c r="D490" s="782"/>
      <c r="E490" s="782"/>
      <c r="F490" s="783"/>
      <c r="G490" s="423">
        <f t="shared" si="28"/>
        <v>0</v>
      </c>
      <c r="H490" s="5">
        <f t="shared" si="28"/>
        <v>0</v>
      </c>
      <c r="I490" s="5">
        <f>I484+H490</f>
        <v>0</v>
      </c>
      <c r="J490" s="5">
        <f t="shared" si="29"/>
        <v>0</v>
      </c>
      <c r="K490" s="5">
        <f t="shared" si="29"/>
        <v>0</v>
      </c>
      <c r="L490" s="5">
        <f t="shared" si="29"/>
        <v>0</v>
      </c>
      <c r="M490" s="5">
        <f t="shared" si="29"/>
        <v>0</v>
      </c>
      <c r="N490" s="5">
        <f t="shared" si="29"/>
        <v>0</v>
      </c>
      <c r="O490" s="5">
        <f t="shared" si="29"/>
        <v>0</v>
      </c>
      <c r="P490" s="5">
        <f t="shared" si="29"/>
        <v>0</v>
      </c>
      <c r="Q490" s="359">
        <f t="shared" si="29"/>
        <v>0</v>
      </c>
      <c r="R490" s="5">
        <f>R484</f>
        <v>86.03</v>
      </c>
    </row>
    <row r="491" spans="1:18" ht="35.1" customHeight="1" thickBot="1">
      <c r="A491" s="640"/>
      <c r="B491" s="750"/>
      <c r="C491" s="750"/>
      <c r="D491" s="750"/>
      <c r="E491" s="750"/>
      <c r="F491" s="750"/>
      <c r="G491" s="750"/>
      <c r="H491" s="750"/>
      <c r="I491" s="750"/>
      <c r="J491" s="750"/>
      <c r="K491" s="750"/>
      <c r="L491" s="750"/>
      <c r="M491" s="750"/>
      <c r="N491" s="750"/>
      <c r="O491" s="750"/>
      <c r="P491" s="750"/>
      <c r="Q491" s="750"/>
      <c r="R491" s="389"/>
    </row>
    <row r="492" spans="1:18" ht="35.1" customHeight="1" thickBot="1">
      <c r="A492" s="722" t="s">
        <v>236</v>
      </c>
      <c r="B492" s="723"/>
      <c r="C492" s="723"/>
      <c r="D492" s="723"/>
      <c r="E492" s="723"/>
      <c r="F492" s="723"/>
      <c r="G492" s="723"/>
      <c r="H492" s="723"/>
      <c r="I492" s="723"/>
      <c r="J492" s="723"/>
      <c r="K492" s="723"/>
      <c r="L492" s="723"/>
      <c r="M492" s="723"/>
      <c r="N492" s="723"/>
      <c r="O492" s="723"/>
      <c r="P492" s="723"/>
      <c r="Q492" s="723"/>
      <c r="R492" s="452"/>
    </row>
    <row r="493" spans="1:18" ht="35.1" customHeight="1" thickBot="1">
      <c r="A493" s="722" t="s">
        <v>237</v>
      </c>
      <c r="B493" s="784"/>
      <c r="C493" s="723"/>
      <c r="D493" s="723"/>
      <c r="E493" s="723"/>
      <c r="F493" s="723"/>
      <c r="G493" s="723"/>
      <c r="H493" s="723"/>
      <c r="I493" s="723"/>
      <c r="J493" s="723"/>
      <c r="K493" s="723"/>
      <c r="L493" s="723"/>
      <c r="M493" s="723"/>
      <c r="N493" s="723"/>
      <c r="O493" s="723"/>
      <c r="P493" s="723"/>
      <c r="Q493" s="723"/>
      <c r="R493" s="389"/>
    </row>
    <row r="494" spans="1:18" s="164" customFormat="1" ht="35.1" customHeight="1">
      <c r="A494" s="665">
        <v>83</v>
      </c>
      <c r="B494" s="536" t="s">
        <v>239</v>
      </c>
      <c r="C494" s="830" t="s">
        <v>15</v>
      </c>
      <c r="D494" s="561" t="s">
        <v>616</v>
      </c>
      <c r="E494" s="665" t="s">
        <v>17</v>
      </c>
      <c r="F494" s="102" t="s">
        <v>18</v>
      </c>
      <c r="G494" s="475">
        <f>R494*J5</f>
        <v>0</v>
      </c>
      <c r="H494" s="173">
        <v>0.41399999999999998</v>
      </c>
      <c r="I494" s="138"/>
      <c r="J494" s="138"/>
      <c r="K494" s="138"/>
      <c r="L494" s="167"/>
      <c r="M494" s="138"/>
      <c r="N494" s="138"/>
      <c r="O494" s="138"/>
      <c r="P494" s="138"/>
      <c r="Q494" s="168"/>
      <c r="R494" s="384">
        <v>0.4</v>
      </c>
    </row>
    <row r="495" spans="1:18" s="164" customFormat="1" ht="35.1" customHeight="1">
      <c r="A495" s="666"/>
      <c r="B495" s="505" t="s">
        <v>240</v>
      </c>
      <c r="C495" s="692"/>
      <c r="D495" s="559"/>
      <c r="E495" s="839"/>
      <c r="F495" s="557" t="s">
        <v>19</v>
      </c>
      <c r="G495" s="476"/>
      <c r="H495" s="169"/>
      <c r="I495" s="139"/>
      <c r="J495" s="139"/>
      <c r="K495" s="139"/>
      <c r="L495" s="139"/>
      <c r="M495" s="139"/>
      <c r="N495" s="139"/>
      <c r="O495" s="139"/>
      <c r="P495" s="139"/>
      <c r="Q495" s="170"/>
      <c r="R495" s="385"/>
    </row>
    <row r="496" spans="1:18" s="164" customFormat="1" ht="35.1" customHeight="1" thickBot="1">
      <c r="A496" s="666"/>
      <c r="B496" s="505" t="s">
        <v>618</v>
      </c>
      <c r="C496" s="692"/>
      <c r="D496" s="562"/>
      <c r="E496" s="839"/>
      <c r="F496" s="125" t="s">
        <v>20</v>
      </c>
      <c r="G496" s="477"/>
      <c r="H496" s="191"/>
      <c r="I496" s="147"/>
      <c r="J496" s="147"/>
      <c r="K496" s="147"/>
      <c r="L496" s="147"/>
      <c r="M496" s="147"/>
      <c r="N496" s="147"/>
      <c r="O496" s="147"/>
      <c r="P496" s="147"/>
      <c r="Q496" s="171"/>
      <c r="R496" s="387"/>
    </row>
    <row r="497" spans="1:18" s="164" customFormat="1" ht="35.1" customHeight="1" thickBot="1">
      <c r="A497" s="667"/>
      <c r="B497" s="560" t="s">
        <v>241</v>
      </c>
      <c r="C497" s="681"/>
      <c r="D497" s="172"/>
      <c r="E497" s="840"/>
      <c r="F497" s="558"/>
      <c r="G497" s="470"/>
      <c r="H497" s="837"/>
      <c r="I497" s="838"/>
      <c r="J497" s="838"/>
      <c r="K497" s="838"/>
      <c r="L497" s="838"/>
      <c r="M497" s="838"/>
      <c r="N497" s="838"/>
      <c r="O497" s="838"/>
      <c r="P497" s="838"/>
      <c r="Q497" s="838"/>
      <c r="R497" s="558"/>
    </row>
    <row r="498" spans="1:18" s="164" customFormat="1" ht="34.5" customHeight="1">
      <c r="A498" s="665">
        <v>84</v>
      </c>
      <c r="B498" s="536" t="s">
        <v>239</v>
      </c>
      <c r="C498" s="830" t="s">
        <v>15</v>
      </c>
      <c r="D498" s="536" t="s">
        <v>416</v>
      </c>
      <c r="E498" s="665" t="s">
        <v>17</v>
      </c>
      <c r="F498" s="102" t="s">
        <v>18</v>
      </c>
      <c r="G498" s="475">
        <f>R498*J5</f>
        <v>0</v>
      </c>
      <c r="H498" s="173">
        <v>0.125</v>
      </c>
      <c r="I498" s="138"/>
      <c r="J498" s="138"/>
      <c r="K498" s="138"/>
      <c r="L498" s="138"/>
      <c r="M498" s="138"/>
      <c r="N498" s="138"/>
      <c r="O498" s="138"/>
      <c r="P498" s="138"/>
      <c r="Q498" s="168"/>
      <c r="R498" s="384">
        <v>0.65</v>
      </c>
    </row>
    <row r="499" spans="1:18" s="164" customFormat="1" ht="35.1" customHeight="1">
      <c r="A499" s="666"/>
      <c r="B499" s="559" t="s">
        <v>242</v>
      </c>
      <c r="C499" s="692"/>
      <c r="D499" s="117"/>
      <c r="E499" s="839"/>
      <c r="F499" s="557" t="s">
        <v>19</v>
      </c>
      <c r="G499" s="476"/>
      <c r="H499" s="169"/>
      <c r="I499" s="139"/>
      <c r="J499" s="139"/>
      <c r="K499" s="139"/>
      <c r="L499" s="139"/>
      <c r="M499" s="139"/>
      <c r="N499" s="139"/>
      <c r="O499" s="139"/>
      <c r="P499" s="139"/>
      <c r="Q499" s="170"/>
      <c r="R499" s="385"/>
    </row>
    <row r="500" spans="1:18" s="164" customFormat="1" ht="35.1" customHeight="1" thickBot="1">
      <c r="A500" s="666"/>
      <c r="B500" s="505" t="s">
        <v>243</v>
      </c>
      <c r="C500" s="692"/>
      <c r="D500" s="562"/>
      <c r="E500" s="839"/>
      <c r="F500" s="125" t="s">
        <v>20</v>
      </c>
      <c r="G500" s="477"/>
      <c r="H500" s="191"/>
      <c r="I500" s="147"/>
      <c r="J500" s="147"/>
      <c r="K500" s="147"/>
      <c r="L500" s="147"/>
      <c r="M500" s="147"/>
      <c r="N500" s="147"/>
      <c r="O500" s="147"/>
      <c r="P500" s="147"/>
      <c r="Q500" s="171"/>
      <c r="R500" s="387"/>
    </row>
    <row r="501" spans="1:18" s="164" customFormat="1" ht="35.1" customHeight="1">
      <c r="A501" s="666"/>
      <c r="B501" s="505" t="s">
        <v>619</v>
      </c>
      <c r="C501" s="692"/>
      <c r="D501" s="694"/>
      <c r="E501" s="839"/>
      <c r="F501" s="664"/>
      <c r="G501" s="461"/>
      <c r="H501" s="632"/>
      <c r="I501" s="828"/>
      <c r="J501" s="828"/>
      <c r="K501" s="828"/>
      <c r="L501" s="828"/>
      <c r="M501" s="828"/>
      <c r="N501" s="828"/>
      <c r="O501" s="828"/>
      <c r="P501" s="828"/>
      <c r="Q501" s="828"/>
      <c r="R501" s="509"/>
    </row>
    <row r="502" spans="1:18" s="164" customFormat="1" ht="35.1" customHeight="1">
      <c r="A502" s="666"/>
      <c r="B502" s="505" t="s">
        <v>244</v>
      </c>
      <c r="C502" s="692"/>
      <c r="D502" s="835"/>
      <c r="E502" s="839"/>
      <c r="F502" s="835"/>
      <c r="G502" s="478"/>
      <c r="H502" s="836"/>
      <c r="I502" s="836"/>
      <c r="J502" s="836"/>
      <c r="K502" s="836"/>
      <c r="L502" s="836"/>
      <c r="M502" s="836"/>
      <c r="N502" s="836"/>
      <c r="O502" s="836"/>
      <c r="P502" s="836"/>
      <c r="Q502" s="836"/>
      <c r="R502" s="528"/>
    </row>
    <row r="503" spans="1:18" s="164" customFormat="1" ht="35.1" customHeight="1" thickBot="1">
      <c r="A503" s="667"/>
      <c r="B503" s="560" t="s">
        <v>245</v>
      </c>
      <c r="C503" s="681"/>
      <c r="D503" s="827"/>
      <c r="E503" s="840"/>
      <c r="F503" s="827"/>
      <c r="G503" s="479"/>
      <c r="H503" s="829"/>
      <c r="I503" s="829"/>
      <c r="J503" s="829"/>
      <c r="K503" s="829"/>
      <c r="L503" s="829"/>
      <c r="M503" s="829"/>
      <c r="N503" s="829"/>
      <c r="O503" s="829"/>
      <c r="P503" s="829"/>
      <c r="Q503" s="829"/>
      <c r="R503" s="529"/>
    </row>
    <row r="504" spans="1:18" s="164" customFormat="1" ht="32.25" customHeight="1">
      <c r="A504" s="665">
        <v>85</v>
      </c>
      <c r="B504" s="536" t="s">
        <v>246</v>
      </c>
      <c r="C504" s="830" t="s">
        <v>24</v>
      </c>
      <c r="D504" s="561" t="s">
        <v>648</v>
      </c>
      <c r="E504" s="696" t="s">
        <v>17</v>
      </c>
      <c r="F504" s="148" t="s">
        <v>18</v>
      </c>
      <c r="G504" s="475">
        <f>R504*J5</f>
        <v>0</v>
      </c>
      <c r="H504" s="173">
        <v>1.3320000000000001</v>
      </c>
      <c r="I504" s="173"/>
      <c r="J504" s="138"/>
      <c r="K504" s="138"/>
      <c r="L504" s="138"/>
      <c r="M504" s="138"/>
      <c r="N504" s="138"/>
      <c r="O504" s="138"/>
      <c r="P504" s="138"/>
      <c r="Q504" s="168"/>
      <c r="R504" s="384">
        <v>1.9</v>
      </c>
    </row>
    <row r="505" spans="1:18" s="164" customFormat="1" ht="30.75" customHeight="1">
      <c r="A505" s="666"/>
      <c r="B505" s="505" t="s">
        <v>247</v>
      </c>
      <c r="C505" s="831"/>
      <c r="D505" s="117"/>
      <c r="E505" s="833"/>
      <c r="F505" s="280" t="s">
        <v>19</v>
      </c>
      <c r="G505" s="476"/>
      <c r="H505" s="169"/>
      <c r="I505" s="169"/>
      <c r="J505" s="139"/>
      <c r="K505" s="139"/>
      <c r="L505" s="139"/>
      <c r="M505" s="139"/>
      <c r="N505" s="139"/>
      <c r="O505" s="139"/>
      <c r="P505" s="139"/>
      <c r="Q505" s="170"/>
      <c r="R505" s="385"/>
    </row>
    <row r="506" spans="1:18" s="164" customFormat="1" ht="30.75" customHeight="1" thickBot="1">
      <c r="A506" s="666"/>
      <c r="B506" s="559" t="s">
        <v>248</v>
      </c>
      <c r="C506" s="831"/>
      <c r="D506" s="133"/>
      <c r="E506" s="833"/>
      <c r="F506" s="174" t="s">
        <v>20</v>
      </c>
      <c r="G506" s="477"/>
      <c r="H506" s="191"/>
      <c r="I506" s="175"/>
      <c r="J506" s="176"/>
      <c r="K506" s="564"/>
      <c r="L506" s="140"/>
      <c r="M506" s="140"/>
      <c r="N506" s="140"/>
      <c r="O506" s="140"/>
      <c r="P506" s="140"/>
      <c r="Q506" s="177"/>
      <c r="R506" s="387"/>
    </row>
    <row r="507" spans="1:18" s="164" customFormat="1" ht="30.75" customHeight="1">
      <c r="A507" s="666"/>
      <c r="B507" s="559" t="s">
        <v>249</v>
      </c>
      <c r="C507" s="831"/>
      <c r="D507" s="694"/>
      <c r="E507" s="833"/>
      <c r="F507" s="664"/>
      <c r="G507" s="461"/>
      <c r="H507" s="632"/>
      <c r="I507" s="828"/>
      <c r="J507" s="828"/>
      <c r="K507" s="828"/>
      <c r="L507" s="828"/>
      <c r="M507" s="828"/>
      <c r="N507" s="828"/>
      <c r="O507" s="828"/>
      <c r="P507" s="828"/>
      <c r="Q507" s="828"/>
      <c r="R507" s="509"/>
    </row>
    <row r="508" spans="1:18" s="164" customFormat="1" ht="42" customHeight="1" thickBot="1">
      <c r="A508" s="667"/>
      <c r="B508" s="560" t="s">
        <v>250</v>
      </c>
      <c r="C508" s="832"/>
      <c r="D508" s="827"/>
      <c r="E508" s="834"/>
      <c r="F508" s="827"/>
      <c r="G508" s="479"/>
      <c r="H508" s="829"/>
      <c r="I508" s="829"/>
      <c r="J508" s="829"/>
      <c r="K508" s="829"/>
      <c r="L508" s="829"/>
      <c r="M508" s="829"/>
      <c r="N508" s="829"/>
      <c r="O508" s="829"/>
      <c r="P508" s="829"/>
      <c r="Q508" s="829"/>
      <c r="R508" s="529"/>
    </row>
    <row r="509" spans="1:18" s="164" customFormat="1" ht="32.25" customHeight="1">
      <c r="A509" s="665">
        <v>86</v>
      </c>
      <c r="B509" s="536" t="s">
        <v>251</v>
      </c>
      <c r="C509" s="830" t="s">
        <v>24</v>
      </c>
      <c r="D509" s="561"/>
      <c r="E509" s="696" t="s">
        <v>451</v>
      </c>
      <c r="F509" s="148" t="s">
        <v>18</v>
      </c>
      <c r="G509" s="456"/>
      <c r="H509" s="173"/>
      <c r="I509" s="173"/>
      <c r="J509" s="138"/>
      <c r="K509" s="138"/>
      <c r="L509" s="138"/>
      <c r="M509" s="138"/>
      <c r="N509" s="138"/>
      <c r="O509" s="138"/>
      <c r="P509" s="138"/>
      <c r="Q509" s="168"/>
      <c r="R509" s="384"/>
    </row>
    <row r="510" spans="1:18" s="164" customFormat="1" ht="30.75" customHeight="1">
      <c r="A510" s="666"/>
      <c r="B510" s="505" t="s">
        <v>252</v>
      </c>
      <c r="C510" s="831"/>
      <c r="D510" s="117"/>
      <c r="E510" s="833"/>
      <c r="F510" s="280" t="s">
        <v>19</v>
      </c>
      <c r="G510" s="468"/>
      <c r="H510" s="169"/>
      <c r="I510" s="169"/>
      <c r="J510" s="139"/>
      <c r="K510" s="139"/>
      <c r="L510" s="139"/>
      <c r="M510" s="139"/>
      <c r="N510" s="139"/>
      <c r="O510" s="139"/>
      <c r="P510" s="139"/>
      <c r="Q510" s="170"/>
      <c r="R510" s="385"/>
    </row>
    <row r="511" spans="1:18" s="164" customFormat="1" ht="30.75" customHeight="1" thickBot="1">
      <c r="A511" s="666"/>
      <c r="B511" s="559" t="s">
        <v>253</v>
      </c>
      <c r="C511" s="831"/>
      <c r="D511" s="133" t="s">
        <v>254</v>
      </c>
      <c r="E511" s="833"/>
      <c r="F511" s="174" t="s">
        <v>20</v>
      </c>
      <c r="G511" s="497">
        <f>R511*J5</f>
        <v>0</v>
      </c>
      <c r="H511" s="191"/>
      <c r="I511" s="175"/>
      <c r="J511" s="176"/>
      <c r="K511" s="564"/>
      <c r="L511" s="140"/>
      <c r="M511" s="140"/>
      <c r="N511" s="140"/>
      <c r="O511" s="140">
        <v>0.7</v>
      </c>
      <c r="P511" s="140"/>
      <c r="Q511" s="177"/>
      <c r="R511" s="387">
        <v>1.3</v>
      </c>
    </row>
    <row r="512" spans="1:18" s="164" customFormat="1" ht="30.75" customHeight="1" thickBot="1">
      <c r="A512" s="666"/>
      <c r="B512" s="559"/>
      <c r="C512" s="831"/>
      <c r="D512" s="536"/>
      <c r="E512" s="833"/>
      <c r="F512" s="509"/>
      <c r="G512" s="461"/>
      <c r="H512" s="632"/>
      <c r="I512" s="828"/>
      <c r="J512" s="828"/>
      <c r="K512" s="828"/>
      <c r="L512" s="828"/>
      <c r="M512" s="828"/>
      <c r="N512" s="828"/>
      <c r="O512" s="828"/>
      <c r="P512" s="828"/>
      <c r="Q512" s="828"/>
      <c r="R512" s="509"/>
    </row>
    <row r="513" spans="1:18" s="164" customFormat="1" ht="35.1" customHeight="1">
      <c r="A513" s="665">
        <v>87</v>
      </c>
      <c r="B513" s="299" t="s">
        <v>255</v>
      </c>
      <c r="C513" s="830" t="s">
        <v>73</v>
      </c>
      <c r="D513" s="561"/>
      <c r="E513" s="665" t="s">
        <v>451</v>
      </c>
      <c r="F513" s="148" t="s">
        <v>18</v>
      </c>
      <c r="G513" s="456"/>
      <c r="H513" s="173"/>
      <c r="I513" s="138"/>
      <c r="J513" s="138"/>
      <c r="K513" s="138"/>
      <c r="L513" s="138"/>
      <c r="M513" s="138"/>
      <c r="N513" s="138"/>
      <c r="O513" s="138"/>
      <c r="P513" s="138"/>
      <c r="Q513" s="168"/>
      <c r="R513" s="384"/>
    </row>
    <row r="514" spans="1:18" s="164" customFormat="1" ht="35.1" customHeight="1">
      <c r="A514" s="666"/>
      <c r="B514" s="300" t="s">
        <v>256</v>
      </c>
      <c r="C514" s="844"/>
      <c r="D514" s="559"/>
      <c r="E514" s="666"/>
      <c r="F514" s="280" t="s">
        <v>19</v>
      </c>
      <c r="G514" s="468"/>
      <c r="H514" s="169"/>
      <c r="I514" s="139"/>
      <c r="J514" s="139"/>
      <c r="K514" s="139"/>
      <c r="L514" s="139"/>
      <c r="M514" s="139"/>
      <c r="N514" s="139"/>
      <c r="O514" s="139"/>
      <c r="P514" s="139"/>
      <c r="Q514" s="170"/>
      <c r="R514" s="385"/>
    </row>
    <row r="515" spans="1:18" s="164" customFormat="1" ht="35.1" customHeight="1" thickBot="1">
      <c r="A515" s="666"/>
      <c r="B515" s="300" t="s">
        <v>257</v>
      </c>
      <c r="C515" s="844"/>
      <c r="D515" s="562" t="s">
        <v>55</v>
      </c>
      <c r="E515" s="666"/>
      <c r="F515" s="149" t="s">
        <v>20</v>
      </c>
      <c r="G515" s="469">
        <f>R515*J5</f>
        <v>0</v>
      </c>
      <c r="H515" s="191"/>
      <c r="I515" s="147"/>
      <c r="J515" s="147"/>
      <c r="K515" s="147"/>
      <c r="L515" s="147"/>
      <c r="M515" s="147"/>
      <c r="N515" s="147"/>
      <c r="O515" s="147">
        <v>8.9999999999999993E-3</v>
      </c>
      <c r="P515" s="147"/>
      <c r="Q515" s="171"/>
      <c r="R515" s="387">
        <v>0.4</v>
      </c>
    </row>
    <row r="516" spans="1:18" s="164" customFormat="1" ht="50.25" customHeight="1" thickBot="1">
      <c r="A516" s="667"/>
      <c r="B516" s="172" t="s">
        <v>258</v>
      </c>
      <c r="C516" s="845"/>
      <c r="D516" s="172"/>
      <c r="E516" s="667"/>
      <c r="F516" s="558"/>
      <c r="G516" s="470"/>
      <c r="H516" s="837"/>
      <c r="I516" s="837"/>
      <c r="J516" s="837"/>
      <c r="K516" s="837"/>
      <c r="L516" s="837"/>
      <c r="M516" s="837"/>
      <c r="N516" s="837"/>
      <c r="O516" s="837"/>
      <c r="P516" s="837"/>
      <c r="Q516" s="837"/>
      <c r="R516" s="558"/>
    </row>
    <row r="517" spans="1:18" s="164" customFormat="1" ht="35.1" customHeight="1">
      <c r="A517" s="665">
        <v>88</v>
      </c>
      <c r="B517" s="536" t="s">
        <v>259</v>
      </c>
      <c r="C517" s="830" t="s">
        <v>24</v>
      </c>
      <c r="D517" s="536"/>
      <c r="E517" s="665" t="s">
        <v>451</v>
      </c>
      <c r="F517" s="148" t="s">
        <v>18</v>
      </c>
      <c r="G517" s="456"/>
      <c r="H517" s="173"/>
      <c r="I517" s="138"/>
      <c r="J517" s="138"/>
      <c r="K517" s="138"/>
      <c r="L517" s="138"/>
      <c r="M517" s="138"/>
      <c r="N517" s="138"/>
      <c r="O517" s="138"/>
      <c r="P517" s="138"/>
      <c r="Q517" s="168"/>
      <c r="R517" s="384"/>
    </row>
    <row r="518" spans="1:18" s="164" customFormat="1" ht="35.1" customHeight="1">
      <c r="A518" s="666"/>
      <c r="B518" s="559" t="s">
        <v>260</v>
      </c>
      <c r="C518" s="692"/>
      <c r="D518" s="133"/>
      <c r="E518" s="839"/>
      <c r="F518" s="280" t="s">
        <v>19</v>
      </c>
      <c r="G518" s="468"/>
      <c r="H518" s="169"/>
      <c r="I518" s="139"/>
      <c r="J518" s="139"/>
      <c r="K518" s="139"/>
      <c r="L518" s="139"/>
      <c r="M518" s="139"/>
      <c r="N518" s="139"/>
      <c r="O518" s="139"/>
      <c r="P518" s="139"/>
      <c r="Q518" s="170"/>
      <c r="R518" s="385"/>
    </row>
    <row r="519" spans="1:18" s="164" customFormat="1" ht="35.1" customHeight="1" thickBot="1">
      <c r="A519" s="666"/>
      <c r="B519" s="559" t="s">
        <v>261</v>
      </c>
      <c r="C519" s="692"/>
      <c r="D519" s="562" t="s">
        <v>262</v>
      </c>
      <c r="E519" s="839"/>
      <c r="F519" s="149" t="s">
        <v>20</v>
      </c>
      <c r="G519" s="469">
        <f>R519*J5</f>
        <v>0</v>
      </c>
      <c r="H519" s="447"/>
      <c r="I519" s="147"/>
      <c r="J519" s="147"/>
      <c r="K519" s="147"/>
      <c r="L519" s="147"/>
      <c r="M519" s="147"/>
      <c r="N519" s="147"/>
      <c r="O519" s="147">
        <v>1.181</v>
      </c>
      <c r="P519" s="147"/>
      <c r="Q519" s="171"/>
      <c r="R519" s="147">
        <v>1.4</v>
      </c>
    </row>
    <row r="520" spans="1:18" s="164" customFormat="1" ht="35.1" customHeight="1" thickBot="1">
      <c r="A520" s="667"/>
      <c r="B520" s="560" t="s">
        <v>263</v>
      </c>
      <c r="C520" s="681"/>
      <c r="D520" s="560"/>
      <c r="E520" s="840"/>
      <c r="F520" s="558"/>
      <c r="G520" s="470"/>
      <c r="H520" s="837"/>
      <c r="I520" s="838"/>
      <c r="J520" s="838"/>
      <c r="K520" s="838"/>
      <c r="L520" s="838"/>
      <c r="M520" s="838"/>
      <c r="N520" s="838"/>
      <c r="O520" s="838"/>
      <c r="P520" s="838"/>
      <c r="Q520" s="838"/>
      <c r="R520" s="558"/>
    </row>
    <row r="521" spans="1:18" s="164" customFormat="1" ht="35.1" customHeight="1">
      <c r="A521" s="665">
        <v>89</v>
      </c>
      <c r="B521" s="536" t="s">
        <v>267</v>
      </c>
      <c r="C521" s="830" t="s">
        <v>24</v>
      </c>
      <c r="D521" s="561"/>
      <c r="E521" s="665" t="s">
        <v>451</v>
      </c>
      <c r="F521" s="102" t="s">
        <v>18</v>
      </c>
      <c r="G521" s="456"/>
      <c r="H521" s="173"/>
      <c r="I521" s="138"/>
      <c r="J521" s="138"/>
      <c r="K521" s="138"/>
      <c r="L521" s="138"/>
      <c r="M521" s="138"/>
      <c r="N521" s="138"/>
      <c r="O521" s="138"/>
      <c r="P521" s="138"/>
      <c r="Q521" s="168"/>
      <c r="R521" s="384"/>
    </row>
    <row r="522" spans="1:18" s="164" customFormat="1" ht="35.1" customHeight="1">
      <c r="A522" s="839"/>
      <c r="B522" s="559" t="s">
        <v>264</v>
      </c>
      <c r="C522" s="831"/>
      <c r="D522" s="117"/>
      <c r="E522" s="839"/>
      <c r="F522" s="557" t="s">
        <v>19</v>
      </c>
      <c r="G522" s="468"/>
      <c r="H522" s="169"/>
      <c r="I522" s="139"/>
      <c r="J522" s="139"/>
      <c r="K522" s="139"/>
      <c r="L522" s="139"/>
      <c r="M522" s="139"/>
      <c r="N522" s="139"/>
      <c r="O522" s="139"/>
      <c r="P522" s="139"/>
      <c r="Q522" s="170"/>
      <c r="R522" s="386"/>
    </row>
    <row r="523" spans="1:18" s="164" customFormat="1" ht="35.1" customHeight="1" thickBot="1">
      <c r="A523" s="839"/>
      <c r="B523" s="559" t="s">
        <v>265</v>
      </c>
      <c r="C523" s="831"/>
      <c r="D523" s="562" t="s">
        <v>268</v>
      </c>
      <c r="E523" s="839"/>
      <c r="F523" s="125" t="s">
        <v>20</v>
      </c>
      <c r="G523" s="469">
        <f>R523*J5</f>
        <v>0</v>
      </c>
      <c r="H523" s="447"/>
      <c r="I523" s="147"/>
      <c r="J523" s="147"/>
      <c r="K523" s="191"/>
      <c r="L523" s="147"/>
      <c r="M523" s="147"/>
      <c r="N523" s="147"/>
      <c r="O523" s="147">
        <v>0.46899999999999997</v>
      </c>
      <c r="P523" s="147"/>
      <c r="Q523" s="171"/>
      <c r="R523" s="453">
        <v>0.56000000000000005</v>
      </c>
    </row>
    <row r="524" spans="1:18" s="164" customFormat="1" ht="34.5" customHeight="1" thickBot="1">
      <c r="A524" s="840"/>
      <c r="B524" s="560" t="s">
        <v>266</v>
      </c>
      <c r="C524" s="832"/>
      <c r="D524" s="560"/>
      <c r="E524" s="840"/>
      <c r="F524" s="558"/>
      <c r="G524" s="480"/>
      <c r="H524" s="846"/>
      <c r="I524" s="838"/>
      <c r="J524" s="838"/>
      <c r="K524" s="838"/>
      <c r="L524" s="838"/>
      <c r="M524" s="838"/>
      <c r="N524" s="838"/>
      <c r="O524" s="838"/>
      <c r="P524" s="838"/>
      <c r="Q524" s="838"/>
      <c r="R524" s="132"/>
    </row>
    <row r="525" spans="1:18" s="164" customFormat="1" ht="35.1" hidden="1" customHeight="1" thickBot="1">
      <c r="A525" s="847" t="s">
        <v>269</v>
      </c>
      <c r="B525" s="848"/>
      <c r="C525" s="848"/>
      <c r="D525" s="848"/>
      <c r="E525" s="849"/>
      <c r="F525" s="179">
        <f>SUM(H525:Q525)</f>
        <v>1.871</v>
      </c>
      <c r="G525" s="481">
        <f>G494+G498+G504+G509+G513+G517+G521</f>
        <v>0</v>
      </c>
      <c r="H525" s="179">
        <f>H494+H498+H504+H509+H513+H517+H521</f>
        <v>1.871</v>
      </c>
      <c r="I525" s="179">
        <f t="shared" ref="I525:Q525" si="30">I494+I498+I504+I509+I513+I517+I521</f>
        <v>0</v>
      </c>
      <c r="J525" s="179">
        <f t="shared" si="30"/>
        <v>0</v>
      </c>
      <c r="K525" s="179">
        <f t="shared" si="30"/>
        <v>0</v>
      </c>
      <c r="L525" s="179">
        <f t="shared" si="30"/>
        <v>0</v>
      </c>
      <c r="M525" s="179">
        <f t="shared" si="30"/>
        <v>0</v>
      </c>
      <c r="N525" s="179">
        <f t="shared" si="30"/>
        <v>0</v>
      </c>
      <c r="O525" s="179">
        <f t="shared" si="30"/>
        <v>0</v>
      </c>
      <c r="P525" s="179">
        <f t="shared" si="30"/>
        <v>0</v>
      </c>
      <c r="Q525" s="371">
        <f t="shared" si="30"/>
        <v>0</v>
      </c>
      <c r="R525" s="179">
        <f>R494+R498+R504+R509+R513+R517+R521</f>
        <v>2.95</v>
      </c>
    </row>
    <row r="526" spans="1:18" s="164" customFormat="1" ht="35.1" hidden="1" customHeight="1" thickBot="1">
      <c r="A526" s="850" t="s">
        <v>270</v>
      </c>
      <c r="B526" s="851"/>
      <c r="C526" s="851"/>
      <c r="D526" s="851"/>
      <c r="E526" s="852"/>
      <c r="F526" s="179">
        <f>SUM(H526:Q526)</f>
        <v>0</v>
      </c>
      <c r="G526" s="481">
        <f t="shared" ref="G526:R527" si="31">G495+G499+G505+G510+G514+G518+G522</f>
        <v>0</v>
      </c>
      <c r="H526" s="179">
        <f t="shared" si="31"/>
        <v>0</v>
      </c>
      <c r="I526" s="179">
        <f t="shared" si="31"/>
        <v>0</v>
      </c>
      <c r="J526" s="179">
        <f t="shared" si="31"/>
        <v>0</v>
      </c>
      <c r="K526" s="179">
        <f t="shared" si="31"/>
        <v>0</v>
      </c>
      <c r="L526" s="179">
        <f t="shared" si="31"/>
        <v>0</v>
      </c>
      <c r="M526" s="179">
        <f t="shared" si="31"/>
        <v>0</v>
      </c>
      <c r="N526" s="179">
        <f t="shared" si="31"/>
        <v>0</v>
      </c>
      <c r="O526" s="179">
        <f t="shared" si="31"/>
        <v>0</v>
      </c>
      <c r="P526" s="179">
        <f t="shared" si="31"/>
        <v>0</v>
      </c>
      <c r="Q526" s="371">
        <f t="shared" si="31"/>
        <v>0</v>
      </c>
      <c r="R526" s="179">
        <f t="shared" si="31"/>
        <v>0</v>
      </c>
    </row>
    <row r="527" spans="1:18" s="164" customFormat="1" ht="35.1" hidden="1" customHeight="1" thickBot="1">
      <c r="A527" s="863" t="s">
        <v>271</v>
      </c>
      <c r="B527" s="864"/>
      <c r="C527" s="864"/>
      <c r="D527" s="864"/>
      <c r="E527" s="865"/>
      <c r="F527" s="181">
        <f>SUM(H527:Q527)</f>
        <v>2.359</v>
      </c>
      <c r="G527" s="481">
        <f t="shared" si="31"/>
        <v>0</v>
      </c>
      <c r="H527" s="179">
        <f t="shared" si="31"/>
        <v>0</v>
      </c>
      <c r="I527" s="179">
        <f t="shared" si="31"/>
        <v>0</v>
      </c>
      <c r="J527" s="179">
        <f t="shared" si="31"/>
        <v>0</v>
      </c>
      <c r="K527" s="179">
        <f t="shared" si="31"/>
        <v>0</v>
      </c>
      <c r="L527" s="179">
        <f t="shared" si="31"/>
        <v>0</v>
      </c>
      <c r="M527" s="179">
        <f t="shared" si="31"/>
        <v>0</v>
      </c>
      <c r="N527" s="179">
        <f t="shared" si="31"/>
        <v>0</v>
      </c>
      <c r="O527" s="179">
        <f t="shared" si="31"/>
        <v>2.359</v>
      </c>
      <c r="P527" s="179">
        <f t="shared" si="31"/>
        <v>0</v>
      </c>
      <c r="Q527" s="371">
        <f t="shared" si="31"/>
        <v>0</v>
      </c>
      <c r="R527" s="179">
        <f t="shared" si="31"/>
        <v>3.66</v>
      </c>
    </row>
    <row r="528" spans="1:18" s="224" customFormat="1" ht="50.25" hidden="1" customHeight="1" thickBot="1">
      <c r="A528" s="859" t="s">
        <v>620</v>
      </c>
      <c r="B528" s="860"/>
      <c r="C528" s="860"/>
      <c r="D528" s="860"/>
      <c r="E528" s="862"/>
      <c r="F528" s="182">
        <f>SUM(F525:F526)</f>
        <v>1.871</v>
      </c>
      <c r="G528" s="189">
        <f>SUM(G525:G526)</f>
        <v>0</v>
      </c>
      <c r="H528" s="182">
        <f>SUM(H525:H526)</f>
        <v>1.871</v>
      </c>
      <c r="I528" s="182">
        <f>SUM(I525:I526)</f>
        <v>0</v>
      </c>
      <c r="J528" s="182">
        <f>SUM(J525:J526)</f>
        <v>0</v>
      </c>
      <c r="K528" s="182">
        <f t="shared" ref="K528:Q528" si="32">SUM(K525:K526)</f>
        <v>0</v>
      </c>
      <c r="L528" s="182">
        <f t="shared" si="32"/>
        <v>0</v>
      </c>
      <c r="M528" s="182">
        <f t="shared" si="32"/>
        <v>0</v>
      </c>
      <c r="N528" s="182">
        <f t="shared" si="32"/>
        <v>0</v>
      </c>
      <c r="O528" s="182">
        <f t="shared" si="32"/>
        <v>0</v>
      </c>
      <c r="P528" s="182">
        <f t="shared" si="32"/>
        <v>0</v>
      </c>
      <c r="Q528" s="183">
        <f t="shared" si="32"/>
        <v>0</v>
      </c>
      <c r="R528" s="182">
        <f>SUM(R525:R526)</f>
        <v>2.95</v>
      </c>
    </row>
    <row r="529" spans="1:18" s="224" customFormat="1" ht="54.75" hidden="1" customHeight="1" thickBot="1">
      <c r="A529" s="866" t="s">
        <v>621</v>
      </c>
      <c r="B529" s="867"/>
      <c r="C529" s="867"/>
      <c r="D529" s="867"/>
      <c r="E529" s="868"/>
      <c r="F529" s="184">
        <f>SUM(F525:F527)</f>
        <v>4.2300000000000004</v>
      </c>
      <c r="G529" s="184">
        <f t="shared" ref="G529:R529" si="33">SUM(G525:G527)</f>
        <v>0</v>
      </c>
      <c r="H529" s="184">
        <f t="shared" si="33"/>
        <v>1.871</v>
      </c>
      <c r="I529" s="184">
        <f>SUM(I525:I527)</f>
        <v>0</v>
      </c>
      <c r="J529" s="184">
        <f>SUM(J525:J527)</f>
        <v>0</v>
      </c>
      <c r="K529" s="184">
        <f t="shared" si="33"/>
        <v>0</v>
      </c>
      <c r="L529" s="184">
        <f t="shared" si="33"/>
        <v>0</v>
      </c>
      <c r="M529" s="184">
        <f t="shared" si="33"/>
        <v>0</v>
      </c>
      <c r="N529" s="184">
        <f t="shared" si="33"/>
        <v>0</v>
      </c>
      <c r="O529" s="184">
        <f t="shared" si="33"/>
        <v>2.359</v>
      </c>
      <c r="P529" s="184">
        <f t="shared" si="33"/>
        <v>0</v>
      </c>
      <c r="Q529" s="185">
        <f t="shared" si="33"/>
        <v>0</v>
      </c>
      <c r="R529" s="184">
        <f t="shared" si="33"/>
        <v>6.61</v>
      </c>
    </row>
    <row r="530" spans="1:18" s="164" customFormat="1" ht="35.1" hidden="1" customHeight="1" thickBot="1">
      <c r="A530" s="869"/>
      <c r="B530" s="870"/>
      <c r="C530" s="870"/>
      <c r="D530" s="870"/>
      <c r="E530" s="870"/>
      <c r="F530" s="870"/>
      <c r="G530" s="870"/>
      <c r="H530" s="870"/>
      <c r="I530" s="870"/>
      <c r="J530" s="870"/>
      <c r="K530" s="870"/>
      <c r="L530" s="870"/>
      <c r="M530" s="870"/>
      <c r="N530" s="870"/>
      <c r="O530" s="870"/>
      <c r="P530" s="870"/>
      <c r="Q530" s="870"/>
      <c r="R530" s="398"/>
    </row>
    <row r="531" spans="1:18" s="164" customFormat="1" ht="35.1" customHeight="1" thickBot="1">
      <c r="A531" s="847" t="s">
        <v>272</v>
      </c>
      <c r="B531" s="848"/>
      <c r="C531" s="848"/>
      <c r="D531" s="848"/>
      <c r="E531" s="848"/>
      <c r="F531" s="856"/>
      <c r="G531" s="482">
        <f t="shared" ref="G531:G533" si="34">G525</f>
        <v>0</v>
      </c>
      <c r="H531" s="181">
        <f>H525</f>
        <v>1.871</v>
      </c>
      <c r="I531" s="181">
        <f t="shared" ref="I531:Q535" si="35">SUM(I525,H531)</f>
        <v>1.871</v>
      </c>
      <c r="J531" s="181">
        <f t="shared" si="35"/>
        <v>1.871</v>
      </c>
      <c r="K531" s="181">
        <f t="shared" si="35"/>
        <v>1.871</v>
      </c>
      <c r="L531" s="181">
        <f t="shared" si="35"/>
        <v>1.871</v>
      </c>
      <c r="M531" s="181">
        <f t="shared" si="35"/>
        <v>1.871</v>
      </c>
      <c r="N531" s="181">
        <f t="shared" si="35"/>
        <v>1.871</v>
      </c>
      <c r="O531" s="181">
        <f t="shared" si="35"/>
        <v>1.871</v>
      </c>
      <c r="P531" s="181">
        <f t="shared" si="35"/>
        <v>1.871</v>
      </c>
      <c r="Q531" s="181">
        <f t="shared" si="35"/>
        <v>1.871</v>
      </c>
      <c r="R531" s="181">
        <f>R525</f>
        <v>2.95</v>
      </c>
    </row>
    <row r="532" spans="1:18" s="164" customFormat="1" ht="35.1" customHeight="1" thickBot="1">
      <c r="A532" s="850" t="s">
        <v>273</v>
      </c>
      <c r="B532" s="851"/>
      <c r="C532" s="851"/>
      <c r="D532" s="851"/>
      <c r="E532" s="851"/>
      <c r="F532" s="857"/>
      <c r="G532" s="482">
        <f t="shared" si="34"/>
        <v>0</v>
      </c>
      <c r="H532" s="181">
        <f>H526</f>
        <v>0</v>
      </c>
      <c r="I532" s="181">
        <f t="shared" si="35"/>
        <v>0</v>
      </c>
      <c r="J532" s="181">
        <f t="shared" si="35"/>
        <v>0</v>
      </c>
      <c r="K532" s="181">
        <f t="shared" si="35"/>
        <v>0</v>
      </c>
      <c r="L532" s="181">
        <f t="shared" si="35"/>
        <v>0</v>
      </c>
      <c r="M532" s="181">
        <f t="shared" si="35"/>
        <v>0</v>
      </c>
      <c r="N532" s="181">
        <f t="shared" si="35"/>
        <v>0</v>
      </c>
      <c r="O532" s="181">
        <f t="shared" si="35"/>
        <v>0</v>
      </c>
      <c r="P532" s="181">
        <f t="shared" si="35"/>
        <v>0</v>
      </c>
      <c r="Q532" s="181">
        <f t="shared" si="35"/>
        <v>0</v>
      </c>
      <c r="R532" s="181">
        <f>R526</f>
        <v>0</v>
      </c>
    </row>
    <row r="533" spans="1:18" s="164" customFormat="1" ht="35.1" customHeight="1" thickBot="1">
      <c r="A533" s="853" t="s">
        <v>274</v>
      </c>
      <c r="B533" s="854"/>
      <c r="C533" s="854"/>
      <c r="D533" s="854"/>
      <c r="E533" s="854"/>
      <c r="F533" s="858"/>
      <c r="G533" s="482">
        <f t="shared" si="34"/>
        <v>0</v>
      </c>
      <c r="H533" s="181">
        <f>H527</f>
        <v>0</v>
      </c>
      <c r="I533" s="181">
        <f t="shared" si="35"/>
        <v>0</v>
      </c>
      <c r="J533" s="181">
        <f t="shared" si="35"/>
        <v>0</v>
      </c>
      <c r="K533" s="181">
        <f t="shared" si="35"/>
        <v>0</v>
      </c>
      <c r="L533" s="181">
        <f t="shared" si="35"/>
        <v>0</v>
      </c>
      <c r="M533" s="181">
        <f t="shared" si="35"/>
        <v>0</v>
      </c>
      <c r="N533" s="181">
        <f t="shared" si="35"/>
        <v>0</v>
      </c>
      <c r="O533" s="181">
        <f t="shared" si="35"/>
        <v>2.359</v>
      </c>
      <c r="P533" s="181">
        <f t="shared" si="35"/>
        <v>2.359</v>
      </c>
      <c r="Q533" s="181">
        <f t="shared" si="35"/>
        <v>2.359</v>
      </c>
      <c r="R533" s="181">
        <f>R527</f>
        <v>3.66</v>
      </c>
    </row>
    <row r="534" spans="1:18" s="224" customFormat="1" ht="57.75" customHeight="1" thickBot="1">
      <c r="A534" s="859" t="s">
        <v>622</v>
      </c>
      <c r="B534" s="860"/>
      <c r="C534" s="860"/>
      <c r="D534" s="860"/>
      <c r="E534" s="861"/>
      <c r="F534" s="862"/>
      <c r="G534" s="189">
        <f>SUM(G531:G532)</f>
        <v>0</v>
      </c>
      <c r="H534" s="182">
        <f>SUM(H531:H532)</f>
        <v>1.871</v>
      </c>
      <c r="I534" s="187">
        <f t="shared" si="35"/>
        <v>1.871</v>
      </c>
      <c r="J534" s="187">
        <f t="shared" si="35"/>
        <v>1.871</v>
      </c>
      <c r="K534" s="187">
        <f t="shared" si="35"/>
        <v>1.871</v>
      </c>
      <c r="L534" s="187">
        <f t="shared" si="35"/>
        <v>1.871</v>
      </c>
      <c r="M534" s="187">
        <f t="shared" si="35"/>
        <v>1.871</v>
      </c>
      <c r="N534" s="187">
        <f t="shared" si="35"/>
        <v>1.871</v>
      </c>
      <c r="O534" s="187">
        <f t="shared" si="35"/>
        <v>1.871</v>
      </c>
      <c r="P534" s="187">
        <f t="shared" si="35"/>
        <v>1.871</v>
      </c>
      <c r="Q534" s="188">
        <f t="shared" si="35"/>
        <v>1.871</v>
      </c>
      <c r="R534" s="182">
        <f>SUM(R531:R532)</f>
        <v>2.95</v>
      </c>
    </row>
    <row r="535" spans="1:18" s="224" customFormat="1" ht="77.25" customHeight="1" thickBot="1">
      <c r="A535" s="871" t="s">
        <v>623</v>
      </c>
      <c r="B535" s="872"/>
      <c r="C535" s="872"/>
      <c r="D535" s="872"/>
      <c r="E535" s="872"/>
      <c r="F535" s="873"/>
      <c r="G535" s="184">
        <f>SUM(G531:G533)</f>
        <v>0</v>
      </c>
      <c r="H535" s="189">
        <f>SUM(H531:H533)</f>
        <v>1.871</v>
      </c>
      <c r="I535" s="184">
        <f t="shared" si="35"/>
        <v>1.871</v>
      </c>
      <c r="J535" s="184">
        <f t="shared" si="35"/>
        <v>1.871</v>
      </c>
      <c r="K535" s="184">
        <f t="shared" si="35"/>
        <v>1.871</v>
      </c>
      <c r="L535" s="184">
        <f>SUM(L529,K535)</f>
        <v>1.871</v>
      </c>
      <c r="M535" s="184">
        <f>SUM(M529,L535)</f>
        <v>1.871</v>
      </c>
      <c r="N535" s="184">
        <f>SUM(N529,M535)</f>
        <v>1.871</v>
      </c>
      <c r="O535" s="184">
        <f t="shared" si="35"/>
        <v>4.2300000000000004</v>
      </c>
      <c r="P535" s="184">
        <f t="shared" si="35"/>
        <v>4.2300000000000004</v>
      </c>
      <c r="Q535" s="185">
        <f t="shared" si="35"/>
        <v>4.2300000000000004</v>
      </c>
      <c r="R535" s="184">
        <f>SUM(R531:R533)</f>
        <v>6.61</v>
      </c>
    </row>
    <row r="536" spans="1:18" s="164" customFormat="1" thickBot="1">
      <c r="A536" s="874"/>
      <c r="B536" s="875"/>
      <c r="C536" s="875"/>
      <c r="D536" s="875"/>
      <c r="E536" s="875"/>
      <c r="F536" s="875"/>
      <c r="G536" s="870"/>
      <c r="H536" s="870"/>
      <c r="I536" s="870"/>
      <c r="J536" s="870"/>
      <c r="K536" s="870"/>
      <c r="L536" s="870"/>
      <c r="M536" s="870"/>
      <c r="N536" s="870"/>
      <c r="O536" s="870"/>
      <c r="P536" s="870"/>
      <c r="Q536" s="870"/>
      <c r="R536" s="398"/>
    </row>
    <row r="537" spans="1:18" s="164" customFormat="1" ht="42.75" customHeight="1" thickBot="1">
      <c r="A537" s="876" t="s">
        <v>275</v>
      </c>
      <c r="B537" s="877"/>
      <c r="C537" s="877"/>
      <c r="D537" s="877"/>
      <c r="E537" s="877"/>
      <c r="F537" s="877"/>
      <c r="G537" s="877"/>
      <c r="H537" s="877"/>
      <c r="I537" s="877"/>
      <c r="J537" s="877"/>
      <c r="K537" s="877"/>
      <c r="L537" s="877"/>
      <c r="M537" s="877"/>
      <c r="N537" s="877"/>
      <c r="O537" s="877"/>
      <c r="P537" s="877"/>
      <c r="Q537" s="877"/>
      <c r="R537" s="454"/>
    </row>
    <row r="538" spans="1:18" s="164" customFormat="1" ht="35.1" customHeight="1">
      <c r="A538" s="665">
        <v>90</v>
      </c>
      <c r="B538" s="536" t="s">
        <v>277</v>
      </c>
      <c r="C538" s="830" t="s">
        <v>276</v>
      </c>
      <c r="D538" s="536" t="s">
        <v>120</v>
      </c>
      <c r="E538" s="665" t="s">
        <v>17</v>
      </c>
      <c r="F538" s="102" t="s">
        <v>18</v>
      </c>
      <c r="G538" s="456">
        <f>R538*J5</f>
        <v>0</v>
      </c>
      <c r="H538" s="173"/>
      <c r="I538" s="138"/>
      <c r="J538" s="138">
        <v>0.20499999999999999</v>
      </c>
      <c r="K538" s="138"/>
      <c r="L538" s="138"/>
      <c r="M538" s="138"/>
      <c r="N538" s="138"/>
      <c r="O538" s="138"/>
      <c r="P538" s="138"/>
      <c r="Q538" s="168"/>
      <c r="R538" s="384">
        <v>0.5</v>
      </c>
    </row>
    <row r="539" spans="1:18" s="164" customFormat="1" ht="35.1" customHeight="1">
      <c r="A539" s="666"/>
      <c r="B539" s="567" t="s">
        <v>278</v>
      </c>
      <c r="C539" s="692"/>
      <c r="D539" s="117"/>
      <c r="E539" s="839"/>
      <c r="F539" s="107" t="s">
        <v>19</v>
      </c>
      <c r="G539" s="468"/>
      <c r="H539" s="169"/>
      <c r="I539" s="139"/>
      <c r="J539" s="139"/>
      <c r="K539" s="139"/>
      <c r="L539" s="139"/>
      <c r="M539" s="139"/>
      <c r="N539" s="139"/>
      <c r="O539" s="139"/>
      <c r="P539" s="139"/>
      <c r="Q539" s="170"/>
      <c r="R539" s="385"/>
    </row>
    <row r="540" spans="1:18" s="164" customFormat="1" ht="33" customHeight="1" thickBot="1">
      <c r="A540" s="666"/>
      <c r="B540" s="505" t="s">
        <v>279</v>
      </c>
      <c r="C540" s="692"/>
      <c r="D540" s="562"/>
      <c r="E540" s="839"/>
      <c r="F540" s="125" t="s">
        <v>20</v>
      </c>
      <c r="G540" s="497"/>
      <c r="H540" s="191"/>
      <c r="I540" s="147"/>
      <c r="J540" s="147"/>
      <c r="K540" s="139"/>
      <c r="L540" s="139"/>
      <c r="M540" s="139"/>
      <c r="N540" s="139"/>
      <c r="O540" s="139"/>
      <c r="P540" s="139"/>
      <c r="Q540" s="170"/>
      <c r="R540" s="387"/>
    </row>
    <row r="541" spans="1:18" s="164" customFormat="1" ht="35.1" customHeight="1" thickBot="1">
      <c r="A541" s="667"/>
      <c r="B541" s="560"/>
      <c r="C541" s="681"/>
      <c r="D541" s="560"/>
      <c r="E541" s="840"/>
      <c r="F541" s="558"/>
      <c r="G541" s="470"/>
      <c r="H541" s="837"/>
      <c r="I541" s="838"/>
      <c r="J541" s="838"/>
      <c r="K541" s="838"/>
      <c r="L541" s="838"/>
      <c r="M541" s="838"/>
      <c r="N541" s="838"/>
      <c r="O541" s="838"/>
      <c r="P541" s="838"/>
      <c r="Q541" s="838"/>
      <c r="R541" s="558"/>
    </row>
    <row r="542" spans="1:18" s="164" customFormat="1" ht="35.1" hidden="1" customHeight="1" thickBot="1">
      <c r="A542" s="847" t="s">
        <v>280</v>
      </c>
      <c r="B542" s="848"/>
      <c r="C542" s="848"/>
      <c r="D542" s="848"/>
      <c r="E542" s="849"/>
      <c r="F542" s="179">
        <f>SUM(H542:Q542)</f>
        <v>0.20499999999999999</v>
      </c>
      <c r="G542" s="481">
        <f>G538</f>
        <v>0</v>
      </c>
      <c r="H542" s="179">
        <f>H538</f>
        <v>0</v>
      </c>
      <c r="I542" s="179">
        <f t="shared" ref="I542:Q542" si="36">I538</f>
        <v>0</v>
      </c>
      <c r="J542" s="179">
        <f t="shared" si="36"/>
        <v>0.20499999999999999</v>
      </c>
      <c r="K542" s="179">
        <f t="shared" si="36"/>
        <v>0</v>
      </c>
      <c r="L542" s="179">
        <f t="shared" si="36"/>
        <v>0</v>
      </c>
      <c r="M542" s="179">
        <f t="shared" si="36"/>
        <v>0</v>
      </c>
      <c r="N542" s="179">
        <f t="shared" si="36"/>
        <v>0</v>
      </c>
      <c r="O542" s="179">
        <f t="shared" si="36"/>
        <v>0</v>
      </c>
      <c r="P542" s="179">
        <f t="shared" si="36"/>
        <v>0</v>
      </c>
      <c r="Q542" s="371">
        <f t="shared" si="36"/>
        <v>0</v>
      </c>
      <c r="R542" s="179">
        <f>R538</f>
        <v>0.5</v>
      </c>
    </row>
    <row r="543" spans="1:18" s="164" customFormat="1" ht="35.1" hidden="1" customHeight="1" thickBot="1">
      <c r="A543" s="850" t="s">
        <v>281</v>
      </c>
      <c r="B543" s="851"/>
      <c r="C543" s="851"/>
      <c r="D543" s="851"/>
      <c r="E543" s="852"/>
      <c r="F543" s="179">
        <f>SUM(H543:Q543)</f>
        <v>0</v>
      </c>
      <c r="G543" s="481">
        <f t="shared" ref="G543:R544" si="37">G539</f>
        <v>0</v>
      </c>
      <c r="H543" s="179">
        <f t="shared" si="37"/>
        <v>0</v>
      </c>
      <c r="I543" s="179">
        <f t="shared" si="37"/>
        <v>0</v>
      </c>
      <c r="J543" s="179">
        <f t="shared" si="37"/>
        <v>0</v>
      </c>
      <c r="K543" s="179">
        <f t="shared" si="37"/>
        <v>0</v>
      </c>
      <c r="L543" s="179">
        <f t="shared" si="37"/>
        <v>0</v>
      </c>
      <c r="M543" s="179">
        <f t="shared" si="37"/>
        <v>0</v>
      </c>
      <c r="N543" s="179">
        <f t="shared" si="37"/>
        <v>0</v>
      </c>
      <c r="O543" s="179">
        <f t="shared" si="37"/>
        <v>0</v>
      </c>
      <c r="P543" s="179">
        <f t="shared" si="37"/>
        <v>0</v>
      </c>
      <c r="Q543" s="371">
        <f t="shared" si="37"/>
        <v>0</v>
      </c>
      <c r="R543" s="179">
        <f t="shared" si="37"/>
        <v>0</v>
      </c>
    </row>
    <row r="544" spans="1:18" s="164" customFormat="1" ht="35.1" hidden="1" customHeight="1" thickBot="1">
      <c r="A544" s="853" t="s">
        <v>282</v>
      </c>
      <c r="B544" s="854"/>
      <c r="C544" s="854"/>
      <c r="D544" s="854"/>
      <c r="E544" s="855"/>
      <c r="F544" s="181">
        <f>SUM(H544:Q544)</f>
        <v>0</v>
      </c>
      <c r="G544" s="481">
        <f t="shared" si="37"/>
        <v>0</v>
      </c>
      <c r="H544" s="179">
        <f t="shared" si="37"/>
        <v>0</v>
      </c>
      <c r="I544" s="179">
        <f t="shared" si="37"/>
        <v>0</v>
      </c>
      <c r="J544" s="179">
        <f t="shared" si="37"/>
        <v>0</v>
      </c>
      <c r="K544" s="179">
        <f t="shared" si="37"/>
        <v>0</v>
      </c>
      <c r="L544" s="179">
        <f t="shared" si="37"/>
        <v>0</v>
      </c>
      <c r="M544" s="179">
        <f t="shared" si="37"/>
        <v>0</v>
      </c>
      <c r="N544" s="179">
        <f t="shared" si="37"/>
        <v>0</v>
      </c>
      <c r="O544" s="179">
        <f t="shared" si="37"/>
        <v>0</v>
      </c>
      <c r="P544" s="179">
        <f t="shared" si="37"/>
        <v>0</v>
      </c>
      <c r="Q544" s="371">
        <f t="shared" si="37"/>
        <v>0</v>
      </c>
      <c r="R544" s="179">
        <f t="shared" si="37"/>
        <v>0</v>
      </c>
    </row>
    <row r="545" spans="1:18" s="224" customFormat="1" ht="42" hidden="1" customHeight="1" thickBot="1">
      <c r="A545" s="859" t="s">
        <v>624</v>
      </c>
      <c r="B545" s="860"/>
      <c r="C545" s="860"/>
      <c r="D545" s="860"/>
      <c r="E545" s="862"/>
      <c r="F545" s="182">
        <f>SUM(F542:F543)</f>
        <v>0.20499999999999999</v>
      </c>
      <c r="G545" s="189">
        <f>SUM(G542:G543)</f>
        <v>0</v>
      </c>
      <c r="H545" s="182">
        <f>SUM(H542:H543)</f>
        <v>0</v>
      </c>
      <c r="I545" s="182">
        <f>SUM(I542:I543)</f>
        <v>0</v>
      </c>
      <c r="J545" s="182">
        <f>SUM(J542:J543)</f>
        <v>0.20499999999999999</v>
      </c>
      <c r="K545" s="182">
        <f t="shared" ref="K545:Q545" si="38">SUM(K542:K543)</f>
        <v>0</v>
      </c>
      <c r="L545" s="182">
        <f t="shared" si="38"/>
        <v>0</v>
      </c>
      <c r="M545" s="182">
        <f t="shared" si="38"/>
        <v>0</v>
      </c>
      <c r="N545" s="182">
        <f t="shared" si="38"/>
        <v>0</v>
      </c>
      <c r="O545" s="182">
        <f t="shared" si="38"/>
        <v>0</v>
      </c>
      <c r="P545" s="182">
        <f t="shared" si="38"/>
        <v>0</v>
      </c>
      <c r="Q545" s="183">
        <f t="shared" si="38"/>
        <v>0</v>
      </c>
      <c r="R545" s="182">
        <f>SUM(R542:R543)</f>
        <v>0.5</v>
      </c>
    </row>
    <row r="546" spans="1:18" s="224" customFormat="1" ht="52.5" hidden="1" customHeight="1" thickBot="1">
      <c r="A546" s="866" t="s">
        <v>625</v>
      </c>
      <c r="B546" s="867"/>
      <c r="C546" s="867"/>
      <c r="D546" s="867"/>
      <c r="E546" s="868"/>
      <c r="F546" s="184">
        <f>SUM(F542:F544)</f>
        <v>0.20499999999999999</v>
      </c>
      <c r="G546" s="184">
        <f t="shared" ref="G546:R546" si="39">SUM(G542:G544)</f>
        <v>0</v>
      </c>
      <c r="H546" s="184">
        <f t="shared" si="39"/>
        <v>0</v>
      </c>
      <c r="I546" s="184">
        <f t="shared" si="39"/>
        <v>0</v>
      </c>
      <c r="J546" s="184">
        <f t="shared" si="39"/>
        <v>0.20499999999999999</v>
      </c>
      <c r="K546" s="184">
        <f t="shared" si="39"/>
        <v>0</v>
      </c>
      <c r="L546" s="184">
        <f t="shared" si="39"/>
        <v>0</v>
      </c>
      <c r="M546" s="184">
        <f t="shared" si="39"/>
        <v>0</v>
      </c>
      <c r="N546" s="184">
        <f t="shared" si="39"/>
        <v>0</v>
      </c>
      <c r="O546" s="184">
        <f t="shared" si="39"/>
        <v>0</v>
      </c>
      <c r="P546" s="184">
        <f t="shared" si="39"/>
        <v>0</v>
      </c>
      <c r="Q546" s="185">
        <f t="shared" si="39"/>
        <v>0</v>
      </c>
      <c r="R546" s="184">
        <f t="shared" si="39"/>
        <v>0.5</v>
      </c>
    </row>
    <row r="547" spans="1:18" s="164" customFormat="1" ht="35.1" customHeight="1" thickBot="1">
      <c r="A547" s="533"/>
      <c r="B547" s="534"/>
      <c r="C547" s="190"/>
      <c r="D547" s="534"/>
      <c r="E547" s="534"/>
      <c r="F547" s="534"/>
      <c r="G547" s="483"/>
      <c r="H547" s="534"/>
      <c r="I547" s="534"/>
      <c r="J547" s="534"/>
      <c r="K547" s="534"/>
      <c r="L547" s="534"/>
      <c r="M547" s="534"/>
      <c r="N547" s="534"/>
      <c r="O547" s="534"/>
      <c r="P547" s="534"/>
      <c r="Q547" s="534"/>
      <c r="R547" s="337"/>
    </row>
    <row r="548" spans="1:18" s="164" customFormat="1" ht="35.1" customHeight="1" thickBot="1">
      <c r="A548" s="847" t="s">
        <v>283</v>
      </c>
      <c r="B548" s="848"/>
      <c r="C548" s="848"/>
      <c r="D548" s="848"/>
      <c r="E548" s="848"/>
      <c r="F548" s="856"/>
      <c r="G548" s="482">
        <f t="shared" ref="G548:H550" si="40">G542</f>
        <v>0</v>
      </c>
      <c r="H548" s="181">
        <f t="shared" si="40"/>
        <v>0</v>
      </c>
      <c r="I548" s="181">
        <f t="shared" ref="I548:Q552" si="41">SUM(I542,H548)</f>
        <v>0</v>
      </c>
      <c r="J548" s="181">
        <f t="shared" si="41"/>
        <v>0.20499999999999999</v>
      </c>
      <c r="K548" s="181">
        <f t="shared" si="41"/>
        <v>0.20499999999999999</v>
      </c>
      <c r="L548" s="181">
        <f t="shared" si="41"/>
        <v>0.20499999999999999</v>
      </c>
      <c r="M548" s="181">
        <f t="shared" si="41"/>
        <v>0.20499999999999999</v>
      </c>
      <c r="N548" s="181">
        <f t="shared" si="41"/>
        <v>0.20499999999999999</v>
      </c>
      <c r="O548" s="181">
        <f t="shared" si="41"/>
        <v>0.20499999999999999</v>
      </c>
      <c r="P548" s="181">
        <f t="shared" si="41"/>
        <v>0.20499999999999999</v>
      </c>
      <c r="Q548" s="186">
        <f t="shared" si="41"/>
        <v>0.20499999999999999</v>
      </c>
      <c r="R548" s="181">
        <f>R542</f>
        <v>0.5</v>
      </c>
    </row>
    <row r="549" spans="1:18" s="164" customFormat="1" ht="35.1" customHeight="1" thickBot="1">
      <c r="A549" s="850" t="s">
        <v>284</v>
      </c>
      <c r="B549" s="851"/>
      <c r="C549" s="851"/>
      <c r="D549" s="851"/>
      <c r="E549" s="851"/>
      <c r="F549" s="857"/>
      <c r="G549" s="482">
        <f t="shared" si="40"/>
        <v>0</v>
      </c>
      <c r="H549" s="181">
        <f t="shared" si="40"/>
        <v>0</v>
      </c>
      <c r="I549" s="181">
        <f t="shared" si="41"/>
        <v>0</v>
      </c>
      <c r="J549" s="181">
        <f t="shared" si="41"/>
        <v>0</v>
      </c>
      <c r="K549" s="181">
        <f t="shared" si="41"/>
        <v>0</v>
      </c>
      <c r="L549" s="181">
        <f t="shared" si="41"/>
        <v>0</v>
      </c>
      <c r="M549" s="181">
        <f t="shared" si="41"/>
        <v>0</v>
      </c>
      <c r="N549" s="181">
        <f t="shared" si="41"/>
        <v>0</v>
      </c>
      <c r="O549" s="181">
        <f t="shared" si="41"/>
        <v>0</v>
      </c>
      <c r="P549" s="181">
        <f t="shared" si="41"/>
        <v>0</v>
      </c>
      <c r="Q549" s="186">
        <f t="shared" si="41"/>
        <v>0</v>
      </c>
      <c r="R549" s="181">
        <f>R543</f>
        <v>0</v>
      </c>
    </row>
    <row r="550" spans="1:18" s="164" customFormat="1" ht="35.1" customHeight="1" thickBot="1">
      <c r="A550" s="853" t="s">
        <v>285</v>
      </c>
      <c r="B550" s="854"/>
      <c r="C550" s="854"/>
      <c r="D550" s="854"/>
      <c r="E550" s="854"/>
      <c r="F550" s="858"/>
      <c r="G550" s="482">
        <f t="shared" si="40"/>
        <v>0</v>
      </c>
      <c r="H550" s="181">
        <f t="shared" si="40"/>
        <v>0</v>
      </c>
      <c r="I550" s="181">
        <f t="shared" si="41"/>
        <v>0</v>
      </c>
      <c r="J550" s="181">
        <f t="shared" si="41"/>
        <v>0</v>
      </c>
      <c r="K550" s="181">
        <f t="shared" si="41"/>
        <v>0</v>
      </c>
      <c r="L550" s="181">
        <f t="shared" si="41"/>
        <v>0</v>
      </c>
      <c r="M550" s="181">
        <f t="shared" si="41"/>
        <v>0</v>
      </c>
      <c r="N550" s="181">
        <f t="shared" si="41"/>
        <v>0</v>
      </c>
      <c r="O550" s="181">
        <f t="shared" si="41"/>
        <v>0</v>
      </c>
      <c r="P550" s="181">
        <f t="shared" si="41"/>
        <v>0</v>
      </c>
      <c r="Q550" s="186">
        <f t="shared" si="41"/>
        <v>0</v>
      </c>
      <c r="R550" s="181">
        <f>R544</f>
        <v>0</v>
      </c>
    </row>
    <row r="551" spans="1:18" s="224" customFormat="1" ht="72" customHeight="1" thickBot="1">
      <c r="A551" s="859" t="s">
        <v>626</v>
      </c>
      <c r="B551" s="860"/>
      <c r="C551" s="860"/>
      <c r="D551" s="860"/>
      <c r="E551" s="861"/>
      <c r="F551" s="862"/>
      <c r="G551" s="189">
        <f>SUM(G548:G549)</f>
        <v>0</v>
      </c>
      <c r="H551" s="182">
        <f>SUM(H548:H549)</f>
        <v>0</v>
      </c>
      <c r="I551" s="187">
        <f t="shared" si="41"/>
        <v>0</v>
      </c>
      <c r="J551" s="187">
        <f t="shared" si="41"/>
        <v>0.20499999999999999</v>
      </c>
      <c r="K551" s="187">
        <f t="shared" si="41"/>
        <v>0.20499999999999999</v>
      </c>
      <c r="L551" s="187">
        <f t="shared" si="41"/>
        <v>0.20499999999999999</v>
      </c>
      <c r="M551" s="187">
        <f t="shared" si="41"/>
        <v>0.20499999999999999</v>
      </c>
      <c r="N551" s="187">
        <f t="shared" si="41"/>
        <v>0.20499999999999999</v>
      </c>
      <c r="O551" s="187">
        <f t="shared" si="41"/>
        <v>0.20499999999999999</v>
      </c>
      <c r="P551" s="187">
        <f t="shared" si="41"/>
        <v>0.20499999999999999</v>
      </c>
      <c r="Q551" s="188">
        <f t="shared" si="41"/>
        <v>0.20499999999999999</v>
      </c>
      <c r="R551" s="182">
        <f>SUM(R548:R549)</f>
        <v>0.5</v>
      </c>
    </row>
    <row r="552" spans="1:18" s="224" customFormat="1" ht="74.25" customHeight="1" thickBot="1">
      <c r="A552" s="871" t="s">
        <v>627</v>
      </c>
      <c r="B552" s="872"/>
      <c r="C552" s="872"/>
      <c r="D552" s="872"/>
      <c r="E552" s="872"/>
      <c r="F552" s="873"/>
      <c r="G552" s="184">
        <f>SUM(G548:G550)</f>
        <v>0</v>
      </c>
      <c r="H552" s="184">
        <f>SUM(H548:H550)</f>
        <v>0</v>
      </c>
      <c r="I552" s="184">
        <f t="shared" si="41"/>
        <v>0</v>
      </c>
      <c r="J552" s="184">
        <f t="shared" si="41"/>
        <v>0.20499999999999999</v>
      </c>
      <c r="K552" s="184">
        <f t="shared" si="41"/>
        <v>0.20499999999999999</v>
      </c>
      <c r="L552" s="184">
        <f t="shared" si="41"/>
        <v>0.20499999999999999</v>
      </c>
      <c r="M552" s="184">
        <f t="shared" si="41"/>
        <v>0.20499999999999999</v>
      </c>
      <c r="N552" s="184">
        <f t="shared" si="41"/>
        <v>0.20499999999999999</v>
      </c>
      <c r="O552" s="184">
        <f t="shared" si="41"/>
        <v>0.20499999999999999</v>
      </c>
      <c r="P552" s="184">
        <f t="shared" si="41"/>
        <v>0.20499999999999999</v>
      </c>
      <c r="Q552" s="185">
        <f t="shared" si="41"/>
        <v>0.20499999999999999</v>
      </c>
      <c r="R552" s="184">
        <f>SUM(R548:R550)</f>
        <v>0.5</v>
      </c>
    </row>
    <row r="553" spans="1:18" s="164" customFormat="1" thickBot="1">
      <c r="A553" s="874"/>
      <c r="B553" s="875"/>
      <c r="C553" s="875"/>
      <c r="D553" s="875"/>
      <c r="E553" s="875"/>
      <c r="F553" s="875"/>
      <c r="G553" s="875"/>
      <c r="H553" s="875"/>
      <c r="I553" s="875"/>
      <c r="J553" s="875"/>
      <c r="K553" s="875"/>
      <c r="L553" s="875"/>
      <c r="M553" s="875"/>
      <c r="N553" s="875"/>
      <c r="O553" s="875"/>
      <c r="P553" s="875"/>
      <c r="Q553" s="875"/>
      <c r="R553" s="398"/>
    </row>
    <row r="554" spans="1:18" s="164" customFormat="1" ht="35.1" customHeight="1" thickBot="1">
      <c r="A554" s="876" t="s">
        <v>286</v>
      </c>
      <c r="B554" s="877"/>
      <c r="C554" s="877"/>
      <c r="D554" s="877"/>
      <c r="E554" s="877"/>
      <c r="F554" s="877"/>
      <c r="G554" s="877"/>
      <c r="H554" s="877"/>
      <c r="I554" s="877"/>
      <c r="J554" s="877"/>
      <c r="K554" s="877"/>
      <c r="L554" s="877"/>
      <c r="M554" s="877"/>
      <c r="N554" s="877"/>
      <c r="O554" s="877"/>
      <c r="P554" s="877"/>
      <c r="Q554" s="877"/>
      <c r="R554" s="454"/>
    </row>
    <row r="555" spans="1:18" s="164" customFormat="1" ht="35.1" customHeight="1">
      <c r="A555" s="665">
        <v>91</v>
      </c>
      <c r="B555" s="536" t="s">
        <v>288</v>
      </c>
      <c r="C555" s="830" t="s">
        <v>287</v>
      </c>
      <c r="D555" s="536" t="s">
        <v>193</v>
      </c>
      <c r="E555" s="665" t="s">
        <v>17</v>
      </c>
      <c r="F555" s="102" t="s">
        <v>18</v>
      </c>
      <c r="G555" s="456">
        <f>R555*J5</f>
        <v>0</v>
      </c>
      <c r="H555" s="173"/>
      <c r="I555" s="173">
        <v>1.7350000000000001</v>
      </c>
      <c r="J555" s="138"/>
      <c r="K555" s="138"/>
      <c r="L555" s="138"/>
      <c r="M555" s="138"/>
      <c r="N555" s="138"/>
      <c r="O555" s="138"/>
      <c r="P555" s="138"/>
      <c r="Q555" s="168"/>
      <c r="R555" s="384">
        <v>2.4</v>
      </c>
    </row>
    <row r="556" spans="1:18" s="164" customFormat="1" ht="35.1" customHeight="1">
      <c r="A556" s="666"/>
      <c r="B556" s="505" t="s">
        <v>289</v>
      </c>
      <c r="C556" s="692"/>
      <c r="D556" s="133"/>
      <c r="E556" s="839"/>
      <c r="F556" s="107" t="s">
        <v>19</v>
      </c>
      <c r="G556" s="468"/>
      <c r="H556" s="448"/>
      <c r="I556" s="169"/>
      <c r="J556" s="139"/>
      <c r="K556" s="139"/>
      <c r="L556" s="139"/>
      <c r="M556" s="139"/>
      <c r="N556" s="139"/>
      <c r="O556" s="139"/>
      <c r="P556" s="139"/>
      <c r="Q556" s="170"/>
      <c r="R556" s="399"/>
    </row>
    <row r="557" spans="1:18" s="164" customFormat="1" ht="35.1" customHeight="1" thickBot="1">
      <c r="A557" s="666"/>
      <c r="B557" s="559" t="s">
        <v>290</v>
      </c>
      <c r="C557" s="692"/>
      <c r="D557" s="562"/>
      <c r="E557" s="839"/>
      <c r="F557" s="125" t="s">
        <v>20</v>
      </c>
      <c r="G557" s="497"/>
      <c r="H557" s="449"/>
      <c r="I557" s="191"/>
      <c r="J557" s="147"/>
      <c r="K557" s="147"/>
      <c r="L557" s="147"/>
      <c r="M557" s="147"/>
      <c r="N557" s="147"/>
      <c r="O557" s="147"/>
      <c r="P557" s="147"/>
      <c r="Q557" s="171"/>
      <c r="R557" s="400"/>
    </row>
    <row r="558" spans="1:18" s="164" customFormat="1" ht="35.1" customHeight="1" thickBot="1">
      <c r="A558" s="667"/>
      <c r="B558" s="560" t="s">
        <v>291</v>
      </c>
      <c r="C558" s="681"/>
      <c r="D558" s="560"/>
      <c r="E558" s="840"/>
      <c r="F558" s="192"/>
      <c r="G558" s="484"/>
      <c r="H558" s="878"/>
      <c r="I558" s="631"/>
      <c r="J558" s="631"/>
      <c r="K558" s="631"/>
      <c r="L558" s="631"/>
      <c r="M558" s="631"/>
      <c r="N558" s="631"/>
      <c r="O558" s="631"/>
      <c r="P558" s="631"/>
      <c r="Q558" s="631"/>
      <c r="R558" s="192"/>
    </row>
    <row r="559" spans="1:18" s="164" customFormat="1" ht="35.1" customHeight="1">
      <c r="A559" s="665">
        <v>92</v>
      </c>
      <c r="B559" s="536" t="s">
        <v>292</v>
      </c>
      <c r="C559" s="830" t="s">
        <v>287</v>
      </c>
      <c r="D559" s="536" t="s">
        <v>293</v>
      </c>
      <c r="E559" s="665" t="s">
        <v>17</v>
      </c>
      <c r="F559" s="102" t="s">
        <v>18</v>
      </c>
      <c r="G559" s="456">
        <f>R559*J5</f>
        <v>0</v>
      </c>
      <c r="H559" s="173"/>
      <c r="I559" s="173">
        <v>0.315</v>
      </c>
      <c r="J559" s="138"/>
      <c r="K559" s="138"/>
      <c r="L559" s="138"/>
      <c r="M559" s="138"/>
      <c r="N559" s="138"/>
      <c r="O559" s="138"/>
      <c r="P559" s="138"/>
      <c r="Q559" s="168"/>
      <c r="R559" s="384">
        <v>0.5</v>
      </c>
    </row>
    <row r="560" spans="1:18" s="164" customFormat="1" ht="35.1" customHeight="1">
      <c r="A560" s="666"/>
      <c r="B560" s="505" t="s">
        <v>294</v>
      </c>
      <c r="C560" s="692"/>
      <c r="D560" s="133"/>
      <c r="E560" s="839"/>
      <c r="F560" s="107" t="s">
        <v>19</v>
      </c>
      <c r="G560" s="468"/>
      <c r="H560" s="448"/>
      <c r="I560" s="169"/>
      <c r="J560" s="139"/>
      <c r="K560" s="139"/>
      <c r="L560" s="139"/>
      <c r="M560" s="139"/>
      <c r="N560" s="139"/>
      <c r="O560" s="139"/>
      <c r="P560" s="139"/>
      <c r="Q560" s="170"/>
      <c r="R560" s="399"/>
    </row>
    <row r="561" spans="1:18" s="164" customFormat="1" ht="35.1" customHeight="1" thickBot="1">
      <c r="A561" s="666"/>
      <c r="B561" s="559" t="s">
        <v>295</v>
      </c>
      <c r="C561" s="692"/>
      <c r="D561" s="562"/>
      <c r="E561" s="839"/>
      <c r="F561" s="125" t="s">
        <v>20</v>
      </c>
      <c r="G561" s="497"/>
      <c r="H561" s="449"/>
      <c r="I561" s="191"/>
      <c r="J561" s="147"/>
      <c r="K561" s="147"/>
      <c r="L561" s="147"/>
      <c r="M561" s="147"/>
      <c r="N561" s="147"/>
      <c r="O561" s="147"/>
      <c r="P561" s="147"/>
      <c r="Q561" s="171"/>
      <c r="R561" s="400"/>
    </row>
    <row r="562" spans="1:18" s="164" customFormat="1" ht="35.1" customHeight="1" thickBot="1">
      <c r="A562" s="667"/>
      <c r="B562" s="560"/>
      <c r="C562" s="681"/>
      <c r="D562" s="560"/>
      <c r="E562" s="840"/>
      <c r="F562" s="192"/>
      <c r="G562" s="484"/>
      <c r="H562" s="878"/>
      <c r="I562" s="631"/>
      <c r="J562" s="631"/>
      <c r="K562" s="631"/>
      <c r="L562" s="631"/>
      <c r="M562" s="631"/>
      <c r="N562" s="631"/>
      <c r="O562" s="631"/>
      <c r="P562" s="631"/>
      <c r="Q562" s="631"/>
      <c r="R562" s="192"/>
    </row>
    <row r="563" spans="1:18" s="164" customFormat="1" ht="35.1" hidden="1" customHeight="1" thickBot="1">
      <c r="A563" s="847" t="s">
        <v>296</v>
      </c>
      <c r="B563" s="848"/>
      <c r="C563" s="848"/>
      <c r="D563" s="848"/>
      <c r="E563" s="849"/>
      <c r="F563" s="179">
        <f>SUM(H563:Q563)</f>
        <v>2.0500000000000003</v>
      </c>
      <c r="G563" s="481">
        <f t="shared" ref="G563:Q565" si="42">G555+G559</f>
        <v>0</v>
      </c>
      <c r="H563" s="179">
        <f t="shared" si="42"/>
        <v>0</v>
      </c>
      <c r="I563" s="179">
        <f t="shared" si="42"/>
        <v>2.0500000000000003</v>
      </c>
      <c r="J563" s="179">
        <f t="shared" si="42"/>
        <v>0</v>
      </c>
      <c r="K563" s="179">
        <f t="shared" si="42"/>
        <v>0</v>
      </c>
      <c r="L563" s="179">
        <f t="shared" si="42"/>
        <v>0</v>
      </c>
      <c r="M563" s="179">
        <f t="shared" si="42"/>
        <v>0</v>
      </c>
      <c r="N563" s="179">
        <f t="shared" si="42"/>
        <v>0</v>
      </c>
      <c r="O563" s="179">
        <f t="shared" si="42"/>
        <v>0</v>
      </c>
      <c r="P563" s="179">
        <f t="shared" si="42"/>
        <v>0</v>
      </c>
      <c r="Q563" s="371">
        <f t="shared" si="42"/>
        <v>0</v>
      </c>
      <c r="R563" s="179">
        <f>R555+R559</f>
        <v>2.9</v>
      </c>
    </row>
    <row r="564" spans="1:18" s="164" customFormat="1" ht="35.1" hidden="1" customHeight="1" thickBot="1">
      <c r="A564" s="850" t="s">
        <v>297</v>
      </c>
      <c r="B564" s="851"/>
      <c r="C564" s="851"/>
      <c r="D564" s="851"/>
      <c r="E564" s="852"/>
      <c r="F564" s="180">
        <f>SUM(H564:Q564)</f>
        <v>0</v>
      </c>
      <c r="G564" s="481">
        <f t="shared" si="42"/>
        <v>0</v>
      </c>
      <c r="H564" s="179">
        <f t="shared" si="42"/>
        <v>0</v>
      </c>
      <c r="I564" s="179">
        <f t="shared" si="42"/>
        <v>0</v>
      </c>
      <c r="J564" s="179">
        <f t="shared" si="42"/>
        <v>0</v>
      </c>
      <c r="K564" s="179">
        <f t="shared" si="42"/>
        <v>0</v>
      </c>
      <c r="L564" s="179">
        <f t="shared" si="42"/>
        <v>0</v>
      </c>
      <c r="M564" s="179">
        <f t="shared" si="42"/>
        <v>0</v>
      </c>
      <c r="N564" s="179">
        <f t="shared" si="42"/>
        <v>0</v>
      </c>
      <c r="O564" s="179">
        <f t="shared" si="42"/>
        <v>0</v>
      </c>
      <c r="P564" s="179">
        <f t="shared" si="42"/>
        <v>0</v>
      </c>
      <c r="Q564" s="371">
        <f t="shared" si="42"/>
        <v>0</v>
      </c>
      <c r="R564" s="179">
        <f>R556+R560</f>
        <v>0</v>
      </c>
    </row>
    <row r="565" spans="1:18" s="164" customFormat="1" ht="35.1" hidden="1" customHeight="1" thickBot="1">
      <c r="A565" s="853" t="s">
        <v>298</v>
      </c>
      <c r="B565" s="854"/>
      <c r="C565" s="854"/>
      <c r="D565" s="854"/>
      <c r="E565" s="855"/>
      <c r="F565" s="181">
        <f>SUM(H565:Q565)</f>
        <v>0</v>
      </c>
      <c r="G565" s="481">
        <f t="shared" si="42"/>
        <v>0</v>
      </c>
      <c r="H565" s="179">
        <f t="shared" si="42"/>
        <v>0</v>
      </c>
      <c r="I565" s="179">
        <f t="shared" si="42"/>
        <v>0</v>
      </c>
      <c r="J565" s="179">
        <f t="shared" si="42"/>
        <v>0</v>
      </c>
      <c r="K565" s="179">
        <f t="shared" si="42"/>
        <v>0</v>
      </c>
      <c r="L565" s="179">
        <f t="shared" si="42"/>
        <v>0</v>
      </c>
      <c r="M565" s="179">
        <f t="shared" si="42"/>
        <v>0</v>
      </c>
      <c r="N565" s="179">
        <f t="shared" si="42"/>
        <v>0</v>
      </c>
      <c r="O565" s="179">
        <f t="shared" si="42"/>
        <v>0</v>
      </c>
      <c r="P565" s="179">
        <f t="shared" si="42"/>
        <v>0</v>
      </c>
      <c r="Q565" s="371">
        <f t="shared" si="42"/>
        <v>0</v>
      </c>
      <c r="R565" s="179">
        <f>R557+R561</f>
        <v>0</v>
      </c>
    </row>
    <row r="566" spans="1:18" s="224" customFormat="1" ht="57" hidden="1" customHeight="1" thickBot="1">
      <c r="A566" s="859" t="s">
        <v>628</v>
      </c>
      <c r="B566" s="860"/>
      <c r="C566" s="860"/>
      <c r="D566" s="860"/>
      <c r="E566" s="862"/>
      <c r="F566" s="182">
        <f>SUM(F563:F564)</f>
        <v>2.0500000000000003</v>
      </c>
      <c r="G566" s="189">
        <f>SUM(G563:G564)</f>
        <v>0</v>
      </c>
      <c r="H566" s="182">
        <f>SUM(H563:H564)</f>
        <v>0</v>
      </c>
      <c r="I566" s="182">
        <f>SUM(I563:I564)</f>
        <v>2.0500000000000003</v>
      </c>
      <c r="J566" s="182">
        <f>SUM(J563:J564)</f>
        <v>0</v>
      </c>
      <c r="K566" s="182">
        <f t="shared" ref="K566:Q566" si="43">SUM(K563:K564)</f>
        <v>0</v>
      </c>
      <c r="L566" s="182">
        <f t="shared" si="43"/>
        <v>0</v>
      </c>
      <c r="M566" s="182">
        <f t="shared" si="43"/>
        <v>0</v>
      </c>
      <c r="N566" s="182">
        <f t="shared" si="43"/>
        <v>0</v>
      </c>
      <c r="O566" s="182">
        <f t="shared" si="43"/>
        <v>0</v>
      </c>
      <c r="P566" s="182">
        <f t="shared" si="43"/>
        <v>0</v>
      </c>
      <c r="Q566" s="183">
        <f t="shared" si="43"/>
        <v>0</v>
      </c>
      <c r="R566" s="182">
        <f>SUM(R563:R564)</f>
        <v>2.9</v>
      </c>
    </row>
    <row r="567" spans="1:18" s="224" customFormat="1" ht="54.75" hidden="1" customHeight="1" thickBot="1">
      <c r="A567" s="866" t="s">
        <v>629</v>
      </c>
      <c r="B567" s="867"/>
      <c r="C567" s="867"/>
      <c r="D567" s="867"/>
      <c r="E567" s="868"/>
      <c r="F567" s="189">
        <f>SUM(F563:F565)</f>
        <v>2.0500000000000003</v>
      </c>
      <c r="G567" s="189">
        <f t="shared" ref="G567:R567" si="44">SUM(G563:G565)</f>
        <v>0</v>
      </c>
      <c r="H567" s="189">
        <f t="shared" si="44"/>
        <v>0</v>
      </c>
      <c r="I567" s="189">
        <f t="shared" si="44"/>
        <v>2.0500000000000003</v>
      </c>
      <c r="J567" s="189">
        <f t="shared" si="44"/>
        <v>0</v>
      </c>
      <c r="K567" s="189">
        <f t="shared" si="44"/>
        <v>0</v>
      </c>
      <c r="L567" s="189">
        <f t="shared" si="44"/>
        <v>0</v>
      </c>
      <c r="M567" s="189">
        <f t="shared" si="44"/>
        <v>0</v>
      </c>
      <c r="N567" s="189">
        <f t="shared" si="44"/>
        <v>0</v>
      </c>
      <c r="O567" s="189">
        <f t="shared" si="44"/>
        <v>0</v>
      </c>
      <c r="P567" s="189">
        <f t="shared" si="44"/>
        <v>0</v>
      </c>
      <c r="Q567" s="193">
        <f t="shared" si="44"/>
        <v>0</v>
      </c>
      <c r="R567" s="189">
        <f t="shared" si="44"/>
        <v>2.9</v>
      </c>
    </row>
    <row r="568" spans="1:18" s="164" customFormat="1" ht="35.1" customHeight="1" thickBot="1">
      <c r="A568" s="874"/>
      <c r="B568" s="875"/>
      <c r="C568" s="875"/>
      <c r="D568" s="875"/>
      <c r="E568" s="875"/>
      <c r="F568" s="875"/>
      <c r="G568" s="875"/>
      <c r="H568" s="875"/>
      <c r="I568" s="875"/>
      <c r="J568" s="875"/>
      <c r="K568" s="875"/>
      <c r="L568" s="875"/>
      <c r="M568" s="875"/>
      <c r="N568" s="875"/>
      <c r="O568" s="875"/>
      <c r="P568" s="875"/>
      <c r="Q568" s="875"/>
      <c r="R568" s="398"/>
    </row>
    <row r="569" spans="1:18" s="164" customFormat="1" ht="35.1" customHeight="1" thickBot="1">
      <c r="A569" s="847" t="s">
        <v>299</v>
      </c>
      <c r="B569" s="848"/>
      <c r="C569" s="848"/>
      <c r="D569" s="848"/>
      <c r="E569" s="848"/>
      <c r="F569" s="856"/>
      <c r="G569" s="482">
        <f t="shared" ref="G569:H571" si="45">G563</f>
        <v>0</v>
      </c>
      <c r="H569" s="181">
        <f t="shared" si="45"/>
        <v>0</v>
      </c>
      <c r="I569" s="181">
        <f t="shared" ref="I569:Q573" si="46">SUM(I563,H569)</f>
        <v>2.0500000000000003</v>
      </c>
      <c r="J569" s="181">
        <f t="shared" si="46"/>
        <v>2.0500000000000003</v>
      </c>
      <c r="K569" s="181">
        <f t="shared" si="46"/>
        <v>2.0500000000000003</v>
      </c>
      <c r="L569" s="181">
        <f t="shared" si="46"/>
        <v>2.0500000000000003</v>
      </c>
      <c r="M569" s="181">
        <f t="shared" si="46"/>
        <v>2.0500000000000003</v>
      </c>
      <c r="N569" s="181">
        <f t="shared" si="46"/>
        <v>2.0500000000000003</v>
      </c>
      <c r="O569" s="181">
        <f t="shared" si="46"/>
        <v>2.0500000000000003</v>
      </c>
      <c r="P569" s="181">
        <f t="shared" si="46"/>
        <v>2.0500000000000003</v>
      </c>
      <c r="Q569" s="186">
        <f t="shared" si="46"/>
        <v>2.0500000000000003</v>
      </c>
      <c r="R569" s="181">
        <f>R563</f>
        <v>2.9</v>
      </c>
    </row>
    <row r="570" spans="1:18" s="164" customFormat="1" ht="35.1" customHeight="1" thickBot="1">
      <c r="A570" s="850" t="s">
        <v>300</v>
      </c>
      <c r="B570" s="851"/>
      <c r="C570" s="851"/>
      <c r="D570" s="851"/>
      <c r="E570" s="851"/>
      <c r="F570" s="857"/>
      <c r="G570" s="482">
        <f t="shared" si="45"/>
        <v>0</v>
      </c>
      <c r="H570" s="181">
        <f t="shared" si="45"/>
        <v>0</v>
      </c>
      <c r="I570" s="181">
        <f t="shared" si="46"/>
        <v>0</v>
      </c>
      <c r="J570" s="181">
        <f t="shared" si="46"/>
        <v>0</v>
      </c>
      <c r="K570" s="181">
        <f t="shared" si="46"/>
        <v>0</v>
      </c>
      <c r="L570" s="181">
        <f t="shared" si="46"/>
        <v>0</v>
      </c>
      <c r="M570" s="181">
        <f t="shared" si="46"/>
        <v>0</v>
      </c>
      <c r="N570" s="181">
        <f t="shared" si="46"/>
        <v>0</v>
      </c>
      <c r="O570" s="181">
        <f t="shared" si="46"/>
        <v>0</v>
      </c>
      <c r="P570" s="181">
        <f t="shared" si="46"/>
        <v>0</v>
      </c>
      <c r="Q570" s="186">
        <f t="shared" si="46"/>
        <v>0</v>
      </c>
      <c r="R570" s="181">
        <f>R564</f>
        <v>0</v>
      </c>
    </row>
    <row r="571" spans="1:18" s="164" customFormat="1" ht="35.1" customHeight="1" thickBot="1">
      <c r="A571" s="853" t="s">
        <v>301</v>
      </c>
      <c r="B571" s="854"/>
      <c r="C571" s="854"/>
      <c r="D571" s="854"/>
      <c r="E571" s="854"/>
      <c r="F571" s="858"/>
      <c r="G571" s="482">
        <f t="shared" si="45"/>
        <v>0</v>
      </c>
      <c r="H571" s="181">
        <f t="shared" si="45"/>
        <v>0</v>
      </c>
      <c r="I571" s="181">
        <f t="shared" si="46"/>
        <v>0</v>
      </c>
      <c r="J571" s="181">
        <f t="shared" si="46"/>
        <v>0</v>
      </c>
      <c r="K571" s="181">
        <f t="shared" si="46"/>
        <v>0</v>
      </c>
      <c r="L571" s="181">
        <f t="shared" si="46"/>
        <v>0</v>
      </c>
      <c r="M571" s="181">
        <f t="shared" si="46"/>
        <v>0</v>
      </c>
      <c r="N571" s="181">
        <f t="shared" si="46"/>
        <v>0</v>
      </c>
      <c r="O571" s="181">
        <f t="shared" si="46"/>
        <v>0</v>
      </c>
      <c r="P571" s="181">
        <f t="shared" si="46"/>
        <v>0</v>
      </c>
      <c r="Q571" s="186">
        <f t="shared" si="46"/>
        <v>0</v>
      </c>
      <c r="R571" s="181">
        <f>R565</f>
        <v>0</v>
      </c>
    </row>
    <row r="572" spans="1:18" s="224" customFormat="1" ht="64.5" customHeight="1" thickBot="1">
      <c r="A572" s="859" t="s">
        <v>630</v>
      </c>
      <c r="B572" s="860"/>
      <c r="C572" s="860"/>
      <c r="D572" s="860"/>
      <c r="E572" s="861"/>
      <c r="F572" s="862"/>
      <c r="G572" s="189">
        <f>SUM(G569:G570)</f>
        <v>0</v>
      </c>
      <c r="H572" s="182">
        <f>SUM(H569:H570)</f>
        <v>0</v>
      </c>
      <c r="I572" s="187">
        <f t="shared" si="46"/>
        <v>2.0500000000000003</v>
      </c>
      <c r="J572" s="187">
        <f t="shared" si="46"/>
        <v>2.0500000000000003</v>
      </c>
      <c r="K572" s="187">
        <f t="shared" si="46"/>
        <v>2.0500000000000003</v>
      </c>
      <c r="L572" s="187">
        <f t="shared" si="46"/>
        <v>2.0500000000000003</v>
      </c>
      <c r="M572" s="187">
        <f t="shared" si="46"/>
        <v>2.0500000000000003</v>
      </c>
      <c r="N572" s="187">
        <f t="shared" si="46"/>
        <v>2.0500000000000003</v>
      </c>
      <c r="O572" s="187">
        <f t="shared" si="46"/>
        <v>2.0500000000000003</v>
      </c>
      <c r="P572" s="187">
        <f t="shared" si="46"/>
        <v>2.0500000000000003</v>
      </c>
      <c r="Q572" s="188">
        <f t="shared" si="46"/>
        <v>2.0500000000000003</v>
      </c>
      <c r="R572" s="182">
        <f>SUM(R569:R570)</f>
        <v>2.9</v>
      </c>
    </row>
    <row r="573" spans="1:18" s="224" customFormat="1" ht="62.25" customHeight="1" thickBot="1">
      <c r="A573" s="871" t="s">
        <v>631</v>
      </c>
      <c r="B573" s="872"/>
      <c r="C573" s="872"/>
      <c r="D573" s="872"/>
      <c r="E573" s="872"/>
      <c r="F573" s="873"/>
      <c r="G573" s="189">
        <f>SUM(G569:G571)</f>
        <v>0</v>
      </c>
      <c r="H573" s="189">
        <f>SUM(H569:H571)</f>
        <v>0</v>
      </c>
      <c r="I573" s="184">
        <f t="shared" si="46"/>
        <v>2.0500000000000003</v>
      </c>
      <c r="J573" s="184">
        <f t="shared" si="46"/>
        <v>2.0500000000000003</v>
      </c>
      <c r="K573" s="184">
        <f t="shared" si="46"/>
        <v>2.0500000000000003</v>
      </c>
      <c r="L573" s="184">
        <f t="shared" si="46"/>
        <v>2.0500000000000003</v>
      </c>
      <c r="M573" s="184">
        <f t="shared" si="46"/>
        <v>2.0500000000000003</v>
      </c>
      <c r="N573" s="184">
        <f t="shared" si="46"/>
        <v>2.0500000000000003</v>
      </c>
      <c r="O573" s="184">
        <f t="shared" si="46"/>
        <v>2.0500000000000003</v>
      </c>
      <c r="P573" s="184">
        <f t="shared" si="46"/>
        <v>2.0500000000000003</v>
      </c>
      <c r="Q573" s="185">
        <f t="shared" si="46"/>
        <v>2.0500000000000003</v>
      </c>
      <c r="R573" s="189">
        <f>SUM(R569:R571)</f>
        <v>2.9</v>
      </c>
    </row>
    <row r="574" spans="1:18" s="164" customFormat="1" thickBot="1">
      <c r="A574" s="874"/>
      <c r="B574" s="875"/>
      <c r="C574" s="875"/>
      <c r="D574" s="875"/>
      <c r="E574" s="875"/>
      <c r="F574" s="875"/>
      <c r="G574" s="875"/>
      <c r="H574" s="875"/>
      <c r="I574" s="875"/>
      <c r="J574" s="875"/>
      <c r="K574" s="875"/>
      <c r="L574" s="875"/>
      <c r="M574" s="875"/>
      <c r="N574" s="875"/>
      <c r="O574" s="875"/>
      <c r="P574" s="875"/>
      <c r="Q574" s="875"/>
      <c r="R574" s="398"/>
    </row>
    <row r="575" spans="1:18" s="164" customFormat="1" ht="35.1" customHeight="1" thickBot="1">
      <c r="A575" s="876" t="s">
        <v>302</v>
      </c>
      <c r="B575" s="877"/>
      <c r="C575" s="877"/>
      <c r="D575" s="877"/>
      <c r="E575" s="877"/>
      <c r="F575" s="877"/>
      <c r="G575" s="877"/>
      <c r="H575" s="877"/>
      <c r="I575" s="877"/>
      <c r="J575" s="877"/>
      <c r="K575" s="877"/>
      <c r="L575" s="877"/>
      <c r="M575" s="877"/>
      <c r="N575" s="877"/>
      <c r="O575" s="877"/>
      <c r="P575" s="877"/>
      <c r="Q575" s="877"/>
      <c r="R575" s="454"/>
    </row>
    <row r="576" spans="1:18" s="164" customFormat="1" ht="35.1" customHeight="1">
      <c r="A576" s="665">
        <v>93</v>
      </c>
      <c r="B576" s="536" t="s">
        <v>239</v>
      </c>
      <c r="C576" s="830" t="s">
        <v>228</v>
      </c>
      <c r="D576" s="536" t="s">
        <v>417</v>
      </c>
      <c r="E576" s="665" t="s">
        <v>17</v>
      </c>
      <c r="F576" s="102" t="s">
        <v>18</v>
      </c>
      <c r="G576" s="485">
        <f>R576*J5</f>
        <v>0</v>
      </c>
      <c r="H576" s="173">
        <v>0.79100000000000004</v>
      </c>
      <c r="I576" s="138"/>
      <c r="J576" s="138"/>
      <c r="K576" s="138"/>
      <c r="L576" s="138"/>
      <c r="M576" s="138"/>
      <c r="N576" s="138"/>
      <c r="O576" s="138"/>
      <c r="P576" s="138"/>
      <c r="Q576" s="168"/>
      <c r="R576" s="384">
        <v>0.93</v>
      </c>
    </row>
    <row r="577" spans="1:18" s="164" customFormat="1" ht="35.1" customHeight="1">
      <c r="A577" s="666"/>
      <c r="B577" s="505" t="s">
        <v>303</v>
      </c>
      <c r="C577" s="692"/>
      <c r="D577" s="117"/>
      <c r="E577" s="880"/>
      <c r="F577" s="107" t="s">
        <v>19</v>
      </c>
      <c r="G577" s="486"/>
      <c r="H577" s="169"/>
      <c r="I577" s="139"/>
      <c r="J577" s="139"/>
      <c r="K577" s="139"/>
      <c r="L577" s="139"/>
      <c r="M577" s="139"/>
      <c r="N577" s="139"/>
      <c r="O577" s="139"/>
      <c r="P577" s="139"/>
      <c r="Q577" s="170"/>
      <c r="R577" s="385"/>
    </row>
    <row r="578" spans="1:18" s="164" customFormat="1" ht="35.1" customHeight="1" thickBot="1">
      <c r="A578" s="666"/>
      <c r="B578" s="559" t="s">
        <v>304</v>
      </c>
      <c r="C578" s="692"/>
      <c r="D578" s="562"/>
      <c r="E578" s="880"/>
      <c r="F578" s="125" t="s">
        <v>20</v>
      </c>
      <c r="G578" s="487"/>
      <c r="H578" s="146"/>
      <c r="I578" s="147"/>
      <c r="J578" s="147"/>
      <c r="K578" s="147"/>
      <c r="L578" s="147"/>
      <c r="M578" s="147"/>
      <c r="N578" s="147"/>
      <c r="O578" s="147"/>
      <c r="P578" s="147"/>
      <c r="Q578" s="171"/>
      <c r="R578" s="387"/>
    </row>
    <row r="579" spans="1:18" s="164" customFormat="1" ht="35.1" customHeight="1" thickBot="1">
      <c r="A579" s="667"/>
      <c r="B579" s="560"/>
      <c r="C579" s="681"/>
      <c r="D579" s="560"/>
      <c r="E579" s="881"/>
      <c r="F579" s="558"/>
      <c r="G579" s="480"/>
      <c r="H579" s="882"/>
      <c r="I579" s="708"/>
      <c r="J579" s="708"/>
      <c r="K579" s="708"/>
      <c r="L579" s="708"/>
      <c r="M579" s="708"/>
      <c r="N579" s="708"/>
      <c r="O579" s="708"/>
      <c r="P579" s="708"/>
      <c r="Q579" s="708"/>
      <c r="R579" s="558"/>
    </row>
    <row r="580" spans="1:18" s="164" customFormat="1" ht="39.950000000000003" hidden="1" customHeight="1" thickBot="1">
      <c r="A580" s="847" t="s">
        <v>305</v>
      </c>
      <c r="B580" s="848"/>
      <c r="C580" s="848"/>
      <c r="D580" s="848"/>
      <c r="E580" s="849"/>
      <c r="F580" s="179">
        <f>SUM(H580:Q580)</f>
        <v>0.79100000000000004</v>
      </c>
      <c r="G580" s="481">
        <f t="shared" ref="G580:Q582" si="47">G576</f>
        <v>0</v>
      </c>
      <c r="H580" s="179">
        <f t="shared" si="47"/>
        <v>0.79100000000000004</v>
      </c>
      <c r="I580" s="179">
        <f t="shared" si="47"/>
        <v>0</v>
      </c>
      <c r="J580" s="179">
        <f t="shared" si="47"/>
        <v>0</v>
      </c>
      <c r="K580" s="179">
        <f t="shared" si="47"/>
        <v>0</v>
      </c>
      <c r="L580" s="179">
        <f t="shared" si="47"/>
        <v>0</v>
      </c>
      <c r="M580" s="179">
        <f t="shared" si="47"/>
        <v>0</v>
      </c>
      <c r="N580" s="179">
        <f t="shared" si="47"/>
        <v>0</v>
      </c>
      <c r="O580" s="179">
        <f t="shared" si="47"/>
        <v>0</v>
      </c>
      <c r="P580" s="179">
        <f t="shared" si="47"/>
        <v>0</v>
      </c>
      <c r="Q580" s="371">
        <f t="shared" si="47"/>
        <v>0</v>
      </c>
      <c r="R580" s="179">
        <f>R576</f>
        <v>0.93</v>
      </c>
    </row>
    <row r="581" spans="1:18" s="164" customFormat="1" ht="39.950000000000003" hidden="1" customHeight="1" thickBot="1">
      <c r="A581" s="850" t="s">
        <v>306</v>
      </c>
      <c r="B581" s="851"/>
      <c r="C581" s="851"/>
      <c r="D581" s="851"/>
      <c r="E581" s="852"/>
      <c r="F581" s="179">
        <f>SUM(H581:Q581)</f>
        <v>0</v>
      </c>
      <c r="G581" s="481">
        <f t="shared" si="47"/>
        <v>0</v>
      </c>
      <c r="H581" s="179">
        <f t="shared" si="47"/>
        <v>0</v>
      </c>
      <c r="I581" s="179">
        <f t="shared" si="47"/>
        <v>0</v>
      </c>
      <c r="J581" s="179">
        <f t="shared" si="47"/>
        <v>0</v>
      </c>
      <c r="K581" s="179">
        <f t="shared" si="47"/>
        <v>0</v>
      </c>
      <c r="L581" s="179">
        <f t="shared" si="47"/>
        <v>0</v>
      </c>
      <c r="M581" s="179">
        <f t="shared" si="47"/>
        <v>0</v>
      </c>
      <c r="N581" s="179">
        <f t="shared" si="47"/>
        <v>0</v>
      </c>
      <c r="O581" s="179">
        <f t="shared" si="47"/>
        <v>0</v>
      </c>
      <c r="P581" s="179">
        <f t="shared" si="47"/>
        <v>0</v>
      </c>
      <c r="Q581" s="371">
        <f t="shared" si="47"/>
        <v>0</v>
      </c>
      <c r="R581" s="179">
        <f>R577</f>
        <v>0</v>
      </c>
    </row>
    <row r="582" spans="1:18" s="164" customFormat="1" ht="39.950000000000003" hidden="1" customHeight="1" thickBot="1">
      <c r="A582" s="853" t="s">
        <v>307</v>
      </c>
      <c r="B582" s="854"/>
      <c r="C582" s="854"/>
      <c r="D582" s="854"/>
      <c r="E582" s="855"/>
      <c r="F582" s="181">
        <f>SUM(H582:Q582)</f>
        <v>0</v>
      </c>
      <c r="G582" s="481">
        <f t="shared" si="47"/>
        <v>0</v>
      </c>
      <c r="H582" s="179">
        <f t="shared" si="47"/>
        <v>0</v>
      </c>
      <c r="I582" s="179">
        <f t="shared" si="47"/>
        <v>0</v>
      </c>
      <c r="J582" s="179">
        <f t="shared" si="47"/>
        <v>0</v>
      </c>
      <c r="K582" s="179">
        <f t="shared" si="47"/>
        <v>0</v>
      </c>
      <c r="L582" s="179">
        <f t="shared" si="47"/>
        <v>0</v>
      </c>
      <c r="M582" s="179">
        <f t="shared" si="47"/>
        <v>0</v>
      </c>
      <c r="N582" s="179">
        <f t="shared" si="47"/>
        <v>0</v>
      </c>
      <c r="O582" s="179">
        <f t="shared" si="47"/>
        <v>0</v>
      </c>
      <c r="P582" s="179">
        <f t="shared" si="47"/>
        <v>0</v>
      </c>
      <c r="Q582" s="371">
        <f t="shared" si="47"/>
        <v>0</v>
      </c>
      <c r="R582" s="179">
        <f>R578</f>
        <v>0</v>
      </c>
    </row>
    <row r="583" spans="1:18" s="224" customFormat="1" ht="54.75" hidden="1" customHeight="1" thickBot="1">
      <c r="A583" s="859" t="s">
        <v>632</v>
      </c>
      <c r="B583" s="860"/>
      <c r="C583" s="860"/>
      <c r="D583" s="860"/>
      <c r="E583" s="862"/>
      <c r="F583" s="182">
        <f>SUM(F580:F581)</f>
        <v>0.79100000000000004</v>
      </c>
      <c r="G583" s="189">
        <f>SUM(G580:G581)</f>
        <v>0</v>
      </c>
      <c r="H583" s="182">
        <f>SUM(H580:H581)</f>
        <v>0.79100000000000004</v>
      </c>
      <c r="I583" s="182">
        <f>SUM(I580:I581)</f>
        <v>0</v>
      </c>
      <c r="J583" s="182">
        <f>SUM(J580:J581)</f>
        <v>0</v>
      </c>
      <c r="K583" s="182">
        <f t="shared" ref="K583:Q583" si="48">SUM(K580:K581)</f>
        <v>0</v>
      </c>
      <c r="L583" s="182">
        <f t="shared" si="48"/>
        <v>0</v>
      </c>
      <c r="M583" s="182">
        <f t="shared" si="48"/>
        <v>0</v>
      </c>
      <c r="N583" s="182">
        <f t="shared" si="48"/>
        <v>0</v>
      </c>
      <c r="O583" s="182">
        <f t="shared" si="48"/>
        <v>0</v>
      </c>
      <c r="P583" s="182">
        <f t="shared" si="48"/>
        <v>0</v>
      </c>
      <c r="Q583" s="183">
        <f t="shared" si="48"/>
        <v>0</v>
      </c>
      <c r="R583" s="182">
        <f>SUM(R580:R581)</f>
        <v>0.93</v>
      </c>
    </row>
    <row r="584" spans="1:18" s="224" customFormat="1" ht="51.75" hidden="1" customHeight="1" thickBot="1">
      <c r="A584" s="866" t="s">
        <v>633</v>
      </c>
      <c r="B584" s="867"/>
      <c r="C584" s="867"/>
      <c r="D584" s="867"/>
      <c r="E584" s="868"/>
      <c r="F584" s="184">
        <f>SUM(F580:F582)</f>
        <v>0.79100000000000004</v>
      </c>
      <c r="G584" s="184">
        <f t="shared" ref="G584:R584" si="49">SUM(G580:G582)</f>
        <v>0</v>
      </c>
      <c r="H584" s="184">
        <f t="shared" si="49"/>
        <v>0.79100000000000004</v>
      </c>
      <c r="I584" s="184">
        <f t="shared" si="49"/>
        <v>0</v>
      </c>
      <c r="J584" s="184">
        <f t="shared" si="49"/>
        <v>0</v>
      </c>
      <c r="K584" s="184">
        <f t="shared" si="49"/>
        <v>0</v>
      </c>
      <c r="L584" s="184">
        <f t="shared" si="49"/>
        <v>0</v>
      </c>
      <c r="M584" s="184">
        <f t="shared" si="49"/>
        <v>0</v>
      </c>
      <c r="N584" s="184">
        <f t="shared" si="49"/>
        <v>0</v>
      </c>
      <c r="O584" s="184">
        <f t="shared" si="49"/>
        <v>0</v>
      </c>
      <c r="P584" s="184">
        <f t="shared" si="49"/>
        <v>0</v>
      </c>
      <c r="Q584" s="185">
        <f t="shared" si="49"/>
        <v>0</v>
      </c>
      <c r="R584" s="184">
        <f t="shared" si="49"/>
        <v>0.93</v>
      </c>
    </row>
    <row r="585" spans="1:18" s="164" customFormat="1" ht="39.950000000000003" customHeight="1" thickBot="1">
      <c r="A585" s="879"/>
      <c r="B585" s="870"/>
      <c r="C585" s="870"/>
      <c r="D585" s="870"/>
      <c r="E585" s="870"/>
      <c r="F585" s="870"/>
      <c r="G585" s="870"/>
      <c r="H585" s="870"/>
      <c r="I585" s="870"/>
      <c r="J585" s="870"/>
      <c r="K585" s="870"/>
      <c r="L585" s="870"/>
      <c r="M585" s="870"/>
      <c r="N585" s="870"/>
      <c r="O585" s="870"/>
      <c r="P585" s="870"/>
      <c r="Q585" s="870"/>
      <c r="R585" s="398"/>
    </row>
    <row r="586" spans="1:18" s="164" customFormat="1" ht="39.950000000000003" customHeight="1" thickBot="1">
      <c r="A586" s="847" t="s">
        <v>308</v>
      </c>
      <c r="B586" s="848"/>
      <c r="C586" s="848"/>
      <c r="D586" s="848"/>
      <c r="E586" s="848"/>
      <c r="F586" s="856"/>
      <c r="G586" s="482">
        <f t="shared" ref="G586:H588" si="50">G580</f>
        <v>0</v>
      </c>
      <c r="H586" s="181">
        <f t="shared" si="50"/>
        <v>0.79100000000000004</v>
      </c>
      <c r="I586" s="181">
        <f t="shared" ref="I586:Q590" si="51">SUM(I580,H586)</f>
        <v>0.79100000000000004</v>
      </c>
      <c r="J586" s="181">
        <f t="shared" si="51"/>
        <v>0.79100000000000004</v>
      </c>
      <c r="K586" s="181">
        <f t="shared" si="51"/>
        <v>0.79100000000000004</v>
      </c>
      <c r="L586" s="181">
        <f t="shared" si="51"/>
        <v>0.79100000000000004</v>
      </c>
      <c r="M586" s="181">
        <f t="shared" si="51"/>
        <v>0.79100000000000004</v>
      </c>
      <c r="N586" s="181">
        <f t="shared" si="51"/>
        <v>0.79100000000000004</v>
      </c>
      <c r="O586" s="181">
        <f t="shared" si="51"/>
        <v>0.79100000000000004</v>
      </c>
      <c r="P586" s="181">
        <f t="shared" si="51"/>
        <v>0.79100000000000004</v>
      </c>
      <c r="Q586" s="186">
        <f t="shared" si="51"/>
        <v>0.79100000000000004</v>
      </c>
      <c r="R586" s="181">
        <f>R580</f>
        <v>0.93</v>
      </c>
    </row>
    <row r="587" spans="1:18" s="164" customFormat="1" ht="39.950000000000003" customHeight="1" thickBot="1">
      <c r="A587" s="850" t="s">
        <v>309</v>
      </c>
      <c r="B587" s="851"/>
      <c r="C587" s="851"/>
      <c r="D587" s="851"/>
      <c r="E587" s="851"/>
      <c r="F587" s="857"/>
      <c r="G587" s="482">
        <f t="shared" si="50"/>
        <v>0</v>
      </c>
      <c r="H587" s="181">
        <f t="shared" si="50"/>
        <v>0</v>
      </c>
      <c r="I587" s="181">
        <f t="shared" si="51"/>
        <v>0</v>
      </c>
      <c r="J587" s="181">
        <f t="shared" si="51"/>
        <v>0</v>
      </c>
      <c r="K587" s="181">
        <f t="shared" si="51"/>
        <v>0</v>
      </c>
      <c r="L587" s="181">
        <f t="shared" si="51"/>
        <v>0</v>
      </c>
      <c r="M587" s="181">
        <f t="shared" si="51"/>
        <v>0</v>
      </c>
      <c r="N587" s="181">
        <f t="shared" si="51"/>
        <v>0</v>
      </c>
      <c r="O587" s="181">
        <f t="shared" si="51"/>
        <v>0</v>
      </c>
      <c r="P587" s="181">
        <f t="shared" si="51"/>
        <v>0</v>
      </c>
      <c r="Q587" s="186">
        <f t="shared" si="51"/>
        <v>0</v>
      </c>
      <c r="R587" s="181">
        <f>R581</f>
        <v>0</v>
      </c>
    </row>
    <row r="588" spans="1:18" s="164" customFormat="1" ht="39.950000000000003" customHeight="1" thickBot="1">
      <c r="A588" s="853" t="s">
        <v>310</v>
      </c>
      <c r="B588" s="854"/>
      <c r="C588" s="854"/>
      <c r="D588" s="854"/>
      <c r="E588" s="854"/>
      <c r="F588" s="858"/>
      <c r="G588" s="482">
        <f t="shared" si="50"/>
        <v>0</v>
      </c>
      <c r="H588" s="181">
        <f t="shared" si="50"/>
        <v>0</v>
      </c>
      <c r="I588" s="181">
        <f t="shared" si="51"/>
        <v>0</v>
      </c>
      <c r="J588" s="181">
        <f t="shared" si="51"/>
        <v>0</v>
      </c>
      <c r="K588" s="181">
        <f t="shared" si="51"/>
        <v>0</v>
      </c>
      <c r="L588" s="181">
        <f t="shared" si="51"/>
        <v>0</v>
      </c>
      <c r="M588" s="181">
        <f t="shared" si="51"/>
        <v>0</v>
      </c>
      <c r="N588" s="181">
        <f t="shared" si="51"/>
        <v>0</v>
      </c>
      <c r="O588" s="181">
        <f t="shared" si="51"/>
        <v>0</v>
      </c>
      <c r="P588" s="181">
        <f t="shared" si="51"/>
        <v>0</v>
      </c>
      <c r="Q588" s="186">
        <f t="shared" si="51"/>
        <v>0</v>
      </c>
      <c r="R588" s="181">
        <f>R582</f>
        <v>0</v>
      </c>
    </row>
    <row r="589" spans="1:18" s="224" customFormat="1" ht="65.25" customHeight="1" thickBot="1">
      <c r="A589" s="859" t="s">
        <v>634</v>
      </c>
      <c r="B589" s="860"/>
      <c r="C589" s="860"/>
      <c r="D589" s="860"/>
      <c r="E589" s="861"/>
      <c r="F589" s="862"/>
      <c r="G589" s="189">
        <f>SUM(G586:G587)</f>
        <v>0</v>
      </c>
      <c r="H589" s="182">
        <f>SUM(H586:H587)</f>
        <v>0.79100000000000004</v>
      </c>
      <c r="I589" s="187">
        <f t="shared" si="51"/>
        <v>0.79100000000000004</v>
      </c>
      <c r="J589" s="187">
        <f t="shared" si="51"/>
        <v>0.79100000000000004</v>
      </c>
      <c r="K589" s="187">
        <f t="shared" si="51"/>
        <v>0.79100000000000004</v>
      </c>
      <c r="L589" s="187">
        <f t="shared" si="51"/>
        <v>0.79100000000000004</v>
      </c>
      <c r="M589" s="187">
        <f t="shared" si="51"/>
        <v>0.79100000000000004</v>
      </c>
      <c r="N589" s="187">
        <f t="shared" si="51"/>
        <v>0.79100000000000004</v>
      </c>
      <c r="O589" s="187">
        <f t="shared" si="51"/>
        <v>0.79100000000000004</v>
      </c>
      <c r="P589" s="187">
        <f t="shared" si="51"/>
        <v>0.79100000000000004</v>
      </c>
      <c r="Q589" s="188">
        <f t="shared" si="51"/>
        <v>0.79100000000000004</v>
      </c>
      <c r="R589" s="182">
        <f>SUM(R586:R587)</f>
        <v>0.93</v>
      </c>
    </row>
    <row r="590" spans="1:18" s="224" customFormat="1" ht="82.5" customHeight="1" thickBot="1">
      <c r="A590" s="871" t="s">
        <v>635</v>
      </c>
      <c r="B590" s="872"/>
      <c r="C590" s="872"/>
      <c r="D590" s="872"/>
      <c r="E590" s="872"/>
      <c r="F590" s="873"/>
      <c r="G590" s="189">
        <f>SUM(G586:G588)</f>
        <v>0</v>
      </c>
      <c r="H590" s="189">
        <f>SUM(H586:H588)</f>
        <v>0.79100000000000004</v>
      </c>
      <c r="I590" s="184">
        <f t="shared" si="51"/>
        <v>0.79100000000000004</v>
      </c>
      <c r="J590" s="184">
        <f t="shared" si="51"/>
        <v>0.79100000000000004</v>
      </c>
      <c r="K590" s="184">
        <f t="shared" si="51"/>
        <v>0.79100000000000004</v>
      </c>
      <c r="L590" s="184">
        <f t="shared" si="51"/>
        <v>0.79100000000000004</v>
      </c>
      <c r="M590" s="184">
        <f t="shared" si="51"/>
        <v>0.79100000000000004</v>
      </c>
      <c r="N590" s="184">
        <f t="shared" si="51"/>
        <v>0.79100000000000004</v>
      </c>
      <c r="O590" s="184">
        <f t="shared" si="51"/>
        <v>0.79100000000000004</v>
      </c>
      <c r="P590" s="184">
        <f t="shared" si="51"/>
        <v>0.79100000000000004</v>
      </c>
      <c r="Q590" s="185">
        <f t="shared" si="51"/>
        <v>0.79100000000000004</v>
      </c>
      <c r="R590" s="189">
        <f>SUM(R586:R588)</f>
        <v>0.93</v>
      </c>
    </row>
    <row r="591" spans="1:18" s="164" customFormat="1" ht="39.950000000000003" customHeight="1" thickBot="1">
      <c r="A591" s="874"/>
      <c r="B591" s="875"/>
      <c r="C591" s="875"/>
      <c r="D591" s="875"/>
      <c r="E591" s="875"/>
      <c r="F591" s="875"/>
      <c r="G591" s="875"/>
      <c r="H591" s="875"/>
      <c r="I591" s="875"/>
      <c r="J591" s="875"/>
      <c r="K591" s="875"/>
      <c r="L591" s="875"/>
      <c r="M591" s="875"/>
      <c r="N591" s="875"/>
      <c r="O591" s="875"/>
      <c r="P591" s="875"/>
      <c r="Q591" s="875"/>
      <c r="R591" s="398"/>
    </row>
    <row r="592" spans="1:18" s="164" customFormat="1" ht="35.1" customHeight="1" thickBot="1">
      <c r="A592" s="876" t="s">
        <v>311</v>
      </c>
      <c r="B592" s="883"/>
      <c r="C592" s="877"/>
      <c r="D592" s="877"/>
      <c r="E592" s="877"/>
      <c r="F592" s="877"/>
      <c r="G592" s="877"/>
      <c r="H592" s="877"/>
      <c r="I592" s="877"/>
      <c r="J592" s="877"/>
      <c r="K592" s="877"/>
      <c r="L592" s="877"/>
      <c r="M592" s="877"/>
      <c r="N592" s="877"/>
      <c r="O592" s="877"/>
      <c r="P592" s="877"/>
      <c r="Q592" s="877"/>
      <c r="R592" s="454"/>
    </row>
    <row r="593" spans="1:18" s="164" customFormat="1" ht="34.5" customHeight="1">
      <c r="A593" s="682">
        <v>94</v>
      </c>
      <c r="B593" s="536" t="s">
        <v>313</v>
      </c>
      <c r="C593" s="884" t="s">
        <v>176</v>
      </c>
      <c r="D593" s="536" t="s">
        <v>94</v>
      </c>
      <c r="E593" s="665" t="s">
        <v>451</v>
      </c>
      <c r="F593" s="102" t="s">
        <v>18</v>
      </c>
      <c r="G593" s="456"/>
      <c r="H593" s="173"/>
      <c r="I593" s="98"/>
      <c r="J593" s="138"/>
      <c r="K593" s="138"/>
      <c r="L593" s="138"/>
      <c r="M593" s="138"/>
      <c r="N593" s="138"/>
      <c r="O593" s="138"/>
      <c r="P593" s="138"/>
      <c r="Q593" s="168"/>
      <c r="R593" s="384"/>
    </row>
    <row r="594" spans="1:18" s="164" customFormat="1" ht="35.1" customHeight="1">
      <c r="A594" s="683"/>
      <c r="B594" s="505" t="s">
        <v>312</v>
      </c>
      <c r="C594" s="885"/>
      <c r="D594" s="117"/>
      <c r="E594" s="835"/>
      <c r="F594" s="107" t="s">
        <v>19</v>
      </c>
      <c r="G594" s="468"/>
      <c r="H594" s="169"/>
      <c r="I594" s="140"/>
      <c r="J594" s="139"/>
      <c r="K594" s="139"/>
      <c r="L594" s="139"/>
      <c r="M594" s="139"/>
      <c r="N594" s="139"/>
      <c r="O594" s="139"/>
      <c r="P594" s="139"/>
      <c r="Q594" s="170"/>
      <c r="R594" s="385"/>
    </row>
    <row r="595" spans="1:18" s="164" customFormat="1" ht="35.1" customHeight="1" thickBot="1">
      <c r="A595" s="683"/>
      <c r="B595" s="559" t="s">
        <v>636</v>
      </c>
      <c r="C595" s="885"/>
      <c r="D595" s="560"/>
      <c r="E595" s="835"/>
      <c r="F595" s="125" t="s">
        <v>20</v>
      </c>
      <c r="G595" s="497">
        <f>R595*J5</f>
        <v>0</v>
      </c>
      <c r="H595" s="191"/>
      <c r="I595" s="147"/>
      <c r="J595" s="147"/>
      <c r="K595" s="147"/>
      <c r="L595" s="147"/>
      <c r="M595" s="147"/>
      <c r="N595" s="147"/>
      <c r="O595" s="147"/>
      <c r="P595" s="147">
        <v>9.0999999999999998E-2</v>
      </c>
      <c r="Q595" s="171"/>
      <c r="R595" s="387">
        <v>1</v>
      </c>
    </row>
    <row r="596" spans="1:18" s="164" customFormat="1" ht="35.1" customHeight="1" thickBot="1">
      <c r="A596" s="683"/>
      <c r="B596" s="559" t="s">
        <v>637</v>
      </c>
      <c r="C596" s="885"/>
      <c r="D596" s="536"/>
      <c r="E596" s="835"/>
      <c r="F596" s="509"/>
      <c r="G596" s="461"/>
      <c r="H596" s="632"/>
      <c r="I596" s="632"/>
      <c r="J596" s="632"/>
      <c r="K596" s="632"/>
      <c r="L596" s="632"/>
      <c r="M596" s="632"/>
      <c r="N596" s="632"/>
      <c r="O596" s="632"/>
      <c r="P596" s="632"/>
      <c r="Q596" s="632"/>
      <c r="R596" s="509"/>
    </row>
    <row r="597" spans="1:18" s="164" customFormat="1" ht="34.5" customHeight="1">
      <c r="A597" s="682">
        <v>95</v>
      </c>
      <c r="B597" s="536" t="s">
        <v>313</v>
      </c>
      <c r="C597" s="886" t="s">
        <v>180</v>
      </c>
      <c r="D597" s="536" t="s">
        <v>187</v>
      </c>
      <c r="E597" s="665" t="s">
        <v>17</v>
      </c>
      <c r="F597" s="102" t="s">
        <v>18</v>
      </c>
      <c r="G597" s="456"/>
      <c r="H597" s="173"/>
      <c r="I597" s="138"/>
      <c r="J597" s="138"/>
      <c r="K597" s="138"/>
      <c r="L597" s="138"/>
      <c r="M597" s="138"/>
      <c r="N597" s="138"/>
      <c r="O597" s="138"/>
      <c r="P597" s="138"/>
      <c r="Q597" s="168"/>
      <c r="R597" s="384"/>
    </row>
    <row r="598" spans="1:18" s="164" customFormat="1" ht="35.1" customHeight="1">
      <c r="A598" s="683"/>
      <c r="B598" s="505" t="s">
        <v>314</v>
      </c>
      <c r="C598" s="669"/>
      <c r="D598" s="117"/>
      <c r="E598" s="835"/>
      <c r="F598" s="107" t="s">
        <v>19</v>
      </c>
      <c r="G598" s="468">
        <f>R598*J5</f>
        <v>0</v>
      </c>
      <c r="H598" s="169"/>
      <c r="I598" s="139"/>
      <c r="J598" s="139"/>
      <c r="K598" s="139"/>
      <c r="L598" s="139">
        <v>0.97499999999999998</v>
      </c>
      <c r="M598" s="139"/>
      <c r="N598" s="139"/>
      <c r="O598" s="139"/>
      <c r="P598" s="139"/>
      <c r="Q598" s="170"/>
      <c r="R598" s="385">
        <v>1.25</v>
      </c>
    </row>
    <row r="599" spans="1:18" s="164" customFormat="1" ht="35.1" customHeight="1" thickBot="1">
      <c r="A599" s="683"/>
      <c r="B599" s="559" t="s">
        <v>315</v>
      </c>
      <c r="C599" s="669"/>
      <c r="D599" s="560"/>
      <c r="E599" s="835"/>
      <c r="F599" s="125" t="s">
        <v>20</v>
      </c>
      <c r="G599" s="497"/>
      <c r="H599" s="191"/>
      <c r="I599" s="147"/>
      <c r="J599" s="147"/>
      <c r="K599" s="147"/>
      <c r="L599" s="147"/>
      <c r="M599" s="147"/>
      <c r="N599" s="147"/>
      <c r="O599" s="147"/>
      <c r="P599" s="147"/>
      <c r="Q599" s="171"/>
      <c r="R599" s="387"/>
    </row>
    <row r="600" spans="1:18" s="164" customFormat="1" ht="35.1" customHeight="1" thickBot="1">
      <c r="A600" s="684"/>
      <c r="B600" s="560" t="s">
        <v>316</v>
      </c>
      <c r="C600" s="670"/>
      <c r="D600" s="120"/>
      <c r="E600" s="827"/>
      <c r="F600" s="132"/>
      <c r="G600" s="471"/>
      <c r="H600" s="837"/>
      <c r="I600" s="837"/>
      <c r="J600" s="837"/>
      <c r="K600" s="837"/>
      <c r="L600" s="837"/>
      <c r="M600" s="837"/>
      <c r="N600" s="837"/>
      <c r="O600" s="837"/>
      <c r="P600" s="837"/>
      <c r="Q600" s="837"/>
      <c r="R600" s="132"/>
    </row>
    <row r="601" spans="1:18" s="164" customFormat="1" ht="35.1" customHeight="1">
      <c r="A601" s="665">
        <v>96</v>
      </c>
      <c r="B601" s="536" t="s">
        <v>317</v>
      </c>
      <c r="C601" s="668" t="s">
        <v>318</v>
      </c>
      <c r="D601" s="536"/>
      <c r="E601" s="665" t="s">
        <v>451</v>
      </c>
      <c r="F601" s="102" t="s">
        <v>18</v>
      </c>
      <c r="G601" s="456"/>
      <c r="H601" s="173"/>
      <c r="I601" s="138"/>
      <c r="J601" s="138"/>
      <c r="K601" s="138"/>
      <c r="L601" s="138"/>
      <c r="M601" s="138"/>
      <c r="N601" s="138"/>
      <c r="O601" s="138"/>
      <c r="P601" s="138"/>
      <c r="Q601" s="168"/>
      <c r="R601" s="384"/>
    </row>
    <row r="602" spans="1:18" s="164" customFormat="1" ht="35.1" customHeight="1">
      <c r="A602" s="666"/>
      <c r="B602" s="559" t="s">
        <v>319</v>
      </c>
      <c r="C602" s="692"/>
      <c r="D602" s="133"/>
      <c r="E602" s="835"/>
      <c r="F602" s="107" t="s">
        <v>19</v>
      </c>
      <c r="G602" s="468"/>
      <c r="H602" s="178"/>
      <c r="I602" s="140"/>
      <c r="J602" s="140"/>
      <c r="K602" s="140"/>
      <c r="L602" s="140"/>
      <c r="M602" s="140"/>
      <c r="N602" s="140"/>
      <c r="O602" s="140"/>
      <c r="P602" s="140"/>
      <c r="Q602" s="177"/>
      <c r="R602" s="386"/>
    </row>
    <row r="603" spans="1:18" s="164" customFormat="1" ht="35.1" customHeight="1" thickBot="1">
      <c r="A603" s="666"/>
      <c r="B603" s="505" t="s">
        <v>320</v>
      </c>
      <c r="C603" s="692"/>
      <c r="D603" s="562" t="s">
        <v>238</v>
      </c>
      <c r="E603" s="835"/>
      <c r="F603" s="125" t="s">
        <v>20</v>
      </c>
      <c r="G603" s="497">
        <f>R603*J5</f>
        <v>0</v>
      </c>
      <c r="H603" s="191"/>
      <c r="I603" s="147"/>
      <c r="J603" s="147"/>
      <c r="K603" s="147"/>
      <c r="L603" s="147"/>
      <c r="M603" s="147"/>
      <c r="N603" s="147"/>
      <c r="O603" s="147"/>
      <c r="P603" s="147">
        <v>0</v>
      </c>
      <c r="Q603" s="171"/>
      <c r="R603" s="387">
        <v>0.48</v>
      </c>
    </row>
    <row r="604" spans="1:18" s="164" customFormat="1" ht="35.1" customHeight="1">
      <c r="A604" s="666"/>
      <c r="B604" s="559" t="s">
        <v>321</v>
      </c>
      <c r="C604" s="692"/>
      <c r="D604" s="122"/>
      <c r="E604" s="835"/>
      <c r="F604" s="664"/>
      <c r="G604" s="461"/>
      <c r="H604" s="632"/>
      <c r="I604" s="888"/>
      <c r="J604" s="888"/>
      <c r="K604" s="888"/>
      <c r="L604" s="888"/>
      <c r="M604" s="888"/>
      <c r="N604" s="888"/>
      <c r="O604" s="888"/>
      <c r="P604" s="888"/>
      <c r="Q604" s="888"/>
      <c r="R604" s="509"/>
    </row>
    <row r="605" spans="1:18" s="164" customFormat="1" ht="35.1" customHeight="1" thickBot="1">
      <c r="A605" s="667"/>
      <c r="B605" s="560" t="s">
        <v>322</v>
      </c>
      <c r="C605" s="681"/>
      <c r="D605" s="136"/>
      <c r="E605" s="827"/>
      <c r="F605" s="887"/>
      <c r="G605" s="488"/>
      <c r="H605" s="889"/>
      <c r="I605" s="889"/>
      <c r="J605" s="889"/>
      <c r="K605" s="889"/>
      <c r="L605" s="889"/>
      <c r="M605" s="889"/>
      <c r="N605" s="889"/>
      <c r="O605" s="889"/>
      <c r="P605" s="889"/>
      <c r="Q605" s="889"/>
      <c r="R605" s="531"/>
    </row>
    <row r="606" spans="1:18" s="164" customFormat="1" ht="35.1" hidden="1" customHeight="1" thickBot="1">
      <c r="A606" s="847" t="s">
        <v>323</v>
      </c>
      <c r="B606" s="848"/>
      <c r="C606" s="848"/>
      <c r="D606" s="848"/>
      <c r="E606" s="849"/>
      <c r="F606" s="179">
        <f>SUM(H606:Q606)</f>
        <v>0</v>
      </c>
      <c r="G606" s="481">
        <f>G593+G597+G601</f>
        <v>0</v>
      </c>
      <c r="H606" s="179">
        <f>H593+H597+H601</f>
        <v>0</v>
      </c>
      <c r="I606" s="179">
        <f t="shared" ref="I606:Q606" si="52">I593+I597+I601</f>
        <v>0</v>
      </c>
      <c r="J606" s="179">
        <f t="shared" si="52"/>
        <v>0</v>
      </c>
      <c r="K606" s="179">
        <f t="shared" si="52"/>
        <v>0</v>
      </c>
      <c r="L606" s="179">
        <f t="shared" si="52"/>
        <v>0</v>
      </c>
      <c r="M606" s="179">
        <f t="shared" si="52"/>
        <v>0</v>
      </c>
      <c r="N606" s="179">
        <f t="shared" si="52"/>
        <v>0</v>
      </c>
      <c r="O606" s="179">
        <f t="shared" si="52"/>
        <v>0</v>
      </c>
      <c r="P606" s="179">
        <f t="shared" si="52"/>
        <v>0</v>
      </c>
      <c r="Q606" s="371">
        <f t="shared" si="52"/>
        <v>0</v>
      </c>
      <c r="R606" s="179">
        <f>R593+R597+R601</f>
        <v>0</v>
      </c>
    </row>
    <row r="607" spans="1:18" s="164" customFormat="1" ht="35.1" hidden="1" customHeight="1" thickBot="1">
      <c r="A607" s="850" t="s">
        <v>324</v>
      </c>
      <c r="B607" s="851"/>
      <c r="C607" s="851"/>
      <c r="D607" s="851"/>
      <c r="E607" s="852"/>
      <c r="F607" s="179">
        <f>SUM(H607:Q607)</f>
        <v>0.97499999999999998</v>
      </c>
      <c r="G607" s="481">
        <f t="shared" ref="G607:R608" si="53">G594+G598+G602</f>
        <v>0</v>
      </c>
      <c r="H607" s="179">
        <f t="shared" si="53"/>
        <v>0</v>
      </c>
      <c r="I607" s="179">
        <f t="shared" si="53"/>
        <v>0</v>
      </c>
      <c r="J607" s="179">
        <f t="shared" si="53"/>
        <v>0</v>
      </c>
      <c r="K607" s="179">
        <f t="shared" si="53"/>
        <v>0</v>
      </c>
      <c r="L607" s="179">
        <f t="shared" si="53"/>
        <v>0.97499999999999998</v>
      </c>
      <c r="M607" s="179">
        <f t="shared" si="53"/>
        <v>0</v>
      </c>
      <c r="N607" s="179">
        <f t="shared" si="53"/>
        <v>0</v>
      </c>
      <c r="O607" s="179">
        <f t="shared" si="53"/>
        <v>0</v>
      </c>
      <c r="P607" s="179">
        <f t="shared" si="53"/>
        <v>0</v>
      </c>
      <c r="Q607" s="371">
        <f t="shared" si="53"/>
        <v>0</v>
      </c>
      <c r="R607" s="179">
        <f t="shared" si="53"/>
        <v>1.25</v>
      </c>
    </row>
    <row r="608" spans="1:18" s="164" customFormat="1" ht="35.1" hidden="1" customHeight="1" thickBot="1">
      <c r="A608" s="853" t="s">
        <v>325</v>
      </c>
      <c r="B608" s="854"/>
      <c r="C608" s="854"/>
      <c r="D608" s="854"/>
      <c r="E608" s="855"/>
      <c r="F608" s="181">
        <f>SUM(H608:Q608)</f>
        <v>9.0999999999999998E-2</v>
      </c>
      <c r="G608" s="481">
        <f t="shared" si="53"/>
        <v>0</v>
      </c>
      <c r="H608" s="179">
        <f t="shared" si="53"/>
        <v>0</v>
      </c>
      <c r="I608" s="179">
        <f t="shared" si="53"/>
        <v>0</v>
      </c>
      <c r="J608" s="179">
        <f t="shared" si="53"/>
        <v>0</v>
      </c>
      <c r="K608" s="179">
        <f t="shared" si="53"/>
        <v>0</v>
      </c>
      <c r="L608" s="179">
        <f t="shared" si="53"/>
        <v>0</v>
      </c>
      <c r="M608" s="179">
        <f t="shared" si="53"/>
        <v>0</v>
      </c>
      <c r="N608" s="179">
        <f t="shared" si="53"/>
        <v>0</v>
      </c>
      <c r="O608" s="179">
        <f t="shared" si="53"/>
        <v>0</v>
      </c>
      <c r="P608" s="179">
        <f t="shared" si="53"/>
        <v>9.0999999999999998E-2</v>
      </c>
      <c r="Q608" s="371">
        <f t="shared" si="53"/>
        <v>0</v>
      </c>
      <c r="R608" s="179">
        <f t="shared" si="53"/>
        <v>1.48</v>
      </c>
    </row>
    <row r="609" spans="1:18" s="224" customFormat="1" ht="51.75" hidden="1" customHeight="1" thickBot="1">
      <c r="A609" s="859" t="s">
        <v>638</v>
      </c>
      <c r="B609" s="860"/>
      <c r="C609" s="860"/>
      <c r="D609" s="860"/>
      <c r="E609" s="862"/>
      <c r="F609" s="182">
        <f>SUM(F606:F607)</f>
        <v>0.97499999999999998</v>
      </c>
      <c r="G609" s="189">
        <f>SUM(G606:G607)</f>
        <v>0</v>
      </c>
      <c r="H609" s="182">
        <f>SUM(H606:H607)</f>
        <v>0</v>
      </c>
      <c r="I609" s="182">
        <f>SUM(I606:I607)</f>
        <v>0</v>
      </c>
      <c r="J609" s="182">
        <f>SUM(J606:J607)</f>
        <v>0</v>
      </c>
      <c r="K609" s="182">
        <f t="shared" ref="K609:Q609" si="54">SUM(K606:K607)</f>
        <v>0</v>
      </c>
      <c r="L609" s="182">
        <f t="shared" si="54"/>
        <v>0.97499999999999998</v>
      </c>
      <c r="M609" s="182">
        <f t="shared" si="54"/>
        <v>0</v>
      </c>
      <c r="N609" s="182">
        <f t="shared" si="54"/>
        <v>0</v>
      </c>
      <c r="O609" s="182">
        <f t="shared" si="54"/>
        <v>0</v>
      </c>
      <c r="P609" s="182">
        <f t="shared" si="54"/>
        <v>0</v>
      </c>
      <c r="Q609" s="183">
        <f t="shared" si="54"/>
        <v>0</v>
      </c>
      <c r="R609" s="182">
        <f>SUM(R606:R607)</f>
        <v>1.25</v>
      </c>
    </row>
    <row r="610" spans="1:18" s="224" customFormat="1" ht="51.75" hidden="1" customHeight="1" thickBot="1">
      <c r="A610" s="866" t="s">
        <v>639</v>
      </c>
      <c r="B610" s="867"/>
      <c r="C610" s="867"/>
      <c r="D610" s="867"/>
      <c r="E610" s="868"/>
      <c r="F610" s="184">
        <f>SUM(F606:F608)</f>
        <v>1.0660000000000001</v>
      </c>
      <c r="G610" s="184">
        <f t="shared" ref="G610:R610" si="55">SUM(G606:G608)</f>
        <v>0</v>
      </c>
      <c r="H610" s="184">
        <f t="shared" si="55"/>
        <v>0</v>
      </c>
      <c r="I610" s="184">
        <f t="shared" si="55"/>
        <v>0</v>
      </c>
      <c r="J610" s="184">
        <f t="shared" si="55"/>
        <v>0</v>
      </c>
      <c r="K610" s="184">
        <f t="shared" si="55"/>
        <v>0</v>
      </c>
      <c r="L610" s="184">
        <f t="shared" si="55"/>
        <v>0.97499999999999998</v>
      </c>
      <c r="M610" s="184">
        <f t="shared" si="55"/>
        <v>0</v>
      </c>
      <c r="N610" s="184">
        <f t="shared" si="55"/>
        <v>0</v>
      </c>
      <c r="O610" s="184">
        <f t="shared" si="55"/>
        <v>0</v>
      </c>
      <c r="P610" s="184">
        <f t="shared" si="55"/>
        <v>9.0999999999999998E-2</v>
      </c>
      <c r="Q610" s="185">
        <f t="shared" si="55"/>
        <v>0</v>
      </c>
      <c r="R610" s="184">
        <f t="shared" si="55"/>
        <v>2.73</v>
      </c>
    </row>
    <row r="611" spans="1:18" s="164" customFormat="1" ht="35.1" hidden="1" customHeight="1" thickBot="1">
      <c r="A611" s="874"/>
      <c r="B611" s="875"/>
      <c r="C611" s="875"/>
      <c r="D611" s="875"/>
      <c r="E611" s="875"/>
      <c r="F611" s="875"/>
      <c r="G611" s="875"/>
      <c r="H611" s="875"/>
      <c r="I611" s="875"/>
      <c r="J611" s="875"/>
      <c r="K611" s="875"/>
      <c r="L611" s="875"/>
      <c r="M611" s="875"/>
      <c r="N611" s="875"/>
      <c r="O611" s="875"/>
      <c r="P611" s="875"/>
      <c r="Q611" s="875"/>
      <c r="R611" s="398"/>
    </row>
    <row r="612" spans="1:18" s="164" customFormat="1" ht="35.1" customHeight="1" thickBot="1">
      <c r="A612" s="847" t="s">
        <v>326</v>
      </c>
      <c r="B612" s="848"/>
      <c r="C612" s="848"/>
      <c r="D612" s="848"/>
      <c r="E612" s="848"/>
      <c r="F612" s="856"/>
      <c r="G612" s="482">
        <f t="shared" ref="G612:G614" si="56">G606</f>
        <v>0</v>
      </c>
      <c r="H612" s="181">
        <f>H606</f>
        <v>0</v>
      </c>
      <c r="I612" s="181">
        <f>I606+H612</f>
        <v>0</v>
      </c>
      <c r="J612" s="181">
        <f t="shared" ref="J612:Q614" si="57">J606+I612</f>
        <v>0</v>
      </c>
      <c r="K612" s="181">
        <f t="shared" si="57"/>
        <v>0</v>
      </c>
      <c r="L612" s="181">
        <f t="shared" si="57"/>
        <v>0</v>
      </c>
      <c r="M612" s="181">
        <f t="shared" si="57"/>
        <v>0</v>
      </c>
      <c r="N612" s="181">
        <f t="shared" si="57"/>
        <v>0</v>
      </c>
      <c r="O612" s="181">
        <f t="shared" si="57"/>
        <v>0</v>
      </c>
      <c r="P612" s="181">
        <f t="shared" si="57"/>
        <v>0</v>
      </c>
      <c r="Q612" s="181">
        <f t="shared" si="57"/>
        <v>0</v>
      </c>
      <c r="R612" s="181">
        <f>R606</f>
        <v>0</v>
      </c>
    </row>
    <row r="613" spans="1:18" s="164" customFormat="1" ht="35.1" customHeight="1" thickBot="1">
      <c r="A613" s="850" t="s">
        <v>327</v>
      </c>
      <c r="B613" s="851"/>
      <c r="C613" s="851"/>
      <c r="D613" s="851"/>
      <c r="E613" s="851"/>
      <c r="F613" s="857"/>
      <c r="G613" s="482">
        <f t="shared" si="56"/>
        <v>0</v>
      </c>
      <c r="H613" s="181">
        <f>H607</f>
        <v>0</v>
      </c>
      <c r="I613" s="181">
        <f>I607+H613</f>
        <v>0</v>
      </c>
      <c r="J613" s="181">
        <f t="shared" si="57"/>
        <v>0</v>
      </c>
      <c r="K613" s="181">
        <f t="shared" si="57"/>
        <v>0</v>
      </c>
      <c r="L613" s="181">
        <f t="shared" si="57"/>
        <v>0.97499999999999998</v>
      </c>
      <c r="M613" s="181">
        <f t="shared" si="57"/>
        <v>0.97499999999999998</v>
      </c>
      <c r="N613" s="181">
        <f t="shared" si="57"/>
        <v>0.97499999999999998</v>
      </c>
      <c r="O613" s="181">
        <f t="shared" si="57"/>
        <v>0.97499999999999998</v>
      </c>
      <c r="P613" s="181">
        <f t="shared" si="57"/>
        <v>0.97499999999999998</v>
      </c>
      <c r="Q613" s="181">
        <f t="shared" si="57"/>
        <v>0.97499999999999998</v>
      </c>
      <c r="R613" s="181">
        <f>R607</f>
        <v>1.25</v>
      </c>
    </row>
    <row r="614" spans="1:18" s="164" customFormat="1" ht="35.1" customHeight="1" thickBot="1">
      <c r="A614" s="853" t="s">
        <v>328</v>
      </c>
      <c r="B614" s="854"/>
      <c r="C614" s="854"/>
      <c r="D614" s="854"/>
      <c r="E614" s="854"/>
      <c r="F614" s="858"/>
      <c r="G614" s="482">
        <f t="shared" si="56"/>
        <v>0</v>
      </c>
      <c r="H614" s="181">
        <f>H608</f>
        <v>0</v>
      </c>
      <c r="I614" s="181">
        <f>I608+H614</f>
        <v>0</v>
      </c>
      <c r="J614" s="181">
        <f t="shared" si="57"/>
        <v>0</v>
      </c>
      <c r="K614" s="181">
        <f t="shared" si="57"/>
        <v>0</v>
      </c>
      <c r="L614" s="181">
        <f t="shared" si="57"/>
        <v>0</v>
      </c>
      <c r="M614" s="181">
        <f t="shared" si="57"/>
        <v>0</v>
      </c>
      <c r="N614" s="181">
        <f t="shared" si="57"/>
        <v>0</v>
      </c>
      <c r="O614" s="181">
        <f t="shared" si="57"/>
        <v>0</v>
      </c>
      <c r="P614" s="181">
        <f t="shared" si="57"/>
        <v>9.0999999999999998E-2</v>
      </c>
      <c r="Q614" s="181">
        <f t="shared" si="57"/>
        <v>9.0999999999999998E-2</v>
      </c>
      <c r="R614" s="181">
        <f>R608</f>
        <v>1.48</v>
      </c>
    </row>
    <row r="615" spans="1:18" s="224" customFormat="1" ht="67.5" customHeight="1" thickBot="1">
      <c r="A615" s="859" t="s">
        <v>640</v>
      </c>
      <c r="B615" s="860"/>
      <c r="C615" s="860"/>
      <c r="D615" s="860"/>
      <c r="E615" s="861"/>
      <c r="F615" s="862"/>
      <c r="G615" s="189">
        <f>SUM(G612:G613)</f>
        <v>0</v>
      </c>
      <c r="H615" s="182">
        <f>SUM(H612:H613)</f>
        <v>0</v>
      </c>
      <c r="I615" s="187">
        <f t="shared" ref="I615:Q616" si="58">SUM(I609,H615)</f>
        <v>0</v>
      </c>
      <c r="J615" s="187">
        <f t="shared" si="58"/>
        <v>0</v>
      </c>
      <c r="K615" s="187">
        <f t="shared" si="58"/>
        <v>0</v>
      </c>
      <c r="L615" s="187">
        <f t="shared" si="58"/>
        <v>0.97499999999999998</v>
      </c>
      <c r="M615" s="187">
        <f t="shared" si="58"/>
        <v>0.97499999999999998</v>
      </c>
      <c r="N615" s="187">
        <f t="shared" si="58"/>
        <v>0.97499999999999998</v>
      </c>
      <c r="O615" s="187">
        <f t="shared" si="58"/>
        <v>0.97499999999999998</v>
      </c>
      <c r="P615" s="187">
        <f t="shared" si="58"/>
        <v>0.97499999999999998</v>
      </c>
      <c r="Q615" s="188">
        <f t="shared" si="58"/>
        <v>0.97499999999999998</v>
      </c>
      <c r="R615" s="182">
        <f>SUM(R612:R613)</f>
        <v>1.25</v>
      </c>
    </row>
    <row r="616" spans="1:18" s="224" customFormat="1" ht="90" customHeight="1" thickBot="1">
      <c r="A616" s="871" t="s">
        <v>641</v>
      </c>
      <c r="B616" s="872"/>
      <c r="C616" s="872"/>
      <c r="D616" s="872"/>
      <c r="E616" s="872"/>
      <c r="F616" s="873"/>
      <c r="G616" s="189">
        <f>SUM(G612:G614)</f>
        <v>0</v>
      </c>
      <c r="H616" s="189">
        <f>SUM(H612:H614)</f>
        <v>0</v>
      </c>
      <c r="I616" s="184">
        <f t="shared" si="58"/>
        <v>0</v>
      </c>
      <c r="J616" s="184">
        <f t="shared" si="58"/>
        <v>0</v>
      </c>
      <c r="K616" s="184">
        <f t="shared" si="58"/>
        <v>0</v>
      </c>
      <c r="L616" s="184">
        <f t="shared" si="58"/>
        <v>0.97499999999999998</v>
      </c>
      <c r="M616" s="184">
        <f t="shared" si="58"/>
        <v>0.97499999999999998</v>
      </c>
      <c r="N616" s="184">
        <f t="shared" si="58"/>
        <v>0.97499999999999998</v>
      </c>
      <c r="O616" s="184">
        <f t="shared" si="58"/>
        <v>0.97499999999999998</v>
      </c>
      <c r="P616" s="184">
        <f t="shared" si="58"/>
        <v>1.0660000000000001</v>
      </c>
      <c r="Q616" s="185">
        <f t="shared" si="58"/>
        <v>1.0660000000000001</v>
      </c>
      <c r="R616" s="189">
        <f>SUM(R612:R614)</f>
        <v>2.73</v>
      </c>
    </row>
    <row r="617" spans="1:18" s="164" customFormat="1" hidden="1" thickBot="1">
      <c r="A617" s="874"/>
      <c r="B617" s="875"/>
      <c r="C617" s="875"/>
      <c r="D617" s="875"/>
      <c r="E617" s="875"/>
      <c r="F617" s="875"/>
      <c r="G617" s="875"/>
      <c r="H617" s="875"/>
      <c r="I617" s="875"/>
      <c r="J617" s="875"/>
      <c r="K617" s="875"/>
      <c r="L617" s="875"/>
      <c r="M617" s="875"/>
      <c r="N617" s="875"/>
      <c r="O617" s="875"/>
      <c r="P617" s="875"/>
      <c r="Q617" s="875"/>
      <c r="R617" s="398"/>
    </row>
    <row r="618" spans="1:18" s="164" customFormat="1" ht="40.5" hidden="1" customHeight="1" thickBot="1">
      <c r="A618" s="847" t="s">
        <v>329</v>
      </c>
      <c r="B618" s="848"/>
      <c r="C618" s="848"/>
      <c r="D618" s="848"/>
      <c r="E618" s="849"/>
      <c r="F618" s="179">
        <f>SUM(H618:Q618)</f>
        <v>4.9169999999999998</v>
      </c>
      <c r="G618" s="489">
        <f>SUM(G525,G542,G563,G580,G606)</f>
        <v>0</v>
      </c>
      <c r="H618" s="194">
        <f>SUM(H525,H542,H563,H580,H606)</f>
        <v>2.6619999999999999</v>
      </c>
      <c r="I618" s="194">
        <f t="shared" ref="I618:Q618" si="59">SUM(I525,I542,I563,I580,I606)</f>
        <v>2.0500000000000003</v>
      </c>
      <c r="J618" s="194">
        <f t="shared" si="59"/>
        <v>0.20499999999999999</v>
      </c>
      <c r="K618" s="194">
        <f t="shared" si="59"/>
        <v>0</v>
      </c>
      <c r="L618" s="194">
        <f t="shared" si="59"/>
        <v>0</v>
      </c>
      <c r="M618" s="194">
        <f t="shared" si="59"/>
        <v>0</v>
      </c>
      <c r="N618" s="194">
        <f t="shared" si="59"/>
        <v>0</v>
      </c>
      <c r="O618" s="194">
        <f t="shared" si="59"/>
        <v>0</v>
      </c>
      <c r="P618" s="194">
        <f t="shared" si="59"/>
        <v>0</v>
      </c>
      <c r="Q618" s="372">
        <f t="shared" si="59"/>
        <v>0</v>
      </c>
      <c r="R618" s="194">
        <f>SUM(R525,R542,R563,R580,R606)</f>
        <v>7.2799999999999994</v>
      </c>
    </row>
    <row r="619" spans="1:18" s="164" customFormat="1" ht="36.75" hidden="1" customHeight="1" thickBot="1">
      <c r="A619" s="850" t="s">
        <v>330</v>
      </c>
      <c r="B619" s="851"/>
      <c r="C619" s="851"/>
      <c r="D619" s="851"/>
      <c r="E619" s="852"/>
      <c r="F619" s="179">
        <f>SUM(H619:Q619)</f>
        <v>0.97499999999999998</v>
      </c>
      <c r="G619" s="489">
        <f t="shared" ref="G619:R620" si="60">SUM(G526,G543,G564,G581,G607)</f>
        <v>0</v>
      </c>
      <c r="H619" s="194">
        <f t="shared" si="60"/>
        <v>0</v>
      </c>
      <c r="I619" s="194">
        <f t="shared" si="60"/>
        <v>0</v>
      </c>
      <c r="J619" s="194">
        <f t="shared" si="60"/>
        <v>0</v>
      </c>
      <c r="K619" s="194">
        <f t="shared" si="60"/>
        <v>0</v>
      </c>
      <c r="L619" s="194">
        <f t="shared" si="60"/>
        <v>0.97499999999999998</v>
      </c>
      <c r="M619" s="194">
        <f t="shared" si="60"/>
        <v>0</v>
      </c>
      <c r="N619" s="194">
        <f t="shared" si="60"/>
        <v>0</v>
      </c>
      <c r="O619" s="194">
        <f t="shared" si="60"/>
        <v>0</v>
      </c>
      <c r="P619" s="194">
        <f t="shared" si="60"/>
        <v>0</v>
      </c>
      <c r="Q619" s="372">
        <f t="shared" si="60"/>
        <v>0</v>
      </c>
      <c r="R619" s="194">
        <f t="shared" si="60"/>
        <v>1.25</v>
      </c>
    </row>
    <row r="620" spans="1:18" s="164" customFormat="1" ht="40.5" hidden="1" customHeight="1" thickBot="1">
      <c r="A620" s="894" t="s">
        <v>331</v>
      </c>
      <c r="B620" s="895"/>
      <c r="C620" s="895"/>
      <c r="D620" s="895"/>
      <c r="E620" s="896"/>
      <c r="F620" s="180">
        <f>SUM(H620:Q620)</f>
        <v>2.4500000000000002</v>
      </c>
      <c r="G620" s="489">
        <f t="shared" si="60"/>
        <v>0</v>
      </c>
      <c r="H620" s="194">
        <f t="shared" si="60"/>
        <v>0</v>
      </c>
      <c r="I620" s="194">
        <f t="shared" si="60"/>
        <v>0</v>
      </c>
      <c r="J620" s="194">
        <f t="shared" si="60"/>
        <v>0</v>
      </c>
      <c r="K620" s="194">
        <f t="shared" si="60"/>
        <v>0</v>
      </c>
      <c r="L620" s="194">
        <f t="shared" si="60"/>
        <v>0</v>
      </c>
      <c r="M620" s="194">
        <f t="shared" si="60"/>
        <v>0</v>
      </c>
      <c r="N620" s="194">
        <f t="shared" si="60"/>
        <v>0</v>
      </c>
      <c r="O620" s="194">
        <f t="shared" si="60"/>
        <v>2.359</v>
      </c>
      <c r="P620" s="194">
        <f t="shared" si="60"/>
        <v>9.0999999999999998E-2</v>
      </c>
      <c r="Q620" s="372">
        <f t="shared" si="60"/>
        <v>0</v>
      </c>
      <c r="R620" s="194">
        <f t="shared" si="60"/>
        <v>5.1400000000000006</v>
      </c>
    </row>
    <row r="621" spans="1:18" s="224" customFormat="1" ht="55.5" hidden="1" customHeight="1" thickBot="1">
      <c r="A621" s="859" t="s">
        <v>642</v>
      </c>
      <c r="B621" s="860"/>
      <c r="C621" s="860"/>
      <c r="D621" s="860"/>
      <c r="E621" s="862"/>
      <c r="F621" s="182">
        <f>SUM(F618:F619)</f>
        <v>5.8919999999999995</v>
      </c>
      <c r="G621" s="197">
        <f>SUM(G618:G619)</f>
        <v>0</v>
      </c>
      <c r="H621" s="195">
        <f>SUM(H618:H619)</f>
        <v>2.6619999999999999</v>
      </c>
      <c r="I621" s="195">
        <f>SUM(I618:I619)</f>
        <v>2.0500000000000003</v>
      </c>
      <c r="J621" s="195">
        <f>SUM(J618:J619)</f>
        <v>0.20499999999999999</v>
      </c>
      <c r="K621" s="195">
        <f t="shared" ref="K621:Q621" si="61">SUM(K618:K619)</f>
        <v>0</v>
      </c>
      <c r="L621" s="195">
        <f t="shared" si="61"/>
        <v>0.97499999999999998</v>
      </c>
      <c r="M621" s="195">
        <f t="shared" si="61"/>
        <v>0</v>
      </c>
      <c r="N621" s="195">
        <f t="shared" si="61"/>
        <v>0</v>
      </c>
      <c r="O621" s="195">
        <f t="shared" si="61"/>
        <v>0</v>
      </c>
      <c r="P621" s="195">
        <f t="shared" si="61"/>
        <v>0</v>
      </c>
      <c r="Q621" s="196">
        <f t="shared" si="61"/>
        <v>0</v>
      </c>
      <c r="R621" s="195">
        <f>SUM(R618:R619)</f>
        <v>8.5299999999999994</v>
      </c>
    </row>
    <row r="622" spans="1:18" s="224" customFormat="1" ht="60.75" hidden="1" customHeight="1" thickBot="1">
      <c r="A622" s="866" t="s">
        <v>643</v>
      </c>
      <c r="B622" s="867"/>
      <c r="C622" s="867"/>
      <c r="D622" s="867"/>
      <c r="E622" s="868"/>
      <c r="F622" s="189">
        <f>SUM(F618:F620)</f>
        <v>8.3419999999999987</v>
      </c>
      <c r="G622" s="197">
        <f t="shared" ref="G622:R622" si="62">SUM(G618:G620)</f>
        <v>0</v>
      </c>
      <c r="H622" s="197">
        <f t="shared" si="62"/>
        <v>2.6619999999999999</v>
      </c>
      <c r="I622" s="197">
        <f t="shared" si="62"/>
        <v>2.0500000000000003</v>
      </c>
      <c r="J622" s="197">
        <f t="shared" si="62"/>
        <v>0.20499999999999999</v>
      </c>
      <c r="K622" s="197">
        <f t="shared" si="62"/>
        <v>0</v>
      </c>
      <c r="L622" s="197">
        <f t="shared" si="62"/>
        <v>0.97499999999999998</v>
      </c>
      <c r="M622" s="197">
        <f t="shared" si="62"/>
        <v>0</v>
      </c>
      <c r="N622" s="197">
        <f t="shared" si="62"/>
        <v>0</v>
      </c>
      <c r="O622" s="197">
        <f t="shared" si="62"/>
        <v>2.359</v>
      </c>
      <c r="P622" s="197">
        <f t="shared" si="62"/>
        <v>9.0999999999999998E-2</v>
      </c>
      <c r="Q622" s="198">
        <f t="shared" si="62"/>
        <v>0</v>
      </c>
      <c r="R622" s="455">
        <f t="shared" si="62"/>
        <v>13.67</v>
      </c>
    </row>
    <row r="623" spans="1:18" s="164" customFormat="1" ht="35.1" customHeight="1" thickBot="1">
      <c r="A623" s="874"/>
      <c r="B623" s="875"/>
      <c r="C623" s="875"/>
      <c r="D623" s="875"/>
      <c r="E623" s="875"/>
      <c r="F623" s="875"/>
      <c r="G623" s="875"/>
      <c r="H623" s="875"/>
      <c r="I623" s="875"/>
      <c r="J623" s="875"/>
      <c r="K623" s="875"/>
      <c r="L623" s="875"/>
      <c r="M623" s="875"/>
      <c r="N623" s="875"/>
      <c r="O623" s="875"/>
      <c r="P623" s="875"/>
      <c r="Q623" s="875"/>
      <c r="R623" s="454"/>
    </row>
    <row r="624" spans="1:18" s="164" customFormat="1" ht="42" customHeight="1" thickBot="1">
      <c r="A624" s="847" t="s">
        <v>332</v>
      </c>
      <c r="B624" s="848"/>
      <c r="C624" s="848"/>
      <c r="D624" s="848"/>
      <c r="E624" s="848"/>
      <c r="F624" s="856"/>
      <c r="G624" s="490">
        <f t="shared" ref="G624:G626" si="63">G618</f>
        <v>0</v>
      </c>
      <c r="H624" s="199">
        <f>H618</f>
        <v>2.6619999999999999</v>
      </c>
      <c r="I624" s="199">
        <f t="shared" ref="I624:Q628" si="64">SUM(I618,H624)</f>
        <v>4.7119999999999997</v>
      </c>
      <c r="J624" s="199">
        <f t="shared" si="64"/>
        <v>4.9169999999999998</v>
      </c>
      <c r="K624" s="199">
        <f t="shared" si="64"/>
        <v>4.9169999999999998</v>
      </c>
      <c r="L624" s="199">
        <f t="shared" si="64"/>
        <v>4.9169999999999998</v>
      </c>
      <c r="M624" s="199">
        <f t="shared" si="64"/>
        <v>4.9169999999999998</v>
      </c>
      <c r="N624" s="199">
        <f t="shared" si="64"/>
        <v>4.9169999999999998</v>
      </c>
      <c r="O624" s="199">
        <f t="shared" si="64"/>
        <v>4.9169999999999998</v>
      </c>
      <c r="P624" s="199">
        <f t="shared" si="64"/>
        <v>4.9169999999999998</v>
      </c>
      <c r="Q624" s="200">
        <f t="shared" si="64"/>
        <v>4.9169999999999998</v>
      </c>
      <c r="R624" s="199">
        <f>R618</f>
        <v>7.2799999999999994</v>
      </c>
    </row>
    <row r="625" spans="1:18" s="164" customFormat="1" ht="36.75" customHeight="1" thickBot="1">
      <c r="A625" s="850" t="s">
        <v>333</v>
      </c>
      <c r="B625" s="851"/>
      <c r="C625" s="851"/>
      <c r="D625" s="851"/>
      <c r="E625" s="851"/>
      <c r="F625" s="857"/>
      <c r="G625" s="490">
        <f t="shared" si="63"/>
        <v>0</v>
      </c>
      <c r="H625" s="199">
        <f>H619</f>
        <v>0</v>
      </c>
      <c r="I625" s="199">
        <f t="shared" si="64"/>
        <v>0</v>
      </c>
      <c r="J625" s="199">
        <f t="shared" si="64"/>
        <v>0</v>
      </c>
      <c r="K625" s="199">
        <f t="shared" si="64"/>
        <v>0</v>
      </c>
      <c r="L625" s="199">
        <f t="shared" si="64"/>
        <v>0.97499999999999998</v>
      </c>
      <c r="M625" s="199">
        <f t="shared" si="64"/>
        <v>0.97499999999999998</v>
      </c>
      <c r="N625" s="199">
        <f t="shared" si="64"/>
        <v>0.97499999999999998</v>
      </c>
      <c r="O625" s="199">
        <f t="shared" si="64"/>
        <v>0.97499999999999998</v>
      </c>
      <c r="P625" s="199">
        <f t="shared" si="64"/>
        <v>0.97499999999999998</v>
      </c>
      <c r="Q625" s="200">
        <f t="shared" si="64"/>
        <v>0.97499999999999998</v>
      </c>
      <c r="R625" s="199">
        <f>R619</f>
        <v>1.25</v>
      </c>
    </row>
    <row r="626" spans="1:18" s="164" customFormat="1" ht="42" customHeight="1" thickBot="1">
      <c r="A626" s="853" t="s">
        <v>334</v>
      </c>
      <c r="B626" s="854"/>
      <c r="C626" s="854"/>
      <c r="D626" s="854"/>
      <c r="E626" s="854"/>
      <c r="F626" s="858"/>
      <c r="G626" s="490">
        <f t="shared" si="63"/>
        <v>0</v>
      </c>
      <c r="H626" s="199">
        <f>H620</f>
        <v>0</v>
      </c>
      <c r="I626" s="199">
        <f t="shared" si="64"/>
        <v>0</v>
      </c>
      <c r="J626" s="199">
        <f t="shared" si="64"/>
        <v>0</v>
      </c>
      <c r="K626" s="199">
        <f t="shared" si="64"/>
        <v>0</v>
      </c>
      <c r="L626" s="199">
        <f t="shared" si="64"/>
        <v>0</v>
      </c>
      <c r="M626" s="199">
        <f t="shared" si="64"/>
        <v>0</v>
      </c>
      <c r="N626" s="199">
        <f t="shared" si="64"/>
        <v>0</v>
      </c>
      <c r="O626" s="199">
        <f t="shared" si="64"/>
        <v>2.359</v>
      </c>
      <c r="P626" s="199">
        <f t="shared" si="64"/>
        <v>2.4500000000000002</v>
      </c>
      <c r="Q626" s="200">
        <f t="shared" si="64"/>
        <v>2.4500000000000002</v>
      </c>
      <c r="R626" s="199">
        <f>R620</f>
        <v>5.1400000000000006</v>
      </c>
    </row>
    <row r="627" spans="1:18" s="224" customFormat="1" ht="43.5" customHeight="1" thickBot="1">
      <c r="A627" s="859" t="s">
        <v>644</v>
      </c>
      <c r="B627" s="860"/>
      <c r="C627" s="860"/>
      <c r="D627" s="860"/>
      <c r="E627" s="861"/>
      <c r="F627" s="862"/>
      <c r="G627" s="197">
        <f>SUM(G624:G625)</f>
        <v>0</v>
      </c>
      <c r="H627" s="195">
        <f>SUM(H624:H625)</f>
        <v>2.6619999999999999</v>
      </c>
      <c r="I627" s="201">
        <f t="shared" si="64"/>
        <v>4.7119999999999997</v>
      </c>
      <c r="J627" s="201">
        <f t="shared" si="64"/>
        <v>4.9169999999999998</v>
      </c>
      <c r="K627" s="201">
        <f t="shared" si="64"/>
        <v>4.9169999999999998</v>
      </c>
      <c r="L627" s="201">
        <f t="shared" si="64"/>
        <v>5.8919999999999995</v>
      </c>
      <c r="M627" s="201">
        <f t="shared" si="64"/>
        <v>5.8919999999999995</v>
      </c>
      <c r="N627" s="201">
        <f t="shared" si="64"/>
        <v>5.8919999999999995</v>
      </c>
      <c r="O627" s="201">
        <f t="shared" si="64"/>
        <v>5.8919999999999995</v>
      </c>
      <c r="P627" s="201">
        <f t="shared" si="64"/>
        <v>5.8919999999999995</v>
      </c>
      <c r="Q627" s="202">
        <f t="shared" si="64"/>
        <v>5.8919999999999995</v>
      </c>
      <c r="R627" s="195">
        <f>SUM(R624:R625)</f>
        <v>8.5299999999999994</v>
      </c>
    </row>
    <row r="628" spans="1:18" s="224" customFormat="1" ht="54" customHeight="1" thickBot="1">
      <c r="A628" s="871" t="s">
        <v>645</v>
      </c>
      <c r="B628" s="872"/>
      <c r="C628" s="872"/>
      <c r="D628" s="872"/>
      <c r="E628" s="872"/>
      <c r="F628" s="873"/>
      <c r="G628" s="197">
        <f>SUM(G624:G626)</f>
        <v>0</v>
      </c>
      <c r="H628" s="197">
        <f>SUM(H624:H626)</f>
        <v>2.6619999999999999</v>
      </c>
      <c r="I628" s="197">
        <f t="shared" si="64"/>
        <v>4.7119999999999997</v>
      </c>
      <c r="J628" s="197">
        <f t="shared" si="64"/>
        <v>4.9169999999999998</v>
      </c>
      <c r="K628" s="197">
        <f t="shared" si="64"/>
        <v>4.9169999999999998</v>
      </c>
      <c r="L628" s="197">
        <f t="shared" si="64"/>
        <v>5.8919999999999995</v>
      </c>
      <c r="M628" s="197">
        <f t="shared" si="64"/>
        <v>5.8919999999999995</v>
      </c>
      <c r="N628" s="197">
        <f t="shared" si="64"/>
        <v>5.8919999999999995</v>
      </c>
      <c r="O628" s="197">
        <f t="shared" si="64"/>
        <v>8.2509999999999994</v>
      </c>
      <c r="P628" s="197">
        <f t="shared" si="64"/>
        <v>8.3419999999999987</v>
      </c>
      <c r="Q628" s="197">
        <f t="shared" si="64"/>
        <v>8.3419999999999987</v>
      </c>
      <c r="R628" s="197">
        <f>SUM(R624:R626)</f>
        <v>13.67</v>
      </c>
    </row>
    <row r="629" spans="1:18" ht="35.1" customHeight="1" thickBot="1">
      <c r="A629" s="897"/>
      <c r="B629" s="898"/>
      <c r="C629" s="898"/>
      <c r="D629" s="898"/>
      <c r="E629" s="898"/>
      <c r="F629" s="898"/>
      <c r="G629" s="898"/>
      <c r="H629" s="898"/>
      <c r="I629" s="898"/>
      <c r="J629" s="898"/>
      <c r="K629" s="898"/>
      <c r="L629" s="898"/>
      <c r="M629" s="898"/>
      <c r="N629" s="898"/>
      <c r="O629" s="898"/>
      <c r="P629" s="898"/>
      <c r="Q629" s="898"/>
      <c r="R629" s="389"/>
    </row>
    <row r="630" spans="1:18" ht="35.1" customHeight="1" thickBot="1">
      <c r="A630" s="722" t="s">
        <v>335</v>
      </c>
      <c r="B630" s="723"/>
      <c r="C630" s="723"/>
      <c r="D630" s="723"/>
      <c r="E630" s="723"/>
      <c r="F630" s="723"/>
      <c r="G630" s="723"/>
      <c r="H630" s="723"/>
      <c r="I630" s="723"/>
      <c r="J630" s="723"/>
      <c r="K630" s="723"/>
      <c r="L630" s="723"/>
      <c r="M630" s="723"/>
      <c r="N630" s="723"/>
      <c r="O630" s="723"/>
      <c r="P630" s="723"/>
      <c r="Q630" s="723"/>
      <c r="R630" s="389"/>
    </row>
    <row r="631" spans="1:18" ht="35.1" customHeight="1">
      <c r="A631" s="751">
        <v>97</v>
      </c>
      <c r="B631" s="523" t="s">
        <v>336</v>
      </c>
      <c r="C631" s="754" t="s">
        <v>337</v>
      </c>
      <c r="D631" s="212"/>
      <c r="E631" s="751" t="s">
        <v>451</v>
      </c>
      <c r="F631" s="46" t="s">
        <v>18</v>
      </c>
      <c r="G631" s="456"/>
      <c r="H631" s="39"/>
      <c r="I631" s="209"/>
      <c r="J631" s="209"/>
      <c r="K631" s="209"/>
      <c r="L631" s="209"/>
      <c r="M631" s="209"/>
      <c r="N631" s="209"/>
      <c r="O631" s="209"/>
      <c r="P631" s="209"/>
      <c r="Q631" s="362"/>
      <c r="R631" s="394"/>
    </row>
    <row r="632" spans="1:18" ht="44.25" customHeight="1">
      <c r="A632" s="752"/>
      <c r="B632" s="524" t="s">
        <v>338</v>
      </c>
      <c r="C632" s="761"/>
      <c r="D632" s="11"/>
      <c r="E632" s="752"/>
      <c r="F632" s="450" t="s">
        <v>19</v>
      </c>
      <c r="G632" s="468">
        <f>R632*J5</f>
        <v>0</v>
      </c>
      <c r="H632" s="13"/>
      <c r="I632" s="10"/>
      <c r="J632" s="10"/>
      <c r="K632" s="10"/>
      <c r="L632" s="301">
        <v>0</v>
      </c>
      <c r="M632" s="10"/>
      <c r="N632" s="10"/>
      <c r="O632" s="10"/>
      <c r="P632" s="10"/>
      <c r="Q632" s="17"/>
      <c r="R632" s="392">
        <v>6</v>
      </c>
    </row>
    <row r="633" spans="1:18" s="61" customFormat="1" ht="42" customHeight="1" thickBot="1">
      <c r="A633" s="752"/>
      <c r="B633" s="524" t="s">
        <v>339</v>
      </c>
      <c r="C633" s="761"/>
      <c r="D633" s="8"/>
      <c r="E633" s="752"/>
      <c r="F633" s="50" t="s">
        <v>20</v>
      </c>
      <c r="G633" s="497">
        <f>R633*J5</f>
        <v>0</v>
      </c>
      <c r="H633" s="44"/>
      <c r="I633" s="42"/>
      <c r="J633" s="42"/>
      <c r="K633" s="42"/>
      <c r="L633" s="42"/>
      <c r="M633" s="42"/>
      <c r="N633" s="42"/>
      <c r="O633" s="42"/>
      <c r="P633" s="42">
        <v>0</v>
      </c>
      <c r="Q633" s="361"/>
      <c r="R633" s="393">
        <v>8.5</v>
      </c>
    </row>
    <row r="634" spans="1:18" ht="35.1" customHeight="1">
      <c r="A634" s="752"/>
      <c r="B634" s="532" t="s">
        <v>340</v>
      </c>
      <c r="C634" s="761"/>
      <c r="D634" s="742" t="s">
        <v>653</v>
      </c>
      <c r="E634" s="752"/>
      <c r="F634" s="900"/>
      <c r="G634" s="442"/>
      <c r="H634" s="766"/>
      <c r="I634" s="766"/>
      <c r="J634" s="766"/>
      <c r="K634" s="766"/>
      <c r="L634" s="766"/>
      <c r="M634" s="766"/>
      <c r="N634" s="766"/>
      <c r="O634" s="766"/>
      <c r="P634" s="766"/>
      <c r="Q634" s="766"/>
      <c r="R634" s="547"/>
    </row>
    <row r="635" spans="1:18" ht="35.1" customHeight="1">
      <c r="A635" s="752"/>
      <c r="B635" s="524" t="s">
        <v>341</v>
      </c>
      <c r="C635" s="761"/>
      <c r="D635" s="899"/>
      <c r="E635" s="752"/>
      <c r="F635" s="900"/>
      <c r="G635" s="442"/>
      <c r="H635" s="766"/>
      <c r="I635" s="766"/>
      <c r="J635" s="766"/>
      <c r="K635" s="766"/>
      <c r="L635" s="766"/>
      <c r="M635" s="766"/>
      <c r="N635" s="766"/>
      <c r="O635" s="766"/>
      <c r="P635" s="766"/>
      <c r="Q635" s="766"/>
      <c r="R635" s="547"/>
    </row>
    <row r="636" spans="1:18" ht="35.1" customHeight="1">
      <c r="A636" s="752"/>
      <c r="B636" s="524" t="s">
        <v>342</v>
      </c>
      <c r="C636" s="761"/>
      <c r="D636" s="524"/>
      <c r="E636" s="752"/>
      <c r="F636" s="900"/>
      <c r="G636" s="442"/>
      <c r="H636" s="766"/>
      <c r="I636" s="766"/>
      <c r="J636" s="766"/>
      <c r="K636" s="766"/>
      <c r="L636" s="766"/>
      <c r="M636" s="766"/>
      <c r="N636" s="766"/>
      <c r="O636" s="766"/>
      <c r="P636" s="766"/>
      <c r="Q636" s="766"/>
      <c r="R636" s="547"/>
    </row>
    <row r="637" spans="1:18" ht="35.1" customHeight="1">
      <c r="A637" s="752"/>
      <c r="B637" s="524" t="s">
        <v>343</v>
      </c>
      <c r="C637" s="761"/>
      <c r="D637" s="762" t="s">
        <v>654</v>
      </c>
      <c r="E637" s="752"/>
      <c r="F637" s="900"/>
      <c r="G637" s="442"/>
      <c r="H637" s="766"/>
      <c r="I637" s="766"/>
      <c r="J637" s="766"/>
      <c r="K637" s="766"/>
      <c r="L637" s="766"/>
      <c r="M637" s="766"/>
      <c r="N637" s="766"/>
      <c r="O637" s="766"/>
      <c r="P637" s="766"/>
      <c r="Q637" s="766"/>
      <c r="R637" s="547"/>
    </row>
    <row r="638" spans="1:18" ht="35.1" customHeight="1">
      <c r="A638" s="752"/>
      <c r="B638" s="524" t="s">
        <v>344</v>
      </c>
      <c r="C638" s="761"/>
      <c r="D638" s="899"/>
      <c r="E638" s="752"/>
      <c r="F638" s="900"/>
      <c r="G638" s="442"/>
      <c r="H638" s="766"/>
      <c r="I638" s="766"/>
      <c r="J638" s="766"/>
      <c r="K638" s="766"/>
      <c r="L638" s="766"/>
      <c r="M638" s="766"/>
      <c r="N638" s="766"/>
      <c r="O638" s="766"/>
      <c r="P638" s="766"/>
      <c r="Q638" s="766"/>
      <c r="R638" s="547"/>
    </row>
    <row r="639" spans="1:18" ht="35.1" customHeight="1">
      <c r="A639" s="752"/>
      <c r="B639" s="524" t="s">
        <v>345</v>
      </c>
      <c r="C639" s="761"/>
      <c r="D639" s="524"/>
      <c r="E639" s="752"/>
      <c r="F639" s="900"/>
      <c r="G639" s="442"/>
      <c r="H639" s="766"/>
      <c r="I639" s="766"/>
      <c r="J639" s="766"/>
      <c r="K639" s="766"/>
      <c r="L639" s="766"/>
      <c r="M639" s="766"/>
      <c r="N639" s="766"/>
      <c r="O639" s="766"/>
      <c r="P639" s="766"/>
      <c r="Q639" s="766"/>
      <c r="R639" s="547"/>
    </row>
    <row r="640" spans="1:18" ht="35.1" customHeight="1" thickBot="1">
      <c r="A640" s="753"/>
      <c r="B640" s="545" t="s">
        <v>346</v>
      </c>
      <c r="C640" s="890"/>
      <c r="D640" s="66"/>
      <c r="E640" s="753"/>
      <c r="F640" s="901"/>
      <c r="G640" s="451"/>
      <c r="H640" s="767"/>
      <c r="I640" s="767"/>
      <c r="J640" s="767"/>
      <c r="K640" s="767"/>
      <c r="L640" s="767"/>
      <c r="M640" s="767"/>
      <c r="N640" s="767"/>
      <c r="O640" s="767"/>
      <c r="P640" s="767"/>
      <c r="Q640" s="767"/>
      <c r="R640" s="514"/>
    </row>
    <row r="641" spans="1:18" ht="35.1" customHeight="1">
      <c r="A641" s="751">
        <v>98</v>
      </c>
      <c r="B641" s="523" t="s">
        <v>336</v>
      </c>
      <c r="C641" s="754" t="s">
        <v>347</v>
      </c>
      <c r="D641" s="523"/>
      <c r="E641" s="751" t="s">
        <v>451</v>
      </c>
      <c r="F641" s="46" t="s">
        <v>18</v>
      </c>
      <c r="G641" s="456"/>
      <c r="H641" s="39"/>
      <c r="I641" s="209"/>
      <c r="J641" s="209"/>
      <c r="K641" s="209"/>
      <c r="L641" s="209"/>
      <c r="M641" s="209"/>
      <c r="N641" s="209"/>
      <c r="O641" s="209"/>
      <c r="P641" s="209"/>
      <c r="Q641" s="362"/>
      <c r="R641" s="394"/>
    </row>
    <row r="642" spans="1:18" ht="35.1" customHeight="1">
      <c r="A642" s="752"/>
      <c r="B642" s="524" t="s">
        <v>348</v>
      </c>
      <c r="C642" s="774"/>
      <c r="D642" s="213"/>
      <c r="E642" s="752"/>
      <c r="F642" s="450" t="s">
        <v>19</v>
      </c>
      <c r="G642" s="468">
        <f>R642*J5</f>
        <v>0</v>
      </c>
      <c r="H642" s="45"/>
      <c r="I642" s="210"/>
      <c r="J642" s="210"/>
      <c r="K642" s="210"/>
      <c r="L642" s="301">
        <v>0</v>
      </c>
      <c r="M642" s="210"/>
      <c r="N642" s="210"/>
      <c r="O642" s="210"/>
      <c r="P642" s="210"/>
      <c r="Q642" s="363"/>
      <c r="R642" s="395">
        <v>6</v>
      </c>
    </row>
    <row r="643" spans="1:18" ht="35.1" customHeight="1" thickBot="1">
      <c r="A643" s="752"/>
      <c r="B643" s="524" t="s">
        <v>349</v>
      </c>
      <c r="C643" s="774"/>
      <c r="D643" s="8"/>
      <c r="E643" s="752"/>
      <c r="F643" s="50" t="s">
        <v>20</v>
      </c>
      <c r="G643" s="497">
        <f>R643*J5</f>
        <v>0</v>
      </c>
      <c r="H643" s="44"/>
      <c r="I643" s="42"/>
      <c r="J643" s="42"/>
      <c r="K643" s="42"/>
      <c r="L643" s="42"/>
      <c r="M643" s="42"/>
      <c r="N643" s="42"/>
      <c r="O643" s="42"/>
      <c r="P643" s="42">
        <v>0</v>
      </c>
      <c r="Q643" s="361"/>
      <c r="R643" s="393">
        <v>9.1</v>
      </c>
    </row>
    <row r="644" spans="1:18" ht="35.1" customHeight="1">
      <c r="A644" s="752"/>
      <c r="B644" s="532" t="s">
        <v>350</v>
      </c>
      <c r="C644" s="774"/>
      <c r="D644" s="917" t="s">
        <v>470</v>
      </c>
      <c r="E644" s="752"/>
      <c r="F644" s="900"/>
      <c r="G644" s="442"/>
      <c r="H644" s="766"/>
      <c r="I644" s="766"/>
      <c r="J644" s="766"/>
      <c r="K644" s="766"/>
      <c r="L644" s="766"/>
      <c r="M644" s="766"/>
      <c r="N644" s="766"/>
      <c r="O644" s="766"/>
      <c r="P644" s="766"/>
      <c r="Q644" s="766"/>
      <c r="R644" s="547"/>
    </row>
    <row r="645" spans="1:18" ht="64.5" customHeight="1">
      <c r="A645" s="752"/>
      <c r="B645" s="524" t="s">
        <v>351</v>
      </c>
      <c r="C645" s="774"/>
      <c r="D645" s="918"/>
      <c r="E645" s="752"/>
      <c r="F645" s="900"/>
      <c r="G645" s="442"/>
      <c r="H645" s="766"/>
      <c r="I645" s="766"/>
      <c r="J645" s="766"/>
      <c r="K645" s="766"/>
      <c r="L645" s="766"/>
      <c r="M645" s="766"/>
      <c r="N645" s="766"/>
      <c r="O645" s="766"/>
      <c r="P645" s="766"/>
      <c r="Q645" s="766"/>
      <c r="R645" s="547"/>
    </row>
    <row r="646" spans="1:18" ht="35.1" customHeight="1">
      <c r="A646" s="752"/>
      <c r="B646" s="524" t="s">
        <v>343</v>
      </c>
      <c r="C646" s="774"/>
      <c r="D646" s="918"/>
      <c r="E646" s="752"/>
      <c r="F646" s="900"/>
      <c r="G646" s="442"/>
      <c r="H646" s="766"/>
      <c r="I646" s="766"/>
      <c r="J646" s="766"/>
      <c r="K646" s="766"/>
      <c r="L646" s="766"/>
      <c r="M646" s="766"/>
      <c r="N646" s="766"/>
      <c r="O646" s="766"/>
      <c r="P646" s="766"/>
      <c r="Q646" s="766"/>
      <c r="R646" s="547"/>
    </row>
    <row r="647" spans="1:18" ht="35.1" customHeight="1">
      <c r="A647" s="752"/>
      <c r="B647" s="524" t="s">
        <v>344</v>
      </c>
      <c r="C647" s="774"/>
      <c r="D647" s="918"/>
      <c r="E647" s="752"/>
      <c r="F647" s="900"/>
      <c r="G647" s="442"/>
      <c r="H647" s="766"/>
      <c r="I647" s="766"/>
      <c r="J647" s="766"/>
      <c r="K647" s="766"/>
      <c r="L647" s="766"/>
      <c r="M647" s="766"/>
      <c r="N647" s="766"/>
      <c r="O647" s="766"/>
      <c r="P647" s="766"/>
      <c r="Q647" s="766"/>
      <c r="R647" s="547"/>
    </row>
    <row r="648" spans="1:18" ht="35.1" customHeight="1">
      <c r="A648" s="752"/>
      <c r="B648" s="524" t="s">
        <v>345</v>
      </c>
      <c r="C648" s="774"/>
      <c r="D648" s="918"/>
      <c r="E648" s="752"/>
      <c r="F648" s="900"/>
      <c r="G648" s="442"/>
      <c r="H648" s="766"/>
      <c r="I648" s="766"/>
      <c r="J648" s="766"/>
      <c r="K648" s="766"/>
      <c r="L648" s="766"/>
      <c r="M648" s="766"/>
      <c r="N648" s="766"/>
      <c r="O648" s="766"/>
      <c r="P648" s="766"/>
      <c r="Q648" s="766"/>
      <c r="R648" s="547"/>
    </row>
    <row r="649" spans="1:18" ht="35.1" customHeight="1" thickBot="1">
      <c r="A649" s="753"/>
      <c r="B649" s="545" t="s">
        <v>352</v>
      </c>
      <c r="C649" s="775"/>
      <c r="D649" s="919"/>
      <c r="E649" s="753"/>
      <c r="F649" s="912"/>
      <c r="G649" s="451"/>
      <c r="H649" s="767"/>
      <c r="I649" s="767"/>
      <c r="J649" s="767"/>
      <c r="K649" s="767"/>
      <c r="L649" s="767"/>
      <c r="M649" s="767"/>
      <c r="N649" s="767"/>
      <c r="O649" s="767"/>
      <c r="P649" s="767"/>
      <c r="Q649" s="767"/>
      <c r="R649" s="525"/>
    </row>
    <row r="650" spans="1:18" ht="35.1" hidden="1" customHeight="1" thickBot="1">
      <c r="A650" s="716" t="s">
        <v>353</v>
      </c>
      <c r="B650" s="717"/>
      <c r="C650" s="717"/>
      <c r="D650" s="717"/>
      <c r="E650" s="843"/>
      <c r="F650" s="205">
        <f>SUM(H650:Q650)</f>
        <v>0</v>
      </c>
      <c r="G650" s="413">
        <f t="shared" ref="G650:Q652" si="65">G631+G641</f>
        <v>0</v>
      </c>
      <c r="H650" s="205">
        <f t="shared" si="65"/>
        <v>0</v>
      </c>
      <c r="I650" s="205">
        <f t="shared" si="65"/>
        <v>0</v>
      </c>
      <c r="J650" s="205">
        <f t="shared" si="65"/>
        <v>0</v>
      </c>
      <c r="K650" s="205">
        <f t="shared" si="65"/>
        <v>0</v>
      </c>
      <c r="L650" s="205">
        <f t="shared" si="65"/>
        <v>0</v>
      </c>
      <c r="M650" s="205">
        <f t="shared" si="65"/>
        <v>0</v>
      </c>
      <c r="N650" s="205">
        <f t="shared" si="65"/>
        <v>0</v>
      </c>
      <c r="O650" s="205">
        <f t="shared" si="65"/>
        <v>0</v>
      </c>
      <c r="P650" s="205">
        <f t="shared" si="65"/>
        <v>0</v>
      </c>
      <c r="Q650" s="46">
        <f t="shared" si="65"/>
        <v>0</v>
      </c>
      <c r="R650" s="205">
        <f>R631+R641</f>
        <v>0</v>
      </c>
    </row>
    <row r="651" spans="1:18" ht="35.1" hidden="1" customHeight="1" thickBot="1">
      <c r="A651" s="731" t="s">
        <v>354</v>
      </c>
      <c r="B651" s="732"/>
      <c r="C651" s="732"/>
      <c r="D651" s="732"/>
      <c r="E651" s="820"/>
      <c r="F651" s="205">
        <f>SUM(H651:Q651)</f>
        <v>0</v>
      </c>
      <c r="G651" s="413">
        <f t="shared" si="65"/>
        <v>0</v>
      </c>
      <c r="H651" s="205">
        <f t="shared" si="65"/>
        <v>0</v>
      </c>
      <c r="I651" s="205">
        <f t="shared" si="65"/>
        <v>0</v>
      </c>
      <c r="J651" s="205">
        <f t="shared" si="65"/>
        <v>0</v>
      </c>
      <c r="K651" s="205">
        <f t="shared" si="65"/>
        <v>0</v>
      </c>
      <c r="L651" s="205">
        <f t="shared" si="65"/>
        <v>0</v>
      </c>
      <c r="M651" s="205">
        <f t="shared" si="65"/>
        <v>0</v>
      </c>
      <c r="N651" s="205">
        <f t="shared" si="65"/>
        <v>0</v>
      </c>
      <c r="O651" s="205">
        <f t="shared" si="65"/>
        <v>0</v>
      </c>
      <c r="P651" s="205">
        <f t="shared" si="65"/>
        <v>0</v>
      </c>
      <c r="Q651" s="46">
        <f t="shared" si="65"/>
        <v>0</v>
      </c>
      <c r="R651" s="205">
        <f>R632+R642</f>
        <v>12</v>
      </c>
    </row>
    <row r="652" spans="1:18" ht="35.1" hidden="1" customHeight="1" thickBot="1">
      <c r="A652" s="728" t="s">
        <v>355</v>
      </c>
      <c r="B652" s="729"/>
      <c r="C652" s="729"/>
      <c r="D652" s="729"/>
      <c r="E652" s="821"/>
      <c r="F652" s="205">
        <f>SUM(H652:Q652)</f>
        <v>0</v>
      </c>
      <c r="G652" s="413">
        <f t="shared" si="65"/>
        <v>0</v>
      </c>
      <c r="H652" s="205">
        <f t="shared" si="65"/>
        <v>0</v>
      </c>
      <c r="I652" s="205">
        <f t="shared" si="65"/>
        <v>0</v>
      </c>
      <c r="J652" s="205">
        <f t="shared" si="65"/>
        <v>0</v>
      </c>
      <c r="K652" s="205">
        <f t="shared" si="65"/>
        <v>0</v>
      </c>
      <c r="L652" s="205">
        <f t="shared" si="65"/>
        <v>0</v>
      </c>
      <c r="M652" s="205">
        <f t="shared" si="65"/>
        <v>0</v>
      </c>
      <c r="N652" s="205">
        <f t="shared" si="65"/>
        <v>0</v>
      </c>
      <c r="O652" s="205">
        <f t="shared" si="65"/>
        <v>0</v>
      </c>
      <c r="P652" s="205">
        <f t="shared" si="65"/>
        <v>0</v>
      </c>
      <c r="Q652" s="46">
        <f t="shared" si="65"/>
        <v>0</v>
      </c>
      <c r="R652" s="205">
        <f>R633+R643</f>
        <v>17.600000000000001</v>
      </c>
    </row>
    <row r="653" spans="1:18" ht="35.1" hidden="1" customHeight="1" thickBot="1">
      <c r="A653" s="719" t="s">
        <v>498</v>
      </c>
      <c r="B653" s="720"/>
      <c r="C653" s="720"/>
      <c r="D653" s="720"/>
      <c r="E653" s="781"/>
      <c r="F653" s="15">
        <f>F650+F651</f>
        <v>0</v>
      </c>
      <c r="G653" s="29">
        <f>G650+G651</f>
        <v>0</v>
      </c>
      <c r="H653" s="15">
        <f>H650+H651</f>
        <v>0</v>
      </c>
      <c r="I653" s="15">
        <f t="shared" ref="I653:Q653" si="66">I650+I651</f>
        <v>0</v>
      </c>
      <c r="J653" s="15">
        <f t="shared" si="66"/>
        <v>0</v>
      </c>
      <c r="K653" s="15">
        <f t="shared" si="66"/>
        <v>0</v>
      </c>
      <c r="L653" s="15">
        <f t="shared" si="66"/>
        <v>0</v>
      </c>
      <c r="M653" s="15">
        <f t="shared" si="66"/>
        <v>0</v>
      </c>
      <c r="N653" s="15">
        <f t="shared" si="66"/>
        <v>0</v>
      </c>
      <c r="O653" s="15">
        <f t="shared" si="66"/>
        <v>0</v>
      </c>
      <c r="P653" s="15">
        <f t="shared" si="66"/>
        <v>0</v>
      </c>
      <c r="Q653" s="357">
        <f t="shared" si="66"/>
        <v>0</v>
      </c>
      <c r="R653" s="15">
        <f>R650+R651</f>
        <v>12</v>
      </c>
    </row>
    <row r="654" spans="1:18" ht="72" hidden="1" customHeight="1" thickBot="1">
      <c r="A654" s="920" t="s">
        <v>499</v>
      </c>
      <c r="B654" s="921"/>
      <c r="C654" s="921"/>
      <c r="D654" s="921"/>
      <c r="E654" s="922"/>
      <c r="F654" s="5">
        <f>F650+F651+F652</f>
        <v>0</v>
      </c>
      <c r="G654" s="423">
        <f>G650+G651+G652</f>
        <v>0</v>
      </c>
      <c r="H654" s="5">
        <f>H650+H651+H652</f>
        <v>0</v>
      </c>
      <c r="I654" s="5">
        <f t="shared" ref="I654:Q654" si="67">I650+I651+I652</f>
        <v>0</v>
      </c>
      <c r="J654" s="5">
        <f t="shared" si="67"/>
        <v>0</v>
      </c>
      <c r="K654" s="5">
        <f t="shared" si="67"/>
        <v>0</v>
      </c>
      <c r="L654" s="5">
        <f t="shared" si="67"/>
        <v>0</v>
      </c>
      <c r="M654" s="5">
        <f t="shared" si="67"/>
        <v>0</v>
      </c>
      <c r="N654" s="5">
        <f t="shared" si="67"/>
        <v>0</v>
      </c>
      <c r="O654" s="5">
        <f t="shared" si="67"/>
        <v>0</v>
      </c>
      <c r="P654" s="5">
        <f t="shared" si="67"/>
        <v>0</v>
      </c>
      <c r="Q654" s="359">
        <f t="shared" si="67"/>
        <v>0</v>
      </c>
      <c r="R654" s="5">
        <f>R650+R651+R652</f>
        <v>29.6</v>
      </c>
    </row>
    <row r="655" spans="1:18" ht="35.1" customHeight="1" thickBot="1">
      <c r="A655" s="714"/>
      <c r="B655" s="750"/>
      <c r="C655" s="750"/>
      <c r="D655" s="750"/>
      <c r="E655" s="750"/>
      <c r="F655" s="750"/>
      <c r="G655" s="750"/>
      <c r="H655" s="750"/>
      <c r="I655" s="750"/>
      <c r="J655" s="750"/>
      <c r="K655" s="750"/>
      <c r="L655" s="750"/>
      <c r="M655" s="750"/>
      <c r="N655" s="750"/>
      <c r="O655" s="750"/>
      <c r="P655" s="750"/>
      <c r="Q655" s="750"/>
      <c r="R655" s="389"/>
    </row>
    <row r="656" spans="1:18" ht="35.1" customHeight="1" thickBot="1">
      <c r="A656" s="640" t="s">
        <v>356</v>
      </c>
      <c r="B656" s="641"/>
      <c r="C656" s="641"/>
      <c r="D656" s="641"/>
      <c r="E656" s="641"/>
      <c r="F656" s="785"/>
      <c r="G656" s="414">
        <f t="shared" ref="G656:H660" si="68">G650</f>
        <v>0</v>
      </c>
      <c r="H656" s="49">
        <f t="shared" si="68"/>
        <v>0</v>
      </c>
      <c r="I656" s="49">
        <f>I650+H656</f>
        <v>0</v>
      </c>
      <c r="J656" s="49">
        <f t="shared" ref="J656:Q660" si="69">J650+I656</f>
        <v>0</v>
      </c>
      <c r="K656" s="49">
        <f t="shared" si="69"/>
        <v>0</v>
      </c>
      <c r="L656" s="49">
        <f t="shared" si="69"/>
        <v>0</v>
      </c>
      <c r="M656" s="226">
        <f t="shared" si="69"/>
        <v>0</v>
      </c>
      <c r="N656" s="49">
        <f t="shared" si="69"/>
        <v>0</v>
      </c>
      <c r="O656" s="37">
        <f t="shared" si="69"/>
        <v>0</v>
      </c>
      <c r="P656" s="49">
        <f t="shared" si="69"/>
        <v>0</v>
      </c>
      <c r="Q656" s="226">
        <f t="shared" si="69"/>
        <v>0</v>
      </c>
      <c r="R656" s="49">
        <f>R650</f>
        <v>0</v>
      </c>
    </row>
    <row r="657" spans="1:18" ht="35.1" customHeight="1" thickBot="1">
      <c r="A657" s="640" t="s">
        <v>357</v>
      </c>
      <c r="B657" s="641"/>
      <c r="C657" s="641"/>
      <c r="D657" s="641"/>
      <c r="E657" s="641"/>
      <c r="F657" s="916"/>
      <c r="G657" s="100">
        <f t="shared" si="68"/>
        <v>0</v>
      </c>
      <c r="H657" s="77">
        <f t="shared" si="68"/>
        <v>0</v>
      </c>
      <c r="I657" s="77">
        <f>I651+H657</f>
        <v>0</v>
      </c>
      <c r="J657" s="77">
        <f t="shared" si="69"/>
        <v>0</v>
      </c>
      <c r="K657" s="77">
        <f t="shared" si="69"/>
        <v>0</v>
      </c>
      <c r="L657" s="77">
        <f t="shared" si="69"/>
        <v>0</v>
      </c>
      <c r="M657" s="77">
        <f t="shared" si="69"/>
        <v>0</v>
      </c>
      <c r="N657" s="78">
        <f t="shared" si="69"/>
        <v>0</v>
      </c>
      <c r="O657" s="77">
        <f t="shared" si="69"/>
        <v>0</v>
      </c>
      <c r="P657" s="77">
        <f t="shared" si="69"/>
        <v>0</v>
      </c>
      <c r="Q657" s="373">
        <f t="shared" si="69"/>
        <v>0</v>
      </c>
      <c r="R657" s="77">
        <f>R651</f>
        <v>12</v>
      </c>
    </row>
    <row r="658" spans="1:18" ht="48.75" customHeight="1" thickBot="1">
      <c r="A658" s="640" t="s">
        <v>358</v>
      </c>
      <c r="B658" s="641"/>
      <c r="C658" s="641"/>
      <c r="D658" s="641"/>
      <c r="E658" s="641"/>
      <c r="F658" s="785"/>
      <c r="G658" s="414">
        <f t="shared" si="68"/>
        <v>0</v>
      </c>
      <c r="H658" s="49">
        <f t="shared" si="68"/>
        <v>0</v>
      </c>
      <c r="I658" s="49">
        <f>I652+H658</f>
        <v>0</v>
      </c>
      <c r="J658" s="49">
        <f t="shared" si="69"/>
        <v>0</v>
      </c>
      <c r="K658" s="49">
        <f t="shared" si="69"/>
        <v>0</v>
      </c>
      <c r="L658" s="49">
        <f t="shared" si="69"/>
        <v>0</v>
      </c>
      <c r="M658" s="49">
        <f t="shared" si="69"/>
        <v>0</v>
      </c>
      <c r="N658" s="49">
        <f t="shared" si="69"/>
        <v>0</v>
      </c>
      <c r="O658" s="49">
        <f t="shared" si="69"/>
        <v>0</v>
      </c>
      <c r="P658" s="49">
        <f t="shared" si="69"/>
        <v>0</v>
      </c>
      <c r="Q658" s="226">
        <f t="shared" si="69"/>
        <v>0</v>
      </c>
      <c r="R658" s="49">
        <f>R652</f>
        <v>17.600000000000001</v>
      </c>
    </row>
    <row r="659" spans="1:18" ht="73.5" customHeight="1" thickBot="1">
      <c r="A659" s="719" t="s">
        <v>487</v>
      </c>
      <c r="B659" s="720"/>
      <c r="C659" s="720"/>
      <c r="D659" s="720"/>
      <c r="E659" s="780"/>
      <c r="F659" s="781"/>
      <c r="G659" s="423">
        <f t="shared" si="68"/>
        <v>0</v>
      </c>
      <c r="H659" s="4">
        <f t="shared" si="68"/>
        <v>0</v>
      </c>
      <c r="I659" s="4">
        <f>I653+H659</f>
        <v>0</v>
      </c>
      <c r="J659" s="4">
        <f t="shared" si="69"/>
        <v>0</v>
      </c>
      <c r="K659" s="4">
        <f t="shared" si="69"/>
        <v>0</v>
      </c>
      <c r="L659" s="4">
        <f t="shared" si="69"/>
        <v>0</v>
      </c>
      <c r="M659" s="4">
        <f t="shared" si="69"/>
        <v>0</v>
      </c>
      <c r="N659" s="4">
        <f t="shared" si="69"/>
        <v>0</v>
      </c>
      <c r="O659" s="4">
        <f t="shared" si="69"/>
        <v>0</v>
      </c>
      <c r="P659" s="4">
        <f t="shared" si="69"/>
        <v>0</v>
      </c>
      <c r="Q659" s="358">
        <f t="shared" si="69"/>
        <v>0</v>
      </c>
      <c r="R659" s="4">
        <f>R653</f>
        <v>12</v>
      </c>
    </row>
    <row r="660" spans="1:18" ht="35.1" customHeight="1" thickBot="1">
      <c r="A660" s="923" t="s">
        <v>488</v>
      </c>
      <c r="B660" s="924"/>
      <c r="C660" s="924"/>
      <c r="D660" s="924"/>
      <c r="E660" s="924"/>
      <c r="F660" s="925"/>
      <c r="G660" s="63">
        <f t="shared" si="68"/>
        <v>0</v>
      </c>
      <c r="H660" s="63">
        <f t="shared" si="68"/>
        <v>0</v>
      </c>
      <c r="I660" s="100">
        <f>I654+H660</f>
        <v>0</v>
      </c>
      <c r="J660" s="100">
        <f t="shared" si="69"/>
        <v>0</v>
      </c>
      <c r="K660" s="100">
        <f t="shared" si="69"/>
        <v>0</v>
      </c>
      <c r="L660" s="100">
        <f t="shared" si="69"/>
        <v>0</v>
      </c>
      <c r="M660" s="100">
        <f t="shared" si="69"/>
        <v>0</v>
      </c>
      <c r="N660" s="100">
        <f t="shared" si="69"/>
        <v>0</v>
      </c>
      <c r="O660" s="100">
        <f t="shared" si="69"/>
        <v>0</v>
      </c>
      <c r="P660" s="100">
        <f t="shared" si="69"/>
        <v>0</v>
      </c>
      <c r="Q660" s="374">
        <f t="shared" si="69"/>
        <v>0</v>
      </c>
      <c r="R660" s="401">
        <f>R654</f>
        <v>29.6</v>
      </c>
    </row>
    <row r="661" spans="1:18" ht="35.1" customHeight="1" thickBot="1">
      <c r="A661" s="714"/>
      <c r="B661" s="750"/>
      <c r="C661" s="750"/>
      <c r="D661" s="750"/>
      <c r="E661" s="750"/>
      <c r="F661" s="750"/>
      <c r="G661" s="750"/>
      <c r="H661" s="750"/>
      <c r="I661" s="750"/>
      <c r="J661" s="750"/>
      <c r="K661" s="750"/>
      <c r="L661" s="750"/>
      <c r="M661" s="750"/>
      <c r="N661" s="750"/>
      <c r="O661" s="750"/>
      <c r="P661" s="750"/>
      <c r="Q661" s="750"/>
      <c r="R661" s="389"/>
    </row>
    <row r="662" spans="1:18" s="79" customFormat="1" ht="35.1" customHeight="1" thickBot="1">
      <c r="A662" s="722" t="s">
        <v>359</v>
      </c>
      <c r="B662" s="723"/>
      <c r="C662" s="784"/>
      <c r="D662" s="784"/>
      <c r="E662" s="723"/>
      <c r="F662" s="784"/>
      <c r="G662" s="784"/>
      <c r="H662" s="784"/>
      <c r="I662" s="784"/>
      <c r="J662" s="784"/>
      <c r="K662" s="784"/>
      <c r="L662" s="784"/>
      <c r="M662" s="784"/>
      <c r="N662" s="784"/>
      <c r="O662" s="784"/>
      <c r="P662" s="784"/>
      <c r="Q662" s="784"/>
      <c r="R662" s="402"/>
    </row>
    <row r="663" spans="1:18" ht="35.1" customHeight="1">
      <c r="A663" s="751">
        <v>99</v>
      </c>
      <c r="B663" s="523" t="s">
        <v>360</v>
      </c>
      <c r="C663" s="902" t="s">
        <v>61</v>
      </c>
      <c r="D663" s="67"/>
      <c r="E663" s="751" t="s">
        <v>451</v>
      </c>
      <c r="F663" s="205" t="s">
        <v>18</v>
      </c>
      <c r="G663" s="456"/>
      <c r="H663" s="39"/>
      <c r="I663" s="209"/>
      <c r="J663" s="209"/>
      <c r="K663" s="209"/>
      <c r="L663" s="209"/>
      <c r="M663" s="209"/>
      <c r="N663" s="209"/>
      <c r="O663" s="209"/>
      <c r="P663" s="209"/>
      <c r="Q663" s="362"/>
      <c r="R663" s="394"/>
    </row>
    <row r="664" spans="1:18">
      <c r="A664" s="752"/>
      <c r="B664" s="55" t="s">
        <v>361</v>
      </c>
      <c r="C664" s="903"/>
      <c r="D664" s="891" t="s">
        <v>362</v>
      </c>
      <c r="E664" s="752"/>
      <c r="F664" s="905" t="s">
        <v>19</v>
      </c>
      <c r="G664" s="968">
        <f>R664*J5</f>
        <v>0</v>
      </c>
      <c r="H664" s="906"/>
      <c r="I664" s="893"/>
      <c r="J664" s="893"/>
      <c r="K664" s="892">
        <v>0</v>
      </c>
      <c r="L664" s="893"/>
      <c r="M664" s="893"/>
      <c r="N664" s="893"/>
      <c r="O664" s="893"/>
      <c r="P664" s="893"/>
      <c r="Q664" s="915"/>
      <c r="R664" s="620">
        <v>1</v>
      </c>
    </row>
    <row r="665" spans="1:18" s="62" customFormat="1">
      <c r="A665" s="752"/>
      <c r="B665" s="55" t="s">
        <v>363</v>
      </c>
      <c r="C665" s="903"/>
      <c r="D665" s="891"/>
      <c r="E665" s="752"/>
      <c r="F665" s="905"/>
      <c r="G665" s="969"/>
      <c r="H665" s="906"/>
      <c r="I665" s="893"/>
      <c r="J665" s="893"/>
      <c r="K665" s="892"/>
      <c r="L665" s="893"/>
      <c r="M665" s="893"/>
      <c r="N665" s="893"/>
      <c r="O665" s="893"/>
      <c r="P665" s="893"/>
      <c r="Q665" s="915"/>
      <c r="R665" s="620"/>
    </row>
    <row r="666" spans="1:18" ht="34.5" customHeight="1" thickBot="1">
      <c r="A666" s="752"/>
      <c r="B666" s="6" t="s">
        <v>364</v>
      </c>
      <c r="C666" s="903"/>
      <c r="D666" s="68"/>
      <c r="E666" s="752"/>
      <c r="F666" s="35" t="s">
        <v>76</v>
      </c>
      <c r="G666" s="415"/>
      <c r="H666" s="44"/>
      <c r="I666" s="42"/>
      <c r="J666" s="42"/>
      <c r="K666" s="42"/>
      <c r="L666" s="42"/>
      <c r="M666" s="42"/>
      <c r="N666" s="42"/>
      <c r="O666" s="42"/>
      <c r="P666" s="42"/>
      <c r="Q666" s="361"/>
      <c r="R666" s="393"/>
    </row>
    <row r="667" spans="1:18" ht="35.1" customHeight="1">
      <c r="A667" s="752"/>
      <c r="B667" s="6" t="s">
        <v>365</v>
      </c>
      <c r="C667" s="903"/>
      <c r="D667" s="69" t="s">
        <v>649</v>
      </c>
      <c r="E667" s="752"/>
      <c r="F667" s="907"/>
      <c r="G667" s="424"/>
      <c r="H667" s="909"/>
      <c r="I667" s="910"/>
      <c r="J667" s="910"/>
      <c r="K667" s="910"/>
      <c r="L667" s="910"/>
      <c r="M667" s="910"/>
      <c r="N667" s="910"/>
      <c r="O667" s="910"/>
      <c r="P667" s="910"/>
      <c r="Q667" s="910"/>
      <c r="R667" s="513"/>
    </row>
    <row r="668" spans="1:18" ht="35.1" customHeight="1">
      <c r="A668" s="752"/>
      <c r="B668" s="6" t="s">
        <v>366</v>
      </c>
      <c r="C668" s="903"/>
      <c r="D668" s="55" t="s">
        <v>650</v>
      </c>
      <c r="E668" s="752"/>
      <c r="F668" s="908"/>
      <c r="G668" s="425"/>
      <c r="H668" s="911"/>
      <c r="I668" s="912"/>
      <c r="J668" s="912"/>
      <c r="K668" s="912"/>
      <c r="L668" s="912"/>
      <c r="M668" s="912"/>
      <c r="N668" s="912"/>
      <c r="O668" s="912"/>
      <c r="P668" s="912"/>
      <c r="Q668" s="912"/>
      <c r="R668" s="525"/>
    </row>
    <row r="669" spans="1:18" ht="35.1" customHeight="1" thickBot="1">
      <c r="A669" s="753"/>
      <c r="B669" s="545" t="s">
        <v>367</v>
      </c>
      <c r="C669" s="904"/>
      <c r="D669" s="70"/>
      <c r="E669" s="753"/>
      <c r="F669" s="908"/>
      <c r="G669" s="425"/>
      <c r="H669" s="913"/>
      <c r="I669" s="914"/>
      <c r="J669" s="914"/>
      <c r="K669" s="914"/>
      <c r="L669" s="914"/>
      <c r="M669" s="914"/>
      <c r="N669" s="914"/>
      <c r="O669" s="914"/>
      <c r="P669" s="914"/>
      <c r="Q669" s="914"/>
      <c r="R669" s="525"/>
    </row>
    <row r="670" spans="1:18" ht="35.1" customHeight="1">
      <c r="A670" s="751">
        <v>100</v>
      </c>
      <c r="B670" s="523" t="s">
        <v>368</v>
      </c>
      <c r="C670" s="902" t="s">
        <v>61</v>
      </c>
      <c r="D670" s="67"/>
      <c r="E670" s="751" t="s">
        <v>451</v>
      </c>
      <c r="F670" s="205" t="s">
        <v>18</v>
      </c>
      <c r="G670" s="456"/>
      <c r="H670" s="43"/>
      <c r="I670" s="209"/>
      <c r="J670" s="209"/>
      <c r="K670" s="209"/>
      <c r="L670" s="209"/>
      <c r="M670" s="209"/>
      <c r="N670" s="209"/>
      <c r="O670" s="209"/>
      <c r="P670" s="209"/>
      <c r="Q670" s="362"/>
      <c r="R670" s="394"/>
    </row>
    <row r="671" spans="1:18" ht="35.1" customHeight="1">
      <c r="A671" s="752"/>
      <c r="B671" s="55" t="s">
        <v>369</v>
      </c>
      <c r="C671" s="903"/>
      <c r="D671" s="891"/>
      <c r="E671" s="752"/>
      <c r="F671" s="927" t="s">
        <v>370</v>
      </c>
      <c r="G671" s="968">
        <f>R671*J5</f>
        <v>0</v>
      </c>
      <c r="H671" s="928"/>
      <c r="I671" s="893"/>
      <c r="J671" s="893"/>
      <c r="K671" s="892">
        <v>0</v>
      </c>
      <c r="L671" s="893"/>
      <c r="M671" s="893"/>
      <c r="N671" s="893"/>
      <c r="O671" s="893"/>
      <c r="P671" s="893"/>
      <c r="Q671" s="915"/>
      <c r="R671" s="620">
        <v>0.2</v>
      </c>
    </row>
    <row r="672" spans="1:18" ht="35.1" customHeight="1">
      <c r="A672" s="752"/>
      <c r="B672" s="55" t="s">
        <v>371</v>
      </c>
      <c r="C672" s="903"/>
      <c r="D672" s="891"/>
      <c r="E672" s="752"/>
      <c r="F672" s="927"/>
      <c r="G672" s="969"/>
      <c r="H672" s="928"/>
      <c r="I672" s="893"/>
      <c r="J672" s="893"/>
      <c r="K672" s="892"/>
      <c r="L672" s="893"/>
      <c r="M672" s="893"/>
      <c r="N672" s="893"/>
      <c r="O672" s="893"/>
      <c r="P672" s="893"/>
      <c r="Q672" s="915"/>
      <c r="R672" s="620"/>
    </row>
    <row r="673" spans="1:18" ht="35.1" customHeight="1">
      <c r="A673" s="752"/>
      <c r="B673" s="55" t="s">
        <v>372</v>
      </c>
      <c r="C673" s="903"/>
      <c r="D673" s="891"/>
      <c r="E673" s="752"/>
      <c r="F673" s="927" t="s">
        <v>76</v>
      </c>
      <c r="G673" s="625"/>
      <c r="H673" s="928"/>
      <c r="I673" s="893"/>
      <c r="J673" s="893"/>
      <c r="K673" s="893"/>
      <c r="L673" s="893"/>
      <c r="M673" s="893"/>
      <c r="N673" s="893"/>
      <c r="O673" s="893"/>
      <c r="P673" s="893"/>
      <c r="Q673" s="915"/>
      <c r="R673" s="620"/>
    </row>
    <row r="674" spans="1:18" ht="33.75" thickBot="1">
      <c r="A674" s="752"/>
      <c r="B674" s="55" t="s">
        <v>373</v>
      </c>
      <c r="C674" s="903"/>
      <c r="D674" s="935"/>
      <c r="E674" s="752"/>
      <c r="F674" s="929"/>
      <c r="G674" s="626"/>
      <c r="H674" s="930"/>
      <c r="I674" s="926"/>
      <c r="J674" s="926"/>
      <c r="K674" s="926"/>
      <c r="L674" s="926"/>
      <c r="M674" s="926"/>
      <c r="N674" s="926"/>
      <c r="O674" s="926"/>
      <c r="P674" s="926"/>
      <c r="Q674" s="942"/>
      <c r="R674" s="621"/>
    </row>
    <row r="675" spans="1:18" ht="35.1" customHeight="1">
      <c r="A675" s="752"/>
      <c r="B675" s="55" t="s">
        <v>374</v>
      </c>
      <c r="C675" s="903"/>
      <c r="D675" s="26" t="s">
        <v>375</v>
      </c>
      <c r="E675" s="752"/>
      <c r="F675" s="936"/>
      <c r="G675" s="426"/>
      <c r="H675" s="938"/>
      <c r="I675" s="637"/>
      <c r="J675" s="637"/>
      <c r="K675" s="637"/>
      <c r="L675" s="637"/>
      <c r="M675" s="637"/>
      <c r="N675" s="637"/>
      <c r="O675" s="637"/>
      <c r="P675" s="637"/>
      <c r="Q675" s="637"/>
      <c r="R675" s="520"/>
    </row>
    <row r="676" spans="1:18" ht="35.1" customHeight="1">
      <c r="A676" s="752"/>
      <c r="B676" s="55" t="s">
        <v>376</v>
      </c>
      <c r="C676" s="903"/>
      <c r="D676" s="55" t="s">
        <v>377</v>
      </c>
      <c r="E676" s="752"/>
      <c r="F676" s="937"/>
      <c r="G676" s="427"/>
      <c r="H676" s="939"/>
      <c r="I676" s="940"/>
      <c r="J676" s="940"/>
      <c r="K676" s="940"/>
      <c r="L676" s="940"/>
      <c r="M676" s="940"/>
      <c r="N676" s="940"/>
      <c r="O676" s="940"/>
      <c r="P676" s="940"/>
      <c r="Q676" s="940"/>
      <c r="R676" s="521"/>
    </row>
    <row r="677" spans="1:18" ht="35.1" customHeight="1" thickBot="1">
      <c r="A677" s="752"/>
      <c r="B677" s="70"/>
      <c r="C677" s="904"/>
      <c r="D677" s="55"/>
      <c r="E677" s="753"/>
      <c r="F677" s="745"/>
      <c r="G677" s="416"/>
      <c r="H677" s="941"/>
      <c r="I677" s="746"/>
      <c r="J677" s="746"/>
      <c r="K677" s="746"/>
      <c r="L677" s="746"/>
      <c r="M677" s="746"/>
      <c r="N677" s="746"/>
      <c r="O677" s="746"/>
      <c r="P677" s="746"/>
      <c r="Q677" s="746"/>
      <c r="R677" s="522"/>
    </row>
    <row r="678" spans="1:18" ht="35.1" customHeight="1">
      <c r="A678" s="751">
        <v>101</v>
      </c>
      <c r="B678" s="523" t="s">
        <v>378</v>
      </c>
      <c r="C678" s="902" t="s">
        <v>379</v>
      </c>
      <c r="D678" s="67"/>
      <c r="E678" s="751" t="s">
        <v>451</v>
      </c>
      <c r="F678" s="205" t="s">
        <v>18</v>
      </c>
      <c r="G678" s="424">
        <f>R678*J5</f>
        <v>0</v>
      </c>
      <c r="H678" s="221">
        <v>0</v>
      </c>
      <c r="I678" s="209"/>
      <c r="J678" s="209"/>
      <c r="K678" s="209"/>
      <c r="L678" s="209"/>
      <c r="M678" s="209"/>
      <c r="N678" s="209"/>
      <c r="O678" s="209"/>
      <c r="P678" s="209"/>
      <c r="Q678" s="362"/>
      <c r="R678" s="403">
        <v>6</v>
      </c>
    </row>
    <row r="679" spans="1:18" ht="35.1" customHeight="1">
      <c r="A679" s="752"/>
      <c r="B679" s="55" t="s">
        <v>380</v>
      </c>
      <c r="C679" s="903"/>
      <c r="D679" s="215"/>
      <c r="E679" s="752"/>
      <c r="F679" s="34" t="s">
        <v>19</v>
      </c>
      <c r="G679" s="418"/>
      <c r="H679" s="21"/>
      <c r="I679" s="45"/>
      <c r="J679" s="210"/>
      <c r="K679" s="210"/>
      <c r="L679" s="45"/>
      <c r="M679" s="210"/>
      <c r="N679" s="210"/>
      <c r="O679" s="45"/>
      <c r="P679" s="210"/>
      <c r="Q679" s="363"/>
      <c r="R679" s="395"/>
    </row>
    <row r="680" spans="1:18" ht="35.1" customHeight="1" thickBot="1">
      <c r="A680" s="752"/>
      <c r="B680" s="55" t="s">
        <v>381</v>
      </c>
      <c r="C680" s="903"/>
      <c r="D680" s="71"/>
      <c r="E680" s="752"/>
      <c r="F680" s="35" t="s">
        <v>20</v>
      </c>
      <c r="G680" s="417"/>
      <c r="H680" s="41"/>
      <c r="I680" s="42"/>
      <c r="J680" s="42"/>
      <c r="K680" s="42"/>
      <c r="L680" s="42"/>
      <c r="M680" s="42"/>
      <c r="N680" s="42"/>
      <c r="O680" s="42"/>
      <c r="P680" s="42"/>
      <c r="Q680" s="361"/>
      <c r="R680" s="393"/>
    </row>
    <row r="681" spans="1:18" ht="35.1" customHeight="1">
      <c r="A681" s="752"/>
      <c r="B681" s="524" t="s">
        <v>382</v>
      </c>
      <c r="C681" s="903"/>
      <c r="D681" s="542" t="s">
        <v>383</v>
      </c>
      <c r="E681" s="752"/>
      <c r="F681" s="931"/>
      <c r="G681" s="428"/>
      <c r="H681" s="909"/>
      <c r="I681" s="910"/>
      <c r="J681" s="910"/>
      <c r="K681" s="910"/>
      <c r="L681" s="910"/>
      <c r="M681" s="910"/>
      <c r="N681" s="910"/>
      <c r="O681" s="910"/>
      <c r="P681" s="910"/>
      <c r="Q681" s="910"/>
      <c r="R681" s="516"/>
    </row>
    <row r="682" spans="1:18" ht="35.1" customHeight="1">
      <c r="A682" s="752"/>
      <c r="B682" s="524" t="s">
        <v>384</v>
      </c>
      <c r="C682" s="903"/>
      <c r="D682" s="542" t="s">
        <v>385</v>
      </c>
      <c r="E682" s="752"/>
      <c r="F682" s="931"/>
      <c r="G682" s="428"/>
      <c r="H682" s="911"/>
      <c r="I682" s="912"/>
      <c r="J682" s="912"/>
      <c r="K682" s="912"/>
      <c r="L682" s="912"/>
      <c r="M682" s="912"/>
      <c r="N682" s="912"/>
      <c r="O682" s="912"/>
      <c r="P682" s="912"/>
      <c r="Q682" s="912"/>
      <c r="R682" s="516"/>
    </row>
    <row r="683" spans="1:18" ht="35.1" customHeight="1">
      <c r="A683" s="752"/>
      <c r="B683" s="524"/>
      <c r="C683" s="903"/>
      <c r="D683" s="542" t="s">
        <v>383</v>
      </c>
      <c r="E683" s="752"/>
      <c r="F683" s="931"/>
      <c r="G683" s="428"/>
      <c r="H683" s="911"/>
      <c r="I683" s="912"/>
      <c r="J683" s="912"/>
      <c r="K683" s="912"/>
      <c r="L683" s="912"/>
      <c r="M683" s="912"/>
      <c r="N683" s="912"/>
      <c r="O683" s="912"/>
      <c r="P683" s="912"/>
      <c r="Q683" s="912"/>
      <c r="R683" s="516"/>
    </row>
    <row r="684" spans="1:18" ht="35.1" customHeight="1" thickBot="1">
      <c r="A684" s="753"/>
      <c r="B684" s="545"/>
      <c r="C684" s="904"/>
      <c r="D684" s="203" t="s">
        <v>386</v>
      </c>
      <c r="E684" s="753"/>
      <c r="F684" s="932"/>
      <c r="G684" s="429"/>
      <c r="H684" s="933"/>
      <c r="I684" s="934"/>
      <c r="J684" s="934"/>
      <c r="K684" s="934"/>
      <c r="L684" s="934"/>
      <c r="M684" s="934"/>
      <c r="N684" s="934"/>
      <c r="O684" s="934"/>
      <c r="P684" s="934"/>
      <c r="Q684" s="934"/>
      <c r="R684" s="517"/>
    </row>
    <row r="685" spans="1:18" ht="35.1" customHeight="1">
      <c r="A685" s="751">
        <v>102</v>
      </c>
      <c r="B685" s="523" t="s">
        <v>387</v>
      </c>
      <c r="C685" s="902" t="s">
        <v>61</v>
      </c>
      <c r="D685" s="541"/>
      <c r="E685" s="751" t="s">
        <v>451</v>
      </c>
      <c r="F685" s="46" t="s">
        <v>18</v>
      </c>
      <c r="G685" s="456"/>
      <c r="H685" s="43"/>
      <c r="I685" s="209"/>
      <c r="J685" s="209"/>
      <c r="K685" s="209"/>
      <c r="L685" s="209"/>
      <c r="M685" s="209"/>
      <c r="N685" s="209"/>
      <c r="O685" s="209"/>
      <c r="P685" s="209"/>
      <c r="Q685" s="362"/>
      <c r="R685" s="394"/>
    </row>
    <row r="686" spans="1:18" ht="35.1" customHeight="1">
      <c r="A686" s="948"/>
      <c r="B686" s="524" t="s">
        <v>388</v>
      </c>
      <c r="C686" s="950"/>
      <c r="D686" s="891"/>
      <c r="E686" s="752"/>
      <c r="F686" s="946" t="s">
        <v>19</v>
      </c>
      <c r="G686" s="968">
        <f>R686*J5</f>
        <v>0</v>
      </c>
      <c r="H686" s="928"/>
      <c r="I686" s="893"/>
      <c r="J686" s="893"/>
      <c r="K686" s="892">
        <v>0</v>
      </c>
      <c r="L686" s="893"/>
      <c r="M686" s="893"/>
      <c r="N686" s="893"/>
      <c r="O686" s="893"/>
      <c r="P686" s="893"/>
      <c r="Q686" s="915"/>
      <c r="R686" s="620">
        <v>0.2</v>
      </c>
    </row>
    <row r="687" spans="1:18" ht="35.1" customHeight="1">
      <c r="A687" s="948"/>
      <c r="B687" s="524" t="s">
        <v>389</v>
      </c>
      <c r="C687" s="950"/>
      <c r="D687" s="891"/>
      <c r="E687" s="752"/>
      <c r="F687" s="947"/>
      <c r="G687" s="969"/>
      <c r="H687" s="928"/>
      <c r="I687" s="893"/>
      <c r="J687" s="893"/>
      <c r="K687" s="892"/>
      <c r="L687" s="893"/>
      <c r="M687" s="893"/>
      <c r="N687" s="893"/>
      <c r="O687" s="893"/>
      <c r="P687" s="893"/>
      <c r="Q687" s="915"/>
      <c r="R687" s="620"/>
    </row>
    <row r="688" spans="1:18" ht="35.1" customHeight="1" thickBot="1">
      <c r="A688" s="948"/>
      <c r="B688" s="524" t="s">
        <v>390</v>
      </c>
      <c r="C688" s="950"/>
      <c r="D688" s="68"/>
      <c r="E688" s="752"/>
      <c r="F688" s="50" t="s">
        <v>76</v>
      </c>
      <c r="G688" s="417"/>
      <c r="H688" s="41"/>
      <c r="I688" s="42"/>
      <c r="J688" s="42"/>
      <c r="K688" s="42"/>
      <c r="L688" s="42"/>
      <c r="M688" s="42"/>
      <c r="N688" s="42"/>
      <c r="O688" s="42"/>
      <c r="P688" s="42"/>
      <c r="Q688" s="361"/>
      <c r="R688" s="393"/>
    </row>
    <row r="689" spans="1:18" ht="35.1" customHeight="1">
      <c r="A689" s="948"/>
      <c r="B689" s="524" t="s">
        <v>391</v>
      </c>
      <c r="C689" s="950"/>
      <c r="D689" s="69" t="s">
        <v>651</v>
      </c>
      <c r="E689" s="752"/>
      <c r="F689" s="907"/>
      <c r="G689" s="424"/>
      <c r="H689" s="909"/>
      <c r="I689" s="910"/>
      <c r="J689" s="910"/>
      <c r="K689" s="910"/>
      <c r="L689" s="910"/>
      <c r="M689" s="910"/>
      <c r="N689" s="910"/>
      <c r="O689" s="910"/>
      <c r="P689" s="910"/>
      <c r="Q689" s="910"/>
      <c r="R689" s="513"/>
    </row>
    <row r="690" spans="1:18" ht="35.1" customHeight="1" thickBot="1">
      <c r="A690" s="949"/>
      <c r="B690" s="545" t="s">
        <v>392</v>
      </c>
      <c r="C690" s="951"/>
      <c r="D690" s="203" t="s">
        <v>652</v>
      </c>
      <c r="E690" s="753"/>
      <c r="F690" s="944"/>
      <c r="G690" s="430"/>
      <c r="H690" s="945"/>
      <c r="I690" s="901"/>
      <c r="J690" s="901"/>
      <c r="K690" s="901"/>
      <c r="L690" s="901"/>
      <c r="M690" s="901"/>
      <c r="N690" s="901"/>
      <c r="O690" s="901"/>
      <c r="P690" s="901"/>
      <c r="Q690" s="901"/>
      <c r="R690" s="514"/>
    </row>
    <row r="691" spans="1:18" ht="35.1" hidden="1" customHeight="1" thickBot="1">
      <c r="A691" s="716" t="s">
        <v>393</v>
      </c>
      <c r="B691" s="717"/>
      <c r="C691" s="717"/>
      <c r="D691" s="717"/>
      <c r="E691" s="843"/>
      <c r="F691" s="205">
        <f>SUM(H691:Q691)</f>
        <v>0</v>
      </c>
      <c r="G691" s="413">
        <f>G663+G670+G678+G685</f>
        <v>0</v>
      </c>
      <c r="H691" s="205">
        <f>H663+H670+H678+H685</f>
        <v>0</v>
      </c>
      <c r="I691" s="205">
        <f t="shared" ref="I691:Q692" si="70">I663+I670+I678+I685</f>
        <v>0</v>
      </c>
      <c r="J691" s="205">
        <f t="shared" si="70"/>
        <v>0</v>
      </c>
      <c r="K691" s="205">
        <f t="shared" si="70"/>
        <v>0</v>
      </c>
      <c r="L691" s="205">
        <f t="shared" si="70"/>
        <v>0</v>
      </c>
      <c r="M691" s="205">
        <f t="shared" si="70"/>
        <v>0</v>
      </c>
      <c r="N691" s="205">
        <f t="shared" si="70"/>
        <v>0</v>
      </c>
      <c r="O691" s="205">
        <f t="shared" si="70"/>
        <v>0</v>
      </c>
      <c r="P691" s="205">
        <f t="shared" si="70"/>
        <v>0</v>
      </c>
      <c r="Q691" s="46">
        <f t="shared" si="70"/>
        <v>0</v>
      </c>
      <c r="R691" s="205">
        <f>R663+R670+R678+R685</f>
        <v>6</v>
      </c>
    </row>
    <row r="692" spans="1:18" ht="35.1" hidden="1" customHeight="1" thickBot="1">
      <c r="A692" s="731" t="s">
        <v>394</v>
      </c>
      <c r="B692" s="732"/>
      <c r="C692" s="732"/>
      <c r="D692" s="732"/>
      <c r="E692" s="820"/>
      <c r="F692" s="205">
        <f>SUM(H692:Q692)</f>
        <v>0</v>
      </c>
      <c r="G692" s="413">
        <f>G664+G671+G679+G686</f>
        <v>0</v>
      </c>
      <c r="H692" s="205">
        <f>H664+H671+H679+H686</f>
        <v>0</v>
      </c>
      <c r="I692" s="205">
        <f t="shared" si="70"/>
        <v>0</v>
      </c>
      <c r="J692" s="205">
        <f t="shared" si="70"/>
        <v>0</v>
      </c>
      <c r="K692" s="205">
        <f t="shared" si="70"/>
        <v>0</v>
      </c>
      <c r="L692" s="205">
        <f t="shared" si="70"/>
        <v>0</v>
      </c>
      <c r="M692" s="205">
        <f t="shared" si="70"/>
        <v>0</v>
      </c>
      <c r="N692" s="205">
        <f t="shared" si="70"/>
        <v>0</v>
      </c>
      <c r="O692" s="205">
        <f t="shared" si="70"/>
        <v>0</v>
      </c>
      <c r="P692" s="205">
        <f t="shared" si="70"/>
        <v>0</v>
      </c>
      <c r="Q692" s="46">
        <f t="shared" si="70"/>
        <v>0</v>
      </c>
      <c r="R692" s="205">
        <f>R664+R671+R679+R686</f>
        <v>1.4</v>
      </c>
    </row>
    <row r="693" spans="1:18" ht="35.1" hidden="1" customHeight="1" thickBot="1">
      <c r="A693" s="728" t="s">
        <v>395</v>
      </c>
      <c r="B693" s="729"/>
      <c r="C693" s="729"/>
      <c r="D693" s="729"/>
      <c r="E693" s="821"/>
      <c r="F693" s="205">
        <f>SUM(H693:Q693)</f>
        <v>0</v>
      </c>
      <c r="G693" s="414">
        <f>G666+G673+G680+G688</f>
        <v>0</v>
      </c>
      <c r="H693" s="49">
        <f>H666+H673+H680+H688</f>
        <v>0</v>
      </c>
      <c r="I693" s="49">
        <f t="shared" ref="I693:Q693" si="71">I666+I673+I680+I688</f>
        <v>0</v>
      </c>
      <c r="J693" s="49">
        <f t="shared" si="71"/>
        <v>0</v>
      </c>
      <c r="K693" s="49">
        <f t="shared" si="71"/>
        <v>0</v>
      </c>
      <c r="L693" s="49">
        <f t="shared" si="71"/>
        <v>0</v>
      </c>
      <c r="M693" s="49">
        <f t="shared" si="71"/>
        <v>0</v>
      </c>
      <c r="N693" s="49">
        <f t="shared" si="71"/>
        <v>0</v>
      </c>
      <c r="O693" s="49">
        <f t="shared" si="71"/>
        <v>0</v>
      </c>
      <c r="P693" s="49">
        <f t="shared" si="71"/>
        <v>0</v>
      </c>
      <c r="Q693" s="226">
        <f t="shared" si="71"/>
        <v>0</v>
      </c>
      <c r="R693" s="49">
        <f>R666+R673+R680+R688</f>
        <v>0</v>
      </c>
    </row>
    <row r="694" spans="1:18" ht="35.1" hidden="1" customHeight="1" thickBot="1">
      <c r="A694" s="719" t="s">
        <v>489</v>
      </c>
      <c r="B694" s="720"/>
      <c r="C694" s="720"/>
      <c r="D694" s="720"/>
      <c r="E694" s="781"/>
      <c r="F694" s="15">
        <f>F691+F692</f>
        <v>0</v>
      </c>
      <c r="G694" s="29">
        <f>G691+G692</f>
        <v>0</v>
      </c>
      <c r="H694" s="15">
        <f>H691+H692</f>
        <v>0</v>
      </c>
      <c r="I694" s="15">
        <f t="shared" ref="I694:Q694" si="72">I691+I692</f>
        <v>0</v>
      </c>
      <c r="J694" s="15">
        <f t="shared" si="72"/>
        <v>0</v>
      </c>
      <c r="K694" s="15">
        <f t="shared" si="72"/>
        <v>0</v>
      </c>
      <c r="L694" s="15">
        <f t="shared" si="72"/>
        <v>0</v>
      </c>
      <c r="M694" s="15">
        <f t="shared" si="72"/>
        <v>0</v>
      </c>
      <c r="N694" s="15">
        <f t="shared" si="72"/>
        <v>0</v>
      </c>
      <c r="O694" s="15">
        <f t="shared" si="72"/>
        <v>0</v>
      </c>
      <c r="P694" s="15">
        <f t="shared" si="72"/>
        <v>0</v>
      </c>
      <c r="Q694" s="357">
        <f t="shared" si="72"/>
        <v>0</v>
      </c>
      <c r="R694" s="15">
        <f>R691+R692</f>
        <v>7.4</v>
      </c>
    </row>
    <row r="695" spans="1:18" ht="49.5" hidden="1" customHeight="1" thickBot="1">
      <c r="A695" s="920" t="s">
        <v>490</v>
      </c>
      <c r="B695" s="921"/>
      <c r="C695" s="921"/>
      <c r="D695" s="921"/>
      <c r="E695" s="922"/>
      <c r="F695" s="5">
        <f>F691+F692+F693</f>
        <v>0</v>
      </c>
      <c r="G695" s="423">
        <f>G691+G692+G693</f>
        <v>0</v>
      </c>
      <c r="H695" s="5">
        <f>H691+H692+H693</f>
        <v>0</v>
      </c>
      <c r="I695" s="5">
        <f t="shared" ref="I695:Q695" si="73">I691+I692+I693</f>
        <v>0</v>
      </c>
      <c r="J695" s="5">
        <f t="shared" si="73"/>
        <v>0</v>
      </c>
      <c r="K695" s="5">
        <f t="shared" si="73"/>
        <v>0</v>
      </c>
      <c r="L695" s="5">
        <f t="shared" si="73"/>
        <v>0</v>
      </c>
      <c r="M695" s="5">
        <f t="shared" si="73"/>
        <v>0</v>
      </c>
      <c r="N695" s="5">
        <f t="shared" si="73"/>
        <v>0</v>
      </c>
      <c r="O695" s="5">
        <f t="shared" si="73"/>
        <v>0</v>
      </c>
      <c r="P695" s="5">
        <f t="shared" si="73"/>
        <v>0</v>
      </c>
      <c r="Q695" s="359">
        <f t="shared" si="73"/>
        <v>0</v>
      </c>
      <c r="R695" s="5">
        <f>R691+R692+R693</f>
        <v>7.4</v>
      </c>
    </row>
    <row r="696" spans="1:18" ht="35.1" customHeight="1" thickBot="1">
      <c r="A696" s="943"/>
      <c r="B696" s="750"/>
      <c r="C696" s="750"/>
      <c r="D696" s="750"/>
      <c r="E696" s="750"/>
      <c r="F696" s="750"/>
      <c r="G696" s="750"/>
      <c r="H696" s="750"/>
      <c r="I696" s="750"/>
      <c r="J696" s="750"/>
      <c r="K696" s="750"/>
      <c r="L696" s="750"/>
      <c r="M696" s="750"/>
      <c r="N696" s="750"/>
      <c r="O696" s="750"/>
      <c r="P696" s="750"/>
      <c r="Q696" s="750"/>
      <c r="R696" s="389"/>
    </row>
    <row r="697" spans="1:18" ht="35.1" customHeight="1" thickBot="1">
      <c r="A697" s="640" t="s">
        <v>396</v>
      </c>
      <c r="B697" s="641"/>
      <c r="C697" s="641"/>
      <c r="D697" s="641"/>
      <c r="E697" s="641"/>
      <c r="F697" s="785"/>
      <c r="G697" s="414">
        <f t="shared" ref="G697:H701" si="74">G691</f>
        <v>0</v>
      </c>
      <c r="H697" s="49">
        <f t="shared" si="74"/>
        <v>0</v>
      </c>
      <c r="I697" s="49">
        <f>I691+H697</f>
        <v>0</v>
      </c>
      <c r="J697" s="49">
        <f t="shared" ref="J697:Q701" si="75">J691+I697</f>
        <v>0</v>
      </c>
      <c r="K697" s="49">
        <f t="shared" si="75"/>
        <v>0</v>
      </c>
      <c r="L697" s="49">
        <f t="shared" si="75"/>
        <v>0</v>
      </c>
      <c r="M697" s="49">
        <f t="shared" si="75"/>
        <v>0</v>
      </c>
      <c r="N697" s="49">
        <f t="shared" si="75"/>
        <v>0</v>
      </c>
      <c r="O697" s="49">
        <f t="shared" si="75"/>
        <v>0</v>
      </c>
      <c r="P697" s="49">
        <f t="shared" si="75"/>
        <v>0</v>
      </c>
      <c r="Q697" s="226">
        <f t="shared" si="75"/>
        <v>0</v>
      </c>
      <c r="R697" s="49">
        <f>R691</f>
        <v>6</v>
      </c>
    </row>
    <row r="698" spans="1:18" ht="35.1" customHeight="1" thickBot="1">
      <c r="A698" s="640" t="s">
        <v>397</v>
      </c>
      <c r="B698" s="641"/>
      <c r="C698" s="641"/>
      <c r="D698" s="641"/>
      <c r="E698" s="641"/>
      <c r="F698" s="952"/>
      <c r="G698" s="100">
        <f t="shared" si="74"/>
        <v>0</v>
      </c>
      <c r="H698" s="77">
        <f t="shared" si="74"/>
        <v>0</v>
      </c>
      <c r="I698" s="77">
        <f>I692+H698</f>
        <v>0</v>
      </c>
      <c r="J698" s="77">
        <f t="shared" si="75"/>
        <v>0</v>
      </c>
      <c r="K698" s="77">
        <f t="shared" si="75"/>
        <v>0</v>
      </c>
      <c r="L698" s="77">
        <f t="shared" si="75"/>
        <v>0</v>
      </c>
      <c r="M698" s="77">
        <f t="shared" si="75"/>
        <v>0</v>
      </c>
      <c r="N698" s="77">
        <f t="shared" si="75"/>
        <v>0</v>
      </c>
      <c r="O698" s="77">
        <f t="shared" si="75"/>
        <v>0</v>
      </c>
      <c r="P698" s="77">
        <f t="shared" si="75"/>
        <v>0</v>
      </c>
      <c r="Q698" s="373">
        <f t="shared" si="75"/>
        <v>0</v>
      </c>
      <c r="R698" s="77">
        <f>R692</f>
        <v>1.4</v>
      </c>
    </row>
    <row r="699" spans="1:18" ht="38.25" customHeight="1" thickBot="1">
      <c r="A699" s="640" t="s">
        <v>398</v>
      </c>
      <c r="B699" s="641"/>
      <c r="C699" s="641"/>
      <c r="D699" s="641"/>
      <c r="E699" s="641"/>
      <c r="F699" s="785"/>
      <c r="G699" s="414">
        <f t="shared" si="74"/>
        <v>0</v>
      </c>
      <c r="H699" s="49">
        <f t="shared" si="74"/>
        <v>0</v>
      </c>
      <c r="I699" s="49">
        <f>I693+H699</f>
        <v>0</v>
      </c>
      <c r="J699" s="49">
        <f t="shared" si="75"/>
        <v>0</v>
      </c>
      <c r="K699" s="49">
        <f t="shared" si="75"/>
        <v>0</v>
      </c>
      <c r="L699" s="49">
        <f t="shared" si="75"/>
        <v>0</v>
      </c>
      <c r="M699" s="49">
        <f t="shared" si="75"/>
        <v>0</v>
      </c>
      <c r="N699" s="49">
        <f t="shared" si="75"/>
        <v>0</v>
      </c>
      <c r="O699" s="49">
        <f t="shared" si="75"/>
        <v>0</v>
      </c>
      <c r="P699" s="49">
        <f t="shared" si="75"/>
        <v>0</v>
      </c>
      <c r="Q699" s="226">
        <f t="shared" si="75"/>
        <v>0</v>
      </c>
      <c r="R699" s="49">
        <f>R693</f>
        <v>0</v>
      </c>
    </row>
    <row r="700" spans="1:18" ht="81.75" customHeight="1" thickBot="1">
      <c r="A700" s="719" t="s">
        <v>491</v>
      </c>
      <c r="B700" s="720"/>
      <c r="C700" s="720"/>
      <c r="D700" s="720"/>
      <c r="E700" s="780"/>
      <c r="F700" s="781"/>
      <c r="G700" s="423">
        <f t="shared" si="74"/>
        <v>0</v>
      </c>
      <c r="H700" s="4">
        <f t="shared" si="74"/>
        <v>0</v>
      </c>
      <c r="I700" s="4">
        <f>I694+H700</f>
        <v>0</v>
      </c>
      <c r="J700" s="4">
        <f t="shared" si="75"/>
        <v>0</v>
      </c>
      <c r="K700" s="4">
        <f t="shared" si="75"/>
        <v>0</v>
      </c>
      <c r="L700" s="4">
        <f t="shared" si="75"/>
        <v>0</v>
      </c>
      <c r="M700" s="4">
        <f t="shared" si="75"/>
        <v>0</v>
      </c>
      <c r="N700" s="4">
        <f t="shared" si="75"/>
        <v>0</v>
      </c>
      <c r="O700" s="4">
        <f t="shared" si="75"/>
        <v>0</v>
      </c>
      <c r="P700" s="4">
        <f t="shared" si="75"/>
        <v>0</v>
      </c>
      <c r="Q700" s="358">
        <f t="shared" si="75"/>
        <v>0</v>
      </c>
      <c r="R700" s="4">
        <f>R694</f>
        <v>7.4</v>
      </c>
    </row>
    <row r="701" spans="1:18" ht="35.1" customHeight="1" thickBot="1">
      <c r="A701" s="747" t="s">
        <v>492</v>
      </c>
      <c r="B701" s="782"/>
      <c r="C701" s="782"/>
      <c r="D701" s="782"/>
      <c r="E701" s="782"/>
      <c r="F701" s="783"/>
      <c r="G701" s="63">
        <f t="shared" si="74"/>
        <v>0</v>
      </c>
      <c r="H701" s="63">
        <f t="shared" si="74"/>
        <v>0</v>
      </c>
      <c r="I701" s="100">
        <f>I695+H701</f>
        <v>0</v>
      </c>
      <c r="J701" s="100">
        <f t="shared" si="75"/>
        <v>0</v>
      </c>
      <c r="K701" s="100">
        <f t="shared" si="75"/>
        <v>0</v>
      </c>
      <c r="L701" s="100">
        <f t="shared" si="75"/>
        <v>0</v>
      </c>
      <c r="M701" s="100">
        <f t="shared" si="75"/>
        <v>0</v>
      </c>
      <c r="N701" s="100">
        <f t="shared" si="75"/>
        <v>0</v>
      </c>
      <c r="O701" s="100">
        <f t="shared" si="75"/>
        <v>0</v>
      </c>
      <c r="P701" s="100">
        <f t="shared" si="75"/>
        <v>0</v>
      </c>
      <c r="Q701" s="374">
        <f t="shared" si="75"/>
        <v>0</v>
      </c>
      <c r="R701" s="100">
        <f>R695</f>
        <v>7.4</v>
      </c>
    </row>
    <row r="702" spans="1:18" ht="35.1" customHeight="1" thickBot="1">
      <c r="A702" s="722" t="s">
        <v>666</v>
      </c>
      <c r="B702" s="723"/>
      <c r="C702" s="784"/>
      <c r="D702" s="784"/>
      <c r="E702" s="723"/>
      <c r="F702" s="784"/>
      <c r="G702" s="784"/>
      <c r="H702" s="784"/>
      <c r="I702" s="784"/>
      <c r="J702" s="784"/>
      <c r="K702" s="784"/>
      <c r="L702" s="784"/>
      <c r="M702" s="784"/>
      <c r="N702" s="784"/>
      <c r="O702" s="784"/>
      <c r="P702" s="784"/>
      <c r="Q702" s="784"/>
      <c r="R702" s="389"/>
    </row>
    <row r="703" spans="1:18" ht="35.1" customHeight="1">
      <c r="A703" s="665">
        <v>103</v>
      </c>
      <c r="B703" s="134" t="s">
        <v>576</v>
      </c>
      <c r="C703" s="504" t="s">
        <v>412</v>
      </c>
      <c r="D703" s="668" t="s">
        <v>67</v>
      </c>
      <c r="E703" s="645" t="s">
        <v>451</v>
      </c>
      <c r="F703" s="102" t="s">
        <v>111</v>
      </c>
      <c r="G703" s="458">
        <f>R703*J5</f>
        <v>0</v>
      </c>
      <c r="H703" s="109">
        <v>0</v>
      </c>
      <c r="I703" s="103"/>
      <c r="J703" s="103"/>
      <c r="K703" s="103"/>
      <c r="L703" s="103"/>
      <c r="M703" s="103"/>
      <c r="N703" s="103"/>
      <c r="O703" s="103"/>
      <c r="P703" s="103"/>
      <c r="Q703" s="156"/>
      <c r="R703" s="376">
        <v>3</v>
      </c>
    </row>
    <row r="704" spans="1:18" ht="35.1" customHeight="1">
      <c r="A704" s="666"/>
      <c r="B704" s="135" t="s">
        <v>68</v>
      </c>
      <c r="C704" s="505" t="s">
        <v>69</v>
      </c>
      <c r="D704" s="669"/>
      <c r="E704" s="691"/>
      <c r="F704" s="557" t="s">
        <v>112</v>
      </c>
      <c r="G704" s="496">
        <f>R704*J5</f>
        <v>0</v>
      </c>
      <c r="H704" s="143"/>
      <c r="I704" s="131"/>
      <c r="J704" s="131"/>
      <c r="K704" s="131">
        <v>0</v>
      </c>
      <c r="L704" s="131"/>
      <c r="M704" s="131"/>
      <c r="N704" s="131"/>
      <c r="O704" s="131"/>
      <c r="P704" s="131"/>
      <c r="Q704" s="356"/>
      <c r="R704" s="382">
        <v>6.9</v>
      </c>
    </row>
    <row r="705" spans="1:18" ht="38.25" customHeight="1" thickBot="1">
      <c r="A705" s="666"/>
      <c r="B705" s="135" t="s">
        <v>70</v>
      </c>
      <c r="C705" s="505" t="s">
        <v>71</v>
      </c>
      <c r="D705" s="669"/>
      <c r="E705" s="691"/>
      <c r="F705" s="107" t="s">
        <v>20</v>
      </c>
      <c r="G705" s="463"/>
      <c r="H705" s="126"/>
      <c r="I705" s="114"/>
      <c r="J705" s="114"/>
      <c r="K705" s="114"/>
      <c r="L705" s="114"/>
      <c r="M705" s="114"/>
      <c r="N705" s="114"/>
      <c r="O705" s="114"/>
      <c r="P705" s="114"/>
      <c r="Q705" s="158"/>
      <c r="R705" s="379"/>
    </row>
    <row r="706" spans="1:18" ht="32.25" customHeight="1">
      <c r="A706" s="666"/>
      <c r="B706" s="122" t="s">
        <v>72</v>
      </c>
      <c r="C706" s="505"/>
      <c r="D706" s="669"/>
      <c r="E706" s="691"/>
      <c r="F706" s="664"/>
      <c r="G706" s="461"/>
      <c r="H706" s="628"/>
      <c r="I706" s="629"/>
      <c r="J706" s="629"/>
      <c r="K706" s="629"/>
      <c r="L706" s="629"/>
      <c r="M706" s="629"/>
      <c r="N706" s="629"/>
      <c r="O706" s="629"/>
      <c r="P706" s="629"/>
      <c r="Q706" s="629"/>
      <c r="R706" s="509"/>
    </row>
    <row r="707" spans="1:18" ht="35.1" customHeight="1">
      <c r="A707" s="666"/>
      <c r="B707" s="122" t="s">
        <v>578</v>
      </c>
      <c r="C707" s="505"/>
      <c r="D707" s="669"/>
      <c r="E707" s="691"/>
      <c r="F707" s="678"/>
      <c r="G707" s="466"/>
      <c r="H707" s="630"/>
      <c r="I707" s="630"/>
      <c r="J707" s="630"/>
      <c r="K707" s="630"/>
      <c r="L707" s="630"/>
      <c r="M707" s="630"/>
      <c r="N707" s="630"/>
      <c r="O707" s="630"/>
      <c r="P707" s="630"/>
      <c r="Q707" s="630"/>
      <c r="R707" s="510"/>
    </row>
    <row r="708" spans="1:18" s="104" customFormat="1" ht="33" customHeight="1">
      <c r="A708" s="666"/>
      <c r="B708" s="122" t="s">
        <v>579</v>
      </c>
      <c r="C708" s="302"/>
      <c r="D708" s="669"/>
      <c r="E708" s="691"/>
      <c r="F708" s="678"/>
      <c r="G708" s="466"/>
      <c r="H708" s="630"/>
      <c r="I708" s="630"/>
      <c r="J708" s="630"/>
      <c r="K708" s="630"/>
      <c r="L708" s="630"/>
      <c r="M708" s="630"/>
      <c r="N708" s="630"/>
      <c r="O708" s="630"/>
      <c r="P708" s="630"/>
      <c r="Q708" s="630"/>
      <c r="R708" s="510"/>
    </row>
    <row r="709" spans="1:18" s="104" customFormat="1" ht="32.25" customHeight="1">
      <c r="A709" s="666"/>
      <c r="B709" s="122" t="s">
        <v>581</v>
      </c>
      <c r="C709" s="526"/>
      <c r="D709" s="669"/>
      <c r="E709" s="691"/>
      <c r="F709" s="678"/>
      <c r="G709" s="466"/>
      <c r="H709" s="630"/>
      <c r="I709" s="630"/>
      <c r="J709" s="630"/>
      <c r="K709" s="630"/>
      <c r="L709" s="630"/>
      <c r="M709" s="630"/>
      <c r="N709" s="630"/>
      <c r="O709" s="630"/>
      <c r="P709" s="630"/>
      <c r="Q709" s="630"/>
      <c r="R709" s="510"/>
    </row>
    <row r="710" spans="1:18" s="104" customFormat="1" ht="42" customHeight="1" thickBot="1">
      <c r="A710" s="667"/>
      <c r="B710" s="136" t="s">
        <v>74</v>
      </c>
      <c r="C710" s="527"/>
      <c r="D710" s="670"/>
      <c r="E710" s="663"/>
      <c r="F710" s="679"/>
      <c r="G710" s="467"/>
      <c r="H710" s="631"/>
      <c r="I710" s="631"/>
      <c r="J710" s="631"/>
      <c r="K710" s="631"/>
      <c r="L710" s="631"/>
      <c r="M710" s="631"/>
      <c r="N710" s="631"/>
      <c r="O710" s="631"/>
      <c r="P710" s="631"/>
      <c r="Q710" s="631"/>
      <c r="R710" s="511"/>
    </row>
    <row r="711" spans="1:18" s="104" customFormat="1" ht="33" hidden="1" customHeight="1" thickBot="1">
      <c r="A711" s="716" t="s">
        <v>667</v>
      </c>
      <c r="B711" s="717"/>
      <c r="C711" s="717"/>
      <c r="D711" s="717"/>
      <c r="E711" s="843"/>
      <c r="F711" s="205">
        <f>SUM(H711:Q711)</f>
        <v>0</v>
      </c>
      <c r="G711" s="413">
        <f t="shared" ref="G711:Q713" si="76">G703</f>
        <v>0</v>
      </c>
      <c r="H711" s="205">
        <f t="shared" si="76"/>
        <v>0</v>
      </c>
      <c r="I711" s="205">
        <f t="shared" si="76"/>
        <v>0</v>
      </c>
      <c r="J711" s="205">
        <f t="shared" si="76"/>
        <v>0</v>
      </c>
      <c r="K711" s="205">
        <f t="shared" si="76"/>
        <v>0</v>
      </c>
      <c r="L711" s="205">
        <f t="shared" si="76"/>
        <v>0</v>
      </c>
      <c r="M711" s="205">
        <f t="shared" si="76"/>
        <v>0</v>
      </c>
      <c r="N711" s="205">
        <f t="shared" si="76"/>
        <v>0</v>
      </c>
      <c r="O711" s="205">
        <f t="shared" si="76"/>
        <v>0</v>
      </c>
      <c r="P711" s="205">
        <f t="shared" si="76"/>
        <v>0</v>
      </c>
      <c r="Q711" s="46">
        <f t="shared" si="76"/>
        <v>0</v>
      </c>
      <c r="R711" s="205">
        <f>R703</f>
        <v>3</v>
      </c>
    </row>
    <row r="712" spans="1:18" s="104" customFormat="1" ht="33" hidden="1" customHeight="1" thickBot="1">
      <c r="A712" s="731" t="s">
        <v>668</v>
      </c>
      <c r="B712" s="732"/>
      <c r="C712" s="732"/>
      <c r="D712" s="732"/>
      <c r="E712" s="820"/>
      <c r="F712" s="205">
        <f>SUM(H712:Q712)</f>
        <v>0</v>
      </c>
      <c r="G712" s="413">
        <f t="shared" si="76"/>
        <v>0</v>
      </c>
      <c r="H712" s="205">
        <f t="shared" si="76"/>
        <v>0</v>
      </c>
      <c r="I712" s="205">
        <f t="shared" si="76"/>
        <v>0</v>
      </c>
      <c r="J712" s="205">
        <f t="shared" si="76"/>
        <v>0</v>
      </c>
      <c r="K712" s="205">
        <f t="shared" si="76"/>
        <v>0</v>
      </c>
      <c r="L712" s="205">
        <f t="shared" si="76"/>
        <v>0</v>
      </c>
      <c r="M712" s="205">
        <f t="shared" si="76"/>
        <v>0</v>
      </c>
      <c r="N712" s="205">
        <f t="shared" si="76"/>
        <v>0</v>
      </c>
      <c r="O712" s="205">
        <f t="shared" si="76"/>
        <v>0</v>
      </c>
      <c r="P712" s="205">
        <f t="shared" si="76"/>
        <v>0</v>
      </c>
      <c r="Q712" s="46">
        <f t="shared" si="76"/>
        <v>0</v>
      </c>
      <c r="R712" s="205">
        <f>R704</f>
        <v>6.9</v>
      </c>
    </row>
    <row r="713" spans="1:18" s="104" customFormat="1" ht="33" hidden="1" customHeight="1" thickBot="1">
      <c r="A713" s="728" t="s">
        <v>669</v>
      </c>
      <c r="B713" s="729"/>
      <c r="C713" s="729"/>
      <c r="D713" s="729"/>
      <c r="E713" s="821"/>
      <c r="F713" s="205">
        <f>SUM(H713:Q713)</f>
        <v>0</v>
      </c>
      <c r="G713" s="414">
        <f t="shared" si="76"/>
        <v>0</v>
      </c>
      <c r="H713" s="49">
        <f t="shared" si="76"/>
        <v>0</v>
      </c>
      <c r="I713" s="49">
        <f t="shared" si="76"/>
        <v>0</v>
      </c>
      <c r="J713" s="49">
        <f t="shared" si="76"/>
        <v>0</v>
      </c>
      <c r="K713" s="49">
        <f t="shared" si="76"/>
        <v>0</v>
      </c>
      <c r="L713" s="49">
        <f t="shared" si="76"/>
        <v>0</v>
      </c>
      <c r="M713" s="49">
        <f t="shared" si="76"/>
        <v>0</v>
      </c>
      <c r="N713" s="49">
        <f t="shared" si="76"/>
        <v>0</v>
      </c>
      <c r="O713" s="49">
        <f t="shared" si="76"/>
        <v>0</v>
      </c>
      <c r="P713" s="49">
        <f t="shared" si="76"/>
        <v>0</v>
      </c>
      <c r="Q713" s="226">
        <f t="shared" si="76"/>
        <v>0</v>
      </c>
      <c r="R713" s="49">
        <f>R705</f>
        <v>0</v>
      </c>
    </row>
    <row r="714" spans="1:18" s="104" customFormat="1" ht="33" hidden="1" customHeight="1" thickBot="1">
      <c r="A714" s="719" t="s">
        <v>670</v>
      </c>
      <c r="B714" s="720"/>
      <c r="C714" s="720"/>
      <c r="D714" s="720"/>
      <c r="E714" s="781"/>
      <c r="F714" s="15">
        <f>F711+F712</f>
        <v>0</v>
      </c>
      <c r="G714" s="29">
        <f>G711+G712</f>
        <v>0</v>
      </c>
      <c r="H714" s="15">
        <f>H711+H712</f>
        <v>0</v>
      </c>
      <c r="I714" s="15">
        <f t="shared" ref="I714:Q714" si="77">I711+I712</f>
        <v>0</v>
      </c>
      <c r="J714" s="15">
        <f t="shared" si="77"/>
        <v>0</v>
      </c>
      <c r="K714" s="15">
        <f t="shared" si="77"/>
        <v>0</v>
      </c>
      <c r="L714" s="15">
        <f t="shared" si="77"/>
        <v>0</v>
      </c>
      <c r="M714" s="15">
        <f t="shared" si="77"/>
        <v>0</v>
      </c>
      <c r="N714" s="15">
        <f t="shared" si="77"/>
        <v>0</v>
      </c>
      <c r="O714" s="15">
        <f t="shared" si="77"/>
        <v>0</v>
      </c>
      <c r="P714" s="15">
        <f t="shared" si="77"/>
        <v>0</v>
      </c>
      <c r="Q714" s="357">
        <f t="shared" si="77"/>
        <v>0</v>
      </c>
      <c r="R714" s="15">
        <f>R711+R712</f>
        <v>9.9</v>
      </c>
    </row>
    <row r="715" spans="1:18" s="104" customFormat="1" ht="33" hidden="1" customHeight="1" thickBot="1">
      <c r="A715" s="920" t="s">
        <v>671</v>
      </c>
      <c r="B715" s="921"/>
      <c r="C715" s="921"/>
      <c r="D715" s="921"/>
      <c r="E715" s="922"/>
      <c r="F715" s="5">
        <f>F711+F712+F713</f>
        <v>0</v>
      </c>
      <c r="G715" s="423">
        <f>G711+G712+G713</f>
        <v>0</v>
      </c>
      <c r="H715" s="5">
        <f>H711+H712+H713</f>
        <v>0</v>
      </c>
      <c r="I715" s="5">
        <f t="shared" ref="I715:Q715" si="78">I711+I712+I713</f>
        <v>0</v>
      </c>
      <c r="J715" s="5">
        <f t="shared" si="78"/>
        <v>0</v>
      </c>
      <c r="K715" s="5">
        <f t="shared" si="78"/>
        <v>0</v>
      </c>
      <c r="L715" s="5">
        <f t="shared" si="78"/>
        <v>0</v>
      </c>
      <c r="M715" s="5">
        <f t="shared" si="78"/>
        <v>0</v>
      </c>
      <c r="N715" s="5">
        <f t="shared" si="78"/>
        <v>0</v>
      </c>
      <c r="O715" s="5">
        <f t="shared" si="78"/>
        <v>0</v>
      </c>
      <c r="P715" s="5">
        <f t="shared" si="78"/>
        <v>0</v>
      </c>
      <c r="Q715" s="359">
        <f t="shared" si="78"/>
        <v>0</v>
      </c>
      <c r="R715" s="5">
        <f>R711+R712+R713</f>
        <v>9.9</v>
      </c>
    </row>
    <row r="716" spans="1:18" ht="35.1" customHeight="1" thickBot="1">
      <c r="A716" s="943"/>
      <c r="B716" s="750"/>
      <c r="C716" s="750"/>
      <c r="D716" s="750"/>
      <c r="E716" s="750"/>
      <c r="F716" s="750"/>
      <c r="G716" s="750"/>
      <c r="H716" s="750"/>
      <c r="I716" s="750"/>
      <c r="J716" s="750"/>
      <c r="K716" s="750"/>
      <c r="L716" s="750"/>
      <c r="M716" s="750"/>
      <c r="N716" s="750"/>
      <c r="O716" s="750"/>
      <c r="P716" s="750"/>
      <c r="Q716" s="750"/>
      <c r="R716" s="389"/>
    </row>
    <row r="717" spans="1:18" ht="35.1" customHeight="1" thickBot="1">
      <c r="A717" s="640" t="s">
        <v>672</v>
      </c>
      <c r="B717" s="641"/>
      <c r="C717" s="641"/>
      <c r="D717" s="641"/>
      <c r="E717" s="641"/>
      <c r="F717" s="785"/>
      <c r="G717" s="414">
        <f t="shared" ref="G717:H721" si="79">G711</f>
        <v>0</v>
      </c>
      <c r="H717" s="49">
        <f t="shared" si="79"/>
        <v>0</v>
      </c>
      <c r="I717" s="49">
        <f t="shared" ref="I717:Q721" si="80">I711+H717</f>
        <v>0</v>
      </c>
      <c r="J717" s="49">
        <f t="shared" si="80"/>
        <v>0</v>
      </c>
      <c r="K717" s="49">
        <f t="shared" si="80"/>
        <v>0</v>
      </c>
      <c r="L717" s="49">
        <f t="shared" si="80"/>
        <v>0</v>
      </c>
      <c r="M717" s="49">
        <f t="shared" si="80"/>
        <v>0</v>
      </c>
      <c r="N717" s="49">
        <f t="shared" si="80"/>
        <v>0</v>
      </c>
      <c r="O717" s="49">
        <f t="shared" si="80"/>
        <v>0</v>
      </c>
      <c r="P717" s="49">
        <f t="shared" si="80"/>
        <v>0</v>
      </c>
      <c r="Q717" s="226">
        <f t="shared" si="80"/>
        <v>0</v>
      </c>
      <c r="R717" s="49">
        <f>R711</f>
        <v>3</v>
      </c>
    </row>
    <row r="718" spans="1:18" ht="35.1" customHeight="1" thickBot="1">
      <c r="A718" s="640" t="s">
        <v>673</v>
      </c>
      <c r="B718" s="641"/>
      <c r="C718" s="641"/>
      <c r="D718" s="641"/>
      <c r="E718" s="641"/>
      <c r="F718" s="952"/>
      <c r="G718" s="100">
        <f t="shared" si="79"/>
        <v>0</v>
      </c>
      <c r="H718" s="77">
        <f t="shared" si="79"/>
        <v>0</v>
      </c>
      <c r="I718" s="77">
        <f t="shared" si="80"/>
        <v>0</v>
      </c>
      <c r="J718" s="77">
        <f t="shared" si="80"/>
        <v>0</v>
      </c>
      <c r="K718" s="77">
        <f t="shared" si="80"/>
        <v>0</v>
      </c>
      <c r="L718" s="77">
        <f t="shared" si="80"/>
        <v>0</v>
      </c>
      <c r="M718" s="77">
        <f t="shared" si="80"/>
        <v>0</v>
      </c>
      <c r="N718" s="77">
        <f t="shared" si="80"/>
        <v>0</v>
      </c>
      <c r="O718" s="77">
        <f t="shared" si="80"/>
        <v>0</v>
      </c>
      <c r="P718" s="77">
        <f t="shared" si="80"/>
        <v>0</v>
      </c>
      <c r="Q718" s="373">
        <f t="shared" si="80"/>
        <v>0</v>
      </c>
      <c r="R718" s="77">
        <f>R712</f>
        <v>6.9</v>
      </c>
    </row>
    <row r="719" spans="1:18" ht="38.25" customHeight="1" thickBot="1">
      <c r="A719" s="640" t="s">
        <v>674</v>
      </c>
      <c r="B719" s="641"/>
      <c r="C719" s="641"/>
      <c r="D719" s="641"/>
      <c r="E719" s="641"/>
      <c r="F719" s="785"/>
      <c r="G719" s="414">
        <f t="shared" si="79"/>
        <v>0</v>
      </c>
      <c r="H719" s="49">
        <f t="shared" si="79"/>
        <v>0</v>
      </c>
      <c r="I719" s="49">
        <f t="shared" si="80"/>
        <v>0</v>
      </c>
      <c r="J719" s="49">
        <f t="shared" si="80"/>
        <v>0</v>
      </c>
      <c r="K719" s="49">
        <f t="shared" si="80"/>
        <v>0</v>
      </c>
      <c r="L719" s="49">
        <f t="shared" si="80"/>
        <v>0</v>
      </c>
      <c r="M719" s="49">
        <f t="shared" si="80"/>
        <v>0</v>
      </c>
      <c r="N719" s="49">
        <f t="shared" si="80"/>
        <v>0</v>
      </c>
      <c r="O719" s="49">
        <f t="shared" si="80"/>
        <v>0</v>
      </c>
      <c r="P719" s="49">
        <f t="shared" si="80"/>
        <v>0</v>
      </c>
      <c r="Q719" s="226">
        <f t="shared" si="80"/>
        <v>0</v>
      </c>
      <c r="R719" s="49">
        <f>R713</f>
        <v>0</v>
      </c>
    </row>
    <row r="720" spans="1:18" ht="48.75" customHeight="1" thickBot="1">
      <c r="A720" s="719" t="s">
        <v>676</v>
      </c>
      <c r="B720" s="720"/>
      <c r="C720" s="720"/>
      <c r="D720" s="720"/>
      <c r="E720" s="780"/>
      <c r="F720" s="781"/>
      <c r="G720" s="423">
        <f t="shared" si="79"/>
        <v>0</v>
      </c>
      <c r="H720" s="4">
        <f t="shared" si="79"/>
        <v>0</v>
      </c>
      <c r="I720" s="4">
        <f t="shared" si="80"/>
        <v>0</v>
      </c>
      <c r="J720" s="4">
        <f t="shared" si="80"/>
        <v>0</v>
      </c>
      <c r="K720" s="4">
        <f t="shared" si="80"/>
        <v>0</v>
      </c>
      <c r="L720" s="4">
        <f t="shared" si="80"/>
        <v>0</v>
      </c>
      <c r="M720" s="4">
        <f t="shared" si="80"/>
        <v>0</v>
      </c>
      <c r="N720" s="4">
        <f t="shared" si="80"/>
        <v>0</v>
      </c>
      <c r="O720" s="4">
        <f t="shared" si="80"/>
        <v>0</v>
      </c>
      <c r="P720" s="4">
        <f t="shared" si="80"/>
        <v>0</v>
      </c>
      <c r="Q720" s="358">
        <f t="shared" si="80"/>
        <v>0</v>
      </c>
      <c r="R720" s="4">
        <f>R714</f>
        <v>9.9</v>
      </c>
    </row>
    <row r="721" spans="1:18" ht="35.1" customHeight="1" thickBot="1">
      <c r="A721" s="747" t="s">
        <v>675</v>
      </c>
      <c r="B721" s="782"/>
      <c r="C721" s="782"/>
      <c r="D721" s="782"/>
      <c r="E721" s="782"/>
      <c r="F721" s="783"/>
      <c r="G721" s="63">
        <f t="shared" si="79"/>
        <v>0</v>
      </c>
      <c r="H721" s="63">
        <f t="shared" si="79"/>
        <v>0</v>
      </c>
      <c r="I721" s="100">
        <f t="shared" si="80"/>
        <v>0</v>
      </c>
      <c r="J721" s="100">
        <f t="shared" si="80"/>
        <v>0</v>
      </c>
      <c r="K721" s="100">
        <f t="shared" si="80"/>
        <v>0</v>
      </c>
      <c r="L721" s="100">
        <f t="shared" si="80"/>
        <v>0</v>
      </c>
      <c r="M721" s="100">
        <f t="shared" si="80"/>
        <v>0</v>
      </c>
      <c r="N721" s="100">
        <f t="shared" si="80"/>
        <v>0</v>
      </c>
      <c r="O721" s="100">
        <f t="shared" si="80"/>
        <v>0</v>
      </c>
      <c r="P721" s="100">
        <f t="shared" si="80"/>
        <v>0</v>
      </c>
      <c r="Q721" s="374">
        <f t="shared" si="80"/>
        <v>0</v>
      </c>
      <c r="R721" s="401">
        <f>R715</f>
        <v>9.9</v>
      </c>
    </row>
    <row r="722" spans="1:18" ht="35.1" customHeight="1" thickBot="1">
      <c r="A722" s="714"/>
      <c r="B722" s="750"/>
      <c r="C722" s="750"/>
      <c r="D722" s="750"/>
      <c r="E722" s="750"/>
      <c r="F722" s="750"/>
      <c r="G722" s="750"/>
      <c r="H722" s="750"/>
      <c r="I722" s="750"/>
      <c r="J722" s="750"/>
      <c r="K722" s="750"/>
      <c r="L722" s="750"/>
      <c r="M722" s="750"/>
      <c r="N722" s="750"/>
      <c r="O722" s="750"/>
      <c r="P722" s="750"/>
      <c r="Q722" s="750"/>
      <c r="R722" s="452"/>
    </row>
    <row r="723" spans="1:18" ht="35.1" hidden="1" customHeight="1" thickBot="1">
      <c r="A723" s="642" t="s">
        <v>432</v>
      </c>
      <c r="B723" s="643"/>
      <c r="C723" s="643"/>
      <c r="D723" s="823"/>
      <c r="E723" s="970"/>
      <c r="F723" s="205">
        <f>SUM(H723:Q723)</f>
        <v>4.9169999999999998</v>
      </c>
      <c r="G723" s="413">
        <f t="shared" ref="G723:R725" si="81">G480+G618+G650+G691+G711</f>
        <v>0</v>
      </c>
      <c r="H723" s="205">
        <f t="shared" si="81"/>
        <v>2.6619999999999999</v>
      </c>
      <c r="I723" s="205">
        <f t="shared" si="81"/>
        <v>2.0500000000000003</v>
      </c>
      <c r="J723" s="205">
        <f t="shared" si="81"/>
        <v>0.20499999999999999</v>
      </c>
      <c r="K723" s="205">
        <f t="shared" si="81"/>
        <v>0</v>
      </c>
      <c r="L723" s="205">
        <f t="shared" si="81"/>
        <v>0</v>
      </c>
      <c r="M723" s="205">
        <f t="shared" si="81"/>
        <v>0</v>
      </c>
      <c r="N723" s="205">
        <f t="shared" si="81"/>
        <v>0</v>
      </c>
      <c r="O723" s="205">
        <f t="shared" si="81"/>
        <v>0</v>
      </c>
      <c r="P723" s="205">
        <f t="shared" si="81"/>
        <v>0</v>
      </c>
      <c r="Q723" s="46">
        <f t="shared" si="81"/>
        <v>0</v>
      </c>
      <c r="R723" s="205">
        <f t="shared" si="81"/>
        <v>51.31</v>
      </c>
    </row>
    <row r="724" spans="1:18" ht="35.1" hidden="1" customHeight="1" thickBot="1">
      <c r="A724" s="731" t="s">
        <v>433</v>
      </c>
      <c r="B724" s="732"/>
      <c r="C724" s="732"/>
      <c r="D724" s="732"/>
      <c r="E724" s="820"/>
      <c r="F724" s="205">
        <f>SUM(H724:Q724)</f>
        <v>0.97499999999999998</v>
      </c>
      <c r="G724" s="413">
        <f t="shared" si="81"/>
        <v>0</v>
      </c>
      <c r="H724" s="205">
        <f t="shared" si="81"/>
        <v>0</v>
      </c>
      <c r="I724" s="205">
        <f t="shared" si="81"/>
        <v>0</v>
      </c>
      <c r="J724" s="205">
        <f t="shared" si="81"/>
        <v>0</v>
      </c>
      <c r="K724" s="205">
        <f t="shared" si="81"/>
        <v>0</v>
      </c>
      <c r="L724" s="205">
        <f t="shared" si="81"/>
        <v>0.97499999999999998</v>
      </c>
      <c r="M724" s="205">
        <f t="shared" si="81"/>
        <v>0</v>
      </c>
      <c r="N724" s="205">
        <f t="shared" si="81"/>
        <v>0</v>
      </c>
      <c r="O724" s="205">
        <f t="shared" si="81"/>
        <v>0</v>
      </c>
      <c r="P724" s="205">
        <f t="shared" si="81"/>
        <v>0</v>
      </c>
      <c r="Q724" s="46">
        <f t="shared" si="81"/>
        <v>0</v>
      </c>
      <c r="R724" s="205">
        <f t="shared" si="81"/>
        <v>36.65</v>
      </c>
    </row>
    <row r="725" spans="1:18" ht="38.25" hidden="1" customHeight="1" thickBot="1">
      <c r="A725" s="728" t="s">
        <v>434</v>
      </c>
      <c r="B725" s="729"/>
      <c r="C725" s="729"/>
      <c r="D725" s="729"/>
      <c r="E725" s="821"/>
      <c r="F725" s="205">
        <f>SUM(H725:Q725)</f>
        <v>2.4500000000000002</v>
      </c>
      <c r="G725" s="413">
        <f t="shared" si="81"/>
        <v>0</v>
      </c>
      <c r="H725" s="205">
        <f t="shared" si="81"/>
        <v>0</v>
      </c>
      <c r="I725" s="205">
        <f t="shared" si="81"/>
        <v>0</v>
      </c>
      <c r="J725" s="205">
        <f t="shared" si="81"/>
        <v>0</v>
      </c>
      <c r="K725" s="205">
        <f t="shared" si="81"/>
        <v>0</v>
      </c>
      <c r="L725" s="205">
        <f t="shared" si="81"/>
        <v>0</v>
      </c>
      <c r="M725" s="205">
        <f t="shared" si="81"/>
        <v>0</v>
      </c>
      <c r="N725" s="205">
        <f t="shared" si="81"/>
        <v>0</v>
      </c>
      <c r="O725" s="205">
        <f t="shared" si="81"/>
        <v>2.359</v>
      </c>
      <c r="P725" s="205">
        <f t="shared" si="81"/>
        <v>9.0999999999999998E-2</v>
      </c>
      <c r="Q725" s="46">
        <f t="shared" si="81"/>
        <v>0</v>
      </c>
      <c r="R725" s="205">
        <f t="shared" si="81"/>
        <v>58.64</v>
      </c>
    </row>
    <row r="726" spans="1:18" ht="47.25" hidden="1" customHeight="1" thickBot="1">
      <c r="A726" s="719" t="s">
        <v>493</v>
      </c>
      <c r="B726" s="720"/>
      <c r="C726" s="720"/>
      <c r="D726" s="720"/>
      <c r="E726" s="781"/>
      <c r="F726" s="15">
        <f>F723+F724</f>
        <v>5.8919999999999995</v>
      </c>
      <c r="G726" s="29">
        <f>G723+G724</f>
        <v>0</v>
      </c>
      <c r="H726" s="15">
        <f>H723+H724</f>
        <v>2.6619999999999999</v>
      </c>
      <c r="I726" s="15">
        <f t="shared" ref="I726:Q726" si="82">I723+I724</f>
        <v>2.0500000000000003</v>
      </c>
      <c r="J726" s="15">
        <f t="shared" si="82"/>
        <v>0.20499999999999999</v>
      </c>
      <c r="K726" s="15">
        <f t="shared" si="82"/>
        <v>0</v>
      </c>
      <c r="L726" s="15">
        <f t="shared" si="82"/>
        <v>0.97499999999999998</v>
      </c>
      <c r="M726" s="15">
        <f t="shared" si="82"/>
        <v>0</v>
      </c>
      <c r="N726" s="15">
        <f t="shared" si="82"/>
        <v>0</v>
      </c>
      <c r="O726" s="15">
        <f t="shared" si="82"/>
        <v>0</v>
      </c>
      <c r="P726" s="15">
        <f t="shared" si="82"/>
        <v>0</v>
      </c>
      <c r="Q726" s="357">
        <f t="shared" si="82"/>
        <v>0</v>
      </c>
      <c r="R726" s="15">
        <f>R723+R724</f>
        <v>87.960000000000008</v>
      </c>
    </row>
    <row r="727" spans="1:18" ht="35.1" hidden="1" customHeight="1" thickBot="1">
      <c r="A727" s="920" t="s">
        <v>494</v>
      </c>
      <c r="B727" s="921"/>
      <c r="C727" s="921"/>
      <c r="D727" s="921"/>
      <c r="E727" s="922"/>
      <c r="F727" s="23">
        <f>F723+F724+F725</f>
        <v>8.3419999999999987</v>
      </c>
      <c r="G727" s="29">
        <f>G723+G724+G725</f>
        <v>0</v>
      </c>
      <c r="H727" s="29">
        <f>H723+H724+H725</f>
        <v>2.6619999999999999</v>
      </c>
      <c r="I727" s="23">
        <f t="shared" ref="I727:Q727" si="83">I723+I724+I725</f>
        <v>2.0500000000000003</v>
      </c>
      <c r="J727" s="23">
        <f t="shared" si="83"/>
        <v>0.20499999999999999</v>
      </c>
      <c r="K727" s="23">
        <f t="shared" si="83"/>
        <v>0</v>
      </c>
      <c r="L727" s="23">
        <f t="shared" si="83"/>
        <v>0.97499999999999998</v>
      </c>
      <c r="M727" s="23">
        <f t="shared" si="83"/>
        <v>0</v>
      </c>
      <c r="N727" s="23">
        <f t="shared" si="83"/>
        <v>0</v>
      </c>
      <c r="O727" s="23">
        <f t="shared" si="83"/>
        <v>2.359</v>
      </c>
      <c r="P727" s="23">
        <f t="shared" si="83"/>
        <v>9.0999999999999998E-2</v>
      </c>
      <c r="Q727" s="365">
        <f t="shared" si="83"/>
        <v>0</v>
      </c>
      <c r="R727" s="29">
        <f>R723+R724+R725</f>
        <v>146.60000000000002</v>
      </c>
    </row>
    <row r="728" spans="1:18" ht="35.1" hidden="1" customHeight="1" thickBot="1">
      <c r="A728" s="953" t="s">
        <v>497</v>
      </c>
      <c r="B728" s="954"/>
      <c r="C728" s="954"/>
      <c r="D728" s="954"/>
      <c r="E728" s="955"/>
      <c r="F728" s="72"/>
      <c r="G728" s="413">
        <f t="shared" ref="G728:R728" si="84">G166+G170+G174+G178+G182+G186</f>
        <v>0</v>
      </c>
      <c r="H728" s="73">
        <f t="shared" si="84"/>
        <v>0</v>
      </c>
      <c r="I728" s="73">
        <f t="shared" si="84"/>
        <v>0</v>
      </c>
      <c r="J728" s="73">
        <f t="shared" si="84"/>
        <v>0</v>
      </c>
      <c r="K728" s="73">
        <f t="shared" si="84"/>
        <v>0</v>
      </c>
      <c r="L728" s="73">
        <f t="shared" si="84"/>
        <v>0</v>
      </c>
      <c r="M728" s="73">
        <f t="shared" si="84"/>
        <v>0</v>
      </c>
      <c r="N728" s="73">
        <f t="shared" si="84"/>
        <v>0</v>
      </c>
      <c r="O728" s="73">
        <f t="shared" si="84"/>
        <v>0</v>
      </c>
      <c r="P728" s="73">
        <f t="shared" si="84"/>
        <v>0</v>
      </c>
      <c r="Q728" s="375">
        <f t="shared" si="84"/>
        <v>0</v>
      </c>
      <c r="R728" s="73">
        <f t="shared" si="84"/>
        <v>1.7800000000000002</v>
      </c>
    </row>
    <row r="729" spans="1:18" ht="35.1" customHeight="1" thickBot="1">
      <c r="A729" s="841"/>
      <c r="B729" s="842"/>
      <c r="C729" s="842"/>
      <c r="D729" s="842"/>
      <c r="E729" s="842"/>
      <c r="F729" s="842"/>
      <c r="G729" s="842"/>
      <c r="H729" s="842"/>
      <c r="I729" s="842"/>
      <c r="J729" s="842"/>
      <c r="K729" s="842"/>
      <c r="L729" s="842"/>
      <c r="M729" s="842"/>
      <c r="N729" s="842"/>
      <c r="O729" s="842"/>
      <c r="P729" s="842"/>
      <c r="Q729" s="842"/>
      <c r="R729" s="389"/>
    </row>
    <row r="730" spans="1:18" ht="35.1" customHeight="1" thickBot="1">
      <c r="A730" s="956" t="s">
        <v>435</v>
      </c>
      <c r="B730" s="957"/>
      <c r="C730" s="957"/>
      <c r="D730" s="957"/>
      <c r="E730" s="957"/>
      <c r="F730" s="958"/>
      <c r="G730" s="58">
        <f t="shared" ref="G730:H735" si="85">G723</f>
        <v>0</v>
      </c>
      <c r="H730" s="52">
        <f t="shared" si="85"/>
        <v>2.6619999999999999</v>
      </c>
      <c r="I730" s="52">
        <f t="shared" ref="I730:Q735" si="86">I723+H730</f>
        <v>4.7119999999999997</v>
      </c>
      <c r="J730" s="52">
        <f t="shared" si="86"/>
        <v>4.9169999999999998</v>
      </c>
      <c r="K730" s="53">
        <f t="shared" si="86"/>
        <v>4.9169999999999998</v>
      </c>
      <c r="L730" s="52">
        <f t="shared" si="86"/>
        <v>4.9169999999999998</v>
      </c>
      <c r="M730" s="52">
        <f t="shared" si="86"/>
        <v>4.9169999999999998</v>
      </c>
      <c r="N730" s="52">
        <f t="shared" si="86"/>
        <v>4.9169999999999998</v>
      </c>
      <c r="O730" s="52">
        <f t="shared" si="86"/>
        <v>4.9169999999999998</v>
      </c>
      <c r="P730" s="52">
        <f t="shared" si="86"/>
        <v>4.9169999999999998</v>
      </c>
      <c r="Q730" s="52">
        <f t="shared" si="86"/>
        <v>4.9169999999999998</v>
      </c>
      <c r="R730" s="52">
        <f t="shared" ref="R730:R735" si="87">R723</f>
        <v>51.31</v>
      </c>
    </row>
    <row r="731" spans="1:18" ht="49.5" customHeight="1" thickBot="1">
      <c r="A731" s="956" t="s">
        <v>436</v>
      </c>
      <c r="B731" s="957"/>
      <c r="C731" s="957"/>
      <c r="D731" s="957"/>
      <c r="E731" s="957"/>
      <c r="F731" s="958"/>
      <c r="G731" s="58">
        <f t="shared" si="85"/>
        <v>0</v>
      </c>
      <c r="H731" s="52">
        <f t="shared" si="85"/>
        <v>0</v>
      </c>
      <c r="I731" s="52">
        <f t="shared" si="86"/>
        <v>0</v>
      </c>
      <c r="J731" s="52">
        <f t="shared" si="86"/>
        <v>0</v>
      </c>
      <c r="K731" s="53">
        <f t="shared" si="86"/>
        <v>0</v>
      </c>
      <c r="L731" s="52">
        <f t="shared" si="86"/>
        <v>0.97499999999999998</v>
      </c>
      <c r="M731" s="52">
        <f t="shared" si="86"/>
        <v>0.97499999999999998</v>
      </c>
      <c r="N731" s="52">
        <f t="shared" si="86"/>
        <v>0.97499999999999998</v>
      </c>
      <c r="O731" s="52">
        <f t="shared" si="86"/>
        <v>0.97499999999999998</v>
      </c>
      <c r="P731" s="52">
        <f t="shared" si="86"/>
        <v>0.97499999999999998</v>
      </c>
      <c r="Q731" s="52">
        <f t="shared" si="86"/>
        <v>0.97499999999999998</v>
      </c>
      <c r="R731" s="52">
        <f t="shared" si="87"/>
        <v>36.65</v>
      </c>
    </row>
    <row r="732" spans="1:18" s="56" customFormat="1" ht="45.75" customHeight="1" thickBot="1">
      <c r="A732" s="822" t="s">
        <v>437</v>
      </c>
      <c r="B732" s="823"/>
      <c r="C732" s="823"/>
      <c r="D732" s="823"/>
      <c r="E732" s="823"/>
      <c r="F732" s="823"/>
      <c r="G732" s="414">
        <f t="shared" si="85"/>
        <v>0</v>
      </c>
      <c r="H732" s="49">
        <f t="shared" si="85"/>
        <v>0</v>
      </c>
      <c r="I732" s="49">
        <f t="shared" si="86"/>
        <v>0</v>
      </c>
      <c r="J732" s="49">
        <f t="shared" si="86"/>
        <v>0</v>
      </c>
      <c r="K732" s="49">
        <f t="shared" si="86"/>
        <v>0</v>
      </c>
      <c r="L732" s="51">
        <f t="shared" si="86"/>
        <v>0</v>
      </c>
      <c r="M732" s="544">
        <f t="shared" si="86"/>
        <v>0</v>
      </c>
      <c r="N732" s="544">
        <f t="shared" si="86"/>
        <v>0</v>
      </c>
      <c r="O732" s="544">
        <f t="shared" si="86"/>
        <v>2.359</v>
      </c>
      <c r="P732" s="544">
        <f t="shared" si="86"/>
        <v>2.4500000000000002</v>
      </c>
      <c r="Q732" s="574">
        <f t="shared" si="86"/>
        <v>2.4500000000000002</v>
      </c>
      <c r="R732" s="49">
        <f t="shared" si="87"/>
        <v>58.64</v>
      </c>
    </row>
    <row r="733" spans="1:18" s="56" customFormat="1" ht="45.75" customHeight="1" thickBot="1">
      <c r="A733" s="959" t="s">
        <v>495</v>
      </c>
      <c r="B733" s="960"/>
      <c r="C733" s="960"/>
      <c r="D733" s="960"/>
      <c r="E733" s="960"/>
      <c r="F733" s="961"/>
      <c r="G733" s="423">
        <f t="shared" si="85"/>
        <v>0</v>
      </c>
      <c r="H733" s="57">
        <f t="shared" si="85"/>
        <v>2.6619999999999999</v>
      </c>
      <c r="I733" s="4">
        <f t="shared" si="86"/>
        <v>4.7119999999999997</v>
      </c>
      <c r="J733" s="4">
        <f t="shared" si="86"/>
        <v>4.9169999999999998</v>
      </c>
      <c r="K733" s="4">
        <f t="shared" si="86"/>
        <v>4.9169999999999998</v>
      </c>
      <c r="L733" s="30">
        <f t="shared" si="86"/>
        <v>5.8919999999999995</v>
      </c>
      <c r="M733" s="31">
        <f t="shared" si="86"/>
        <v>5.8919999999999995</v>
      </c>
      <c r="N733" s="31">
        <f t="shared" si="86"/>
        <v>5.8919999999999995</v>
      </c>
      <c r="O733" s="31">
        <f t="shared" si="86"/>
        <v>5.8919999999999995</v>
      </c>
      <c r="P733" s="31">
        <f t="shared" si="86"/>
        <v>5.8919999999999995</v>
      </c>
      <c r="Q733" s="31">
        <f t="shared" si="86"/>
        <v>5.8919999999999995</v>
      </c>
      <c r="R733" s="57">
        <f t="shared" si="87"/>
        <v>87.960000000000008</v>
      </c>
    </row>
    <row r="734" spans="1:18" ht="35.1" customHeight="1" thickBot="1">
      <c r="A734" s="962" t="s">
        <v>496</v>
      </c>
      <c r="B734" s="963"/>
      <c r="C734" s="963"/>
      <c r="D734" s="963"/>
      <c r="E734" s="963"/>
      <c r="F734" s="964"/>
      <c r="G734" s="58">
        <f t="shared" si="85"/>
        <v>0</v>
      </c>
      <c r="H734" s="58">
        <f t="shared" si="85"/>
        <v>2.6619999999999999</v>
      </c>
      <c r="I734" s="58">
        <f t="shared" si="86"/>
        <v>4.7119999999999997</v>
      </c>
      <c r="J734" s="58">
        <f t="shared" si="86"/>
        <v>4.9169999999999998</v>
      </c>
      <c r="K734" s="59">
        <f t="shared" si="86"/>
        <v>4.9169999999999998</v>
      </c>
      <c r="L734" s="58">
        <f t="shared" si="86"/>
        <v>5.8919999999999995</v>
      </c>
      <c r="M734" s="58">
        <f t="shared" si="86"/>
        <v>5.8919999999999995</v>
      </c>
      <c r="N734" s="58">
        <f t="shared" si="86"/>
        <v>5.8919999999999995</v>
      </c>
      <c r="O734" s="58">
        <f t="shared" si="86"/>
        <v>8.2509999999999994</v>
      </c>
      <c r="P734" s="58">
        <f t="shared" si="86"/>
        <v>8.3419999999999987</v>
      </c>
      <c r="Q734" s="58">
        <f t="shared" si="86"/>
        <v>8.3419999999999987</v>
      </c>
      <c r="R734" s="58">
        <f t="shared" si="87"/>
        <v>146.60000000000002</v>
      </c>
    </row>
    <row r="735" spans="1:18" s="54" customFormat="1" ht="35.1" customHeight="1" thickBot="1">
      <c r="A735" s="959" t="s">
        <v>677</v>
      </c>
      <c r="B735" s="960"/>
      <c r="C735" s="960"/>
      <c r="D735" s="960"/>
      <c r="E735" s="960"/>
      <c r="F735" s="961"/>
      <c r="G735" s="423">
        <f t="shared" si="85"/>
        <v>0</v>
      </c>
      <c r="H735" s="57">
        <f t="shared" si="85"/>
        <v>0</v>
      </c>
      <c r="I735" s="4">
        <f t="shared" si="86"/>
        <v>0</v>
      </c>
      <c r="J735" s="4">
        <f t="shared" si="86"/>
        <v>0</v>
      </c>
      <c r="K735" s="4">
        <f t="shared" si="86"/>
        <v>0</v>
      </c>
      <c r="L735" s="30">
        <f t="shared" si="86"/>
        <v>0</v>
      </c>
      <c r="M735" s="31">
        <f t="shared" si="86"/>
        <v>0</v>
      </c>
      <c r="N735" s="31">
        <f t="shared" si="86"/>
        <v>0</v>
      </c>
      <c r="O735" s="31">
        <f t="shared" si="86"/>
        <v>0</v>
      </c>
      <c r="P735" s="31">
        <f t="shared" si="86"/>
        <v>0</v>
      </c>
      <c r="Q735" s="31">
        <f t="shared" si="86"/>
        <v>0</v>
      </c>
      <c r="R735" s="57">
        <f t="shared" si="87"/>
        <v>1.7800000000000002</v>
      </c>
    </row>
    <row r="736" spans="1:18" s="54" customFormat="1" ht="35.1" customHeight="1" thickBot="1">
      <c r="A736" s="32"/>
      <c r="B736" s="64"/>
      <c r="C736" s="64"/>
      <c r="D736" s="64"/>
      <c r="E736" s="538"/>
      <c r="F736" s="65"/>
      <c r="G736" s="431"/>
      <c r="H736" s="537"/>
      <c r="I736" s="537"/>
      <c r="J736" s="537"/>
      <c r="K736" s="537"/>
      <c r="L736" s="537"/>
      <c r="M736" s="537"/>
      <c r="N736" s="537"/>
      <c r="O736" s="537"/>
      <c r="P736" s="537"/>
      <c r="Q736" s="537"/>
      <c r="R736" s="404"/>
    </row>
    <row r="737" spans="1:18" ht="35.1" customHeight="1">
      <c r="A737" s="965"/>
      <c r="B737" s="966"/>
      <c r="C737" s="966"/>
      <c r="D737" s="966"/>
      <c r="E737" s="966"/>
      <c r="F737" s="966"/>
      <c r="G737" s="966"/>
      <c r="H737" s="966"/>
      <c r="I737" s="966"/>
      <c r="J737" s="966"/>
      <c r="K737" s="966"/>
      <c r="L737" s="967"/>
      <c r="M737" s="967"/>
      <c r="N737" s="967"/>
      <c r="O737" s="967"/>
      <c r="P737" s="967"/>
      <c r="Q737" s="967"/>
      <c r="R737" s="7"/>
    </row>
    <row r="775" spans="1:18" s="99" customFormat="1">
      <c r="A775" s="7"/>
      <c r="B775" s="7"/>
      <c r="C775" s="7"/>
      <c r="D775" s="7"/>
      <c r="E775" s="7"/>
      <c r="F775" s="75"/>
      <c r="G775" s="406"/>
      <c r="H775" s="75"/>
      <c r="I775" s="75"/>
      <c r="J775" s="75"/>
      <c r="K775" s="75"/>
      <c r="L775" s="75"/>
      <c r="M775" s="75"/>
      <c r="N775" s="75"/>
      <c r="O775" s="75"/>
      <c r="P775" s="75"/>
      <c r="Q775" s="75"/>
      <c r="R775" s="75"/>
    </row>
    <row r="776" spans="1:18" s="99" customFormat="1">
      <c r="A776" s="7"/>
      <c r="B776" s="7"/>
      <c r="C776" s="7"/>
      <c r="D776" s="7"/>
      <c r="E776" s="7"/>
      <c r="F776" s="75"/>
      <c r="G776" s="406"/>
      <c r="H776" s="75"/>
      <c r="I776" s="75"/>
      <c r="J776" s="75"/>
      <c r="K776" s="75"/>
      <c r="L776" s="75"/>
      <c r="M776" s="75"/>
      <c r="N776" s="75"/>
      <c r="O776" s="75"/>
      <c r="P776" s="75"/>
      <c r="Q776" s="75"/>
      <c r="R776" s="75"/>
    </row>
    <row r="777" spans="1:18" s="99" customFormat="1">
      <c r="A777" s="7"/>
      <c r="B777" s="7"/>
      <c r="C777" s="7"/>
      <c r="D777" s="7"/>
      <c r="E777" s="7"/>
      <c r="F777" s="75"/>
      <c r="G777" s="406"/>
      <c r="H777" s="75"/>
      <c r="I777" s="75"/>
      <c r="J777" s="75"/>
      <c r="K777" s="75"/>
      <c r="L777" s="75"/>
      <c r="M777" s="75"/>
      <c r="N777" s="75"/>
      <c r="O777" s="75"/>
      <c r="P777" s="75"/>
      <c r="Q777" s="75"/>
      <c r="R777" s="75"/>
    </row>
    <row r="778" spans="1:18" s="99" customFormat="1">
      <c r="A778" s="7"/>
      <c r="B778" s="7"/>
      <c r="C778" s="7"/>
      <c r="D778" s="7"/>
      <c r="E778" s="7"/>
      <c r="F778" s="75"/>
      <c r="G778" s="406"/>
      <c r="H778" s="75"/>
      <c r="I778" s="75"/>
      <c r="J778" s="75"/>
      <c r="K778" s="75"/>
      <c r="L778" s="75"/>
      <c r="M778" s="75"/>
      <c r="N778" s="75"/>
      <c r="O778" s="75"/>
      <c r="P778" s="75"/>
      <c r="Q778" s="75"/>
      <c r="R778" s="75"/>
    </row>
    <row r="779" spans="1:18" s="99" customFormat="1">
      <c r="A779" s="7"/>
      <c r="B779" s="7"/>
      <c r="C779" s="7"/>
      <c r="D779" s="7"/>
      <c r="E779" s="7"/>
      <c r="F779" s="75"/>
      <c r="G779" s="406"/>
      <c r="H779" s="75"/>
      <c r="I779" s="75"/>
      <c r="J779" s="75"/>
      <c r="K779" s="75"/>
      <c r="L779" s="75"/>
      <c r="M779" s="75"/>
      <c r="N779" s="75"/>
      <c r="O779" s="75"/>
      <c r="P779" s="75"/>
      <c r="Q779" s="75"/>
      <c r="R779" s="75"/>
    </row>
    <row r="780" spans="1:18" s="99" customFormat="1">
      <c r="A780" s="7"/>
      <c r="B780" s="7"/>
      <c r="C780" s="7"/>
      <c r="D780" s="7"/>
      <c r="E780" s="7"/>
      <c r="F780" s="75"/>
      <c r="G780" s="406"/>
      <c r="H780" s="75"/>
      <c r="I780" s="75"/>
      <c r="J780" s="75"/>
      <c r="K780" s="75"/>
      <c r="L780" s="75"/>
      <c r="M780" s="75"/>
      <c r="N780" s="75"/>
      <c r="O780" s="75"/>
      <c r="P780" s="75"/>
      <c r="Q780" s="75"/>
      <c r="R780" s="75"/>
    </row>
    <row r="781" spans="1:18" s="99" customFormat="1">
      <c r="A781" s="7"/>
      <c r="B781" s="7"/>
      <c r="C781" s="7"/>
      <c r="D781" s="7"/>
      <c r="E781" s="7"/>
      <c r="F781" s="75"/>
      <c r="G781" s="406"/>
      <c r="H781" s="75"/>
      <c r="I781" s="75"/>
      <c r="J781" s="75"/>
      <c r="K781" s="75"/>
      <c r="L781" s="75"/>
      <c r="M781" s="75"/>
      <c r="N781" s="75"/>
      <c r="O781" s="75"/>
      <c r="P781" s="75"/>
      <c r="Q781" s="75"/>
      <c r="R781" s="75"/>
    </row>
    <row r="782" spans="1:18" s="99" customFormat="1">
      <c r="A782" s="7"/>
      <c r="B782" s="7"/>
      <c r="C782" s="7"/>
      <c r="D782" s="7"/>
      <c r="E782" s="7"/>
      <c r="F782" s="75"/>
      <c r="G782" s="406"/>
      <c r="H782" s="75"/>
      <c r="I782" s="75"/>
      <c r="J782" s="75"/>
      <c r="K782" s="75"/>
      <c r="L782" s="75"/>
      <c r="M782" s="75"/>
      <c r="N782" s="75"/>
      <c r="O782" s="75"/>
      <c r="P782" s="75"/>
      <c r="Q782" s="75"/>
      <c r="R782" s="75"/>
    </row>
    <row r="783" spans="1:18" s="99" customFormat="1">
      <c r="A783" s="7"/>
      <c r="B783" s="7"/>
      <c r="C783" s="7"/>
      <c r="D783" s="7"/>
      <c r="E783" s="7"/>
      <c r="F783" s="75"/>
      <c r="G783" s="406"/>
      <c r="H783" s="75"/>
      <c r="I783" s="75"/>
      <c r="J783" s="75"/>
      <c r="K783" s="75"/>
      <c r="L783" s="75"/>
      <c r="M783" s="75"/>
      <c r="N783" s="75"/>
      <c r="O783" s="75"/>
      <c r="P783" s="75"/>
      <c r="Q783" s="75"/>
      <c r="R783" s="75"/>
    </row>
    <row r="784" spans="1:18" s="99" customFormat="1">
      <c r="A784" s="7"/>
      <c r="B784" s="7"/>
      <c r="C784" s="7"/>
      <c r="D784" s="7"/>
      <c r="E784" s="7"/>
      <c r="F784" s="75"/>
      <c r="G784" s="406"/>
      <c r="H784" s="75"/>
      <c r="I784" s="75"/>
      <c r="J784" s="75"/>
      <c r="K784" s="75"/>
      <c r="L784" s="75"/>
      <c r="M784" s="75"/>
      <c r="N784" s="75"/>
      <c r="O784" s="75"/>
      <c r="P784" s="75"/>
      <c r="Q784" s="75"/>
      <c r="R784" s="75"/>
    </row>
    <row r="785" spans="1:18" s="99" customFormat="1">
      <c r="A785" s="7"/>
      <c r="B785" s="7"/>
      <c r="C785" s="7"/>
      <c r="D785" s="7"/>
      <c r="E785" s="7"/>
      <c r="F785" s="75"/>
      <c r="G785" s="406"/>
      <c r="H785" s="75"/>
      <c r="I785" s="75"/>
      <c r="J785" s="75"/>
      <c r="K785" s="75"/>
      <c r="L785" s="75"/>
      <c r="M785" s="75"/>
      <c r="N785" s="75"/>
      <c r="O785" s="75"/>
      <c r="P785" s="75"/>
      <c r="Q785" s="75"/>
      <c r="R785" s="75"/>
    </row>
    <row r="786" spans="1:18" s="99" customFormat="1">
      <c r="A786" s="7"/>
      <c r="B786" s="7"/>
      <c r="C786" s="7"/>
      <c r="D786" s="7"/>
      <c r="E786" s="7"/>
      <c r="F786" s="75"/>
      <c r="G786" s="406"/>
      <c r="H786" s="75"/>
      <c r="I786" s="75"/>
      <c r="J786" s="75"/>
      <c r="K786" s="75"/>
      <c r="L786" s="75"/>
      <c r="M786" s="75"/>
      <c r="N786" s="75"/>
      <c r="O786" s="75"/>
      <c r="P786" s="75"/>
      <c r="Q786" s="75"/>
      <c r="R786" s="75"/>
    </row>
    <row r="787" spans="1:18" s="99" customFormat="1">
      <c r="A787" s="7"/>
      <c r="B787" s="7"/>
      <c r="C787" s="7"/>
      <c r="D787" s="7"/>
      <c r="E787" s="7"/>
      <c r="F787" s="75"/>
      <c r="G787" s="406"/>
      <c r="H787" s="75"/>
      <c r="I787" s="75"/>
      <c r="J787" s="75"/>
      <c r="K787" s="75"/>
      <c r="L787" s="75"/>
      <c r="M787" s="75"/>
      <c r="N787" s="75"/>
      <c r="O787" s="75"/>
      <c r="P787" s="75"/>
      <c r="Q787" s="75"/>
      <c r="R787" s="75"/>
    </row>
    <row r="788" spans="1:18" s="99" customFormat="1">
      <c r="A788" s="7"/>
      <c r="B788" s="7"/>
      <c r="C788" s="7"/>
      <c r="D788" s="7"/>
      <c r="E788" s="7"/>
      <c r="F788" s="75"/>
      <c r="G788" s="406"/>
      <c r="H788" s="75"/>
      <c r="I788" s="75"/>
      <c r="J788" s="75"/>
      <c r="K788" s="75"/>
      <c r="L788" s="75"/>
      <c r="M788" s="75"/>
      <c r="N788" s="75"/>
      <c r="O788" s="75"/>
      <c r="P788" s="75"/>
      <c r="Q788" s="75"/>
      <c r="R788" s="75"/>
    </row>
    <row r="789" spans="1:18" s="99" customFormat="1">
      <c r="A789" s="7"/>
      <c r="B789" s="7"/>
      <c r="C789" s="7"/>
      <c r="D789" s="7"/>
      <c r="E789" s="7"/>
      <c r="F789" s="75"/>
      <c r="G789" s="406"/>
      <c r="H789" s="75"/>
      <c r="I789" s="75"/>
      <c r="J789" s="75"/>
      <c r="K789" s="75"/>
      <c r="L789" s="75"/>
      <c r="M789" s="75"/>
      <c r="N789" s="75"/>
      <c r="O789" s="75"/>
      <c r="P789" s="75"/>
      <c r="Q789" s="75"/>
      <c r="R789" s="75"/>
    </row>
    <row r="790" spans="1:18" s="99" customFormat="1">
      <c r="A790" s="7"/>
      <c r="B790" s="7"/>
      <c r="C790" s="7"/>
      <c r="D790" s="7"/>
      <c r="E790" s="7"/>
      <c r="F790" s="75"/>
      <c r="G790" s="406"/>
      <c r="H790" s="75"/>
      <c r="I790" s="75"/>
      <c r="J790" s="75"/>
      <c r="K790" s="75"/>
      <c r="L790" s="75"/>
      <c r="M790" s="75"/>
      <c r="N790" s="75"/>
      <c r="O790" s="75"/>
      <c r="P790" s="75"/>
      <c r="Q790" s="75"/>
      <c r="R790" s="75"/>
    </row>
    <row r="798" spans="1:18" s="99" customFormat="1">
      <c r="A798" s="7"/>
      <c r="B798" s="7"/>
      <c r="C798" s="7"/>
      <c r="D798" s="7"/>
      <c r="E798" s="7"/>
      <c r="F798" s="75"/>
      <c r="G798" s="406"/>
      <c r="H798" s="75"/>
      <c r="I798" s="75"/>
      <c r="J798" s="75"/>
      <c r="K798" s="75"/>
      <c r="L798" s="75"/>
      <c r="M798" s="75"/>
      <c r="N798" s="75"/>
      <c r="O798" s="75"/>
      <c r="P798" s="75"/>
      <c r="Q798" s="75"/>
      <c r="R798" s="75"/>
    </row>
    <row r="799" spans="1:18" s="99" customFormat="1">
      <c r="A799" s="7"/>
      <c r="B799" s="7"/>
      <c r="C799" s="7"/>
      <c r="D799" s="7"/>
      <c r="E799" s="7"/>
      <c r="F799" s="75"/>
      <c r="G799" s="406"/>
      <c r="H799" s="75"/>
      <c r="I799" s="75"/>
      <c r="J799" s="75"/>
      <c r="K799" s="75"/>
      <c r="L799" s="75"/>
      <c r="M799" s="75"/>
      <c r="N799" s="75"/>
      <c r="O799" s="75"/>
      <c r="P799" s="75"/>
      <c r="Q799" s="75"/>
      <c r="R799" s="75"/>
    </row>
    <row r="800" spans="1:18" s="99" customFormat="1">
      <c r="A800" s="7"/>
      <c r="B800" s="7"/>
      <c r="C800" s="7"/>
      <c r="D800" s="7"/>
      <c r="E800" s="7"/>
      <c r="F800" s="75"/>
      <c r="G800" s="406"/>
      <c r="H800" s="75"/>
      <c r="I800" s="75"/>
      <c r="J800" s="75"/>
      <c r="K800" s="75"/>
      <c r="L800" s="75"/>
      <c r="M800" s="75"/>
      <c r="N800" s="75"/>
      <c r="O800" s="75"/>
      <c r="P800" s="75"/>
      <c r="Q800" s="75"/>
      <c r="R800" s="75"/>
    </row>
    <row r="801" spans="1:18" s="99" customFormat="1">
      <c r="A801" s="7"/>
      <c r="B801" s="7"/>
      <c r="C801" s="7"/>
      <c r="D801" s="7"/>
      <c r="E801" s="7"/>
      <c r="F801" s="75"/>
      <c r="G801" s="406"/>
      <c r="H801" s="75"/>
      <c r="I801" s="75"/>
      <c r="J801" s="75"/>
      <c r="K801" s="75"/>
      <c r="L801" s="75"/>
      <c r="M801" s="75"/>
      <c r="N801" s="75"/>
      <c r="O801" s="75"/>
      <c r="P801" s="75"/>
      <c r="Q801" s="75"/>
      <c r="R801" s="75"/>
    </row>
    <row r="802" spans="1:18" s="99" customFormat="1">
      <c r="A802" s="7"/>
      <c r="B802" s="7"/>
      <c r="C802" s="7"/>
      <c r="D802" s="7"/>
      <c r="E802" s="7"/>
      <c r="F802" s="75"/>
      <c r="G802" s="406"/>
      <c r="H802" s="75"/>
      <c r="I802" s="75"/>
      <c r="J802" s="75"/>
      <c r="K802" s="75"/>
      <c r="L802" s="75"/>
      <c r="M802" s="75"/>
      <c r="N802" s="75"/>
      <c r="O802" s="75"/>
      <c r="P802" s="75"/>
      <c r="Q802" s="75"/>
      <c r="R802" s="75"/>
    </row>
    <row r="803" spans="1:18" s="99" customFormat="1">
      <c r="A803" s="7"/>
      <c r="B803" s="7"/>
      <c r="C803" s="7"/>
      <c r="D803" s="7"/>
      <c r="E803" s="7"/>
      <c r="F803" s="75"/>
      <c r="G803" s="406"/>
      <c r="H803" s="75"/>
      <c r="I803" s="75"/>
      <c r="J803" s="75"/>
      <c r="K803" s="75"/>
      <c r="L803" s="75"/>
      <c r="M803" s="75"/>
      <c r="N803" s="75"/>
      <c r="O803" s="75"/>
      <c r="P803" s="75"/>
      <c r="Q803" s="75"/>
      <c r="R803" s="75"/>
    </row>
    <row r="805" spans="1:18" s="99" customFormat="1">
      <c r="A805" s="7"/>
      <c r="B805" s="7"/>
      <c r="C805" s="7"/>
      <c r="D805" s="7"/>
      <c r="E805" s="7"/>
      <c r="F805" s="75"/>
      <c r="G805" s="406"/>
      <c r="H805" s="75"/>
      <c r="I805" s="75"/>
      <c r="J805" s="75"/>
      <c r="K805" s="75"/>
      <c r="L805" s="75"/>
      <c r="M805" s="75"/>
      <c r="N805" s="75"/>
      <c r="O805" s="75"/>
      <c r="P805" s="75"/>
      <c r="Q805" s="75"/>
      <c r="R805" s="75"/>
    </row>
    <row r="806" spans="1:18" s="99" customFormat="1">
      <c r="A806" s="7"/>
      <c r="B806" s="7"/>
      <c r="C806" s="7"/>
      <c r="D806" s="7"/>
      <c r="E806" s="7"/>
      <c r="F806" s="75"/>
      <c r="G806" s="406"/>
      <c r="H806" s="75"/>
      <c r="I806" s="75"/>
      <c r="J806" s="75"/>
      <c r="K806" s="75"/>
      <c r="L806" s="75"/>
      <c r="M806" s="75"/>
      <c r="N806" s="75"/>
      <c r="O806" s="75"/>
      <c r="P806" s="75"/>
      <c r="Q806" s="75"/>
      <c r="R806" s="75"/>
    </row>
  </sheetData>
  <mergeCells count="815">
    <mergeCell ref="A737:Q737"/>
    <mergeCell ref="A730:F730"/>
    <mergeCell ref="A731:F731"/>
    <mergeCell ref="A732:F732"/>
    <mergeCell ref="A733:F733"/>
    <mergeCell ref="A734:F734"/>
    <mergeCell ref="A735:F735"/>
    <mergeCell ref="A724:E724"/>
    <mergeCell ref="A725:E725"/>
    <mergeCell ref="A726:E726"/>
    <mergeCell ref="A727:E727"/>
    <mergeCell ref="A728:E728"/>
    <mergeCell ref="A729:Q729"/>
    <mergeCell ref="A718:F718"/>
    <mergeCell ref="A719:F719"/>
    <mergeCell ref="A720:F720"/>
    <mergeCell ref="A721:F721"/>
    <mergeCell ref="A722:Q722"/>
    <mergeCell ref="A723:E723"/>
    <mergeCell ref="A712:E712"/>
    <mergeCell ref="A713:E713"/>
    <mergeCell ref="A714:E714"/>
    <mergeCell ref="A715:E715"/>
    <mergeCell ref="A716:Q716"/>
    <mergeCell ref="A717:F717"/>
    <mergeCell ref="A703:A710"/>
    <mergeCell ref="D703:D710"/>
    <mergeCell ref="E703:E710"/>
    <mergeCell ref="F706:F710"/>
    <mergeCell ref="H706:Q710"/>
    <mergeCell ref="A711:E711"/>
    <mergeCell ref="A697:F697"/>
    <mergeCell ref="A698:F698"/>
    <mergeCell ref="A699:F699"/>
    <mergeCell ref="A700:F700"/>
    <mergeCell ref="A701:F701"/>
    <mergeCell ref="A702:Q702"/>
    <mergeCell ref="A691:E691"/>
    <mergeCell ref="A692:E692"/>
    <mergeCell ref="A693:E693"/>
    <mergeCell ref="A694:E694"/>
    <mergeCell ref="A695:E695"/>
    <mergeCell ref="A696:Q696"/>
    <mergeCell ref="N686:N687"/>
    <mergeCell ref="O686:O687"/>
    <mergeCell ref="P686:P687"/>
    <mergeCell ref="Q686:Q687"/>
    <mergeCell ref="A685:A690"/>
    <mergeCell ref="C685:C690"/>
    <mergeCell ref="E685:E690"/>
    <mergeCell ref="D686:D687"/>
    <mergeCell ref="R686:R687"/>
    <mergeCell ref="F689:F690"/>
    <mergeCell ref="H689:Q690"/>
    <mergeCell ref="H686:H687"/>
    <mergeCell ref="I686:I687"/>
    <mergeCell ref="J686:J687"/>
    <mergeCell ref="K686:K687"/>
    <mergeCell ref="L686:L687"/>
    <mergeCell ref="M686:M687"/>
    <mergeCell ref="F686:F687"/>
    <mergeCell ref="G686:G687"/>
    <mergeCell ref="R664:R665"/>
    <mergeCell ref="R671:R672"/>
    <mergeCell ref="R673:R674"/>
    <mergeCell ref="F675:F677"/>
    <mergeCell ref="H675:Q677"/>
    <mergeCell ref="A678:A684"/>
    <mergeCell ref="C678:C684"/>
    <mergeCell ref="E678:E684"/>
    <mergeCell ref="F681:F684"/>
    <mergeCell ref="H681:Q684"/>
    <mergeCell ref="J673:J674"/>
    <mergeCell ref="K673:K674"/>
    <mergeCell ref="L673:L674"/>
    <mergeCell ref="M673:M674"/>
    <mergeCell ref="N673:N674"/>
    <mergeCell ref="O673:O674"/>
    <mergeCell ref="I673:I674"/>
    <mergeCell ref="N671:N672"/>
    <mergeCell ref="O671:O672"/>
    <mergeCell ref="P671:P672"/>
    <mergeCell ref="Q671:Q672"/>
    <mergeCell ref="D673:D674"/>
    <mergeCell ref="F673:F674"/>
    <mergeCell ref="G673:G674"/>
    <mergeCell ref="H673:H674"/>
    <mergeCell ref="H671:H672"/>
    <mergeCell ref="I671:I672"/>
    <mergeCell ref="J671:J672"/>
    <mergeCell ref="K671:K672"/>
    <mergeCell ref="L671:L672"/>
    <mergeCell ref="M671:M672"/>
    <mergeCell ref="P673:P674"/>
    <mergeCell ref="Q673:Q674"/>
    <mergeCell ref="A670:A677"/>
    <mergeCell ref="C670:C677"/>
    <mergeCell ref="E670:E677"/>
    <mergeCell ref="D671:D672"/>
    <mergeCell ref="F671:F672"/>
    <mergeCell ref="G671:G672"/>
    <mergeCell ref="K664:K665"/>
    <mergeCell ref="L664:L665"/>
    <mergeCell ref="M664:M665"/>
    <mergeCell ref="A662:Q662"/>
    <mergeCell ref="A663:A669"/>
    <mergeCell ref="C663:C669"/>
    <mergeCell ref="E663:E669"/>
    <mergeCell ref="D664:D665"/>
    <mergeCell ref="F664:F665"/>
    <mergeCell ref="G664:G665"/>
    <mergeCell ref="H664:H665"/>
    <mergeCell ref="I664:I665"/>
    <mergeCell ref="J664:J665"/>
    <mergeCell ref="Q664:Q665"/>
    <mergeCell ref="F667:F669"/>
    <mergeCell ref="H667:Q669"/>
    <mergeCell ref="N664:N665"/>
    <mergeCell ref="O664:O665"/>
    <mergeCell ref="P664:P665"/>
    <mergeCell ref="A656:F656"/>
    <mergeCell ref="A657:F657"/>
    <mergeCell ref="A658:F658"/>
    <mergeCell ref="A659:F659"/>
    <mergeCell ref="A660:F660"/>
    <mergeCell ref="A661:Q661"/>
    <mergeCell ref="A650:E650"/>
    <mergeCell ref="A651:E651"/>
    <mergeCell ref="A652:E652"/>
    <mergeCell ref="A653:E653"/>
    <mergeCell ref="A654:E654"/>
    <mergeCell ref="A655:Q655"/>
    <mergeCell ref="A641:A649"/>
    <mergeCell ref="C641:C649"/>
    <mergeCell ref="E641:E649"/>
    <mergeCell ref="D644:D649"/>
    <mergeCell ref="F644:F649"/>
    <mergeCell ref="H644:Q649"/>
    <mergeCell ref="A631:A640"/>
    <mergeCell ref="C631:C640"/>
    <mergeCell ref="E631:E640"/>
    <mergeCell ref="D634:D635"/>
    <mergeCell ref="F634:F640"/>
    <mergeCell ref="H634:Q640"/>
    <mergeCell ref="D637:D638"/>
    <mergeCell ref="A625:F625"/>
    <mergeCell ref="A626:F626"/>
    <mergeCell ref="A627:F627"/>
    <mergeCell ref="A628:F628"/>
    <mergeCell ref="A629:Q629"/>
    <mergeCell ref="A630:Q630"/>
    <mergeCell ref="A619:E619"/>
    <mergeCell ref="A620:E620"/>
    <mergeCell ref="A621:E621"/>
    <mergeCell ref="A622:E622"/>
    <mergeCell ref="A623:Q623"/>
    <mergeCell ref="A624:F624"/>
    <mergeCell ref="A613:F613"/>
    <mergeCell ref="A614:F614"/>
    <mergeCell ref="A615:F615"/>
    <mergeCell ref="A616:F616"/>
    <mergeCell ref="A617:Q617"/>
    <mergeCell ref="A618:E618"/>
    <mergeCell ref="A607:E607"/>
    <mergeCell ref="A608:E608"/>
    <mergeCell ref="A609:E609"/>
    <mergeCell ref="A610:E610"/>
    <mergeCell ref="A611:Q611"/>
    <mergeCell ref="A612:F612"/>
    <mergeCell ref="A601:A605"/>
    <mergeCell ref="C601:C605"/>
    <mergeCell ref="E601:E605"/>
    <mergeCell ref="F604:F605"/>
    <mergeCell ref="H604:Q605"/>
    <mergeCell ref="A606:E606"/>
    <mergeCell ref="A592:Q592"/>
    <mergeCell ref="A593:A596"/>
    <mergeCell ref="C593:C596"/>
    <mergeCell ref="E593:E596"/>
    <mergeCell ref="H596:Q596"/>
    <mergeCell ref="A597:A600"/>
    <mergeCell ref="C597:C600"/>
    <mergeCell ref="E597:E600"/>
    <mergeCell ref="H600:Q600"/>
    <mergeCell ref="A586:F586"/>
    <mergeCell ref="A587:F587"/>
    <mergeCell ref="A588:F588"/>
    <mergeCell ref="A589:F589"/>
    <mergeCell ref="A590:F590"/>
    <mergeCell ref="A591:Q591"/>
    <mergeCell ref="A580:E580"/>
    <mergeCell ref="A581:E581"/>
    <mergeCell ref="A582:E582"/>
    <mergeCell ref="A583:E583"/>
    <mergeCell ref="A584:E584"/>
    <mergeCell ref="A585:Q585"/>
    <mergeCell ref="A571:F571"/>
    <mergeCell ref="A572:F572"/>
    <mergeCell ref="A573:F573"/>
    <mergeCell ref="A574:Q574"/>
    <mergeCell ref="A575:Q575"/>
    <mergeCell ref="A576:A579"/>
    <mergeCell ref="C576:C579"/>
    <mergeCell ref="E576:E579"/>
    <mergeCell ref="H579:Q579"/>
    <mergeCell ref="A565:E565"/>
    <mergeCell ref="A566:E566"/>
    <mergeCell ref="A567:E567"/>
    <mergeCell ref="A568:Q568"/>
    <mergeCell ref="A569:F569"/>
    <mergeCell ref="A570:F570"/>
    <mergeCell ref="A559:A562"/>
    <mergeCell ref="C559:C562"/>
    <mergeCell ref="E559:E562"/>
    <mergeCell ref="H562:Q562"/>
    <mergeCell ref="A563:E563"/>
    <mergeCell ref="A564:E564"/>
    <mergeCell ref="A550:F550"/>
    <mergeCell ref="A551:F551"/>
    <mergeCell ref="A552:F552"/>
    <mergeCell ref="A553:Q553"/>
    <mergeCell ref="A554:Q554"/>
    <mergeCell ref="A555:A558"/>
    <mergeCell ref="C555:C558"/>
    <mergeCell ref="E555:E558"/>
    <mergeCell ref="H558:Q558"/>
    <mergeCell ref="A543:E543"/>
    <mergeCell ref="A544:E544"/>
    <mergeCell ref="A545:E545"/>
    <mergeCell ref="A546:E546"/>
    <mergeCell ref="A548:F548"/>
    <mergeCell ref="A549:F549"/>
    <mergeCell ref="A537:Q537"/>
    <mergeCell ref="A538:A541"/>
    <mergeCell ref="C538:C541"/>
    <mergeCell ref="E538:E541"/>
    <mergeCell ref="H541:Q541"/>
    <mergeCell ref="A542:E542"/>
    <mergeCell ref="A531:F531"/>
    <mergeCell ref="A532:F532"/>
    <mergeCell ref="A533:F533"/>
    <mergeCell ref="A534:F534"/>
    <mergeCell ref="A535:F535"/>
    <mergeCell ref="A536:Q536"/>
    <mergeCell ref="A525:E525"/>
    <mergeCell ref="A526:E526"/>
    <mergeCell ref="A527:E527"/>
    <mergeCell ref="A528:E528"/>
    <mergeCell ref="A529:E529"/>
    <mergeCell ref="A530:Q530"/>
    <mergeCell ref="A517:A520"/>
    <mergeCell ref="C517:C520"/>
    <mergeCell ref="E517:E520"/>
    <mergeCell ref="H520:Q520"/>
    <mergeCell ref="A521:A524"/>
    <mergeCell ref="C521:C524"/>
    <mergeCell ref="E521:E524"/>
    <mergeCell ref="H524:Q524"/>
    <mergeCell ref="A509:A512"/>
    <mergeCell ref="C509:C512"/>
    <mergeCell ref="E509:E512"/>
    <mergeCell ref="H512:Q512"/>
    <mergeCell ref="A513:A516"/>
    <mergeCell ref="C513:C516"/>
    <mergeCell ref="E513:E516"/>
    <mergeCell ref="H516:Q516"/>
    <mergeCell ref="A504:A508"/>
    <mergeCell ref="C504:C508"/>
    <mergeCell ref="E504:E508"/>
    <mergeCell ref="D507:D508"/>
    <mergeCell ref="F507:F508"/>
    <mergeCell ref="H507:Q508"/>
    <mergeCell ref="A498:A503"/>
    <mergeCell ref="C498:C503"/>
    <mergeCell ref="E498:E503"/>
    <mergeCell ref="D501:D503"/>
    <mergeCell ref="F501:F503"/>
    <mergeCell ref="H501:Q503"/>
    <mergeCell ref="A492:Q492"/>
    <mergeCell ref="A493:Q493"/>
    <mergeCell ref="A494:A497"/>
    <mergeCell ref="C494:C497"/>
    <mergeCell ref="E494:E497"/>
    <mergeCell ref="H497:Q497"/>
    <mergeCell ref="A486:F486"/>
    <mergeCell ref="A487:F487"/>
    <mergeCell ref="A488:F488"/>
    <mergeCell ref="A489:F489"/>
    <mergeCell ref="A490:F490"/>
    <mergeCell ref="A491:Q491"/>
    <mergeCell ref="A480:E480"/>
    <mergeCell ref="A481:E481"/>
    <mergeCell ref="A482:E482"/>
    <mergeCell ref="A483:E483"/>
    <mergeCell ref="A484:E484"/>
    <mergeCell ref="A485:Q485"/>
    <mergeCell ref="A474:F474"/>
    <mergeCell ref="A475:F475"/>
    <mergeCell ref="A476:F476"/>
    <mergeCell ref="A477:F477"/>
    <mergeCell ref="A478:F478"/>
    <mergeCell ref="A479:Q479"/>
    <mergeCell ref="A468:E468"/>
    <mergeCell ref="A469:E469"/>
    <mergeCell ref="A470:E470"/>
    <mergeCell ref="A471:E471"/>
    <mergeCell ref="A472:E472"/>
    <mergeCell ref="A473:Q473"/>
    <mergeCell ref="A460:A463"/>
    <mergeCell ref="B460:B463"/>
    <mergeCell ref="C460:C463"/>
    <mergeCell ref="E460:E463"/>
    <mergeCell ref="H463:Q463"/>
    <mergeCell ref="A464:A467"/>
    <mergeCell ref="B464:B467"/>
    <mergeCell ref="C464:C467"/>
    <mergeCell ref="E464:E467"/>
    <mergeCell ref="H467:Q467"/>
    <mergeCell ref="A452:A455"/>
    <mergeCell ref="B452:B455"/>
    <mergeCell ref="C452:C455"/>
    <mergeCell ref="E452:E455"/>
    <mergeCell ref="H455:Q455"/>
    <mergeCell ref="A456:A459"/>
    <mergeCell ref="B456:B459"/>
    <mergeCell ref="C456:C459"/>
    <mergeCell ref="E456:E459"/>
    <mergeCell ref="H459:Q459"/>
    <mergeCell ref="A444:A447"/>
    <mergeCell ref="C444:C447"/>
    <mergeCell ref="E444:E447"/>
    <mergeCell ref="H447:Q447"/>
    <mergeCell ref="A448:A451"/>
    <mergeCell ref="B448:B451"/>
    <mergeCell ref="C448:C451"/>
    <mergeCell ref="E448:E451"/>
    <mergeCell ref="H451:Q451"/>
    <mergeCell ref="A439:A443"/>
    <mergeCell ref="C439:C443"/>
    <mergeCell ref="E439:E443"/>
    <mergeCell ref="D442:D443"/>
    <mergeCell ref="F442:F443"/>
    <mergeCell ref="H442:Q443"/>
    <mergeCell ref="A432:F432"/>
    <mergeCell ref="A433:F433"/>
    <mergeCell ref="A434:F434"/>
    <mergeCell ref="A435:F435"/>
    <mergeCell ref="A436:F436"/>
    <mergeCell ref="A438:Q438"/>
    <mergeCell ref="A426:E426"/>
    <mergeCell ref="A427:E427"/>
    <mergeCell ref="A428:E428"/>
    <mergeCell ref="A429:E429"/>
    <mergeCell ref="A430:E430"/>
    <mergeCell ref="A431:Q431"/>
    <mergeCell ref="A418:A421"/>
    <mergeCell ref="C418:C421"/>
    <mergeCell ref="E418:E421"/>
    <mergeCell ref="H421:Q421"/>
    <mergeCell ref="A422:A425"/>
    <mergeCell ref="C422:C425"/>
    <mergeCell ref="E422:E425"/>
    <mergeCell ref="H425:Q425"/>
    <mergeCell ref="A414:A417"/>
    <mergeCell ref="B414:B415"/>
    <mergeCell ref="C414:C417"/>
    <mergeCell ref="E414:E417"/>
    <mergeCell ref="B416:B417"/>
    <mergeCell ref="H417:Q417"/>
    <mergeCell ref="A408:F408"/>
    <mergeCell ref="A409:F409"/>
    <mergeCell ref="A410:F410"/>
    <mergeCell ref="A411:F411"/>
    <mergeCell ref="A412:Q412"/>
    <mergeCell ref="A413:Q413"/>
    <mergeCell ref="A402:E402"/>
    <mergeCell ref="A403:E403"/>
    <mergeCell ref="A404:E404"/>
    <mergeCell ref="A405:E405"/>
    <mergeCell ref="A406:Q406"/>
    <mergeCell ref="A407:E407"/>
    <mergeCell ref="A397:A400"/>
    <mergeCell ref="B397:B400"/>
    <mergeCell ref="C397:C400"/>
    <mergeCell ref="E397:E400"/>
    <mergeCell ref="H400:Q400"/>
    <mergeCell ref="A401:E401"/>
    <mergeCell ref="A392:A396"/>
    <mergeCell ref="B392:B396"/>
    <mergeCell ref="C392:C396"/>
    <mergeCell ref="E392:E396"/>
    <mergeCell ref="F395:F396"/>
    <mergeCell ref="H395:Q396"/>
    <mergeCell ref="A387:A391"/>
    <mergeCell ref="B387:B391"/>
    <mergeCell ref="C387:C391"/>
    <mergeCell ref="E387:E391"/>
    <mergeCell ref="F390:F391"/>
    <mergeCell ref="H390:Q391"/>
    <mergeCell ref="A382:A386"/>
    <mergeCell ref="B382:B386"/>
    <mergeCell ref="C382:C386"/>
    <mergeCell ref="E382:E386"/>
    <mergeCell ref="F385:F386"/>
    <mergeCell ref="H385:Q386"/>
    <mergeCell ref="A377:A381"/>
    <mergeCell ref="B377:B381"/>
    <mergeCell ref="C377:C381"/>
    <mergeCell ref="E377:E381"/>
    <mergeCell ref="F380:F381"/>
    <mergeCell ref="H380:Q381"/>
    <mergeCell ref="A372:A376"/>
    <mergeCell ref="B372:B376"/>
    <mergeCell ref="C372:C376"/>
    <mergeCell ref="E372:E376"/>
    <mergeCell ref="F375:F376"/>
    <mergeCell ref="H375:Q376"/>
    <mergeCell ref="A367:A371"/>
    <mergeCell ref="B367:B371"/>
    <mergeCell ref="C367:C371"/>
    <mergeCell ref="E367:E371"/>
    <mergeCell ref="F370:F371"/>
    <mergeCell ref="H370:Q371"/>
    <mergeCell ref="A362:A366"/>
    <mergeCell ref="B362:B366"/>
    <mergeCell ref="C362:C366"/>
    <mergeCell ref="E362:E366"/>
    <mergeCell ref="F365:F366"/>
    <mergeCell ref="H365:Q366"/>
    <mergeCell ref="A357:A361"/>
    <mergeCell ref="B357:B361"/>
    <mergeCell ref="C357:C361"/>
    <mergeCell ref="E357:E361"/>
    <mergeCell ref="F360:F361"/>
    <mergeCell ref="H360:Q361"/>
    <mergeCell ref="A352:A356"/>
    <mergeCell ref="B352:B356"/>
    <mergeCell ref="C352:C356"/>
    <mergeCell ref="E352:E356"/>
    <mergeCell ref="F355:F356"/>
    <mergeCell ref="H355:Q356"/>
    <mergeCell ref="A347:A351"/>
    <mergeCell ref="B347:B351"/>
    <mergeCell ref="C347:C351"/>
    <mergeCell ref="E347:E351"/>
    <mergeCell ref="F350:F351"/>
    <mergeCell ref="H350:Q351"/>
    <mergeCell ref="A342:A346"/>
    <mergeCell ref="B342:B346"/>
    <mergeCell ref="C342:C346"/>
    <mergeCell ref="E342:E346"/>
    <mergeCell ref="F345:F346"/>
    <mergeCell ref="H345:Q346"/>
    <mergeCell ref="A337:A341"/>
    <mergeCell ref="B337:B341"/>
    <mergeCell ref="C337:C341"/>
    <mergeCell ref="E337:E341"/>
    <mergeCell ref="F340:F341"/>
    <mergeCell ref="H340:Q341"/>
    <mergeCell ref="A332:A336"/>
    <mergeCell ref="B332:B336"/>
    <mergeCell ref="C332:C336"/>
    <mergeCell ref="E332:E336"/>
    <mergeCell ref="F335:F336"/>
    <mergeCell ref="H335:Q336"/>
    <mergeCell ref="A327:A331"/>
    <mergeCell ref="B327:B331"/>
    <mergeCell ref="C327:C331"/>
    <mergeCell ref="E327:E331"/>
    <mergeCell ref="F330:F331"/>
    <mergeCell ref="H330:Q331"/>
    <mergeCell ref="A322:A326"/>
    <mergeCell ref="B322:B326"/>
    <mergeCell ref="C322:C326"/>
    <mergeCell ref="E322:E326"/>
    <mergeCell ref="F325:F326"/>
    <mergeCell ref="H325:Q326"/>
    <mergeCell ref="A317:A321"/>
    <mergeCell ref="B317:B321"/>
    <mergeCell ref="C317:C321"/>
    <mergeCell ref="E317:E321"/>
    <mergeCell ref="F320:F321"/>
    <mergeCell ref="H320:Q321"/>
    <mergeCell ref="A312:A316"/>
    <mergeCell ref="B312:B316"/>
    <mergeCell ref="C312:C316"/>
    <mergeCell ref="E312:E316"/>
    <mergeCell ref="F315:F316"/>
    <mergeCell ref="H315:Q316"/>
    <mergeCell ref="A307:A311"/>
    <mergeCell ref="B307:B311"/>
    <mergeCell ref="C307:C311"/>
    <mergeCell ref="E307:E311"/>
    <mergeCell ref="F310:F311"/>
    <mergeCell ref="H310:Q311"/>
    <mergeCell ref="A298:A302"/>
    <mergeCell ref="E298:E302"/>
    <mergeCell ref="F301:F302"/>
    <mergeCell ref="H301:Q302"/>
    <mergeCell ref="A303:A306"/>
    <mergeCell ref="E303:E306"/>
    <mergeCell ref="H306:Q306"/>
    <mergeCell ref="A293:A297"/>
    <mergeCell ref="C293:C297"/>
    <mergeCell ref="E293:E297"/>
    <mergeCell ref="D296:D297"/>
    <mergeCell ref="F296:F297"/>
    <mergeCell ref="H296:Q297"/>
    <mergeCell ref="A288:A292"/>
    <mergeCell ref="C288:C292"/>
    <mergeCell ref="E288:E292"/>
    <mergeCell ref="D291:D292"/>
    <mergeCell ref="F291:F292"/>
    <mergeCell ref="H291:Q292"/>
    <mergeCell ref="A283:A287"/>
    <mergeCell ref="C283:C287"/>
    <mergeCell ref="E283:E287"/>
    <mergeCell ref="D286:D287"/>
    <mergeCell ref="F286:F287"/>
    <mergeCell ref="H286:Q287"/>
    <mergeCell ref="H275:Q277"/>
    <mergeCell ref="A278:A282"/>
    <mergeCell ref="C278:C282"/>
    <mergeCell ref="E278:E282"/>
    <mergeCell ref="D281:D282"/>
    <mergeCell ref="F281:F282"/>
    <mergeCell ref="H281:Q282"/>
    <mergeCell ref="A267:A271"/>
    <mergeCell ref="C267:C271"/>
    <mergeCell ref="E267:E271"/>
    <mergeCell ref="F270:F271"/>
    <mergeCell ref="H270:Q271"/>
    <mergeCell ref="A272:A277"/>
    <mergeCell ref="C272:C277"/>
    <mergeCell ref="E272:E277"/>
    <mergeCell ref="D275:D277"/>
    <mergeCell ref="F275:F277"/>
    <mergeCell ref="A262:A266"/>
    <mergeCell ref="C262:C266"/>
    <mergeCell ref="E262:E266"/>
    <mergeCell ref="D265:D266"/>
    <mergeCell ref="F265:F266"/>
    <mergeCell ref="H265:Q266"/>
    <mergeCell ref="A255:Q255"/>
    <mergeCell ref="A256:Q256"/>
    <mergeCell ref="A257:A261"/>
    <mergeCell ref="C257:C261"/>
    <mergeCell ref="E257:E261"/>
    <mergeCell ref="D260:D261"/>
    <mergeCell ref="F260:F261"/>
    <mergeCell ref="H260:Q261"/>
    <mergeCell ref="A249:Q249"/>
    <mergeCell ref="A250:F250"/>
    <mergeCell ref="A251:F251"/>
    <mergeCell ref="A252:F252"/>
    <mergeCell ref="A253:F253"/>
    <mergeCell ref="A254:F254"/>
    <mergeCell ref="M247:M248"/>
    <mergeCell ref="N247:N248"/>
    <mergeCell ref="O247:O248"/>
    <mergeCell ref="P247:P248"/>
    <mergeCell ref="Q247:Q248"/>
    <mergeCell ref="R247:R248"/>
    <mergeCell ref="G247:G248"/>
    <mergeCell ref="H247:H248"/>
    <mergeCell ref="I247:I248"/>
    <mergeCell ref="J247:J248"/>
    <mergeCell ref="K247:K248"/>
    <mergeCell ref="L247:L248"/>
    <mergeCell ref="A243:E243"/>
    <mergeCell ref="A244:E244"/>
    <mergeCell ref="A245:E245"/>
    <mergeCell ref="A246:E246"/>
    <mergeCell ref="A247:E248"/>
    <mergeCell ref="F247:F248"/>
    <mergeCell ref="A238:A241"/>
    <mergeCell ref="B238:B241"/>
    <mergeCell ref="C238:C241"/>
    <mergeCell ref="E238:E241"/>
    <mergeCell ref="H241:Q241"/>
    <mergeCell ref="A242:Q242"/>
    <mergeCell ref="A230:A233"/>
    <mergeCell ref="B230:B233"/>
    <mergeCell ref="C230:C233"/>
    <mergeCell ref="E230:E233"/>
    <mergeCell ref="H233:Q233"/>
    <mergeCell ref="A234:A237"/>
    <mergeCell ref="B234:B237"/>
    <mergeCell ref="C234:C237"/>
    <mergeCell ref="E234:E237"/>
    <mergeCell ref="H237:Q237"/>
    <mergeCell ref="A222:A225"/>
    <mergeCell ref="B222:B225"/>
    <mergeCell ref="C222:C225"/>
    <mergeCell ref="E222:E225"/>
    <mergeCell ref="H225:Q225"/>
    <mergeCell ref="A226:A229"/>
    <mergeCell ref="B226:B229"/>
    <mergeCell ref="C226:C229"/>
    <mergeCell ref="E226:E229"/>
    <mergeCell ref="H229:Q229"/>
    <mergeCell ref="A214:A217"/>
    <mergeCell ref="B214:B217"/>
    <mergeCell ref="C214:C217"/>
    <mergeCell ref="E214:E217"/>
    <mergeCell ref="H217:Q217"/>
    <mergeCell ref="A218:A221"/>
    <mergeCell ref="B218:B221"/>
    <mergeCell ref="C218:C221"/>
    <mergeCell ref="E218:E221"/>
    <mergeCell ref="H221:Q221"/>
    <mergeCell ref="A206:A209"/>
    <mergeCell ref="B206:B209"/>
    <mergeCell ref="C206:C209"/>
    <mergeCell ref="E206:E209"/>
    <mergeCell ref="H209:Q209"/>
    <mergeCell ref="A210:A213"/>
    <mergeCell ref="B210:B213"/>
    <mergeCell ref="C210:C213"/>
    <mergeCell ref="E210:E213"/>
    <mergeCell ref="H213:Q213"/>
    <mergeCell ref="A198:A201"/>
    <mergeCell ref="B198:B201"/>
    <mergeCell ref="C198:C201"/>
    <mergeCell ref="E198:E201"/>
    <mergeCell ref="H201:Q201"/>
    <mergeCell ref="A202:A205"/>
    <mergeCell ref="B202:B205"/>
    <mergeCell ref="C202:C205"/>
    <mergeCell ref="E202:E205"/>
    <mergeCell ref="H205:Q205"/>
    <mergeCell ref="A190:A193"/>
    <mergeCell ref="B190:B193"/>
    <mergeCell ref="C190:C193"/>
    <mergeCell ref="E190:E193"/>
    <mergeCell ref="H193:Q193"/>
    <mergeCell ref="A194:A197"/>
    <mergeCell ref="B194:B197"/>
    <mergeCell ref="C194:C197"/>
    <mergeCell ref="E194:E197"/>
    <mergeCell ref="H197:Q197"/>
    <mergeCell ref="A182:A185"/>
    <mergeCell ref="B182:B185"/>
    <mergeCell ref="C182:C185"/>
    <mergeCell ref="E182:E185"/>
    <mergeCell ref="H185:Q185"/>
    <mergeCell ref="A186:A189"/>
    <mergeCell ref="B186:B189"/>
    <mergeCell ref="C186:C189"/>
    <mergeCell ref="E186:E189"/>
    <mergeCell ref="H189:Q189"/>
    <mergeCell ref="A174:A177"/>
    <mergeCell ref="B174:B177"/>
    <mergeCell ref="C174:C177"/>
    <mergeCell ref="E174:E177"/>
    <mergeCell ref="H177:Q177"/>
    <mergeCell ref="A178:A181"/>
    <mergeCell ref="B178:B181"/>
    <mergeCell ref="C178:C181"/>
    <mergeCell ref="E178:E181"/>
    <mergeCell ref="H181:Q181"/>
    <mergeCell ref="A166:A169"/>
    <mergeCell ref="B166:B169"/>
    <mergeCell ref="C166:C169"/>
    <mergeCell ref="E166:E169"/>
    <mergeCell ref="H169:Q169"/>
    <mergeCell ref="A170:A173"/>
    <mergeCell ref="B170:B173"/>
    <mergeCell ref="C170:C173"/>
    <mergeCell ref="E170:E173"/>
    <mergeCell ref="H173:Q173"/>
    <mergeCell ref="A160:A165"/>
    <mergeCell ref="C160:C165"/>
    <mergeCell ref="E160:E165"/>
    <mergeCell ref="D163:D165"/>
    <mergeCell ref="F163:F165"/>
    <mergeCell ref="H163:Q165"/>
    <mergeCell ref="A155:A159"/>
    <mergeCell ref="C155:C159"/>
    <mergeCell ref="E155:E159"/>
    <mergeCell ref="D158:D159"/>
    <mergeCell ref="F158:F159"/>
    <mergeCell ref="H158:Q159"/>
    <mergeCell ref="A149:A154"/>
    <mergeCell ref="C149:C154"/>
    <mergeCell ref="E149:E154"/>
    <mergeCell ref="D152:D154"/>
    <mergeCell ref="F152:F154"/>
    <mergeCell ref="H152:Q154"/>
    <mergeCell ref="A143:A148"/>
    <mergeCell ref="C143:C148"/>
    <mergeCell ref="E143:E148"/>
    <mergeCell ref="D146:D148"/>
    <mergeCell ref="F146:F148"/>
    <mergeCell ref="H146:Q148"/>
    <mergeCell ref="A136:A142"/>
    <mergeCell ref="C136:C142"/>
    <mergeCell ref="E136:E142"/>
    <mergeCell ref="D139:D142"/>
    <mergeCell ref="F139:F142"/>
    <mergeCell ref="H139:Q142"/>
    <mergeCell ref="H121:Q124"/>
    <mergeCell ref="A125:A131"/>
    <mergeCell ref="E125:E131"/>
    <mergeCell ref="F128:F131"/>
    <mergeCell ref="H128:Q131"/>
    <mergeCell ref="A132:A135"/>
    <mergeCell ref="C132:C135"/>
    <mergeCell ref="E132:E135"/>
    <mergeCell ref="H135:Q135"/>
    <mergeCell ref="A113:A117"/>
    <mergeCell ref="E113:E117"/>
    <mergeCell ref="F116:F117"/>
    <mergeCell ref="H116:Q117"/>
    <mergeCell ref="A118:A124"/>
    <mergeCell ref="C118:C124"/>
    <mergeCell ref="E118:E124"/>
    <mergeCell ref="D121:D124"/>
    <mergeCell ref="F121:F124"/>
    <mergeCell ref="A100:A107"/>
    <mergeCell ref="D100:D107"/>
    <mergeCell ref="E100:E107"/>
    <mergeCell ref="F103:F107"/>
    <mergeCell ref="H103:Q107"/>
    <mergeCell ref="A108:A112"/>
    <mergeCell ref="C108:C112"/>
    <mergeCell ref="E108:E112"/>
    <mergeCell ref="D111:D112"/>
    <mergeCell ref="F111:F112"/>
    <mergeCell ref="H111:Q112"/>
    <mergeCell ref="A88:A91"/>
    <mergeCell ref="E88:E91"/>
    <mergeCell ref="H91:Q91"/>
    <mergeCell ref="A92:A99"/>
    <mergeCell ref="C92:C99"/>
    <mergeCell ref="E92:E99"/>
    <mergeCell ref="D95:D99"/>
    <mergeCell ref="F95:F99"/>
    <mergeCell ref="H95:Q99"/>
    <mergeCell ref="A80:A87"/>
    <mergeCell ref="C80:C87"/>
    <mergeCell ref="E80:E87"/>
    <mergeCell ref="D83:D87"/>
    <mergeCell ref="F83:F87"/>
    <mergeCell ref="H83:Q87"/>
    <mergeCell ref="A74:A79"/>
    <mergeCell ref="C74:C79"/>
    <mergeCell ref="E74:E79"/>
    <mergeCell ref="D77:D79"/>
    <mergeCell ref="F77:F79"/>
    <mergeCell ref="H77:Q79"/>
    <mergeCell ref="A64:A67"/>
    <mergeCell ref="C64:C67"/>
    <mergeCell ref="E64:E67"/>
    <mergeCell ref="H67:Q67"/>
    <mergeCell ref="A68:A73"/>
    <mergeCell ref="C68:C73"/>
    <mergeCell ref="E68:E73"/>
    <mergeCell ref="D71:D73"/>
    <mergeCell ref="F71:F73"/>
    <mergeCell ref="H71:Q73"/>
    <mergeCell ref="A55:A63"/>
    <mergeCell ref="C55:C63"/>
    <mergeCell ref="E55:E63"/>
    <mergeCell ref="D58:D63"/>
    <mergeCell ref="F58:F63"/>
    <mergeCell ref="H58:Q63"/>
    <mergeCell ref="A49:A54"/>
    <mergeCell ref="C49:C54"/>
    <mergeCell ref="E49:E54"/>
    <mergeCell ref="D52:D54"/>
    <mergeCell ref="F52:F54"/>
    <mergeCell ref="H52:Q54"/>
    <mergeCell ref="A41:A48"/>
    <mergeCell ref="C41:C48"/>
    <mergeCell ref="E41:E48"/>
    <mergeCell ref="D44:D48"/>
    <mergeCell ref="F44:F48"/>
    <mergeCell ref="H44:Q48"/>
    <mergeCell ref="A30:A33"/>
    <mergeCell ref="C30:C33"/>
    <mergeCell ref="E30:E33"/>
    <mergeCell ref="H33:Q33"/>
    <mergeCell ref="A34:A40"/>
    <mergeCell ref="C34:C40"/>
    <mergeCell ref="E34:E40"/>
    <mergeCell ref="D37:D40"/>
    <mergeCell ref="F37:F40"/>
    <mergeCell ref="H37:Q40"/>
    <mergeCell ref="A24:A29"/>
    <mergeCell ref="C24:C29"/>
    <mergeCell ref="E24:E29"/>
    <mergeCell ref="D27:D29"/>
    <mergeCell ref="F27:F29"/>
    <mergeCell ref="H27:Q29"/>
    <mergeCell ref="F14:F15"/>
    <mergeCell ref="G14:G15"/>
    <mergeCell ref="H14:Q14"/>
    <mergeCell ref="R14:R15"/>
    <mergeCell ref="A19:A23"/>
    <mergeCell ref="C19:C23"/>
    <mergeCell ref="E19:E23"/>
    <mergeCell ref="D22:D23"/>
    <mergeCell ref="F22:F23"/>
    <mergeCell ref="H22:Q23"/>
    <mergeCell ref="O5:Q5"/>
    <mergeCell ref="A9:Q9"/>
    <mergeCell ref="A10:Q10"/>
    <mergeCell ref="A11:Q11"/>
    <mergeCell ref="A13:Q13"/>
    <mergeCell ref="A14:A15"/>
    <mergeCell ref="B14:B15"/>
    <mergeCell ref="C14:C15"/>
    <mergeCell ref="D14:D15"/>
    <mergeCell ref="E14:E15"/>
  </mergeCells>
  <pageMargins left="0.70866141732283472" right="0.70866141732283472" top="0.74803149606299213" bottom="0.74803149606299213" header="0.31496062992125984" footer="0.31496062992125984"/>
  <pageSetup paperSize="8" scale="23" fitToHeight="120" orientation="landscape" r:id="rId1"/>
  <rowBreaks count="6" manualBreakCount="6">
    <brk id="79" max="16" man="1"/>
    <brk id="165" max="16" man="1"/>
    <brk id="326" max="16" man="1"/>
    <brk id="503" max="16" man="1"/>
    <brk id="605" max="16" man="1"/>
    <brk id="701" max="16" man="1"/>
  </rowBreaks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19"/>
  <dimension ref="A2:R806"/>
  <sheetViews>
    <sheetView view="pageBreakPreview" topLeftCell="C537" zoomScale="30" zoomScaleNormal="25" zoomScaleSheetLayoutView="30" workbookViewId="0">
      <selection activeCell="L599" sqref="L599"/>
    </sheetView>
  </sheetViews>
  <sheetFormatPr defaultColWidth="8.88671875" defaultRowHeight="33"/>
  <cols>
    <col min="1" max="1" width="16" style="7" customWidth="1"/>
    <col min="2" max="2" width="93.77734375" style="7" customWidth="1"/>
    <col min="3" max="3" width="55.77734375" style="7" customWidth="1"/>
    <col min="4" max="4" width="63.77734375" style="7" customWidth="1"/>
    <col min="5" max="5" width="26.21875" style="7" customWidth="1"/>
    <col min="6" max="6" width="40.77734375" style="75" customWidth="1"/>
    <col min="7" max="7" width="38.77734375" style="406" customWidth="1"/>
    <col min="8" max="16" width="38.77734375" style="75" customWidth="1"/>
    <col min="17" max="17" width="35.44140625" style="75" customWidth="1"/>
    <col min="18" max="18" width="38.77734375" style="75" customWidth="1"/>
    <col min="19" max="16384" width="8.88671875" style="7"/>
  </cols>
  <sheetData>
    <row r="2" spans="1:18" ht="69" customHeight="1" thickBot="1">
      <c r="K2" s="350" t="s">
        <v>710</v>
      </c>
    </row>
    <row r="3" spans="1:18" ht="168" customHeight="1" thickBot="1">
      <c r="I3" s="341" t="s">
        <v>703</v>
      </c>
      <c r="J3" s="342">
        <v>733</v>
      </c>
      <c r="K3" s="342"/>
      <c r="L3" s="343" t="s">
        <v>704</v>
      </c>
    </row>
    <row r="4" spans="1:18" s="85" customFormat="1" ht="168" customHeight="1" thickBot="1">
      <c r="B4" s="87"/>
      <c r="C4" s="87"/>
      <c r="D4" s="88"/>
      <c r="E4" s="295"/>
      <c r="F4" s="295"/>
      <c r="G4" s="407"/>
      <c r="H4" s="87"/>
      <c r="I4" s="341" t="s">
        <v>705</v>
      </c>
      <c r="J4" s="344">
        <v>0</v>
      </c>
      <c r="K4" s="345"/>
      <c r="L4" s="346" t="s">
        <v>706</v>
      </c>
      <c r="M4" s="349" t="s">
        <v>709</v>
      </c>
      <c r="N4" s="295"/>
      <c r="O4" s="89"/>
      <c r="P4" s="90"/>
      <c r="Q4" s="90"/>
      <c r="R4" s="87"/>
    </row>
    <row r="5" spans="1:18" s="76" customFormat="1" ht="168" customHeight="1" thickBot="1">
      <c r="C5" s="93"/>
      <c r="D5" s="88"/>
      <c r="E5" s="295"/>
      <c r="F5" s="295"/>
      <c r="G5" s="457"/>
      <c r="H5" s="94"/>
      <c r="I5" s="341" t="s">
        <v>707</v>
      </c>
      <c r="J5" s="347">
        <f>ROUND(J4/J3,2)</f>
        <v>0</v>
      </c>
      <c r="K5" s="347"/>
      <c r="L5" s="343" t="s">
        <v>708</v>
      </c>
      <c r="M5" s="295"/>
      <c r="N5" s="295"/>
      <c r="O5" s="659"/>
      <c r="P5" s="660"/>
      <c r="Q5" s="660"/>
      <c r="R5" s="94"/>
    </row>
    <row r="6" spans="1:18" s="76" customFormat="1" ht="54.75" customHeight="1">
      <c r="B6" s="96"/>
      <c r="C6" s="96"/>
      <c r="D6" s="88"/>
      <c r="E6" s="295"/>
      <c r="F6" s="295"/>
      <c r="G6" s="407"/>
      <c r="H6" s="96"/>
      <c r="I6" s="97"/>
      <c r="J6" s="97"/>
      <c r="K6" s="97"/>
      <c r="L6" s="95"/>
      <c r="M6" s="295"/>
      <c r="N6" s="295"/>
      <c r="O6" s="91"/>
      <c r="P6" s="92"/>
      <c r="Q6" s="92"/>
      <c r="R6" s="96"/>
    </row>
    <row r="7" spans="1:18" s="76" customFormat="1" ht="54.75" customHeight="1">
      <c r="B7" s="81"/>
      <c r="C7" s="81"/>
      <c r="D7" s="84"/>
      <c r="G7" s="408"/>
      <c r="H7" s="86"/>
      <c r="I7" s="86"/>
      <c r="J7" s="86"/>
      <c r="K7" s="86"/>
      <c r="L7" s="82"/>
      <c r="N7" s="83"/>
      <c r="O7" s="91"/>
      <c r="P7" s="92"/>
      <c r="Q7" s="92"/>
      <c r="R7" s="86"/>
    </row>
    <row r="8" spans="1:18" s="76" customFormat="1" ht="54.75" customHeight="1">
      <c r="A8" s="27"/>
      <c r="B8" s="27"/>
      <c r="C8" s="28"/>
      <c r="D8" s="27"/>
      <c r="E8" s="27"/>
      <c r="F8" s="38"/>
      <c r="G8" s="409"/>
      <c r="H8" s="38"/>
      <c r="I8" s="38"/>
      <c r="J8" s="38"/>
      <c r="K8" s="38"/>
      <c r="L8" s="38"/>
      <c r="M8" s="74"/>
      <c r="N8" s="74"/>
      <c r="O8" s="74"/>
      <c r="P8" s="74"/>
      <c r="Q8" s="80"/>
      <c r="R8" s="38"/>
    </row>
    <row r="9" spans="1:18" s="76" customFormat="1" ht="54.75" customHeight="1">
      <c r="A9" s="661" t="s">
        <v>0</v>
      </c>
      <c r="B9" s="661"/>
      <c r="C9" s="661"/>
      <c r="D9" s="661"/>
      <c r="E9" s="661"/>
      <c r="F9" s="661"/>
      <c r="G9" s="661"/>
      <c r="H9" s="661"/>
      <c r="I9" s="661"/>
      <c r="J9" s="661"/>
      <c r="K9" s="661"/>
      <c r="L9" s="661"/>
      <c r="M9" s="661"/>
      <c r="N9" s="661"/>
      <c r="O9" s="661"/>
      <c r="P9" s="661"/>
      <c r="Q9" s="661"/>
    </row>
    <row r="10" spans="1:18" s="76" customFormat="1" ht="54.75" customHeight="1">
      <c r="A10" s="652" t="s">
        <v>504</v>
      </c>
      <c r="B10" s="652"/>
      <c r="C10" s="652"/>
      <c r="D10" s="652"/>
      <c r="E10" s="652"/>
      <c r="F10" s="652"/>
      <c r="G10" s="652"/>
      <c r="H10" s="652"/>
      <c r="I10" s="652"/>
      <c r="J10" s="652"/>
      <c r="K10" s="652"/>
      <c r="L10" s="652"/>
      <c r="M10" s="652"/>
      <c r="N10" s="652"/>
      <c r="O10" s="652"/>
      <c r="P10" s="652"/>
      <c r="Q10" s="652"/>
    </row>
    <row r="11" spans="1:18" s="76" customFormat="1" ht="54.75" customHeight="1">
      <c r="A11" s="652" t="s">
        <v>505</v>
      </c>
      <c r="B11" s="653"/>
      <c r="C11" s="653"/>
      <c r="D11" s="653"/>
      <c r="E11" s="653"/>
      <c r="F11" s="653"/>
      <c r="G11" s="653"/>
      <c r="H11" s="653"/>
      <c r="I11" s="653"/>
      <c r="J11" s="653"/>
      <c r="K11" s="653"/>
      <c r="L11" s="653"/>
      <c r="M11" s="653"/>
      <c r="N11" s="653"/>
      <c r="O11" s="653"/>
      <c r="P11" s="653"/>
      <c r="Q11" s="653"/>
    </row>
    <row r="12" spans="1:18" s="76" customFormat="1" ht="54.75" customHeight="1">
      <c r="A12" s="569"/>
      <c r="B12" s="570"/>
      <c r="C12" s="570"/>
      <c r="D12" s="570"/>
      <c r="E12" s="570"/>
      <c r="F12" s="570"/>
      <c r="G12" s="410"/>
      <c r="H12" s="348" t="s">
        <v>728</v>
      </c>
      <c r="I12" s="570"/>
      <c r="J12" s="570"/>
      <c r="K12" s="570"/>
      <c r="L12" s="570"/>
      <c r="M12" s="570"/>
      <c r="N12" s="570"/>
      <c r="O12" s="570"/>
      <c r="P12" s="570"/>
      <c r="Q12" s="570"/>
      <c r="R12" s="348"/>
    </row>
    <row r="13" spans="1:18" ht="54.75" customHeight="1" thickBot="1">
      <c r="A13" s="654"/>
      <c r="B13" s="654"/>
      <c r="C13" s="654"/>
      <c r="D13" s="654"/>
      <c r="E13" s="654"/>
      <c r="F13" s="654"/>
      <c r="G13" s="654"/>
      <c r="H13" s="654"/>
      <c r="I13" s="654"/>
      <c r="J13" s="654"/>
      <c r="K13" s="654"/>
      <c r="L13" s="654"/>
      <c r="M13" s="654"/>
      <c r="N13" s="654"/>
      <c r="O13" s="654"/>
      <c r="P13" s="654"/>
      <c r="Q13" s="654"/>
      <c r="R13" s="7"/>
    </row>
    <row r="14" spans="1:18" ht="62.25" customHeight="1" thickBot="1">
      <c r="A14" s="655" t="s">
        <v>500</v>
      </c>
      <c r="B14" s="657" t="s">
        <v>1</v>
      </c>
      <c r="C14" s="655" t="s">
        <v>501</v>
      </c>
      <c r="D14" s="655" t="s">
        <v>503</v>
      </c>
      <c r="E14" s="657" t="s">
        <v>2</v>
      </c>
      <c r="F14" s="648" t="s">
        <v>502</v>
      </c>
      <c r="G14" s="622" t="s">
        <v>711</v>
      </c>
      <c r="H14" s="650" t="s">
        <v>3</v>
      </c>
      <c r="I14" s="651"/>
      <c r="J14" s="651"/>
      <c r="K14" s="651"/>
      <c r="L14" s="651"/>
      <c r="M14" s="651"/>
      <c r="N14" s="651"/>
      <c r="O14" s="651"/>
      <c r="P14" s="651"/>
      <c r="Q14" s="651"/>
      <c r="R14" s="622" t="s">
        <v>712</v>
      </c>
    </row>
    <row r="15" spans="1:18" ht="195" customHeight="1" thickBot="1">
      <c r="A15" s="656"/>
      <c r="B15" s="658"/>
      <c r="C15" s="656"/>
      <c r="D15" s="656"/>
      <c r="E15" s="658"/>
      <c r="F15" s="649"/>
      <c r="G15" s="623"/>
      <c r="H15" s="284" t="s">
        <v>4</v>
      </c>
      <c r="I15" s="284" t="s">
        <v>5</v>
      </c>
      <c r="J15" s="284" t="s">
        <v>6</v>
      </c>
      <c r="K15" s="284" t="s">
        <v>7</v>
      </c>
      <c r="L15" s="284" t="s">
        <v>8</v>
      </c>
      <c r="M15" s="284" t="s">
        <v>9</v>
      </c>
      <c r="N15" s="284" t="s">
        <v>10</v>
      </c>
      <c r="O15" s="284" t="s">
        <v>11</v>
      </c>
      <c r="P15" s="284" t="s">
        <v>12</v>
      </c>
      <c r="Q15" s="572" t="s">
        <v>13</v>
      </c>
      <c r="R15" s="623"/>
    </row>
    <row r="16" spans="1:18" s="296" customFormat="1" ht="35.1" customHeight="1" thickBot="1">
      <c r="A16" s="3">
        <v>1</v>
      </c>
      <c r="B16" s="3">
        <v>2</v>
      </c>
      <c r="C16" s="3">
        <v>3</v>
      </c>
      <c r="D16" s="3">
        <v>4</v>
      </c>
      <c r="E16" s="3">
        <v>5</v>
      </c>
      <c r="F16" s="3">
        <v>6</v>
      </c>
      <c r="G16" s="411">
        <v>7</v>
      </c>
      <c r="H16" s="3">
        <v>8</v>
      </c>
      <c r="I16" s="3">
        <v>9</v>
      </c>
      <c r="J16" s="3">
        <v>10</v>
      </c>
      <c r="K16" s="3">
        <v>11</v>
      </c>
      <c r="L16" s="3">
        <v>12</v>
      </c>
      <c r="M16" s="3">
        <v>13</v>
      </c>
      <c r="N16" s="3">
        <v>14</v>
      </c>
      <c r="O16" s="3">
        <v>15</v>
      </c>
      <c r="P16" s="3">
        <v>16</v>
      </c>
      <c r="Q16" s="3">
        <v>17</v>
      </c>
      <c r="R16" s="3">
        <v>18</v>
      </c>
    </row>
    <row r="17" spans="1:18" ht="35.1" customHeight="1" thickBot="1">
      <c r="A17" s="499" t="s">
        <v>506</v>
      </c>
      <c r="B17" s="500"/>
      <c r="C17" s="500"/>
      <c r="D17" s="500"/>
      <c r="E17" s="500"/>
      <c r="F17" s="36"/>
      <c r="G17" s="412"/>
      <c r="H17" s="36"/>
      <c r="I17" s="36"/>
      <c r="J17" s="36"/>
      <c r="K17" s="36"/>
      <c r="L17" s="36"/>
      <c r="M17" s="36"/>
      <c r="N17" s="36"/>
      <c r="O17" s="36"/>
      <c r="P17" s="36"/>
      <c r="Q17" s="36"/>
      <c r="R17" s="49"/>
    </row>
    <row r="18" spans="1:18" ht="35.1" customHeight="1" thickBot="1">
      <c r="A18" s="493" t="s">
        <v>14</v>
      </c>
      <c r="B18" s="501"/>
      <c r="C18" s="501"/>
      <c r="D18" s="501"/>
      <c r="E18" s="501"/>
      <c r="F18" s="494"/>
      <c r="G18" s="495"/>
      <c r="H18" s="494"/>
      <c r="I18" s="494"/>
      <c r="J18" s="494"/>
      <c r="K18" s="494"/>
      <c r="L18" s="494"/>
      <c r="M18" s="494"/>
      <c r="N18" s="494"/>
      <c r="O18" s="494"/>
      <c r="P18" s="494"/>
      <c r="Q18" s="494"/>
      <c r="R18" s="540"/>
    </row>
    <row r="19" spans="1:18" s="104" customFormat="1" ht="32.25" customHeight="1">
      <c r="A19" s="665">
        <v>1</v>
      </c>
      <c r="B19" s="536" t="s">
        <v>531</v>
      </c>
      <c r="C19" s="668" t="s">
        <v>15</v>
      </c>
      <c r="D19" s="561" t="s">
        <v>16</v>
      </c>
      <c r="E19" s="645" t="s">
        <v>607</v>
      </c>
      <c r="F19" s="102" t="s">
        <v>111</v>
      </c>
      <c r="G19" s="458">
        <f>R19*J5</f>
        <v>0</v>
      </c>
      <c r="H19" s="109">
        <v>0</v>
      </c>
      <c r="I19" s="103"/>
      <c r="J19" s="103"/>
      <c r="K19" s="103"/>
      <c r="L19" s="103"/>
      <c r="M19" s="103"/>
      <c r="N19" s="103"/>
      <c r="O19" s="103"/>
      <c r="P19" s="103"/>
      <c r="Q19" s="156"/>
      <c r="R19" s="376">
        <v>0.4</v>
      </c>
    </row>
    <row r="20" spans="1:18" s="104" customFormat="1" ht="32.25" customHeight="1">
      <c r="A20" s="666"/>
      <c r="B20" s="553" t="s">
        <v>532</v>
      </c>
      <c r="C20" s="669"/>
      <c r="D20" s="105"/>
      <c r="E20" s="646"/>
      <c r="F20" s="557" t="s">
        <v>112</v>
      </c>
      <c r="G20" s="497"/>
      <c r="H20" s="112"/>
      <c r="I20" s="106"/>
      <c r="J20" s="106"/>
      <c r="K20" s="106"/>
      <c r="L20" s="106"/>
      <c r="M20" s="106"/>
      <c r="N20" s="106"/>
      <c r="O20" s="106"/>
      <c r="P20" s="106"/>
      <c r="Q20" s="157"/>
      <c r="R20" s="377"/>
    </row>
    <row r="21" spans="1:18" s="104" customFormat="1" ht="33" customHeight="1" thickBot="1">
      <c r="A21" s="666"/>
      <c r="B21" s="559" t="s">
        <v>533</v>
      </c>
      <c r="C21" s="669"/>
      <c r="D21" s="562"/>
      <c r="E21" s="646"/>
      <c r="F21" s="107" t="s">
        <v>20</v>
      </c>
      <c r="G21" s="460"/>
      <c r="H21" s="124"/>
      <c r="I21" s="108"/>
      <c r="J21" s="108"/>
      <c r="K21" s="108"/>
      <c r="L21" s="108"/>
      <c r="M21" s="108"/>
      <c r="N21" s="108"/>
      <c r="O21" s="108"/>
      <c r="P21" s="108"/>
      <c r="Q21" s="354"/>
      <c r="R21" s="378"/>
    </row>
    <row r="22" spans="1:18" s="104" customFormat="1" ht="33" customHeight="1">
      <c r="A22" s="666"/>
      <c r="B22" s="559" t="s">
        <v>21</v>
      </c>
      <c r="C22" s="669"/>
      <c r="D22" s="662" t="s">
        <v>22</v>
      </c>
      <c r="E22" s="646"/>
      <c r="F22" s="664"/>
      <c r="G22" s="461"/>
      <c r="H22" s="628"/>
      <c r="I22" s="633"/>
      <c r="J22" s="633"/>
      <c r="K22" s="633"/>
      <c r="L22" s="633"/>
      <c r="M22" s="633"/>
      <c r="N22" s="633"/>
      <c r="O22" s="633"/>
      <c r="P22" s="633"/>
      <c r="Q22" s="633"/>
      <c r="R22" s="509"/>
    </row>
    <row r="23" spans="1:18" s="104" customFormat="1" ht="39" customHeight="1" thickBot="1">
      <c r="A23" s="667"/>
      <c r="B23" s="560" t="s">
        <v>23</v>
      </c>
      <c r="C23" s="681"/>
      <c r="D23" s="663"/>
      <c r="E23" s="647"/>
      <c r="F23" s="663"/>
      <c r="G23" s="462"/>
      <c r="H23" s="634"/>
      <c r="I23" s="634"/>
      <c r="J23" s="634"/>
      <c r="K23" s="634"/>
      <c r="L23" s="634"/>
      <c r="M23" s="634"/>
      <c r="N23" s="634"/>
      <c r="O23" s="634"/>
      <c r="P23" s="634"/>
      <c r="Q23" s="634"/>
      <c r="R23" s="508"/>
    </row>
    <row r="24" spans="1:18" s="104" customFormat="1" ht="33" customHeight="1">
      <c r="A24" s="665">
        <v>2</v>
      </c>
      <c r="B24" s="536" t="s">
        <v>410</v>
      </c>
      <c r="C24" s="668" t="s">
        <v>15</v>
      </c>
      <c r="D24" s="561" t="s">
        <v>25</v>
      </c>
      <c r="E24" s="645" t="s">
        <v>17</v>
      </c>
      <c r="F24" s="102" t="s">
        <v>111</v>
      </c>
      <c r="G24" s="458">
        <f>R24*J5</f>
        <v>0</v>
      </c>
      <c r="H24" s="109">
        <v>0</v>
      </c>
      <c r="I24" s="103"/>
      <c r="J24" s="103"/>
      <c r="K24" s="110"/>
      <c r="L24" s="103"/>
      <c r="M24" s="103"/>
      <c r="N24" s="103"/>
      <c r="O24" s="103"/>
      <c r="P24" s="103"/>
      <c r="Q24" s="156"/>
      <c r="R24" s="376">
        <v>0.25</v>
      </c>
    </row>
    <row r="25" spans="1:18" s="104" customFormat="1" ht="33" customHeight="1">
      <c r="A25" s="666"/>
      <c r="B25" s="553" t="s">
        <v>411</v>
      </c>
      <c r="C25" s="669"/>
      <c r="D25" s="111"/>
      <c r="E25" s="646"/>
      <c r="F25" s="557" t="s">
        <v>112</v>
      </c>
      <c r="G25" s="497"/>
      <c r="H25" s="112"/>
      <c r="I25" s="106"/>
      <c r="J25" s="106"/>
      <c r="K25" s="113"/>
      <c r="L25" s="106"/>
      <c r="M25" s="106"/>
      <c r="N25" s="106"/>
      <c r="O25" s="106"/>
      <c r="P25" s="106"/>
      <c r="Q25" s="157"/>
      <c r="R25" s="377"/>
    </row>
    <row r="26" spans="1:18" s="104" customFormat="1" ht="33" customHeight="1" thickBot="1">
      <c r="A26" s="666"/>
      <c r="B26" s="559" t="s">
        <v>26</v>
      </c>
      <c r="C26" s="669"/>
      <c r="D26" s="559"/>
      <c r="E26" s="646"/>
      <c r="F26" s="107" t="s">
        <v>20</v>
      </c>
      <c r="G26" s="463"/>
      <c r="H26" s="126"/>
      <c r="I26" s="114"/>
      <c r="J26" s="114"/>
      <c r="K26" s="114"/>
      <c r="L26" s="114"/>
      <c r="M26" s="114"/>
      <c r="N26" s="114"/>
      <c r="O26" s="114"/>
      <c r="P26" s="114"/>
      <c r="Q26" s="158"/>
      <c r="R26" s="379"/>
    </row>
    <row r="27" spans="1:18" s="104" customFormat="1" ht="33" customHeight="1">
      <c r="A27" s="666"/>
      <c r="B27" s="559" t="s">
        <v>534</v>
      </c>
      <c r="C27" s="669"/>
      <c r="D27" s="671" t="s">
        <v>27</v>
      </c>
      <c r="E27" s="646"/>
      <c r="F27" s="664"/>
      <c r="G27" s="461"/>
      <c r="H27" s="628"/>
      <c r="I27" s="628"/>
      <c r="J27" s="628"/>
      <c r="K27" s="628"/>
      <c r="L27" s="628"/>
      <c r="M27" s="628"/>
      <c r="N27" s="628"/>
      <c r="O27" s="628"/>
      <c r="P27" s="628"/>
      <c r="Q27" s="628"/>
      <c r="R27" s="509"/>
    </row>
    <row r="28" spans="1:18" s="104" customFormat="1" ht="33" customHeight="1">
      <c r="A28" s="666"/>
      <c r="B28" s="115" t="s">
        <v>535</v>
      </c>
      <c r="C28" s="669"/>
      <c r="D28" s="672"/>
      <c r="E28" s="646"/>
      <c r="F28" s="674"/>
      <c r="G28" s="464"/>
      <c r="H28" s="675"/>
      <c r="I28" s="675"/>
      <c r="J28" s="675"/>
      <c r="K28" s="675"/>
      <c r="L28" s="675"/>
      <c r="M28" s="675"/>
      <c r="N28" s="675"/>
      <c r="O28" s="675"/>
      <c r="P28" s="675"/>
      <c r="Q28" s="675"/>
      <c r="R28" s="557"/>
    </row>
    <row r="29" spans="1:18" s="104" customFormat="1" ht="51" customHeight="1" thickBot="1">
      <c r="A29" s="667"/>
      <c r="B29" s="116" t="s">
        <v>28</v>
      </c>
      <c r="C29" s="670"/>
      <c r="D29" s="673"/>
      <c r="E29" s="647"/>
      <c r="F29" s="663"/>
      <c r="G29" s="462"/>
      <c r="H29" s="635"/>
      <c r="I29" s="635"/>
      <c r="J29" s="635"/>
      <c r="K29" s="635"/>
      <c r="L29" s="635"/>
      <c r="M29" s="635"/>
      <c r="N29" s="635"/>
      <c r="O29" s="635"/>
      <c r="P29" s="635"/>
      <c r="Q29" s="635"/>
      <c r="R29" s="508"/>
    </row>
    <row r="30" spans="1:18" s="104" customFormat="1" ht="33" customHeight="1">
      <c r="A30" s="665">
        <v>3</v>
      </c>
      <c r="B30" s="536" t="s">
        <v>536</v>
      </c>
      <c r="C30" s="668" t="s">
        <v>15</v>
      </c>
      <c r="D30" s="536" t="s">
        <v>29</v>
      </c>
      <c r="E30" s="645" t="s">
        <v>607</v>
      </c>
      <c r="F30" s="102" t="s">
        <v>111</v>
      </c>
      <c r="G30" s="458">
        <f>R30*J5</f>
        <v>0</v>
      </c>
      <c r="H30" s="109">
        <v>0</v>
      </c>
      <c r="I30" s="103"/>
      <c r="J30" s="103"/>
      <c r="K30" s="103"/>
      <c r="L30" s="103"/>
      <c r="M30" s="103"/>
      <c r="N30" s="103"/>
      <c r="O30" s="103"/>
      <c r="P30" s="103"/>
      <c r="Q30" s="156"/>
      <c r="R30" s="376">
        <v>0.63</v>
      </c>
    </row>
    <row r="31" spans="1:18" s="104" customFormat="1" ht="33" customHeight="1">
      <c r="A31" s="666"/>
      <c r="B31" s="553" t="s">
        <v>537</v>
      </c>
      <c r="C31" s="669"/>
      <c r="D31" s="117"/>
      <c r="E31" s="646"/>
      <c r="F31" s="557" t="s">
        <v>112</v>
      </c>
      <c r="G31" s="497"/>
      <c r="H31" s="112"/>
      <c r="I31" s="106"/>
      <c r="J31" s="106"/>
      <c r="K31" s="106"/>
      <c r="L31" s="106"/>
      <c r="M31" s="113"/>
      <c r="N31" s="113"/>
      <c r="O31" s="106"/>
      <c r="P31" s="106"/>
      <c r="Q31" s="157"/>
      <c r="R31" s="377"/>
    </row>
    <row r="32" spans="1:18" s="104" customFormat="1" ht="33" customHeight="1" thickBot="1">
      <c r="A32" s="666"/>
      <c r="B32" s="559" t="s">
        <v>30</v>
      </c>
      <c r="C32" s="669"/>
      <c r="D32" s="118"/>
      <c r="E32" s="646"/>
      <c r="F32" s="107" t="s">
        <v>20</v>
      </c>
      <c r="G32" s="463"/>
      <c r="H32" s="126"/>
      <c r="I32" s="114"/>
      <c r="J32" s="114"/>
      <c r="K32" s="114"/>
      <c r="L32" s="114"/>
      <c r="M32" s="119"/>
      <c r="N32" s="119"/>
      <c r="O32" s="114"/>
      <c r="P32" s="114"/>
      <c r="Q32" s="158"/>
      <c r="R32" s="379"/>
    </row>
    <row r="33" spans="1:18" s="104" customFormat="1" ht="48" customHeight="1" thickBot="1">
      <c r="A33" s="667"/>
      <c r="B33" s="560" t="s">
        <v>538</v>
      </c>
      <c r="C33" s="670"/>
      <c r="D33" s="120" t="s">
        <v>31</v>
      </c>
      <c r="E33" s="647"/>
      <c r="F33" s="121"/>
      <c r="G33" s="465"/>
      <c r="H33" s="680"/>
      <c r="I33" s="680"/>
      <c r="J33" s="680"/>
      <c r="K33" s="680"/>
      <c r="L33" s="680"/>
      <c r="M33" s="680"/>
      <c r="N33" s="680"/>
      <c r="O33" s="680"/>
      <c r="P33" s="680"/>
      <c r="Q33" s="680"/>
      <c r="R33" s="568"/>
    </row>
    <row r="34" spans="1:18" s="104" customFormat="1" ht="33" customHeight="1">
      <c r="A34" s="665">
        <v>4</v>
      </c>
      <c r="B34" s="536" t="s">
        <v>539</v>
      </c>
      <c r="C34" s="668" t="s">
        <v>15</v>
      </c>
      <c r="D34" s="561" t="s">
        <v>32</v>
      </c>
      <c r="E34" s="645" t="s">
        <v>17</v>
      </c>
      <c r="F34" s="102" t="s">
        <v>111</v>
      </c>
      <c r="G34" s="458">
        <f>R34*J5</f>
        <v>0</v>
      </c>
      <c r="H34" s="109">
        <v>0</v>
      </c>
      <c r="I34" s="109"/>
      <c r="J34" s="103"/>
      <c r="K34" s="103"/>
      <c r="L34" s="103"/>
      <c r="M34" s="103"/>
      <c r="N34" s="103"/>
      <c r="O34" s="103"/>
      <c r="P34" s="103"/>
      <c r="Q34" s="156"/>
      <c r="R34" s="376">
        <v>0.87</v>
      </c>
    </row>
    <row r="35" spans="1:18" s="104" customFormat="1" ht="33" customHeight="1">
      <c r="A35" s="666"/>
      <c r="B35" s="553" t="s">
        <v>540</v>
      </c>
      <c r="C35" s="669"/>
      <c r="D35" s="105"/>
      <c r="E35" s="646"/>
      <c r="F35" s="557" t="s">
        <v>112</v>
      </c>
      <c r="G35" s="497"/>
      <c r="H35" s="112"/>
      <c r="I35" s="112"/>
      <c r="J35" s="106"/>
      <c r="K35" s="106"/>
      <c r="L35" s="106"/>
      <c r="M35" s="106"/>
      <c r="N35" s="106"/>
      <c r="O35" s="106"/>
      <c r="P35" s="106"/>
      <c r="Q35" s="157"/>
      <c r="R35" s="377"/>
    </row>
    <row r="36" spans="1:18" s="104" customFormat="1" ht="33" customHeight="1" thickBot="1">
      <c r="A36" s="666"/>
      <c r="B36" s="559" t="s">
        <v>33</v>
      </c>
      <c r="C36" s="669"/>
      <c r="D36" s="562"/>
      <c r="E36" s="646"/>
      <c r="F36" s="107" t="s">
        <v>20</v>
      </c>
      <c r="G36" s="463"/>
      <c r="H36" s="126"/>
      <c r="I36" s="114"/>
      <c r="J36" s="114"/>
      <c r="K36" s="114"/>
      <c r="L36" s="114"/>
      <c r="M36" s="114"/>
      <c r="N36" s="114"/>
      <c r="O36" s="114"/>
      <c r="P36" s="114"/>
      <c r="Q36" s="158"/>
      <c r="R36" s="379"/>
    </row>
    <row r="37" spans="1:18" s="104" customFormat="1" ht="33" customHeight="1">
      <c r="A37" s="666"/>
      <c r="B37" s="559" t="s">
        <v>541</v>
      </c>
      <c r="C37" s="669"/>
      <c r="D37" s="671" t="s">
        <v>34</v>
      </c>
      <c r="E37" s="646"/>
      <c r="F37" s="664"/>
      <c r="G37" s="461"/>
      <c r="H37" s="628"/>
      <c r="I37" s="629"/>
      <c r="J37" s="629"/>
      <c r="K37" s="629"/>
      <c r="L37" s="629"/>
      <c r="M37" s="629"/>
      <c r="N37" s="629"/>
      <c r="O37" s="629"/>
      <c r="P37" s="629"/>
      <c r="Q37" s="629"/>
      <c r="R37" s="509"/>
    </row>
    <row r="38" spans="1:18" s="104" customFormat="1" ht="33" customHeight="1">
      <c r="A38" s="666"/>
      <c r="B38" s="559" t="s">
        <v>542</v>
      </c>
      <c r="C38" s="669"/>
      <c r="D38" s="676"/>
      <c r="E38" s="646"/>
      <c r="F38" s="678"/>
      <c r="G38" s="466"/>
      <c r="H38" s="630"/>
      <c r="I38" s="630"/>
      <c r="J38" s="630"/>
      <c r="K38" s="630"/>
      <c r="L38" s="630"/>
      <c r="M38" s="630"/>
      <c r="N38" s="630"/>
      <c r="O38" s="630"/>
      <c r="P38" s="630"/>
      <c r="Q38" s="630"/>
      <c r="R38" s="510"/>
    </row>
    <row r="39" spans="1:18" s="104" customFormat="1" ht="33" customHeight="1">
      <c r="A39" s="666"/>
      <c r="B39" s="559" t="s">
        <v>418</v>
      </c>
      <c r="C39" s="669"/>
      <c r="D39" s="676"/>
      <c r="E39" s="646"/>
      <c r="F39" s="678"/>
      <c r="G39" s="466"/>
      <c r="H39" s="630"/>
      <c r="I39" s="630"/>
      <c r="J39" s="630"/>
      <c r="K39" s="630"/>
      <c r="L39" s="630"/>
      <c r="M39" s="630"/>
      <c r="N39" s="630"/>
      <c r="O39" s="630"/>
      <c r="P39" s="630"/>
      <c r="Q39" s="630"/>
      <c r="R39" s="510"/>
    </row>
    <row r="40" spans="1:18" s="104" customFormat="1" ht="45" customHeight="1" thickBot="1">
      <c r="A40" s="667"/>
      <c r="B40" s="560" t="s">
        <v>35</v>
      </c>
      <c r="C40" s="670"/>
      <c r="D40" s="677"/>
      <c r="E40" s="647"/>
      <c r="F40" s="679"/>
      <c r="G40" s="467"/>
      <c r="H40" s="631"/>
      <c r="I40" s="631"/>
      <c r="J40" s="631"/>
      <c r="K40" s="631"/>
      <c r="L40" s="631"/>
      <c r="M40" s="631"/>
      <c r="N40" s="631"/>
      <c r="O40" s="631"/>
      <c r="P40" s="631"/>
      <c r="Q40" s="631"/>
      <c r="R40" s="511"/>
    </row>
    <row r="41" spans="1:18" s="104" customFormat="1" ht="33" customHeight="1">
      <c r="A41" s="665">
        <v>5</v>
      </c>
      <c r="B41" s="536" t="s">
        <v>543</v>
      </c>
      <c r="C41" s="668" t="s">
        <v>15</v>
      </c>
      <c r="D41" s="561" t="s">
        <v>36</v>
      </c>
      <c r="E41" s="645" t="s">
        <v>17</v>
      </c>
      <c r="F41" s="102" t="s">
        <v>111</v>
      </c>
      <c r="G41" s="458">
        <f>R41*J5</f>
        <v>0</v>
      </c>
      <c r="H41" s="109">
        <v>0</v>
      </c>
      <c r="I41" s="103"/>
      <c r="J41" s="103"/>
      <c r="K41" s="109"/>
      <c r="L41" s="109"/>
      <c r="M41" s="109"/>
      <c r="N41" s="103"/>
      <c r="O41" s="103"/>
      <c r="P41" s="103"/>
      <c r="Q41" s="156"/>
      <c r="R41" s="376">
        <v>0.45</v>
      </c>
    </row>
    <row r="42" spans="1:18" s="104" customFormat="1" ht="33" customHeight="1">
      <c r="A42" s="666"/>
      <c r="B42" s="505" t="s">
        <v>544</v>
      </c>
      <c r="C42" s="669"/>
      <c r="D42" s="122"/>
      <c r="E42" s="646"/>
      <c r="F42" s="557" t="s">
        <v>112</v>
      </c>
      <c r="G42" s="497"/>
      <c r="H42" s="112"/>
      <c r="I42" s="106"/>
      <c r="J42" s="106"/>
      <c r="K42" s="106"/>
      <c r="L42" s="112"/>
      <c r="M42" s="106"/>
      <c r="N42" s="106"/>
      <c r="O42" s="106"/>
      <c r="P42" s="106"/>
      <c r="Q42" s="157"/>
      <c r="R42" s="377"/>
    </row>
    <row r="43" spans="1:18" s="104" customFormat="1" ht="33" customHeight="1" thickBot="1">
      <c r="A43" s="666"/>
      <c r="B43" s="505" t="s">
        <v>545</v>
      </c>
      <c r="C43" s="669"/>
      <c r="D43" s="123"/>
      <c r="E43" s="646"/>
      <c r="F43" s="107" t="s">
        <v>20</v>
      </c>
      <c r="G43" s="460"/>
      <c r="H43" s="124"/>
      <c r="I43" s="108"/>
      <c r="J43" s="108"/>
      <c r="K43" s="108"/>
      <c r="L43" s="124"/>
      <c r="M43" s="108"/>
      <c r="N43" s="108"/>
      <c r="O43" s="108"/>
      <c r="P43" s="108"/>
      <c r="Q43" s="354"/>
      <c r="R43" s="378"/>
    </row>
    <row r="44" spans="1:18" s="104" customFormat="1" ht="33" customHeight="1">
      <c r="A44" s="666"/>
      <c r="B44" s="559" t="s">
        <v>37</v>
      </c>
      <c r="C44" s="669"/>
      <c r="D44" s="671" t="s">
        <v>38</v>
      </c>
      <c r="E44" s="646"/>
      <c r="F44" s="664"/>
      <c r="G44" s="461"/>
      <c r="H44" s="628"/>
      <c r="I44" s="628"/>
      <c r="J44" s="628"/>
      <c r="K44" s="628"/>
      <c r="L44" s="628"/>
      <c r="M44" s="628"/>
      <c r="N44" s="628"/>
      <c r="O44" s="628"/>
      <c r="P44" s="628"/>
      <c r="Q44" s="628"/>
      <c r="R44" s="509"/>
    </row>
    <row r="45" spans="1:18" s="104" customFormat="1" ht="33" customHeight="1">
      <c r="A45" s="666"/>
      <c r="B45" s="559" t="s">
        <v>546</v>
      </c>
      <c r="C45" s="669"/>
      <c r="D45" s="676"/>
      <c r="E45" s="646"/>
      <c r="F45" s="674"/>
      <c r="G45" s="464"/>
      <c r="H45" s="675"/>
      <c r="I45" s="675"/>
      <c r="J45" s="675"/>
      <c r="K45" s="675"/>
      <c r="L45" s="675"/>
      <c r="M45" s="675"/>
      <c r="N45" s="675"/>
      <c r="O45" s="675"/>
      <c r="P45" s="675"/>
      <c r="Q45" s="675"/>
      <c r="R45" s="557"/>
    </row>
    <row r="46" spans="1:18" s="104" customFormat="1" ht="33" customHeight="1">
      <c r="A46" s="666"/>
      <c r="B46" s="555" t="s">
        <v>547</v>
      </c>
      <c r="C46" s="669"/>
      <c r="D46" s="672"/>
      <c r="E46" s="646"/>
      <c r="F46" s="678"/>
      <c r="G46" s="466"/>
      <c r="H46" s="675"/>
      <c r="I46" s="675"/>
      <c r="J46" s="675"/>
      <c r="K46" s="675"/>
      <c r="L46" s="675"/>
      <c r="M46" s="675"/>
      <c r="N46" s="675"/>
      <c r="O46" s="675"/>
      <c r="P46" s="675"/>
      <c r="Q46" s="675"/>
      <c r="R46" s="510"/>
    </row>
    <row r="47" spans="1:18" s="104" customFormat="1" ht="33" customHeight="1">
      <c r="A47" s="666"/>
      <c r="B47" s="555" t="s">
        <v>39</v>
      </c>
      <c r="C47" s="669"/>
      <c r="D47" s="672"/>
      <c r="E47" s="646"/>
      <c r="F47" s="678"/>
      <c r="G47" s="466"/>
      <c r="H47" s="675"/>
      <c r="I47" s="675"/>
      <c r="J47" s="675"/>
      <c r="K47" s="675"/>
      <c r="L47" s="675"/>
      <c r="M47" s="675"/>
      <c r="N47" s="675"/>
      <c r="O47" s="675"/>
      <c r="P47" s="675"/>
      <c r="Q47" s="675"/>
      <c r="R47" s="510"/>
    </row>
    <row r="48" spans="1:18" s="104" customFormat="1" ht="54" customHeight="1" thickBot="1">
      <c r="A48" s="667"/>
      <c r="B48" s="560" t="s">
        <v>420</v>
      </c>
      <c r="C48" s="670"/>
      <c r="D48" s="673"/>
      <c r="E48" s="647"/>
      <c r="F48" s="679"/>
      <c r="G48" s="467"/>
      <c r="H48" s="635"/>
      <c r="I48" s="635"/>
      <c r="J48" s="635"/>
      <c r="K48" s="635"/>
      <c r="L48" s="635"/>
      <c r="M48" s="635"/>
      <c r="N48" s="635"/>
      <c r="O48" s="635"/>
      <c r="P48" s="635"/>
      <c r="Q48" s="635"/>
      <c r="R48" s="511"/>
    </row>
    <row r="49" spans="1:18" s="104" customFormat="1" ht="33" customHeight="1">
      <c r="A49" s="682">
        <v>6</v>
      </c>
      <c r="B49" s="536" t="s">
        <v>548</v>
      </c>
      <c r="C49" s="685" t="s">
        <v>15</v>
      </c>
      <c r="D49" s="536" t="s">
        <v>40</v>
      </c>
      <c r="E49" s="645" t="s">
        <v>17</v>
      </c>
      <c r="F49" s="102" t="s">
        <v>111</v>
      </c>
      <c r="G49" s="458">
        <f>R49*J5</f>
        <v>0</v>
      </c>
      <c r="H49" s="109">
        <v>0</v>
      </c>
      <c r="I49" s="103"/>
      <c r="J49" s="103"/>
      <c r="K49" s="103"/>
      <c r="L49" s="103"/>
      <c r="M49" s="103"/>
      <c r="N49" s="103"/>
      <c r="O49" s="103"/>
      <c r="P49" s="103"/>
      <c r="Q49" s="156"/>
      <c r="R49" s="376">
        <v>0.45</v>
      </c>
    </row>
    <row r="50" spans="1:18" s="104" customFormat="1" ht="33" customHeight="1">
      <c r="A50" s="683"/>
      <c r="B50" s="505" t="s">
        <v>549</v>
      </c>
      <c r="C50" s="686"/>
      <c r="D50" s="117"/>
      <c r="E50" s="646"/>
      <c r="F50" s="557" t="s">
        <v>112</v>
      </c>
      <c r="G50" s="497"/>
      <c r="H50" s="112"/>
      <c r="I50" s="106"/>
      <c r="J50" s="106"/>
      <c r="K50" s="106"/>
      <c r="L50" s="106"/>
      <c r="M50" s="106"/>
      <c r="N50" s="106"/>
      <c r="O50" s="106"/>
      <c r="P50" s="106"/>
      <c r="Q50" s="157"/>
      <c r="R50" s="377"/>
    </row>
    <row r="51" spans="1:18" s="104" customFormat="1" ht="33" customHeight="1" thickBot="1">
      <c r="A51" s="683"/>
      <c r="B51" s="559" t="s">
        <v>41</v>
      </c>
      <c r="C51" s="686"/>
      <c r="D51" s="118"/>
      <c r="E51" s="646"/>
      <c r="F51" s="125" t="s">
        <v>20</v>
      </c>
      <c r="G51" s="463"/>
      <c r="H51" s="126"/>
      <c r="I51" s="114"/>
      <c r="J51" s="114"/>
      <c r="K51" s="114"/>
      <c r="L51" s="114"/>
      <c r="M51" s="114"/>
      <c r="N51" s="114"/>
      <c r="O51" s="114"/>
      <c r="P51" s="114"/>
      <c r="Q51" s="158"/>
      <c r="R51" s="379"/>
    </row>
    <row r="52" spans="1:18" s="104" customFormat="1" ht="64.5">
      <c r="A52" s="683"/>
      <c r="B52" s="559" t="s">
        <v>550</v>
      </c>
      <c r="C52" s="686"/>
      <c r="D52" s="671" t="s">
        <v>42</v>
      </c>
      <c r="E52" s="646"/>
      <c r="F52" s="674"/>
      <c r="G52" s="464"/>
      <c r="H52" s="675"/>
      <c r="I52" s="675"/>
      <c r="J52" s="675"/>
      <c r="K52" s="675"/>
      <c r="L52" s="675"/>
      <c r="M52" s="675"/>
      <c r="N52" s="675"/>
      <c r="O52" s="675"/>
      <c r="P52" s="675"/>
      <c r="Q52" s="675"/>
      <c r="R52" s="557"/>
    </row>
    <row r="53" spans="1:18" s="104" customFormat="1" ht="33" customHeight="1">
      <c r="A53" s="683"/>
      <c r="B53" s="559" t="s">
        <v>551</v>
      </c>
      <c r="C53" s="686"/>
      <c r="D53" s="676"/>
      <c r="E53" s="646"/>
      <c r="F53" s="678"/>
      <c r="G53" s="466"/>
      <c r="H53" s="675"/>
      <c r="I53" s="675"/>
      <c r="J53" s="675"/>
      <c r="K53" s="675"/>
      <c r="L53" s="675"/>
      <c r="M53" s="675"/>
      <c r="N53" s="675"/>
      <c r="O53" s="675"/>
      <c r="P53" s="675"/>
      <c r="Q53" s="675"/>
      <c r="R53" s="510"/>
    </row>
    <row r="54" spans="1:18" s="104" customFormat="1" ht="33" customHeight="1" thickBot="1">
      <c r="A54" s="684"/>
      <c r="B54" s="165"/>
      <c r="C54" s="687"/>
      <c r="D54" s="677"/>
      <c r="E54" s="647"/>
      <c r="F54" s="679"/>
      <c r="G54" s="467"/>
      <c r="H54" s="635"/>
      <c r="I54" s="635"/>
      <c r="J54" s="635"/>
      <c r="K54" s="635"/>
      <c r="L54" s="635"/>
      <c r="M54" s="635"/>
      <c r="N54" s="635"/>
      <c r="O54" s="635"/>
      <c r="P54" s="635"/>
      <c r="Q54" s="635"/>
      <c r="R54" s="511"/>
    </row>
    <row r="55" spans="1:18" s="104" customFormat="1" ht="33" customHeight="1">
      <c r="A55" s="665">
        <v>7</v>
      </c>
      <c r="B55" s="549" t="s">
        <v>552</v>
      </c>
      <c r="C55" s="668" t="s">
        <v>15</v>
      </c>
      <c r="D55" s="561" t="s">
        <v>43</v>
      </c>
      <c r="E55" s="645" t="s">
        <v>607</v>
      </c>
      <c r="F55" s="102" t="s">
        <v>111</v>
      </c>
      <c r="G55" s="458">
        <f>R55*J5</f>
        <v>0</v>
      </c>
      <c r="H55" s="109">
        <v>0</v>
      </c>
      <c r="I55" s="103"/>
      <c r="J55" s="103"/>
      <c r="K55" s="103"/>
      <c r="L55" s="103"/>
      <c r="M55" s="103"/>
      <c r="N55" s="103"/>
      <c r="O55" s="103"/>
      <c r="P55" s="103"/>
      <c r="Q55" s="156"/>
      <c r="R55" s="376">
        <v>0.85</v>
      </c>
    </row>
    <row r="56" spans="1:18" s="104" customFormat="1" ht="33" customHeight="1">
      <c r="A56" s="666"/>
      <c r="B56" s="553" t="s">
        <v>399</v>
      </c>
      <c r="C56" s="669"/>
      <c r="D56" s="559"/>
      <c r="E56" s="646"/>
      <c r="F56" s="557" t="s">
        <v>112</v>
      </c>
      <c r="G56" s="497"/>
      <c r="H56" s="112"/>
      <c r="I56" s="112"/>
      <c r="J56" s="106"/>
      <c r="K56" s="106"/>
      <c r="L56" s="106"/>
      <c r="M56" s="106"/>
      <c r="N56" s="106"/>
      <c r="O56" s="106"/>
      <c r="P56" s="106"/>
      <c r="Q56" s="157"/>
      <c r="R56" s="377"/>
    </row>
    <row r="57" spans="1:18" s="104" customFormat="1" ht="33" customHeight="1" thickBot="1">
      <c r="A57" s="666"/>
      <c r="B57" s="550" t="s">
        <v>44</v>
      </c>
      <c r="C57" s="669"/>
      <c r="D57" s="562"/>
      <c r="E57" s="646"/>
      <c r="F57" s="107" t="s">
        <v>20</v>
      </c>
      <c r="G57" s="496"/>
      <c r="H57" s="127"/>
      <c r="I57" s="127"/>
      <c r="J57" s="128"/>
      <c r="K57" s="128"/>
      <c r="L57" s="128"/>
      <c r="M57" s="128"/>
      <c r="N57" s="128"/>
      <c r="O57" s="128"/>
      <c r="P57" s="128"/>
      <c r="Q57" s="355"/>
      <c r="R57" s="380"/>
    </row>
    <row r="58" spans="1:18" s="104" customFormat="1" ht="33" customHeight="1">
      <c r="A58" s="666"/>
      <c r="B58" s="550" t="s">
        <v>553</v>
      </c>
      <c r="C58" s="669"/>
      <c r="D58" s="671" t="s">
        <v>45</v>
      </c>
      <c r="E58" s="646"/>
      <c r="F58" s="664"/>
      <c r="G58" s="461"/>
      <c r="H58" s="628"/>
      <c r="I58" s="628"/>
      <c r="J58" s="628"/>
      <c r="K58" s="628"/>
      <c r="L58" s="628"/>
      <c r="M58" s="628"/>
      <c r="N58" s="628"/>
      <c r="O58" s="628"/>
      <c r="P58" s="628"/>
      <c r="Q58" s="628"/>
      <c r="R58" s="509"/>
    </row>
    <row r="59" spans="1:18" s="104" customFormat="1" ht="33" customHeight="1">
      <c r="A59" s="666"/>
      <c r="B59" s="550" t="s">
        <v>400</v>
      </c>
      <c r="C59" s="669"/>
      <c r="D59" s="676"/>
      <c r="E59" s="646"/>
      <c r="F59" s="674"/>
      <c r="G59" s="464"/>
      <c r="H59" s="675"/>
      <c r="I59" s="675"/>
      <c r="J59" s="675"/>
      <c r="K59" s="675"/>
      <c r="L59" s="675"/>
      <c r="M59" s="675"/>
      <c r="N59" s="675"/>
      <c r="O59" s="675"/>
      <c r="P59" s="675"/>
      <c r="Q59" s="675"/>
      <c r="R59" s="557"/>
    </row>
    <row r="60" spans="1:18" s="104" customFormat="1" ht="33" customHeight="1">
      <c r="A60" s="666"/>
      <c r="B60" s="550" t="s">
        <v>554</v>
      </c>
      <c r="C60" s="669"/>
      <c r="D60" s="676"/>
      <c r="E60" s="646"/>
      <c r="F60" s="678"/>
      <c r="G60" s="466"/>
      <c r="H60" s="675"/>
      <c r="I60" s="675"/>
      <c r="J60" s="675"/>
      <c r="K60" s="675"/>
      <c r="L60" s="675"/>
      <c r="M60" s="675"/>
      <c r="N60" s="675"/>
      <c r="O60" s="675"/>
      <c r="P60" s="675"/>
      <c r="Q60" s="675"/>
      <c r="R60" s="510"/>
    </row>
    <row r="61" spans="1:18" s="104" customFormat="1" ht="33" customHeight="1">
      <c r="A61" s="666"/>
      <c r="B61" s="550" t="s">
        <v>46</v>
      </c>
      <c r="C61" s="669"/>
      <c r="D61" s="676"/>
      <c r="E61" s="646"/>
      <c r="F61" s="678"/>
      <c r="G61" s="466"/>
      <c r="H61" s="675"/>
      <c r="I61" s="675"/>
      <c r="J61" s="675"/>
      <c r="K61" s="675"/>
      <c r="L61" s="675"/>
      <c r="M61" s="675"/>
      <c r="N61" s="675"/>
      <c r="O61" s="675"/>
      <c r="P61" s="675"/>
      <c r="Q61" s="675"/>
      <c r="R61" s="510"/>
    </row>
    <row r="62" spans="1:18" s="104" customFormat="1" ht="33" customHeight="1">
      <c r="A62" s="666"/>
      <c r="B62" s="550" t="s">
        <v>555</v>
      </c>
      <c r="C62" s="669"/>
      <c r="D62" s="676"/>
      <c r="E62" s="646"/>
      <c r="F62" s="678"/>
      <c r="G62" s="466"/>
      <c r="H62" s="675"/>
      <c r="I62" s="675"/>
      <c r="J62" s="675"/>
      <c r="K62" s="675"/>
      <c r="L62" s="675"/>
      <c r="M62" s="675"/>
      <c r="N62" s="675"/>
      <c r="O62" s="675"/>
      <c r="P62" s="675"/>
      <c r="Q62" s="675"/>
      <c r="R62" s="510"/>
    </row>
    <row r="63" spans="1:18" s="104" customFormat="1" ht="42" customHeight="1" thickBot="1">
      <c r="A63" s="667"/>
      <c r="B63" s="551" t="s">
        <v>47</v>
      </c>
      <c r="C63" s="670"/>
      <c r="D63" s="677"/>
      <c r="E63" s="647"/>
      <c r="F63" s="679"/>
      <c r="G63" s="467"/>
      <c r="H63" s="635"/>
      <c r="I63" s="635"/>
      <c r="J63" s="635"/>
      <c r="K63" s="635"/>
      <c r="L63" s="635"/>
      <c r="M63" s="635"/>
      <c r="N63" s="635"/>
      <c r="O63" s="635"/>
      <c r="P63" s="635"/>
      <c r="Q63" s="635"/>
      <c r="R63" s="511"/>
    </row>
    <row r="64" spans="1:18" s="104" customFormat="1" ht="33" customHeight="1">
      <c r="A64" s="665">
        <v>8</v>
      </c>
      <c r="B64" s="549" t="s">
        <v>48</v>
      </c>
      <c r="C64" s="668" t="s">
        <v>15</v>
      </c>
      <c r="D64" s="561"/>
      <c r="E64" s="645" t="s">
        <v>451</v>
      </c>
      <c r="F64" s="102" t="s">
        <v>111</v>
      </c>
      <c r="G64" s="458"/>
      <c r="H64" s="109"/>
      <c r="I64" s="103"/>
      <c r="J64" s="103"/>
      <c r="K64" s="103"/>
      <c r="L64" s="103"/>
      <c r="M64" s="103"/>
      <c r="N64" s="103"/>
      <c r="O64" s="103"/>
      <c r="P64" s="103"/>
      <c r="Q64" s="156"/>
      <c r="R64" s="376"/>
    </row>
    <row r="65" spans="1:18" s="104" customFormat="1" ht="33" customHeight="1">
      <c r="A65" s="666"/>
      <c r="B65" s="550" t="s">
        <v>49</v>
      </c>
      <c r="C65" s="669"/>
      <c r="D65" s="117"/>
      <c r="E65" s="646"/>
      <c r="F65" s="557" t="s">
        <v>112</v>
      </c>
      <c r="G65" s="497">
        <f>R65*J5</f>
        <v>0</v>
      </c>
      <c r="H65" s="112"/>
      <c r="I65" s="112"/>
      <c r="J65" s="106"/>
      <c r="K65" s="106">
        <v>0</v>
      </c>
      <c r="L65" s="106"/>
      <c r="M65" s="106"/>
      <c r="N65" s="106"/>
      <c r="O65" s="106"/>
      <c r="P65" s="106"/>
      <c r="Q65" s="157"/>
      <c r="R65" s="377">
        <v>0.25</v>
      </c>
    </row>
    <row r="66" spans="1:18" s="104" customFormat="1" ht="33" customHeight="1" thickBot="1">
      <c r="A66" s="666"/>
      <c r="B66" s="550" t="s">
        <v>556</v>
      </c>
      <c r="C66" s="669"/>
      <c r="D66" s="562"/>
      <c r="E66" s="646"/>
      <c r="F66" s="125" t="s">
        <v>20</v>
      </c>
      <c r="G66" s="463"/>
      <c r="H66" s="126"/>
      <c r="I66" s="126"/>
      <c r="J66" s="114"/>
      <c r="K66" s="114"/>
      <c r="L66" s="114"/>
      <c r="M66" s="114"/>
      <c r="N66" s="114"/>
      <c r="O66" s="114"/>
      <c r="P66" s="114"/>
      <c r="Q66" s="158"/>
      <c r="R66" s="379"/>
    </row>
    <row r="67" spans="1:18" s="104" customFormat="1" ht="45" customHeight="1" thickBot="1">
      <c r="A67" s="667"/>
      <c r="B67" s="551" t="s">
        <v>223</v>
      </c>
      <c r="C67" s="670"/>
      <c r="D67" s="556" t="s">
        <v>608</v>
      </c>
      <c r="E67" s="647"/>
      <c r="F67" s="511"/>
      <c r="G67" s="467"/>
      <c r="H67" s="627"/>
      <c r="I67" s="627"/>
      <c r="J67" s="627"/>
      <c r="K67" s="627"/>
      <c r="L67" s="627"/>
      <c r="M67" s="627"/>
      <c r="N67" s="627"/>
      <c r="O67" s="627"/>
      <c r="P67" s="627"/>
      <c r="Q67" s="627"/>
      <c r="R67" s="511"/>
    </row>
    <row r="68" spans="1:18" s="104" customFormat="1" ht="33" customHeight="1">
      <c r="A68" s="665">
        <v>9</v>
      </c>
      <c r="B68" s="549" t="s">
        <v>557</v>
      </c>
      <c r="C68" s="668" t="s">
        <v>401</v>
      </c>
      <c r="D68" s="561"/>
      <c r="E68" s="645" t="s">
        <v>451</v>
      </c>
      <c r="F68" s="102" t="s">
        <v>111</v>
      </c>
      <c r="G68" s="456"/>
      <c r="H68" s="109"/>
      <c r="I68" s="103"/>
      <c r="J68" s="103"/>
      <c r="K68" s="103"/>
      <c r="L68" s="103"/>
      <c r="M68" s="103"/>
      <c r="N68" s="103"/>
      <c r="O68" s="103"/>
      <c r="P68" s="103"/>
      <c r="Q68" s="156"/>
      <c r="R68" s="376"/>
    </row>
    <row r="69" spans="1:18" s="104" customFormat="1" ht="33" customHeight="1">
      <c r="A69" s="666"/>
      <c r="B69" s="550" t="s">
        <v>558</v>
      </c>
      <c r="C69" s="669"/>
      <c r="D69" s="117"/>
      <c r="E69" s="691"/>
      <c r="F69" s="557" t="s">
        <v>112</v>
      </c>
      <c r="G69" s="468">
        <f>R69*J5</f>
        <v>0</v>
      </c>
      <c r="H69" s="112"/>
      <c r="I69" s="106"/>
      <c r="J69" s="106"/>
      <c r="K69" s="106">
        <v>0</v>
      </c>
      <c r="L69" s="113"/>
      <c r="M69" s="106"/>
      <c r="N69" s="106"/>
      <c r="O69" s="106"/>
      <c r="P69" s="106"/>
      <c r="Q69" s="157"/>
      <c r="R69" s="377">
        <v>0.5</v>
      </c>
    </row>
    <row r="70" spans="1:18" s="104" customFormat="1" ht="33" customHeight="1" thickBot="1">
      <c r="A70" s="666"/>
      <c r="B70" s="550" t="s">
        <v>559</v>
      </c>
      <c r="C70" s="669"/>
      <c r="D70" s="562"/>
      <c r="E70" s="691"/>
      <c r="F70" s="125" t="s">
        <v>20</v>
      </c>
      <c r="G70" s="469">
        <f>R70*J5</f>
        <v>0</v>
      </c>
      <c r="H70" s="126"/>
      <c r="I70" s="114"/>
      <c r="J70" s="114"/>
      <c r="K70" s="114"/>
      <c r="L70" s="114"/>
      <c r="M70" s="114"/>
      <c r="N70" s="114">
        <v>0</v>
      </c>
      <c r="O70" s="114"/>
      <c r="P70" s="114"/>
      <c r="Q70" s="158"/>
      <c r="R70" s="379">
        <v>1</v>
      </c>
    </row>
    <row r="71" spans="1:18" s="104" customFormat="1" ht="33" customHeight="1">
      <c r="A71" s="666"/>
      <c r="B71" s="550" t="s">
        <v>50</v>
      </c>
      <c r="C71" s="669"/>
      <c r="D71" s="671" t="s">
        <v>51</v>
      </c>
      <c r="E71" s="691"/>
      <c r="F71" s="689"/>
      <c r="G71" s="464"/>
      <c r="H71" s="675"/>
      <c r="I71" s="675"/>
      <c r="J71" s="675"/>
      <c r="K71" s="675"/>
      <c r="L71" s="675"/>
      <c r="M71" s="675"/>
      <c r="N71" s="675"/>
      <c r="O71" s="675"/>
      <c r="P71" s="675"/>
      <c r="Q71" s="675"/>
      <c r="R71" s="557"/>
    </row>
    <row r="72" spans="1:18" s="104" customFormat="1" ht="33" customHeight="1">
      <c r="A72" s="666"/>
      <c r="B72" s="550" t="s">
        <v>560</v>
      </c>
      <c r="C72" s="669"/>
      <c r="D72" s="676"/>
      <c r="E72" s="691"/>
      <c r="F72" s="689"/>
      <c r="G72" s="464"/>
      <c r="H72" s="675"/>
      <c r="I72" s="675"/>
      <c r="J72" s="675"/>
      <c r="K72" s="675"/>
      <c r="L72" s="675"/>
      <c r="M72" s="675"/>
      <c r="N72" s="675"/>
      <c r="O72" s="675"/>
      <c r="P72" s="675"/>
      <c r="Q72" s="675"/>
      <c r="R72" s="557"/>
    </row>
    <row r="73" spans="1:18" s="104" customFormat="1" ht="45" customHeight="1" thickBot="1">
      <c r="A73" s="667"/>
      <c r="B73" s="551" t="s">
        <v>561</v>
      </c>
      <c r="C73" s="670"/>
      <c r="D73" s="677"/>
      <c r="E73" s="663"/>
      <c r="F73" s="690"/>
      <c r="G73" s="470"/>
      <c r="H73" s="635"/>
      <c r="I73" s="635"/>
      <c r="J73" s="635"/>
      <c r="K73" s="635"/>
      <c r="L73" s="635"/>
      <c r="M73" s="635"/>
      <c r="N73" s="635"/>
      <c r="O73" s="635"/>
      <c r="P73" s="635"/>
      <c r="Q73" s="635"/>
      <c r="R73" s="558"/>
    </row>
    <row r="74" spans="1:18" s="104" customFormat="1" ht="33" customHeight="1">
      <c r="A74" s="682">
        <v>10</v>
      </c>
      <c r="B74" s="549" t="s">
        <v>419</v>
      </c>
      <c r="C74" s="685" t="s">
        <v>52</v>
      </c>
      <c r="D74" s="561"/>
      <c r="E74" s="645" t="s">
        <v>451</v>
      </c>
      <c r="F74" s="102" t="s">
        <v>111</v>
      </c>
      <c r="G74" s="458"/>
      <c r="H74" s="109"/>
      <c r="I74" s="103"/>
      <c r="J74" s="103"/>
      <c r="K74" s="103"/>
      <c r="L74" s="103"/>
      <c r="M74" s="103"/>
      <c r="N74" s="103"/>
      <c r="O74" s="103"/>
      <c r="P74" s="103"/>
      <c r="Q74" s="156"/>
      <c r="R74" s="376"/>
    </row>
    <row r="75" spans="1:18" s="104" customFormat="1" ht="33" customHeight="1">
      <c r="A75" s="683"/>
      <c r="B75" s="550" t="s">
        <v>53</v>
      </c>
      <c r="C75" s="686"/>
      <c r="D75" s="117"/>
      <c r="E75" s="646"/>
      <c r="F75" s="557" t="s">
        <v>112</v>
      </c>
      <c r="G75" s="468"/>
      <c r="H75" s="129"/>
      <c r="I75" s="113"/>
      <c r="J75" s="113"/>
      <c r="K75" s="113"/>
      <c r="L75" s="113"/>
      <c r="M75" s="113"/>
      <c r="N75" s="113"/>
      <c r="O75" s="113"/>
      <c r="P75" s="113"/>
      <c r="Q75" s="151"/>
      <c r="R75" s="381"/>
    </row>
    <row r="76" spans="1:18" s="104" customFormat="1" ht="33" customHeight="1" thickBot="1">
      <c r="A76" s="683"/>
      <c r="B76" s="550" t="s">
        <v>54</v>
      </c>
      <c r="C76" s="686"/>
      <c r="D76" s="562" t="s">
        <v>55</v>
      </c>
      <c r="E76" s="646"/>
      <c r="F76" s="107" t="s">
        <v>20</v>
      </c>
      <c r="G76" s="497">
        <f>R76*J5</f>
        <v>0</v>
      </c>
      <c r="H76" s="126"/>
      <c r="I76" s="114"/>
      <c r="J76" s="114"/>
      <c r="K76" s="114"/>
      <c r="L76" s="114"/>
      <c r="M76" s="114"/>
      <c r="N76" s="114">
        <v>0</v>
      </c>
      <c r="O76" s="114"/>
      <c r="P76" s="114"/>
      <c r="Q76" s="158"/>
      <c r="R76" s="379">
        <v>0.7</v>
      </c>
    </row>
    <row r="77" spans="1:18" s="104" customFormat="1" ht="33" customHeight="1">
      <c r="A77" s="683"/>
      <c r="B77" s="550" t="s">
        <v>562</v>
      </c>
      <c r="C77" s="686"/>
      <c r="D77" s="669" t="s">
        <v>42</v>
      </c>
      <c r="E77" s="646"/>
      <c r="F77" s="688"/>
      <c r="G77" s="436"/>
      <c r="H77" s="628"/>
      <c r="I77" s="629"/>
      <c r="J77" s="629"/>
      <c r="K77" s="629"/>
      <c r="L77" s="629"/>
      <c r="M77" s="629"/>
      <c r="N77" s="629"/>
      <c r="O77" s="629"/>
      <c r="P77" s="629"/>
      <c r="Q77" s="629"/>
      <c r="R77" s="563"/>
    </row>
    <row r="78" spans="1:18" s="104" customFormat="1" ht="33" customHeight="1">
      <c r="A78" s="683"/>
      <c r="B78" s="550" t="s">
        <v>56</v>
      </c>
      <c r="C78" s="686"/>
      <c r="D78" s="669"/>
      <c r="E78" s="646"/>
      <c r="F78" s="678"/>
      <c r="G78" s="466"/>
      <c r="H78" s="630"/>
      <c r="I78" s="630"/>
      <c r="J78" s="630"/>
      <c r="K78" s="630"/>
      <c r="L78" s="630"/>
      <c r="M78" s="630"/>
      <c r="N78" s="630"/>
      <c r="O78" s="630"/>
      <c r="P78" s="630"/>
      <c r="Q78" s="630"/>
      <c r="R78" s="510"/>
    </row>
    <row r="79" spans="1:18" s="104" customFormat="1" ht="33" customHeight="1" thickBot="1">
      <c r="A79" s="684"/>
      <c r="B79" s="165"/>
      <c r="C79" s="687"/>
      <c r="D79" s="670"/>
      <c r="E79" s="647"/>
      <c r="F79" s="679"/>
      <c r="G79" s="467"/>
      <c r="H79" s="631"/>
      <c r="I79" s="631"/>
      <c r="J79" s="631"/>
      <c r="K79" s="631"/>
      <c r="L79" s="631"/>
      <c r="M79" s="631"/>
      <c r="N79" s="631"/>
      <c r="O79" s="631"/>
      <c r="P79" s="631"/>
      <c r="Q79" s="631"/>
      <c r="R79" s="511"/>
    </row>
    <row r="80" spans="1:18" s="104" customFormat="1" ht="33" customHeight="1">
      <c r="A80" s="682">
        <v>11</v>
      </c>
      <c r="B80" s="549" t="s">
        <v>563</v>
      </c>
      <c r="C80" s="685" t="s">
        <v>52</v>
      </c>
      <c r="D80" s="561"/>
      <c r="E80" s="645" t="s">
        <v>451</v>
      </c>
      <c r="F80" s="102" t="s">
        <v>111</v>
      </c>
      <c r="G80" s="458"/>
      <c r="H80" s="109"/>
      <c r="I80" s="103"/>
      <c r="J80" s="103"/>
      <c r="K80" s="103"/>
      <c r="L80" s="103"/>
      <c r="M80" s="103"/>
      <c r="N80" s="103"/>
      <c r="O80" s="103"/>
      <c r="P80" s="103"/>
      <c r="Q80" s="156"/>
      <c r="R80" s="376"/>
    </row>
    <row r="81" spans="1:18" s="104" customFormat="1" ht="33" customHeight="1">
      <c r="A81" s="683"/>
      <c r="B81" s="550" t="s">
        <v>57</v>
      </c>
      <c r="C81" s="686"/>
      <c r="D81" s="117" t="s">
        <v>58</v>
      </c>
      <c r="E81" s="646"/>
      <c r="F81" s="557" t="s">
        <v>112</v>
      </c>
      <c r="G81" s="497">
        <f>R81*J5</f>
        <v>0</v>
      </c>
      <c r="H81" s="129"/>
      <c r="I81" s="113"/>
      <c r="J81" s="113"/>
      <c r="K81" s="113">
        <v>0</v>
      </c>
      <c r="L81" s="113"/>
      <c r="M81" s="113"/>
      <c r="N81" s="113"/>
      <c r="O81" s="113"/>
      <c r="P81" s="113"/>
      <c r="Q81" s="151"/>
      <c r="R81" s="381">
        <v>1.75</v>
      </c>
    </row>
    <row r="82" spans="1:18" s="104" customFormat="1" ht="33" customHeight="1" thickBot="1">
      <c r="A82" s="683"/>
      <c r="B82" s="550" t="s">
        <v>59</v>
      </c>
      <c r="C82" s="686"/>
      <c r="D82" s="562"/>
      <c r="E82" s="646"/>
      <c r="F82" s="107" t="s">
        <v>20</v>
      </c>
      <c r="G82" s="463"/>
      <c r="H82" s="126"/>
      <c r="I82" s="114"/>
      <c r="J82" s="114"/>
      <c r="K82" s="114"/>
      <c r="L82" s="114"/>
      <c r="M82" s="114"/>
      <c r="N82" s="114"/>
      <c r="O82" s="114"/>
      <c r="P82" s="114"/>
      <c r="Q82" s="158"/>
      <c r="R82" s="379"/>
    </row>
    <row r="83" spans="1:18" s="104" customFormat="1" ht="33" customHeight="1">
      <c r="A83" s="683"/>
      <c r="B83" s="550" t="s">
        <v>564</v>
      </c>
      <c r="C83" s="686"/>
      <c r="D83" s="668" t="s">
        <v>60</v>
      </c>
      <c r="E83" s="646"/>
      <c r="F83" s="664"/>
      <c r="G83" s="461"/>
      <c r="H83" s="628"/>
      <c r="I83" s="629"/>
      <c r="J83" s="629"/>
      <c r="K83" s="629"/>
      <c r="L83" s="629"/>
      <c r="M83" s="629"/>
      <c r="N83" s="629"/>
      <c r="O83" s="629"/>
      <c r="P83" s="629"/>
      <c r="Q83" s="629"/>
      <c r="R83" s="509"/>
    </row>
    <row r="84" spans="1:18" s="104" customFormat="1" ht="33" customHeight="1">
      <c r="A84" s="683"/>
      <c r="B84" s="550" t="s">
        <v>46</v>
      </c>
      <c r="C84" s="686"/>
      <c r="D84" s="676"/>
      <c r="E84" s="646"/>
      <c r="F84" s="678"/>
      <c r="G84" s="466"/>
      <c r="H84" s="630"/>
      <c r="I84" s="630"/>
      <c r="J84" s="630"/>
      <c r="K84" s="630"/>
      <c r="L84" s="630"/>
      <c r="M84" s="630"/>
      <c r="N84" s="630"/>
      <c r="O84" s="630"/>
      <c r="P84" s="630"/>
      <c r="Q84" s="630"/>
      <c r="R84" s="510"/>
    </row>
    <row r="85" spans="1:18" s="104" customFormat="1" ht="33" customHeight="1">
      <c r="A85" s="683"/>
      <c r="B85" s="550" t="s">
        <v>565</v>
      </c>
      <c r="C85" s="686"/>
      <c r="D85" s="676"/>
      <c r="E85" s="646"/>
      <c r="F85" s="678"/>
      <c r="G85" s="466"/>
      <c r="H85" s="630"/>
      <c r="I85" s="630"/>
      <c r="J85" s="630"/>
      <c r="K85" s="630"/>
      <c r="L85" s="630"/>
      <c r="M85" s="630"/>
      <c r="N85" s="630"/>
      <c r="O85" s="630"/>
      <c r="P85" s="630"/>
      <c r="Q85" s="630"/>
      <c r="R85" s="510"/>
    </row>
    <row r="86" spans="1:18" s="104" customFormat="1" ht="33" customHeight="1">
      <c r="A86" s="683"/>
      <c r="B86" s="550" t="s">
        <v>566</v>
      </c>
      <c r="C86" s="686"/>
      <c r="D86" s="676"/>
      <c r="E86" s="646"/>
      <c r="F86" s="678"/>
      <c r="G86" s="466"/>
      <c r="H86" s="630"/>
      <c r="I86" s="630"/>
      <c r="J86" s="630"/>
      <c r="K86" s="630"/>
      <c r="L86" s="630"/>
      <c r="M86" s="630"/>
      <c r="N86" s="630"/>
      <c r="O86" s="630"/>
      <c r="P86" s="630"/>
      <c r="Q86" s="630"/>
      <c r="R86" s="510"/>
    </row>
    <row r="87" spans="1:18" s="104" customFormat="1" ht="33" customHeight="1" thickBot="1">
      <c r="A87" s="684"/>
      <c r="B87" s="165"/>
      <c r="C87" s="687"/>
      <c r="D87" s="677"/>
      <c r="E87" s="647"/>
      <c r="F87" s="679"/>
      <c r="G87" s="467"/>
      <c r="H87" s="631"/>
      <c r="I87" s="631"/>
      <c r="J87" s="631"/>
      <c r="K87" s="631"/>
      <c r="L87" s="631"/>
      <c r="M87" s="631"/>
      <c r="N87" s="631"/>
      <c r="O87" s="631"/>
      <c r="P87" s="631"/>
      <c r="Q87" s="631"/>
      <c r="R87" s="511"/>
    </row>
    <row r="88" spans="1:18" s="104" customFormat="1" ht="33" customHeight="1">
      <c r="A88" s="665">
        <v>12</v>
      </c>
      <c r="B88" s="536" t="s">
        <v>413</v>
      </c>
      <c r="C88" s="504" t="s">
        <v>567</v>
      </c>
      <c r="D88" s="536"/>
      <c r="E88" s="645" t="s">
        <v>451</v>
      </c>
      <c r="F88" s="102" t="s">
        <v>111</v>
      </c>
      <c r="G88" s="458"/>
      <c r="H88" s="109"/>
      <c r="I88" s="103"/>
      <c r="J88" s="103"/>
      <c r="K88" s="103"/>
      <c r="L88" s="103"/>
      <c r="M88" s="103"/>
      <c r="N88" s="103"/>
      <c r="O88" s="103"/>
      <c r="P88" s="103"/>
      <c r="Q88" s="156"/>
      <c r="R88" s="376"/>
    </row>
    <row r="89" spans="1:18" s="104" customFormat="1" ht="33" customHeight="1">
      <c r="A89" s="666"/>
      <c r="B89" s="553" t="s">
        <v>414</v>
      </c>
      <c r="C89" s="505"/>
      <c r="D89" s="117"/>
      <c r="E89" s="691"/>
      <c r="F89" s="557" t="s">
        <v>112</v>
      </c>
      <c r="G89" s="468"/>
      <c r="H89" s="129"/>
      <c r="I89" s="113"/>
      <c r="J89" s="113"/>
      <c r="K89" s="113"/>
      <c r="L89" s="113"/>
      <c r="M89" s="113"/>
      <c r="N89" s="113"/>
      <c r="O89" s="113"/>
      <c r="P89" s="113"/>
      <c r="Q89" s="151"/>
      <c r="R89" s="381"/>
    </row>
    <row r="90" spans="1:18" s="104" customFormat="1" ht="33" customHeight="1" thickBot="1">
      <c r="A90" s="666"/>
      <c r="B90" s="553" t="s">
        <v>568</v>
      </c>
      <c r="C90" s="505"/>
      <c r="D90" s="130"/>
      <c r="E90" s="691"/>
      <c r="F90" s="107" t="s">
        <v>20</v>
      </c>
      <c r="G90" s="497">
        <f>R90*J5</f>
        <v>0</v>
      </c>
      <c r="H90" s="143"/>
      <c r="I90" s="131"/>
      <c r="J90" s="131"/>
      <c r="K90" s="131"/>
      <c r="L90" s="131"/>
      <c r="M90" s="131"/>
      <c r="N90" s="131">
        <v>0</v>
      </c>
      <c r="O90" s="131"/>
      <c r="P90" s="131"/>
      <c r="Q90" s="356"/>
      <c r="R90" s="382">
        <v>0.85</v>
      </c>
    </row>
    <row r="91" spans="1:18" s="104" customFormat="1" ht="80.25" customHeight="1" thickBot="1">
      <c r="A91" s="667"/>
      <c r="B91" s="560" t="s">
        <v>569</v>
      </c>
      <c r="C91" s="506" t="s">
        <v>61</v>
      </c>
      <c r="D91" s="120" t="s">
        <v>609</v>
      </c>
      <c r="E91" s="663"/>
      <c r="F91" s="132" t="s">
        <v>62</v>
      </c>
      <c r="G91" s="471"/>
      <c r="H91" s="627"/>
      <c r="I91" s="627"/>
      <c r="J91" s="627"/>
      <c r="K91" s="627"/>
      <c r="L91" s="627"/>
      <c r="M91" s="627"/>
      <c r="N91" s="627"/>
      <c r="O91" s="627"/>
      <c r="P91" s="627"/>
      <c r="Q91" s="627"/>
      <c r="R91" s="132"/>
    </row>
    <row r="92" spans="1:18" s="104" customFormat="1" ht="33" customHeight="1">
      <c r="A92" s="665">
        <v>13</v>
      </c>
      <c r="B92" s="536" t="s">
        <v>570</v>
      </c>
      <c r="C92" s="668" t="s">
        <v>571</v>
      </c>
      <c r="D92" s="561"/>
      <c r="E92" s="645" t="s">
        <v>451</v>
      </c>
      <c r="F92" s="102" t="s">
        <v>111</v>
      </c>
      <c r="G92" s="458"/>
      <c r="H92" s="109"/>
      <c r="I92" s="103"/>
      <c r="J92" s="103"/>
      <c r="K92" s="103"/>
      <c r="L92" s="103"/>
      <c r="M92" s="103"/>
      <c r="N92" s="103"/>
      <c r="O92" s="103"/>
      <c r="P92" s="103"/>
      <c r="Q92" s="156"/>
      <c r="R92" s="376"/>
    </row>
    <row r="93" spans="1:18" s="104" customFormat="1" ht="33" customHeight="1">
      <c r="A93" s="666"/>
      <c r="B93" s="553" t="s">
        <v>572</v>
      </c>
      <c r="C93" s="669"/>
      <c r="D93" s="133"/>
      <c r="E93" s="691"/>
      <c r="F93" s="557" t="s">
        <v>112</v>
      </c>
      <c r="G93" s="468"/>
      <c r="H93" s="127"/>
      <c r="I93" s="128"/>
      <c r="J93" s="128"/>
      <c r="K93" s="128"/>
      <c r="L93" s="128"/>
      <c r="M93" s="128"/>
      <c r="N93" s="128"/>
      <c r="O93" s="128"/>
      <c r="P93" s="128"/>
      <c r="Q93" s="355"/>
      <c r="R93" s="380"/>
    </row>
    <row r="94" spans="1:18" s="104" customFormat="1" ht="33" customHeight="1" thickBot="1">
      <c r="A94" s="666"/>
      <c r="B94" s="567" t="s">
        <v>63</v>
      </c>
      <c r="C94" s="669"/>
      <c r="D94" s="562"/>
      <c r="E94" s="691"/>
      <c r="F94" s="107" t="s">
        <v>20</v>
      </c>
      <c r="G94" s="497">
        <f>R94*J5</f>
        <v>0</v>
      </c>
      <c r="H94" s="126"/>
      <c r="I94" s="114"/>
      <c r="J94" s="114"/>
      <c r="K94" s="114"/>
      <c r="L94" s="114"/>
      <c r="M94" s="114"/>
      <c r="N94" s="114">
        <v>0</v>
      </c>
      <c r="O94" s="114"/>
      <c r="P94" s="114"/>
      <c r="Q94" s="158"/>
      <c r="R94" s="379">
        <v>1.7</v>
      </c>
    </row>
    <row r="95" spans="1:18" s="104" customFormat="1" ht="33" customHeight="1">
      <c r="A95" s="666"/>
      <c r="B95" s="567" t="s">
        <v>573</v>
      </c>
      <c r="C95" s="669"/>
      <c r="D95" s="668" t="s">
        <v>64</v>
      </c>
      <c r="E95" s="691"/>
      <c r="F95" s="664"/>
      <c r="G95" s="461"/>
      <c r="H95" s="628"/>
      <c r="I95" s="628"/>
      <c r="J95" s="628"/>
      <c r="K95" s="628"/>
      <c r="L95" s="628"/>
      <c r="M95" s="628"/>
      <c r="N95" s="628"/>
      <c r="O95" s="628"/>
      <c r="P95" s="628"/>
      <c r="Q95" s="628"/>
      <c r="R95" s="509"/>
    </row>
    <row r="96" spans="1:18" s="104" customFormat="1" ht="33" customHeight="1">
      <c r="A96" s="666"/>
      <c r="B96" s="567" t="s">
        <v>65</v>
      </c>
      <c r="C96" s="669"/>
      <c r="D96" s="669"/>
      <c r="E96" s="691"/>
      <c r="F96" s="674"/>
      <c r="G96" s="464"/>
      <c r="H96" s="675"/>
      <c r="I96" s="675"/>
      <c r="J96" s="675"/>
      <c r="K96" s="675"/>
      <c r="L96" s="675"/>
      <c r="M96" s="675"/>
      <c r="N96" s="675"/>
      <c r="O96" s="675"/>
      <c r="P96" s="675"/>
      <c r="Q96" s="675"/>
      <c r="R96" s="557"/>
    </row>
    <row r="97" spans="1:18" s="104" customFormat="1" ht="33" customHeight="1">
      <c r="A97" s="666"/>
      <c r="B97" s="567" t="s">
        <v>574</v>
      </c>
      <c r="C97" s="669"/>
      <c r="D97" s="669"/>
      <c r="E97" s="691"/>
      <c r="F97" s="674"/>
      <c r="G97" s="464"/>
      <c r="H97" s="675"/>
      <c r="I97" s="675"/>
      <c r="J97" s="675"/>
      <c r="K97" s="675"/>
      <c r="L97" s="675"/>
      <c r="M97" s="675"/>
      <c r="N97" s="675"/>
      <c r="O97" s="675"/>
      <c r="P97" s="675"/>
      <c r="Q97" s="675"/>
      <c r="R97" s="557"/>
    </row>
    <row r="98" spans="1:18" s="104" customFormat="1" ht="33" customHeight="1">
      <c r="A98" s="666"/>
      <c r="B98" s="567" t="s">
        <v>66</v>
      </c>
      <c r="C98" s="669"/>
      <c r="D98" s="669"/>
      <c r="E98" s="691"/>
      <c r="F98" s="674"/>
      <c r="G98" s="464"/>
      <c r="H98" s="675"/>
      <c r="I98" s="675"/>
      <c r="J98" s="675"/>
      <c r="K98" s="675"/>
      <c r="L98" s="675"/>
      <c r="M98" s="675"/>
      <c r="N98" s="675"/>
      <c r="O98" s="675"/>
      <c r="P98" s="675"/>
      <c r="Q98" s="675"/>
      <c r="R98" s="557"/>
    </row>
    <row r="99" spans="1:18" s="104" customFormat="1" ht="33" customHeight="1" thickBot="1">
      <c r="A99" s="667"/>
      <c r="B99" s="568" t="s">
        <v>575</v>
      </c>
      <c r="C99" s="670"/>
      <c r="D99" s="670"/>
      <c r="E99" s="663"/>
      <c r="F99" s="693"/>
      <c r="G99" s="470"/>
      <c r="H99" s="635"/>
      <c r="I99" s="635"/>
      <c r="J99" s="635"/>
      <c r="K99" s="635"/>
      <c r="L99" s="635"/>
      <c r="M99" s="635"/>
      <c r="N99" s="635"/>
      <c r="O99" s="635"/>
      <c r="P99" s="635"/>
      <c r="Q99" s="635"/>
      <c r="R99" s="558"/>
    </row>
    <row r="100" spans="1:18" s="104" customFormat="1" ht="33" customHeight="1">
      <c r="A100" s="665">
        <v>14</v>
      </c>
      <c r="B100" s="134" t="s">
        <v>576</v>
      </c>
      <c r="C100" s="504" t="s">
        <v>577</v>
      </c>
      <c r="D100" s="668" t="s">
        <v>67</v>
      </c>
      <c r="E100" s="645" t="s">
        <v>451</v>
      </c>
      <c r="F100" s="281" t="s">
        <v>111</v>
      </c>
      <c r="G100" s="456">
        <f>R100*J5</f>
        <v>0</v>
      </c>
      <c r="H100" s="109">
        <v>0</v>
      </c>
      <c r="I100" s="103"/>
      <c r="J100" s="103"/>
      <c r="K100" s="103"/>
      <c r="L100" s="103"/>
      <c r="M100" s="103"/>
      <c r="N100" s="103"/>
      <c r="O100" s="103"/>
      <c r="P100" s="103"/>
      <c r="Q100" s="156"/>
      <c r="R100" s="376">
        <v>8</v>
      </c>
    </row>
    <row r="101" spans="1:18" s="104" customFormat="1" ht="32.25" customHeight="1">
      <c r="A101" s="666"/>
      <c r="B101" s="135" t="s">
        <v>68</v>
      </c>
      <c r="C101" s="505" t="s">
        <v>580</v>
      </c>
      <c r="D101" s="669"/>
      <c r="E101" s="691"/>
      <c r="F101" s="510" t="s">
        <v>112</v>
      </c>
      <c r="G101" s="468">
        <f>R101*J5</f>
        <v>0</v>
      </c>
      <c r="H101" s="143"/>
      <c r="I101" s="131"/>
      <c r="J101" s="131"/>
      <c r="K101" s="131">
        <v>0</v>
      </c>
      <c r="L101" s="131"/>
      <c r="M101" s="131"/>
      <c r="N101" s="131"/>
      <c r="O101" s="131"/>
      <c r="P101" s="131"/>
      <c r="Q101" s="356"/>
      <c r="R101" s="382">
        <v>10</v>
      </c>
    </row>
    <row r="102" spans="1:18" s="104" customFormat="1" ht="33" customHeight="1" thickBot="1">
      <c r="A102" s="666"/>
      <c r="B102" s="135" t="s">
        <v>70</v>
      </c>
      <c r="C102" s="505"/>
      <c r="D102" s="669"/>
      <c r="E102" s="691"/>
      <c r="F102" s="282" t="s">
        <v>20</v>
      </c>
      <c r="G102" s="497">
        <f>R102*J5</f>
        <v>0</v>
      </c>
      <c r="H102" s="126"/>
      <c r="I102" s="114"/>
      <c r="J102" s="114"/>
      <c r="K102" s="114"/>
      <c r="L102" s="114"/>
      <c r="M102" s="114"/>
      <c r="N102" s="114">
        <v>0</v>
      </c>
      <c r="O102" s="114"/>
      <c r="P102" s="114"/>
      <c r="Q102" s="158"/>
      <c r="R102" s="379">
        <v>6.6</v>
      </c>
    </row>
    <row r="103" spans="1:18" s="104" customFormat="1" ht="33" customHeight="1">
      <c r="A103" s="666"/>
      <c r="B103" s="122" t="s">
        <v>72</v>
      </c>
      <c r="C103" s="505"/>
      <c r="D103" s="669"/>
      <c r="E103" s="691"/>
      <c r="F103" s="688"/>
      <c r="G103" s="436"/>
      <c r="H103" s="628"/>
      <c r="I103" s="629"/>
      <c r="J103" s="629"/>
      <c r="K103" s="629"/>
      <c r="L103" s="629"/>
      <c r="M103" s="629"/>
      <c r="N103" s="629"/>
      <c r="O103" s="629"/>
      <c r="P103" s="629"/>
      <c r="Q103" s="629"/>
      <c r="R103" s="563"/>
    </row>
    <row r="104" spans="1:18" s="104" customFormat="1" ht="33" customHeight="1">
      <c r="A104" s="666"/>
      <c r="B104" s="122" t="s">
        <v>578</v>
      </c>
      <c r="C104" s="505"/>
      <c r="D104" s="669"/>
      <c r="E104" s="691"/>
      <c r="F104" s="678"/>
      <c r="G104" s="466"/>
      <c r="H104" s="630"/>
      <c r="I104" s="630"/>
      <c r="J104" s="630"/>
      <c r="K104" s="630"/>
      <c r="L104" s="630"/>
      <c r="M104" s="630"/>
      <c r="N104" s="630"/>
      <c r="O104" s="630"/>
      <c r="P104" s="630"/>
      <c r="Q104" s="630"/>
      <c r="R104" s="510"/>
    </row>
    <row r="105" spans="1:18" s="104" customFormat="1" ht="33" customHeight="1">
      <c r="A105" s="666"/>
      <c r="B105" s="122" t="s">
        <v>579</v>
      </c>
      <c r="C105" s="505"/>
      <c r="D105" s="669"/>
      <c r="E105" s="691"/>
      <c r="F105" s="678"/>
      <c r="G105" s="466"/>
      <c r="H105" s="630"/>
      <c r="I105" s="630"/>
      <c r="J105" s="630"/>
      <c r="K105" s="630"/>
      <c r="L105" s="630"/>
      <c r="M105" s="630"/>
      <c r="N105" s="630"/>
      <c r="O105" s="630"/>
      <c r="P105" s="630"/>
      <c r="Q105" s="630"/>
      <c r="R105" s="510"/>
    </row>
    <row r="106" spans="1:18" s="104" customFormat="1" ht="33" customHeight="1">
      <c r="A106" s="666"/>
      <c r="B106" s="122" t="s">
        <v>581</v>
      </c>
      <c r="C106" s="526"/>
      <c r="D106" s="669"/>
      <c r="E106" s="691"/>
      <c r="F106" s="678"/>
      <c r="G106" s="466"/>
      <c r="H106" s="630"/>
      <c r="I106" s="630"/>
      <c r="J106" s="630"/>
      <c r="K106" s="630"/>
      <c r="L106" s="630"/>
      <c r="M106" s="630"/>
      <c r="N106" s="630"/>
      <c r="O106" s="630"/>
      <c r="P106" s="630"/>
      <c r="Q106" s="630"/>
      <c r="R106" s="510"/>
    </row>
    <row r="107" spans="1:18" s="104" customFormat="1" ht="48" customHeight="1" thickBot="1">
      <c r="A107" s="667"/>
      <c r="B107" s="136" t="s">
        <v>74</v>
      </c>
      <c r="C107" s="527"/>
      <c r="D107" s="670"/>
      <c r="E107" s="663"/>
      <c r="F107" s="679"/>
      <c r="G107" s="467"/>
      <c r="H107" s="631"/>
      <c r="I107" s="631"/>
      <c r="J107" s="631"/>
      <c r="K107" s="631"/>
      <c r="L107" s="631"/>
      <c r="M107" s="631"/>
      <c r="N107" s="631"/>
      <c r="O107" s="631"/>
      <c r="P107" s="631"/>
      <c r="Q107" s="631"/>
      <c r="R107" s="511"/>
    </row>
    <row r="108" spans="1:18" s="104" customFormat="1" ht="33" customHeight="1">
      <c r="A108" s="665">
        <v>15</v>
      </c>
      <c r="B108" s="536" t="s">
        <v>582</v>
      </c>
      <c r="C108" s="668" t="s">
        <v>75</v>
      </c>
      <c r="D108" s="536"/>
      <c r="E108" s="645" t="s">
        <v>451</v>
      </c>
      <c r="F108" s="281" t="s">
        <v>111</v>
      </c>
      <c r="G108" s="456"/>
      <c r="H108" s="204"/>
      <c r="I108" s="110"/>
      <c r="J108" s="110"/>
      <c r="K108" s="110"/>
      <c r="L108" s="110"/>
      <c r="M108" s="110"/>
      <c r="N108" s="110"/>
      <c r="O108" s="110"/>
      <c r="P108" s="110"/>
      <c r="Q108" s="150"/>
      <c r="R108" s="383"/>
    </row>
    <row r="109" spans="1:18" s="104" customFormat="1" ht="33" customHeight="1">
      <c r="A109" s="666"/>
      <c r="B109" s="559" t="s">
        <v>583</v>
      </c>
      <c r="C109" s="692"/>
      <c r="D109" s="137"/>
      <c r="E109" s="691"/>
      <c r="F109" s="510" t="s">
        <v>112</v>
      </c>
      <c r="G109" s="468">
        <f>R109*J5</f>
        <v>0</v>
      </c>
      <c r="H109" s="127"/>
      <c r="I109" s="128"/>
      <c r="J109" s="128"/>
      <c r="K109" s="128">
        <v>0</v>
      </c>
      <c r="L109" s="128"/>
      <c r="M109" s="128"/>
      <c r="N109" s="128"/>
      <c r="O109" s="128"/>
      <c r="P109" s="128"/>
      <c r="Q109" s="355"/>
      <c r="R109" s="380">
        <v>0.5</v>
      </c>
    </row>
    <row r="110" spans="1:18" s="104" customFormat="1" ht="33" customHeight="1" thickBot="1">
      <c r="A110" s="666"/>
      <c r="B110" s="559" t="s">
        <v>402</v>
      </c>
      <c r="C110" s="692"/>
      <c r="D110" s="133"/>
      <c r="E110" s="691"/>
      <c r="F110" s="282" t="s">
        <v>20</v>
      </c>
      <c r="G110" s="497">
        <f>R110*J5</f>
        <v>0</v>
      </c>
      <c r="H110" s="127"/>
      <c r="I110" s="128"/>
      <c r="J110" s="128"/>
      <c r="K110" s="128"/>
      <c r="L110" s="128"/>
      <c r="M110" s="128"/>
      <c r="N110" s="128">
        <v>0</v>
      </c>
      <c r="O110" s="128"/>
      <c r="P110" s="131"/>
      <c r="Q110" s="355"/>
      <c r="R110" s="380">
        <v>1.4</v>
      </c>
    </row>
    <row r="111" spans="1:18" s="104" customFormat="1" ht="33" customHeight="1">
      <c r="A111" s="666"/>
      <c r="B111" s="505" t="s">
        <v>584</v>
      </c>
      <c r="C111" s="692"/>
      <c r="D111" s="694" t="s">
        <v>610</v>
      </c>
      <c r="E111" s="691"/>
      <c r="F111" s="696"/>
      <c r="G111" s="434"/>
      <c r="H111" s="628"/>
      <c r="I111" s="628"/>
      <c r="J111" s="628"/>
      <c r="K111" s="628"/>
      <c r="L111" s="628"/>
      <c r="M111" s="628"/>
      <c r="N111" s="628"/>
      <c r="O111" s="628"/>
      <c r="P111" s="628"/>
      <c r="Q111" s="628"/>
      <c r="R111" s="535"/>
    </row>
    <row r="112" spans="1:18" s="104" customFormat="1" ht="33" customHeight="1" thickBot="1">
      <c r="A112" s="667"/>
      <c r="B112" s="567" t="s">
        <v>403</v>
      </c>
      <c r="C112" s="681"/>
      <c r="D112" s="695"/>
      <c r="E112" s="663"/>
      <c r="F112" s="697"/>
      <c r="G112" s="435"/>
      <c r="H112" s="635"/>
      <c r="I112" s="635"/>
      <c r="J112" s="635"/>
      <c r="K112" s="635"/>
      <c r="L112" s="635"/>
      <c r="M112" s="635"/>
      <c r="N112" s="635"/>
      <c r="O112" s="635"/>
      <c r="P112" s="635"/>
      <c r="Q112" s="635"/>
      <c r="R112" s="566"/>
    </row>
    <row r="113" spans="1:18" s="104" customFormat="1" ht="33" customHeight="1">
      <c r="A113" s="665">
        <v>16</v>
      </c>
      <c r="B113" s="536" t="s">
        <v>582</v>
      </c>
      <c r="C113" s="504"/>
      <c r="D113" s="536"/>
      <c r="E113" s="645" t="s">
        <v>451</v>
      </c>
      <c r="F113" s="102" t="s">
        <v>111</v>
      </c>
      <c r="G113" s="456"/>
      <c r="H113" s="173"/>
      <c r="I113" s="138"/>
      <c r="J113" s="138"/>
      <c r="K113" s="138"/>
      <c r="L113" s="138"/>
      <c r="M113" s="138"/>
      <c r="N113" s="138"/>
      <c r="O113" s="138"/>
      <c r="P113" s="138"/>
      <c r="Q113" s="168"/>
      <c r="R113" s="384"/>
    </row>
    <row r="114" spans="1:18" s="104" customFormat="1" ht="33" customHeight="1">
      <c r="A114" s="666"/>
      <c r="B114" s="559" t="s">
        <v>402</v>
      </c>
      <c r="C114" s="526"/>
      <c r="D114" s="111"/>
      <c r="E114" s="666"/>
      <c r="F114" s="557" t="s">
        <v>112</v>
      </c>
      <c r="G114" s="468"/>
      <c r="H114" s="169"/>
      <c r="I114" s="139"/>
      <c r="J114" s="139"/>
      <c r="K114" s="139"/>
      <c r="L114" s="139"/>
      <c r="M114" s="139"/>
      <c r="N114" s="139"/>
      <c r="O114" s="139"/>
      <c r="P114" s="139"/>
      <c r="Q114" s="170"/>
      <c r="R114" s="385"/>
    </row>
    <row r="115" spans="1:18" s="104" customFormat="1" ht="33" customHeight="1" thickBot="1">
      <c r="A115" s="666"/>
      <c r="B115" s="505" t="s">
        <v>584</v>
      </c>
      <c r="C115" s="505"/>
      <c r="D115" s="222"/>
      <c r="E115" s="666"/>
      <c r="F115" s="107" t="s">
        <v>20</v>
      </c>
      <c r="G115" s="497">
        <f>R115*J5</f>
        <v>0</v>
      </c>
      <c r="H115" s="178"/>
      <c r="I115" s="140"/>
      <c r="J115" s="140"/>
      <c r="K115" s="140"/>
      <c r="L115" s="140"/>
      <c r="M115" s="140"/>
      <c r="N115" s="140">
        <v>0</v>
      </c>
      <c r="O115" s="140"/>
      <c r="P115" s="141"/>
      <c r="Q115" s="177"/>
      <c r="R115" s="386">
        <v>1.2</v>
      </c>
    </row>
    <row r="116" spans="1:18" s="104" customFormat="1" ht="33" customHeight="1">
      <c r="A116" s="666"/>
      <c r="B116" s="567" t="s">
        <v>403</v>
      </c>
      <c r="C116" s="505" t="s">
        <v>77</v>
      </c>
      <c r="D116" s="223" t="s">
        <v>78</v>
      </c>
      <c r="E116" s="666"/>
      <c r="F116" s="665"/>
      <c r="G116" s="436"/>
      <c r="H116" s="632"/>
      <c r="I116" s="633"/>
      <c r="J116" s="633"/>
      <c r="K116" s="633"/>
      <c r="L116" s="633"/>
      <c r="M116" s="633"/>
      <c r="N116" s="633"/>
      <c r="O116" s="633"/>
      <c r="P116" s="633"/>
      <c r="Q116" s="633"/>
      <c r="R116" s="503"/>
    </row>
    <row r="117" spans="1:18" s="104" customFormat="1" ht="51" customHeight="1" thickBot="1">
      <c r="A117" s="667"/>
      <c r="B117" s="568" t="s">
        <v>404</v>
      </c>
      <c r="C117" s="506" t="s">
        <v>79</v>
      </c>
      <c r="D117" s="560" t="s">
        <v>611</v>
      </c>
      <c r="E117" s="667"/>
      <c r="F117" s="663"/>
      <c r="G117" s="462"/>
      <c r="H117" s="634"/>
      <c r="I117" s="634"/>
      <c r="J117" s="634"/>
      <c r="K117" s="634"/>
      <c r="L117" s="634"/>
      <c r="M117" s="634"/>
      <c r="N117" s="634"/>
      <c r="O117" s="634"/>
      <c r="P117" s="634"/>
      <c r="Q117" s="634"/>
      <c r="R117" s="508"/>
    </row>
    <row r="118" spans="1:18" s="104" customFormat="1" ht="33" customHeight="1">
      <c r="A118" s="665">
        <v>17</v>
      </c>
      <c r="B118" s="536" t="s">
        <v>80</v>
      </c>
      <c r="C118" s="668" t="s">
        <v>79</v>
      </c>
      <c r="D118" s="536"/>
      <c r="E118" s="645" t="s">
        <v>451</v>
      </c>
      <c r="F118" s="102" t="s">
        <v>111</v>
      </c>
      <c r="G118" s="456"/>
      <c r="H118" s="204"/>
      <c r="I118" s="110"/>
      <c r="J118" s="110"/>
      <c r="K118" s="110"/>
      <c r="L118" s="110"/>
      <c r="M118" s="110"/>
      <c r="N118" s="110"/>
      <c r="O118" s="110"/>
      <c r="P118" s="110"/>
      <c r="Q118" s="150"/>
      <c r="R118" s="383"/>
    </row>
    <row r="119" spans="1:18" s="104" customFormat="1" ht="33" customHeight="1">
      <c r="A119" s="666"/>
      <c r="B119" s="559" t="s">
        <v>81</v>
      </c>
      <c r="C119" s="692"/>
      <c r="D119" s="137"/>
      <c r="E119" s="691"/>
      <c r="F119" s="557" t="s">
        <v>112</v>
      </c>
      <c r="G119" s="468"/>
      <c r="H119" s="127"/>
      <c r="I119" s="128"/>
      <c r="J119" s="128"/>
      <c r="K119" s="128"/>
      <c r="L119" s="128"/>
      <c r="M119" s="128"/>
      <c r="N119" s="128"/>
      <c r="O119" s="128"/>
      <c r="P119" s="128"/>
      <c r="Q119" s="355"/>
      <c r="R119" s="380"/>
    </row>
    <row r="120" spans="1:18" s="104" customFormat="1" ht="33" customHeight="1" thickBot="1">
      <c r="A120" s="666"/>
      <c r="B120" s="505" t="s">
        <v>82</v>
      </c>
      <c r="C120" s="692"/>
      <c r="D120" s="133" t="s">
        <v>83</v>
      </c>
      <c r="E120" s="691"/>
      <c r="F120" s="107" t="s">
        <v>20</v>
      </c>
      <c r="G120" s="497">
        <f>R120*J5</f>
        <v>0</v>
      </c>
      <c r="H120" s="127"/>
      <c r="I120" s="128"/>
      <c r="J120" s="128"/>
      <c r="K120" s="128"/>
      <c r="L120" s="128"/>
      <c r="M120" s="128"/>
      <c r="N120" s="128">
        <v>0</v>
      </c>
      <c r="O120" s="128"/>
      <c r="P120" s="131"/>
      <c r="Q120" s="355"/>
      <c r="R120" s="380">
        <v>1.1000000000000001</v>
      </c>
    </row>
    <row r="121" spans="1:18" s="104" customFormat="1" ht="33" customHeight="1">
      <c r="A121" s="666"/>
      <c r="B121" s="567" t="s">
        <v>84</v>
      </c>
      <c r="C121" s="692"/>
      <c r="D121" s="694"/>
      <c r="E121" s="691"/>
      <c r="F121" s="696"/>
      <c r="G121" s="434"/>
      <c r="H121" s="628"/>
      <c r="I121" s="628"/>
      <c r="J121" s="628"/>
      <c r="K121" s="628"/>
      <c r="L121" s="628"/>
      <c r="M121" s="628"/>
      <c r="N121" s="628"/>
      <c r="O121" s="628"/>
      <c r="P121" s="628"/>
      <c r="Q121" s="628"/>
      <c r="R121" s="535"/>
    </row>
    <row r="122" spans="1:18" s="104" customFormat="1" ht="33" customHeight="1">
      <c r="A122" s="666"/>
      <c r="B122" s="567" t="s">
        <v>85</v>
      </c>
      <c r="C122" s="692"/>
      <c r="D122" s="698"/>
      <c r="E122" s="691"/>
      <c r="F122" s="699"/>
      <c r="G122" s="437"/>
      <c r="H122" s="675"/>
      <c r="I122" s="675"/>
      <c r="J122" s="675"/>
      <c r="K122" s="675"/>
      <c r="L122" s="675"/>
      <c r="M122" s="675"/>
      <c r="N122" s="675"/>
      <c r="O122" s="675"/>
      <c r="P122" s="675"/>
      <c r="Q122" s="675"/>
      <c r="R122" s="565"/>
    </row>
    <row r="123" spans="1:18" s="104" customFormat="1" ht="81.75" customHeight="1">
      <c r="A123" s="666"/>
      <c r="B123" s="142" t="s">
        <v>585</v>
      </c>
      <c r="C123" s="692"/>
      <c r="D123" s="698"/>
      <c r="E123" s="691"/>
      <c r="F123" s="699"/>
      <c r="G123" s="437"/>
      <c r="H123" s="675"/>
      <c r="I123" s="675"/>
      <c r="J123" s="675"/>
      <c r="K123" s="675"/>
      <c r="L123" s="675"/>
      <c r="M123" s="675"/>
      <c r="N123" s="675"/>
      <c r="O123" s="675"/>
      <c r="P123" s="675"/>
      <c r="Q123" s="675"/>
      <c r="R123" s="565"/>
    </row>
    <row r="124" spans="1:18" s="104" customFormat="1" ht="51" customHeight="1" thickBot="1">
      <c r="A124" s="667"/>
      <c r="B124" s="560" t="s">
        <v>586</v>
      </c>
      <c r="C124" s="681"/>
      <c r="D124" s="695"/>
      <c r="E124" s="663"/>
      <c r="F124" s="679"/>
      <c r="G124" s="467"/>
      <c r="H124" s="631"/>
      <c r="I124" s="631"/>
      <c r="J124" s="631"/>
      <c r="K124" s="631"/>
      <c r="L124" s="631"/>
      <c r="M124" s="631"/>
      <c r="N124" s="631"/>
      <c r="O124" s="631"/>
      <c r="P124" s="631"/>
      <c r="Q124" s="631"/>
      <c r="R124" s="511"/>
    </row>
    <row r="125" spans="1:18" s="104" customFormat="1" ht="33" customHeight="1">
      <c r="A125" s="665">
        <v>18</v>
      </c>
      <c r="B125" s="536" t="s">
        <v>587</v>
      </c>
      <c r="C125" s="504"/>
      <c r="D125" s="536"/>
      <c r="E125" s="645" t="s">
        <v>451</v>
      </c>
      <c r="F125" s="102" t="s">
        <v>111</v>
      </c>
      <c r="G125" s="456"/>
      <c r="H125" s="204"/>
      <c r="I125" s="103"/>
      <c r="J125" s="110"/>
      <c r="K125" s="110"/>
      <c r="L125" s="110"/>
      <c r="M125" s="110"/>
      <c r="N125" s="110"/>
      <c r="O125" s="110"/>
      <c r="P125" s="110"/>
      <c r="Q125" s="150"/>
      <c r="R125" s="383"/>
    </row>
    <row r="126" spans="1:18" s="104" customFormat="1" ht="33" customHeight="1">
      <c r="A126" s="666"/>
      <c r="B126" s="553" t="s">
        <v>588</v>
      </c>
      <c r="C126" s="505"/>
      <c r="D126" s="133"/>
      <c r="E126" s="691"/>
      <c r="F126" s="557" t="s">
        <v>112</v>
      </c>
      <c r="G126" s="468">
        <f>R126*J5</f>
        <v>0</v>
      </c>
      <c r="H126" s="127"/>
      <c r="I126" s="128"/>
      <c r="J126" s="128"/>
      <c r="K126" s="128">
        <v>0</v>
      </c>
      <c r="L126" s="113"/>
      <c r="M126" s="128"/>
      <c r="N126" s="128"/>
      <c r="O126" s="128"/>
      <c r="P126" s="128"/>
      <c r="Q126" s="355"/>
      <c r="R126" s="380">
        <v>2.1</v>
      </c>
    </row>
    <row r="127" spans="1:18" s="104" customFormat="1" ht="33" customHeight="1" thickBot="1">
      <c r="A127" s="666"/>
      <c r="B127" s="559" t="s">
        <v>86</v>
      </c>
      <c r="C127" s="505"/>
      <c r="D127" s="562"/>
      <c r="E127" s="691"/>
      <c r="F127" s="107" t="s">
        <v>20</v>
      </c>
      <c r="G127" s="497">
        <f>R127*J5</f>
        <v>0</v>
      </c>
      <c r="H127" s="143"/>
      <c r="I127" s="131"/>
      <c r="J127" s="131"/>
      <c r="K127" s="131"/>
      <c r="L127" s="131"/>
      <c r="M127" s="131"/>
      <c r="N127" s="131">
        <v>0</v>
      </c>
      <c r="O127" s="131"/>
      <c r="P127" s="131"/>
      <c r="Q127" s="356"/>
      <c r="R127" s="382">
        <v>3.5</v>
      </c>
    </row>
    <row r="128" spans="1:18" s="104" customFormat="1" ht="34.5" customHeight="1">
      <c r="A128" s="666"/>
      <c r="B128" s="559" t="s">
        <v>589</v>
      </c>
      <c r="C128" s="505" t="s">
        <v>87</v>
      </c>
      <c r="D128" s="559" t="s">
        <v>612</v>
      </c>
      <c r="E128" s="691"/>
      <c r="F128" s="665"/>
      <c r="G128" s="436"/>
      <c r="H128" s="700"/>
      <c r="I128" s="633"/>
      <c r="J128" s="633"/>
      <c r="K128" s="633"/>
      <c r="L128" s="633"/>
      <c r="M128" s="633"/>
      <c r="N128" s="633"/>
      <c r="O128" s="633"/>
      <c r="P128" s="633"/>
      <c r="Q128" s="633"/>
      <c r="R128" s="503"/>
    </row>
    <row r="129" spans="1:18" s="104" customFormat="1" ht="33" customHeight="1">
      <c r="A129" s="666"/>
      <c r="B129" s="559" t="s">
        <v>590</v>
      </c>
      <c r="C129" s="505" t="s">
        <v>79</v>
      </c>
      <c r="D129" s="559" t="s">
        <v>88</v>
      </c>
      <c r="E129" s="691"/>
      <c r="F129" s="691"/>
      <c r="G129" s="472"/>
      <c r="H129" s="701"/>
      <c r="I129" s="701"/>
      <c r="J129" s="701"/>
      <c r="K129" s="701"/>
      <c r="L129" s="701"/>
      <c r="M129" s="701"/>
      <c r="N129" s="701"/>
      <c r="O129" s="701"/>
      <c r="P129" s="701"/>
      <c r="Q129" s="701"/>
      <c r="R129" s="507"/>
    </row>
    <row r="130" spans="1:18" s="104" customFormat="1" ht="33" customHeight="1">
      <c r="A130" s="666"/>
      <c r="B130" s="559" t="s">
        <v>591</v>
      </c>
      <c r="C130" s="505"/>
      <c r="D130" s="559"/>
      <c r="E130" s="691"/>
      <c r="F130" s="691"/>
      <c r="G130" s="472"/>
      <c r="H130" s="701"/>
      <c r="I130" s="701"/>
      <c r="J130" s="701"/>
      <c r="K130" s="701"/>
      <c r="L130" s="701"/>
      <c r="M130" s="701"/>
      <c r="N130" s="701"/>
      <c r="O130" s="701"/>
      <c r="P130" s="701"/>
      <c r="Q130" s="701"/>
      <c r="R130" s="507"/>
    </row>
    <row r="131" spans="1:18" s="104" customFormat="1" ht="45" customHeight="1" thickBot="1">
      <c r="A131" s="666"/>
      <c r="B131" s="560" t="s">
        <v>89</v>
      </c>
      <c r="C131" s="505"/>
      <c r="D131" s="559"/>
      <c r="E131" s="691"/>
      <c r="F131" s="691"/>
      <c r="G131" s="472"/>
      <c r="H131" s="701"/>
      <c r="I131" s="701"/>
      <c r="J131" s="701"/>
      <c r="K131" s="701"/>
      <c r="L131" s="701"/>
      <c r="M131" s="701"/>
      <c r="N131" s="701"/>
      <c r="O131" s="701"/>
      <c r="P131" s="701"/>
      <c r="Q131" s="701"/>
      <c r="R131" s="507"/>
    </row>
    <row r="132" spans="1:18" s="104" customFormat="1" ht="33" customHeight="1">
      <c r="A132" s="665">
        <v>19</v>
      </c>
      <c r="B132" s="536" t="s">
        <v>90</v>
      </c>
      <c r="C132" s="668" t="s">
        <v>91</v>
      </c>
      <c r="D132" s="561"/>
      <c r="E132" s="645" t="s">
        <v>451</v>
      </c>
      <c r="F132" s="102" t="s">
        <v>111</v>
      </c>
      <c r="G132" s="456"/>
      <c r="H132" s="109"/>
      <c r="I132" s="103"/>
      <c r="J132" s="103"/>
      <c r="K132" s="103"/>
      <c r="L132" s="103"/>
      <c r="M132" s="103"/>
      <c r="N132" s="103"/>
      <c r="O132" s="103"/>
      <c r="P132" s="512"/>
      <c r="Q132" s="156"/>
      <c r="R132" s="376"/>
    </row>
    <row r="133" spans="1:18" s="104" customFormat="1" ht="33" customHeight="1">
      <c r="A133" s="666"/>
      <c r="B133" s="559" t="s">
        <v>92</v>
      </c>
      <c r="C133" s="669"/>
      <c r="D133" s="117"/>
      <c r="E133" s="646"/>
      <c r="F133" s="557" t="s">
        <v>112</v>
      </c>
      <c r="G133" s="468"/>
      <c r="H133" s="129"/>
      <c r="I133" s="113"/>
      <c r="J133" s="113"/>
      <c r="K133" s="113"/>
      <c r="L133" s="113"/>
      <c r="M133" s="113"/>
      <c r="N133" s="113"/>
      <c r="O133" s="113"/>
      <c r="P133" s="113"/>
      <c r="Q133" s="151"/>
      <c r="R133" s="381"/>
    </row>
    <row r="134" spans="1:18" s="104" customFormat="1" ht="33" customHeight="1" thickBot="1">
      <c r="A134" s="666"/>
      <c r="B134" s="559" t="s">
        <v>592</v>
      </c>
      <c r="C134" s="669"/>
      <c r="D134" s="560"/>
      <c r="E134" s="646"/>
      <c r="F134" s="107" t="s">
        <v>20</v>
      </c>
      <c r="G134" s="497">
        <f>R134*J5</f>
        <v>0</v>
      </c>
      <c r="H134" s="126"/>
      <c r="I134" s="114"/>
      <c r="J134" s="114"/>
      <c r="K134" s="114"/>
      <c r="L134" s="114"/>
      <c r="M134" s="114"/>
      <c r="N134" s="114">
        <v>0</v>
      </c>
      <c r="O134" s="114"/>
      <c r="P134" s="114"/>
      <c r="Q134" s="158"/>
      <c r="R134" s="379">
        <v>1.3</v>
      </c>
    </row>
    <row r="135" spans="1:18" s="104" customFormat="1" ht="48" customHeight="1" thickBot="1">
      <c r="A135" s="667"/>
      <c r="B135" s="560" t="s">
        <v>593</v>
      </c>
      <c r="C135" s="670"/>
      <c r="D135" s="144" t="s">
        <v>93</v>
      </c>
      <c r="E135" s="647"/>
      <c r="F135" s="132"/>
      <c r="G135" s="470"/>
      <c r="H135" s="635"/>
      <c r="I135" s="635"/>
      <c r="J135" s="635"/>
      <c r="K135" s="635"/>
      <c r="L135" s="635"/>
      <c r="M135" s="635"/>
      <c r="N135" s="635"/>
      <c r="O135" s="635"/>
      <c r="P135" s="635"/>
      <c r="Q135" s="635"/>
      <c r="R135" s="558"/>
    </row>
    <row r="136" spans="1:18" s="104" customFormat="1" ht="33" customHeight="1">
      <c r="A136" s="665">
        <v>20</v>
      </c>
      <c r="B136" s="536" t="s">
        <v>594</v>
      </c>
      <c r="C136" s="668" t="s">
        <v>103</v>
      </c>
      <c r="D136" s="561" t="s">
        <v>94</v>
      </c>
      <c r="E136" s="645" t="s">
        <v>607</v>
      </c>
      <c r="F136" s="102" t="s">
        <v>111</v>
      </c>
      <c r="G136" s="456">
        <f>R136*J5</f>
        <v>0</v>
      </c>
      <c r="H136" s="109"/>
      <c r="I136" s="103"/>
      <c r="J136" s="103">
        <v>0</v>
      </c>
      <c r="K136" s="103"/>
      <c r="L136" s="103"/>
      <c r="M136" s="103"/>
      <c r="N136" s="103"/>
      <c r="O136" s="103"/>
      <c r="P136" s="512"/>
      <c r="Q136" s="156"/>
      <c r="R136" s="376">
        <v>1.6</v>
      </c>
    </row>
    <row r="137" spans="1:18" s="104" customFormat="1" ht="33" customHeight="1">
      <c r="A137" s="666"/>
      <c r="B137" s="553" t="s">
        <v>423</v>
      </c>
      <c r="C137" s="669"/>
      <c r="D137" s="117"/>
      <c r="E137" s="646"/>
      <c r="F137" s="557" t="s">
        <v>112</v>
      </c>
      <c r="G137" s="468"/>
      <c r="H137" s="129"/>
      <c r="I137" s="113"/>
      <c r="J137" s="113"/>
      <c r="K137" s="113"/>
      <c r="L137" s="113"/>
      <c r="M137" s="113"/>
      <c r="N137" s="113"/>
      <c r="O137" s="113"/>
      <c r="P137" s="113"/>
      <c r="Q137" s="151"/>
      <c r="R137" s="381"/>
    </row>
    <row r="138" spans="1:18" s="104" customFormat="1" ht="33" customHeight="1" thickBot="1">
      <c r="A138" s="666"/>
      <c r="B138" s="559" t="s">
        <v>95</v>
      </c>
      <c r="C138" s="669"/>
      <c r="D138" s="560"/>
      <c r="E138" s="646"/>
      <c r="F138" s="107" t="s">
        <v>20</v>
      </c>
      <c r="G138" s="497"/>
      <c r="H138" s="126"/>
      <c r="I138" s="114"/>
      <c r="J138" s="114"/>
      <c r="K138" s="114"/>
      <c r="L138" s="114"/>
      <c r="M138" s="114"/>
      <c r="N138" s="114"/>
      <c r="O138" s="114"/>
      <c r="P138" s="114"/>
      <c r="Q138" s="158"/>
      <c r="R138" s="379"/>
    </row>
    <row r="139" spans="1:18" s="104" customFormat="1" ht="33" customHeight="1">
      <c r="A139" s="666"/>
      <c r="B139" s="559" t="s">
        <v>96</v>
      </c>
      <c r="C139" s="669"/>
      <c r="D139" s="671" t="s">
        <v>31</v>
      </c>
      <c r="E139" s="646"/>
      <c r="F139" s="664"/>
      <c r="G139" s="464"/>
      <c r="H139" s="675"/>
      <c r="I139" s="675"/>
      <c r="J139" s="675"/>
      <c r="K139" s="675"/>
      <c r="L139" s="675"/>
      <c r="M139" s="675"/>
      <c r="N139" s="675"/>
      <c r="O139" s="675"/>
      <c r="P139" s="675"/>
      <c r="Q139" s="675"/>
      <c r="R139" s="557"/>
    </row>
    <row r="140" spans="1:18" s="104" customFormat="1" ht="33" customHeight="1">
      <c r="A140" s="666"/>
      <c r="B140" s="559" t="s">
        <v>595</v>
      </c>
      <c r="C140" s="669"/>
      <c r="D140" s="676"/>
      <c r="E140" s="646"/>
      <c r="F140" s="674"/>
      <c r="G140" s="464"/>
      <c r="H140" s="675"/>
      <c r="I140" s="675"/>
      <c r="J140" s="675"/>
      <c r="K140" s="675"/>
      <c r="L140" s="675"/>
      <c r="M140" s="675"/>
      <c r="N140" s="675"/>
      <c r="O140" s="675"/>
      <c r="P140" s="675"/>
      <c r="Q140" s="675"/>
      <c r="R140" s="557"/>
    </row>
    <row r="141" spans="1:18" s="104" customFormat="1" ht="33" customHeight="1">
      <c r="A141" s="666"/>
      <c r="B141" s="559" t="s">
        <v>46</v>
      </c>
      <c r="C141" s="669"/>
      <c r="D141" s="676"/>
      <c r="E141" s="646"/>
      <c r="F141" s="674"/>
      <c r="G141" s="464"/>
      <c r="H141" s="675"/>
      <c r="I141" s="675"/>
      <c r="J141" s="675"/>
      <c r="K141" s="675"/>
      <c r="L141" s="675"/>
      <c r="M141" s="675"/>
      <c r="N141" s="675"/>
      <c r="O141" s="675"/>
      <c r="P141" s="675"/>
      <c r="Q141" s="675"/>
      <c r="R141" s="557"/>
    </row>
    <row r="142" spans="1:18" s="104" customFormat="1" ht="45" customHeight="1" thickBot="1">
      <c r="A142" s="667"/>
      <c r="B142" s="560" t="s">
        <v>97</v>
      </c>
      <c r="C142" s="670"/>
      <c r="D142" s="677"/>
      <c r="E142" s="647"/>
      <c r="F142" s="679"/>
      <c r="G142" s="467"/>
      <c r="H142" s="635"/>
      <c r="I142" s="635"/>
      <c r="J142" s="635"/>
      <c r="K142" s="635"/>
      <c r="L142" s="635"/>
      <c r="M142" s="635"/>
      <c r="N142" s="635"/>
      <c r="O142" s="635"/>
      <c r="P142" s="635"/>
      <c r="Q142" s="635"/>
      <c r="R142" s="511"/>
    </row>
    <row r="143" spans="1:18" s="104" customFormat="1" ht="33" customHeight="1">
      <c r="A143" s="665">
        <v>21</v>
      </c>
      <c r="B143" s="536" t="s">
        <v>415</v>
      </c>
      <c r="C143" s="668" t="s">
        <v>103</v>
      </c>
      <c r="D143" s="536" t="s">
        <v>98</v>
      </c>
      <c r="E143" s="645" t="s">
        <v>17</v>
      </c>
      <c r="F143" s="102" t="s">
        <v>111</v>
      </c>
      <c r="G143" s="456">
        <f>R143*J5</f>
        <v>0</v>
      </c>
      <c r="H143" s="109"/>
      <c r="I143" s="103"/>
      <c r="J143" s="103">
        <v>0</v>
      </c>
      <c r="K143" s="103"/>
      <c r="L143" s="103"/>
      <c r="M143" s="103"/>
      <c r="N143" s="103"/>
      <c r="O143" s="512"/>
      <c r="P143" s="103"/>
      <c r="Q143" s="156"/>
      <c r="R143" s="376">
        <v>1.8</v>
      </c>
    </row>
    <row r="144" spans="1:18" s="104" customFormat="1" ht="33" customHeight="1">
      <c r="A144" s="666"/>
      <c r="B144" s="553" t="s">
        <v>429</v>
      </c>
      <c r="C144" s="669"/>
      <c r="D144" s="117"/>
      <c r="E144" s="646"/>
      <c r="F144" s="557" t="s">
        <v>112</v>
      </c>
      <c r="G144" s="468"/>
      <c r="H144" s="129"/>
      <c r="I144" s="113"/>
      <c r="J144" s="113"/>
      <c r="K144" s="113"/>
      <c r="L144" s="113"/>
      <c r="M144" s="113"/>
      <c r="N144" s="113"/>
      <c r="O144" s="113"/>
      <c r="P144" s="113"/>
      <c r="Q144" s="151"/>
      <c r="R144" s="381"/>
    </row>
    <row r="145" spans="1:18" s="104" customFormat="1" ht="33" customHeight="1" thickBot="1">
      <c r="A145" s="666"/>
      <c r="B145" s="559" t="s">
        <v>99</v>
      </c>
      <c r="C145" s="669"/>
      <c r="D145" s="560"/>
      <c r="E145" s="646"/>
      <c r="F145" s="107" t="s">
        <v>20</v>
      </c>
      <c r="G145" s="497"/>
      <c r="H145" s="126"/>
      <c r="I145" s="114"/>
      <c r="J145" s="114"/>
      <c r="K145" s="114"/>
      <c r="L145" s="114"/>
      <c r="M145" s="114"/>
      <c r="N145" s="114"/>
      <c r="O145" s="114"/>
      <c r="P145" s="114"/>
      <c r="Q145" s="158"/>
      <c r="R145" s="379"/>
    </row>
    <row r="146" spans="1:18" s="104" customFormat="1" ht="33" customHeight="1">
      <c r="A146" s="666"/>
      <c r="B146" s="559" t="s">
        <v>100</v>
      </c>
      <c r="C146" s="669"/>
      <c r="D146" s="671" t="s">
        <v>613</v>
      </c>
      <c r="E146" s="646"/>
      <c r="F146" s="664"/>
      <c r="G146" s="461"/>
      <c r="H146" s="628"/>
      <c r="I146" s="628"/>
      <c r="J146" s="628"/>
      <c r="K146" s="628"/>
      <c r="L146" s="628"/>
      <c r="M146" s="628"/>
      <c r="N146" s="628"/>
      <c r="O146" s="628"/>
      <c r="P146" s="628"/>
      <c r="Q146" s="628"/>
      <c r="R146" s="509"/>
    </row>
    <row r="147" spans="1:18" s="104" customFormat="1" ht="33" customHeight="1">
      <c r="A147" s="666"/>
      <c r="B147" s="559" t="s">
        <v>596</v>
      </c>
      <c r="C147" s="669"/>
      <c r="D147" s="676"/>
      <c r="E147" s="646"/>
      <c r="F147" s="674"/>
      <c r="G147" s="464"/>
      <c r="H147" s="675"/>
      <c r="I147" s="675"/>
      <c r="J147" s="675"/>
      <c r="K147" s="675"/>
      <c r="L147" s="675"/>
      <c r="M147" s="675"/>
      <c r="N147" s="675"/>
      <c r="O147" s="675"/>
      <c r="P147" s="675"/>
      <c r="Q147" s="675"/>
      <c r="R147" s="557"/>
    </row>
    <row r="148" spans="1:18" s="104" customFormat="1" ht="51" customHeight="1" thickBot="1">
      <c r="A148" s="667"/>
      <c r="B148" s="560" t="s">
        <v>101</v>
      </c>
      <c r="C148" s="670"/>
      <c r="D148" s="677"/>
      <c r="E148" s="647"/>
      <c r="F148" s="693"/>
      <c r="G148" s="470"/>
      <c r="H148" s="635"/>
      <c r="I148" s="635"/>
      <c r="J148" s="635"/>
      <c r="K148" s="635"/>
      <c r="L148" s="635"/>
      <c r="M148" s="635"/>
      <c r="N148" s="635"/>
      <c r="O148" s="635"/>
      <c r="P148" s="635"/>
      <c r="Q148" s="635"/>
      <c r="R148" s="558"/>
    </row>
    <row r="149" spans="1:18" s="104" customFormat="1" ht="33" customHeight="1">
      <c r="A149" s="665">
        <v>22</v>
      </c>
      <c r="B149" s="559" t="s">
        <v>424</v>
      </c>
      <c r="C149" s="668" t="s">
        <v>103</v>
      </c>
      <c r="D149" s="536" t="s">
        <v>431</v>
      </c>
      <c r="E149" s="645" t="s">
        <v>17</v>
      </c>
      <c r="F149" s="102" t="s">
        <v>111</v>
      </c>
      <c r="G149" s="456">
        <f>R149*J5</f>
        <v>0</v>
      </c>
      <c r="H149" s="109"/>
      <c r="I149" s="103"/>
      <c r="J149" s="103">
        <v>0</v>
      </c>
      <c r="K149" s="103"/>
      <c r="L149" s="103"/>
      <c r="M149" s="103"/>
      <c r="N149" s="103"/>
      <c r="O149" s="512"/>
      <c r="P149" s="103"/>
      <c r="Q149" s="156"/>
      <c r="R149" s="376">
        <v>0.5</v>
      </c>
    </row>
    <row r="150" spans="1:18" s="104" customFormat="1" ht="33" customHeight="1">
      <c r="A150" s="666"/>
      <c r="B150" s="559" t="s">
        <v>430</v>
      </c>
      <c r="C150" s="669"/>
      <c r="D150" s="117"/>
      <c r="E150" s="646"/>
      <c r="F150" s="557" t="s">
        <v>112</v>
      </c>
      <c r="G150" s="468"/>
      <c r="H150" s="129"/>
      <c r="I150" s="113"/>
      <c r="J150" s="113"/>
      <c r="K150" s="113"/>
      <c r="L150" s="113"/>
      <c r="M150" s="113"/>
      <c r="N150" s="113"/>
      <c r="O150" s="113"/>
      <c r="P150" s="113"/>
      <c r="Q150" s="151"/>
      <c r="R150" s="381"/>
    </row>
    <row r="151" spans="1:18" s="104" customFormat="1" ht="33" customHeight="1" thickBot="1">
      <c r="A151" s="666"/>
      <c r="B151" s="559" t="s">
        <v>425</v>
      </c>
      <c r="C151" s="669"/>
      <c r="D151" s="560"/>
      <c r="E151" s="646"/>
      <c r="F151" s="107" t="s">
        <v>20</v>
      </c>
      <c r="G151" s="497">
        <f>R151*J5</f>
        <v>0</v>
      </c>
      <c r="H151" s="126"/>
      <c r="I151" s="114"/>
      <c r="J151" s="114"/>
      <c r="K151" s="114"/>
      <c r="L151" s="114"/>
      <c r="M151" s="114"/>
      <c r="N151" s="114"/>
      <c r="O151" s="114"/>
      <c r="P151" s="114"/>
      <c r="Q151" s="158">
        <v>0</v>
      </c>
      <c r="R151" s="379">
        <v>1.5</v>
      </c>
    </row>
    <row r="152" spans="1:18" s="104" customFormat="1" ht="33" customHeight="1">
      <c r="A152" s="666"/>
      <c r="B152" s="559" t="s">
        <v>426</v>
      </c>
      <c r="C152" s="669"/>
      <c r="D152" s="671" t="s">
        <v>409</v>
      </c>
      <c r="E152" s="646"/>
      <c r="F152" s="664"/>
      <c r="G152" s="461"/>
      <c r="H152" s="628"/>
      <c r="I152" s="628"/>
      <c r="J152" s="628"/>
      <c r="K152" s="628"/>
      <c r="L152" s="628"/>
      <c r="M152" s="628"/>
      <c r="N152" s="628"/>
      <c r="O152" s="628"/>
      <c r="P152" s="628"/>
      <c r="Q152" s="628"/>
      <c r="R152" s="509"/>
    </row>
    <row r="153" spans="1:18" s="104" customFormat="1" ht="33" customHeight="1">
      <c r="A153" s="666"/>
      <c r="B153" s="559" t="s">
        <v>427</v>
      </c>
      <c r="C153" s="669"/>
      <c r="D153" s="676"/>
      <c r="E153" s="646"/>
      <c r="F153" s="674"/>
      <c r="G153" s="464"/>
      <c r="H153" s="675"/>
      <c r="I153" s="675"/>
      <c r="J153" s="675"/>
      <c r="K153" s="675"/>
      <c r="L153" s="675"/>
      <c r="M153" s="675"/>
      <c r="N153" s="675"/>
      <c r="O153" s="675"/>
      <c r="P153" s="675"/>
      <c r="Q153" s="675"/>
      <c r="R153" s="557"/>
    </row>
    <row r="154" spans="1:18" s="104" customFormat="1" ht="33" customHeight="1" thickBot="1">
      <c r="A154" s="667"/>
      <c r="B154" s="559" t="s">
        <v>428</v>
      </c>
      <c r="C154" s="670"/>
      <c r="D154" s="677"/>
      <c r="E154" s="647"/>
      <c r="F154" s="693"/>
      <c r="G154" s="470"/>
      <c r="H154" s="635"/>
      <c r="I154" s="635"/>
      <c r="J154" s="635"/>
      <c r="K154" s="635"/>
      <c r="L154" s="635"/>
      <c r="M154" s="635"/>
      <c r="N154" s="635"/>
      <c r="O154" s="635"/>
      <c r="P154" s="635"/>
      <c r="Q154" s="635"/>
      <c r="R154" s="558"/>
    </row>
    <row r="155" spans="1:18" s="104" customFormat="1" ht="33" customHeight="1">
      <c r="A155" s="665">
        <v>23</v>
      </c>
      <c r="B155" s="536" t="s">
        <v>102</v>
      </c>
      <c r="C155" s="668" t="s">
        <v>103</v>
      </c>
      <c r="D155" s="561" t="s">
        <v>453</v>
      </c>
      <c r="E155" s="645" t="s">
        <v>17</v>
      </c>
      <c r="F155" s="102" t="s">
        <v>111</v>
      </c>
      <c r="G155" s="456">
        <f>R155*J5</f>
        <v>0</v>
      </c>
      <c r="H155" s="173"/>
      <c r="I155" s="138"/>
      <c r="J155" s="138">
        <v>0</v>
      </c>
      <c r="K155" s="138"/>
      <c r="L155" s="138"/>
      <c r="M155" s="138"/>
      <c r="N155" s="138"/>
      <c r="O155" s="138"/>
      <c r="P155" s="138"/>
      <c r="Q155" s="168"/>
      <c r="R155" s="384">
        <v>0.7</v>
      </c>
    </row>
    <row r="156" spans="1:18" s="104" customFormat="1" ht="33" customHeight="1">
      <c r="A156" s="666"/>
      <c r="B156" s="505" t="s">
        <v>104</v>
      </c>
      <c r="C156" s="669"/>
      <c r="D156" s="117"/>
      <c r="E156" s="666"/>
      <c r="F156" s="557" t="s">
        <v>112</v>
      </c>
      <c r="G156" s="468"/>
      <c r="H156" s="169"/>
      <c r="I156" s="139"/>
      <c r="J156" s="139"/>
      <c r="K156" s="139"/>
      <c r="L156" s="139"/>
      <c r="M156" s="145"/>
      <c r="N156" s="139"/>
      <c r="O156" s="139"/>
      <c r="P156" s="139"/>
      <c r="Q156" s="170"/>
      <c r="R156" s="385"/>
    </row>
    <row r="157" spans="1:18" s="104" customFormat="1" ht="33" customHeight="1" thickBot="1">
      <c r="A157" s="666"/>
      <c r="B157" s="559" t="s">
        <v>105</v>
      </c>
      <c r="C157" s="669"/>
      <c r="D157" s="559"/>
      <c r="E157" s="666"/>
      <c r="F157" s="107" t="s">
        <v>20</v>
      </c>
      <c r="G157" s="497"/>
      <c r="H157" s="191"/>
      <c r="I157" s="147"/>
      <c r="J157" s="147"/>
      <c r="K157" s="147"/>
      <c r="L157" s="147"/>
      <c r="M157" s="147"/>
      <c r="N157" s="147"/>
      <c r="O157" s="147"/>
      <c r="P157" s="147"/>
      <c r="Q157" s="171"/>
      <c r="R157" s="387"/>
    </row>
    <row r="158" spans="1:18" s="104" customFormat="1" ht="33" customHeight="1">
      <c r="A158" s="666"/>
      <c r="B158" s="559" t="s">
        <v>106</v>
      </c>
      <c r="C158" s="669"/>
      <c r="D158" s="705" t="s">
        <v>614</v>
      </c>
      <c r="E158" s="666"/>
      <c r="F158" s="688"/>
      <c r="G158" s="466"/>
      <c r="H158" s="707"/>
      <c r="I158" s="707"/>
      <c r="J158" s="707"/>
      <c r="K158" s="707"/>
      <c r="L158" s="707"/>
      <c r="M158" s="707"/>
      <c r="N158" s="707"/>
      <c r="O158" s="707"/>
      <c r="P158" s="707"/>
      <c r="Q158" s="707"/>
      <c r="R158" s="510"/>
    </row>
    <row r="159" spans="1:18" s="104" customFormat="1" ht="48" customHeight="1" thickBot="1">
      <c r="A159" s="667"/>
      <c r="B159" s="560" t="s">
        <v>107</v>
      </c>
      <c r="C159" s="670"/>
      <c r="D159" s="706"/>
      <c r="E159" s="667"/>
      <c r="F159" s="679"/>
      <c r="G159" s="467"/>
      <c r="H159" s="708"/>
      <c r="I159" s="708"/>
      <c r="J159" s="708"/>
      <c r="K159" s="708"/>
      <c r="L159" s="708"/>
      <c r="M159" s="708"/>
      <c r="N159" s="708"/>
      <c r="O159" s="708"/>
      <c r="P159" s="708"/>
      <c r="Q159" s="708"/>
      <c r="R159" s="511"/>
    </row>
    <row r="160" spans="1:18" s="104" customFormat="1" ht="33" customHeight="1">
      <c r="A160" s="665">
        <v>24</v>
      </c>
      <c r="B160" s="536" t="s">
        <v>597</v>
      </c>
      <c r="C160" s="668" t="s">
        <v>405</v>
      </c>
      <c r="D160" s="561"/>
      <c r="E160" s="645" t="s">
        <v>451</v>
      </c>
      <c r="F160" s="102" t="s">
        <v>111</v>
      </c>
      <c r="G160" s="456"/>
      <c r="H160" s="109"/>
      <c r="I160" s="103"/>
      <c r="J160" s="103"/>
      <c r="K160" s="103"/>
      <c r="L160" s="103"/>
      <c r="M160" s="103"/>
      <c r="N160" s="103"/>
      <c r="O160" s="103"/>
      <c r="P160" s="103"/>
      <c r="Q160" s="156"/>
      <c r="R160" s="376"/>
    </row>
    <row r="161" spans="1:18" s="104" customFormat="1" ht="33" customHeight="1">
      <c r="A161" s="666"/>
      <c r="B161" s="553" t="s">
        <v>598</v>
      </c>
      <c r="C161" s="669"/>
      <c r="D161" s="133"/>
      <c r="E161" s="666"/>
      <c r="F161" s="557" t="s">
        <v>112</v>
      </c>
      <c r="G161" s="468"/>
      <c r="H161" s="127"/>
      <c r="I161" s="108"/>
      <c r="J161" s="108"/>
      <c r="K161" s="108"/>
      <c r="L161" s="108"/>
      <c r="M161" s="108"/>
      <c r="N161" s="108"/>
      <c r="O161" s="108"/>
      <c r="P161" s="108"/>
      <c r="Q161" s="354"/>
      <c r="R161" s="380"/>
    </row>
    <row r="162" spans="1:18" s="104" customFormat="1" ht="33" customHeight="1" thickBot="1">
      <c r="A162" s="666"/>
      <c r="B162" s="553" t="s">
        <v>108</v>
      </c>
      <c r="C162" s="669"/>
      <c r="D162" s="562"/>
      <c r="E162" s="666"/>
      <c r="F162" s="107" t="s">
        <v>20</v>
      </c>
      <c r="G162" s="497">
        <f>R162*J5</f>
        <v>0</v>
      </c>
      <c r="H162" s="126"/>
      <c r="I162" s="114"/>
      <c r="J162" s="114"/>
      <c r="K162" s="114"/>
      <c r="L162" s="114"/>
      <c r="M162" s="114"/>
      <c r="N162" s="114"/>
      <c r="O162" s="114"/>
      <c r="P162" s="114"/>
      <c r="Q162" s="158">
        <v>0</v>
      </c>
      <c r="R162" s="379">
        <v>1.8</v>
      </c>
    </row>
    <row r="163" spans="1:18" s="104" customFormat="1" ht="33" customHeight="1">
      <c r="A163" s="666"/>
      <c r="B163" s="559" t="s">
        <v>109</v>
      </c>
      <c r="C163" s="669"/>
      <c r="D163" s="698" t="s">
        <v>615</v>
      </c>
      <c r="E163" s="666"/>
      <c r="F163" s="664"/>
      <c r="G163" s="461"/>
      <c r="H163" s="628"/>
      <c r="I163" s="629"/>
      <c r="J163" s="629"/>
      <c r="K163" s="629"/>
      <c r="L163" s="629"/>
      <c r="M163" s="629"/>
      <c r="N163" s="629"/>
      <c r="O163" s="629"/>
      <c r="P163" s="629"/>
      <c r="Q163" s="629"/>
      <c r="R163" s="509"/>
    </row>
    <row r="164" spans="1:18" s="104" customFormat="1" ht="33" customHeight="1">
      <c r="A164" s="666"/>
      <c r="B164" s="559" t="s">
        <v>599</v>
      </c>
      <c r="C164" s="669"/>
      <c r="D164" s="698"/>
      <c r="E164" s="666"/>
      <c r="F164" s="678"/>
      <c r="G164" s="466"/>
      <c r="H164" s="630"/>
      <c r="I164" s="630"/>
      <c r="J164" s="630"/>
      <c r="K164" s="630"/>
      <c r="L164" s="630"/>
      <c r="M164" s="630"/>
      <c r="N164" s="630"/>
      <c r="O164" s="630"/>
      <c r="P164" s="630"/>
      <c r="Q164" s="630"/>
      <c r="R164" s="510"/>
    </row>
    <row r="165" spans="1:18" s="104" customFormat="1" ht="42" customHeight="1" thickBot="1">
      <c r="A165" s="667"/>
      <c r="B165" s="560" t="s">
        <v>600</v>
      </c>
      <c r="C165" s="670"/>
      <c r="D165" s="695"/>
      <c r="E165" s="667"/>
      <c r="F165" s="679"/>
      <c r="G165" s="467"/>
      <c r="H165" s="631"/>
      <c r="I165" s="631"/>
      <c r="J165" s="631"/>
      <c r="K165" s="631"/>
      <c r="L165" s="631"/>
      <c r="M165" s="631"/>
      <c r="N165" s="631"/>
      <c r="O165" s="631"/>
      <c r="P165" s="631"/>
      <c r="Q165" s="631"/>
      <c r="R165" s="511"/>
    </row>
    <row r="166" spans="1:18" s="155" customFormat="1" ht="32.25" customHeight="1">
      <c r="A166" s="665">
        <v>25</v>
      </c>
      <c r="B166" s="702" t="s">
        <v>646</v>
      </c>
      <c r="C166" s="668" t="s">
        <v>422</v>
      </c>
      <c r="D166" s="561" t="s">
        <v>117</v>
      </c>
      <c r="E166" s="665" t="s">
        <v>450</v>
      </c>
      <c r="F166" s="102" t="s">
        <v>111</v>
      </c>
      <c r="G166" s="497">
        <f>R166*J5</f>
        <v>0</v>
      </c>
      <c r="H166" s="204">
        <v>0</v>
      </c>
      <c r="I166" s="110"/>
      <c r="J166" s="110"/>
      <c r="K166" s="110"/>
      <c r="L166" s="110"/>
      <c r="M166" s="110"/>
      <c r="N166" s="110"/>
      <c r="O166" s="110"/>
      <c r="P166" s="110"/>
      <c r="Q166" s="150"/>
      <c r="R166" s="383">
        <v>0.27</v>
      </c>
    </row>
    <row r="167" spans="1:18" s="155" customFormat="1" ht="32.25" customHeight="1">
      <c r="A167" s="666"/>
      <c r="B167" s="703"/>
      <c r="C167" s="669"/>
      <c r="D167" s="113"/>
      <c r="E167" s="666"/>
      <c r="F167" s="557" t="s">
        <v>112</v>
      </c>
      <c r="G167" s="468"/>
      <c r="H167" s="129"/>
      <c r="I167" s="113"/>
      <c r="J167" s="113"/>
      <c r="K167" s="113"/>
      <c r="L167" s="113"/>
      <c r="M167" s="113"/>
      <c r="N167" s="113"/>
      <c r="O167" s="113"/>
      <c r="P167" s="113"/>
      <c r="Q167" s="151"/>
      <c r="R167" s="381"/>
    </row>
    <row r="168" spans="1:18" s="155" customFormat="1" ht="33" customHeight="1" thickBot="1">
      <c r="A168" s="666"/>
      <c r="B168" s="703"/>
      <c r="C168" s="669"/>
      <c r="D168" s="562"/>
      <c r="E168" s="666"/>
      <c r="F168" s="125" t="s">
        <v>20</v>
      </c>
      <c r="G168" s="469"/>
      <c r="H168" s="152"/>
      <c r="I168" s="153"/>
      <c r="J168" s="153"/>
      <c r="K168" s="153"/>
      <c r="L168" s="153"/>
      <c r="M168" s="153"/>
      <c r="N168" s="153"/>
      <c r="O168" s="153"/>
      <c r="P168" s="153"/>
      <c r="Q168" s="154"/>
      <c r="R168" s="388"/>
    </row>
    <row r="169" spans="1:18" s="155" customFormat="1" ht="33" customHeight="1" thickBot="1">
      <c r="A169" s="667"/>
      <c r="B169" s="704"/>
      <c r="C169" s="670"/>
      <c r="D169" s="136"/>
      <c r="E169" s="667"/>
      <c r="F169" s="285"/>
      <c r="G169" s="467"/>
      <c r="H169" s="627"/>
      <c r="I169" s="627"/>
      <c r="J169" s="627"/>
      <c r="K169" s="627"/>
      <c r="L169" s="627"/>
      <c r="M169" s="627"/>
      <c r="N169" s="627"/>
      <c r="O169" s="627"/>
      <c r="P169" s="627"/>
      <c r="Q169" s="627"/>
      <c r="R169" s="511"/>
    </row>
    <row r="170" spans="1:18" s="155" customFormat="1" ht="32.25" customHeight="1">
      <c r="A170" s="665">
        <v>26</v>
      </c>
      <c r="B170" s="702" t="s">
        <v>646</v>
      </c>
      <c r="C170" s="668" t="s">
        <v>422</v>
      </c>
      <c r="D170" s="561" t="s">
        <v>454</v>
      </c>
      <c r="E170" s="665" t="s">
        <v>450</v>
      </c>
      <c r="F170" s="102" t="s">
        <v>111</v>
      </c>
      <c r="G170" s="497">
        <f>R170*J5</f>
        <v>0</v>
      </c>
      <c r="H170" s="204">
        <v>0</v>
      </c>
      <c r="I170" s="110"/>
      <c r="J170" s="110"/>
      <c r="K170" s="110"/>
      <c r="L170" s="110"/>
      <c r="M170" s="110"/>
      <c r="N170" s="110"/>
      <c r="O170" s="110"/>
      <c r="P170" s="110"/>
      <c r="Q170" s="150"/>
      <c r="R170" s="383">
        <v>0.27</v>
      </c>
    </row>
    <row r="171" spans="1:18" s="155" customFormat="1" ht="32.25" customHeight="1">
      <c r="A171" s="666"/>
      <c r="B171" s="703"/>
      <c r="C171" s="669"/>
      <c r="D171" s="113"/>
      <c r="E171" s="666"/>
      <c r="F171" s="557" t="s">
        <v>112</v>
      </c>
      <c r="G171" s="468"/>
      <c r="H171" s="129"/>
      <c r="I171" s="113"/>
      <c r="J171" s="113"/>
      <c r="K171" s="113"/>
      <c r="L171" s="113"/>
      <c r="M171" s="113"/>
      <c r="N171" s="113"/>
      <c r="O171" s="113"/>
      <c r="P171" s="113"/>
      <c r="Q171" s="151"/>
      <c r="R171" s="381"/>
    </row>
    <row r="172" spans="1:18" s="155" customFormat="1" ht="33" customHeight="1" thickBot="1">
      <c r="A172" s="666"/>
      <c r="B172" s="703"/>
      <c r="C172" s="669"/>
      <c r="D172" s="562"/>
      <c r="E172" s="666"/>
      <c r="F172" s="125" t="s">
        <v>20</v>
      </c>
      <c r="G172" s="469"/>
      <c r="H172" s="152"/>
      <c r="I172" s="153"/>
      <c r="J172" s="153"/>
      <c r="K172" s="153"/>
      <c r="L172" s="153"/>
      <c r="M172" s="153"/>
      <c r="N172" s="153"/>
      <c r="O172" s="153"/>
      <c r="P172" s="153"/>
      <c r="Q172" s="154"/>
      <c r="R172" s="388"/>
    </row>
    <row r="173" spans="1:18" s="155" customFormat="1" ht="33" customHeight="1" thickBot="1">
      <c r="A173" s="667"/>
      <c r="B173" s="704"/>
      <c r="C173" s="670"/>
      <c r="D173" s="136"/>
      <c r="E173" s="667"/>
      <c r="F173" s="285"/>
      <c r="G173" s="467"/>
      <c r="H173" s="627"/>
      <c r="I173" s="627"/>
      <c r="J173" s="627"/>
      <c r="K173" s="627"/>
      <c r="L173" s="627"/>
      <c r="M173" s="627"/>
      <c r="N173" s="627"/>
      <c r="O173" s="627"/>
      <c r="P173" s="627"/>
      <c r="Q173" s="627"/>
      <c r="R173" s="511"/>
    </row>
    <row r="174" spans="1:18" s="155" customFormat="1" ht="32.25" customHeight="1">
      <c r="A174" s="665">
        <v>27</v>
      </c>
      <c r="B174" s="702" t="s">
        <v>646</v>
      </c>
      <c r="C174" s="668" t="s">
        <v>422</v>
      </c>
      <c r="D174" s="561" t="s">
        <v>113</v>
      </c>
      <c r="E174" s="665" t="s">
        <v>450</v>
      </c>
      <c r="F174" s="102" t="s">
        <v>111</v>
      </c>
      <c r="G174" s="497">
        <f>R174*J5</f>
        <v>0</v>
      </c>
      <c r="H174" s="204">
        <v>0</v>
      </c>
      <c r="I174" s="110"/>
      <c r="J174" s="110"/>
      <c r="K174" s="110"/>
      <c r="L174" s="110"/>
      <c r="M174" s="110"/>
      <c r="N174" s="110"/>
      <c r="O174" s="110"/>
      <c r="P174" s="110"/>
      <c r="Q174" s="150"/>
      <c r="R174" s="383">
        <v>0.28000000000000003</v>
      </c>
    </row>
    <row r="175" spans="1:18" s="155" customFormat="1" ht="32.25" customHeight="1">
      <c r="A175" s="666"/>
      <c r="B175" s="703"/>
      <c r="C175" s="669"/>
      <c r="D175" s="113"/>
      <c r="E175" s="666"/>
      <c r="F175" s="557" t="s">
        <v>112</v>
      </c>
      <c r="G175" s="468"/>
      <c r="H175" s="129"/>
      <c r="I175" s="113"/>
      <c r="J175" s="113"/>
      <c r="K175" s="113"/>
      <c r="L175" s="113"/>
      <c r="M175" s="113"/>
      <c r="N175" s="113"/>
      <c r="O175" s="113"/>
      <c r="P175" s="113"/>
      <c r="Q175" s="151"/>
      <c r="R175" s="381"/>
    </row>
    <row r="176" spans="1:18" s="155" customFormat="1" ht="33" customHeight="1" thickBot="1">
      <c r="A176" s="666"/>
      <c r="B176" s="703"/>
      <c r="C176" s="669"/>
      <c r="D176" s="562"/>
      <c r="E176" s="666"/>
      <c r="F176" s="125" t="s">
        <v>20</v>
      </c>
      <c r="G176" s="469"/>
      <c r="H176" s="152"/>
      <c r="I176" s="153"/>
      <c r="J176" s="153"/>
      <c r="K176" s="153"/>
      <c r="L176" s="153"/>
      <c r="M176" s="153"/>
      <c r="N176" s="153"/>
      <c r="O176" s="153"/>
      <c r="P176" s="153"/>
      <c r="Q176" s="154"/>
      <c r="R176" s="388"/>
    </row>
    <row r="177" spans="1:18" s="155" customFormat="1" ht="33" customHeight="1" thickBot="1">
      <c r="A177" s="667"/>
      <c r="B177" s="704"/>
      <c r="C177" s="670"/>
      <c r="D177" s="136"/>
      <c r="E177" s="667"/>
      <c r="F177" s="285"/>
      <c r="G177" s="467"/>
      <c r="H177" s="627"/>
      <c r="I177" s="627"/>
      <c r="J177" s="627"/>
      <c r="K177" s="627"/>
      <c r="L177" s="627"/>
      <c r="M177" s="627"/>
      <c r="N177" s="627"/>
      <c r="O177" s="627"/>
      <c r="P177" s="627"/>
      <c r="Q177" s="627"/>
      <c r="R177" s="511"/>
    </row>
    <row r="178" spans="1:18" s="155" customFormat="1" ht="32.25" customHeight="1">
      <c r="A178" s="665">
        <v>28</v>
      </c>
      <c r="B178" s="702" t="s">
        <v>421</v>
      </c>
      <c r="C178" s="668" t="s">
        <v>422</v>
      </c>
      <c r="D178" s="561" t="s">
        <v>98</v>
      </c>
      <c r="E178" s="665" t="s">
        <v>450</v>
      </c>
      <c r="F178" s="102" t="s">
        <v>111</v>
      </c>
      <c r="G178" s="497">
        <f>R178*J5</f>
        <v>0</v>
      </c>
      <c r="H178" s="204">
        <v>0</v>
      </c>
      <c r="I178" s="110"/>
      <c r="J178" s="110"/>
      <c r="K178" s="110"/>
      <c r="L178" s="110"/>
      <c r="M178" s="110"/>
      <c r="N178" s="110"/>
      <c r="O178" s="110"/>
      <c r="P178" s="110"/>
      <c r="Q178" s="150"/>
      <c r="R178" s="383">
        <v>0.28000000000000003</v>
      </c>
    </row>
    <row r="179" spans="1:18" s="155" customFormat="1" ht="32.25" customHeight="1">
      <c r="A179" s="666"/>
      <c r="B179" s="703"/>
      <c r="C179" s="669"/>
      <c r="D179" s="113"/>
      <c r="E179" s="666"/>
      <c r="F179" s="557" t="s">
        <v>112</v>
      </c>
      <c r="G179" s="468"/>
      <c r="H179" s="129"/>
      <c r="I179" s="113"/>
      <c r="J179" s="113"/>
      <c r="K179" s="113"/>
      <c r="L179" s="113"/>
      <c r="M179" s="113"/>
      <c r="N179" s="113"/>
      <c r="O179" s="113"/>
      <c r="P179" s="113"/>
      <c r="Q179" s="151"/>
      <c r="R179" s="381"/>
    </row>
    <row r="180" spans="1:18" s="155" customFormat="1" ht="33" customHeight="1" thickBot="1">
      <c r="A180" s="666"/>
      <c r="B180" s="703"/>
      <c r="C180" s="669"/>
      <c r="D180" s="562"/>
      <c r="E180" s="666"/>
      <c r="F180" s="125" t="s">
        <v>20</v>
      </c>
      <c r="G180" s="469"/>
      <c r="H180" s="152"/>
      <c r="I180" s="153"/>
      <c r="J180" s="153"/>
      <c r="K180" s="153"/>
      <c r="L180" s="153"/>
      <c r="M180" s="153"/>
      <c r="N180" s="153"/>
      <c r="O180" s="153"/>
      <c r="P180" s="153"/>
      <c r="Q180" s="154"/>
      <c r="R180" s="388"/>
    </row>
    <row r="181" spans="1:18" s="155" customFormat="1" ht="33" customHeight="1" thickBot="1">
      <c r="A181" s="667"/>
      <c r="B181" s="704"/>
      <c r="C181" s="670"/>
      <c r="D181" s="136"/>
      <c r="E181" s="667"/>
      <c r="F181" s="285"/>
      <c r="G181" s="467"/>
      <c r="H181" s="627"/>
      <c r="I181" s="627"/>
      <c r="J181" s="627"/>
      <c r="K181" s="627"/>
      <c r="L181" s="627"/>
      <c r="M181" s="627"/>
      <c r="N181" s="627"/>
      <c r="O181" s="627"/>
      <c r="P181" s="627"/>
      <c r="Q181" s="627"/>
      <c r="R181" s="511"/>
    </row>
    <row r="182" spans="1:18" s="155" customFormat="1" ht="32.25" customHeight="1">
      <c r="A182" s="665">
        <v>29</v>
      </c>
      <c r="B182" s="702" t="s">
        <v>646</v>
      </c>
      <c r="C182" s="668" t="s">
        <v>647</v>
      </c>
      <c r="D182" s="561" t="s">
        <v>454</v>
      </c>
      <c r="E182" s="665" t="s">
        <v>450</v>
      </c>
      <c r="F182" s="102" t="s">
        <v>111</v>
      </c>
      <c r="G182" s="497">
        <f>R182*J5</f>
        <v>0</v>
      </c>
      <c r="H182" s="204">
        <v>0</v>
      </c>
      <c r="I182" s="110"/>
      <c r="J182" s="110"/>
      <c r="K182" s="110"/>
      <c r="L182" s="110"/>
      <c r="M182" s="110"/>
      <c r="N182" s="110"/>
      <c r="O182" s="110"/>
      <c r="P182" s="110"/>
      <c r="Q182" s="150"/>
      <c r="R182" s="383">
        <v>0.34</v>
      </c>
    </row>
    <row r="183" spans="1:18" s="155" customFormat="1" ht="32.25" customHeight="1">
      <c r="A183" s="666"/>
      <c r="B183" s="703"/>
      <c r="C183" s="669"/>
      <c r="D183" s="113"/>
      <c r="E183" s="666"/>
      <c r="F183" s="557" t="s">
        <v>112</v>
      </c>
      <c r="G183" s="468"/>
      <c r="H183" s="129"/>
      <c r="I183" s="113"/>
      <c r="J183" s="113"/>
      <c r="K183" s="113"/>
      <c r="L183" s="113"/>
      <c r="M183" s="113"/>
      <c r="N183" s="113"/>
      <c r="O183" s="113"/>
      <c r="P183" s="113"/>
      <c r="Q183" s="151"/>
      <c r="R183" s="381"/>
    </row>
    <row r="184" spans="1:18" s="155" customFormat="1" ht="33" customHeight="1" thickBot="1">
      <c r="A184" s="666"/>
      <c r="B184" s="703"/>
      <c r="C184" s="669"/>
      <c r="D184" s="562"/>
      <c r="E184" s="666"/>
      <c r="F184" s="125" t="s">
        <v>20</v>
      </c>
      <c r="G184" s="469"/>
      <c r="H184" s="152"/>
      <c r="I184" s="153"/>
      <c r="J184" s="153"/>
      <c r="K184" s="153"/>
      <c r="L184" s="153"/>
      <c r="M184" s="153"/>
      <c r="N184" s="153"/>
      <c r="O184" s="153"/>
      <c r="P184" s="153"/>
      <c r="Q184" s="154"/>
      <c r="R184" s="388"/>
    </row>
    <row r="185" spans="1:18" s="155" customFormat="1" ht="33" customHeight="1" thickBot="1">
      <c r="A185" s="667"/>
      <c r="B185" s="704"/>
      <c r="C185" s="670"/>
      <c r="D185" s="136"/>
      <c r="E185" s="667"/>
      <c r="F185" s="285"/>
      <c r="G185" s="467"/>
      <c r="H185" s="627"/>
      <c r="I185" s="627"/>
      <c r="J185" s="627"/>
      <c r="K185" s="627"/>
      <c r="L185" s="627"/>
      <c r="M185" s="627"/>
      <c r="N185" s="627"/>
      <c r="O185" s="627"/>
      <c r="P185" s="627"/>
      <c r="Q185" s="627"/>
      <c r="R185" s="511"/>
    </row>
    <row r="186" spans="1:18" s="155" customFormat="1" ht="32.25" customHeight="1">
      <c r="A186" s="665">
        <v>30</v>
      </c>
      <c r="B186" s="702" t="s">
        <v>646</v>
      </c>
      <c r="C186" s="668" t="s">
        <v>647</v>
      </c>
      <c r="D186" s="561" t="s">
        <v>98</v>
      </c>
      <c r="E186" s="665" t="s">
        <v>450</v>
      </c>
      <c r="F186" s="102" t="s">
        <v>111</v>
      </c>
      <c r="G186" s="456">
        <f>R186*J5</f>
        <v>0</v>
      </c>
      <c r="H186" s="204">
        <v>0</v>
      </c>
      <c r="I186" s="110"/>
      <c r="J186" s="110"/>
      <c r="K186" s="110"/>
      <c r="L186" s="110"/>
      <c r="M186" s="110"/>
      <c r="N186" s="110"/>
      <c r="O186" s="110"/>
      <c r="P186" s="110"/>
      <c r="Q186" s="150"/>
      <c r="R186" s="383">
        <v>0.34</v>
      </c>
    </row>
    <row r="187" spans="1:18" s="155" customFormat="1" ht="32.25" customHeight="1">
      <c r="A187" s="666"/>
      <c r="B187" s="703"/>
      <c r="C187" s="669"/>
      <c r="D187" s="113"/>
      <c r="E187" s="666"/>
      <c r="F187" s="557" t="s">
        <v>112</v>
      </c>
      <c r="G187" s="468"/>
      <c r="H187" s="129"/>
      <c r="I187" s="113"/>
      <c r="J187" s="113"/>
      <c r="K187" s="113"/>
      <c r="L187" s="113"/>
      <c r="M187" s="113"/>
      <c r="N187" s="113"/>
      <c r="O187" s="113"/>
      <c r="P187" s="113"/>
      <c r="Q187" s="151"/>
      <c r="R187" s="381"/>
    </row>
    <row r="188" spans="1:18" s="155" customFormat="1" ht="33" customHeight="1" thickBot="1">
      <c r="A188" s="666"/>
      <c r="B188" s="703"/>
      <c r="C188" s="669"/>
      <c r="D188" s="562"/>
      <c r="E188" s="666"/>
      <c r="F188" s="125" t="s">
        <v>20</v>
      </c>
      <c r="G188" s="469"/>
      <c r="H188" s="152"/>
      <c r="I188" s="153"/>
      <c r="J188" s="153"/>
      <c r="K188" s="153"/>
      <c r="L188" s="153"/>
      <c r="M188" s="153"/>
      <c r="N188" s="153"/>
      <c r="O188" s="153"/>
      <c r="P188" s="153"/>
      <c r="Q188" s="154"/>
      <c r="R188" s="388"/>
    </row>
    <row r="189" spans="1:18" s="155" customFormat="1" ht="33" customHeight="1" thickBot="1">
      <c r="A189" s="667"/>
      <c r="B189" s="704"/>
      <c r="C189" s="670"/>
      <c r="D189" s="136"/>
      <c r="E189" s="667"/>
      <c r="F189" s="285"/>
      <c r="G189" s="467"/>
      <c r="H189" s="627"/>
      <c r="I189" s="627"/>
      <c r="J189" s="627"/>
      <c r="K189" s="627"/>
      <c r="L189" s="627"/>
      <c r="M189" s="627"/>
      <c r="N189" s="627"/>
      <c r="O189" s="627"/>
      <c r="P189" s="627"/>
      <c r="Q189" s="627"/>
      <c r="R189" s="511"/>
    </row>
    <row r="190" spans="1:18" s="104" customFormat="1" ht="33" customHeight="1">
      <c r="A190" s="665">
        <v>31</v>
      </c>
      <c r="B190" s="702" t="s">
        <v>663</v>
      </c>
      <c r="C190" s="668" t="s">
        <v>115</v>
      </c>
      <c r="D190" s="561" t="s">
        <v>117</v>
      </c>
      <c r="E190" s="645" t="s">
        <v>17</v>
      </c>
      <c r="F190" s="102" t="s">
        <v>111</v>
      </c>
      <c r="G190" s="456">
        <f>R190*J5</f>
        <v>0</v>
      </c>
      <c r="H190" s="109"/>
      <c r="I190" s="109"/>
      <c r="J190" s="103">
        <v>0</v>
      </c>
      <c r="K190" s="103"/>
      <c r="L190" s="103"/>
      <c r="M190" s="103"/>
      <c r="N190" s="103"/>
      <c r="O190" s="103"/>
      <c r="P190" s="103"/>
      <c r="Q190" s="156"/>
      <c r="R190" s="376">
        <v>0.16</v>
      </c>
    </row>
    <row r="191" spans="1:18" s="104" customFormat="1" ht="33" customHeight="1">
      <c r="A191" s="666"/>
      <c r="B191" s="703"/>
      <c r="C191" s="669"/>
      <c r="D191" s="105"/>
      <c r="E191" s="646"/>
      <c r="F191" s="557" t="s">
        <v>112</v>
      </c>
      <c r="G191" s="468"/>
      <c r="H191" s="112"/>
      <c r="I191" s="112"/>
      <c r="J191" s="106"/>
      <c r="K191" s="106"/>
      <c r="L191" s="106"/>
      <c r="M191" s="106"/>
      <c r="N191" s="106"/>
      <c r="O191" s="106"/>
      <c r="P191" s="106"/>
      <c r="Q191" s="157"/>
      <c r="R191" s="377"/>
    </row>
    <row r="192" spans="1:18" s="104" customFormat="1" ht="33" customHeight="1" thickBot="1">
      <c r="A192" s="666"/>
      <c r="B192" s="703"/>
      <c r="C192" s="669"/>
      <c r="D192" s="562"/>
      <c r="E192" s="646"/>
      <c r="F192" s="107" t="s">
        <v>20</v>
      </c>
      <c r="G192" s="497"/>
      <c r="H192" s="126"/>
      <c r="I192" s="114"/>
      <c r="J192" s="114"/>
      <c r="K192" s="114"/>
      <c r="L192" s="114"/>
      <c r="M192" s="114"/>
      <c r="N192" s="114"/>
      <c r="O192" s="114"/>
      <c r="P192" s="114"/>
      <c r="Q192" s="158"/>
      <c r="R192" s="379"/>
    </row>
    <row r="193" spans="1:18" s="104" customFormat="1" ht="102.6" customHeight="1" thickBot="1">
      <c r="A193" s="667"/>
      <c r="B193" s="704"/>
      <c r="C193" s="670"/>
      <c r="D193" s="144"/>
      <c r="E193" s="647"/>
      <c r="F193" s="159"/>
      <c r="G193" s="473"/>
      <c r="H193" s="627"/>
      <c r="I193" s="627"/>
      <c r="J193" s="627"/>
      <c r="K193" s="627"/>
      <c r="L193" s="627"/>
      <c r="M193" s="627"/>
      <c r="N193" s="627"/>
      <c r="O193" s="627"/>
      <c r="P193" s="627"/>
      <c r="Q193" s="627"/>
      <c r="R193" s="159"/>
    </row>
    <row r="194" spans="1:18" s="104" customFormat="1" ht="33" customHeight="1">
      <c r="A194" s="665">
        <v>32</v>
      </c>
      <c r="B194" s="702" t="s">
        <v>601</v>
      </c>
      <c r="C194" s="668" t="s">
        <v>115</v>
      </c>
      <c r="D194" s="561" t="s">
        <v>454</v>
      </c>
      <c r="E194" s="645" t="s">
        <v>17</v>
      </c>
      <c r="F194" s="102" t="s">
        <v>111</v>
      </c>
      <c r="G194" s="456">
        <f>R194*J5</f>
        <v>0</v>
      </c>
      <c r="H194" s="109"/>
      <c r="I194" s="109"/>
      <c r="J194" s="103">
        <v>0</v>
      </c>
      <c r="K194" s="103"/>
      <c r="L194" s="103"/>
      <c r="M194" s="103"/>
      <c r="N194" s="103"/>
      <c r="O194" s="103"/>
      <c r="P194" s="103"/>
      <c r="Q194" s="156"/>
      <c r="R194" s="376">
        <v>0.15</v>
      </c>
    </row>
    <row r="195" spans="1:18" s="104" customFormat="1" ht="33" customHeight="1">
      <c r="A195" s="666"/>
      <c r="B195" s="703"/>
      <c r="C195" s="669"/>
      <c r="D195" s="105"/>
      <c r="E195" s="646"/>
      <c r="F195" s="557" t="s">
        <v>112</v>
      </c>
      <c r="G195" s="468"/>
      <c r="H195" s="112"/>
      <c r="I195" s="112"/>
      <c r="J195" s="106"/>
      <c r="K195" s="106"/>
      <c r="L195" s="106"/>
      <c r="M195" s="106"/>
      <c r="N195" s="106"/>
      <c r="O195" s="106"/>
      <c r="P195" s="106"/>
      <c r="Q195" s="157"/>
      <c r="R195" s="377"/>
    </row>
    <row r="196" spans="1:18" s="104" customFormat="1" ht="33" customHeight="1" thickBot="1">
      <c r="A196" s="666"/>
      <c r="B196" s="703"/>
      <c r="C196" s="669"/>
      <c r="D196" s="562"/>
      <c r="E196" s="646"/>
      <c r="F196" s="107" t="s">
        <v>20</v>
      </c>
      <c r="G196" s="497"/>
      <c r="H196" s="126"/>
      <c r="I196" s="114"/>
      <c r="J196" s="114"/>
      <c r="K196" s="114"/>
      <c r="L196" s="114"/>
      <c r="M196" s="114"/>
      <c r="N196" s="114"/>
      <c r="O196" s="114"/>
      <c r="P196" s="114"/>
      <c r="Q196" s="158"/>
      <c r="R196" s="379"/>
    </row>
    <row r="197" spans="1:18" s="104" customFormat="1" ht="141.75" customHeight="1" thickBot="1">
      <c r="A197" s="667"/>
      <c r="B197" s="704"/>
      <c r="C197" s="670"/>
      <c r="D197" s="144"/>
      <c r="E197" s="647"/>
      <c r="F197" s="159"/>
      <c r="G197" s="473"/>
      <c r="H197" s="627"/>
      <c r="I197" s="627"/>
      <c r="J197" s="627"/>
      <c r="K197" s="627"/>
      <c r="L197" s="627"/>
      <c r="M197" s="627"/>
      <c r="N197" s="627"/>
      <c r="O197" s="627"/>
      <c r="P197" s="627"/>
      <c r="Q197" s="627"/>
      <c r="R197" s="159"/>
    </row>
    <row r="198" spans="1:18" s="104" customFormat="1" ht="33" customHeight="1">
      <c r="A198" s="665">
        <v>33</v>
      </c>
      <c r="B198" s="702" t="s">
        <v>664</v>
      </c>
      <c r="C198" s="668" t="s">
        <v>115</v>
      </c>
      <c r="D198" s="561" t="s">
        <v>98</v>
      </c>
      <c r="E198" s="645" t="s">
        <v>17</v>
      </c>
      <c r="F198" s="102" t="s">
        <v>111</v>
      </c>
      <c r="G198" s="456">
        <f>R198*J5</f>
        <v>0</v>
      </c>
      <c r="H198" s="109"/>
      <c r="I198" s="109"/>
      <c r="J198" s="103">
        <v>0</v>
      </c>
      <c r="K198" s="103"/>
      <c r="L198" s="103"/>
      <c r="M198" s="103"/>
      <c r="N198" s="103"/>
      <c r="O198" s="103"/>
      <c r="P198" s="103"/>
      <c r="Q198" s="156"/>
      <c r="R198" s="376">
        <v>0.15</v>
      </c>
    </row>
    <row r="199" spans="1:18" s="104" customFormat="1" ht="33" customHeight="1">
      <c r="A199" s="666"/>
      <c r="B199" s="703"/>
      <c r="C199" s="669"/>
      <c r="D199" s="105"/>
      <c r="E199" s="646"/>
      <c r="F199" s="557" t="s">
        <v>112</v>
      </c>
      <c r="G199" s="468"/>
      <c r="H199" s="112"/>
      <c r="I199" s="112"/>
      <c r="J199" s="106"/>
      <c r="K199" s="106"/>
      <c r="L199" s="106"/>
      <c r="M199" s="106"/>
      <c r="N199" s="106"/>
      <c r="O199" s="106"/>
      <c r="P199" s="106"/>
      <c r="Q199" s="157"/>
      <c r="R199" s="377"/>
    </row>
    <row r="200" spans="1:18" s="104" customFormat="1" ht="33" customHeight="1" thickBot="1">
      <c r="A200" s="666"/>
      <c r="B200" s="703"/>
      <c r="C200" s="669"/>
      <c r="D200" s="562"/>
      <c r="E200" s="646"/>
      <c r="F200" s="107" t="s">
        <v>20</v>
      </c>
      <c r="G200" s="497"/>
      <c r="H200" s="126"/>
      <c r="I200" s="114"/>
      <c r="J200" s="114"/>
      <c r="K200" s="114"/>
      <c r="L200" s="114"/>
      <c r="M200" s="114"/>
      <c r="N200" s="114"/>
      <c r="O200" s="114"/>
      <c r="P200" s="114"/>
      <c r="Q200" s="158"/>
      <c r="R200" s="379"/>
    </row>
    <row r="201" spans="1:18" s="104" customFormat="1" ht="102.6" customHeight="1" thickBot="1">
      <c r="A201" s="667"/>
      <c r="B201" s="704"/>
      <c r="C201" s="670"/>
      <c r="D201" s="144"/>
      <c r="E201" s="647"/>
      <c r="F201" s="159"/>
      <c r="G201" s="473"/>
      <c r="H201" s="627"/>
      <c r="I201" s="627"/>
      <c r="J201" s="627"/>
      <c r="K201" s="627"/>
      <c r="L201" s="627"/>
      <c r="M201" s="627"/>
      <c r="N201" s="627"/>
      <c r="O201" s="627"/>
      <c r="P201" s="627"/>
      <c r="Q201" s="627"/>
      <c r="R201" s="159"/>
    </row>
    <row r="202" spans="1:18" s="104" customFormat="1" ht="33" customHeight="1">
      <c r="A202" s="665">
        <v>34</v>
      </c>
      <c r="B202" s="702" t="s">
        <v>663</v>
      </c>
      <c r="C202" s="668" t="s">
        <v>115</v>
      </c>
      <c r="D202" s="561" t="s">
        <v>407</v>
      </c>
      <c r="E202" s="645" t="s">
        <v>17</v>
      </c>
      <c r="F202" s="102" t="s">
        <v>111</v>
      </c>
      <c r="G202" s="456">
        <f>R202*J5</f>
        <v>0</v>
      </c>
      <c r="H202" s="109"/>
      <c r="I202" s="109"/>
      <c r="J202" s="103">
        <v>0</v>
      </c>
      <c r="K202" s="103"/>
      <c r="L202" s="103"/>
      <c r="M202" s="103"/>
      <c r="N202" s="103"/>
      <c r="O202" s="103"/>
      <c r="P202" s="103"/>
      <c r="Q202" s="156"/>
      <c r="R202" s="376">
        <v>0.3</v>
      </c>
    </row>
    <row r="203" spans="1:18" s="104" customFormat="1" ht="33" customHeight="1">
      <c r="A203" s="666"/>
      <c r="B203" s="703"/>
      <c r="C203" s="669"/>
      <c r="D203" s="105"/>
      <c r="E203" s="646"/>
      <c r="F203" s="557" t="s">
        <v>112</v>
      </c>
      <c r="G203" s="468"/>
      <c r="H203" s="112"/>
      <c r="I203" s="112"/>
      <c r="J203" s="106"/>
      <c r="K203" s="106"/>
      <c r="L203" s="106"/>
      <c r="M203" s="106"/>
      <c r="N203" s="106"/>
      <c r="O203" s="106"/>
      <c r="P203" s="106"/>
      <c r="Q203" s="157"/>
      <c r="R203" s="377"/>
    </row>
    <row r="204" spans="1:18" s="104" customFormat="1" ht="33" customHeight="1" thickBot="1">
      <c r="A204" s="666"/>
      <c r="B204" s="703"/>
      <c r="C204" s="669"/>
      <c r="D204" s="562"/>
      <c r="E204" s="646"/>
      <c r="F204" s="107" t="s">
        <v>20</v>
      </c>
      <c r="G204" s="497"/>
      <c r="H204" s="126"/>
      <c r="I204" s="114"/>
      <c r="J204" s="114"/>
      <c r="K204" s="114"/>
      <c r="L204" s="114"/>
      <c r="M204" s="114"/>
      <c r="N204" s="114"/>
      <c r="O204" s="114"/>
      <c r="P204" s="114"/>
      <c r="Q204" s="158"/>
      <c r="R204" s="379"/>
    </row>
    <row r="205" spans="1:18" s="104" customFormat="1" ht="102.6" customHeight="1" thickBot="1">
      <c r="A205" s="667"/>
      <c r="B205" s="704"/>
      <c r="C205" s="670"/>
      <c r="D205" s="144"/>
      <c r="E205" s="647"/>
      <c r="F205" s="159"/>
      <c r="G205" s="473"/>
      <c r="H205" s="627"/>
      <c r="I205" s="627"/>
      <c r="J205" s="627"/>
      <c r="K205" s="627"/>
      <c r="L205" s="627"/>
      <c r="M205" s="627"/>
      <c r="N205" s="627"/>
      <c r="O205" s="627"/>
      <c r="P205" s="627"/>
      <c r="Q205" s="627"/>
      <c r="R205" s="159"/>
    </row>
    <row r="206" spans="1:18" s="104" customFormat="1" ht="33" customHeight="1">
      <c r="A206" s="665">
        <v>35</v>
      </c>
      <c r="B206" s="709" t="s">
        <v>602</v>
      </c>
      <c r="C206" s="668" t="s">
        <v>116</v>
      </c>
      <c r="D206" s="561" t="s">
        <v>117</v>
      </c>
      <c r="E206" s="645" t="s">
        <v>17</v>
      </c>
      <c r="F206" s="102" t="s">
        <v>111</v>
      </c>
      <c r="G206" s="458">
        <f>R206*J5</f>
        <v>0</v>
      </c>
      <c r="H206" s="109">
        <v>0</v>
      </c>
      <c r="I206" s="103"/>
      <c r="J206" s="103"/>
      <c r="K206" s="103"/>
      <c r="L206" s="103"/>
      <c r="M206" s="103"/>
      <c r="N206" s="103"/>
      <c r="O206" s="103"/>
      <c r="P206" s="103"/>
      <c r="Q206" s="156"/>
      <c r="R206" s="376">
        <v>0.62</v>
      </c>
    </row>
    <row r="207" spans="1:18" s="104" customFormat="1" ht="33" customHeight="1">
      <c r="A207" s="666"/>
      <c r="B207" s="710"/>
      <c r="C207" s="669"/>
      <c r="D207" s="117"/>
      <c r="E207" s="646"/>
      <c r="F207" s="557" t="s">
        <v>112</v>
      </c>
      <c r="G207" s="468"/>
      <c r="H207" s="129"/>
      <c r="I207" s="113"/>
      <c r="J207" s="113"/>
      <c r="K207" s="113"/>
      <c r="L207" s="113"/>
      <c r="M207" s="113"/>
      <c r="N207" s="113"/>
      <c r="O207" s="113"/>
      <c r="P207" s="113"/>
      <c r="Q207" s="151"/>
      <c r="R207" s="381"/>
    </row>
    <row r="208" spans="1:18" s="104" customFormat="1" ht="33" customHeight="1" thickBot="1">
      <c r="A208" s="666"/>
      <c r="B208" s="710"/>
      <c r="C208" s="669"/>
      <c r="D208" s="562"/>
      <c r="E208" s="646"/>
      <c r="F208" s="107" t="s">
        <v>20</v>
      </c>
      <c r="G208" s="463"/>
      <c r="H208" s="126"/>
      <c r="I208" s="114"/>
      <c r="J208" s="114"/>
      <c r="K208" s="114"/>
      <c r="L208" s="114"/>
      <c r="M208" s="114"/>
      <c r="N208" s="114"/>
      <c r="O208" s="114"/>
      <c r="P208" s="114"/>
      <c r="Q208" s="158"/>
      <c r="R208" s="379"/>
    </row>
    <row r="209" spans="1:18" s="104" customFormat="1" ht="33" customHeight="1" thickBot="1">
      <c r="A209" s="667"/>
      <c r="B209" s="711"/>
      <c r="C209" s="670"/>
      <c r="D209" s="144"/>
      <c r="E209" s="647"/>
      <c r="F209" s="160"/>
      <c r="G209" s="474"/>
      <c r="H209" s="627"/>
      <c r="I209" s="627"/>
      <c r="J209" s="627"/>
      <c r="K209" s="627"/>
      <c r="L209" s="627"/>
      <c r="M209" s="627"/>
      <c r="N209" s="627"/>
      <c r="O209" s="627"/>
      <c r="P209" s="627"/>
      <c r="Q209" s="627"/>
      <c r="R209" s="160"/>
    </row>
    <row r="210" spans="1:18" s="104" customFormat="1" ht="33" customHeight="1">
      <c r="A210" s="665">
        <v>36</v>
      </c>
      <c r="B210" s="709" t="s">
        <v>603</v>
      </c>
      <c r="C210" s="668" t="s">
        <v>116</v>
      </c>
      <c r="D210" s="161" t="s">
        <v>408</v>
      </c>
      <c r="E210" s="645" t="s">
        <v>17</v>
      </c>
      <c r="F210" s="102" t="s">
        <v>111</v>
      </c>
      <c r="G210" s="458">
        <f>R210*J5</f>
        <v>0</v>
      </c>
      <c r="H210" s="109">
        <v>0</v>
      </c>
      <c r="I210" s="103"/>
      <c r="J210" s="103"/>
      <c r="K210" s="103"/>
      <c r="L210" s="103"/>
      <c r="M210" s="103"/>
      <c r="N210" s="103"/>
      <c r="O210" s="103"/>
      <c r="P210" s="103"/>
      <c r="Q210" s="156"/>
      <c r="R210" s="376">
        <v>0.3</v>
      </c>
    </row>
    <row r="211" spans="1:18" s="104" customFormat="1" ht="33" customHeight="1">
      <c r="A211" s="666"/>
      <c r="B211" s="710"/>
      <c r="C211" s="669"/>
      <c r="D211" s="162"/>
      <c r="E211" s="646"/>
      <c r="F211" s="557" t="s">
        <v>112</v>
      </c>
      <c r="G211" s="468"/>
      <c r="H211" s="129"/>
      <c r="I211" s="113"/>
      <c r="J211" s="113"/>
      <c r="K211" s="113"/>
      <c r="L211" s="113"/>
      <c r="M211" s="113"/>
      <c r="N211" s="113"/>
      <c r="O211" s="113"/>
      <c r="P211" s="113"/>
      <c r="Q211" s="151"/>
      <c r="R211" s="381"/>
    </row>
    <row r="212" spans="1:18" s="104" customFormat="1" ht="33" customHeight="1" thickBot="1">
      <c r="A212" s="666"/>
      <c r="B212" s="710"/>
      <c r="C212" s="669"/>
      <c r="D212" s="554"/>
      <c r="E212" s="646"/>
      <c r="F212" s="107" t="s">
        <v>20</v>
      </c>
      <c r="G212" s="463"/>
      <c r="H212" s="126"/>
      <c r="I212" s="114"/>
      <c r="J212" s="114"/>
      <c r="K212" s="114"/>
      <c r="L212" s="114"/>
      <c r="M212" s="114"/>
      <c r="N212" s="114"/>
      <c r="O212" s="114"/>
      <c r="P212" s="114"/>
      <c r="Q212" s="158"/>
      <c r="R212" s="379"/>
    </row>
    <row r="213" spans="1:18" s="104" customFormat="1" ht="155.44999999999999" customHeight="1" thickBot="1">
      <c r="A213" s="667"/>
      <c r="B213" s="711"/>
      <c r="C213" s="670"/>
      <c r="D213" s="163"/>
      <c r="E213" s="647"/>
      <c r="F213" s="132"/>
      <c r="G213" s="470"/>
      <c r="H213" s="635"/>
      <c r="I213" s="635"/>
      <c r="J213" s="635"/>
      <c r="K213" s="635"/>
      <c r="L213" s="635"/>
      <c r="M213" s="635"/>
      <c r="N213" s="635"/>
      <c r="O213" s="635"/>
      <c r="P213" s="635"/>
      <c r="Q213" s="635"/>
      <c r="R213" s="558"/>
    </row>
    <row r="214" spans="1:18" s="104" customFormat="1" ht="33" customHeight="1">
      <c r="A214" s="666">
        <v>37</v>
      </c>
      <c r="B214" s="709" t="s">
        <v>604</v>
      </c>
      <c r="C214" s="669" t="s">
        <v>116</v>
      </c>
      <c r="D214" s="161" t="s">
        <v>118</v>
      </c>
      <c r="E214" s="645" t="s">
        <v>17</v>
      </c>
      <c r="F214" s="102" t="s">
        <v>111</v>
      </c>
      <c r="G214" s="458">
        <f>R214*J5</f>
        <v>0</v>
      </c>
      <c r="H214" s="109">
        <v>0</v>
      </c>
      <c r="I214" s="103"/>
      <c r="J214" s="103"/>
      <c r="K214" s="103"/>
      <c r="L214" s="103"/>
      <c r="M214" s="103"/>
      <c r="N214" s="103"/>
      <c r="O214" s="103"/>
      <c r="P214" s="103"/>
      <c r="Q214" s="156"/>
      <c r="R214" s="376">
        <v>0.27</v>
      </c>
    </row>
    <row r="215" spans="1:18" s="104" customFormat="1" ht="33" customHeight="1">
      <c r="A215" s="666"/>
      <c r="B215" s="710"/>
      <c r="C215" s="669"/>
      <c r="D215" s="162"/>
      <c r="E215" s="646"/>
      <c r="F215" s="557" t="s">
        <v>112</v>
      </c>
      <c r="G215" s="468"/>
      <c r="H215" s="129"/>
      <c r="I215" s="113"/>
      <c r="J215" s="113"/>
      <c r="K215" s="113"/>
      <c r="L215" s="113"/>
      <c r="M215" s="113"/>
      <c r="N215" s="113"/>
      <c r="O215" s="113"/>
      <c r="P215" s="113"/>
      <c r="Q215" s="151"/>
      <c r="R215" s="381"/>
    </row>
    <row r="216" spans="1:18" s="104" customFormat="1" ht="33" customHeight="1" thickBot="1">
      <c r="A216" s="666"/>
      <c r="B216" s="710"/>
      <c r="C216" s="669"/>
      <c r="D216" s="554"/>
      <c r="E216" s="646"/>
      <c r="F216" s="107" t="s">
        <v>20</v>
      </c>
      <c r="G216" s="463"/>
      <c r="H216" s="126"/>
      <c r="I216" s="114"/>
      <c r="J216" s="114"/>
      <c r="K216" s="114"/>
      <c r="L216" s="114"/>
      <c r="M216" s="114"/>
      <c r="N216" s="114"/>
      <c r="O216" s="114"/>
      <c r="P216" s="114"/>
      <c r="Q216" s="158"/>
      <c r="R216" s="379"/>
    </row>
    <row r="217" spans="1:18" s="104" customFormat="1" ht="100.9" customHeight="1" thickBot="1">
      <c r="A217" s="667"/>
      <c r="B217" s="711"/>
      <c r="C217" s="670"/>
      <c r="D217" s="163"/>
      <c r="E217" s="647"/>
      <c r="F217" s="132"/>
      <c r="G217" s="470"/>
      <c r="H217" s="635"/>
      <c r="I217" s="635"/>
      <c r="J217" s="635"/>
      <c r="K217" s="635"/>
      <c r="L217" s="635"/>
      <c r="M217" s="635"/>
      <c r="N217" s="635"/>
      <c r="O217" s="635"/>
      <c r="P217" s="635"/>
      <c r="Q217" s="635"/>
      <c r="R217" s="558"/>
    </row>
    <row r="218" spans="1:18" s="104" customFormat="1" ht="33" customHeight="1">
      <c r="A218" s="665">
        <v>38</v>
      </c>
      <c r="B218" s="709" t="s">
        <v>119</v>
      </c>
      <c r="C218" s="668" t="s">
        <v>116</v>
      </c>
      <c r="D218" s="161" t="s">
        <v>120</v>
      </c>
      <c r="E218" s="645" t="s">
        <v>17</v>
      </c>
      <c r="F218" s="102" t="s">
        <v>111</v>
      </c>
      <c r="G218" s="458">
        <f>R218*J5</f>
        <v>0</v>
      </c>
      <c r="H218" s="109">
        <v>0</v>
      </c>
      <c r="I218" s="103"/>
      <c r="J218" s="103"/>
      <c r="K218" s="103"/>
      <c r="L218" s="103"/>
      <c r="M218" s="103"/>
      <c r="N218" s="103"/>
      <c r="O218" s="103"/>
      <c r="P218" s="103"/>
      <c r="Q218" s="156"/>
      <c r="R218" s="376">
        <v>0.05</v>
      </c>
    </row>
    <row r="219" spans="1:18" s="104" customFormat="1" ht="33" customHeight="1">
      <c r="A219" s="666"/>
      <c r="B219" s="710"/>
      <c r="C219" s="669"/>
      <c r="D219" s="162"/>
      <c r="E219" s="646"/>
      <c r="F219" s="557" t="s">
        <v>112</v>
      </c>
      <c r="G219" s="468"/>
      <c r="H219" s="129"/>
      <c r="I219" s="113"/>
      <c r="J219" s="113"/>
      <c r="K219" s="113"/>
      <c r="L219" s="113"/>
      <c r="M219" s="113"/>
      <c r="N219" s="113"/>
      <c r="O219" s="113"/>
      <c r="P219" s="113"/>
      <c r="Q219" s="151"/>
      <c r="R219" s="381"/>
    </row>
    <row r="220" spans="1:18" s="104" customFormat="1" ht="33" customHeight="1" thickBot="1">
      <c r="A220" s="666"/>
      <c r="B220" s="710"/>
      <c r="C220" s="669"/>
      <c r="D220" s="554"/>
      <c r="E220" s="646"/>
      <c r="F220" s="107" t="s">
        <v>20</v>
      </c>
      <c r="G220" s="463"/>
      <c r="H220" s="126"/>
      <c r="I220" s="114"/>
      <c r="J220" s="114"/>
      <c r="K220" s="114"/>
      <c r="L220" s="114"/>
      <c r="M220" s="114"/>
      <c r="N220" s="114"/>
      <c r="O220" s="114"/>
      <c r="P220" s="114"/>
      <c r="Q220" s="158"/>
      <c r="R220" s="379"/>
    </row>
    <row r="221" spans="1:18" s="104" customFormat="1" ht="33" customHeight="1" thickBot="1">
      <c r="A221" s="667"/>
      <c r="B221" s="711"/>
      <c r="C221" s="670"/>
      <c r="D221" s="163"/>
      <c r="E221" s="647"/>
      <c r="F221" s="132"/>
      <c r="G221" s="470"/>
      <c r="H221" s="635"/>
      <c r="I221" s="635"/>
      <c r="J221" s="635"/>
      <c r="K221" s="635"/>
      <c r="L221" s="635"/>
      <c r="M221" s="635"/>
      <c r="N221" s="635"/>
      <c r="O221" s="635"/>
      <c r="P221" s="635"/>
      <c r="Q221" s="635"/>
      <c r="R221" s="558"/>
    </row>
    <row r="222" spans="1:18" s="104" customFormat="1" ht="33" customHeight="1">
      <c r="A222" s="665">
        <v>39</v>
      </c>
      <c r="B222" s="709" t="s">
        <v>665</v>
      </c>
      <c r="C222" s="668" t="s">
        <v>110</v>
      </c>
      <c r="D222" s="161" t="s">
        <v>184</v>
      </c>
      <c r="E222" s="645" t="s">
        <v>17</v>
      </c>
      <c r="F222" s="102" t="s">
        <v>111</v>
      </c>
      <c r="G222" s="456">
        <f>R222*J5</f>
        <v>0</v>
      </c>
      <c r="H222" s="109"/>
      <c r="I222" s="103"/>
      <c r="J222" s="103">
        <v>0</v>
      </c>
      <c r="K222" s="103"/>
      <c r="L222" s="103"/>
      <c r="M222" s="103"/>
      <c r="N222" s="103"/>
      <c r="O222" s="103"/>
      <c r="P222" s="103"/>
      <c r="Q222" s="156"/>
      <c r="R222" s="376">
        <v>0.2</v>
      </c>
    </row>
    <row r="223" spans="1:18" s="104" customFormat="1" ht="33" customHeight="1">
      <c r="A223" s="666"/>
      <c r="B223" s="710"/>
      <c r="C223" s="669"/>
      <c r="D223" s="162"/>
      <c r="E223" s="646"/>
      <c r="F223" s="557" t="s">
        <v>112</v>
      </c>
      <c r="G223" s="468"/>
      <c r="H223" s="129"/>
      <c r="I223" s="113"/>
      <c r="J223" s="113"/>
      <c r="K223" s="113"/>
      <c r="L223" s="113"/>
      <c r="M223" s="113"/>
      <c r="N223" s="113"/>
      <c r="O223" s="113"/>
      <c r="P223" s="113"/>
      <c r="Q223" s="151"/>
      <c r="R223" s="381"/>
    </row>
    <row r="224" spans="1:18" s="104" customFormat="1" ht="33" customHeight="1" thickBot="1">
      <c r="A224" s="666"/>
      <c r="B224" s="710"/>
      <c r="C224" s="669"/>
      <c r="D224" s="554"/>
      <c r="E224" s="646"/>
      <c r="F224" s="107" t="s">
        <v>20</v>
      </c>
      <c r="G224" s="497"/>
      <c r="H224" s="126"/>
      <c r="I224" s="114"/>
      <c r="J224" s="114"/>
      <c r="K224" s="114"/>
      <c r="L224" s="114"/>
      <c r="M224" s="114"/>
      <c r="N224" s="114"/>
      <c r="O224" s="114"/>
      <c r="P224" s="114"/>
      <c r="Q224" s="158"/>
      <c r="R224" s="379"/>
    </row>
    <row r="225" spans="1:18" s="104" customFormat="1" ht="33" customHeight="1" thickBot="1">
      <c r="A225" s="667"/>
      <c r="B225" s="711"/>
      <c r="C225" s="670"/>
      <c r="D225" s="163"/>
      <c r="E225" s="647"/>
      <c r="F225" s="132"/>
      <c r="G225" s="470"/>
      <c r="H225" s="635"/>
      <c r="I225" s="635"/>
      <c r="J225" s="635"/>
      <c r="K225" s="635"/>
      <c r="L225" s="635"/>
      <c r="M225" s="635"/>
      <c r="N225" s="635"/>
      <c r="O225" s="635"/>
      <c r="P225" s="635"/>
      <c r="Q225" s="635"/>
      <c r="R225" s="558"/>
    </row>
    <row r="226" spans="1:18" s="104" customFormat="1" ht="33" customHeight="1">
      <c r="A226" s="665">
        <v>40</v>
      </c>
      <c r="B226" s="709" t="s">
        <v>605</v>
      </c>
      <c r="C226" s="668" t="s">
        <v>110</v>
      </c>
      <c r="D226" s="161" t="s">
        <v>121</v>
      </c>
      <c r="E226" s="645" t="s">
        <v>17</v>
      </c>
      <c r="F226" s="102" t="s">
        <v>111</v>
      </c>
      <c r="G226" s="456">
        <f>R226*J5</f>
        <v>0</v>
      </c>
      <c r="H226" s="109"/>
      <c r="I226" s="103"/>
      <c r="J226" s="103">
        <v>0</v>
      </c>
      <c r="K226" s="103"/>
      <c r="L226" s="103"/>
      <c r="M226" s="103"/>
      <c r="N226" s="103"/>
      <c r="O226" s="103"/>
      <c r="P226" s="103"/>
      <c r="Q226" s="156"/>
      <c r="R226" s="376">
        <v>0.1</v>
      </c>
    </row>
    <row r="227" spans="1:18" s="104" customFormat="1" ht="33" customHeight="1">
      <c r="A227" s="666"/>
      <c r="B227" s="710"/>
      <c r="C227" s="669"/>
      <c r="D227" s="162"/>
      <c r="E227" s="646"/>
      <c r="F227" s="557" t="s">
        <v>112</v>
      </c>
      <c r="G227" s="468"/>
      <c r="H227" s="129"/>
      <c r="I227" s="113"/>
      <c r="J227" s="113"/>
      <c r="K227" s="113"/>
      <c r="L227" s="113"/>
      <c r="M227" s="113"/>
      <c r="N227" s="113"/>
      <c r="O227" s="113"/>
      <c r="P227" s="113"/>
      <c r="Q227" s="151"/>
      <c r="R227" s="381"/>
    </row>
    <row r="228" spans="1:18" s="104" customFormat="1" ht="33" customHeight="1" thickBot="1">
      <c r="A228" s="666"/>
      <c r="B228" s="710"/>
      <c r="C228" s="669"/>
      <c r="D228" s="554"/>
      <c r="E228" s="646"/>
      <c r="F228" s="107" t="s">
        <v>20</v>
      </c>
      <c r="G228" s="497"/>
      <c r="H228" s="126"/>
      <c r="I228" s="114"/>
      <c r="J228" s="114"/>
      <c r="K228" s="114"/>
      <c r="L228" s="114"/>
      <c r="M228" s="114"/>
      <c r="N228" s="114"/>
      <c r="O228" s="114"/>
      <c r="P228" s="114"/>
      <c r="Q228" s="158"/>
      <c r="R228" s="379"/>
    </row>
    <row r="229" spans="1:18" s="104" customFormat="1" ht="45" customHeight="1" thickBot="1">
      <c r="A229" s="667"/>
      <c r="B229" s="711"/>
      <c r="C229" s="670"/>
      <c r="D229" s="163"/>
      <c r="E229" s="647"/>
      <c r="F229" s="132"/>
      <c r="G229" s="470"/>
      <c r="H229" s="635"/>
      <c r="I229" s="635"/>
      <c r="J229" s="635"/>
      <c r="K229" s="635"/>
      <c r="L229" s="635"/>
      <c r="M229" s="635"/>
      <c r="N229" s="635"/>
      <c r="O229" s="635"/>
      <c r="P229" s="635"/>
      <c r="Q229" s="635"/>
      <c r="R229" s="558"/>
    </row>
    <row r="230" spans="1:18" s="104" customFormat="1" ht="33" customHeight="1">
      <c r="A230" s="665">
        <v>41</v>
      </c>
      <c r="B230" s="709" t="s">
        <v>606</v>
      </c>
      <c r="C230" s="668" t="s">
        <v>110</v>
      </c>
      <c r="D230" s="161" t="s">
        <v>118</v>
      </c>
      <c r="E230" s="645" t="s">
        <v>17</v>
      </c>
      <c r="F230" s="102" t="s">
        <v>111</v>
      </c>
      <c r="G230" s="456">
        <f>R230*J5</f>
        <v>0</v>
      </c>
      <c r="H230" s="109"/>
      <c r="I230" s="103"/>
      <c r="J230" s="103">
        <v>0</v>
      </c>
      <c r="K230" s="103"/>
      <c r="L230" s="103"/>
      <c r="M230" s="103"/>
      <c r="N230" s="103"/>
      <c r="O230" s="103"/>
      <c r="P230" s="103"/>
      <c r="Q230" s="156"/>
      <c r="R230" s="376">
        <v>0.15</v>
      </c>
    </row>
    <row r="231" spans="1:18" s="104" customFormat="1" ht="33" customHeight="1">
      <c r="A231" s="666"/>
      <c r="B231" s="710"/>
      <c r="C231" s="669"/>
      <c r="D231" s="162"/>
      <c r="E231" s="646"/>
      <c r="F231" s="557" t="s">
        <v>112</v>
      </c>
      <c r="G231" s="468"/>
      <c r="H231" s="129"/>
      <c r="I231" s="113"/>
      <c r="J231" s="113"/>
      <c r="K231" s="113"/>
      <c r="L231" s="113"/>
      <c r="M231" s="113"/>
      <c r="N231" s="113"/>
      <c r="O231" s="113"/>
      <c r="P231" s="113"/>
      <c r="Q231" s="151"/>
      <c r="R231" s="381"/>
    </row>
    <row r="232" spans="1:18" s="104" customFormat="1" ht="33" customHeight="1" thickBot="1">
      <c r="A232" s="666"/>
      <c r="B232" s="710"/>
      <c r="C232" s="669"/>
      <c r="D232" s="554"/>
      <c r="E232" s="646"/>
      <c r="F232" s="107" t="s">
        <v>20</v>
      </c>
      <c r="G232" s="497"/>
      <c r="H232" s="126"/>
      <c r="I232" s="114"/>
      <c r="J232" s="114"/>
      <c r="K232" s="114"/>
      <c r="L232" s="114"/>
      <c r="M232" s="114"/>
      <c r="N232" s="114"/>
      <c r="O232" s="114"/>
      <c r="P232" s="114"/>
      <c r="Q232" s="158"/>
      <c r="R232" s="379"/>
    </row>
    <row r="233" spans="1:18" s="104" customFormat="1" ht="33" customHeight="1" thickBot="1">
      <c r="A233" s="667"/>
      <c r="B233" s="711"/>
      <c r="C233" s="670"/>
      <c r="D233" s="163"/>
      <c r="E233" s="647"/>
      <c r="F233" s="132"/>
      <c r="G233" s="470"/>
      <c r="H233" s="635"/>
      <c r="I233" s="635"/>
      <c r="J233" s="635"/>
      <c r="K233" s="635"/>
      <c r="L233" s="635"/>
      <c r="M233" s="635"/>
      <c r="N233" s="635"/>
      <c r="O233" s="635"/>
      <c r="P233" s="635"/>
      <c r="Q233" s="635"/>
      <c r="R233" s="558"/>
    </row>
    <row r="234" spans="1:18" s="104" customFormat="1" ht="33" customHeight="1">
      <c r="A234" s="665">
        <v>42</v>
      </c>
      <c r="B234" s="709" t="s">
        <v>663</v>
      </c>
      <c r="C234" s="668" t="s">
        <v>110</v>
      </c>
      <c r="D234" s="161" t="s">
        <v>417</v>
      </c>
      <c r="E234" s="645" t="s">
        <v>17</v>
      </c>
      <c r="F234" s="102" t="s">
        <v>111</v>
      </c>
      <c r="G234" s="456">
        <f>R234*J5</f>
        <v>0</v>
      </c>
      <c r="H234" s="109"/>
      <c r="I234" s="103"/>
      <c r="J234" s="103">
        <v>0</v>
      </c>
      <c r="K234" s="103"/>
      <c r="L234" s="103"/>
      <c r="M234" s="103"/>
      <c r="N234" s="103"/>
      <c r="O234" s="103"/>
      <c r="P234" s="103"/>
      <c r="Q234" s="156"/>
      <c r="R234" s="376">
        <v>0.6</v>
      </c>
    </row>
    <row r="235" spans="1:18" s="104" customFormat="1" ht="33" customHeight="1">
      <c r="A235" s="666"/>
      <c r="B235" s="710"/>
      <c r="C235" s="669"/>
      <c r="D235" s="162"/>
      <c r="E235" s="646"/>
      <c r="F235" s="557" t="s">
        <v>112</v>
      </c>
      <c r="G235" s="468"/>
      <c r="H235" s="129"/>
      <c r="I235" s="113"/>
      <c r="J235" s="113"/>
      <c r="K235" s="113"/>
      <c r="L235" s="113"/>
      <c r="M235" s="113"/>
      <c r="N235" s="113"/>
      <c r="O235" s="113"/>
      <c r="P235" s="113"/>
      <c r="Q235" s="151"/>
      <c r="R235" s="381"/>
    </row>
    <row r="236" spans="1:18" s="104" customFormat="1" ht="33" customHeight="1" thickBot="1">
      <c r="A236" s="666"/>
      <c r="B236" s="710"/>
      <c r="C236" s="669"/>
      <c r="D236" s="554"/>
      <c r="E236" s="646"/>
      <c r="F236" s="107" t="s">
        <v>20</v>
      </c>
      <c r="G236" s="497"/>
      <c r="H236" s="126"/>
      <c r="I236" s="114"/>
      <c r="J236" s="114"/>
      <c r="K236" s="114"/>
      <c r="L236" s="114"/>
      <c r="M236" s="114"/>
      <c r="N236" s="114"/>
      <c r="O236" s="114"/>
      <c r="P236" s="114"/>
      <c r="Q236" s="158"/>
      <c r="R236" s="379"/>
    </row>
    <row r="237" spans="1:18" s="104" customFormat="1" ht="33" customHeight="1" thickBot="1">
      <c r="A237" s="667"/>
      <c r="B237" s="711"/>
      <c r="C237" s="670"/>
      <c r="D237" s="163"/>
      <c r="E237" s="647"/>
      <c r="F237" s="132"/>
      <c r="G237" s="470"/>
      <c r="H237" s="635"/>
      <c r="I237" s="635"/>
      <c r="J237" s="635"/>
      <c r="K237" s="635"/>
      <c r="L237" s="635"/>
      <c r="M237" s="635"/>
      <c r="N237" s="635"/>
      <c r="O237" s="635"/>
      <c r="P237" s="635"/>
      <c r="Q237" s="635"/>
      <c r="R237" s="558"/>
    </row>
    <row r="238" spans="1:18" s="104" customFormat="1" ht="33" customHeight="1">
      <c r="A238" s="665">
        <v>43</v>
      </c>
      <c r="B238" s="709" t="s">
        <v>665</v>
      </c>
      <c r="C238" s="668" t="s">
        <v>110</v>
      </c>
      <c r="D238" s="161" t="s">
        <v>120</v>
      </c>
      <c r="E238" s="645" t="s">
        <v>17</v>
      </c>
      <c r="F238" s="102" t="s">
        <v>111</v>
      </c>
      <c r="G238" s="456">
        <f>R238*J5</f>
        <v>0</v>
      </c>
      <c r="H238" s="109"/>
      <c r="I238" s="103"/>
      <c r="J238" s="103">
        <v>0</v>
      </c>
      <c r="K238" s="103"/>
      <c r="L238" s="103"/>
      <c r="M238" s="103"/>
      <c r="N238" s="103"/>
      <c r="O238" s="103"/>
      <c r="P238" s="103"/>
      <c r="Q238" s="156"/>
      <c r="R238" s="376">
        <v>0.21</v>
      </c>
    </row>
    <row r="239" spans="1:18" s="104" customFormat="1" ht="33" customHeight="1">
      <c r="A239" s="666"/>
      <c r="B239" s="710"/>
      <c r="C239" s="669"/>
      <c r="D239" s="162"/>
      <c r="E239" s="646"/>
      <c r="F239" s="557" t="s">
        <v>112</v>
      </c>
      <c r="G239" s="468"/>
      <c r="H239" s="129"/>
      <c r="I239" s="113"/>
      <c r="J239" s="113"/>
      <c r="K239" s="113"/>
      <c r="L239" s="113"/>
      <c r="M239" s="113"/>
      <c r="N239" s="113"/>
      <c r="O239" s="113"/>
      <c r="P239" s="113"/>
      <c r="Q239" s="151"/>
      <c r="R239" s="381"/>
    </row>
    <row r="240" spans="1:18" s="104" customFormat="1" ht="33" customHeight="1" thickBot="1">
      <c r="A240" s="666"/>
      <c r="B240" s="710"/>
      <c r="C240" s="669"/>
      <c r="D240" s="554"/>
      <c r="E240" s="646"/>
      <c r="F240" s="107" t="s">
        <v>20</v>
      </c>
      <c r="G240" s="497"/>
      <c r="H240" s="126"/>
      <c r="I240" s="114"/>
      <c r="J240" s="114"/>
      <c r="K240" s="114"/>
      <c r="L240" s="114"/>
      <c r="M240" s="114"/>
      <c r="N240" s="114"/>
      <c r="O240" s="114"/>
      <c r="P240" s="114"/>
      <c r="Q240" s="158"/>
      <c r="R240" s="379"/>
    </row>
    <row r="241" spans="1:18" s="104" customFormat="1" ht="33" customHeight="1" thickBot="1">
      <c r="A241" s="667"/>
      <c r="B241" s="711"/>
      <c r="C241" s="670"/>
      <c r="D241" s="163"/>
      <c r="E241" s="647"/>
      <c r="F241" s="132"/>
      <c r="G241" s="470"/>
      <c r="H241" s="635"/>
      <c r="I241" s="635"/>
      <c r="J241" s="635"/>
      <c r="K241" s="635"/>
      <c r="L241" s="635"/>
      <c r="M241" s="635"/>
      <c r="N241" s="635"/>
      <c r="O241" s="635"/>
      <c r="P241" s="635"/>
      <c r="Q241" s="635"/>
      <c r="R241" s="558"/>
    </row>
    <row r="242" spans="1:18" ht="35.1" hidden="1" customHeight="1" thickBot="1">
      <c r="A242" s="722" t="s">
        <v>14</v>
      </c>
      <c r="B242" s="723"/>
      <c r="C242" s="723"/>
      <c r="D242" s="723"/>
      <c r="E242" s="723"/>
      <c r="F242" s="723"/>
      <c r="G242" s="723"/>
      <c r="H242" s="723"/>
      <c r="I242" s="723"/>
      <c r="J242" s="723"/>
      <c r="K242" s="723"/>
      <c r="L242" s="723"/>
      <c r="M242" s="723"/>
      <c r="N242" s="723"/>
      <c r="O242" s="723"/>
      <c r="P242" s="723"/>
      <c r="Q242" s="723"/>
      <c r="R242" s="389"/>
    </row>
    <row r="243" spans="1:18" s="14" customFormat="1" ht="35.1" hidden="1" customHeight="1" thickBot="1">
      <c r="A243" s="640" t="s">
        <v>122</v>
      </c>
      <c r="B243" s="641"/>
      <c r="C243" s="641"/>
      <c r="D243" s="641"/>
      <c r="E243" s="724"/>
      <c r="F243" s="205">
        <f>SUM(H243:Q243)</f>
        <v>0</v>
      </c>
      <c r="G243" s="413">
        <f>G19+G24+G30+G34+G41+G49+G55+G64+G68+G74+G80+G88+G92+G100+G108+G113+G118+G125+G132+G136+G143+G155+G160+G166+G170+G174+G178+G182+G186+G194+G206+G210+G214+G218+G226+G149+G198+G202+G230+G234+G238+G222+G190</f>
        <v>0</v>
      </c>
      <c r="H243" s="205">
        <f>H19+H24+H30+H34+H41+H49+H55+H64+H68+H74+H80+H88+H92+H100+H108+H113+H118+H125+H132+H136+H143+H155+H160+H166+H170+H174+H178+H182+H186+H194+H206+H210+H214+H218+H226+H149+H198+H202+H230+H234+H238+H222+H190</f>
        <v>0</v>
      </c>
      <c r="I243" s="205">
        <f t="shared" ref="I243:Q243" si="0">I19+I24+I30+I34+I41+I49+I55+I64+I68+I74+I80+I88+I92+I100+I108+I113+I118+I125+I132+I136+I143+I155+I160+I166+I170+I174+I178+I182+I186+I194+I206+I210+I214+I218+I226+I149+I198+I202+I230+I234+I238+I222+I190</f>
        <v>0</v>
      </c>
      <c r="J243" s="205">
        <f t="shared" si="0"/>
        <v>0</v>
      </c>
      <c r="K243" s="205">
        <f t="shared" si="0"/>
        <v>0</v>
      </c>
      <c r="L243" s="205">
        <f t="shared" si="0"/>
        <v>0</v>
      </c>
      <c r="M243" s="205">
        <f t="shared" si="0"/>
        <v>0</v>
      </c>
      <c r="N243" s="205">
        <f t="shared" si="0"/>
        <v>0</v>
      </c>
      <c r="O243" s="205">
        <f t="shared" si="0"/>
        <v>0</v>
      </c>
      <c r="P243" s="205">
        <f t="shared" si="0"/>
        <v>0</v>
      </c>
      <c r="Q243" s="46">
        <f t="shared" si="0"/>
        <v>0</v>
      </c>
      <c r="R243" s="205">
        <f>R19+R24+R30+R34+R41+R49+R55+R64+R68+R74+R80+R88+R92+R100+R108+R113+R118+R125+R132+R136+R143+R155+R160+R166+R170+R174+R178+R182+R186+R194+R206+R210+R214+R218+R226+R149+R198+R202+R230+R234+R238+R222+R190</f>
        <v>21.540000000000003</v>
      </c>
    </row>
    <row r="244" spans="1:18" s="14" customFormat="1" ht="35.1" hidden="1" customHeight="1" thickBot="1">
      <c r="A244" s="725" t="s">
        <v>123</v>
      </c>
      <c r="B244" s="726"/>
      <c r="C244" s="726"/>
      <c r="D244" s="726"/>
      <c r="E244" s="727"/>
      <c r="F244" s="205">
        <f>SUM(H244:Q244)</f>
        <v>0</v>
      </c>
      <c r="G244" s="413">
        <f t="shared" ref="G244:R245" si="1">G20+G25+G31+G35+G42+G50+G56+G65+G69+G75+G81+G89+G93+G101+G109+G114+G119+G126+G133+G137+G144+G156+G161+G167+G171+G175+G179+G183+G187+G195+G207+G211+G215+G219+G227+G150+G199+G203+G231+G235+G239+G223+G191</f>
        <v>0</v>
      </c>
      <c r="H244" s="205">
        <f t="shared" si="1"/>
        <v>0</v>
      </c>
      <c r="I244" s="205">
        <f t="shared" si="1"/>
        <v>0</v>
      </c>
      <c r="J244" s="205">
        <f t="shared" si="1"/>
        <v>0</v>
      </c>
      <c r="K244" s="205">
        <f t="shared" si="1"/>
        <v>0</v>
      </c>
      <c r="L244" s="205">
        <f t="shared" si="1"/>
        <v>0</v>
      </c>
      <c r="M244" s="205">
        <f t="shared" si="1"/>
        <v>0</v>
      </c>
      <c r="N244" s="205">
        <f t="shared" si="1"/>
        <v>0</v>
      </c>
      <c r="O244" s="205">
        <f t="shared" si="1"/>
        <v>0</v>
      </c>
      <c r="P244" s="205">
        <f t="shared" si="1"/>
        <v>0</v>
      </c>
      <c r="Q244" s="46">
        <f t="shared" si="1"/>
        <v>0</v>
      </c>
      <c r="R244" s="205">
        <f t="shared" si="1"/>
        <v>15.1</v>
      </c>
    </row>
    <row r="245" spans="1:18" s="14" customFormat="1" ht="35.1" hidden="1" customHeight="1" thickBot="1">
      <c r="A245" s="728" t="s">
        <v>124</v>
      </c>
      <c r="B245" s="729"/>
      <c r="C245" s="729"/>
      <c r="D245" s="729"/>
      <c r="E245" s="730"/>
      <c r="F245" s="205">
        <f>SUM(H245:Q245)</f>
        <v>0</v>
      </c>
      <c r="G245" s="413">
        <f t="shared" si="1"/>
        <v>0</v>
      </c>
      <c r="H245" s="205">
        <f t="shared" si="1"/>
        <v>0</v>
      </c>
      <c r="I245" s="205">
        <f t="shared" si="1"/>
        <v>0</v>
      </c>
      <c r="J245" s="205">
        <f t="shared" si="1"/>
        <v>0</v>
      </c>
      <c r="K245" s="205">
        <f t="shared" si="1"/>
        <v>0</v>
      </c>
      <c r="L245" s="205">
        <f t="shared" si="1"/>
        <v>0</v>
      </c>
      <c r="M245" s="205">
        <f t="shared" si="1"/>
        <v>0</v>
      </c>
      <c r="N245" s="205">
        <f t="shared" si="1"/>
        <v>0</v>
      </c>
      <c r="O245" s="205">
        <f t="shared" si="1"/>
        <v>0</v>
      </c>
      <c r="P245" s="205">
        <f t="shared" si="1"/>
        <v>0</v>
      </c>
      <c r="Q245" s="46">
        <f t="shared" si="1"/>
        <v>0</v>
      </c>
      <c r="R245" s="205">
        <f t="shared" si="1"/>
        <v>22.65</v>
      </c>
    </row>
    <row r="246" spans="1:18" s="14" customFormat="1" ht="35.1" hidden="1" customHeight="1" thickBot="1">
      <c r="A246" s="719" t="s">
        <v>471</v>
      </c>
      <c r="B246" s="720"/>
      <c r="C246" s="720"/>
      <c r="D246" s="720"/>
      <c r="E246" s="721"/>
      <c r="F246" s="15">
        <f>F243+F244</f>
        <v>0</v>
      </c>
      <c r="G246" s="29">
        <f>G243+G244</f>
        <v>0</v>
      </c>
      <c r="H246" s="15">
        <f>H243+H244</f>
        <v>0</v>
      </c>
      <c r="I246" s="15">
        <f t="shared" ref="I246:Q246" si="2">I243+I244</f>
        <v>0</v>
      </c>
      <c r="J246" s="15">
        <f t="shared" si="2"/>
        <v>0</v>
      </c>
      <c r="K246" s="15">
        <f t="shared" si="2"/>
        <v>0</v>
      </c>
      <c r="L246" s="15">
        <f t="shared" si="2"/>
        <v>0</v>
      </c>
      <c r="M246" s="15">
        <f t="shared" si="2"/>
        <v>0</v>
      </c>
      <c r="N246" s="15">
        <f t="shared" si="2"/>
        <v>0</v>
      </c>
      <c r="O246" s="15">
        <f t="shared" si="2"/>
        <v>0</v>
      </c>
      <c r="P246" s="15">
        <f t="shared" si="2"/>
        <v>0</v>
      </c>
      <c r="Q246" s="357">
        <f t="shared" si="2"/>
        <v>0</v>
      </c>
      <c r="R246" s="15">
        <f>R243+R244</f>
        <v>36.64</v>
      </c>
    </row>
    <row r="247" spans="1:18" s="14" customFormat="1" ht="35.1" hidden="1" customHeight="1">
      <c r="A247" s="736" t="s">
        <v>472</v>
      </c>
      <c r="B247" s="737"/>
      <c r="C247" s="737"/>
      <c r="D247" s="737"/>
      <c r="E247" s="738"/>
      <c r="F247" s="618">
        <f>SUM(F243:F245)</f>
        <v>0</v>
      </c>
      <c r="G247" s="622">
        <f>G243+G244+G245</f>
        <v>0</v>
      </c>
      <c r="H247" s="618">
        <f>H243+H244+H245</f>
        <v>0</v>
      </c>
      <c r="I247" s="618">
        <f t="shared" ref="I247:Q247" si="3">I243+I244+I245</f>
        <v>0</v>
      </c>
      <c r="J247" s="618">
        <f t="shared" si="3"/>
        <v>0</v>
      </c>
      <c r="K247" s="618">
        <f t="shared" si="3"/>
        <v>0</v>
      </c>
      <c r="L247" s="618">
        <f t="shared" si="3"/>
        <v>0</v>
      </c>
      <c r="M247" s="618">
        <f t="shared" si="3"/>
        <v>0</v>
      </c>
      <c r="N247" s="618">
        <f t="shared" si="3"/>
        <v>0</v>
      </c>
      <c r="O247" s="618">
        <f t="shared" si="3"/>
        <v>0</v>
      </c>
      <c r="P247" s="618">
        <f t="shared" si="3"/>
        <v>0</v>
      </c>
      <c r="Q247" s="712">
        <f t="shared" si="3"/>
        <v>0</v>
      </c>
      <c r="R247" s="618">
        <f>R243+R244+R245</f>
        <v>59.29</v>
      </c>
    </row>
    <row r="248" spans="1:18" s="14" customFormat="1" ht="13.5" hidden="1" customHeight="1" thickBot="1">
      <c r="A248" s="739"/>
      <c r="B248" s="740"/>
      <c r="C248" s="740"/>
      <c r="D248" s="740"/>
      <c r="E248" s="741"/>
      <c r="F248" s="619"/>
      <c r="G248" s="624"/>
      <c r="H248" s="619"/>
      <c r="I248" s="619"/>
      <c r="J248" s="619"/>
      <c r="K248" s="619"/>
      <c r="L248" s="619"/>
      <c r="M248" s="619"/>
      <c r="N248" s="619"/>
      <c r="O248" s="619"/>
      <c r="P248" s="619"/>
      <c r="Q248" s="713"/>
      <c r="R248" s="619"/>
    </row>
    <row r="249" spans="1:18" s="14" customFormat="1" ht="35.1" customHeight="1" thickBot="1">
      <c r="A249" s="714"/>
      <c r="B249" s="715"/>
      <c r="C249" s="715"/>
      <c r="D249" s="715"/>
      <c r="E249" s="715"/>
      <c r="F249" s="715"/>
      <c r="G249" s="715"/>
      <c r="H249" s="715"/>
      <c r="I249" s="715"/>
      <c r="J249" s="715"/>
      <c r="K249" s="715"/>
      <c r="L249" s="715"/>
      <c r="M249" s="715"/>
      <c r="N249" s="715"/>
      <c r="O249" s="715"/>
      <c r="P249" s="715"/>
      <c r="Q249" s="715"/>
      <c r="R249" s="390"/>
    </row>
    <row r="250" spans="1:18" s="14" customFormat="1" ht="35.1" customHeight="1" thickBot="1">
      <c r="A250" s="716" t="s">
        <v>125</v>
      </c>
      <c r="B250" s="717"/>
      <c r="C250" s="717"/>
      <c r="D250" s="717"/>
      <c r="E250" s="717"/>
      <c r="F250" s="718"/>
      <c r="G250" s="414">
        <f t="shared" ref="G250:H254" si="4">G243</f>
        <v>0</v>
      </c>
      <c r="H250" s="49">
        <f t="shared" si="4"/>
        <v>0</v>
      </c>
      <c r="I250" s="49">
        <f>I243+H250</f>
        <v>0</v>
      </c>
      <c r="J250" s="49">
        <f t="shared" ref="J250:Q252" si="5">J243+I250</f>
        <v>0</v>
      </c>
      <c r="K250" s="49">
        <f t="shared" si="5"/>
        <v>0</v>
      </c>
      <c r="L250" s="49">
        <f t="shared" si="5"/>
        <v>0</v>
      </c>
      <c r="M250" s="49">
        <f t="shared" si="5"/>
        <v>0</v>
      </c>
      <c r="N250" s="49">
        <f t="shared" si="5"/>
        <v>0</v>
      </c>
      <c r="O250" s="49">
        <f t="shared" si="5"/>
        <v>0</v>
      </c>
      <c r="P250" s="49">
        <f t="shared" si="5"/>
        <v>0</v>
      </c>
      <c r="Q250" s="226">
        <f t="shared" si="5"/>
        <v>0</v>
      </c>
      <c r="R250" s="49">
        <f>R243</f>
        <v>21.540000000000003</v>
      </c>
    </row>
    <row r="251" spans="1:18" s="14" customFormat="1" ht="35.1" customHeight="1" thickBot="1">
      <c r="A251" s="731" t="s">
        <v>126</v>
      </c>
      <c r="B251" s="732"/>
      <c r="C251" s="732"/>
      <c r="D251" s="732"/>
      <c r="E251" s="732"/>
      <c r="F251" s="733"/>
      <c r="G251" s="414">
        <f t="shared" si="4"/>
        <v>0</v>
      </c>
      <c r="H251" s="49">
        <f t="shared" si="4"/>
        <v>0</v>
      </c>
      <c r="I251" s="49">
        <f>I244+H251</f>
        <v>0</v>
      </c>
      <c r="J251" s="49">
        <f t="shared" si="5"/>
        <v>0</v>
      </c>
      <c r="K251" s="49">
        <f t="shared" si="5"/>
        <v>0</v>
      </c>
      <c r="L251" s="49">
        <f t="shared" si="5"/>
        <v>0</v>
      </c>
      <c r="M251" s="49">
        <f t="shared" si="5"/>
        <v>0</v>
      </c>
      <c r="N251" s="49">
        <f t="shared" si="5"/>
        <v>0</v>
      </c>
      <c r="O251" s="49">
        <f t="shared" si="5"/>
        <v>0</v>
      </c>
      <c r="P251" s="49">
        <f t="shared" si="5"/>
        <v>0</v>
      </c>
      <c r="Q251" s="226">
        <f t="shared" si="5"/>
        <v>0</v>
      </c>
      <c r="R251" s="49">
        <f>R244</f>
        <v>15.1</v>
      </c>
    </row>
    <row r="252" spans="1:18" s="14" customFormat="1" ht="35.1" customHeight="1" thickBot="1">
      <c r="A252" s="728" t="s">
        <v>127</v>
      </c>
      <c r="B252" s="729"/>
      <c r="C252" s="729"/>
      <c r="D252" s="729"/>
      <c r="E252" s="734"/>
      <c r="F252" s="730"/>
      <c r="G252" s="414">
        <f t="shared" si="4"/>
        <v>0</v>
      </c>
      <c r="H252" s="49">
        <f t="shared" si="4"/>
        <v>0</v>
      </c>
      <c r="I252" s="49">
        <f>I245+H252</f>
        <v>0</v>
      </c>
      <c r="J252" s="49">
        <f t="shared" si="5"/>
        <v>0</v>
      </c>
      <c r="K252" s="49">
        <f t="shared" si="5"/>
        <v>0</v>
      </c>
      <c r="L252" s="49">
        <f t="shared" si="5"/>
        <v>0</v>
      </c>
      <c r="M252" s="49">
        <f t="shared" si="5"/>
        <v>0</v>
      </c>
      <c r="N252" s="49">
        <f t="shared" si="5"/>
        <v>0</v>
      </c>
      <c r="O252" s="49">
        <f t="shared" si="5"/>
        <v>0</v>
      </c>
      <c r="P252" s="49">
        <f t="shared" si="5"/>
        <v>0</v>
      </c>
      <c r="Q252" s="226">
        <f t="shared" si="5"/>
        <v>0</v>
      </c>
      <c r="R252" s="49">
        <f>R245</f>
        <v>22.65</v>
      </c>
    </row>
    <row r="253" spans="1:18" s="14" customFormat="1" ht="45.75" customHeight="1" thickBot="1">
      <c r="A253" s="719" t="s">
        <v>473</v>
      </c>
      <c r="B253" s="720"/>
      <c r="C253" s="720"/>
      <c r="D253" s="720"/>
      <c r="E253" s="735"/>
      <c r="F253" s="721"/>
      <c r="G253" s="29">
        <f t="shared" si="4"/>
        <v>0</v>
      </c>
      <c r="H253" s="15">
        <f t="shared" si="4"/>
        <v>0</v>
      </c>
      <c r="I253" s="4">
        <f t="shared" ref="I253:Q254" si="6">I246+H253</f>
        <v>0</v>
      </c>
      <c r="J253" s="4">
        <f t="shared" si="6"/>
        <v>0</v>
      </c>
      <c r="K253" s="4">
        <f t="shared" si="6"/>
        <v>0</v>
      </c>
      <c r="L253" s="4">
        <f t="shared" si="6"/>
        <v>0</v>
      </c>
      <c r="M253" s="4">
        <f t="shared" si="6"/>
        <v>0</v>
      </c>
      <c r="N253" s="4">
        <f t="shared" si="6"/>
        <v>0</v>
      </c>
      <c r="O253" s="4">
        <f t="shared" si="6"/>
        <v>0</v>
      </c>
      <c r="P253" s="4">
        <f t="shared" si="6"/>
        <v>0</v>
      </c>
      <c r="Q253" s="358">
        <f t="shared" si="6"/>
        <v>0</v>
      </c>
      <c r="R253" s="15">
        <f>R246</f>
        <v>36.64</v>
      </c>
    </row>
    <row r="254" spans="1:18" s="14" customFormat="1" ht="65.25" customHeight="1" thickBot="1">
      <c r="A254" s="747" t="s">
        <v>474</v>
      </c>
      <c r="B254" s="748"/>
      <c r="C254" s="748"/>
      <c r="D254" s="748"/>
      <c r="E254" s="748"/>
      <c r="F254" s="749"/>
      <c r="G254" s="29">
        <f t="shared" si="4"/>
        <v>0</v>
      </c>
      <c r="H254" s="23">
        <f t="shared" si="4"/>
        <v>0</v>
      </c>
      <c r="I254" s="5">
        <f t="shared" si="6"/>
        <v>0</v>
      </c>
      <c r="J254" s="5">
        <f t="shared" si="6"/>
        <v>0</v>
      </c>
      <c r="K254" s="5">
        <f t="shared" si="6"/>
        <v>0</v>
      </c>
      <c r="L254" s="5">
        <f t="shared" si="6"/>
        <v>0</v>
      </c>
      <c r="M254" s="5">
        <f t="shared" si="6"/>
        <v>0</v>
      </c>
      <c r="N254" s="5">
        <f t="shared" si="6"/>
        <v>0</v>
      </c>
      <c r="O254" s="5">
        <f t="shared" si="6"/>
        <v>0</v>
      </c>
      <c r="P254" s="5">
        <f t="shared" si="6"/>
        <v>0</v>
      </c>
      <c r="Q254" s="359">
        <f t="shared" si="6"/>
        <v>0</v>
      </c>
      <c r="R254" s="23">
        <f>R247</f>
        <v>59.29</v>
      </c>
    </row>
    <row r="255" spans="1:18" ht="35.1" customHeight="1" thickBot="1">
      <c r="A255" s="714"/>
      <c r="B255" s="750"/>
      <c r="C255" s="750"/>
      <c r="D255" s="750"/>
      <c r="E255" s="750"/>
      <c r="F255" s="750"/>
      <c r="G255" s="750"/>
      <c r="H255" s="750"/>
      <c r="I255" s="750"/>
      <c r="J255" s="750"/>
      <c r="K255" s="750"/>
      <c r="L255" s="750"/>
      <c r="M255" s="750"/>
      <c r="N255" s="750"/>
      <c r="O255" s="750"/>
      <c r="P255" s="750"/>
      <c r="Q255" s="750"/>
      <c r="R255" s="389"/>
    </row>
    <row r="256" spans="1:18" ht="34.5" customHeight="1" thickBot="1">
      <c r="A256" s="722" t="s">
        <v>128</v>
      </c>
      <c r="B256" s="723"/>
      <c r="C256" s="723"/>
      <c r="D256" s="723"/>
      <c r="E256" s="723"/>
      <c r="F256" s="723"/>
      <c r="G256" s="723"/>
      <c r="H256" s="723"/>
      <c r="I256" s="723"/>
      <c r="J256" s="723"/>
      <c r="K256" s="723"/>
      <c r="L256" s="723"/>
      <c r="M256" s="723"/>
      <c r="N256" s="723"/>
      <c r="O256" s="723"/>
      <c r="P256" s="723"/>
      <c r="Q256" s="723"/>
      <c r="R256" s="389"/>
    </row>
    <row r="257" spans="1:18" ht="35.1" customHeight="1">
      <c r="A257" s="751">
        <v>44</v>
      </c>
      <c r="B257" s="523" t="s">
        <v>129</v>
      </c>
      <c r="C257" s="754" t="s">
        <v>130</v>
      </c>
      <c r="D257" s="523"/>
      <c r="E257" s="757" t="s">
        <v>451</v>
      </c>
      <c r="F257" s="540" t="s">
        <v>18</v>
      </c>
      <c r="G257" s="456"/>
      <c r="H257" s="47"/>
      <c r="I257" s="40"/>
      <c r="J257" s="40"/>
      <c r="K257" s="40"/>
      <c r="L257" s="40"/>
      <c r="M257" s="40"/>
      <c r="N257" s="40"/>
      <c r="O257" s="40"/>
      <c r="P257" s="40"/>
      <c r="Q257" s="360"/>
      <c r="R257" s="391"/>
    </row>
    <row r="258" spans="1:18" ht="35.1" customHeight="1">
      <c r="A258" s="752"/>
      <c r="B258" s="532" t="s">
        <v>131</v>
      </c>
      <c r="C258" s="755"/>
      <c r="D258" s="11"/>
      <c r="E258" s="758"/>
      <c r="F258" s="34" t="s">
        <v>19</v>
      </c>
      <c r="G258" s="468"/>
      <c r="H258" s="16"/>
      <c r="I258" s="10"/>
      <c r="J258" s="10"/>
      <c r="K258" s="16"/>
      <c r="L258" s="10"/>
      <c r="M258" s="16"/>
      <c r="N258" s="17"/>
      <c r="O258" s="10"/>
      <c r="P258" s="10"/>
      <c r="Q258" s="17"/>
      <c r="R258" s="392"/>
    </row>
    <row r="259" spans="1:18" ht="35.1" customHeight="1" thickBot="1">
      <c r="A259" s="752"/>
      <c r="B259" s="524" t="s">
        <v>132</v>
      </c>
      <c r="C259" s="755"/>
      <c r="D259" s="8"/>
      <c r="E259" s="758"/>
      <c r="F259" s="35" t="s">
        <v>20</v>
      </c>
      <c r="G259" s="497">
        <f>R259*J5</f>
        <v>0</v>
      </c>
      <c r="H259" s="44"/>
      <c r="I259" s="42"/>
      <c r="J259" s="42"/>
      <c r="K259" s="42"/>
      <c r="L259" s="42"/>
      <c r="M259" s="42"/>
      <c r="N259" s="42"/>
      <c r="O259" s="42"/>
      <c r="P259" s="42">
        <v>0</v>
      </c>
      <c r="Q259" s="361"/>
      <c r="R259" s="393">
        <v>1</v>
      </c>
    </row>
    <row r="260" spans="1:18" ht="35.1" customHeight="1">
      <c r="A260" s="752"/>
      <c r="B260" s="524" t="s">
        <v>133</v>
      </c>
      <c r="C260" s="755"/>
      <c r="D260" s="742" t="s">
        <v>455</v>
      </c>
      <c r="E260" s="758"/>
      <c r="F260" s="744"/>
      <c r="G260" s="422"/>
      <c r="H260" s="636"/>
      <c r="I260" s="637"/>
      <c r="J260" s="637"/>
      <c r="K260" s="637"/>
      <c r="L260" s="637"/>
      <c r="M260" s="637"/>
      <c r="N260" s="637"/>
      <c r="O260" s="637"/>
      <c r="P260" s="637"/>
      <c r="Q260" s="637"/>
      <c r="R260" s="540"/>
    </row>
    <row r="261" spans="1:18" ht="35.1" customHeight="1" thickBot="1">
      <c r="A261" s="753"/>
      <c r="B261" s="545"/>
      <c r="C261" s="756"/>
      <c r="D261" s="743"/>
      <c r="E261" s="759"/>
      <c r="F261" s="745"/>
      <c r="G261" s="440"/>
      <c r="H261" s="746"/>
      <c r="I261" s="746"/>
      <c r="J261" s="746"/>
      <c r="K261" s="746"/>
      <c r="L261" s="746"/>
      <c r="M261" s="746"/>
      <c r="N261" s="746"/>
      <c r="O261" s="746"/>
      <c r="P261" s="746"/>
      <c r="Q261" s="746"/>
      <c r="R261" s="522"/>
    </row>
    <row r="262" spans="1:18" ht="35.1" customHeight="1">
      <c r="A262" s="751">
        <v>45</v>
      </c>
      <c r="B262" s="523" t="s">
        <v>134</v>
      </c>
      <c r="C262" s="754" t="s">
        <v>130</v>
      </c>
      <c r="D262" s="523"/>
      <c r="E262" s="757" t="s">
        <v>451</v>
      </c>
      <c r="F262" s="540" t="s">
        <v>18</v>
      </c>
      <c r="G262" s="456"/>
      <c r="H262" s="47"/>
      <c r="I262" s="40"/>
      <c r="J262" s="40"/>
      <c r="K262" s="40"/>
      <c r="L262" s="40"/>
      <c r="M262" s="40"/>
      <c r="N262" s="40"/>
      <c r="O262" s="40"/>
      <c r="P262" s="40"/>
      <c r="Q262" s="360"/>
      <c r="R262" s="391"/>
    </row>
    <row r="263" spans="1:18" ht="35.1" customHeight="1">
      <c r="A263" s="752"/>
      <c r="B263" s="532" t="s">
        <v>135</v>
      </c>
      <c r="C263" s="755"/>
      <c r="D263" s="11"/>
      <c r="E263" s="758"/>
      <c r="F263" s="34" t="s">
        <v>19</v>
      </c>
      <c r="G263" s="468"/>
      <c r="H263" s="16"/>
      <c r="I263" s="10"/>
      <c r="J263" s="10"/>
      <c r="K263" s="16"/>
      <c r="L263" s="10"/>
      <c r="M263" s="16"/>
      <c r="N263" s="17"/>
      <c r="O263" s="10"/>
      <c r="P263" s="10"/>
      <c r="Q263" s="17"/>
      <c r="R263" s="392"/>
    </row>
    <row r="264" spans="1:18" ht="35.1" customHeight="1" thickBot="1">
      <c r="A264" s="752"/>
      <c r="B264" s="524" t="s">
        <v>136</v>
      </c>
      <c r="C264" s="755"/>
      <c r="D264" s="8"/>
      <c r="E264" s="758"/>
      <c r="F264" s="35" t="s">
        <v>20</v>
      </c>
      <c r="G264" s="497">
        <f>R264*J5</f>
        <v>0</v>
      </c>
      <c r="H264" s="44"/>
      <c r="I264" s="42"/>
      <c r="J264" s="42"/>
      <c r="K264" s="42"/>
      <c r="L264" s="42"/>
      <c r="M264" s="42"/>
      <c r="N264" s="42"/>
      <c r="O264" s="42"/>
      <c r="P264" s="42">
        <v>0</v>
      </c>
      <c r="Q264" s="361"/>
      <c r="R264" s="393">
        <v>0.45</v>
      </c>
    </row>
    <row r="265" spans="1:18" ht="35.1" customHeight="1">
      <c r="A265" s="752"/>
      <c r="B265" s="524" t="s">
        <v>137</v>
      </c>
      <c r="C265" s="755"/>
      <c r="D265" s="742" t="s">
        <v>456</v>
      </c>
      <c r="E265" s="758"/>
      <c r="F265" s="744"/>
      <c r="G265" s="422"/>
      <c r="H265" s="636"/>
      <c r="I265" s="637"/>
      <c r="J265" s="637"/>
      <c r="K265" s="637"/>
      <c r="L265" s="637"/>
      <c r="M265" s="637"/>
      <c r="N265" s="637"/>
      <c r="O265" s="637"/>
      <c r="P265" s="637"/>
      <c r="Q265" s="637"/>
      <c r="R265" s="540"/>
    </row>
    <row r="266" spans="1:18" ht="35.1" customHeight="1" thickBot="1">
      <c r="A266" s="753"/>
      <c r="B266" s="545"/>
      <c r="C266" s="756"/>
      <c r="D266" s="743"/>
      <c r="E266" s="759"/>
      <c r="F266" s="745"/>
      <c r="G266" s="440"/>
      <c r="H266" s="746"/>
      <c r="I266" s="746"/>
      <c r="J266" s="746"/>
      <c r="K266" s="746"/>
      <c r="L266" s="746"/>
      <c r="M266" s="746"/>
      <c r="N266" s="746"/>
      <c r="O266" s="746"/>
      <c r="P266" s="746"/>
      <c r="Q266" s="746"/>
      <c r="R266" s="522"/>
    </row>
    <row r="267" spans="1:18" ht="35.1" customHeight="1">
      <c r="A267" s="751">
        <v>46</v>
      </c>
      <c r="B267" s="523" t="s">
        <v>138</v>
      </c>
      <c r="C267" s="754" t="s">
        <v>139</v>
      </c>
      <c r="D267" s="523"/>
      <c r="E267" s="757" t="s">
        <v>451</v>
      </c>
      <c r="F267" s="540" t="s">
        <v>18</v>
      </c>
      <c r="G267" s="456"/>
      <c r="H267" s="47"/>
      <c r="I267" s="40"/>
      <c r="J267" s="40"/>
      <c r="K267" s="40"/>
      <c r="L267" s="40"/>
      <c r="M267" s="40"/>
      <c r="N267" s="40"/>
      <c r="O267" s="40"/>
      <c r="P267" s="40"/>
      <c r="Q267" s="360"/>
      <c r="R267" s="391"/>
    </row>
    <row r="268" spans="1:18" ht="35.1" customHeight="1">
      <c r="A268" s="752"/>
      <c r="B268" s="532" t="s">
        <v>140</v>
      </c>
      <c r="C268" s="755"/>
      <c r="D268" s="11"/>
      <c r="E268" s="758"/>
      <c r="F268" s="34" t="s">
        <v>19</v>
      </c>
      <c r="G268" s="468"/>
      <c r="H268" s="16"/>
      <c r="I268" s="10"/>
      <c r="J268" s="10"/>
      <c r="K268" s="16"/>
      <c r="L268" s="10"/>
      <c r="M268" s="16"/>
      <c r="N268" s="17"/>
      <c r="O268" s="10"/>
      <c r="P268" s="10"/>
      <c r="Q268" s="17"/>
      <c r="R268" s="392"/>
    </row>
    <row r="269" spans="1:18" ht="35.1" customHeight="1" thickBot="1">
      <c r="A269" s="752"/>
      <c r="B269" s="524" t="s">
        <v>141</v>
      </c>
      <c r="C269" s="755"/>
      <c r="D269" s="8"/>
      <c r="E269" s="758"/>
      <c r="F269" s="35" t="s">
        <v>20</v>
      </c>
      <c r="G269" s="497">
        <f>R269*J5</f>
        <v>0</v>
      </c>
      <c r="H269" s="44"/>
      <c r="I269" s="42"/>
      <c r="J269" s="42"/>
      <c r="K269" s="42"/>
      <c r="L269" s="42"/>
      <c r="M269" s="42"/>
      <c r="N269" s="42"/>
      <c r="O269" s="518"/>
      <c r="P269" s="42">
        <v>0</v>
      </c>
      <c r="Q269" s="361"/>
      <c r="R269" s="393">
        <v>2</v>
      </c>
    </row>
    <row r="270" spans="1:18" ht="35.1" customHeight="1">
      <c r="A270" s="752"/>
      <c r="B270" s="524" t="s">
        <v>142</v>
      </c>
      <c r="C270" s="755"/>
      <c r="D270" s="11" t="s">
        <v>457</v>
      </c>
      <c r="E270" s="758"/>
      <c r="F270" s="744"/>
      <c r="G270" s="422"/>
      <c r="H270" s="636"/>
      <c r="I270" s="637"/>
      <c r="J270" s="637"/>
      <c r="K270" s="637"/>
      <c r="L270" s="637"/>
      <c r="M270" s="637"/>
      <c r="N270" s="637"/>
      <c r="O270" s="637"/>
      <c r="P270" s="637"/>
      <c r="Q270" s="637"/>
      <c r="R270" s="540"/>
    </row>
    <row r="271" spans="1:18" ht="35.1" customHeight="1" thickBot="1">
      <c r="A271" s="753"/>
      <c r="B271" s="545"/>
      <c r="C271" s="756"/>
      <c r="D271" s="545" t="s">
        <v>458</v>
      </c>
      <c r="E271" s="759"/>
      <c r="F271" s="745"/>
      <c r="G271" s="440"/>
      <c r="H271" s="746"/>
      <c r="I271" s="746"/>
      <c r="J271" s="746"/>
      <c r="K271" s="746"/>
      <c r="L271" s="746"/>
      <c r="M271" s="746"/>
      <c r="N271" s="746"/>
      <c r="O271" s="746"/>
      <c r="P271" s="746"/>
      <c r="Q271" s="746"/>
      <c r="R271" s="522"/>
    </row>
    <row r="272" spans="1:18" ht="35.1" customHeight="1">
      <c r="A272" s="751">
        <v>47</v>
      </c>
      <c r="B272" s="523" t="s">
        <v>520</v>
      </c>
      <c r="C272" s="754" t="s">
        <v>143</v>
      </c>
      <c r="D272" s="212"/>
      <c r="E272" s="751" t="s">
        <v>451</v>
      </c>
      <c r="F272" s="205" t="s">
        <v>18</v>
      </c>
      <c r="G272" s="456"/>
      <c r="H272" s="39"/>
      <c r="I272" s="209"/>
      <c r="J272" s="209"/>
      <c r="K272" s="209"/>
      <c r="L272" s="209"/>
      <c r="M272" s="209"/>
      <c r="N272" s="209"/>
      <c r="O272" s="209"/>
      <c r="P272" s="209"/>
      <c r="Q272" s="362"/>
      <c r="R272" s="394"/>
    </row>
    <row r="273" spans="1:18" ht="35.1" customHeight="1">
      <c r="A273" s="752"/>
      <c r="B273" s="524" t="s">
        <v>521</v>
      </c>
      <c r="C273" s="755"/>
      <c r="D273" s="213"/>
      <c r="E273" s="752"/>
      <c r="F273" s="547" t="s">
        <v>19</v>
      </c>
      <c r="G273" s="468"/>
      <c r="H273" s="45"/>
      <c r="I273" s="210"/>
      <c r="J273" s="530"/>
      <c r="K273" s="210"/>
      <c r="L273" s="519"/>
      <c r="M273" s="210"/>
      <c r="N273" s="210"/>
      <c r="O273" s="210"/>
      <c r="P273" s="210"/>
      <c r="Q273" s="363"/>
      <c r="R273" s="395"/>
    </row>
    <row r="274" spans="1:18" ht="35.1" customHeight="1" thickBot="1">
      <c r="A274" s="752"/>
      <c r="B274" s="524" t="s">
        <v>522</v>
      </c>
      <c r="C274" s="755"/>
      <c r="D274" s="545"/>
      <c r="E274" s="752"/>
      <c r="F274" s="34" t="s">
        <v>20</v>
      </c>
      <c r="G274" s="497">
        <f>R274*J5</f>
        <v>0</v>
      </c>
      <c r="H274" s="44"/>
      <c r="I274" s="42"/>
      <c r="J274" s="42"/>
      <c r="K274" s="42"/>
      <c r="L274" s="42"/>
      <c r="M274" s="42"/>
      <c r="N274" s="42"/>
      <c r="O274" s="42"/>
      <c r="P274" s="42">
        <v>0</v>
      </c>
      <c r="Q274" s="361"/>
      <c r="R274" s="393">
        <v>0.5</v>
      </c>
    </row>
    <row r="275" spans="1:18" ht="35.1" customHeight="1">
      <c r="A275" s="752"/>
      <c r="B275" s="524" t="s">
        <v>144</v>
      </c>
      <c r="C275" s="755"/>
      <c r="D275" s="742" t="s">
        <v>459</v>
      </c>
      <c r="E275" s="752"/>
      <c r="F275" s="744"/>
      <c r="G275" s="442"/>
      <c r="H275" s="766"/>
      <c r="I275" s="766"/>
      <c r="J275" s="766"/>
      <c r="K275" s="766"/>
      <c r="L275" s="766"/>
      <c r="M275" s="766"/>
      <c r="N275" s="766"/>
      <c r="O275" s="766"/>
      <c r="P275" s="766"/>
      <c r="Q275" s="766"/>
      <c r="R275" s="547"/>
    </row>
    <row r="276" spans="1:18" ht="35.1" customHeight="1">
      <c r="A276" s="752"/>
      <c r="B276" s="524"/>
      <c r="C276" s="755"/>
      <c r="D276" s="762"/>
      <c r="E276" s="752"/>
      <c r="F276" s="764"/>
      <c r="G276" s="442"/>
      <c r="H276" s="766"/>
      <c r="I276" s="766"/>
      <c r="J276" s="766"/>
      <c r="K276" s="766"/>
      <c r="L276" s="766"/>
      <c r="M276" s="766"/>
      <c r="N276" s="766"/>
      <c r="O276" s="766"/>
      <c r="P276" s="766"/>
      <c r="Q276" s="766"/>
      <c r="R276" s="547"/>
    </row>
    <row r="277" spans="1:18" ht="53.25" customHeight="1" thickBot="1">
      <c r="A277" s="753"/>
      <c r="B277" s="545"/>
      <c r="C277" s="756"/>
      <c r="D277" s="763"/>
      <c r="E277" s="753"/>
      <c r="F277" s="765"/>
      <c r="G277" s="443"/>
      <c r="H277" s="767"/>
      <c r="I277" s="767"/>
      <c r="J277" s="767"/>
      <c r="K277" s="767"/>
      <c r="L277" s="767"/>
      <c r="M277" s="767"/>
      <c r="N277" s="767"/>
      <c r="O277" s="767"/>
      <c r="P277" s="767"/>
      <c r="Q277" s="767"/>
      <c r="R277" s="546"/>
    </row>
    <row r="278" spans="1:18" ht="35.1" customHeight="1">
      <c r="A278" s="751">
        <v>48</v>
      </c>
      <c r="B278" s="523" t="s">
        <v>145</v>
      </c>
      <c r="C278" s="754" t="s">
        <v>146</v>
      </c>
      <c r="D278" s="212"/>
      <c r="E278" s="751" t="s">
        <v>451</v>
      </c>
      <c r="F278" s="205" t="s">
        <v>18</v>
      </c>
      <c r="G278" s="456"/>
      <c r="H278" s="39"/>
      <c r="I278" s="209"/>
      <c r="J278" s="209"/>
      <c r="K278" s="209"/>
      <c r="L278" s="209"/>
      <c r="M278" s="209"/>
      <c r="N278" s="209"/>
      <c r="O278" s="209"/>
      <c r="P278" s="209"/>
      <c r="Q278" s="362"/>
      <c r="R278" s="394"/>
    </row>
    <row r="279" spans="1:18" ht="35.1" customHeight="1">
      <c r="A279" s="752"/>
      <c r="B279" s="502" t="s">
        <v>147</v>
      </c>
      <c r="C279" s="761"/>
      <c r="D279" s="213"/>
      <c r="E279" s="752"/>
      <c r="F279" s="547" t="s">
        <v>19</v>
      </c>
      <c r="G279" s="468"/>
      <c r="H279" s="45"/>
      <c r="I279" s="210"/>
      <c r="J279" s="530"/>
      <c r="K279" s="210"/>
      <c r="L279" s="210"/>
      <c r="M279" s="210"/>
      <c r="N279" s="210"/>
      <c r="O279" s="210"/>
      <c r="P279" s="210"/>
      <c r="Q279" s="363"/>
      <c r="R279" s="395"/>
    </row>
    <row r="280" spans="1:18" ht="35.1" customHeight="1" thickBot="1">
      <c r="A280" s="752"/>
      <c r="B280" s="524" t="s">
        <v>148</v>
      </c>
      <c r="C280" s="761"/>
      <c r="D280" s="545"/>
      <c r="E280" s="752"/>
      <c r="F280" s="34" t="s">
        <v>20</v>
      </c>
      <c r="G280" s="497">
        <f>R280*J5</f>
        <v>0</v>
      </c>
      <c r="H280" s="44"/>
      <c r="I280" s="42"/>
      <c r="J280" s="42"/>
      <c r="K280" s="42"/>
      <c r="L280" s="42"/>
      <c r="M280" s="42"/>
      <c r="N280" s="42"/>
      <c r="O280" s="42"/>
      <c r="P280" s="42">
        <v>0</v>
      </c>
      <c r="Q280" s="361"/>
      <c r="R280" s="393">
        <v>1</v>
      </c>
    </row>
    <row r="281" spans="1:18" ht="35.1" customHeight="1">
      <c r="A281" s="752"/>
      <c r="B281" s="524" t="s">
        <v>149</v>
      </c>
      <c r="C281" s="761"/>
      <c r="D281" s="742" t="s">
        <v>460</v>
      </c>
      <c r="E281" s="752"/>
      <c r="F281" s="744"/>
      <c r="G281" s="422"/>
      <c r="H281" s="636"/>
      <c r="I281" s="636"/>
      <c r="J281" s="636"/>
      <c r="K281" s="636"/>
      <c r="L281" s="636"/>
      <c r="M281" s="636"/>
      <c r="N281" s="636"/>
      <c r="O281" s="636"/>
      <c r="P281" s="636"/>
      <c r="Q281" s="636"/>
      <c r="R281" s="540"/>
    </row>
    <row r="282" spans="1:18" ht="45.75" customHeight="1" thickBot="1">
      <c r="A282" s="760"/>
      <c r="B282" s="545" t="s">
        <v>150</v>
      </c>
      <c r="C282" s="756"/>
      <c r="D282" s="760"/>
      <c r="E282" s="753"/>
      <c r="F282" s="745"/>
      <c r="G282" s="440"/>
      <c r="H282" s="746"/>
      <c r="I282" s="746"/>
      <c r="J282" s="746"/>
      <c r="K282" s="746"/>
      <c r="L282" s="746"/>
      <c r="M282" s="746"/>
      <c r="N282" s="746"/>
      <c r="O282" s="746"/>
      <c r="P282" s="746"/>
      <c r="Q282" s="746"/>
      <c r="R282" s="522"/>
    </row>
    <row r="283" spans="1:18" ht="35.1" customHeight="1">
      <c r="A283" s="751">
        <v>49</v>
      </c>
      <c r="B283" s="18" t="s">
        <v>151</v>
      </c>
      <c r="C283" s="754" t="s">
        <v>146</v>
      </c>
      <c r="D283" s="212"/>
      <c r="E283" s="751" t="s">
        <v>451</v>
      </c>
      <c r="F283" s="205" t="s">
        <v>18</v>
      </c>
      <c r="G283" s="456"/>
      <c r="H283" s="39"/>
      <c r="I283" s="209"/>
      <c r="J283" s="209"/>
      <c r="K283" s="209"/>
      <c r="L283" s="209"/>
      <c r="M283" s="209"/>
      <c r="N283" s="209"/>
      <c r="O283" s="209"/>
      <c r="P283" s="209"/>
      <c r="Q283" s="362"/>
      <c r="R283" s="394"/>
    </row>
    <row r="284" spans="1:18" ht="35.1" customHeight="1">
      <c r="A284" s="752"/>
      <c r="B284" s="19" t="s">
        <v>152</v>
      </c>
      <c r="C284" s="761"/>
      <c r="D284" s="213"/>
      <c r="E284" s="752"/>
      <c r="F284" s="547" t="s">
        <v>19</v>
      </c>
      <c r="G284" s="468"/>
      <c r="H284" s="45"/>
      <c r="I284" s="210"/>
      <c r="J284" s="530"/>
      <c r="K284" s="210"/>
      <c r="L284" s="210"/>
      <c r="M284" s="210"/>
      <c r="N284" s="210"/>
      <c r="O284" s="210"/>
      <c r="P284" s="210"/>
      <c r="Q284" s="363"/>
      <c r="R284" s="395"/>
    </row>
    <row r="285" spans="1:18" ht="35.1" customHeight="1" thickBot="1">
      <c r="A285" s="752"/>
      <c r="B285" s="20" t="s">
        <v>153</v>
      </c>
      <c r="C285" s="761"/>
      <c r="D285" s="545"/>
      <c r="E285" s="752"/>
      <c r="F285" s="34" t="s">
        <v>20</v>
      </c>
      <c r="G285" s="497">
        <f>R285*J5</f>
        <v>0</v>
      </c>
      <c r="H285" s="44"/>
      <c r="I285" s="42"/>
      <c r="J285" s="42"/>
      <c r="K285" s="42"/>
      <c r="L285" s="42"/>
      <c r="M285" s="42"/>
      <c r="N285" s="42"/>
      <c r="O285" s="519"/>
      <c r="P285" s="42">
        <v>0</v>
      </c>
      <c r="Q285" s="361"/>
      <c r="R285" s="393">
        <v>0.9</v>
      </c>
    </row>
    <row r="286" spans="1:18" ht="35.1" customHeight="1">
      <c r="A286" s="752"/>
      <c r="B286" s="12" t="s">
        <v>154</v>
      </c>
      <c r="C286" s="761"/>
      <c r="D286" s="742" t="s">
        <v>461</v>
      </c>
      <c r="E286" s="752"/>
      <c r="F286" s="744"/>
      <c r="G286" s="422"/>
      <c r="H286" s="636"/>
      <c r="I286" s="636"/>
      <c r="J286" s="636"/>
      <c r="K286" s="636"/>
      <c r="L286" s="636"/>
      <c r="M286" s="636"/>
      <c r="N286" s="636"/>
      <c r="O286" s="636"/>
      <c r="P286" s="636"/>
      <c r="Q286" s="636"/>
      <c r="R286" s="540"/>
    </row>
    <row r="287" spans="1:18" ht="38.25" customHeight="1" thickBot="1">
      <c r="A287" s="760"/>
      <c r="B287" s="545" t="s">
        <v>155</v>
      </c>
      <c r="C287" s="756"/>
      <c r="D287" s="760"/>
      <c r="E287" s="753"/>
      <c r="F287" s="745"/>
      <c r="G287" s="440"/>
      <c r="H287" s="746"/>
      <c r="I287" s="746"/>
      <c r="J287" s="746"/>
      <c r="K287" s="746"/>
      <c r="L287" s="746"/>
      <c r="M287" s="746"/>
      <c r="N287" s="746"/>
      <c r="O287" s="746"/>
      <c r="P287" s="746"/>
      <c r="Q287" s="746"/>
      <c r="R287" s="522"/>
    </row>
    <row r="288" spans="1:18" ht="35.1" customHeight="1">
      <c r="A288" s="751">
        <v>50</v>
      </c>
      <c r="B288" s="523" t="s">
        <v>156</v>
      </c>
      <c r="C288" s="754" t="s">
        <v>157</v>
      </c>
      <c r="D288" s="212"/>
      <c r="E288" s="751" t="s">
        <v>451</v>
      </c>
      <c r="F288" s="205" t="s">
        <v>18</v>
      </c>
      <c r="G288" s="456"/>
      <c r="H288" s="39"/>
      <c r="I288" s="209"/>
      <c r="J288" s="209"/>
      <c r="K288" s="209"/>
      <c r="L288" s="209"/>
      <c r="M288" s="209"/>
      <c r="N288" s="209"/>
      <c r="O288" s="209"/>
      <c r="P288" s="209"/>
      <c r="Q288" s="362"/>
      <c r="R288" s="394"/>
    </row>
    <row r="289" spans="1:18" ht="35.1" customHeight="1">
      <c r="A289" s="752"/>
      <c r="B289" s="524" t="s">
        <v>158</v>
      </c>
      <c r="C289" s="755"/>
      <c r="D289" s="213"/>
      <c r="E289" s="752"/>
      <c r="F289" s="547" t="s">
        <v>19</v>
      </c>
      <c r="G289" s="468"/>
      <c r="H289" s="45"/>
      <c r="I289" s="210"/>
      <c r="J289" s="210"/>
      <c r="K289" s="210"/>
      <c r="L289" s="210"/>
      <c r="M289" s="210"/>
      <c r="N289" s="210"/>
      <c r="O289" s="210"/>
      <c r="P289" s="210"/>
      <c r="Q289" s="363"/>
      <c r="R289" s="395"/>
    </row>
    <row r="290" spans="1:18" ht="35.1" customHeight="1" thickBot="1">
      <c r="A290" s="752"/>
      <c r="B290" s="524" t="s">
        <v>159</v>
      </c>
      <c r="C290" s="755"/>
      <c r="D290" s="545"/>
      <c r="E290" s="752"/>
      <c r="F290" s="34" t="s">
        <v>20</v>
      </c>
      <c r="G290" s="497">
        <f>R290*J5</f>
        <v>0</v>
      </c>
      <c r="H290" s="44"/>
      <c r="I290" s="42"/>
      <c r="J290" s="42"/>
      <c r="K290" s="42"/>
      <c r="L290" s="42"/>
      <c r="M290" s="42"/>
      <c r="N290" s="42"/>
      <c r="O290" s="519"/>
      <c r="P290" s="42">
        <v>0</v>
      </c>
      <c r="Q290" s="361"/>
      <c r="R290" s="393">
        <v>0.55000000000000004</v>
      </c>
    </row>
    <row r="291" spans="1:18" ht="35.1" customHeight="1">
      <c r="A291" s="752"/>
      <c r="B291" s="524" t="s">
        <v>160</v>
      </c>
      <c r="C291" s="755"/>
      <c r="D291" s="742" t="s">
        <v>462</v>
      </c>
      <c r="E291" s="752"/>
      <c r="F291" s="744"/>
      <c r="G291" s="422"/>
      <c r="H291" s="636"/>
      <c r="I291" s="636"/>
      <c r="J291" s="636"/>
      <c r="K291" s="636"/>
      <c r="L291" s="636"/>
      <c r="M291" s="636"/>
      <c r="N291" s="636"/>
      <c r="O291" s="636"/>
      <c r="P291" s="636"/>
      <c r="Q291" s="636"/>
      <c r="R291" s="540"/>
    </row>
    <row r="292" spans="1:18" ht="68.25" customHeight="1" thickBot="1">
      <c r="A292" s="753"/>
      <c r="B292" s="545" t="s">
        <v>161</v>
      </c>
      <c r="C292" s="756"/>
      <c r="D292" s="763"/>
      <c r="E292" s="753"/>
      <c r="F292" s="765"/>
      <c r="G292" s="443"/>
      <c r="H292" s="767"/>
      <c r="I292" s="767"/>
      <c r="J292" s="767"/>
      <c r="K292" s="767"/>
      <c r="L292" s="767"/>
      <c r="M292" s="767"/>
      <c r="N292" s="767"/>
      <c r="O292" s="767"/>
      <c r="P292" s="767"/>
      <c r="Q292" s="767"/>
      <c r="R292" s="546"/>
    </row>
    <row r="293" spans="1:18" ht="35.1" customHeight="1">
      <c r="A293" s="751">
        <v>51</v>
      </c>
      <c r="B293" s="523" t="s">
        <v>162</v>
      </c>
      <c r="C293" s="754" t="s">
        <v>157</v>
      </c>
      <c r="D293" s="523"/>
      <c r="E293" s="757" t="s">
        <v>452</v>
      </c>
      <c r="F293" s="205" t="s">
        <v>18</v>
      </c>
      <c r="G293" s="456"/>
      <c r="H293" s="39"/>
      <c r="I293" s="209"/>
      <c r="J293" s="209"/>
      <c r="K293" s="209"/>
      <c r="L293" s="209"/>
      <c r="M293" s="209"/>
      <c r="N293" s="209"/>
      <c r="O293" s="209"/>
      <c r="P293" s="209"/>
      <c r="Q293" s="362"/>
      <c r="R293" s="394"/>
    </row>
    <row r="294" spans="1:18" ht="35.1" customHeight="1">
      <c r="A294" s="752"/>
      <c r="B294" s="532" t="s">
        <v>163</v>
      </c>
      <c r="C294" s="755"/>
      <c r="D294" s="213"/>
      <c r="E294" s="758"/>
      <c r="F294" s="547" t="s">
        <v>19</v>
      </c>
      <c r="G294" s="468"/>
      <c r="H294" s="45"/>
      <c r="I294" s="210"/>
      <c r="J294" s="210"/>
      <c r="K294" s="210"/>
      <c r="L294" s="210"/>
      <c r="M294" s="210"/>
      <c r="N294" s="210"/>
      <c r="O294" s="210"/>
      <c r="P294" s="210"/>
      <c r="Q294" s="363"/>
      <c r="R294" s="395"/>
    </row>
    <row r="295" spans="1:18" ht="35.1" customHeight="1" thickBot="1">
      <c r="A295" s="752"/>
      <c r="B295" s="524" t="s">
        <v>164</v>
      </c>
      <c r="C295" s="755"/>
      <c r="D295" s="545"/>
      <c r="E295" s="758"/>
      <c r="F295" s="34" t="s">
        <v>20</v>
      </c>
      <c r="G295" s="497">
        <f>R295*J5</f>
        <v>0</v>
      </c>
      <c r="H295" s="44"/>
      <c r="I295" s="42"/>
      <c r="J295" s="42"/>
      <c r="K295" s="42"/>
      <c r="L295" s="42"/>
      <c r="M295" s="42"/>
      <c r="N295" s="42"/>
      <c r="O295" s="42"/>
      <c r="P295" s="42">
        <v>0</v>
      </c>
      <c r="Q295" s="361"/>
      <c r="R295" s="393">
        <v>1.7</v>
      </c>
    </row>
    <row r="296" spans="1:18" ht="35.1" customHeight="1">
      <c r="A296" s="752"/>
      <c r="B296" s="524" t="s">
        <v>165</v>
      </c>
      <c r="C296" s="755"/>
      <c r="D296" s="768" t="s">
        <v>463</v>
      </c>
      <c r="E296" s="758"/>
      <c r="F296" s="744"/>
      <c r="G296" s="442"/>
      <c r="H296" s="766"/>
      <c r="I296" s="766"/>
      <c r="J296" s="766"/>
      <c r="K296" s="766"/>
      <c r="L296" s="766"/>
      <c r="M296" s="766"/>
      <c r="N296" s="766"/>
      <c r="O296" s="766"/>
      <c r="P296" s="766"/>
      <c r="Q296" s="766"/>
      <c r="R296" s="547"/>
    </row>
    <row r="297" spans="1:18" ht="67.5" customHeight="1" thickBot="1">
      <c r="A297" s="753"/>
      <c r="B297" s="545" t="s">
        <v>166</v>
      </c>
      <c r="C297" s="756"/>
      <c r="D297" s="769"/>
      <c r="E297" s="759"/>
      <c r="F297" s="770"/>
      <c r="G297" s="444"/>
      <c r="H297" s="767"/>
      <c r="I297" s="767"/>
      <c r="J297" s="767"/>
      <c r="K297" s="767"/>
      <c r="L297" s="767"/>
      <c r="M297" s="767"/>
      <c r="N297" s="767"/>
      <c r="O297" s="767"/>
      <c r="P297" s="767"/>
      <c r="Q297" s="767"/>
      <c r="R297" s="544"/>
    </row>
    <row r="298" spans="1:18" ht="35.1" customHeight="1">
      <c r="A298" s="751">
        <v>52</v>
      </c>
      <c r="B298" s="523" t="s">
        <v>167</v>
      </c>
      <c r="C298" s="543"/>
      <c r="D298" s="523"/>
      <c r="E298" s="751" t="s">
        <v>451</v>
      </c>
      <c r="F298" s="205" t="s">
        <v>18</v>
      </c>
      <c r="G298" s="456"/>
      <c r="H298" s="39"/>
      <c r="I298" s="209"/>
      <c r="J298" s="209"/>
      <c r="K298" s="209"/>
      <c r="L298" s="209"/>
      <c r="M298" s="209"/>
      <c r="N298" s="209"/>
      <c r="O298" s="209"/>
      <c r="P298" s="209"/>
      <c r="Q298" s="362"/>
      <c r="R298" s="394"/>
    </row>
    <row r="299" spans="1:18" ht="35.1" customHeight="1">
      <c r="A299" s="752"/>
      <c r="B299" s="532" t="s">
        <v>168</v>
      </c>
      <c r="C299" s="297" t="s">
        <v>169</v>
      </c>
      <c r="D299" s="213" t="s">
        <v>464</v>
      </c>
      <c r="E299" s="752"/>
      <c r="F299" s="206" t="s">
        <v>19</v>
      </c>
      <c r="G299" s="468"/>
      <c r="H299" s="45"/>
      <c r="I299" s="210"/>
      <c r="J299" s="210"/>
      <c r="K299" s="210"/>
      <c r="L299" s="210"/>
      <c r="M299" s="210"/>
      <c r="N299" s="210"/>
      <c r="O299" s="210"/>
      <c r="P299" s="210"/>
      <c r="Q299" s="363"/>
      <c r="R299" s="395"/>
    </row>
    <row r="300" spans="1:18" ht="35.1" customHeight="1" thickBot="1">
      <c r="A300" s="752"/>
      <c r="B300" s="524" t="s">
        <v>170</v>
      </c>
      <c r="C300" s="297" t="s">
        <v>171</v>
      </c>
      <c r="D300" s="524"/>
      <c r="E300" s="752"/>
      <c r="F300" s="547" t="s">
        <v>76</v>
      </c>
      <c r="G300" s="497">
        <f>R300*J5</f>
        <v>0</v>
      </c>
      <c r="H300" s="438"/>
      <c r="I300" s="22"/>
      <c r="J300" s="22"/>
      <c r="K300" s="22"/>
      <c r="L300" s="22"/>
      <c r="M300" s="22"/>
      <c r="N300" s="22"/>
      <c r="O300" s="519"/>
      <c r="P300" s="22">
        <v>0</v>
      </c>
      <c r="Q300" s="364"/>
      <c r="R300" s="396">
        <v>1.1000000000000001</v>
      </c>
    </row>
    <row r="301" spans="1:18" ht="35.1" customHeight="1">
      <c r="A301" s="752"/>
      <c r="B301" s="502" t="s">
        <v>172</v>
      </c>
      <c r="C301" s="297"/>
      <c r="D301" s="523" t="s">
        <v>465</v>
      </c>
      <c r="E301" s="752"/>
      <c r="F301" s="744"/>
      <c r="G301" s="422"/>
      <c r="H301" s="636"/>
      <c r="I301" s="637"/>
      <c r="J301" s="637"/>
      <c r="K301" s="637"/>
      <c r="L301" s="637"/>
      <c r="M301" s="637"/>
      <c r="N301" s="637"/>
      <c r="O301" s="637"/>
      <c r="P301" s="637"/>
      <c r="Q301" s="637"/>
      <c r="R301" s="540"/>
    </row>
    <row r="302" spans="1:18" ht="57" customHeight="1" thickBot="1">
      <c r="A302" s="753"/>
      <c r="B302" s="545" t="s">
        <v>173</v>
      </c>
      <c r="C302" s="298"/>
      <c r="D302" s="66" t="s">
        <v>466</v>
      </c>
      <c r="E302" s="753"/>
      <c r="F302" s="745"/>
      <c r="G302" s="440"/>
      <c r="H302" s="746"/>
      <c r="I302" s="746"/>
      <c r="J302" s="746"/>
      <c r="K302" s="746"/>
      <c r="L302" s="746"/>
      <c r="M302" s="746"/>
      <c r="N302" s="746"/>
      <c r="O302" s="746"/>
      <c r="P302" s="746"/>
      <c r="Q302" s="746"/>
      <c r="R302" s="522"/>
    </row>
    <row r="303" spans="1:18" ht="35.1" customHeight="1">
      <c r="A303" s="751">
        <v>53</v>
      </c>
      <c r="B303" s="523" t="s">
        <v>174</v>
      </c>
      <c r="C303" s="543"/>
      <c r="D303" s="523"/>
      <c r="E303" s="751" t="s">
        <v>451</v>
      </c>
      <c r="F303" s="205" t="s">
        <v>18</v>
      </c>
      <c r="G303" s="456"/>
      <c r="H303" s="39"/>
      <c r="I303" s="209"/>
      <c r="J303" s="209"/>
      <c r="K303" s="209"/>
      <c r="L303" s="209"/>
      <c r="M303" s="209"/>
      <c r="N303" s="209"/>
      <c r="O303" s="209"/>
      <c r="P303" s="209"/>
      <c r="Q303" s="362"/>
      <c r="R303" s="394"/>
    </row>
    <row r="304" spans="1:18" ht="35.1" customHeight="1">
      <c r="A304" s="752"/>
      <c r="B304" s="532" t="s">
        <v>175</v>
      </c>
      <c r="C304" s="297" t="s">
        <v>176</v>
      </c>
      <c r="D304" s="213"/>
      <c r="E304" s="752"/>
      <c r="F304" s="206" t="s">
        <v>19</v>
      </c>
      <c r="G304" s="468"/>
      <c r="H304" s="45"/>
      <c r="I304" s="210"/>
      <c r="J304" s="210"/>
      <c r="K304" s="210"/>
      <c r="L304" s="210"/>
      <c r="M304" s="210"/>
      <c r="N304" s="210"/>
      <c r="O304" s="210"/>
      <c r="P304" s="210"/>
      <c r="Q304" s="363"/>
      <c r="R304" s="395"/>
    </row>
    <row r="305" spans="1:18" ht="35.1" customHeight="1" thickBot="1">
      <c r="A305" s="752"/>
      <c r="B305" s="524" t="s">
        <v>177</v>
      </c>
      <c r="C305" s="297" t="s">
        <v>178</v>
      </c>
      <c r="D305" s="524"/>
      <c r="E305" s="752"/>
      <c r="F305" s="547" t="s">
        <v>76</v>
      </c>
      <c r="G305" s="497">
        <f>R305*J5</f>
        <v>0</v>
      </c>
      <c r="H305" s="438"/>
      <c r="I305" s="22"/>
      <c r="J305" s="22"/>
      <c r="K305" s="22"/>
      <c r="L305" s="22"/>
      <c r="M305" s="22"/>
      <c r="N305" s="22"/>
      <c r="O305" s="33"/>
      <c r="P305" s="22">
        <v>0</v>
      </c>
      <c r="Q305" s="364"/>
      <c r="R305" s="396">
        <v>0.9</v>
      </c>
    </row>
    <row r="306" spans="1:18" ht="79.5" customHeight="1" thickBot="1">
      <c r="A306" s="752"/>
      <c r="B306" s="524" t="s">
        <v>179</v>
      </c>
      <c r="C306" s="297" t="s">
        <v>180</v>
      </c>
      <c r="D306" s="523" t="s">
        <v>467</v>
      </c>
      <c r="E306" s="753"/>
      <c r="F306" s="540"/>
      <c r="G306" s="422"/>
      <c r="H306" s="636"/>
      <c r="I306" s="637"/>
      <c r="J306" s="637"/>
      <c r="K306" s="637"/>
      <c r="L306" s="637"/>
      <c r="M306" s="637"/>
      <c r="N306" s="637"/>
      <c r="O306" s="637"/>
      <c r="P306" s="637"/>
      <c r="Q306" s="637"/>
      <c r="R306" s="540"/>
    </row>
    <row r="307" spans="1:18" ht="118.5" customHeight="1">
      <c r="A307" s="751">
        <v>54</v>
      </c>
      <c r="B307" s="742" t="s">
        <v>438</v>
      </c>
      <c r="C307" s="773" t="s">
        <v>181</v>
      </c>
      <c r="D307" s="523" t="s">
        <v>182</v>
      </c>
      <c r="E307" s="751" t="s">
        <v>17</v>
      </c>
      <c r="F307" s="205" t="s">
        <v>18</v>
      </c>
      <c r="G307" s="456">
        <f>R307*J5</f>
        <v>0</v>
      </c>
      <c r="H307" s="39"/>
      <c r="I307" s="209">
        <v>0</v>
      </c>
      <c r="J307" s="209"/>
      <c r="K307" s="209"/>
      <c r="L307" s="209"/>
      <c r="M307" s="209"/>
      <c r="N307" s="209"/>
      <c r="O307" s="209"/>
      <c r="P307" s="209"/>
      <c r="Q307" s="362"/>
      <c r="R307" s="394">
        <v>0.8</v>
      </c>
    </row>
    <row r="308" spans="1:18" ht="35.1" customHeight="1">
      <c r="A308" s="752"/>
      <c r="B308" s="771"/>
      <c r="C308" s="774"/>
      <c r="D308" s="213"/>
      <c r="E308" s="752"/>
      <c r="F308" s="206" t="s">
        <v>19</v>
      </c>
      <c r="G308" s="468"/>
      <c r="H308" s="45"/>
      <c r="I308" s="210"/>
      <c r="J308" s="210"/>
      <c r="K308" s="210"/>
      <c r="L308" s="210"/>
      <c r="M308" s="210"/>
      <c r="N308" s="210"/>
      <c r="O308" s="210"/>
      <c r="P308" s="210"/>
      <c r="Q308" s="363"/>
      <c r="R308" s="395"/>
    </row>
    <row r="309" spans="1:18" ht="35.1" customHeight="1" thickBot="1">
      <c r="A309" s="752"/>
      <c r="B309" s="771"/>
      <c r="C309" s="774"/>
      <c r="D309" s="524"/>
      <c r="E309" s="752"/>
      <c r="F309" s="547" t="s">
        <v>76</v>
      </c>
      <c r="G309" s="497"/>
      <c r="H309" s="438"/>
      <c r="I309" s="22"/>
      <c r="J309" s="22"/>
      <c r="K309" s="22"/>
      <c r="L309" s="22"/>
      <c r="M309" s="22"/>
      <c r="N309" s="22"/>
      <c r="O309" s="22"/>
      <c r="P309" s="22"/>
      <c r="Q309" s="364"/>
      <c r="R309" s="396"/>
    </row>
    <row r="310" spans="1:18" ht="35.1" customHeight="1">
      <c r="A310" s="752"/>
      <c r="B310" s="771"/>
      <c r="C310" s="774"/>
      <c r="D310" s="523"/>
      <c r="E310" s="752"/>
      <c r="F310" s="744"/>
      <c r="G310" s="422"/>
      <c r="H310" s="636"/>
      <c r="I310" s="637"/>
      <c r="J310" s="637"/>
      <c r="K310" s="637"/>
      <c r="L310" s="637"/>
      <c r="M310" s="637"/>
      <c r="N310" s="637"/>
      <c r="O310" s="637"/>
      <c r="P310" s="637"/>
      <c r="Q310" s="637"/>
      <c r="R310" s="540"/>
    </row>
    <row r="311" spans="1:18" ht="53.25" customHeight="1" thickBot="1">
      <c r="A311" s="753"/>
      <c r="B311" s="772"/>
      <c r="C311" s="775"/>
      <c r="D311" s="66"/>
      <c r="E311" s="753"/>
      <c r="F311" s="745"/>
      <c r="G311" s="440"/>
      <c r="H311" s="746"/>
      <c r="I311" s="746"/>
      <c r="J311" s="746"/>
      <c r="K311" s="746"/>
      <c r="L311" s="746"/>
      <c r="M311" s="746"/>
      <c r="N311" s="746"/>
      <c r="O311" s="746"/>
      <c r="P311" s="746"/>
      <c r="Q311" s="746"/>
      <c r="R311" s="522"/>
    </row>
    <row r="312" spans="1:18" ht="100.5" customHeight="1">
      <c r="A312" s="751">
        <v>55</v>
      </c>
      <c r="B312" s="742" t="s">
        <v>523</v>
      </c>
      <c r="C312" s="773" t="s">
        <v>181</v>
      </c>
      <c r="D312" s="523" t="s">
        <v>468</v>
      </c>
      <c r="E312" s="751" t="s">
        <v>17</v>
      </c>
      <c r="F312" s="205" t="s">
        <v>18</v>
      </c>
      <c r="G312" s="456">
        <f>R312*J5</f>
        <v>0</v>
      </c>
      <c r="H312" s="39"/>
      <c r="I312" s="209">
        <v>0</v>
      </c>
      <c r="J312" s="209"/>
      <c r="K312" s="209"/>
      <c r="L312" s="209"/>
      <c r="M312" s="209"/>
      <c r="N312" s="209"/>
      <c r="O312" s="209"/>
      <c r="P312" s="209"/>
      <c r="Q312" s="362"/>
      <c r="R312" s="394">
        <v>0.6</v>
      </c>
    </row>
    <row r="313" spans="1:18" ht="35.1" customHeight="1">
      <c r="A313" s="752"/>
      <c r="B313" s="771"/>
      <c r="C313" s="774"/>
      <c r="D313" s="213"/>
      <c r="E313" s="752"/>
      <c r="F313" s="206" t="s">
        <v>19</v>
      </c>
      <c r="G313" s="468"/>
      <c r="H313" s="45"/>
      <c r="I313" s="210"/>
      <c r="J313" s="210"/>
      <c r="K313" s="210"/>
      <c r="L313" s="210"/>
      <c r="M313" s="210"/>
      <c r="N313" s="210"/>
      <c r="O313" s="210"/>
      <c r="P313" s="210"/>
      <c r="Q313" s="363"/>
      <c r="R313" s="395"/>
    </row>
    <row r="314" spans="1:18" ht="35.1" customHeight="1" thickBot="1">
      <c r="A314" s="752"/>
      <c r="B314" s="771"/>
      <c r="C314" s="774"/>
      <c r="D314" s="524"/>
      <c r="E314" s="752"/>
      <c r="F314" s="547" t="s">
        <v>76</v>
      </c>
      <c r="G314" s="497"/>
      <c r="H314" s="438"/>
      <c r="I314" s="22"/>
      <c r="J314" s="22"/>
      <c r="K314" s="22"/>
      <c r="L314" s="22"/>
      <c r="M314" s="22"/>
      <c r="N314" s="22"/>
      <c r="O314" s="22"/>
      <c r="P314" s="22"/>
      <c r="Q314" s="364"/>
      <c r="R314" s="396"/>
    </row>
    <row r="315" spans="1:18" ht="35.1" customHeight="1">
      <c r="A315" s="752"/>
      <c r="B315" s="771"/>
      <c r="C315" s="774"/>
      <c r="D315" s="523"/>
      <c r="E315" s="752"/>
      <c r="F315" s="744"/>
      <c r="G315" s="422"/>
      <c r="H315" s="636"/>
      <c r="I315" s="637"/>
      <c r="J315" s="637"/>
      <c r="K315" s="637"/>
      <c r="L315" s="637"/>
      <c r="M315" s="637"/>
      <c r="N315" s="637"/>
      <c r="O315" s="637"/>
      <c r="P315" s="637"/>
      <c r="Q315" s="637"/>
      <c r="R315" s="540"/>
    </row>
    <row r="316" spans="1:18" ht="35.1" customHeight="1" thickBot="1">
      <c r="A316" s="753"/>
      <c r="B316" s="772"/>
      <c r="C316" s="775"/>
      <c r="D316" s="66"/>
      <c r="E316" s="753"/>
      <c r="F316" s="745"/>
      <c r="G316" s="440"/>
      <c r="H316" s="746"/>
      <c r="I316" s="746"/>
      <c r="J316" s="746"/>
      <c r="K316" s="746"/>
      <c r="L316" s="746"/>
      <c r="M316" s="746"/>
      <c r="N316" s="746"/>
      <c r="O316" s="746"/>
      <c r="P316" s="746"/>
      <c r="Q316" s="746"/>
      <c r="R316" s="522"/>
    </row>
    <row r="317" spans="1:18" ht="35.1" customHeight="1">
      <c r="A317" s="751">
        <v>56</v>
      </c>
      <c r="B317" s="742" t="s">
        <v>524</v>
      </c>
      <c r="C317" s="773" t="s">
        <v>181</v>
      </c>
      <c r="D317" s="523" t="s">
        <v>184</v>
      </c>
      <c r="E317" s="751" t="s">
        <v>17</v>
      </c>
      <c r="F317" s="205" t="s">
        <v>18</v>
      </c>
      <c r="G317" s="456">
        <f>R317*J5</f>
        <v>0</v>
      </c>
      <c r="H317" s="39"/>
      <c r="I317" s="209">
        <v>0</v>
      </c>
      <c r="J317" s="209"/>
      <c r="K317" s="209"/>
      <c r="L317" s="209"/>
      <c r="M317" s="209"/>
      <c r="N317" s="209"/>
      <c r="O317" s="209"/>
      <c r="P317" s="209"/>
      <c r="Q317" s="362"/>
      <c r="R317" s="394">
        <v>0.15</v>
      </c>
    </row>
    <row r="318" spans="1:18" ht="35.1" customHeight="1">
      <c r="A318" s="752"/>
      <c r="B318" s="771"/>
      <c r="C318" s="774"/>
      <c r="D318" s="213"/>
      <c r="E318" s="752"/>
      <c r="F318" s="206" t="s">
        <v>19</v>
      </c>
      <c r="G318" s="468"/>
      <c r="H318" s="45"/>
      <c r="I318" s="210"/>
      <c r="J318" s="210"/>
      <c r="K318" s="210"/>
      <c r="L318" s="210"/>
      <c r="M318" s="210"/>
      <c r="N318" s="210"/>
      <c r="O318" s="210"/>
      <c r="P318" s="210"/>
      <c r="Q318" s="363"/>
      <c r="R318" s="395"/>
    </row>
    <row r="319" spans="1:18" ht="35.1" customHeight="1" thickBot="1">
      <c r="A319" s="752"/>
      <c r="B319" s="771"/>
      <c r="C319" s="774"/>
      <c r="D319" s="524"/>
      <c r="E319" s="752"/>
      <c r="F319" s="547" t="s">
        <v>76</v>
      </c>
      <c r="G319" s="497"/>
      <c r="H319" s="438"/>
      <c r="I319" s="22"/>
      <c r="J319" s="22"/>
      <c r="K319" s="22"/>
      <c r="L319" s="22"/>
      <c r="M319" s="22"/>
      <c r="N319" s="22"/>
      <c r="O319" s="22"/>
      <c r="P319" s="22"/>
      <c r="Q319" s="364"/>
      <c r="R319" s="396"/>
    </row>
    <row r="320" spans="1:18" ht="35.1" customHeight="1">
      <c r="A320" s="752"/>
      <c r="B320" s="771"/>
      <c r="C320" s="774"/>
      <c r="D320" s="523"/>
      <c r="E320" s="752"/>
      <c r="F320" s="744"/>
      <c r="G320" s="422"/>
      <c r="H320" s="636"/>
      <c r="I320" s="637"/>
      <c r="J320" s="637"/>
      <c r="K320" s="637"/>
      <c r="L320" s="637"/>
      <c r="M320" s="637"/>
      <c r="N320" s="637"/>
      <c r="O320" s="637"/>
      <c r="P320" s="637"/>
      <c r="Q320" s="637"/>
      <c r="R320" s="540"/>
    </row>
    <row r="321" spans="1:18" ht="35.1" customHeight="1" thickBot="1">
      <c r="A321" s="753"/>
      <c r="B321" s="772"/>
      <c r="C321" s="775"/>
      <c r="D321" s="66"/>
      <c r="E321" s="753"/>
      <c r="F321" s="745"/>
      <c r="G321" s="440"/>
      <c r="H321" s="746"/>
      <c r="I321" s="746"/>
      <c r="J321" s="746"/>
      <c r="K321" s="746"/>
      <c r="L321" s="746"/>
      <c r="M321" s="746"/>
      <c r="N321" s="746"/>
      <c r="O321" s="746"/>
      <c r="P321" s="746"/>
      <c r="Q321" s="746"/>
      <c r="R321" s="522"/>
    </row>
    <row r="322" spans="1:18" ht="73.5" customHeight="1">
      <c r="A322" s="751">
        <v>57</v>
      </c>
      <c r="B322" s="742" t="s">
        <v>525</v>
      </c>
      <c r="C322" s="773" t="s">
        <v>181</v>
      </c>
      <c r="D322" s="523" t="s">
        <v>121</v>
      </c>
      <c r="E322" s="751" t="s">
        <v>17</v>
      </c>
      <c r="F322" s="205" t="s">
        <v>18</v>
      </c>
      <c r="G322" s="456">
        <f>R322*J5</f>
        <v>0</v>
      </c>
      <c r="H322" s="39"/>
      <c r="I322" s="209">
        <v>0</v>
      </c>
      <c r="J322" s="209"/>
      <c r="K322" s="209"/>
      <c r="L322" s="209"/>
      <c r="M322" s="209"/>
      <c r="N322" s="209"/>
      <c r="O322" s="209"/>
      <c r="P322" s="209"/>
      <c r="Q322" s="362"/>
      <c r="R322" s="394">
        <v>0.4</v>
      </c>
    </row>
    <row r="323" spans="1:18" ht="35.1" customHeight="1">
      <c r="A323" s="752"/>
      <c r="B323" s="771"/>
      <c r="C323" s="774"/>
      <c r="D323" s="213"/>
      <c r="E323" s="752"/>
      <c r="F323" s="206" t="s">
        <v>19</v>
      </c>
      <c r="G323" s="468"/>
      <c r="H323" s="45"/>
      <c r="I323" s="210"/>
      <c r="J323" s="210"/>
      <c r="K323" s="210"/>
      <c r="L323" s="210"/>
      <c r="M323" s="210"/>
      <c r="N323" s="210"/>
      <c r="O323" s="210"/>
      <c r="P323" s="210"/>
      <c r="Q323" s="363"/>
      <c r="R323" s="395"/>
    </row>
    <row r="324" spans="1:18" ht="35.1" customHeight="1" thickBot="1">
      <c r="A324" s="752"/>
      <c r="B324" s="771"/>
      <c r="C324" s="774"/>
      <c r="D324" s="524"/>
      <c r="E324" s="752"/>
      <c r="F324" s="547" t="s">
        <v>76</v>
      </c>
      <c r="G324" s="497"/>
      <c r="H324" s="438"/>
      <c r="I324" s="22"/>
      <c r="J324" s="22"/>
      <c r="K324" s="22"/>
      <c r="L324" s="22"/>
      <c r="M324" s="22"/>
      <c r="N324" s="22"/>
      <c r="O324" s="22"/>
      <c r="P324" s="22"/>
      <c r="Q324" s="364"/>
      <c r="R324" s="396"/>
    </row>
    <row r="325" spans="1:18" ht="35.1" customHeight="1">
      <c r="A325" s="752"/>
      <c r="B325" s="771"/>
      <c r="C325" s="774"/>
      <c r="D325" s="523"/>
      <c r="E325" s="752"/>
      <c r="F325" s="744"/>
      <c r="G325" s="422"/>
      <c r="H325" s="636"/>
      <c r="I325" s="637"/>
      <c r="J325" s="637"/>
      <c r="K325" s="637"/>
      <c r="L325" s="637"/>
      <c r="M325" s="637"/>
      <c r="N325" s="637"/>
      <c r="O325" s="637"/>
      <c r="P325" s="637"/>
      <c r="Q325" s="637"/>
      <c r="R325" s="540"/>
    </row>
    <row r="326" spans="1:18" ht="94.5" customHeight="1" thickBot="1">
      <c r="A326" s="753"/>
      <c r="B326" s="772"/>
      <c r="C326" s="775"/>
      <c r="D326" s="66"/>
      <c r="E326" s="753"/>
      <c r="F326" s="745"/>
      <c r="G326" s="440"/>
      <c r="H326" s="746"/>
      <c r="I326" s="746"/>
      <c r="J326" s="746"/>
      <c r="K326" s="746"/>
      <c r="L326" s="746"/>
      <c r="M326" s="746"/>
      <c r="N326" s="746"/>
      <c r="O326" s="746"/>
      <c r="P326" s="746"/>
      <c r="Q326" s="746"/>
      <c r="R326" s="522"/>
    </row>
    <row r="327" spans="1:18" ht="35.1" customHeight="1">
      <c r="A327" s="751">
        <v>58</v>
      </c>
      <c r="B327" s="742" t="s">
        <v>526</v>
      </c>
      <c r="C327" s="773" t="s">
        <v>181</v>
      </c>
      <c r="D327" s="523" t="s">
        <v>185</v>
      </c>
      <c r="E327" s="751" t="s">
        <v>17</v>
      </c>
      <c r="F327" s="205" t="s">
        <v>18</v>
      </c>
      <c r="G327" s="456">
        <f>R327*J5</f>
        <v>0</v>
      </c>
      <c r="H327" s="39"/>
      <c r="I327" s="209">
        <v>0</v>
      </c>
      <c r="J327" s="209"/>
      <c r="K327" s="209"/>
      <c r="L327" s="209"/>
      <c r="M327" s="209"/>
      <c r="N327" s="209"/>
      <c r="O327" s="209"/>
      <c r="P327" s="209"/>
      <c r="Q327" s="362"/>
      <c r="R327" s="394">
        <v>0.7</v>
      </c>
    </row>
    <row r="328" spans="1:18" ht="35.1" customHeight="1">
      <c r="A328" s="752"/>
      <c r="B328" s="771"/>
      <c r="C328" s="774"/>
      <c r="D328" s="213"/>
      <c r="E328" s="752"/>
      <c r="F328" s="206" t="s">
        <v>19</v>
      </c>
      <c r="G328" s="468"/>
      <c r="H328" s="45"/>
      <c r="I328" s="210"/>
      <c r="J328" s="210"/>
      <c r="K328" s="210"/>
      <c r="L328" s="210"/>
      <c r="M328" s="210"/>
      <c r="N328" s="210"/>
      <c r="O328" s="210"/>
      <c r="P328" s="210"/>
      <c r="Q328" s="363"/>
      <c r="R328" s="395"/>
    </row>
    <row r="329" spans="1:18" ht="35.1" customHeight="1" thickBot="1">
      <c r="A329" s="752"/>
      <c r="B329" s="771"/>
      <c r="C329" s="774"/>
      <c r="D329" s="524"/>
      <c r="E329" s="752"/>
      <c r="F329" s="547" t="s">
        <v>76</v>
      </c>
      <c r="G329" s="497"/>
      <c r="H329" s="438"/>
      <c r="I329" s="22"/>
      <c r="J329" s="22"/>
      <c r="K329" s="22"/>
      <c r="L329" s="22"/>
      <c r="M329" s="22"/>
      <c r="N329" s="22"/>
      <c r="O329" s="22"/>
      <c r="P329" s="22"/>
      <c r="Q329" s="364"/>
      <c r="R329" s="396"/>
    </row>
    <row r="330" spans="1:18" ht="35.1" customHeight="1">
      <c r="A330" s="752"/>
      <c r="B330" s="771"/>
      <c r="C330" s="774"/>
      <c r="D330" s="523"/>
      <c r="E330" s="752"/>
      <c r="F330" s="744"/>
      <c r="G330" s="422"/>
      <c r="H330" s="636"/>
      <c r="I330" s="637"/>
      <c r="J330" s="637"/>
      <c r="K330" s="637"/>
      <c r="L330" s="637"/>
      <c r="M330" s="637"/>
      <c r="N330" s="637"/>
      <c r="O330" s="637"/>
      <c r="P330" s="637"/>
      <c r="Q330" s="637"/>
      <c r="R330" s="540"/>
    </row>
    <row r="331" spans="1:18" ht="261.75" customHeight="1" thickBot="1">
      <c r="A331" s="753"/>
      <c r="B331" s="772"/>
      <c r="C331" s="775"/>
      <c r="D331" s="66"/>
      <c r="E331" s="753"/>
      <c r="F331" s="745"/>
      <c r="G331" s="440"/>
      <c r="H331" s="746"/>
      <c r="I331" s="746"/>
      <c r="J331" s="746"/>
      <c r="K331" s="746"/>
      <c r="L331" s="746"/>
      <c r="M331" s="746"/>
      <c r="N331" s="746"/>
      <c r="O331" s="746"/>
      <c r="P331" s="746"/>
      <c r="Q331" s="746"/>
      <c r="R331" s="522"/>
    </row>
    <row r="332" spans="1:18" ht="35.1" customHeight="1">
      <c r="A332" s="751">
        <v>59</v>
      </c>
      <c r="B332" s="742" t="s">
        <v>527</v>
      </c>
      <c r="C332" s="773" t="s">
        <v>186</v>
      </c>
      <c r="D332" s="523" t="s">
        <v>187</v>
      </c>
      <c r="E332" s="751" t="s">
        <v>17</v>
      </c>
      <c r="F332" s="205" t="s">
        <v>18</v>
      </c>
      <c r="G332" s="456">
        <f>R332*J5</f>
        <v>0</v>
      </c>
      <c r="H332" s="39"/>
      <c r="I332" s="209">
        <v>0</v>
      </c>
      <c r="J332" s="209"/>
      <c r="K332" s="209"/>
      <c r="L332" s="209"/>
      <c r="M332" s="209"/>
      <c r="N332" s="209"/>
      <c r="O332" s="209"/>
      <c r="P332" s="209"/>
      <c r="Q332" s="362"/>
      <c r="R332" s="394">
        <v>0.4</v>
      </c>
    </row>
    <row r="333" spans="1:18" ht="35.1" customHeight="1">
      <c r="A333" s="752"/>
      <c r="B333" s="771"/>
      <c r="C333" s="774"/>
      <c r="D333" s="213"/>
      <c r="E333" s="752"/>
      <c r="F333" s="206" t="s">
        <v>19</v>
      </c>
      <c r="G333" s="468"/>
      <c r="H333" s="45"/>
      <c r="I333" s="210"/>
      <c r="J333" s="210"/>
      <c r="K333" s="210"/>
      <c r="L333" s="210"/>
      <c r="M333" s="210"/>
      <c r="N333" s="210"/>
      <c r="O333" s="210"/>
      <c r="P333" s="210"/>
      <c r="Q333" s="363"/>
      <c r="R333" s="395"/>
    </row>
    <row r="334" spans="1:18" ht="35.1" customHeight="1" thickBot="1">
      <c r="A334" s="752"/>
      <c r="B334" s="771"/>
      <c r="C334" s="774"/>
      <c r="D334" s="524"/>
      <c r="E334" s="752"/>
      <c r="F334" s="547" t="s">
        <v>76</v>
      </c>
      <c r="G334" s="497"/>
      <c r="H334" s="438"/>
      <c r="I334" s="22"/>
      <c r="J334" s="22"/>
      <c r="K334" s="22"/>
      <c r="L334" s="22"/>
      <c r="M334" s="22"/>
      <c r="N334" s="22"/>
      <c r="O334" s="22"/>
      <c r="P334" s="22"/>
      <c r="Q334" s="364"/>
      <c r="R334" s="396"/>
    </row>
    <row r="335" spans="1:18" ht="35.1" customHeight="1">
      <c r="A335" s="752"/>
      <c r="B335" s="771"/>
      <c r="C335" s="774"/>
      <c r="D335" s="523"/>
      <c r="E335" s="752"/>
      <c r="F335" s="744"/>
      <c r="G335" s="422"/>
      <c r="H335" s="636"/>
      <c r="I335" s="637"/>
      <c r="J335" s="637"/>
      <c r="K335" s="637"/>
      <c r="L335" s="637"/>
      <c r="M335" s="637"/>
      <c r="N335" s="637"/>
      <c r="O335" s="637"/>
      <c r="P335" s="637"/>
      <c r="Q335" s="637"/>
      <c r="R335" s="540"/>
    </row>
    <row r="336" spans="1:18" ht="153" customHeight="1" thickBot="1">
      <c r="A336" s="753"/>
      <c r="B336" s="772"/>
      <c r="C336" s="775"/>
      <c r="D336" s="66"/>
      <c r="E336" s="753"/>
      <c r="F336" s="745"/>
      <c r="G336" s="440"/>
      <c r="H336" s="746"/>
      <c r="I336" s="746"/>
      <c r="J336" s="746"/>
      <c r="K336" s="746"/>
      <c r="L336" s="746"/>
      <c r="M336" s="746"/>
      <c r="N336" s="746"/>
      <c r="O336" s="746"/>
      <c r="P336" s="746"/>
      <c r="Q336" s="746"/>
      <c r="R336" s="522"/>
    </row>
    <row r="337" spans="1:18" ht="35.1" customHeight="1">
      <c r="A337" s="751">
        <v>60</v>
      </c>
      <c r="B337" s="742" t="s">
        <v>188</v>
      </c>
      <c r="C337" s="773" t="s">
        <v>186</v>
      </c>
      <c r="D337" s="523" t="s">
        <v>189</v>
      </c>
      <c r="E337" s="751" t="s">
        <v>17</v>
      </c>
      <c r="F337" s="205" t="s">
        <v>18</v>
      </c>
      <c r="G337" s="456">
        <f>R337*J5</f>
        <v>0</v>
      </c>
      <c r="H337" s="39"/>
      <c r="I337" s="209">
        <v>0</v>
      </c>
      <c r="J337" s="209"/>
      <c r="K337" s="209"/>
      <c r="L337" s="209"/>
      <c r="M337" s="209"/>
      <c r="N337" s="209"/>
      <c r="O337" s="209"/>
      <c r="P337" s="209"/>
      <c r="Q337" s="362"/>
      <c r="R337" s="394">
        <v>0.5</v>
      </c>
    </row>
    <row r="338" spans="1:18" ht="35.1" customHeight="1">
      <c r="A338" s="752"/>
      <c r="B338" s="771"/>
      <c r="C338" s="774"/>
      <c r="D338" s="213"/>
      <c r="E338" s="752"/>
      <c r="F338" s="206" t="s">
        <v>19</v>
      </c>
      <c r="G338" s="468"/>
      <c r="H338" s="45"/>
      <c r="I338" s="210"/>
      <c r="J338" s="210"/>
      <c r="K338" s="210"/>
      <c r="L338" s="210"/>
      <c r="M338" s="210"/>
      <c r="N338" s="210"/>
      <c r="O338" s="210"/>
      <c r="P338" s="210"/>
      <c r="Q338" s="363"/>
      <c r="R338" s="395"/>
    </row>
    <row r="339" spans="1:18" ht="35.1" customHeight="1" thickBot="1">
      <c r="A339" s="752"/>
      <c r="B339" s="771"/>
      <c r="C339" s="774"/>
      <c r="D339" s="524"/>
      <c r="E339" s="752"/>
      <c r="F339" s="547" t="s">
        <v>76</v>
      </c>
      <c r="G339" s="497"/>
      <c r="H339" s="438"/>
      <c r="I339" s="22"/>
      <c r="J339" s="22"/>
      <c r="K339" s="22"/>
      <c r="L339" s="22"/>
      <c r="M339" s="22"/>
      <c r="N339" s="22"/>
      <c r="O339" s="22"/>
      <c r="P339" s="22"/>
      <c r="Q339" s="364"/>
      <c r="R339" s="396"/>
    </row>
    <row r="340" spans="1:18" ht="35.1" customHeight="1">
      <c r="A340" s="752"/>
      <c r="B340" s="771"/>
      <c r="C340" s="774"/>
      <c r="D340" s="523"/>
      <c r="E340" s="752"/>
      <c r="F340" s="744"/>
      <c r="G340" s="422"/>
      <c r="H340" s="636"/>
      <c r="I340" s="637"/>
      <c r="J340" s="637"/>
      <c r="K340" s="637"/>
      <c r="L340" s="637"/>
      <c r="M340" s="637"/>
      <c r="N340" s="637"/>
      <c r="O340" s="637"/>
      <c r="P340" s="637"/>
      <c r="Q340" s="637"/>
      <c r="R340" s="540"/>
    </row>
    <row r="341" spans="1:18" ht="35.1" customHeight="1" thickBot="1">
      <c r="A341" s="753"/>
      <c r="B341" s="772"/>
      <c r="C341" s="775"/>
      <c r="D341" s="66"/>
      <c r="E341" s="753"/>
      <c r="F341" s="745"/>
      <c r="G341" s="440"/>
      <c r="H341" s="746"/>
      <c r="I341" s="746"/>
      <c r="J341" s="746"/>
      <c r="K341" s="746"/>
      <c r="L341" s="746"/>
      <c r="M341" s="746"/>
      <c r="N341" s="746"/>
      <c r="O341" s="746"/>
      <c r="P341" s="746"/>
      <c r="Q341" s="746"/>
      <c r="R341" s="522"/>
    </row>
    <row r="342" spans="1:18" ht="35.1" customHeight="1">
      <c r="A342" s="751">
        <v>61</v>
      </c>
      <c r="B342" s="742" t="s">
        <v>439</v>
      </c>
      <c r="C342" s="773" t="s">
        <v>176</v>
      </c>
      <c r="D342" s="523" t="s">
        <v>118</v>
      </c>
      <c r="E342" s="751" t="s">
        <v>17</v>
      </c>
      <c r="F342" s="205" t="s">
        <v>18</v>
      </c>
      <c r="G342" s="456">
        <f>R342*J5</f>
        <v>0</v>
      </c>
      <c r="H342" s="39"/>
      <c r="I342" s="209">
        <v>0</v>
      </c>
      <c r="J342" s="209"/>
      <c r="K342" s="209"/>
      <c r="L342" s="209"/>
      <c r="M342" s="209"/>
      <c r="N342" s="209"/>
      <c r="O342" s="209"/>
      <c r="P342" s="209"/>
      <c r="Q342" s="362"/>
      <c r="R342" s="394">
        <v>0.3</v>
      </c>
    </row>
    <row r="343" spans="1:18" ht="35.1" customHeight="1">
      <c r="A343" s="752"/>
      <c r="B343" s="771"/>
      <c r="C343" s="774"/>
      <c r="D343" s="213"/>
      <c r="E343" s="752"/>
      <c r="F343" s="206" t="s">
        <v>19</v>
      </c>
      <c r="G343" s="468"/>
      <c r="H343" s="45"/>
      <c r="I343" s="210"/>
      <c r="J343" s="210"/>
      <c r="K343" s="210"/>
      <c r="L343" s="210"/>
      <c r="M343" s="210"/>
      <c r="N343" s="210"/>
      <c r="O343" s="210"/>
      <c r="P343" s="210"/>
      <c r="Q343" s="363"/>
      <c r="R343" s="395"/>
    </row>
    <row r="344" spans="1:18" ht="35.1" customHeight="1" thickBot="1">
      <c r="A344" s="752"/>
      <c r="B344" s="771"/>
      <c r="C344" s="774"/>
      <c r="D344" s="524"/>
      <c r="E344" s="752"/>
      <c r="F344" s="547" t="s">
        <v>76</v>
      </c>
      <c r="G344" s="497"/>
      <c r="H344" s="438"/>
      <c r="I344" s="22"/>
      <c r="J344" s="22"/>
      <c r="K344" s="22"/>
      <c r="L344" s="22"/>
      <c r="M344" s="22"/>
      <c r="N344" s="22"/>
      <c r="O344" s="22"/>
      <c r="P344" s="22"/>
      <c r="Q344" s="364"/>
      <c r="R344" s="396"/>
    </row>
    <row r="345" spans="1:18" ht="35.1" customHeight="1">
      <c r="A345" s="752"/>
      <c r="B345" s="771"/>
      <c r="C345" s="774"/>
      <c r="D345" s="523"/>
      <c r="E345" s="752"/>
      <c r="F345" s="744"/>
      <c r="G345" s="422"/>
      <c r="H345" s="636"/>
      <c r="I345" s="637"/>
      <c r="J345" s="637"/>
      <c r="K345" s="637"/>
      <c r="L345" s="637"/>
      <c r="M345" s="637"/>
      <c r="N345" s="637"/>
      <c r="O345" s="637"/>
      <c r="P345" s="637"/>
      <c r="Q345" s="637"/>
      <c r="R345" s="540"/>
    </row>
    <row r="346" spans="1:18" ht="35.1" customHeight="1" thickBot="1">
      <c r="A346" s="753"/>
      <c r="B346" s="772"/>
      <c r="C346" s="775"/>
      <c r="D346" s="66"/>
      <c r="E346" s="753"/>
      <c r="F346" s="745"/>
      <c r="G346" s="440"/>
      <c r="H346" s="746"/>
      <c r="I346" s="746"/>
      <c r="J346" s="746"/>
      <c r="K346" s="746"/>
      <c r="L346" s="746"/>
      <c r="M346" s="746"/>
      <c r="N346" s="746"/>
      <c r="O346" s="746"/>
      <c r="P346" s="746"/>
      <c r="Q346" s="746"/>
      <c r="R346" s="522"/>
    </row>
    <row r="347" spans="1:18" ht="35.1" customHeight="1">
      <c r="A347" s="751">
        <v>62</v>
      </c>
      <c r="B347" s="742" t="s">
        <v>528</v>
      </c>
      <c r="C347" s="773" t="s">
        <v>176</v>
      </c>
      <c r="D347" s="523" t="s">
        <v>190</v>
      </c>
      <c r="E347" s="751" t="s">
        <v>17</v>
      </c>
      <c r="F347" s="205" t="s">
        <v>18</v>
      </c>
      <c r="G347" s="456">
        <f>R347*J5</f>
        <v>0</v>
      </c>
      <c r="H347" s="39"/>
      <c r="I347" s="209">
        <v>0</v>
      </c>
      <c r="J347" s="209"/>
      <c r="K347" s="209"/>
      <c r="L347" s="209"/>
      <c r="M347" s="209"/>
      <c r="N347" s="209"/>
      <c r="O347" s="209"/>
      <c r="P347" s="209"/>
      <c r="Q347" s="362"/>
      <c r="R347" s="394">
        <v>0.37</v>
      </c>
    </row>
    <row r="348" spans="1:18" ht="35.1" customHeight="1">
      <c r="A348" s="752"/>
      <c r="B348" s="771"/>
      <c r="C348" s="774"/>
      <c r="D348" s="213"/>
      <c r="E348" s="752"/>
      <c r="F348" s="206" t="s">
        <v>19</v>
      </c>
      <c r="G348" s="468"/>
      <c r="H348" s="45"/>
      <c r="I348" s="210"/>
      <c r="J348" s="210"/>
      <c r="K348" s="210"/>
      <c r="L348" s="210"/>
      <c r="M348" s="210"/>
      <c r="N348" s="210"/>
      <c r="O348" s="210"/>
      <c r="P348" s="210"/>
      <c r="Q348" s="363"/>
      <c r="R348" s="395"/>
    </row>
    <row r="349" spans="1:18" ht="35.1" customHeight="1" thickBot="1">
      <c r="A349" s="752"/>
      <c r="B349" s="771"/>
      <c r="C349" s="774"/>
      <c r="D349" s="524"/>
      <c r="E349" s="752"/>
      <c r="F349" s="547" t="s">
        <v>76</v>
      </c>
      <c r="G349" s="497"/>
      <c r="H349" s="438"/>
      <c r="I349" s="22"/>
      <c r="J349" s="22"/>
      <c r="K349" s="22"/>
      <c r="L349" s="22"/>
      <c r="M349" s="22"/>
      <c r="N349" s="22"/>
      <c r="O349" s="22"/>
      <c r="P349" s="22"/>
      <c r="Q349" s="364"/>
      <c r="R349" s="396"/>
    </row>
    <row r="350" spans="1:18" ht="35.1" customHeight="1">
      <c r="A350" s="752"/>
      <c r="B350" s="771"/>
      <c r="C350" s="774"/>
      <c r="D350" s="523"/>
      <c r="E350" s="752"/>
      <c r="F350" s="744"/>
      <c r="G350" s="422"/>
      <c r="H350" s="636"/>
      <c r="I350" s="637"/>
      <c r="J350" s="637"/>
      <c r="K350" s="637"/>
      <c r="L350" s="637"/>
      <c r="M350" s="637"/>
      <c r="N350" s="637"/>
      <c r="O350" s="637"/>
      <c r="P350" s="637"/>
      <c r="Q350" s="637"/>
      <c r="R350" s="540"/>
    </row>
    <row r="351" spans="1:18" ht="66" customHeight="1" thickBot="1">
      <c r="A351" s="753"/>
      <c r="B351" s="772"/>
      <c r="C351" s="775"/>
      <c r="D351" s="66"/>
      <c r="E351" s="753"/>
      <c r="F351" s="745"/>
      <c r="G351" s="440"/>
      <c r="H351" s="746"/>
      <c r="I351" s="746"/>
      <c r="J351" s="746"/>
      <c r="K351" s="746"/>
      <c r="L351" s="746"/>
      <c r="M351" s="746"/>
      <c r="N351" s="746"/>
      <c r="O351" s="746"/>
      <c r="P351" s="746"/>
      <c r="Q351" s="746"/>
      <c r="R351" s="522"/>
    </row>
    <row r="352" spans="1:18" ht="35.1" customHeight="1">
      <c r="A352" s="751">
        <v>63</v>
      </c>
      <c r="B352" s="742" t="s">
        <v>440</v>
      </c>
      <c r="C352" s="773" t="s">
        <v>176</v>
      </c>
      <c r="D352" s="523" t="s">
        <v>469</v>
      </c>
      <c r="E352" s="751" t="s">
        <v>17</v>
      </c>
      <c r="F352" s="205" t="s">
        <v>18</v>
      </c>
      <c r="G352" s="456">
        <f>R352*J5</f>
        <v>0</v>
      </c>
      <c r="H352" s="39"/>
      <c r="I352" s="209">
        <v>0</v>
      </c>
      <c r="J352" s="209"/>
      <c r="K352" s="209"/>
      <c r="L352" s="209"/>
      <c r="M352" s="209"/>
      <c r="N352" s="209"/>
      <c r="O352" s="209"/>
      <c r="P352" s="209"/>
      <c r="Q352" s="362"/>
      <c r="R352" s="394">
        <v>1.7</v>
      </c>
    </row>
    <row r="353" spans="1:18" ht="35.1" customHeight="1">
      <c r="A353" s="752"/>
      <c r="B353" s="771"/>
      <c r="C353" s="774"/>
      <c r="D353" s="213"/>
      <c r="E353" s="752"/>
      <c r="F353" s="206" t="s">
        <v>19</v>
      </c>
      <c r="G353" s="468"/>
      <c r="H353" s="45"/>
      <c r="I353" s="210"/>
      <c r="J353" s="210"/>
      <c r="K353" s="210"/>
      <c r="L353" s="210"/>
      <c r="M353" s="210"/>
      <c r="N353" s="210"/>
      <c r="O353" s="210"/>
      <c r="P353" s="210"/>
      <c r="Q353" s="363"/>
      <c r="R353" s="395"/>
    </row>
    <row r="354" spans="1:18" ht="35.1" customHeight="1" thickBot="1">
      <c r="A354" s="752"/>
      <c r="B354" s="771"/>
      <c r="C354" s="774"/>
      <c r="D354" s="524"/>
      <c r="E354" s="752"/>
      <c r="F354" s="547" t="s">
        <v>76</v>
      </c>
      <c r="G354" s="497"/>
      <c r="H354" s="438"/>
      <c r="I354" s="22"/>
      <c r="J354" s="22"/>
      <c r="K354" s="22"/>
      <c r="L354" s="22"/>
      <c r="M354" s="22"/>
      <c r="N354" s="22"/>
      <c r="O354" s="22"/>
      <c r="P354" s="22"/>
      <c r="Q354" s="364"/>
      <c r="R354" s="396"/>
    </row>
    <row r="355" spans="1:18" ht="35.1" customHeight="1">
      <c r="A355" s="752"/>
      <c r="B355" s="771"/>
      <c r="C355" s="774"/>
      <c r="D355" s="523"/>
      <c r="E355" s="752"/>
      <c r="F355" s="744"/>
      <c r="G355" s="422"/>
      <c r="H355" s="636"/>
      <c r="I355" s="637"/>
      <c r="J355" s="637"/>
      <c r="K355" s="637"/>
      <c r="L355" s="637"/>
      <c r="M355" s="637"/>
      <c r="N355" s="637"/>
      <c r="O355" s="637"/>
      <c r="P355" s="637"/>
      <c r="Q355" s="637"/>
      <c r="R355" s="540"/>
    </row>
    <row r="356" spans="1:18" ht="99" customHeight="1" thickBot="1">
      <c r="A356" s="753"/>
      <c r="B356" s="772"/>
      <c r="C356" s="775"/>
      <c r="D356" s="66"/>
      <c r="E356" s="753"/>
      <c r="F356" s="745"/>
      <c r="G356" s="440"/>
      <c r="H356" s="746"/>
      <c r="I356" s="746"/>
      <c r="J356" s="746"/>
      <c r="K356" s="746"/>
      <c r="L356" s="746"/>
      <c r="M356" s="746"/>
      <c r="N356" s="746"/>
      <c r="O356" s="746"/>
      <c r="P356" s="746"/>
      <c r="Q356" s="746"/>
      <c r="R356" s="522"/>
    </row>
    <row r="357" spans="1:18" ht="35.1" customHeight="1">
      <c r="A357" s="751">
        <v>64</v>
      </c>
      <c r="B357" s="742" t="s">
        <v>441</v>
      </c>
      <c r="C357" s="773" t="s">
        <v>191</v>
      </c>
      <c r="D357" s="523" t="s">
        <v>184</v>
      </c>
      <c r="E357" s="751" t="s">
        <v>17</v>
      </c>
      <c r="F357" s="205" t="s">
        <v>18</v>
      </c>
      <c r="G357" s="456">
        <f>R357*J5</f>
        <v>0</v>
      </c>
      <c r="H357" s="39"/>
      <c r="I357" s="209">
        <v>0</v>
      </c>
      <c r="J357" s="209"/>
      <c r="K357" s="209"/>
      <c r="L357" s="209"/>
      <c r="M357" s="209"/>
      <c r="N357" s="209"/>
      <c r="O357" s="209"/>
      <c r="P357" s="209"/>
      <c r="Q357" s="362"/>
      <c r="R357" s="394">
        <v>0.3</v>
      </c>
    </row>
    <row r="358" spans="1:18" ht="35.1" customHeight="1">
      <c r="A358" s="752"/>
      <c r="B358" s="771"/>
      <c r="C358" s="774"/>
      <c r="D358" s="213"/>
      <c r="E358" s="752"/>
      <c r="F358" s="206" t="s">
        <v>19</v>
      </c>
      <c r="G358" s="468"/>
      <c r="H358" s="45"/>
      <c r="I358" s="210"/>
      <c r="J358" s="210"/>
      <c r="K358" s="210"/>
      <c r="L358" s="210"/>
      <c r="M358" s="210"/>
      <c r="N358" s="210"/>
      <c r="O358" s="210"/>
      <c r="P358" s="210"/>
      <c r="Q358" s="363"/>
      <c r="R358" s="395"/>
    </row>
    <row r="359" spans="1:18" ht="35.1" customHeight="1" thickBot="1">
      <c r="A359" s="752"/>
      <c r="B359" s="771"/>
      <c r="C359" s="774"/>
      <c r="D359" s="524"/>
      <c r="E359" s="752"/>
      <c r="F359" s="547" t="s">
        <v>76</v>
      </c>
      <c r="G359" s="497"/>
      <c r="H359" s="438"/>
      <c r="I359" s="22"/>
      <c r="J359" s="22"/>
      <c r="K359" s="22"/>
      <c r="L359" s="22"/>
      <c r="M359" s="22"/>
      <c r="N359" s="22"/>
      <c r="O359" s="22"/>
      <c r="P359" s="22"/>
      <c r="Q359" s="364"/>
      <c r="R359" s="396"/>
    </row>
    <row r="360" spans="1:18" ht="35.1" customHeight="1">
      <c r="A360" s="752"/>
      <c r="B360" s="771"/>
      <c r="C360" s="774"/>
      <c r="D360" s="523"/>
      <c r="E360" s="752"/>
      <c r="F360" s="744"/>
      <c r="G360" s="422"/>
      <c r="H360" s="636"/>
      <c r="I360" s="637"/>
      <c r="J360" s="637"/>
      <c r="K360" s="637"/>
      <c r="L360" s="637"/>
      <c r="M360" s="637"/>
      <c r="N360" s="637"/>
      <c r="O360" s="637"/>
      <c r="P360" s="637"/>
      <c r="Q360" s="637"/>
      <c r="R360" s="540"/>
    </row>
    <row r="361" spans="1:18" ht="64.5" customHeight="1" thickBot="1">
      <c r="A361" s="753"/>
      <c r="B361" s="772"/>
      <c r="C361" s="775"/>
      <c r="D361" s="66"/>
      <c r="E361" s="753"/>
      <c r="F361" s="745"/>
      <c r="G361" s="440"/>
      <c r="H361" s="746"/>
      <c r="I361" s="746"/>
      <c r="J361" s="746"/>
      <c r="K361" s="746"/>
      <c r="L361" s="746"/>
      <c r="M361" s="746"/>
      <c r="N361" s="746"/>
      <c r="O361" s="746"/>
      <c r="P361" s="746"/>
      <c r="Q361" s="746"/>
      <c r="R361" s="522"/>
    </row>
    <row r="362" spans="1:18" ht="35.1" customHeight="1">
      <c r="A362" s="751">
        <v>65</v>
      </c>
      <c r="B362" s="742" t="s">
        <v>442</v>
      </c>
      <c r="C362" s="773" t="s">
        <v>191</v>
      </c>
      <c r="D362" s="523" t="s">
        <v>185</v>
      </c>
      <c r="E362" s="751" t="s">
        <v>17</v>
      </c>
      <c r="F362" s="205" t="s">
        <v>18</v>
      </c>
      <c r="G362" s="456">
        <f>R362*J5</f>
        <v>0</v>
      </c>
      <c r="H362" s="39"/>
      <c r="I362" s="209">
        <v>0</v>
      </c>
      <c r="J362" s="209"/>
      <c r="K362" s="209"/>
      <c r="L362" s="209"/>
      <c r="M362" s="209"/>
      <c r="N362" s="209"/>
      <c r="O362" s="209"/>
      <c r="P362" s="209"/>
      <c r="Q362" s="362"/>
      <c r="R362" s="394">
        <v>0.3</v>
      </c>
    </row>
    <row r="363" spans="1:18" ht="35.1" customHeight="1">
      <c r="A363" s="752"/>
      <c r="B363" s="771"/>
      <c r="C363" s="774"/>
      <c r="D363" s="213"/>
      <c r="E363" s="752"/>
      <c r="F363" s="206" t="s">
        <v>19</v>
      </c>
      <c r="G363" s="468"/>
      <c r="H363" s="45"/>
      <c r="I363" s="210"/>
      <c r="J363" s="210"/>
      <c r="K363" s="210"/>
      <c r="L363" s="210"/>
      <c r="M363" s="210"/>
      <c r="N363" s="210"/>
      <c r="O363" s="210"/>
      <c r="P363" s="210"/>
      <c r="Q363" s="363"/>
      <c r="R363" s="395"/>
    </row>
    <row r="364" spans="1:18" ht="35.1" customHeight="1" thickBot="1">
      <c r="A364" s="752"/>
      <c r="B364" s="771"/>
      <c r="C364" s="774"/>
      <c r="D364" s="524"/>
      <c r="E364" s="752"/>
      <c r="F364" s="547" t="s">
        <v>76</v>
      </c>
      <c r="G364" s="497"/>
      <c r="H364" s="438"/>
      <c r="I364" s="22"/>
      <c r="J364" s="22"/>
      <c r="K364" s="22"/>
      <c r="L364" s="22"/>
      <c r="M364" s="22"/>
      <c r="N364" s="22"/>
      <c r="O364" s="22"/>
      <c r="P364" s="22"/>
      <c r="Q364" s="364"/>
      <c r="R364" s="396"/>
    </row>
    <row r="365" spans="1:18" ht="35.1" customHeight="1">
      <c r="A365" s="752"/>
      <c r="B365" s="771"/>
      <c r="C365" s="774"/>
      <c r="D365" s="523"/>
      <c r="E365" s="752"/>
      <c r="F365" s="744"/>
      <c r="G365" s="422"/>
      <c r="H365" s="636"/>
      <c r="I365" s="637"/>
      <c r="J365" s="637"/>
      <c r="K365" s="637"/>
      <c r="L365" s="637"/>
      <c r="M365" s="637"/>
      <c r="N365" s="637"/>
      <c r="O365" s="637"/>
      <c r="P365" s="637"/>
      <c r="Q365" s="637"/>
      <c r="R365" s="540"/>
    </row>
    <row r="366" spans="1:18" ht="66.75" customHeight="1" thickBot="1">
      <c r="A366" s="753"/>
      <c r="B366" s="772"/>
      <c r="C366" s="775"/>
      <c r="D366" s="66"/>
      <c r="E366" s="753"/>
      <c r="F366" s="745"/>
      <c r="G366" s="440"/>
      <c r="H366" s="746"/>
      <c r="I366" s="746"/>
      <c r="J366" s="746"/>
      <c r="K366" s="746"/>
      <c r="L366" s="746"/>
      <c r="M366" s="746"/>
      <c r="N366" s="746"/>
      <c r="O366" s="746"/>
      <c r="P366" s="746"/>
      <c r="Q366" s="746"/>
      <c r="R366" s="522"/>
    </row>
    <row r="367" spans="1:18" ht="35.1" customHeight="1">
      <c r="A367" s="751">
        <v>66</v>
      </c>
      <c r="B367" s="742" t="s">
        <v>443</v>
      </c>
      <c r="C367" s="773" t="s">
        <v>191</v>
      </c>
      <c r="D367" s="523" t="s">
        <v>187</v>
      </c>
      <c r="E367" s="751" t="s">
        <v>17</v>
      </c>
      <c r="F367" s="205" t="s">
        <v>18</v>
      </c>
      <c r="G367" s="456">
        <f>R367*J5</f>
        <v>0</v>
      </c>
      <c r="H367" s="39"/>
      <c r="I367" s="209">
        <v>0</v>
      </c>
      <c r="J367" s="209"/>
      <c r="K367" s="209"/>
      <c r="L367" s="209"/>
      <c r="M367" s="209"/>
      <c r="N367" s="209"/>
      <c r="O367" s="209"/>
      <c r="P367" s="209"/>
      <c r="Q367" s="362"/>
      <c r="R367" s="394">
        <v>0.31</v>
      </c>
    </row>
    <row r="368" spans="1:18" ht="35.1" customHeight="1">
      <c r="A368" s="752"/>
      <c r="B368" s="771"/>
      <c r="C368" s="774"/>
      <c r="D368" s="213"/>
      <c r="E368" s="752"/>
      <c r="F368" s="206" t="s">
        <v>19</v>
      </c>
      <c r="G368" s="468"/>
      <c r="H368" s="45"/>
      <c r="I368" s="210"/>
      <c r="J368" s="210"/>
      <c r="K368" s="210"/>
      <c r="L368" s="210"/>
      <c r="M368" s="210"/>
      <c r="N368" s="210"/>
      <c r="O368" s="210"/>
      <c r="P368" s="210"/>
      <c r="Q368" s="363"/>
      <c r="R368" s="395"/>
    </row>
    <row r="369" spans="1:18" ht="35.1" customHeight="1" thickBot="1">
      <c r="A369" s="752"/>
      <c r="B369" s="771"/>
      <c r="C369" s="774"/>
      <c r="D369" s="524"/>
      <c r="E369" s="752"/>
      <c r="F369" s="547" t="s">
        <v>76</v>
      </c>
      <c r="G369" s="497"/>
      <c r="H369" s="438"/>
      <c r="I369" s="22"/>
      <c r="J369" s="22"/>
      <c r="K369" s="22"/>
      <c r="L369" s="22"/>
      <c r="M369" s="22"/>
      <c r="N369" s="22"/>
      <c r="O369" s="22"/>
      <c r="P369" s="22"/>
      <c r="Q369" s="364"/>
      <c r="R369" s="396"/>
    </row>
    <row r="370" spans="1:18" ht="35.1" customHeight="1">
      <c r="A370" s="752"/>
      <c r="B370" s="771"/>
      <c r="C370" s="774"/>
      <c r="D370" s="523"/>
      <c r="E370" s="752"/>
      <c r="F370" s="744"/>
      <c r="G370" s="422"/>
      <c r="H370" s="636"/>
      <c r="I370" s="637"/>
      <c r="J370" s="637"/>
      <c r="K370" s="637"/>
      <c r="L370" s="637"/>
      <c r="M370" s="637"/>
      <c r="N370" s="637"/>
      <c r="O370" s="637"/>
      <c r="P370" s="637"/>
      <c r="Q370" s="637"/>
      <c r="R370" s="540"/>
    </row>
    <row r="371" spans="1:18" ht="85.5" customHeight="1" thickBot="1">
      <c r="A371" s="753"/>
      <c r="B371" s="772"/>
      <c r="C371" s="775"/>
      <c r="D371" s="66"/>
      <c r="E371" s="753"/>
      <c r="F371" s="745"/>
      <c r="G371" s="440"/>
      <c r="H371" s="746"/>
      <c r="I371" s="746"/>
      <c r="J371" s="746"/>
      <c r="K371" s="746"/>
      <c r="L371" s="746"/>
      <c r="M371" s="746"/>
      <c r="N371" s="746"/>
      <c r="O371" s="746"/>
      <c r="P371" s="746"/>
      <c r="Q371" s="746"/>
      <c r="R371" s="522"/>
    </row>
    <row r="372" spans="1:18" ht="35.1" customHeight="1">
      <c r="A372" s="751">
        <v>67</v>
      </c>
      <c r="B372" s="742" t="s">
        <v>529</v>
      </c>
      <c r="C372" s="773" t="s">
        <v>191</v>
      </c>
      <c r="D372" s="523" t="s">
        <v>192</v>
      </c>
      <c r="E372" s="751" t="s">
        <v>17</v>
      </c>
      <c r="F372" s="205" t="s">
        <v>18</v>
      </c>
      <c r="G372" s="456">
        <f>R372*J5</f>
        <v>0</v>
      </c>
      <c r="H372" s="39"/>
      <c r="I372" s="209">
        <v>0</v>
      </c>
      <c r="J372" s="209"/>
      <c r="K372" s="209"/>
      <c r="L372" s="209"/>
      <c r="M372" s="209"/>
      <c r="N372" s="209"/>
      <c r="O372" s="209"/>
      <c r="P372" s="209"/>
      <c r="Q372" s="362"/>
      <c r="R372" s="394">
        <v>0.3</v>
      </c>
    </row>
    <row r="373" spans="1:18" ht="35.1" customHeight="1">
      <c r="A373" s="752"/>
      <c r="B373" s="771"/>
      <c r="C373" s="774"/>
      <c r="D373" s="213"/>
      <c r="E373" s="752"/>
      <c r="F373" s="206" t="s">
        <v>19</v>
      </c>
      <c r="G373" s="468"/>
      <c r="H373" s="45"/>
      <c r="I373" s="210"/>
      <c r="J373" s="210"/>
      <c r="K373" s="210"/>
      <c r="L373" s="210"/>
      <c r="M373" s="210"/>
      <c r="N373" s="210"/>
      <c r="O373" s="210"/>
      <c r="P373" s="210"/>
      <c r="Q373" s="363"/>
      <c r="R373" s="395"/>
    </row>
    <row r="374" spans="1:18" ht="35.1" customHeight="1" thickBot="1">
      <c r="A374" s="752"/>
      <c r="B374" s="771"/>
      <c r="C374" s="774"/>
      <c r="D374" s="524"/>
      <c r="E374" s="752"/>
      <c r="F374" s="547" t="s">
        <v>76</v>
      </c>
      <c r="G374" s="497"/>
      <c r="H374" s="438"/>
      <c r="I374" s="22"/>
      <c r="J374" s="22"/>
      <c r="K374" s="22"/>
      <c r="L374" s="22"/>
      <c r="M374" s="22"/>
      <c r="N374" s="22"/>
      <c r="O374" s="22"/>
      <c r="P374" s="22"/>
      <c r="Q374" s="364"/>
      <c r="R374" s="396"/>
    </row>
    <row r="375" spans="1:18" ht="35.1" customHeight="1">
      <c r="A375" s="752"/>
      <c r="B375" s="771"/>
      <c r="C375" s="774"/>
      <c r="D375" s="523"/>
      <c r="E375" s="752"/>
      <c r="F375" s="744"/>
      <c r="G375" s="422"/>
      <c r="H375" s="636"/>
      <c r="I375" s="637"/>
      <c r="J375" s="637"/>
      <c r="K375" s="637"/>
      <c r="L375" s="637"/>
      <c r="M375" s="637"/>
      <c r="N375" s="637"/>
      <c r="O375" s="637"/>
      <c r="P375" s="637"/>
      <c r="Q375" s="637"/>
      <c r="R375" s="540"/>
    </row>
    <row r="376" spans="1:18" ht="35.1" customHeight="1" thickBot="1">
      <c r="A376" s="753"/>
      <c r="B376" s="772"/>
      <c r="C376" s="775"/>
      <c r="D376" s="66"/>
      <c r="E376" s="753"/>
      <c r="F376" s="745"/>
      <c r="G376" s="440"/>
      <c r="H376" s="746"/>
      <c r="I376" s="746"/>
      <c r="J376" s="746"/>
      <c r="K376" s="746"/>
      <c r="L376" s="746"/>
      <c r="M376" s="746"/>
      <c r="N376" s="746"/>
      <c r="O376" s="746"/>
      <c r="P376" s="746"/>
      <c r="Q376" s="746"/>
      <c r="R376" s="522"/>
    </row>
    <row r="377" spans="1:18" ht="35.1" customHeight="1">
      <c r="A377" s="751">
        <v>68</v>
      </c>
      <c r="B377" s="742" t="s">
        <v>444</v>
      </c>
      <c r="C377" s="773" t="s">
        <v>191</v>
      </c>
      <c r="D377" s="523" t="s">
        <v>193</v>
      </c>
      <c r="E377" s="751" t="s">
        <v>17</v>
      </c>
      <c r="F377" s="205" t="s">
        <v>18</v>
      </c>
      <c r="G377" s="456">
        <f>R377*J5</f>
        <v>0</v>
      </c>
      <c r="H377" s="39"/>
      <c r="I377" s="209">
        <v>0</v>
      </c>
      <c r="J377" s="209"/>
      <c r="K377" s="209"/>
      <c r="L377" s="209"/>
      <c r="M377" s="209"/>
      <c r="N377" s="209"/>
      <c r="O377" s="209"/>
      <c r="P377" s="209"/>
      <c r="Q377" s="362"/>
      <c r="R377" s="394">
        <v>0.4</v>
      </c>
    </row>
    <row r="378" spans="1:18" ht="35.1" customHeight="1">
      <c r="A378" s="752"/>
      <c r="B378" s="771"/>
      <c r="C378" s="774"/>
      <c r="D378" s="213"/>
      <c r="E378" s="752"/>
      <c r="F378" s="206" t="s">
        <v>19</v>
      </c>
      <c r="G378" s="468"/>
      <c r="H378" s="45"/>
      <c r="I378" s="210"/>
      <c r="J378" s="210"/>
      <c r="K378" s="210"/>
      <c r="L378" s="210"/>
      <c r="M378" s="210"/>
      <c r="N378" s="210"/>
      <c r="O378" s="210"/>
      <c r="P378" s="210"/>
      <c r="Q378" s="363"/>
      <c r="R378" s="395"/>
    </row>
    <row r="379" spans="1:18" ht="35.1" customHeight="1" thickBot="1">
      <c r="A379" s="752"/>
      <c r="B379" s="771"/>
      <c r="C379" s="774"/>
      <c r="D379" s="524"/>
      <c r="E379" s="752"/>
      <c r="F379" s="547" t="s">
        <v>76</v>
      </c>
      <c r="G379" s="497"/>
      <c r="H379" s="438"/>
      <c r="I379" s="22"/>
      <c r="J379" s="22"/>
      <c r="K379" s="22"/>
      <c r="L379" s="22"/>
      <c r="M379" s="22"/>
      <c r="N379" s="22"/>
      <c r="O379" s="22"/>
      <c r="P379" s="22"/>
      <c r="Q379" s="364"/>
      <c r="R379" s="396"/>
    </row>
    <row r="380" spans="1:18" ht="35.1" customHeight="1">
      <c r="A380" s="752"/>
      <c r="B380" s="771"/>
      <c r="C380" s="774"/>
      <c r="D380" s="523"/>
      <c r="E380" s="752"/>
      <c r="F380" s="744"/>
      <c r="G380" s="422"/>
      <c r="H380" s="636"/>
      <c r="I380" s="637"/>
      <c r="J380" s="637"/>
      <c r="K380" s="637"/>
      <c r="L380" s="637"/>
      <c r="M380" s="637"/>
      <c r="N380" s="637"/>
      <c r="O380" s="637"/>
      <c r="P380" s="637"/>
      <c r="Q380" s="637"/>
      <c r="R380" s="540"/>
    </row>
    <row r="381" spans="1:18" ht="7.5" customHeight="1" thickBot="1">
      <c r="A381" s="753"/>
      <c r="B381" s="772"/>
      <c r="C381" s="775"/>
      <c r="D381" s="66"/>
      <c r="E381" s="753"/>
      <c r="F381" s="745"/>
      <c r="G381" s="440"/>
      <c r="H381" s="746"/>
      <c r="I381" s="746"/>
      <c r="J381" s="746"/>
      <c r="K381" s="746"/>
      <c r="L381" s="746"/>
      <c r="M381" s="746"/>
      <c r="N381" s="746"/>
      <c r="O381" s="746"/>
      <c r="P381" s="746"/>
      <c r="Q381" s="746"/>
      <c r="R381" s="522"/>
    </row>
    <row r="382" spans="1:18" ht="35.1" customHeight="1">
      <c r="A382" s="751">
        <v>69</v>
      </c>
      <c r="B382" s="742" t="s">
        <v>445</v>
      </c>
      <c r="C382" s="773" t="s">
        <v>191</v>
      </c>
      <c r="D382" s="523" t="s">
        <v>114</v>
      </c>
      <c r="E382" s="751" t="s">
        <v>17</v>
      </c>
      <c r="F382" s="205" t="s">
        <v>18</v>
      </c>
      <c r="G382" s="456">
        <f>R382*J5</f>
        <v>0</v>
      </c>
      <c r="H382" s="39"/>
      <c r="I382" s="209">
        <v>0</v>
      </c>
      <c r="J382" s="209"/>
      <c r="K382" s="209"/>
      <c r="L382" s="209"/>
      <c r="M382" s="209"/>
      <c r="N382" s="209"/>
      <c r="O382" s="209"/>
      <c r="P382" s="209"/>
      <c r="Q382" s="362"/>
      <c r="R382" s="394">
        <v>0.4</v>
      </c>
    </row>
    <row r="383" spans="1:18" ht="35.1" customHeight="1">
      <c r="A383" s="752"/>
      <c r="B383" s="771"/>
      <c r="C383" s="774"/>
      <c r="D383" s="213"/>
      <c r="E383" s="752"/>
      <c r="F383" s="206" t="s">
        <v>19</v>
      </c>
      <c r="G383" s="468"/>
      <c r="H383" s="45"/>
      <c r="I383" s="210"/>
      <c r="J383" s="210"/>
      <c r="K383" s="210"/>
      <c r="L383" s="210"/>
      <c r="M383" s="210"/>
      <c r="N383" s="210"/>
      <c r="O383" s="210"/>
      <c r="P383" s="210"/>
      <c r="Q383" s="363"/>
      <c r="R383" s="395"/>
    </row>
    <row r="384" spans="1:18" ht="35.1" customHeight="1" thickBot="1">
      <c r="A384" s="752"/>
      <c r="B384" s="771"/>
      <c r="C384" s="774"/>
      <c r="D384" s="524"/>
      <c r="E384" s="752"/>
      <c r="F384" s="547" t="s">
        <v>76</v>
      </c>
      <c r="G384" s="497"/>
      <c r="H384" s="438"/>
      <c r="I384" s="22"/>
      <c r="J384" s="22"/>
      <c r="K384" s="22"/>
      <c r="L384" s="22"/>
      <c r="M384" s="22"/>
      <c r="N384" s="22"/>
      <c r="O384" s="22"/>
      <c r="P384" s="22"/>
      <c r="Q384" s="364"/>
      <c r="R384" s="396"/>
    </row>
    <row r="385" spans="1:18" ht="35.1" customHeight="1">
      <c r="A385" s="752"/>
      <c r="B385" s="771"/>
      <c r="C385" s="774"/>
      <c r="D385" s="523"/>
      <c r="E385" s="752"/>
      <c r="F385" s="744"/>
      <c r="G385" s="422"/>
      <c r="H385" s="636"/>
      <c r="I385" s="637"/>
      <c r="J385" s="637"/>
      <c r="K385" s="637"/>
      <c r="L385" s="637"/>
      <c r="M385" s="637"/>
      <c r="N385" s="637"/>
      <c r="O385" s="637"/>
      <c r="P385" s="637"/>
      <c r="Q385" s="637"/>
      <c r="R385" s="540"/>
    </row>
    <row r="386" spans="1:18" ht="31.5" customHeight="1" thickBot="1">
      <c r="A386" s="753"/>
      <c r="B386" s="772"/>
      <c r="C386" s="775"/>
      <c r="D386" s="66"/>
      <c r="E386" s="753"/>
      <c r="F386" s="745"/>
      <c r="G386" s="440"/>
      <c r="H386" s="746"/>
      <c r="I386" s="746"/>
      <c r="J386" s="746"/>
      <c r="K386" s="746"/>
      <c r="L386" s="746"/>
      <c r="M386" s="746"/>
      <c r="N386" s="746"/>
      <c r="O386" s="746"/>
      <c r="P386" s="746"/>
      <c r="Q386" s="746"/>
      <c r="R386" s="522"/>
    </row>
    <row r="387" spans="1:18" ht="35.1" customHeight="1">
      <c r="A387" s="751">
        <v>70</v>
      </c>
      <c r="B387" s="742" t="s">
        <v>530</v>
      </c>
      <c r="C387" s="773" t="s">
        <v>194</v>
      </c>
      <c r="D387" s="523" t="s">
        <v>183</v>
      </c>
      <c r="E387" s="751" t="s">
        <v>17</v>
      </c>
      <c r="F387" s="205" t="s">
        <v>18</v>
      </c>
      <c r="G387" s="456">
        <f>R387*J5</f>
        <v>0</v>
      </c>
      <c r="H387" s="39"/>
      <c r="I387" s="209">
        <v>0</v>
      </c>
      <c r="J387" s="209"/>
      <c r="K387" s="209"/>
      <c r="L387" s="209"/>
      <c r="M387" s="209"/>
      <c r="N387" s="209"/>
      <c r="O387" s="209"/>
      <c r="P387" s="209"/>
      <c r="Q387" s="362"/>
      <c r="R387" s="394">
        <v>0.5</v>
      </c>
    </row>
    <row r="388" spans="1:18" ht="35.1" customHeight="1">
      <c r="A388" s="752"/>
      <c r="B388" s="771"/>
      <c r="C388" s="774"/>
      <c r="D388" s="213"/>
      <c r="E388" s="752"/>
      <c r="F388" s="206" t="s">
        <v>19</v>
      </c>
      <c r="G388" s="468"/>
      <c r="H388" s="45"/>
      <c r="I388" s="210"/>
      <c r="J388" s="210"/>
      <c r="K388" s="210"/>
      <c r="L388" s="210"/>
      <c r="M388" s="210"/>
      <c r="N388" s="210"/>
      <c r="O388" s="210"/>
      <c r="P388" s="210"/>
      <c r="Q388" s="363"/>
      <c r="R388" s="395"/>
    </row>
    <row r="389" spans="1:18" ht="35.1" customHeight="1" thickBot="1">
      <c r="A389" s="752"/>
      <c r="B389" s="771"/>
      <c r="C389" s="774"/>
      <c r="D389" s="524"/>
      <c r="E389" s="752"/>
      <c r="F389" s="547" t="s">
        <v>76</v>
      </c>
      <c r="G389" s="497"/>
      <c r="H389" s="438"/>
      <c r="I389" s="22"/>
      <c r="J389" s="22"/>
      <c r="K389" s="22"/>
      <c r="L389" s="22"/>
      <c r="M389" s="22"/>
      <c r="N389" s="22"/>
      <c r="O389" s="22"/>
      <c r="P389" s="22"/>
      <c r="Q389" s="364"/>
      <c r="R389" s="396"/>
    </row>
    <row r="390" spans="1:18" ht="35.1" customHeight="1">
      <c r="A390" s="752"/>
      <c r="B390" s="771"/>
      <c r="C390" s="774"/>
      <c r="D390" s="523"/>
      <c r="E390" s="752"/>
      <c r="F390" s="744"/>
      <c r="G390" s="422"/>
      <c r="H390" s="636"/>
      <c r="I390" s="637"/>
      <c r="J390" s="637"/>
      <c r="K390" s="637"/>
      <c r="L390" s="637"/>
      <c r="M390" s="637"/>
      <c r="N390" s="637"/>
      <c r="O390" s="637"/>
      <c r="P390" s="637"/>
      <c r="Q390" s="637"/>
      <c r="R390" s="540"/>
    </row>
    <row r="391" spans="1:18" ht="126.75" customHeight="1" thickBot="1">
      <c r="A391" s="753"/>
      <c r="B391" s="772"/>
      <c r="C391" s="775"/>
      <c r="D391" s="66"/>
      <c r="E391" s="753"/>
      <c r="F391" s="745"/>
      <c r="G391" s="440"/>
      <c r="H391" s="746"/>
      <c r="I391" s="746"/>
      <c r="J391" s="746"/>
      <c r="K391" s="746"/>
      <c r="L391" s="746"/>
      <c r="M391" s="746"/>
      <c r="N391" s="746"/>
      <c r="O391" s="746"/>
      <c r="P391" s="746"/>
      <c r="Q391" s="746"/>
      <c r="R391" s="522"/>
    </row>
    <row r="392" spans="1:18" ht="35.1" customHeight="1">
      <c r="A392" s="751">
        <v>71</v>
      </c>
      <c r="B392" s="742" t="s">
        <v>446</v>
      </c>
      <c r="C392" s="773" t="s">
        <v>195</v>
      </c>
      <c r="D392" s="523" t="s">
        <v>193</v>
      </c>
      <c r="E392" s="751" t="s">
        <v>17</v>
      </c>
      <c r="F392" s="205" t="s">
        <v>18</v>
      </c>
      <c r="G392" s="456">
        <f>R392*J5</f>
        <v>0</v>
      </c>
      <c r="H392" s="39"/>
      <c r="I392" s="209">
        <v>0</v>
      </c>
      <c r="J392" s="209"/>
      <c r="K392" s="209"/>
      <c r="L392" s="209"/>
      <c r="M392" s="209"/>
      <c r="N392" s="209"/>
      <c r="O392" s="209"/>
      <c r="P392" s="209"/>
      <c r="Q392" s="362"/>
      <c r="R392" s="394">
        <v>0.4</v>
      </c>
    </row>
    <row r="393" spans="1:18" ht="35.1" customHeight="1">
      <c r="A393" s="752"/>
      <c r="B393" s="771"/>
      <c r="C393" s="774"/>
      <c r="D393" s="213"/>
      <c r="E393" s="752"/>
      <c r="F393" s="206" t="s">
        <v>19</v>
      </c>
      <c r="G393" s="468"/>
      <c r="H393" s="45"/>
      <c r="I393" s="210"/>
      <c r="J393" s="210"/>
      <c r="K393" s="210"/>
      <c r="L393" s="210"/>
      <c r="M393" s="210"/>
      <c r="N393" s="210"/>
      <c r="O393" s="210"/>
      <c r="P393" s="210"/>
      <c r="Q393" s="363"/>
      <c r="R393" s="395"/>
    </row>
    <row r="394" spans="1:18" ht="35.1" customHeight="1" thickBot="1">
      <c r="A394" s="752"/>
      <c r="B394" s="771"/>
      <c r="C394" s="774"/>
      <c r="D394" s="524"/>
      <c r="E394" s="752"/>
      <c r="F394" s="547" t="s">
        <v>76</v>
      </c>
      <c r="G394" s="497"/>
      <c r="H394" s="438"/>
      <c r="I394" s="22"/>
      <c r="J394" s="22"/>
      <c r="K394" s="22"/>
      <c r="L394" s="22"/>
      <c r="M394" s="22"/>
      <c r="N394" s="22"/>
      <c r="O394" s="22"/>
      <c r="P394" s="22"/>
      <c r="Q394" s="364"/>
      <c r="R394" s="396"/>
    </row>
    <row r="395" spans="1:18" ht="35.1" customHeight="1">
      <c r="A395" s="752"/>
      <c r="B395" s="771"/>
      <c r="C395" s="774"/>
      <c r="D395" s="523"/>
      <c r="E395" s="752"/>
      <c r="F395" s="744"/>
      <c r="G395" s="422"/>
      <c r="H395" s="636"/>
      <c r="I395" s="637"/>
      <c r="J395" s="637"/>
      <c r="K395" s="637"/>
      <c r="L395" s="637"/>
      <c r="M395" s="637"/>
      <c r="N395" s="637"/>
      <c r="O395" s="637"/>
      <c r="P395" s="637"/>
      <c r="Q395" s="637"/>
      <c r="R395" s="540"/>
    </row>
    <row r="396" spans="1:18" ht="62.25" customHeight="1" thickBot="1">
      <c r="A396" s="753"/>
      <c r="B396" s="772"/>
      <c r="C396" s="775"/>
      <c r="D396" s="66"/>
      <c r="E396" s="753"/>
      <c r="F396" s="745"/>
      <c r="G396" s="440"/>
      <c r="H396" s="746"/>
      <c r="I396" s="746"/>
      <c r="J396" s="746"/>
      <c r="K396" s="746"/>
      <c r="L396" s="746"/>
      <c r="M396" s="746"/>
      <c r="N396" s="746"/>
      <c r="O396" s="746"/>
      <c r="P396" s="746"/>
      <c r="Q396" s="746"/>
      <c r="R396" s="522"/>
    </row>
    <row r="397" spans="1:18" ht="35.1" customHeight="1">
      <c r="A397" s="751">
        <v>72</v>
      </c>
      <c r="B397" s="742" t="s">
        <v>196</v>
      </c>
      <c r="C397" s="773" t="s">
        <v>195</v>
      </c>
      <c r="D397" s="523" t="s">
        <v>185</v>
      </c>
      <c r="E397" s="751" t="s">
        <v>17</v>
      </c>
      <c r="F397" s="205" t="s">
        <v>18</v>
      </c>
      <c r="G397" s="456">
        <f>R397*J5</f>
        <v>0</v>
      </c>
      <c r="H397" s="39"/>
      <c r="I397" s="209">
        <v>0</v>
      </c>
      <c r="J397" s="209"/>
      <c r="K397" s="209"/>
      <c r="L397" s="209"/>
      <c r="M397" s="209"/>
      <c r="N397" s="209"/>
      <c r="O397" s="209"/>
      <c r="P397" s="209"/>
      <c r="Q397" s="362"/>
      <c r="R397" s="394">
        <v>0.6</v>
      </c>
    </row>
    <row r="398" spans="1:18" ht="35.1" customHeight="1">
      <c r="A398" s="752"/>
      <c r="B398" s="771"/>
      <c r="C398" s="755"/>
      <c r="D398" s="213"/>
      <c r="E398" s="752"/>
      <c r="F398" s="206" t="s">
        <v>19</v>
      </c>
      <c r="G398" s="468"/>
      <c r="H398" s="45"/>
      <c r="I398" s="210"/>
      <c r="J398" s="210"/>
      <c r="K398" s="210"/>
      <c r="L398" s="210"/>
      <c r="M398" s="210"/>
      <c r="N398" s="210"/>
      <c r="O398" s="210"/>
      <c r="P398" s="210"/>
      <c r="Q398" s="363"/>
      <c r="R398" s="395"/>
    </row>
    <row r="399" spans="1:18" ht="35.1" customHeight="1" thickBot="1">
      <c r="A399" s="752"/>
      <c r="B399" s="771"/>
      <c r="C399" s="755"/>
      <c r="D399" s="524"/>
      <c r="E399" s="752"/>
      <c r="F399" s="547" t="s">
        <v>76</v>
      </c>
      <c r="G399" s="497"/>
      <c r="H399" s="438"/>
      <c r="I399" s="22"/>
      <c r="J399" s="22"/>
      <c r="K399" s="22"/>
      <c r="L399" s="22"/>
      <c r="M399" s="22"/>
      <c r="N399" s="22"/>
      <c r="O399" s="22"/>
      <c r="P399" s="22"/>
      <c r="Q399" s="364"/>
      <c r="R399" s="396"/>
    </row>
    <row r="400" spans="1:18" ht="35.1" customHeight="1" thickBot="1">
      <c r="A400" s="753"/>
      <c r="B400" s="772"/>
      <c r="C400" s="756"/>
      <c r="D400" s="9"/>
      <c r="E400" s="753"/>
      <c r="F400" s="49"/>
      <c r="G400" s="414"/>
      <c r="H400" s="776"/>
      <c r="I400" s="776"/>
      <c r="J400" s="776"/>
      <c r="K400" s="776"/>
      <c r="L400" s="776"/>
      <c r="M400" s="776"/>
      <c r="N400" s="776"/>
      <c r="O400" s="776"/>
      <c r="P400" s="776"/>
      <c r="Q400" s="776"/>
      <c r="R400" s="49"/>
    </row>
    <row r="401" spans="1:18" ht="35.1" hidden="1" customHeight="1" thickBot="1">
      <c r="A401" s="642" t="s">
        <v>197</v>
      </c>
      <c r="B401" s="643"/>
      <c r="C401" s="643"/>
      <c r="D401" s="643"/>
      <c r="E401" s="644"/>
      <c r="F401" s="205">
        <f>SUM(H401:Q401)</f>
        <v>0</v>
      </c>
      <c r="G401" s="413">
        <f t="shared" ref="G401:Q403" si="7">G257+G262+G267+G272+G278+G283+G288+G293+G298+G303+G307+G312+G317+G322+G327+G332+G337+G342+G347+G352+G357+G362+G367+G372+G377+G382+G387+G392+G397</f>
        <v>0</v>
      </c>
      <c r="H401" s="205">
        <f t="shared" si="7"/>
        <v>0</v>
      </c>
      <c r="I401" s="205">
        <f t="shared" si="7"/>
        <v>0</v>
      </c>
      <c r="J401" s="205">
        <f t="shared" si="7"/>
        <v>0</v>
      </c>
      <c r="K401" s="205">
        <f t="shared" si="7"/>
        <v>0</v>
      </c>
      <c r="L401" s="205">
        <f t="shared" si="7"/>
        <v>0</v>
      </c>
      <c r="M401" s="205">
        <f t="shared" si="7"/>
        <v>0</v>
      </c>
      <c r="N401" s="205">
        <f t="shared" si="7"/>
        <v>0</v>
      </c>
      <c r="O401" s="205">
        <f t="shared" si="7"/>
        <v>0</v>
      </c>
      <c r="P401" s="205">
        <f t="shared" si="7"/>
        <v>0</v>
      </c>
      <c r="Q401" s="46">
        <f t="shared" si="7"/>
        <v>0</v>
      </c>
      <c r="R401" s="205">
        <f>R257+R262+R267+R272+R278+R283+R288+R293+R298+R303+R307+R312+R317+R322+R327+R332+R337+R342+R347+R352+R357+R362+R367+R372+R377+R382+R387+R392+R397</f>
        <v>9.43</v>
      </c>
    </row>
    <row r="402" spans="1:18" ht="35.1" hidden="1" customHeight="1" thickBot="1">
      <c r="A402" s="777" t="s">
        <v>198</v>
      </c>
      <c r="B402" s="778"/>
      <c r="C402" s="778"/>
      <c r="D402" s="778"/>
      <c r="E402" s="779"/>
      <c r="F402" s="205">
        <f>SUM(H402:Q402)</f>
        <v>0</v>
      </c>
      <c r="G402" s="413">
        <f t="shared" si="7"/>
        <v>0</v>
      </c>
      <c r="H402" s="205">
        <f t="shared" si="7"/>
        <v>0</v>
      </c>
      <c r="I402" s="205">
        <f t="shared" si="7"/>
        <v>0</v>
      </c>
      <c r="J402" s="205">
        <f t="shared" si="7"/>
        <v>0</v>
      </c>
      <c r="K402" s="205">
        <f t="shared" si="7"/>
        <v>0</v>
      </c>
      <c r="L402" s="205">
        <f t="shared" si="7"/>
        <v>0</v>
      </c>
      <c r="M402" s="205">
        <f t="shared" si="7"/>
        <v>0</v>
      </c>
      <c r="N402" s="205">
        <f t="shared" si="7"/>
        <v>0</v>
      </c>
      <c r="O402" s="205">
        <f t="shared" si="7"/>
        <v>0</v>
      </c>
      <c r="P402" s="205">
        <f t="shared" si="7"/>
        <v>0</v>
      </c>
      <c r="Q402" s="46">
        <f t="shared" si="7"/>
        <v>0</v>
      </c>
      <c r="R402" s="205">
        <f>R258+R263+R268+R273+R279+R284+R289+R294+R299+R304+R308+R313+R318+R323+R328+R333+R338+R343+R348+R353+R358+R363+R368+R373+R378+R383+R388+R393+R398</f>
        <v>0</v>
      </c>
    </row>
    <row r="403" spans="1:18" ht="35.1" hidden="1" customHeight="1" thickBot="1">
      <c r="A403" s="640" t="s">
        <v>199</v>
      </c>
      <c r="B403" s="641"/>
      <c r="C403" s="641"/>
      <c r="D403" s="641"/>
      <c r="E403" s="785"/>
      <c r="F403" s="205">
        <f>SUM(H403:Q403)</f>
        <v>0</v>
      </c>
      <c r="G403" s="413">
        <f t="shared" si="7"/>
        <v>0</v>
      </c>
      <c r="H403" s="205">
        <f t="shared" si="7"/>
        <v>0</v>
      </c>
      <c r="I403" s="205">
        <f t="shared" si="7"/>
        <v>0</v>
      </c>
      <c r="J403" s="205">
        <f t="shared" si="7"/>
        <v>0</v>
      </c>
      <c r="K403" s="205">
        <f t="shared" si="7"/>
        <v>0</v>
      </c>
      <c r="L403" s="205">
        <f t="shared" si="7"/>
        <v>0</v>
      </c>
      <c r="M403" s="205">
        <f t="shared" si="7"/>
        <v>0</v>
      </c>
      <c r="N403" s="205">
        <f t="shared" si="7"/>
        <v>0</v>
      </c>
      <c r="O403" s="205">
        <f t="shared" si="7"/>
        <v>0</v>
      </c>
      <c r="P403" s="205">
        <f t="shared" si="7"/>
        <v>0</v>
      </c>
      <c r="Q403" s="46">
        <f t="shared" si="7"/>
        <v>0</v>
      </c>
      <c r="R403" s="205">
        <f>R259+R264+R269+R274+R280+R285+R290+R295+R300+R305+R309+R314+R319+R324+R329+R334+R339+R344+R349+R354+R359+R364+R369+R374+R379+R384+R389+R394+R399</f>
        <v>10.1</v>
      </c>
    </row>
    <row r="404" spans="1:18" ht="42" hidden="1" customHeight="1" thickBot="1">
      <c r="A404" s="719" t="s">
        <v>475</v>
      </c>
      <c r="B404" s="720"/>
      <c r="C404" s="720"/>
      <c r="D404" s="720"/>
      <c r="E404" s="786"/>
      <c r="F404" s="15">
        <f>F401+F402</f>
        <v>0</v>
      </c>
      <c r="G404" s="29">
        <f>G401+G402</f>
        <v>0</v>
      </c>
      <c r="H404" s="15">
        <f>H401+H402</f>
        <v>0</v>
      </c>
      <c r="I404" s="15">
        <f t="shared" ref="I404:Q404" si="8">I401+I402</f>
        <v>0</v>
      </c>
      <c r="J404" s="15">
        <f t="shared" si="8"/>
        <v>0</v>
      </c>
      <c r="K404" s="15">
        <f t="shared" si="8"/>
        <v>0</v>
      </c>
      <c r="L404" s="15">
        <f t="shared" si="8"/>
        <v>0</v>
      </c>
      <c r="M404" s="15">
        <f t="shared" si="8"/>
        <v>0</v>
      </c>
      <c r="N404" s="15">
        <f t="shared" si="8"/>
        <v>0</v>
      </c>
      <c r="O404" s="15">
        <f t="shared" si="8"/>
        <v>0</v>
      </c>
      <c r="P404" s="15">
        <f t="shared" si="8"/>
        <v>0</v>
      </c>
      <c r="Q404" s="357">
        <f t="shared" si="8"/>
        <v>0</v>
      </c>
      <c r="R404" s="15">
        <f>R401+R402</f>
        <v>9.43</v>
      </c>
    </row>
    <row r="405" spans="1:18" ht="44.25" hidden="1" customHeight="1" thickBot="1">
      <c r="A405" s="747" t="s">
        <v>476</v>
      </c>
      <c r="B405" s="787"/>
      <c r="C405" s="787"/>
      <c r="D405" s="787"/>
      <c r="E405" s="788"/>
      <c r="F405" s="23">
        <f>F401+F402+F403</f>
        <v>0</v>
      </c>
      <c r="G405" s="29">
        <f>G401+G402+G403</f>
        <v>0</v>
      </c>
      <c r="H405" s="23">
        <f>H401+H402+H403</f>
        <v>0</v>
      </c>
      <c r="I405" s="23">
        <f t="shared" ref="I405:Q405" si="9">I401+I402+I403</f>
        <v>0</v>
      </c>
      <c r="J405" s="23">
        <f t="shared" si="9"/>
        <v>0</v>
      </c>
      <c r="K405" s="23">
        <f t="shared" si="9"/>
        <v>0</v>
      </c>
      <c r="L405" s="23">
        <f t="shared" si="9"/>
        <v>0</v>
      </c>
      <c r="M405" s="23">
        <f t="shared" si="9"/>
        <v>0</v>
      </c>
      <c r="N405" s="23">
        <f t="shared" si="9"/>
        <v>0</v>
      </c>
      <c r="O405" s="23">
        <f t="shared" si="9"/>
        <v>0</v>
      </c>
      <c r="P405" s="23">
        <f t="shared" si="9"/>
        <v>0</v>
      </c>
      <c r="Q405" s="365">
        <f t="shared" si="9"/>
        <v>0</v>
      </c>
      <c r="R405" s="23">
        <f>R401+R402+R403</f>
        <v>19.53</v>
      </c>
    </row>
    <row r="406" spans="1:18" ht="35.1" customHeight="1" thickBot="1">
      <c r="A406" s="640"/>
      <c r="B406" s="750"/>
      <c r="C406" s="750"/>
      <c r="D406" s="750"/>
      <c r="E406" s="750"/>
      <c r="F406" s="750"/>
      <c r="G406" s="750"/>
      <c r="H406" s="750"/>
      <c r="I406" s="750"/>
      <c r="J406" s="750"/>
      <c r="K406" s="750"/>
      <c r="L406" s="750"/>
      <c r="M406" s="750"/>
      <c r="N406" s="750"/>
      <c r="O406" s="750"/>
      <c r="P406" s="750"/>
      <c r="Q406" s="750"/>
      <c r="R406" s="389"/>
    </row>
    <row r="407" spans="1:18" ht="35.1" customHeight="1" thickBot="1">
      <c r="A407" s="642" t="s">
        <v>200</v>
      </c>
      <c r="B407" s="789"/>
      <c r="C407" s="789"/>
      <c r="D407" s="789"/>
      <c r="E407" s="789"/>
      <c r="F407" s="262"/>
      <c r="G407" s="414">
        <f t="shared" ref="G407:H409" si="10">G401</f>
        <v>0</v>
      </c>
      <c r="H407" s="49">
        <f t="shared" si="10"/>
        <v>0</v>
      </c>
      <c r="I407" s="49">
        <f>I401+H407</f>
        <v>0</v>
      </c>
      <c r="J407" s="49">
        <f t="shared" ref="J407:Q411" si="11">J401+I407</f>
        <v>0</v>
      </c>
      <c r="K407" s="49">
        <f t="shared" si="11"/>
        <v>0</v>
      </c>
      <c r="L407" s="49">
        <f t="shared" si="11"/>
        <v>0</v>
      </c>
      <c r="M407" s="49">
        <f t="shared" si="11"/>
        <v>0</v>
      </c>
      <c r="N407" s="49">
        <f t="shared" si="11"/>
        <v>0</v>
      </c>
      <c r="O407" s="49">
        <f t="shared" si="11"/>
        <v>0</v>
      </c>
      <c r="P407" s="49">
        <f t="shared" si="11"/>
        <v>0</v>
      </c>
      <c r="Q407" s="226">
        <f t="shared" si="11"/>
        <v>0</v>
      </c>
      <c r="R407" s="49">
        <f>R401</f>
        <v>9.43</v>
      </c>
    </row>
    <row r="408" spans="1:18" ht="35.1" customHeight="1" thickBot="1">
      <c r="A408" s="731" t="s">
        <v>201</v>
      </c>
      <c r="B408" s="732"/>
      <c r="C408" s="732"/>
      <c r="D408" s="732"/>
      <c r="E408" s="790"/>
      <c r="F408" s="791"/>
      <c r="G408" s="414">
        <f t="shared" si="10"/>
        <v>0</v>
      </c>
      <c r="H408" s="49">
        <f t="shared" si="10"/>
        <v>0</v>
      </c>
      <c r="I408" s="49">
        <f>I402+H408</f>
        <v>0</v>
      </c>
      <c r="J408" s="49">
        <f t="shared" si="11"/>
        <v>0</v>
      </c>
      <c r="K408" s="49">
        <f t="shared" si="11"/>
        <v>0</v>
      </c>
      <c r="L408" s="49">
        <f t="shared" si="11"/>
        <v>0</v>
      </c>
      <c r="M408" s="49">
        <f t="shared" si="11"/>
        <v>0</v>
      </c>
      <c r="N408" s="49">
        <f t="shared" si="11"/>
        <v>0</v>
      </c>
      <c r="O408" s="49">
        <f t="shared" si="11"/>
        <v>0</v>
      </c>
      <c r="P408" s="49">
        <f t="shared" si="11"/>
        <v>0</v>
      </c>
      <c r="Q408" s="226">
        <f t="shared" si="11"/>
        <v>0</v>
      </c>
      <c r="R408" s="49">
        <f>R402</f>
        <v>0</v>
      </c>
    </row>
    <row r="409" spans="1:18" ht="35.1" customHeight="1" thickBot="1">
      <c r="A409" s="728" t="s">
        <v>202</v>
      </c>
      <c r="B409" s="729"/>
      <c r="C409" s="729"/>
      <c r="D409" s="729"/>
      <c r="E409" s="734"/>
      <c r="F409" s="730"/>
      <c r="G409" s="414">
        <f t="shared" si="10"/>
        <v>0</v>
      </c>
      <c r="H409" s="49">
        <f t="shared" si="10"/>
        <v>0</v>
      </c>
      <c r="I409" s="49">
        <f>I403+H409</f>
        <v>0</v>
      </c>
      <c r="J409" s="49">
        <f t="shared" si="11"/>
        <v>0</v>
      </c>
      <c r="K409" s="49">
        <f t="shared" si="11"/>
        <v>0</v>
      </c>
      <c r="L409" s="49">
        <f t="shared" si="11"/>
        <v>0</v>
      </c>
      <c r="M409" s="49">
        <f t="shared" si="11"/>
        <v>0</v>
      </c>
      <c r="N409" s="49">
        <f t="shared" si="11"/>
        <v>0</v>
      </c>
      <c r="O409" s="49">
        <f t="shared" si="11"/>
        <v>0</v>
      </c>
      <c r="P409" s="49">
        <f t="shared" si="11"/>
        <v>0</v>
      </c>
      <c r="Q409" s="226">
        <f t="shared" si="11"/>
        <v>0</v>
      </c>
      <c r="R409" s="49">
        <f>R403</f>
        <v>10.1</v>
      </c>
    </row>
    <row r="410" spans="1:18" ht="42" customHeight="1" thickBot="1">
      <c r="A410" s="719" t="s">
        <v>477</v>
      </c>
      <c r="B410" s="720"/>
      <c r="C410" s="720"/>
      <c r="D410" s="720"/>
      <c r="E410" s="780"/>
      <c r="F410" s="781"/>
      <c r="G410" s="29">
        <f>G407+G408</f>
        <v>0</v>
      </c>
      <c r="H410" s="15">
        <f>H407+H408</f>
        <v>0</v>
      </c>
      <c r="I410" s="4">
        <f>I404+H410</f>
        <v>0</v>
      </c>
      <c r="J410" s="4">
        <f t="shared" si="11"/>
        <v>0</v>
      </c>
      <c r="K410" s="4">
        <f t="shared" si="11"/>
        <v>0</v>
      </c>
      <c r="L410" s="4">
        <f t="shared" si="11"/>
        <v>0</v>
      </c>
      <c r="M410" s="4">
        <f t="shared" si="11"/>
        <v>0</v>
      </c>
      <c r="N410" s="4">
        <f t="shared" si="11"/>
        <v>0</v>
      </c>
      <c r="O410" s="4">
        <f t="shared" si="11"/>
        <v>0</v>
      </c>
      <c r="P410" s="4">
        <f t="shared" si="11"/>
        <v>0</v>
      </c>
      <c r="Q410" s="358">
        <f t="shared" si="11"/>
        <v>0</v>
      </c>
      <c r="R410" s="15">
        <f>R407+R408</f>
        <v>9.43</v>
      </c>
    </row>
    <row r="411" spans="1:18" ht="42" customHeight="1" thickBot="1">
      <c r="A411" s="747" t="s">
        <v>478</v>
      </c>
      <c r="B411" s="782"/>
      <c r="C411" s="782"/>
      <c r="D411" s="782"/>
      <c r="E411" s="782"/>
      <c r="F411" s="783"/>
      <c r="G411" s="29">
        <f>G407+G408+G409</f>
        <v>0</v>
      </c>
      <c r="H411" s="23">
        <f>H407+H408+H409</f>
        <v>0</v>
      </c>
      <c r="I411" s="5">
        <f>I405+H411</f>
        <v>0</v>
      </c>
      <c r="J411" s="5">
        <f t="shared" si="11"/>
        <v>0</v>
      </c>
      <c r="K411" s="5">
        <f t="shared" si="11"/>
        <v>0</v>
      </c>
      <c r="L411" s="5">
        <f t="shared" si="11"/>
        <v>0</v>
      </c>
      <c r="M411" s="5">
        <f t="shared" si="11"/>
        <v>0</v>
      </c>
      <c r="N411" s="5">
        <f t="shared" si="11"/>
        <v>0</v>
      </c>
      <c r="O411" s="5">
        <f t="shared" si="11"/>
        <v>0</v>
      </c>
      <c r="P411" s="5">
        <f t="shared" si="11"/>
        <v>0</v>
      </c>
      <c r="Q411" s="359">
        <f>Q405+P411</f>
        <v>0</v>
      </c>
      <c r="R411" s="548">
        <f>R407+R408+R409</f>
        <v>19.53</v>
      </c>
    </row>
    <row r="412" spans="1:18" ht="35.1" customHeight="1" thickBot="1">
      <c r="A412" s="714"/>
      <c r="B412" s="750"/>
      <c r="C412" s="750"/>
      <c r="D412" s="750"/>
      <c r="E412" s="750"/>
      <c r="F412" s="750"/>
      <c r="G412" s="750"/>
      <c r="H412" s="750"/>
      <c r="I412" s="750"/>
      <c r="J412" s="750"/>
      <c r="K412" s="750"/>
      <c r="L412" s="750"/>
      <c r="M412" s="750"/>
      <c r="N412" s="750"/>
      <c r="O412" s="750"/>
      <c r="P412" s="750"/>
      <c r="Q412" s="750"/>
      <c r="R412" s="452"/>
    </row>
    <row r="413" spans="1:18" ht="35.1" customHeight="1" thickBot="1">
      <c r="A413" s="722" t="s">
        <v>203</v>
      </c>
      <c r="B413" s="784"/>
      <c r="C413" s="723"/>
      <c r="D413" s="723"/>
      <c r="E413" s="723"/>
      <c r="F413" s="723"/>
      <c r="G413" s="723"/>
      <c r="H413" s="723"/>
      <c r="I413" s="723"/>
      <c r="J413" s="723"/>
      <c r="K413" s="723"/>
      <c r="L413" s="723"/>
      <c r="M413" s="723"/>
      <c r="N413" s="723"/>
      <c r="O413" s="723"/>
      <c r="P413" s="723"/>
      <c r="Q413" s="723"/>
      <c r="R413" s="389"/>
    </row>
    <row r="414" spans="1:18" ht="35.1" customHeight="1">
      <c r="A414" s="803">
        <v>73</v>
      </c>
      <c r="B414" s="806" t="s">
        <v>655</v>
      </c>
      <c r="C414" s="808" t="s">
        <v>204</v>
      </c>
      <c r="D414" s="214" t="s">
        <v>656</v>
      </c>
      <c r="E414" s="757" t="s">
        <v>17</v>
      </c>
      <c r="F414" s="216" t="s">
        <v>18</v>
      </c>
      <c r="G414" s="456">
        <f>R414*J5</f>
        <v>0</v>
      </c>
      <c r="H414" s="207"/>
      <c r="I414" s="207"/>
      <c r="J414" s="209">
        <v>0</v>
      </c>
      <c r="K414" s="207"/>
      <c r="L414" s="207"/>
      <c r="M414" s="207"/>
      <c r="N414" s="207"/>
      <c r="O414" s="207"/>
      <c r="P414" s="207"/>
      <c r="Q414" s="352"/>
      <c r="R414" s="205">
        <v>1.2</v>
      </c>
    </row>
    <row r="415" spans="1:18" ht="27" customHeight="1">
      <c r="A415" s="804"/>
      <c r="B415" s="807"/>
      <c r="C415" s="809"/>
      <c r="D415" s="215"/>
      <c r="E415" s="758"/>
      <c r="F415" s="217" t="s">
        <v>19</v>
      </c>
      <c r="G415" s="468"/>
      <c r="H415" s="208"/>
      <c r="I415" s="208"/>
      <c r="J415" s="218"/>
      <c r="K415" s="208"/>
      <c r="L415" s="208"/>
      <c r="M415" s="208"/>
      <c r="N415" s="208"/>
      <c r="O415" s="208"/>
      <c r="P415" s="208"/>
      <c r="Q415" s="353"/>
      <c r="R415" s="206"/>
    </row>
    <row r="416" spans="1:18" ht="36.75" customHeight="1" thickBot="1">
      <c r="A416" s="804"/>
      <c r="B416" s="801" t="s">
        <v>210</v>
      </c>
      <c r="C416" s="809"/>
      <c r="D416" s="219"/>
      <c r="E416" s="758"/>
      <c r="F416" s="50" t="s">
        <v>20</v>
      </c>
      <c r="G416" s="497"/>
      <c r="H416" s="13"/>
      <c r="I416" s="10"/>
      <c r="J416" s="10"/>
      <c r="K416" s="10"/>
      <c r="L416" s="10"/>
      <c r="M416" s="10"/>
      <c r="N416" s="10"/>
      <c r="O416" s="10"/>
      <c r="P416" s="10"/>
      <c r="Q416" s="17"/>
      <c r="R416" s="392"/>
    </row>
    <row r="417" spans="1:18" ht="33.75" thickBot="1">
      <c r="A417" s="805"/>
      <c r="B417" s="802"/>
      <c r="C417" s="810"/>
      <c r="D417" s="220"/>
      <c r="E417" s="759"/>
      <c r="F417" s="49"/>
      <c r="G417" s="414"/>
      <c r="H417" s="638"/>
      <c r="I417" s="639"/>
      <c r="J417" s="639"/>
      <c r="K417" s="639"/>
      <c r="L417" s="639"/>
      <c r="M417" s="639"/>
      <c r="N417" s="639"/>
      <c r="O417" s="639"/>
      <c r="P417" s="639"/>
      <c r="Q417" s="639"/>
      <c r="R417" s="49"/>
    </row>
    <row r="418" spans="1:18" ht="35.1" customHeight="1">
      <c r="A418" s="751">
        <v>74</v>
      </c>
      <c r="B418" s="524" t="s">
        <v>205</v>
      </c>
      <c r="C418" s="792" t="s">
        <v>206</v>
      </c>
      <c r="D418" s="214" t="s">
        <v>657</v>
      </c>
      <c r="E418" s="795" t="s">
        <v>17</v>
      </c>
      <c r="F418" s="205" t="s">
        <v>18</v>
      </c>
      <c r="G418" s="456">
        <f>R418*J5</f>
        <v>0</v>
      </c>
      <c r="H418" s="207"/>
      <c r="I418" s="207"/>
      <c r="J418" s="209">
        <v>0</v>
      </c>
      <c r="K418" s="207"/>
      <c r="L418" s="207"/>
      <c r="M418" s="207"/>
      <c r="N418" s="207"/>
      <c r="O418" s="207"/>
      <c r="P418" s="207"/>
      <c r="Q418" s="352"/>
      <c r="R418" s="205">
        <v>0.8</v>
      </c>
    </row>
    <row r="419" spans="1:18" ht="35.1" customHeight="1">
      <c r="A419" s="752"/>
      <c r="B419" s="532" t="s">
        <v>207</v>
      </c>
      <c r="C419" s="793"/>
      <c r="D419" s="215"/>
      <c r="E419" s="796"/>
      <c r="F419" s="206" t="s">
        <v>19</v>
      </c>
      <c r="G419" s="468"/>
      <c r="H419" s="208"/>
      <c r="I419" s="208"/>
      <c r="J419" s="210"/>
      <c r="K419" s="208"/>
      <c r="L419" s="208"/>
      <c r="M419" s="208"/>
      <c r="N419" s="208"/>
      <c r="O419" s="208"/>
      <c r="P419" s="208"/>
      <c r="Q419" s="353"/>
      <c r="R419" s="206"/>
    </row>
    <row r="420" spans="1:18" ht="36.75" customHeight="1" thickBot="1">
      <c r="A420" s="752"/>
      <c r="B420" s="524" t="s">
        <v>658</v>
      </c>
      <c r="C420" s="793"/>
      <c r="D420" s="219"/>
      <c r="E420" s="796"/>
      <c r="F420" s="34" t="s">
        <v>20</v>
      </c>
      <c r="G420" s="497"/>
      <c r="H420" s="13"/>
      <c r="I420" s="10"/>
      <c r="J420" s="10"/>
      <c r="K420" s="10"/>
      <c r="L420" s="10"/>
      <c r="M420" s="10"/>
      <c r="N420" s="10"/>
      <c r="O420" s="10"/>
      <c r="P420" s="10"/>
      <c r="Q420" s="17"/>
      <c r="R420" s="392"/>
    </row>
    <row r="421" spans="1:18" ht="51.75" customHeight="1" thickBot="1">
      <c r="A421" s="753"/>
      <c r="B421" s="545" t="s">
        <v>211</v>
      </c>
      <c r="C421" s="794"/>
      <c r="D421" s="220"/>
      <c r="E421" s="797"/>
      <c r="F421" s="49"/>
      <c r="G421" s="414"/>
      <c r="H421" s="638"/>
      <c r="I421" s="639"/>
      <c r="J421" s="639"/>
      <c r="K421" s="639"/>
      <c r="L421" s="639"/>
      <c r="M421" s="639"/>
      <c r="N421" s="639"/>
      <c r="O421" s="639"/>
      <c r="P421" s="639"/>
      <c r="Q421" s="639"/>
      <c r="R421" s="49"/>
    </row>
    <row r="422" spans="1:18" ht="35.1" customHeight="1">
      <c r="A422" s="751">
        <v>75</v>
      </c>
      <c r="B422" s="523" t="s">
        <v>208</v>
      </c>
      <c r="C422" s="792" t="s">
        <v>209</v>
      </c>
      <c r="D422" s="214" t="s">
        <v>659</v>
      </c>
      <c r="E422" s="795" t="s">
        <v>17</v>
      </c>
      <c r="F422" s="211" t="s">
        <v>18</v>
      </c>
      <c r="G422" s="456">
        <f>R422*J5</f>
        <v>0</v>
      </c>
      <c r="H422" s="207"/>
      <c r="I422" s="207"/>
      <c r="J422" s="209">
        <v>0</v>
      </c>
      <c r="K422" s="207"/>
      <c r="L422" s="207"/>
      <c r="M422" s="207"/>
      <c r="N422" s="207"/>
      <c r="O422" s="207"/>
      <c r="P422" s="207"/>
      <c r="Q422" s="352"/>
      <c r="R422" s="205">
        <v>0.25</v>
      </c>
    </row>
    <row r="423" spans="1:18" ht="35.1" customHeight="1">
      <c r="A423" s="752"/>
      <c r="B423" s="532" t="s">
        <v>660</v>
      </c>
      <c r="C423" s="793"/>
      <c r="D423" s="215"/>
      <c r="E423" s="796"/>
      <c r="F423" s="206" t="s">
        <v>19</v>
      </c>
      <c r="G423" s="468"/>
      <c r="H423" s="208"/>
      <c r="I423" s="208"/>
      <c r="J423" s="210"/>
      <c r="K423" s="208"/>
      <c r="L423" s="208"/>
      <c r="M423" s="208"/>
      <c r="N423" s="208"/>
      <c r="O423" s="208"/>
      <c r="P423" s="208"/>
      <c r="Q423" s="353"/>
      <c r="R423" s="206"/>
    </row>
    <row r="424" spans="1:18" ht="49.5" customHeight="1" thickBot="1">
      <c r="A424" s="752"/>
      <c r="B424" s="524"/>
      <c r="C424" s="793"/>
      <c r="D424" s="219"/>
      <c r="E424" s="796"/>
      <c r="F424" s="34" t="s">
        <v>20</v>
      </c>
      <c r="G424" s="497"/>
      <c r="H424" s="13"/>
      <c r="I424" s="10"/>
      <c r="J424" s="10"/>
      <c r="K424" s="10"/>
      <c r="L424" s="10"/>
      <c r="M424" s="10"/>
      <c r="N424" s="10"/>
      <c r="O424" s="10"/>
      <c r="P424" s="10"/>
      <c r="Q424" s="17"/>
      <c r="R424" s="392"/>
    </row>
    <row r="425" spans="1:18" ht="33.75" thickBot="1">
      <c r="A425" s="753"/>
      <c r="B425" s="545"/>
      <c r="C425" s="794"/>
      <c r="D425" s="220"/>
      <c r="E425" s="797"/>
      <c r="F425" s="49"/>
      <c r="G425" s="414"/>
      <c r="H425" s="638"/>
      <c r="I425" s="639"/>
      <c r="J425" s="639"/>
      <c r="K425" s="639"/>
      <c r="L425" s="639"/>
      <c r="M425" s="639"/>
      <c r="N425" s="639"/>
      <c r="O425" s="639"/>
      <c r="P425" s="639"/>
      <c r="Q425" s="639"/>
      <c r="R425" s="49"/>
    </row>
    <row r="426" spans="1:18" ht="35.1" hidden="1" customHeight="1" thickBot="1">
      <c r="A426" s="642" t="s">
        <v>212</v>
      </c>
      <c r="B426" s="643"/>
      <c r="C426" s="643"/>
      <c r="D426" s="643"/>
      <c r="E426" s="644"/>
      <c r="F426" s="205">
        <f>SUM(H426:Q426)</f>
        <v>0</v>
      </c>
      <c r="G426" s="414">
        <f>G414+G418+G422</f>
        <v>0</v>
      </c>
      <c r="H426" s="49">
        <f>H414+H418+H422</f>
        <v>0</v>
      </c>
      <c r="I426" s="49">
        <f t="shared" ref="I426:Q426" si="12">I414+I418+I422</f>
        <v>0</v>
      </c>
      <c r="J426" s="49">
        <f t="shared" si="12"/>
        <v>0</v>
      </c>
      <c r="K426" s="49">
        <f t="shared" si="12"/>
        <v>0</v>
      </c>
      <c r="L426" s="49">
        <f t="shared" si="12"/>
        <v>0</v>
      </c>
      <c r="M426" s="49">
        <f t="shared" si="12"/>
        <v>0</v>
      </c>
      <c r="N426" s="49">
        <f t="shared" si="12"/>
        <v>0</v>
      </c>
      <c r="O426" s="49">
        <f t="shared" si="12"/>
        <v>0</v>
      </c>
      <c r="P426" s="49">
        <f t="shared" si="12"/>
        <v>0</v>
      </c>
      <c r="Q426" s="226">
        <f t="shared" si="12"/>
        <v>0</v>
      </c>
      <c r="R426" s="49">
        <f>R414+R418+R422</f>
        <v>2.25</v>
      </c>
    </row>
    <row r="427" spans="1:18" ht="35.1" hidden="1" customHeight="1" thickBot="1">
      <c r="A427" s="731" t="s">
        <v>213</v>
      </c>
      <c r="B427" s="732"/>
      <c r="C427" s="732"/>
      <c r="D427" s="732"/>
      <c r="E427" s="733"/>
      <c r="F427" s="205">
        <f>SUM(H427:Q427)</f>
        <v>0</v>
      </c>
      <c r="G427" s="414">
        <f t="shared" ref="G427:R428" si="13">G415+G419+G423</f>
        <v>0</v>
      </c>
      <c r="H427" s="49">
        <f t="shared" si="13"/>
        <v>0</v>
      </c>
      <c r="I427" s="49">
        <f t="shared" si="13"/>
        <v>0</v>
      </c>
      <c r="J427" s="49">
        <f t="shared" si="13"/>
        <v>0</v>
      </c>
      <c r="K427" s="49">
        <f t="shared" si="13"/>
        <v>0</v>
      </c>
      <c r="L427" s="49">
        <f t="shared" si="13"/>
        <v>0</v>
      </c>
      <c r="M427" s="49">
        <f t="shared" si="13"/>
        <v>0</v>
      </c>
      <c r="N427" s="49">
        <f t="shared" si="13"/>
        <v>0</v>
      </c>
      <c r="O427" s="49">
        <f t="shared" si="13"/>
        <v>0</v>
      </c>
      <c r="P427" s="49">
        <f t="shared" si="13"/>
        <v>0</v>
      </c>
      <c r="Q427" s="226">
        <f t="shared" si="13"/>
        <v>0</v>
      </c>
      <c r="R427" s="49">
        <f t="shared" si="13"/>
        <v>0</v>
      </c>
    </row>
    <row r="428" spans="1:18" ht="35.1" hidden="1" customHeight="1" thickBot="1">
      <c r="A428" s="798" t="s">
        <v>214</v>
      </c>
      <c r="B428" s="799"/>
      <c r="C428" s="799"/>
      <c r="D428" s="799"/>
      <c r="E428" s="800"/>
      <c r="F428" s="205">
        <f>SUM(H428:Q428)</f>
        <v>0</v>
      </c>
      <c r="G428" s="414">
        <f t="shared" si="13"/>
        <v>0</v>
      </c>
      <c r="H428" s="49">
        <f t="shared" si="13"/>
        <v>0</v>
      </c>
      <c r="I428" s="49">
        <f t="shared" si="13"/>
        <v>0</v>
      </c>
      <c r="J428" s="49">
        <f t="shared" si="13"/>
        <v>0</v>
      </c>
      <c r="K428" s="49">
        <f t="shared" si="13"/>
        <v>0</v>
      </c>
      <c r="L428" s="49">
        <f t="shared" si="13"/>
        <v>0</v>
      </c>
      <c r="M428" s="49">
        <f t="shared" si="13"/>
        <v>0</v>
      </c>
      <c r="N428" s="49">
        <f t="shared" si="13"/>
        <v>0</v>
      </c>
      <c r="O428" s="49">
        <f t="shared" si="13"/>
        <v>0</v>
      </c>
      <c r="P428" s="49">
        <f t="shared" si="13"/>
        <v>0</v>
      </c>
      <c r="Q428" s="226">
        <f t="shared" si="13"/>
        <v>0</v>
      </c>
      <c r="R428" s="49">
        <f t="shared" si="13"/>
        <v>0</v>
      </c>
    </row>
    <row r="429" spans="1:18" ht="45.75" hidden="1" customHeight="1" thickBot="1">
      <c r="A429" s="719" t="s">
        <v>479</v>
      </c>
      <c r="B429" s="720"/>
      <c r="C429" s="720"/>
      <c r="D429" s="720"/>
      <c r="E429" s="786"/>
      <c r="F429" s="15">
        <f>SUM(F426:F427)</f>
        <v>0</v>
      </c>
      <c r="G429" s="29">
        <f>G426+G427</f>
        <v>0</v>
      </c>
      <c r="H429" s="15">
        <f>H426+H427</f>
        <v>0</v>
      </c>
      <c r="I429" s="15">
        <f t="shared" ref="I429:Q429" si="14">I426+I427</f>
        <v>0</v>
      </c>
      <c r="J429" s="15">
        <f t="shared" si="14"/>
        <v>0</v>
      </c>
      <c r="K429" s="15">
        <f t="shared" si="14"/>
        <v>0</v>
      </c>
      <c r="L429" s="15">
        <f t="shared" si="14"/>
        <v>0</v>
      </c>
      <c r="M429" s="15">
        <f t="shared" si="14"/>
        <v>0</v>
      </c>
      <c r="N429" s="15">
        <f t="shared" si="14"/>
        <v>0</v>
      </c>
      <c r="O429" s="15">
        <f t="shared" si="14"/>
        <v>0</v>
      </c>
      <c r="P429" s="15">
        <f t="shared" si="14"/>
        <v>0</v>
      </c>
      <c r="Q429" s="357">
        <f t="shared" si="14"/>
        <v>0</v>
      </c>
      <c r="R429" s="15">
        <f>R426+R427</f>
        <v>2.25</v>
      </c>
    </row>
    <row r="430" spans="1:18" ht="44.25" hidden="1" customHeight="1" thickBot="1">
      <c r="A430" s="747" t="s">
        <v>480</v>
      </c>
      <c r="B430" s="787"/>
      <c r="C430" s="787"/>
      <c r="D430" s="787"/>
      <c r="E430" s="788"/>
      <c r="F430" s="548">
        <f>SUM(F426:F428)</f>
        <v>0</v>
      </c>
      <c r="G430" s="571">
        <f>G426+G427+G428</f>
        <v>0</v>
      </c>
      <c r="H430" s="548">
        <f>H426+H427+H428</f>
        <v>0</v>
      </c>
      <c r="I430" s="548">
        <f t="shared" ref="I430:Q430" si="15">I426+I427+I428</f>
        <v>0</v>
      </c>
      <c r="J430" s="548">
        <f t="shared" si="15"/>
        <v>0</v>
      </c>
      <c r="K430" s="548">
        <f t="shared" si="15"/>
        <v>0</v>
      </c>
      <c r="L430" s="548">
        <f t="shared" si="15"/>
        <v>0</v>
      </c>
      <c r="M430" s="548">
        <f t="shared" si="15"/>
        <v>0</v>
      </c>
      <c r="N430" s="548">
        <f t="shared" si="15"/>
        <v>0</v>
      </c>
      <c r="O430" s="548">
        <f t="shared" si="15"/>
        <v>0</v>
      </c>
      <c r="P430" s="548">
        <f t="shared" si="15"/>
        <v>0</v>
      </c>
      <c r="Q430" s="552">
        <f t="shared" si="15"/>
        <v>0</v>
      </c>
      <c r="R430" s="548">
        <f>R426+R427+R428</f>
        <v>2.25</v>
      </c>
    </row>
    <row r="431" spans="1:18" ht="35.1" customHeight="1" thickBot="1">
      <c r="A431" s="640"/>
      <c r="B431" s="641"/>
      <c r="C431" s="641"/>
      <c r="D431" s="641"/>
      <c r="E431" s="641"/>
      <c r="F431" s="641"/>
      <c r="G431" s="641"/>
      <c r="H431" s="641"/>
      <c r="I431" s="641"/>
      <c r="J431" s="641"/>
      <c r="K431" s="641"/>
      <c r="L431" s="641"/>
      <c r="M431" s="641"/>
      <c r="N431" s="641"/>
      <c r="O431" s="641"/>
      <c r="P431" s="641"/>
      <c r="Q431" s="641"/>
      <c r="R431" s="389"/>
    </row>
    <row r="432" spans="1:18" ht="35.1" customHeight="1" thickBot="1">
      <c r="A432" s="642" t="s">
        <v>215</v>
      </c>
      <c r="B432" s="643"/>
      <c r="C432" s="643"/>
      <c r="D432" s="643"/>
      <c r="E432" s="643"/>
      <c r="F432" s="644"/>
      <c r="G432" s="58">
        <f t="shared" ref="G432:H434" si="16">G426</f>
        <v>0</v>
      </c>
      <c r="H432" s="2">
        <f t="shared" si="16"/>
        <v>0</v>
      </c>
      <c r="I432" s="2">
        <f t="shared" ref="I432:Q436" si="17">SUM(I426,H432)</f>
        <v>0</v>
      </c>
      <c r="J432" s="2">
        <f t="shared" si="17"/>
        <v>0</v>
      </c>
      <c r="K432" s="2">
        <f t="shared" si="17"/>
        <v>0</v>
      </c>
      <c r="L432" s="2">
        <f t="shared" si="17"/>
        <v>0</v>
      </c>
      <c r="M432" s="2">
        <f t="shared" si="17"/>
        <v>0</v>
      </c>
      <c r="N432" s="2">
        <f t="shared" si="17"/>
        <v>0</v>
      </c>
      <c r="O432" s="2">
        <f t="shared" si="17"/>
        <v>0</v>
      </c>
      <c r="P432" s="2">
        <f t="shared" si="17"/>
        <v>0</v>
      </c>
      <c r="Q432" s="367">
        <f t="shared" si="17"/>
        <v>0</v>
      </c>
      <c r="R432" s="2">
        <f>R426</f>
        <v>2.25</v>
      </c>
    </row>
    <row r="433" spans="1:18" ht="35.1" customHeight="1" thickBot="1">
      <c r="A433" s="731" t="s">
        <v>216</v>
      </c>
      <c r="B433" s="732"/>
      <c r="C433" s="732"/>
      <c r="D433" s="732"/>
      <c r="E433" s="732"/>
      <c r="F433" s="733"/>
      <c r="G433" s="58">
        <f t="shared" si="16"/>
        <v>0</v>
      </c>
      <c r="H433" s="2">
        <f t="shared" si="16"/>
        <v>0</v>
      </c>
      <c r="I433" s="2">
        <f t="shared" si="17"/>
        <v>0</v>
      </c>
      <c r="J433" s="2">
        <f t="shared" si="17"/>
        <v>0</v>
      </c>
      <c r="K433" s="2">
        <f t="shared" si="17"/>
        <v>0</v>
      </c>
      <c r="L433" s="2">
        <f t="shared" si="17"/>
        <v>0</v>
      </c>
      <c r="M433" s="2">
        <f t="shared" si="17"/>
        <v>0</v>
      </c>
      <c r="N433" s="2">
        <f t="shared" si="17"/>
        <v>0</v>
      </c>
      <c r="O433" s="2">
        <f t="shared" si="17"/>
        <v>0</v>
      </c>
      <c r="P433" s="2">
        <f t="shared" si="17"/>
        <v>0</v>
      </c>
      <c r="Q433" s="367">
        <f t="shared" si="17"/>
        <v>0</v>
      </c>
      <c r="R433" s="2">
        <f>R427</f>
        <v>0</v>
      </c>
    </row>
    <row r="434" spans="1:18" ht="35.1" customHeight="1" thickBot="1">
      <c r="A434" s="798" t="s">
        <v>217</v>
      </c>
      <c r="B434" s="799"/>
      <c r="C434" s="799"/>
      <c r="D434" s="799"/>
      <c r="E434" s="799"/>
      <c r="F434" s="800"/>
      <c r="G434" s="58">
        <f t="shared" si="16"/>
        <v>0</v>
      </c>
      <c r="H434" s="2">
        <f t="shared" si="16"/>
        <v>0</v>
      </c>
      <c r="I434" s="2">
        <f t="shared" si="17"/>
        <v>0</v>
      </c>
      <c r="J434" s="2">
        <f t="shared" si="17"/>
        <v>0</v>
      </c>
      <c r="K434" s="2">
        <f t="shared" si="17"/>
        <v>0</v>
      </c>
      <c r="L434" s="2">
        <f t="shared" si="17"/>
        <v>0</v>
      </c>
      <c r="M434" s="2">
        <f t="shared" si="17"/>
        <v>0</v>
      </c>
      <c r="N434" s="2">
        <f t="shared" si="17"/>
        <v>0</v>
      </c>
      <c r="O434" s="2">
        <f t="shared" si="17"/>
        <v>0</v>
      </c>
      <c r="P434" s="2">
        <f t="shared" si="17"/>
        <v>0</v>
      </c>
      <c r="Q434" s="367">
        <f t="shared" si="17"/>
        <v>0</v>
      </c>
      <c r="R434" s="2">
        <f>R428</f>
        <v>0</v>
      </c>
    </row>
    <row r="435" spans="1:18" ht="40.5" customHeight="1" thickBot="1">
      <c r="A435" s="719" t="s">
        <v>481</v>
      </c>
      <c r="B435" s="720"/>
      <c r="C435" s="720"/>
      <c r="D435" s="720"/>
      <c r="E435" s="720"/>
      <c r="F435" s="786"/>
      <c r="G435" s="419">
        <f>SUM(G432:G433)</f>
        <v>0</v>
      </c>
      <c r="H435" s="24">
        <f>SUM(H432:H433)</f>
        <v>0</v>
      </c>
      <c r="I435" s="25">
        <f t="shared" si="17"/>
        <v>0</v>
      </c>
      <c r="J435" s="25">
        <f t="shared" si="17"/>
        <v>0</v>
      </c>
      <c r="K435" s="25">
        <f t="shared" si="17"/>
        <v>0</v>
      </c>
      <c r="L435" s="25">
        <f t="shared" si="17"/>
        <v>0</v>
      </c>
      <c r="M435" s="25">
        <f t="shared" si="17"/>
        <v>0</v>
      </c>
      <c r="N435" s="25">
        <f t="shared" si="17"/>
        <v>0</v>
      </c>
      <c r="O435" s="25">
        <f t="shared" si="17"/>
        <v>0</v>
      </c>
      <c r="P435" s="25">
        <f t="shared" si="17"/>
        <v>0</v>
      </c>
      <c r="Q435" s="368">
        <f t="shared" si="17"/>
        <v>0</v>
      </c>
      <c r="R435" s="24">
        <f>SUM(R432:R433)</f>
        <v>2.25</v>
      </c>
    </row>
    <row r="436" spans="1:18" ht="44.25" customHeight="1" thickBot="1">
      <c r="A436" s="747" t="s">
        <v>482</v>
      </c>
      <c r="B436" s="787"/>
      <c r="C436" s="787"/>
      <c r="D436" s="787"/>
      <c r="E436" s="787"/>
      <c r="F436" s="788"/>
      <c r="G436" s="420">
        <f>SUM(G432:G434)</f>
        <v>0</v>
      </c>
      <c r="H436" s="60">
        <f>SUM(H432:H434)</f>
        <v>0</v>
      </c>
      <c r="I436" s="60">
        <f t="shared" si="17"/>
        <v>0</v>
      </c>
      <c r="J436" s="60">
        <f t="shared" si="17"/>
        <v>0</v>
      </c>
      <c r="K436" s="60">
        <f t="shared" si="17"/>
        <v>0</v>
      </c>
      <c r="L436" s="60">
        <f t="shared" si="17"/>
        <v>0</v>
      </c>
      <c r="M436" s="60">
        <f t="shared" si="17"/>
        <v>0</v>
      </c>
      <c r="N436" s="60">
        <f t="shared" si="17"/>
        <v>0</v>
      </c>
      <c r="O436" s="60">
        <f t="shared" si="17"/>
        <v>0</v>
      </c>
      <c r="P436" s="60">
        <f t="shared" si="17"/>
        <v>0</v>
      </c>
      <c r="Q436" s="369">
        <f t="shared" si="17"/>
        <v>0</v>
      </c>
      <c r="R436" s="60">
        <f>SUM(R432:R434)</f>
        <v>2.25</v>
      </c>
    </row>
    <row r="437" spans="1:18" ht="44.25" customHeight="1" thickBot="1">
      <c r="A437" s="498"/>
      <c r="B437" s="539"/>
      <c r="C437" s="539"/>
      <c r="D437" s="539"/>
      <c r="E437" s="539"/>
      <c r="F437" s="539"/>
      <c r="G437" s="421"/>
      <c r="H437" s="166"/>
      <c r="I437" s="166"/>
      <c r="J437" s="166"/>
      <c r="K437" s="166"/>
      <c r="L437" s="166"/>
      <c r="M437" s="166"/>
      <c r="N437" s="166"/>
      <c r="O437" s="166"/>
      <c r="P437" s="166"/>
      <c r="Q437" s="166"/>
      <c r="R437" s="60"/>
    </row>
    <row r="438" spans="1:18" ht="35.1" customHeight="1" thickBot="1">
      <c r="A438" s="722" t="s">
        <v>218</v>
      </c>
      <c r="B438" s="723"/>
      <c r="C438" s="723"/>
      <c r="D438" s="723"/>
      <c r="E438" s="723"/>
      <c r="F438" s="723"/>
      <c r="G438" s="723"/>
      <c r="H438" s="723"/>
      <c r="I438" s="723"/>
      <c r="J438" s="723"/>
      <c r="K438" s="723"/>
      <c r="L438" s="723"/>
      <c r="M438" s="723"/>
      <c r="N438" s="723"/>
      <c r="O438" s="723"/>
      <c r="P438" s="723"/>
      <c r="Q438" s="723"/>
      <c r="R438" s="389"/>
    </row>
    <row r="439" spans="1:18" ht="35.1" customHeight="1">
      <c r="A439" s="803">
        <v>76</v>
      </c>
      <c r="B439" s="523" t="s">
        <v>219</v>
      </c>
      <c r="C439" s="754" t="s">
        <v>220</v>
      </c>
      <c r="D439" s="523"/>
      <c r="E439" s="757" t="s">
        <v>451</v>
      </c>
      <c r="F439" s="205" t="s">
        <v>18</v>
      </c>
      <c r="G439" s="456"/>
      <c r="H439" s="39"/>
      <c r="I439" s="209"/>
      <c r="J439" s="209"/>
      <c r="K439" s="40"/>
      <c r="L439" s="209"/>
      <c r="M439" s="209"/>
      <c r="N439" s="209"/>
      <c r="O439" s="209"/>
      <c r="P439" s="209"/>
      <c r="Q439" s="362"/>
      <c r="R439" s="394"/>
    </row>
    <row r="440" spans="1:18" ht="34.5" customHeight="1">
      <c r="A440" s="804"/>
      <c r="B440" s="532" t="s">
        <v>221</v>
      </c>
      <c r="C440" s="755"/>
      <c r="D440" s="213" t="s">
        <v>679</v>
      </c>
      <c r="E440" s="758"/>
      <c r="F440" s="547" t="s">
        <v>19</v>
      </c>
      <c r="G440" s="468"/>
      <c r="H440" s="45"/>
      <c r="I440" s="210"/>
      <c r="J440" s="283"/>
      <c r="K440" s="515"/>
      <c r="L440" s="45"/>
      <c r="M440" s="210"/>
      <c r="N440" s="210"/>
      <c r="O440" s="210"/>
      <c r="P440" s="210"/>
      <c r="Q440" s="363"/>
      <c r="R440" s="395"/>
    </row>
    <row r="441" spans="1:18" ht="35.1" customHeight="1" thickBot="1">
      <c r="A441" s="804"/>
      <c r="B441" s="524" t="s">
        <v>222</v>
      </c>
      <c r="C441" s="755"/>
      <c r="D441" s="524"/>
      <c r="E441" s="758"/>
      <c r="F441" s="35" t="s">
        <v>20</v>
      </c>
      <c r="G441" s="497">
        <f>R441*J5</f>
        <v>0</v>
      </c>
      <c r="H441" s="44"/>
      <c r="I441" s="42"/>
      <c r="J441" s="42"/>
      <c r="K441" s="48"/>
      <c r="L441" s="42"/>
      <c r="M441" s="42"/>
      <c r="N441" s="42"/>
      <c r="O441" s="42">
        <v>0</v>
      </c>
      <c r="P441" s="42"/>
      <c r="Q441" s="361"/>
      <c r="R441" s="393">
        <v>1.2</v>
      </c>
    </row>
    <row r="442" spans="1:18" ht="35.1" customHeight="1">
      <c r="A442" s="804"/>
      <c r="B442" s="524" t="s">
        <v>223</v>
      </c>
      <c r="C442" s="755"/>
      <c r="D442" s="768" t="s">
        <v>681</v>
      </c>
      <c r="E442" s="758"/>
      <c r="F442" s="744"/>
      <c r="G442" s="422"/>
      <c r="H442" s="636"/>
      <c r="I442" s="637"/>
      <c r="J442" s="637"/>
      <c r="K442" s="637"/>
      <c r="L442" s="637"/>
      <c r="M442" s="637"/>
      <c r="N442" s="637"/>
      <c r="O442" s="637"/>
      <c r="P442" s="637"/>
      <c r="Q442" s="637"/>
      <c r="R442" s="540"/>
    </row>
    <row r="443" spans="1:18" ht="35.1" customHeight="1" thickBot="1">
      <c r="A443" s="805"/>
      <c r="B443" s="545" t="s">
        <v>224</v>
      </c>
      <c r="C443" s="756"/>
      <c r="D443" s="811"/>
      <c r="E443" s="759"/>
      <c r="F443" s="745"/>
      <c r="G443" s="440"/>
      <c r="H443" s="746"/>
      <c r="I443" s="746"/>
      <c r="J443" s="746"/>
      <c r="K443" s="746"/>
      <c r="L443" s="746"/>
      <c r="M443" s="746"/>
      <c r="N443" s="746"/>
      <c r="O443" s="746"/>
      <c r="P443" s="746"/>
      <c r="Q443" s="746"/>
      <c r="R443" s="522"/>
    </row>
    <row r="444" spans="1:18" ht="53.25" customHeight="1">
      <c r="A444" s="751">
        <v>77</v>
      </c>
      <c r="B444" s="523" t="s">
        <v>617</v>
      </c>
      <c r="C444" s="754" t="s">
        <v>225</v>
      </c>
      <c r="D444" s="523"/>
      <c r="E444" s="751" t="s">
        <v>451</v>
      </c>
      <c r="F444" s="205" t="s">
        <v>18</v>
      </c>
      <c r="G444" s="456"/>
      <c r="H444" s="39"/>
      <c r="I444" s="209"/>
      <c r="J444" s="209"/>
      <c r="K444" s="209"/>
      <c r="L444" s="209"/>
      <c r="M444" s="209"/>
      <c r="N444" s="209"/>
      <c r="O444" s="209"/>
      <c r="P444" s="209"/>
      <c r="Q444" s="362"/>
      <c r="R444" s="394"/>
    </row>
    <row r="445" spans="1:18" ht="35.1" customHeight="1">
      <c r="A445" s="752"/>
      <c r="B445" s="532" t="s">
        <v>226</v>
      </c>
      <c r="C445" s="755"/>
      <c r="D445" s="11"/>
      <c r="E445" s="752"/>
      <c r="F445" s="547" t="s">
        <v>19</v>
      </c>
      <c r="G445" s="468"/>
      <c r="H445" s="13"/>
      <c r="I445" s="10"/>
      <c r="J445" s="10"/>
      <c r="K445" s="10"/>
      <c r="L445" s="10"/>
      <c r="M445" s="10"/>
      <c r="N445" s="10"/>
      <c r="O445" s="10"/>
      <c r="P445" s="10"/>
      <c r="Q445" s="17"/>
      <c r="R445" s="392"/>
    </row>
    <row r="446" spans="1:18" ht="35.1" customHeight="1" thickBot="1">
      <c r="A446" s="752"/>
      <c r="B446" s="524" t="s">
        <v>227</v>
      </c>
      <c r="C446" s="755"/>
      <c r="D446" s="8" t="s">
        <v>189</v>
      </c>
      <c r="E446" s="752"/>
      <c r="F446" s="35" t="s">
        <v>20</v>
      </c>
      <c r="G446" s="497">
        <f>R446*J5</f>
        <v>0</v>
      </c>
      <c r="H446" s="44"/>
      <c r="I446" s="42"/>
      <c r="J446" s="42"/>
      <c r="K446" s="42"/>
      <c r="L446" s="42"/>
      <c r="M446" s="42"/>
      <c r="N446" s="42"/>
      <c r="O446" s="42">
        <v>0</v>
      </c>
      <c r="P446" s="42"/>
      <c r="Q446" s="361"/>
      <c r="R446" s="393">
        <v>0.3</v>
      </c>
    </row>
    <row r="447" spans="1:18" ht="35.1" customHeight="1" thickBot="1">
      <c r="A447" s="753"/>
      <c r="B447" s="545"/>
      <c r="C447" s="756"/>
      <c r="D447" s="12"/>
      <c r="E447" s="753"/>
      <c r="F447" s="546"/>
      <c r="G447" s="443"/>
      <c r="H447" s="767"/>
      <c r="I447" s="767"/>
      <c r="J447" s="767"/>
      <c r="K447" s="767"/>
      <c r="L447" s="767"/>
      <c r="M447" s="767"/>
      <c r="N447" s="767"/>
      <c r="O447" s="767"/>
      <c r="P447" s="767"/>
      <c r="Q447" s="767"/>
      <c r="R447" s="546"/>
    </row>
    <row r="448" spans="1:18" ht="35.1" customHeight="1">
      <c r="A448" s="751">
        <v>78</v>
      </c>
      <c r="B448" s="754" t="s">
        <v>661</v>
      </c>
      <c r="C448" s="754" t="s">
        <v>229</v>
      </c>
      <c r="D448" s="212" t="s">
        <v>680</v>
      </c>
      <c r="E448" s="815" t="s">
        <v>678</v>
      </c>
      <c r="F448" s="205" t="s">
        <v>18</v>
      </c>
      <c r="G448" s="456"/>
      <c r="H448" s="39"/>
      <c r="I448" s="209"/>
      <c r="J448" s="209"/>
      <c r="K448" s="209"/>
      <c r="L448" s="209"/>
      <c r="M448" s="209"/>
      <c r="N448" s="209"/>
      <c r="O448" s="209"/>
      <c r="P448" s="209"/>
      <c r="Q448" s="362"/>
      <c r="R448" s="394"/>
    </row>
    <row r="449" spans="1:18" ht="35.1" customHeight="1">
      <c r="A449" s="752"/>
      <c r="B449" s="813"/>
      <c r="C449" s="761"/>
      <c r="D449" s="213"/>
      <c r="E449" s="752"/>
      <c r="F449" s="547" t="s">
        <v>19</v>
      </c>
      <c r="G449" s="468"/>
      <c r="H449" s="445"/>
      <c r="I449" s="218"/>
      <c r="J449" s="218"/>
      <c r="K449" s="218"/>
      <c r="L449" s="218"/>
      <c r="M449" s="218"/>
      <c r="N449" s="218"/>
      <c r="O449" s="218"/>
      <c r="P449" s="218"/>
      <c r="Q449" s="370"/>
      <c r="R449" s="397"/>
    </row>
    <row r="450" spans="1:18" ht="47.25" customHeight="1" thickBot="1">
      <c r="A450" s="752"/>
      <c r="B450" s="813"/>
      <c r="C450" s="755"/>
      <c r="D450" s="8"/>
      <c r="E450" s="752"/>
      <c r="F450" s="35" t="s">
        <v>20</v>
      </c>
      <c r="G450" s="497">
        <f>R450*J5</f>
        <v>0</v>
      </c>
      <c r="H450" s="44"/>
      <c r="I450" s="42"/>
      <c r="J450" s="42"/>
      <c r="K450" s="42"/>
      <c r="L450" s="42"/>
      <c r="M450" s="42"/>
      <c r="N450" s="42"/>
      <c r="O450" s="42">
        <v>0</v>
      </c>
      <c r="P450" s="42"/>
      <c r="Q450" s="361"/>
      <c r="R450" s="393">
        <v>0.8</v>
      </c>
    </row>
    <row r="451" spans="1:18" ht="35.1" customHeight="1" thickBot="1">
      <c r="A451" s="753"/>
      <c r="B451" s="814"/>
      <c r="C451" s="756"/>
      <c r="D451" s="545"/>
      <c r="E451" s="753"/>
      <c r="F451" s="49"/>
      <c r="G451" s="414"/>
      <c r="H451" s="776"/>
      <c r="I451" s="812"/>
      <c r="J451" s="812"/>
      <c r="K451" s="812"/>
      <c r="L451" s="812"/>
      <c r="M451" s="812"/>
      <c r="N451" s="812"/>
      <c r="O451" s="812"/>
      <c r="P451" s="812"/>
      <c r="Q451" s="812"/>
      <c r="R451" s="49"/>
    </row>
    <row r="452" spans="1:18" ht="35.1" customHeight="1">
      <c r="A452" s="751">
        <v>79</v>
      </c>
      <c r="B452" s="754" t="s">
        <v>662</v>
      </c>
      <c r="C452" s="754" t="s">
        <v>229</v>
      </c>
      <c r="D452" s="212" t="s">
        <v>682</v>
      </c>
      <c r="E452" s="815" t="s">
        <v>451</v>
      </c>
      <c r="F452" s="205" t="s">
        <v>18</v>
      </c>
      <c r="G452" s="456"/>
      <c r="H452" s="39"/>
      <c r="I452" s="209"/>
      <c r="J452" s="209"/>
      <c r="K452" s="209"/>
      <c r="L452" s="209"/>
      <c r="M452" s="209"/>
      <c r="N452" s="209"/>
      <c r="O452" s="209"/>
      <c r="P452" s="209"/>
      <c r="Q452" s="362"/>
      <c r="R452" s="394"/>
    </row>
    <row r="453" spans="1:18" ht="35.1" customHeight="1">
      <c r="A453" s="752"/>
      <c r="B453" s="813"/>
      <c r="C453" s="761"/>
      <c r="D453" s="213"/>
      <c r="E453" s="752"/>
      <c r="F453" s="547" t="s">
        <v>19</v>
      </c>
      <c r="G453" s="468"/>
      <c r="H453" s="445"/>
      <c r="I453" s="218"/>
      <c r="J453" s="218"/>
      <c r="K453" s="218"/>
      <c r="L453" s="218"/>
      <c r="M453" s="218"/>
      <c r="N453" s="218"/>
      <c r="O453" s="218"/>
      <c r="P453" s="218"/>
      <c r="Q453" s="370"/>
      <c r="R453" s="397"/>
    </row>
    <row r="454" spans="1:18" ht="47.25" customHeight="1" thickBot="1">
      <c r="A454" s="752"/>
      <c r="B454" s="813"/>
      <c r="C454" s="755"/>
      <c r="D454" s="8"/>
      <c r="E454" s="752"/>
      <c r="F454" s="35" t="s">
        <v>20</v>
      </c>
      <c r="G454" s="497">
        <f>R454*J5</f>
        <v>0</v>
      </c>
      <c r="H454" s="44"/>
      <c r="I454" s="42"/>
      <c r="J454" s="42"/>
      <c r="K454" s="42"/>
      <c r="L454" s="42"/>
      <c r="M454" s="42"/>
      <c r="N454" s="42"/>
      <c r="O454" s="42">
        <v>0</v>
      </c>
      <c r="P454" s="42"/>
      <c r="Q454" s="361"/>
      <c r="R454" s="393">
        <v>0.85</v>
      </c>
    </row>
    <row r="455" spans="1:18" ht="35.1" customHeight="1" thickBot="1">
      <c r="A455" s="753"/>
      <c r="B455" s="814"/>
      <c r="C455" s="756"/>
      <c r="D455" s="545"/>
      <c r="E455" s="753"/>
      <c r="F455" s="49"/>
      <c r="G455" s="414"/>
      <c r="H455" s="776"/>
      <c r="I455" s="812"/>
      <c r="J455" s="812"/>
      <c r="K455" s="812"/>
      <c r="L455" s="812"/>
      <c r="M455" s="812"/>
      <c r="N455" s="812"/>
      <c r="O455" s="812"/>
      <c r="P455" s="812"/>
      <c r="Q455" s="812"/>
      <c r="R455" s="49"/>
    </row>
    <row r="456" spans="1:18" ht="49.5" customHeight="1">
      <c r="A456" s="751">
        <v>80</v>
      </c>
      <c r="B456" s="754" t="s">
        <v>447</v>
      </c>
      <c r="C456" s="754" t="s">
        <v>228</v>
      </c>
      <c r="D456" s="212" t="s">
        <v>187</v>
      </c>
      <c r="E456" s="751" t="s">
        <v>17</v>
      </c>
      <c r="F456" s="205" t="s">
        <v>18</v>
      </c>
      <c r="G456" s="441">
        <f>R456*J5</f>
        <v>0</v>
      </c>
      <c r="H456" s="39">
        <v>0</v>
      </c>
      <c r="I456" s="209"/>
      <c r="J456" s="209"/>
      <c r="K456" s="209"/>
      <c r="L456" s="209"/>
      <c r="M456" s="209"/>
      <c r="N456" s="209"/>
      <c r="O456" s="209"/>
      <c r="P456" s="209"/>
      <c r="Q456" s="362"/>
      <c r="R456" s="394">
        <v>0.38</v>
      </c>
    </row>
    <row r="457" spans="1:18" ht="35.1" customHeight="1">
      <c r="A457" s="752"/>
      <c r="B457" s="813"/>
      <c r="C457" s="761"/>
      <c r="D457" s="213"/>
      <c r="E457" s="752"/>
      <c r="F457" s="547" t="s">
        <v>19</v>
      </c>
      <c r="G457" s="446"/>
      <c r="H457" s="445"/>
      <c r="I457" s="218"/>
      <c r="J457" s="218"/>
      <c r="K457" s="218"/>
      <c r="L457" s="218"/>
      <c r="M457" s="218"/>
      <c r="N457" s="218"/>
      <c r="O457" s="218"/>
      <c r="P457" s="218"/>
      <c r="Q457" s="370"/>
      <c r="R457" s="397"/>
    </row>
    <row r="458" spans="1:18" ht="35.1" customHeight="1" thickBot="1">
      <c r="A458" s="752"/>
      <c r="B458" s="813"/>
      <c r="C458" s="755"/>
      <c r="D458" s="8"/>
      <c r="E458" s="752"/>
      <c r="F458" s="35" t="s">
        <v>20</v>
      </c>
      <c r="G458" s="439"/>
      <c r="H458" s="44"/>
      <c r="I458" s="42"/>
      <c r="J458" s="42"/>
      <c r="K458" s="42"/>
      <c r="L458" s="42"/>
      <c r="M458" s="42"/>
      <c r="N458" s="42"/>
      <c r="O458" s="42"/>
      <c r="P458" s="42"/>
      <c r="Q458" s="361"/>
      <c r="R458" s="393"/>
    </row>
    <row r="459" spans="1:18" ht="51" customHeight="1" thickBot="1">
      <c r="A459" s="752"/>
      <c r="B459" s="814"/>
      <c r="C459" s="755"/>
      <c r="D459" s="225"/>
      <c r="E459" s="753"/>
      <c r="F459" s="540"/>
      <c r="G459" s="422"/>
      <c r="H459" s="636"/>
      <c r="I459" s="637"/>
      <c r="J459" s="637"/>
      <c r="K459" s="637"/>
      <c r="L459" s="637"/>
      <c r="M459" s="637"/>
      <c r="N459" s="637"/>
      <c r="O459" s="637"/>
      <c r="P459" s="637"/>
      <c r="Q459" s="637"/>
      <c r="R459" s="540"/>
    </row>
    <row r="460" spans="1:18" ht="35.1" customHeight="1">
      <c r="A460" s="751">
        <v>81</v>
      </c>
      <c r="B460" s="754" t="s">
        <v>448</v>
      </c>
      <c r="C460" s="754" t="s">
        <v>228</v>
      </c>
      <c r="D460" s="212" t="s">
        <v>185</v>
      </c>
      <c r="E460" s="751" t="s">
        <v>17</v>
      </c>
      <c r="F460" s="205" t="s">
        <v>18</v>
      </c>
      <c r="G460" s="441">
        <f>R460*J5</f>
        <v>0</v>
      </c>
      <c r="H460" s="39">
        <v>0</v>
      </c>
      <c r="I460" s="209"/>
      <c r="J460" s="209"/>
      <c r="K460" s="209"/>
      <c r="L460" s="209"/>
      <c r="M460" s="209"/>
      <c r="N460" s="209"/>
      <c r="O460" s="209"/>
      <c r="P460" s="209"/>
      <c r="Q460" s="362"/>
      <c r="R460" s="394">
        <v>0.67</v>
      </c>
    </row>
    <row r="461" spans="1:18" ht="57" customHeight="1">
      <c r="A461" s="752"/>
      <c r="B461" s="813"/>
      <c r="C461" s="761"/>
      <c r="D461" s="213"/>
      <c r="E461" s="752"/>
      <c r="F461" s="547" t="s">
        <v>19</v>
      </c>
      <c r="G461" s="446"/>
      <c r="H461" s="445"/>
      <c r="I461" s="218"/>
      <c r="J461" s="218"/>
      <c r="K461" s="218"/>
      <c r="L461" s="218"/>
      <c r="M461" s="218"/>
      <c r="N461" s="218"/>
      <c r="O461" s="218"/>
      <c r="P461" s="218"/>
      <c r="Q461" s="370"/>
      <c r="R461" s="397"/>
    </row>
    <row r="462" spans="1:18" ht="51" customHeight="1" thickBot="1">
      <c r="A462" s="752"/>
      <c r="B462" s="813"/>
      <c r="C462" s="755"/>
      <c r="D462" s="8"/>
      <c r="E462" s="752"/>
      <c r="F462" s="35" t="s">
        <v>20</v>
      </c>
      <c r="G462" s="439"/>
      <c r="H462" s="44"/>
      <c r="I462" s="42"/>
      <c r="J462" s="42"/>
      <c r="K462" s="42"/>
      <c r="L462" s="42"/>
      <c r="M462" s="42"/>
      <c r="N462" s="42"/>
      <c r="O462" s="42"/>
      <c r="P462" s="42"/>
      <c r="Q462" s="361"/>
      <c r="R462" s="393"/>
    </row>
    <row r="463" spans="1:18" ht="35.1" customHeight="1" thickBot="1">
      <c r="A463" s="753"/>
      <c r="B463" s="814"/>
      <c r="C463" s="756"/>
      <c r="D463" s="545"/>
      <c r="E463" s="753"/>
      <c r="F463" s="49"/>
      <c r="G463" s="414"/>
      <c r="H463" s="776"/>
      <c r="I463" s="812"/>
      <c r="J463" s="812"/>
      <c r="K463" s="812"/>
      <c r="L463" s="812"/>
      <c r="M463" s="812"/>
      <c r="N463" s="812"/>
      <c r="O463" s="812"/>
      <c r="P463" s="812"/>
      <c r="Q463" s="812"/>
      <c r="R463" s="49"/>
    </row>
    <row r="464" spans="1:18" ht="35.1" customHeight="1">
      <c r="A464" s="751">
        <v>82</v>
      </c>
      <c r="B464" s="754" t="s">
        <v>449</v>
      </c>
      <c r="C464" s="754" t="s">
        <v>228</v>
      </c>
      <c r="D464" s="212" t="s">
        <v>406</v>
      </c>
      <c r="E464" s="751" t="s">
        <v>17</v>
      </c>
      <c r="F464" s="205" t="s">
        <v>18</v>
      </c>
      <c r="G464" s="441">
        <f>R464*J5</f>
        <v>0</v>
      </c>
      <c r="H464" s="39">
        <v>0</v>
      </c>
      <c r="I464" s="209"/>
      <c r="J464" s="209"/>
      <c r="K464" s="209"/>
      <c r="L464" s="209"/>
      <c r="M464" s="209"/>
      <c r="N464" s="209"/>
      <c r="O464" s="209"/>
      <c r="P464" s="209"/>
      <c r="Q464" s="362"/>
      <c r="R464" s="394">
        <v>0.76</v>
      </c>
    </row>
    <row r="465" spans="1:18" ht="35.1" customHeight="1">
      <c r="A465" s="752"/>
      <c r="B465" s="813"/>
      <c r="C465" s="761"/>
      <c r="D465" s="213"/>
      <c r="E465" s="752"/>
      <c r="F465" s="547" t="s">
        <v>19</v>
      </c>
      <c r="G465" s="446"/>
      <c r="H465" s="445"/>
      <c r="I465" s="218"/>
      <c r="J465" s="218"/>
      <c r="K465" s="218"/>
      <c r="L465" s="218"/>
      <c r="M465" s="218"/>
      <c r="N465" s="218"/>
      <c r="O465" s="218"/>
      <c r="P465" s="218"/>
      <c r="Q465" s="370"/>
      <c r="R465" s="397"/>
    </row>
    <row r="466" spans="1:18" ht="47.25" customHeight="1" thickBot="1">
      <c r="A466" s="752"/>
      <c r="B466" s="813"/>
      <c r="C466" s="755"/>
      <c r="D466" s="8"/>
      <c r="E466" s="752"/>
      <c r="F466" s="35" t="s">
        <v>20</v>
      </c>
      <c r="G466" s="439"/>
      <c r="H466" s="44"/>
      <c r="I466" s="42"/>
      <c r="J466" s="42"/>
      <c r="K466" s="42"/>
      <c r="L466" s="42"/>
      <c r="M466" s="42"/>
      <c r="N466" s="42"/>
      <c r="O466" s="42"/>
      <c r="P466" s="42"/>
      <c r="Q466" s="361"/>
      <c r="R466" s="393"/>
    </row>
    <row r="467" spans="1:18" ht="35.1" customHeight="1" thickBot="1">
      <c r="A467" s="753"/>
      <c r="B467" s="814"/>
      <c r="C467" s="756"/>
      <c r="D467" s="545"/>
      <c r="E467" s="753"/>
      <c r="F467" s="49"/>
      <c r="G467" s="414"/>
      <c r="H467" s="776"/>
      <c r="I467" s="812"/>
      <c r="J467" s="812"/>
      <c r="K467" s="812"/>
      <c r="L467" s="812"/>
      <c r="M467" s="812"/>
      <c r="N467" s="812"/>
      <c r="O467" s="812"/>
      <c r="P467" s="812"/>
      <c r="Q467" s="812"/>
      <c r="R467" s="49"/>
    </row>
    <row r="468" spans="1:18" ht="35.1" hidden="1" customHeight="1" thickBot="1">
      <c r="A468" s="822" t="s">
        <v>230</v>
      </c>
      <c r="B468" s="823"/>
      <c r="C468" s="823"/>
      <c r="D468" s="823"/>
      <c r="E468" s="824"/>
      <c r="F468" s="205">
        <f>SUM(H468:Q468)</f>
        <v>0</v>
      </c>
      <c r="G468" s="413">
        <f>G439+G444+G456+G460+G464+G448+G452</f>
        <v>0</v>
      </c>
      <c r="H468" s="205">
        <f>H439+H444+H456+H460+H464+H448+H452</f>
        <v>0</v>
      </c>
      <c r="I468" s="205">
        <f t="shared" ref="I468:Q468" si="18">I439+I444+I456+I460+I464+I448+I452</f>
        <v>0</v>
      </c>
      <c r="J468" s="205">
        <f t="shared" si="18"/>
        <v>0</v>
      </c>
      <c r="K468" s="205">
        <f t="shared" si="18"/>
        <v>0</v>
      </c>
      <c r="L468" s="205">
        <f t="shared" si="18"/>
        <v>0</v>
      </c>
      <c r="M468" s="205">
        <f t="shared" si="18"/>
        <v>0</v>
      </c>
      <c r="N468" s="205">
        <f t="shared" si="18"/>
        <v>0</v>
      </c>
      <c r="O468" s="205">
        <f t="shared" si="18"/>
        <v>0</v>
      </c>
      <c r="P468" s="205">
        <f t="shared" si="18"/>
        <v>0</v>
      </c>
      <c r="Q468" s="46">
        <f t="shared" si="18"/>
        <v>0</v>
      </c>
      <c r="R468" s="205">
        <f>R439+R444+R456+R460+R464+R448+R452</f>
        <v>1.81</v>
      </c>
    </row>
    <row r="469" spans="1:18" ht="33.75" hidden="1" customHeight="1" thickBot="1">
      <c r="A469" s="731" t="s">
        <v>231</v>
      </c>
      <c r="B469" s="732"/>
      <c r="C469" s="732"/>
      <c r="D469" s="732"/>
      <c r="E469" s="820"/>
      <c r="F469" s="205">
        <f>SUM(H469:Q469)</f>
        <v>0</v>
      </c>
      <c r="G469" s="413">
        <f t="shared" ref="G469:R469" si="19">G440+G445+G457+G461+G46+G449+G4380+G453</f>
        <v>0</v>
      </c>
      <c r="H469" s="205">
        <f t="shared" si="19"/>
        <v>0</v>
      </c>
      <c r="I469" s="205">
        <f t="shared" si="19"/>
        <v>0</v>
      </c>
      <c r="J469" s="205">
        <f t="shared" si="19"/>
        <v>0</v>
      </c>
      <c r="K469" s="205">
        <f t="shared" si="19"/>
        <v>0</v>
      </c>
      <c r="L469" s="205">
        <f t="shared" si="19"/>
        <v>0</v>
      </c>
      <c r="M469" s="205">
        <f t="shared" si="19"/>
        <v>0</v>
      </c>
      <c r="N469" s="205">
        <f t="shared" si="19"/>
        <v>0</v>
      </c>
      <c r="O469" s="205">
        <f t="shared" si="19"/>
        <v>0</v>
      </c>
      <c r="P469" s="205">
        <f t="shared" si="19"/>
        <v>0</v>
      </c>
      <c r="Q469" s="46">
        <f t="shared" si="19"/>
        <v>0</v>
      </c>
      <c r="R469" s="205">
        <f t="shared" si="19"/>
        <v>0</v>
      </c>
    </row>
    <row r="470" spans="1:18" ht="35.1" hidden="1" customHeight="1" thickBot="1">
      <c r="A470" s="728" t="s">
        <v>232</v>
      </c>
      <c r="B470" s="729"/>
      <c r="C470" s="729"/>
      <c r="D470" s="729"/>
      <c r="E470" s="821"/>
      <c r="F470" s="205">
        <f>SUM(H470:Q470)</f>
        <v>0</v>
      </c>
      <c r="G470" s="413">
        <f>G441+G446+G458+G462+G466+G450+G454</f>
        <v>0</v>
      </c>
      <c r="H470" s="205">
        <f>H441+H446+H458+H462+H466+H450+H454</f>
        <v>0</v>
      </c>
      <c r="I470" s="205">
        <f t="shared" ref="I470:Q470" si="20">I441+I446+I458+I462+I466+I450+I454</f>
        <v>0</v>
      </c>
      <c r="J470" s="205">
        <f t="shared" si="20"/>
        <v>0</v>
      </c>
      <c r="K470" s="205">
        <f t="shared" si="20"/>
        <v>0</v>
      </c>
      <c r="L470" s="205">
        <f t="shared" si="20"/>
        <v>0</v>
      </c>
      <c r="M470" s="205">
        <f t="shared" si="20"/>
        <v>0</v>
      </c>
      <c r="N470" s="205">
        <f t="shared" si="20"/>
        <v>0</v>
      </c>
      <c r="O470" s="205">
        <f t="shared" si="20"/>
        <v>0</v>
      </c>
      <c r="P470" s="205">
        <f t="shared" si="20"/>
        <v>0</v>
      </c>
      <c r="Q470" s="46">
        <f t="shared" si="20"/>
        <v>0</v>
      </c>
      <c r="R470" s="205">
        <f>R441+R446+R458+R462+R466+R450+R454</f>
        <v>3.15</v>
      </c>
    </row>
    <row r="471" spans="1:18" ht="35.1" hidden="1" customHeight="1" thickBot="1">
      <c r="A471" s="719" t="s">
        <v>483</v>
      </c>
      <c r="B471" s="720"/>
      <c r="C471" s="720"/>
      <c r="D471" s="720"/>
      <c r="E471" s="786"/>
      <c r="F471" s="15">
        <f>F468+F469</f>
        <v>0</v>
      </c>
      <c r="G471" s="29">
        <f>G468+G469</f>
        <v>0</v>
      </c>
      <c r="H471" s="15">
        <f>H468+H469</f>
        <v>0</v>
      </c>
      <c r="I471" s="15">
        <f t="shared" ref="I471:Q471" si="21">I468+I469</f>
        <v>0</v>
      </c>
      <c r="J471" s="15">
        <f t="shared" si="21"/>
        <v>0</v>
      </c>
      <c r="K471" s="15">
        <f t="shared" si="21"/>
        <v>0</v>
      </c>
      <c r="L471" s="15">
        <f t="shared" si="21"/>
        <v>0</v>
      </c>
      <c r="M471" s="15">
        <f t="shared" si="21"/>
        <v>0</v>
      </c>
      <c r="N471" s="15">
        <f t="shared" si="21"/>
        <v>0</v>
      </c>
      <c r="O471" s="15">
        <f t="shared" si="21"/>
        <v>0</v>
      </c>
      <c r="P471" s="15">
        <f t="shared" si="21"/>
        <v>0</v>
      </c>
      <c r="Q471" s="357">
        <f t="shared" si="21"/>
        <v>0</v>
      </c>
      <c r="R471" s="15">
        <f>R468+R469</f>
        <v>1.81</v>
      </c>
    </row>
    <row r="472" spans="1:18" ht="35.1" hidden="1" customHeight="1" thickBot="1">
      <c r="A472" s="736" t="s">
        <v>484</v>
      </c>
      <c r="B472" s="816"/>
      <c r="C472" s="816"/>
      <c r="D472" s="816"/>
      <c r="E472" s="817"/>
      <c r="F472" s="548">
        <f>F468+F469+F470</f>
        <v>0</v>
      </c>
      <c r="G472" s="571">
        <f>G468+G469+G470</f>
        <v>0</v>
      </c>
      <c r="H472" s="548">
        <f>H468+H469+H470</f>
        <v>0</v>
      </c>
      <c r="I472" s="548">
        <f t="shared" ref="I472:Q472" si="22">I468+I469+I470</f>
        <v>0</v>
      </c>
      <c r="J472" s="548">
        <f t="shared" si="22"/>
        <v>0</v>
      </c>
      <c r="K472" s="548">
        <f t="shared" si="22"/>
        <v>0</v>
      </c>
      <c r="L472" s="548">
        <f t="shared" si="22"/>
        <v>0</v>
      </c>
      <c r="M472" s="548">
        <f t="shared" si="22"/>
        <v>0</v>
      </c>
      <c r="N472" s="548">
        <f t="shared" si="22"/>
        <v>0</v>
      </c>
      <c r="O472" s="548">
        <f t="shared" si="22"/>
        <v>0</v>
      </c>
      <c r="P472" s="548">
        <f t="shared" si="22"/>
        <v>0</v>
      </c>
      <c r="Q472" s="552">
        <f t="shared" si="22"/>
        <v>0</v>
      </c>
      <c r="R472" s="548">
        <f>R468+R469+R470</f>
        <v>4.96</v>
      </c>
    </row>
    <row r="473" spans="1:18" ht="35.1" customHeight="1" thickBot="1">
      <c r="A473" s="714"/>
      <c r="B473" s="750"/>
      <c r="C473" s="750"/>
      <c r="D473" s="750"/>
      <c r="E473" s="750"/>
      <c r="F473" s="750"/>
      <c r="G473" s="750"/>
      <c r="H473" s="750"/>
      <c r="I473" s="750"/>
      <c r="J473" s="750"/>
      <c r="K473" s="750"/>
      <c r="L473" s="750"/>
      <c r="M473" s="750"/>
      <c r="N473" s="750"/>
      <c r="O473" s="750"/>
      <c r="P473" s="750"/>
      <c r="Q473" s="750"/>
      <c r="R473" s="452"/>
    </row>
    <row r="474" spans="1:18" ht="35.1" hidden="1" customHeight="1" thickBot="1">
      <c r="A474" s="716" t="s">
        <v>233</v>
      </c>
      <c r="B474" s="717"/>
      <c r="C474" s="717"/>
      <c r="D474" s="717"/>
      <c r="E474" s="818"/>
      <c r="F474" s="819"/>
      <c r="G474" s="414">
        <f t="shared" ref="G474:H478" si="23">G468</f>
        <v>0</v>
      </c>
      <c r="H474" s="49">
        <f t="shared" si="23"/>
        <v>0</v>
      </c>
      <c r="I474" s="49">
        <f>I468+H474</f>
        <v>0</v>
      </c>
      <c r="J474" s="49">
        <f t="shared" ref="J474:Q478" si="24">J468+I474</f>
        <v>0</v>
      </c>
      <c r="K474" s="49">
        <f t="shared" si="24"/>
        <v>0</v>
      </c>
      <c r="L474" s="49">
        <f t="shared" si="24"/>
        <v>0</v>
      </c>
      <c r="M474" s="49">
        <f t="shared" si="24"/>
        <v>0</v>
      </c>
      <c r="N474" s="49">
        <f t="shared" si="24"/>
        <v>0</v>
      </c>
      <c r="O474" s="49">
        <f t="shared" si="24"/>
        <v>0</v>
      </c>
      <c r="P474" s="49">
        <f t="shared" si="24"/>
        <v>0</v>
      </c>
      <c r="Q474" s="226">
        <f t="shared" si="24"/>
        <v>0</v>
      </c>
      <c r="R474" s="49">
        <f>R468</f>
        <v>1.81</v>
      </c>
    </row>
    <row r="475" spans="1:18" ht="35.1" hidden="1" customHeight="1" thickBot="1">
      <c r="A475" s="777" t="s">
        <v>234</v>
      </c>
      <c r="B475" s="778"/>
      <c r="C475" s="778"/>
      <c r="D475" s="778"/>
      <c r="E475" s="825"/>
      <c r="F475" s="826"/>
      <c r="G475" s="422">
        <f t="shared" si="23"/>
        <v>0</v>
      </c>
      <c r="H475" s="540">
        <f t="shared" si="23"/>
        <v>0</v>
      </c>
      <c r="I475" s="540">
        <f>I469+H475</f>
        <v>0</v>
      </c>
      <c r="J475" s="540">
        <f t="shared" si="24"/>
        <v>0</v>
      </c>
      <c r="K475" s="540">
        <f t="shared" si="24"/>
        <v>0</v>
      </c>
      <c r="L475" s="540">
        <f t="shared" si="24"/>
        <v>0</v>
      </c>
      <c r="M475" s="540">
        <f t="shared" si="24"/>
        <v>0</v>
      </c>
      <c r="N475" s="540">
        <f t="shared" si="24"/>
        <v>0</v>
      </c>
      <c r="O475" s="540">
        <f t="shared" si="24"/>
        <v>0</v>
      </c>
      <c r="P475" s="540">
        <f t="shared" si="24"/>
        <v>0</v>
      </c>
      <c r="Q475" s="351">
        <f t="shared" si="24"/>
        <v>0</v>
      </c>
      <c r="R475" s="540">
        <f>R469</f>
        <v>0</v>
      </c>
    </row>
    <row r="476" spans="1:18" ht="40.5" hidden="1" customHeight="1" thickBot="1">
      <c r="A476" s="640" t="s">
        <v>235</v>
      </c>
      <c r="B476" s="641"/>
      <c r="C476" s="641"/>
      <c r="D476" s="641"/>
      <c r="E476" s="715"/>
      <c r="F476" s="724"/>
      <c r="G476" s="414">
        <f t="shared" si="23"/>
        <v>0</v>
      </c>
      <c r="H476" s="49">
        <f t="shared" si="23"/>
        <v>0</v>
      </c>
      <c r="I476" s="49">
        <f>I470+H476</f>
        <v>0</v>
      </c>
      <c r="J476" s="49">
        <f t="shared" si="24"/>
        <v>0</v>
      </c>
      <c r="K476" s="49">
        <f t="shared" si="24"/>
        <v>0</v>
      </c>
      <c r="L476" s="49">
        <f t="shared" si="24"/>
        <v>0</v>
      </c>
      <c r="M476" s="49">
        <f t="shared" si="24"/>
        <v>0</v>
      </c>
      <c r="N476" s="49">
        <f t="shared" si="24"/>
        <v>0</v>
      </c>
      <c r="O476" s="49">
        <f t="shared" si="24"/>
        <v>0</v>
      </c>
      <c r="P476" s="49">
        <f t="shared" si="24"/>
        <v>0</v>
      </c>
      <c r="Q476" s="226">
        <f t="shared" si="24"/>
        <v>0</v>
      </c>
      <c r="R476" s="49">
        <f>R470</f>
        <v>3.15</v>
      </c>
    </row>
    <row r="477" spans="1:18" ht="42" hidden="1" customHeight="1" thickBot="1">
      <c r="A477" s="719" t="s">
        <v>485</v>
      </c>
      <c r="B477" s="720"/>
      <c r="C477" s="720"/>
      <c r="D477" s="720"/>
      <c r="E477" s="780"/>
      <c r="F477" s="781"/>
      <c r="G477" s="423">
        <f t="shared" si="23"/>
        <v>0</v>
      </c>
      <c r="H477" s="4">
        <f t="shared" si="23"/>
        <v>0</v>
      </c>
      <c r="I477" s="4">
        <f>I471+H477</f>
        <v>0</v>
      </c>
      <c r="J477" s="4">
        <f t="shared" si="24"/>
        <v>0</v>
      </c>
      <c r="K477" s="4">
        <f t="shared" si="24"/>
        <v>0</v>
      </c>
      <c r="L477" s="4">
        <f t="shared" si="24"/>
        <v>0</v>
      </c>
      <c r="M477" s="4">
        <f t="shared" si="24"/>
        <v>0</v>
      </c>
      <c r="N477" s="4">
        <f t="shared" si="24"/>
        <v>0</v>
      </c>
      <c r="O477" s="4">
        <f t="shared" si="24"/>
        <v>0</v>
      </c>
      <c r="P477" s="4">
        <f t="shared" si="24"/>
        <v>0</v>
      </c>
      <c r="Q477" s="358">
        <f t="shared" si="24"/>
        <v>0</v>
      </c>
      <c r="R477" s="4">
        <f>R471</f>
        <v>1.81</v>
      </c>
    </row>
    <row r="478" spans="1:18" ht="35.1" hidden="1" customHeight="1" thickBot="1">
      <c r="A478" s="747" t="s">
        <v>486</v>
      </c>
      <c r="B478" s="782"/>
      <c r="C478" s="782"/>
      <c r="D478" s="782"/>
      <c r="E478" s="782"/>
      <c r="F478" s="783"/>
      <c r="G478" s="29">
        <f t="shared" si="23"/>
        <v>0</v>
      </c>
      <c r="H478" s="23">
        <f t="shared" si="23"/>
        <v>0</v>
      </c>
      <c r="I478" s="5">
        <f>I472+H478</f>
        <v>0</v>
      </c>
      <c r="J478" s="5">
        <f t="shared" si="24"/>
        <v>0</v>
      </c>
      <c r="K478" s="5">
        <f t="shared" si="24"/>
        <v>0</v>
      </c>
      <c r="L478" s="5">
        <f t="shared" si="24"/>
        <v>0</v>
      </c>
      <c r="M478" s="5">
        <f t="shared" si="24"/>
        <v>0</v>
      </c>
      <c r="N478" s="5">
        <f t="shared" si="24"/>
        <v>0</v>
      </c>
      <c r="O478" s="5">
        <f t="shared" si="24"/>
        <v>0</v>
      </c>
      <c r="P478" s="5">
        <f t="shared" si="24"/>
        <v>0</v>
      </c>
      <c r="Q478" s="359">
        <f t="shared" si="24"/>
        <v>0</v>
      </c>
      <c r="R478" s="23">
        <f>R472</f>
        <v>4.96</v>
      </c>
    </row>
    <row r="479" spans="1:18" ht="35.1" customHeight="1" thickBot="1">
      <c r="A479" s="841"/>
      <c r="B479" s="842"/>
      <c r="C479" s="842"/>
      <c r="D479" s="842"/>
      <c r="E479" s="842"/>
      <c r="F479" s="750"/>
      <c r="G479" s="750"/>
      <c r="H479" s="750"/>
      <c r="I479" s="750"/>
      <c r="J479" s="750"/>
      <c r="K479" s="750"/>
      <c r="L479" s="750"/>
      <c r="M479" s="750"/>
      <c r="N479" s="750"/>
      <c r="O479" s="750"/>
      <c r="P479" s="750"/>
      <c r="Q479" s="750"/>
      <c r="R479" s="389"/>
    </row>
    <row r="480" spans="1:18" ht="35.1" customHeight="1" thickBot="1">
      <c r="A480" s="716" t="s">
        <v>507</v>
      </c>
      <c r="B480" s="717"/>
      <c r="C480" s="717"/>
      <c r="D480" s="717"/>
      <c r="E480" s="843"/>
      <c r="F480" s="49">
        <f>SUM(H480:Q480)</f>
        <v>0</v>
      </c>
      <c r="G480" s="414">
        <f t="shared" ref="G480:R482" si="25">G243+G401+G426+G468</f>
        <v>0</v>
      </c>
      <c r="H480" s="49">
        <f t="shared" si="25"/>
        <v>0</v>
      </c>
      <c r="I480" s="49">
        <f t="shared" si="25"/>
        <v>0</v>
      </c>
      <c r="J480" s="49">
        <f t="shared" si="25"/>
        <v>0</v>
      </c>
      <c r="K480" s="49">
        <f t="shared" si="25"/>
        <v>0</v>
      </c>
      <c r="L480" s="49">
        <f t="shared" si="25"/>
        <v>0</v>
      </c>
      <c r="M480" s="49">
        <f t="shared" si="25"/>
        <v>0</v>
      </c>
      <c r="N480" s="49">
        <f t="shared" si="25"/>
        <v>0</v>
      </c>
      <c r="O480" s="49">
        <f t="shared" si="25"/>
        <v>0</v>
      </c>
      <c r="P480" s="49">
        <f t="shared" si="25"/>
        <v>0</v>
      </c>
      <c r="Q480" s="226">
        <f t="shared" si="25"/>
        <v>0</v>
      </c>
      <c r="R480" s="49">
        <f t="shared" si="25"/>
        <v>35.03</v>
      </c>
    </row>
    <row r="481" spans="1:18" ht="35.1" customHeight="1" thickBot="1">
      <c r="A481" s="731" t="s">
        <v>508</v>
      </c>
      <c r="B481" s="732"/>
      <c r="C481" s="732"/>
      <c r="D481" s="732"/>
      <c r="E481" s="820"/>
      <c r="F481" s="49">
        <f>SUM(H481:Q481)</f>
        <v>0</v>
      </c>
      <c r="G481" s="414">
        <f t="shared" si="25"/>
        <v>0</v>
      </c>
      <c r="H481" s="49">
        <f t="shared" si="25"/>
        <v>0</v>
      </c>
      <c r="I481" s="49">
        <f t="shared" si="25"/>
        <v>0</v>
      </c>
      <c r="J481" s="49">
        <f t="shared" si="25"/>
        <v>0</v>
      </c>
      <c r="K481" s="49">
        <f t="shared" si="25"/>
        <v>0</v>
      </c>
      <c r="L481" s="49">
        <f t="shared" si="25"/>
        <v>0</v>
      </c>
      <c r="M481" s="49">
        <f t="shared" si="25"/>
        <v>0</v>
      </c>
      <c r="N481" s="49">
        <f t="shared" si="25"/>
        <v>0</v>
      </c>
      <c r="O481" s="49">
        <f t="shared" si="25"/>
        <v>0</v>
      </c>
      <c r="P481" s="49">
        <f t="shared" si="25"/>
        <v>0</v>
      </c>
      <c r="Q481" s="226">
        <f t="shared" si="25"/>
        <v>0</v>
      </c>
      <c r="R481" s="49">
        <f t="shared" si="25"/>
        <v>15.1</v>
      </c>
    </row>
    <row r="482" spans="1:18" ht="45.75" customHeight="1" thickBot="1">
      <c r="A482" s="728" t="s">
        <v>509</v>
      </c>
      <c r="B482" s="729"/>
      <c r="C482" s="729"/>
      <c r="D482" s="729"/>
      <c r="E482" s="821"/>
      <c r="F482" s="49">
        <f>SUM(H482:Q482)</f>
        <v>0</v>
      </c>
      <c r="G482" s="414">
        <f t="shared" si="25"/>
        <v>0</v>
      </c>
      <c r="H482" s="49">
        <f t="shared" si="25"/>
        <v>0</v>
      </c>
      <c r="I482" s="49">
        <f t="shared" si="25"/>
        <v>0</v>
      </c>
      <c r="J482" s="49">
        <f t="shared" si="25"/>
        <v>0</v>
      </c>
      <c r="K482" s="49">
        <f t="shared" si="25"/>
        <v>0</v>
      </c>
      <c r="L482" s="49">
        <f t="shared" si="25"/>
        <v>0</v>
      </c>
      <c r="M482" s="49">
        <f t="shared" si="25"/>
        <v>0</v>
      </c>
      <c r="N482" s="49">
        <f t="shared" si="25"/>
        <v>0</v>
      </c>
      <c r="O482" s="49">
        <f t="shared" si="25"/>
        <v>0</v>
      </c>
      <c r="P482" s="49">
        <f t="shared" si="25"/>
        <v>0</v>
      </c>
      <c r="Q482" s="226">
        <f t="shared" si="25"/>
        <v>0</v>
      </c>
      <c r="R482" s="49">
        <f t="shared" si="25"/>
        <v>35.9</v>
      </c>
    </row>
    <row r="483" spans="1:18" ht="38.25" customHeight="1" thickBot="1">
      <c r="A483" s="719" t="s">
        <v>510</v>
      </c>
      <c r="B483" s="720"/>
      <c r="C483" s="720"/>
      <c r="D483" s="720"/>
      <c r="E483" s="786"/>
      <c r="F483" s="15">
        <f>F480+F481</f>
        <v>0</v>
      </c>
      <c r="G483" s="29">
        <f>G480+G481</f>
        <v>0</v>
      </c>
      <c r="H483" s="15">
        <f>H480+H481</f>
        <v>0</v>
      </c>
      <c r="I483" s="15">
        <f t="shared" ref="I483:Q483" si="26">I480+I481</f>
        <v>0</v>
      </c>
      <c r="J483" s="15">
        <f t="shared" si="26"/>
        <v>0</v>
      </c>
      <c r="K483" s="15">
        <f t="shared" si="26"/>
        <v>0</v>
      </c>
      <c r="L483" s="15">
        <f t="shared" si="26"/>
        <v>0</v>
      </c>
      <c r="M483" s="15">
        <f t="shared" si="26"/>
        <v>0</v>
      </c>
      <c r="N483" s="15">
        <f t="shared" si="26"/>
        <v>0</v>
      </c>
      <c r="O483" s="15">
        <f t="shared" si="26"/>
        <v>0</v>
      </c>
      <c r="P483" s="15">
        <f t="shared" si="26"/>
        <v>0</v>
      </c>
      <c r="Q483" s="357">
        <f t="shared" si="26"/>
        <v>0</v>
      </c>
      <c r="R483" s="15">
        <f>R480+R481</f>
        <v>50.13</v>
      </c>
    </row>
    <row r="484" spans="1:18" ht="35.1" customHeight="1" thickBot="1">
      <c r="A484" s="736" t="s">
        <v>511</v>
      </c>
      <c r="B484" s="816"/>
      <c r="C484" s="816"/>
      <c r="D484" s="816"/>
      <c r="E484" s="817"/>
      <c r="F484" s="548">
        <f>F480+F481+F482</f>
        <v>0</v>
      </c>
      <c r="G484" s="571">
        <f>G480+G481+G482</f>
        <v>0</v>
      </c>
      <c r="H484" s="548">
        <f>H480+H481+H482</f>
        <v>0</v>
      </c>
      <c r="I484" s="548">
        <f t="shared" ref="I484:Q484" si="27">I480+I481+I482</f>
        <v>0</v>
      </c>
      <c r="J484" s="548">
        <f t="shared" si="27"/>
        <v>0</v>
      </c>
      <c r="K484" s="548">
        <f t="shared" si="27"/>
        <v>0</v>
      </c>
      <c r="L484" s="548">
        <f t="shared" si="27"/>
        <v>0</v>
      </c>
      <c r="M484" s="548">
        <f t="shared" si="27"/>
        <v>0</v>
      </c>
      <c r="N484" s="548">
        <f t="shared" si="27"/>
        <v>0</v>
      </c>
      <c r="O484" s="548">
        <f t="shared" si="27"/>
        <v>0</v>
      </c>
      <c r="P484" s="548">
        <f t="shared" si="27"/>
        <v>0</v>
      </c>
      <c r="Q484" s="552">
        <f t="shared" si="27"/>
        <v>0</v>
      </c>
      <c r="R484" s="548">
        <f>R480+R481+R482</f>
        <v>86.03</v>
      </c>
    </row>
    <row r="485" spans="1:18" ht="35.1" customHeight="1" thickBot="1">
      <c r="A485" s="640"/>
      <c r="B485" s="750"/>
      <c r="C485" s="750"/>
      <c r="D485" s="750"/>
      <c r="E485" s="750"/>
      <c r="F485" s="750"/>
      <c r="G485" s="750"/>
      <c r="H485" s="750"/>
      <c r="I485" s="750"/>
      <c r="J485" s="750"/>
      <c r="K485" s="750"/>
      <c r="L485" s="750"/>
      <c r="M485" s="750"/>
      <c r="N485" s="750"/>
      <c r="O485" s="750"/>
      <c r="P485" s="750"/>
      <c r="Q485" s="750"/>
      <c r="R485" s="389"/>
    </row>
    <row r="486" spans="1:18" ht="35.1" customHeight="1" thickBot="1">
      <c r="A486" s="716" t="s">
        <v>512</v>
      </c>
      <c r="B486" s="717"/>
      <c r="C486" s="717"/>
      <c r="D486" s="717"/>
      <c r="E486" s="818"/>
      <c r="F486" s="819"/>
      <c r="G486" s="414">
        <f t="shared" ref="G486:H490" si="28">G480</f>
        <v>0</v>
      </c>
      <c r="H486" s="49">
        <f t="shared" si="28"/>
        <v>0</v>
      </c>
      <c r="I486" s="49">
        <f>I480+H486</f>
        <v>0</v>
      </c>
      <c r="J486" s="49">
        <f t="shared" ref="J486:Q490" si="29">J480+I486</f>
        <v>0</v>
      </c>
      <c r="K486" s="49">
        <f t="shared" si="29"/>
        <v>0</v>
      </c>
      <c r="L486" s="49">
        <f t="shared" si="29"/>
        <v>0</v>
      </c>
      <c r="M486" s="49">
        <f t="shared" si="29"/>
        <v>0</v>
      </c>
      <c r="N486" s="49">
        <f t="shared" si="29"/>
        <v>0</v>
      </c>
      <c r="O486" s="49">
        <f t="shared" si="29"/>
        <v>0</v>
      </c>
      <c r="P486" s="49">
        <f t="shared" si="29"/>
        <v>0</v>
      </c>
      <c r="Q486" s="226">
        <f t="shared" si="29"/>
        <v>0</v>
      </c>
      <c r="R486" s="49">
        <f>R480</f>
        <v>35.03</v>
      </c>
    </row>
    <row r="487" spans="1:18" ht="35.1" customHeight="1" thickBot="1">
      <c r="A487" s="731" t="s">
        <v>513</v>
      </c>
      <c r="B487" s="732"/>
      <c r="C487" s="732"/>
      <c r="D487" s="732"/>
      <c r="E487" s="790"/>
      <c r="F487" s="791"/>
      <c r="G487" s="414">
        <f t="shared" si="28"/>
        <v>0</v>
      </c>
      <c r="H487" s="49">
        <f t="shared" si="28"/>
        <v>0</v>
      </c>
      <c r="I487" s="49">
        <f>I481+H487</f>
        <v>0</v>
      </c>
      <c r="J487" s="49">
        <f t="shared" si="29"/>
        <v>0</v>
      </c>
      <c r="K487" s="49">
        <f t="shared" si="29"/>
        <v>0</v>
      </c>
      <c r="L487" s="49">
        <f t="shared" si="29"/>
        <v>0</v>
      </c>
      <c r="M487" s="49">
        <f t="shared" si="29"/>
        <v>0</v>
      </c>
      <c r="N487" s="49">
        <f t="shared" si="29"/>
        <v>0</v>
      </c>
      <c r="O487" s="49">
        <f t="shared" si="29"/>
        <v>0</v>
      </c>
      <c r="P487" s="49">
        <f t="shared" si="29"/>
        <v>0</v>
      </c>
      <c r="Q487" s="226">
        <f t="shared" si="29"/>
        <v>0</v>
      </c>
      <c r="R487" s="49">
        <f>R481</f>
        <v>15.1</v>
      </c>
    </row>
    <row r="488" spans="1:18" ht="35.1" customHeight="1" thickBot="1">
      <c r="A488" s="728" t="s">
        <v>514</v>
      </c>
      <c r="B488" s="729"/>
      <c r="C488" s="729"/>
      <c r="D488" s="729"/>
      <c r="E488" s="734"/>
      <c r="F488" s="730"/>
      <c r="G488" s="414">
        <f t="shared" si="28"/>
        <v>0</v>
      </c>
      <c r="H488" s="49">
        <f t="shared" si="28"/>
        <v>0</v>
      </c>
      <c r="I488" s="49">
        <f>I482+H488</f>
        <v>0</v>
      </c>
      <c r="J488" s="49">
        <f t="shared" si="29"/>
        <v>0</v>
      </c>
      <c r="K488" s="49">
        <f t="shared" si="29"/>
        <v>0</v>
      </c>
      <c r="L488" s="49">
        <f t="shared" si="29"/>
        <v>0</v>
      </c>
      <c r="M488" s="49">
        <f t="shared" si="29"/>
        <v>0</v>
      </c>
      <c r="N488" s="49">
        <f t="shared" si="29"/>
        <v>0</v>
      </c>
      <c r="O488" s="49">
        <f t="shared" si="29"/>
        <v>0</v>
      </c>
      <c r="P488" s="49">
        <f t="shared" si="29"/>
        <v>0</v>
      </c>
      <c r="Q488" s="226">
        <f t="shared" si="29"/>
        <v>0</v>
      </c>
      <c r="R488" s="49">
        <f>R482</f>
        <v>35.9</v>
      </c>
    </row>
    <row r="489" spans="1:18" ht="35.1" customHeight="1" thickBot="1">
      <c r="A489" s="719" t="s">
        <v>515</v>
      </c>
      <c r="B489" s="720"/>
      <c r="C489" s="720"/>
      <c r="D489" s="720"/>
      <c r="E489" s="780"/>
      <c r="F489" s="781"/>
      <c r="G489" s="29">
        <f t="shared" si="28"/>
        <v>0</v>
      </c>
      <c r="H489" s="15">
        <f t="shared" si="28"/>
        <v>0</v>
      </c>
      <c r="I489" s="4">
        <f>I483+H489</f>
        <v>0</v>
      </c>
      <c r="J489" s="4">
        <f t="shared" si="29"/>
        <v>0</v>
      </c>
      <c r="K489" s="4">
        <f t="shared" si="29"/>
        <v>0</v>
      </c>
      <c r="L489" s="4">
        <f t="shared" si="29"/>
        <v>0</v>
      </c>
      <c r="M489" s="4">
        <f t="shared" si="29"/>
        <v>0</v>
      </c>
      <c r="N489" s="4">
        <f t="shared" si="29"/>
        <v>0</v>
      </c>
      <c r="O489" s="4">
        <f t="shared" si="29"/>
        <v>0</v>
      </c>
      <c r="P489" s="4">
        <f t="shared" si="29"/>
        <v>0</v>
      </c>
      <c r="Q489" s="358">
        <f t="shared" si="29"/>
        <v>0</v>
      </c>
      <c r="R489" s="15">
        <f>R483</f>
        <v>50.13</v>
      </c>
    </row>
    <row r="490" spans="1:18" ht="35.1" customHeight="1" thickBot="1">
      <c r="A490" s="747" t="s">
        <v>516</v>
      </c>
      <c r="B490" s="782"/>
      <c r="C490" s="782"/>
      <c r="D490" s="782"/>
      <c r="E490" s="782"/>
      <c r="F490" s="783"/>
      <c r="G490" s="423">
        <f t="shared" si="28"/>
        <v>0</v>
      </c>
      <c r="H490" s="5">
        <f t="shared" si="28"/>
        <v>0</v>
      </c>
      <c r="I490" s="5">
        <f>I484+H490</f>
        <v>0</v>
      </c>
      <c r="J490" s="5">
        <f t="shared" si="29"/>
        <v>0</v>
      </c>
      <c r="K490" s="5">
        <f t="shared" si="29"/>
        <v>0</v>
      </c>
      <c r="L490" s="5">
        <f t="shared" si="29"/>
        <v>0</v>
      </c>
      <c r="M490" s="5">
        <f t="shared" si="29"/>
        <v>0</v>
      </c>
      <c r="N490" s="5">
        <f t="shared" si="29"/>
        <v>0</v>
      </c>
      <c r="O490" s="5">
        <f t="shared" si="29"/>
        <v>0</v>
      </c>
      <c r="P490" s="5">
        <f t="shared" si="29"/>
        <v>0</v>
      </c>
      <c r="Q490" s="359">
        <f t="shared" si="29"/>
        <v>0</v>
      </c>
      <c r="R490" s="5">
        <f>R484</f>
        <v>86.03</v>
      </c>
    </row>
    <row r="491" spans="1:18" ht="35.1" customHeight="1" thickBot="1">
      <c r="A491" s="640"/>
      <c r="B491" s="750"/>
      <c r="C491" s="750"/>
      <c r="D491" s="750"/>
      <c r="E491" s="750"/>
      <c r="F491" s="750"/>
      <c r="G491" s="750"/>
      <c r="H491" s="750"/>
      <c r="I491" s="750"/>
      <c r="J491" s="750"/>
      <c r="K491" s="750"/>
      <c r="L491" s="750"/>
      <c r="M491" s="750"/>
      <c r="N491" s="750"/>
      <c r="O491" s="750"/>
      <c r="P491" s="750"/>
      <c r="Q491" s="750"/>
      <c r="R491" s="389"/>
    </row>
    <row r="492" spans="1:18" ht="35.1" customHeight="1" thickBot="1">
      <c r="A492" s="722" t="s">
        <v>236</v>
      </c>
      <c r="B492" s="723"/>
      <c r="C492" s="723"/>
      <c r="D492" s="723"/>
      <c r="E492" s="723"/>
      <c r="F492" s="723"/>
      <c r="G492" s="723"/>
      <c r="H492" s="723"/>
      <c r="I492" s="723"/>
      <c r="J492" s="723"/>
      <c r="K492" s="723"/>
      <c r="L492" s="723"/>
      <c r="M492" s="723"/>
      <c r="N492" s="723"/>
      <c r="O492" s="723"/>
      <c r="P492" s="723"/>
      <c r="Q492" s="723"/>
      <c r="R492" s="452"/>
    </row>
    <row r="493" spans="1:18" ht="35.1" customHeight="1" thickBot="1">
      <c r="A493" s="722" t="s">
        <v>237</v>
      </c>
      <c r="B493" s="784"/>
      <c r="C493" s="723"/>
      <c r="D493" s="723"/>
      <c r="E493" s="723"/>
      <c r="F493" s="723"/>
      <c r="G493" s="723"/>
      <c r="H493" s="723"/>
      <c r="I493" s="723"/>
      <c r="J493" s="723"/>
      <c r="K493" s="723"/>
      <c r="L493" s="723"/>
      <c r="M493" s="723"/>
      <c r="N493" s="723"/>
      <c r="O493" s="723"/>
      <c r="P493" s="723"/>
      <c r="Q493" s="723"/>
      <c r="R493" s="389"/>
    </row>
    <row r="494" spans="1:18" s="164" customFormat="1" ht="35.1" customHeight="1">
      <c r="A494" s="665">
        <v>83</v>
      </c>
      <c r="B494" s="536" t="s">
        <v>239</v>
      </c>
      <c r="C494" s="830" t="s">
        <v>15</v>
      </c>
      <c r="D494" s="561" t="s">
        <v>616</v>
      </c>
      <c r="E494" s="665" t="s">
        <v>17</v>
      </c>
      <c r="F494" s="102" t="s">
        <v>18</v>
      </c>
      <c r="G494" s="475">
        <f>R494*J5</f>
        <v>0</v>
      </c>
      <c r="H494" s="173">
        <v>0.48099999999999998</v>
      </c>
      <c r="I494" s="138"/>
      <c r="J494" s="138"/>
      <c r="K494" s="138"/>
      <c r="L494" s="167"/>
      <c r="M494" s="138"/>
      <c r="N494" s="138"/>
      <c r="O494" s="138"/>
      <c r="P494" s="138"/>
      <c r="Q494" s="168"/>
      <c r="R494" s="384">
        <v>0.4</v>
      </c>
    </row>
    <row r="495" spans="1:18" s="164" customFormat="1" ht="35.1" customHeight="1">
      <c r="A495" s="666"/>
      <c r="B495" s="505" t="s">
        <v>240</v>
      </c>
      <c r="C495" s="692"/>
      <c r="D495" s="559"/>
      <c r="E495" s="839"/>
      <c r="F495" s="557" t="s">
        <v>19</v>
      </c>
      <c r="G495" s="476"/>
      <c r="H495" s="169"/>
      <c r="I495" s="139"/>
      <c r="J495" s="139"/>
      <c r="K495" s="139"/>
      <c r="L495" s="139"/>
      <c r="M495" s="139"/>
      <c r="N495" s="139"/>
      <c r="O495" s="139"/>
      <c r="P495" s="139"/>
      <c r="Q495" s="170"/>
      <c r="R495" s="385"/>
    </row>
    <row r="496" spans="1:18" s="164" customFormat="1" ht="35.1" customHeight="1" thickBot="1">
      <c r="A496" s="666"/>
      <c r="B496" s="505" t="s">
        <v>618</v>
      </c>
      <c r="C496" s="692"/>
      <c r="D496" s="562"/>
      <c r="E496" s="839"/>
      <c r="F496" s="125" t="s">
        <v>20</v>
      </c>
      <c r="G496" s="477"/>
      <c r="H496" s="191"/>
      <c r="I496" s="147"/>
      <c r="J496" s="147"/>
      <c r="K496" s="147"/>
      <c r="L496" s="147"/>
      <c r="M496" s="147"/>
      <c r="N496" s="147"/>
      <c r="O496" s="147"/>
      <c r="P496" s="147"/>
      <c r="Q496" s="171"/>
      <c r="R496" s="387"/>
    </row>
    <row r="497" spans="1:18" s="164" customFormat="1" ht="35.1" customHeight="1" thickBot="1">
      <c r="A497" s="667"/>
      <c r="B497" s="560" t="s">
        <v>241</v>
      </c>
      <c r="C497" s="681"/>
      <c r="D497" s="172"/>
      <c r="E497" s="840"/>
      <c r="F497" s="558"/>
      <c r="G497" s="470"/>
      <c r="H497" s="837"/>
      <c r="I497" s="838"/>
      <c r="J497" s="838"/>
      <c r="K497" s="838"/>
      <c r="L497" s="838"/>
      <c r="M497" s="838"/>
      <c r="N497" s="838"/>
      <c r="O497" s="838"/>
      <c r="P497" s="838"/>
      <c r="Q497" s="838"/>
      <c r="R497" s="558"/>
    </row>
    <row r="498" spans="1:18" s="164" customFormat="1" ht="34.5" customHeight="1">
      <c r="A498" s="665">
        <v>84</v>
      </c>
      <c r="B498" s="536" t="s">
        <v>239</v>
      </c>
      <c r="C498" s="830" t="s">
        <v>15</v>
      </c>
      <c r="D498" s="536" t="s">
        <v>416</v>
      </c>
      <c r="E498" s="665" t="s">
        <v>17</v>
      </c>
      <c r="F498" s="102" t="s">
        <v>18</v>
      </c>
      <c r="G498" s="475">
        <f>R498*J5</f>
        <v>0</v>
      </c>
      <c r="H498" s="173">
        <v>8.6999999999999994E-2</v>
      </c>
      <c r="I498" s="138"/>
      <c r="J498" s="138"/>
      <c r="K498" s="138"/>
      <c r="L498" s="138"/>
      <c r="M498" s="138"/>
      <c r="N498" s="138"/>
      <c r="O498" s="138"/>
      <c r="P498" s="138"/>
      <c r="Q498" s="168"/>
      <c r="R498" s="384">
        <v>0.65</v>
      </c>
    </row>
    <row r="499" spans="1:18" s="164" customFormat="1" ht="35.1" customHeight="1">
      <c r="A499" s="666"/>
      <c r="B499" s="559" t="s">
        <v>242</v>
      </c>
      <c r="C499" s="692"/>
      <c r="D499" s="117"/>
      <c r="E499" s="839"/>
      <c r="F499" s="557" t="s">
        <v>19</v>
      </c>
      <c r="G499" s="476"/>
      <c r="H499" s="169"/>
      <c r="I499" s="139"/>
      <c r="J499" s="139"/>
      <c r="K499" s="139"/>
      <c r="L499" s="139"/>
      <c r="M499" s="139"/>
      <c r="N499" s="139"/>
      <c r="O499" s="139"/>
      <c r="P499" s="139"/>
      <c r="Q499" s="170"/>
      <c r="R499" s="385"/>
    </row>
    <row r="500" spans="1:18" s="164" customFormat="1" ht="35.1" customHeight="1" thickBot="1">
      <c r="A500" s="666"/>
      <c r="B500" s="505" t="s">
        <v>243</v>
      </c>
      <c r="C500" s="692"/>
      <c r="D500" s="562"/>
      <c r="E500" s="839"/>
      <c r="F500" s="125" t="s">
        <v>20</v>
      </c>
      <c r="G500" s="477"/>
      <c r="H500" s="191"/>
      <c r="I500" s="147"/>
      <c r="J500" s="147"/>
      <c r="K500" s="147"/>
      <c r="L500" s="147"/>
      <c r="M500" s="147"/>
      <c r="N500" s="147"/>
      <c r="O500" s="147"/>
      <c r="P500" s="147"/>
      <c r="Q500" s="171"/>
      <c r="R500" s="387"/>
    </row>
    <row r="501" spans="1:18" s="164" customFormat="1" ht="35.1" customHeight="1">
      <c r="A501" s="666"/>
      <c r="B501" s="505" t="s">
        <v>619</v>
      </c>
      <c r="C501" s="692"/>
      <c r="D501" s="694"/>
      <c r="E501" s="839"/>
      <c r="F501" s="664"/>
      <c r="G501" s="461"/>
      <c r="H501" s="632"/>
      <c r="I501" s="828"/>
      <c r="J501" s="828"/>
      <c r="K501" s="828"/>
      <c r="L501" s="828"/>
      <c r="M501" s="828"/>
      <c r="N501" s="828"/>
      <c r="O501" s="828"/>
      <c r="P501" s="828"/>
      <c r="Q501" s="828"/>
      <c r="R501" s="509"/>
    </row>
    <row r="502" spans="1:18" s="164" customFormat="1" ht="35.1" customHeight="1">
      <c r="A502" s="666"/>
      <c r="B502" s="505" t="s">
        <v>244</v>
      </c>
      <c r="C502" s="692"/>
      <c r="D502" s="835"/>
      <c r="E502" s="839"/>
      <c r="F502" s="835"/>
      <c r="G502" s="478"/>
      <c r="H502" s="836"/>
      <c r="I502" s="836"/>
      <c r="J502" s="836"/>
      <c r="K502" s="836"/>
      <c r="L502" s="836"/>
      <c r="M502" s="836"/>
      <c r="N502" s="836"/>
      <c r="O502" s="836"/>
      <c r="P502" s="836"/>
      <c r="Q502" s="836"/>
      <c r="R502" s="528"/>
    </row>
    <row r="503" spans="1:18" s="164" customFormat="1" ht="35.1" customHeight="1" thickBot="1">
      <c r="A503" s="667"/>
      <c r="B503" s="560" t="s">
        <v>245</v>
      </c>
      <c r="C503" s="681"/>
      <c r="D503" s="827"/>
      <c r="E503" s="840"/>
      <c r="F503" s="827"/>
      <c r="G503" s="479"/>
      <c r="H503" s="829"/>
      <c r="I503" s="829"/>
      <c r="J503" s="829"/>
      <c r="K503" s="829"/>
      <c r="L503" s="829"/>
      <c r="M503" s="829"/>
      <c r="N503" s="829"/>
      <c r="O503" s="829"/>
      <c r="P503" s="829"/>
      <c r="Q503" s="829"/>
      <c r="R503" s="529"/>
    </row>
    <row r="504" spans="1:18" s="164" customFormat="1" ht="32.25" customHeight="1">
      <c r="A504" s="665">
        <v>85</v>
      </c>
      <c r="B504" s="536" t="s">
        <v>246</v>
      </c>
      <c r="C504" s="830" t="s">
        <v>24</v>
      </c>
      <c r="D504" s="561" t="s">
        <v>648</v>
      </c>
      <c r="E504" s="696" t="s">
        <v>17</v>
      </c>
      <c r="F504" s="148" t="s">
        <v>18</v>
      </c>
      <c r="G504" s="475">
        <f>R504*J5</f>
        <v>0</v>
      </c>
      <c r="H504" s="173">
        <v>1.0429999999999999</v>
      </c>
      <c r="I504" s="173"/>
      <c r="J504" s="138"/>
      <c r="K504" s="138"/>
      <c r="L504" s="138"/>
      <c r="M504" s="138"/>
      <c r="N504" s="138"/>
      <c r="O504" s="138"/>
      <c r="P504" s="138"/>
      <c r="Q504" s="168"/>
      <c r="R504" s="384">
        <v>1.9</v>
      </c>
    </row>
    <row r="505" spans="1:18" s="164" customFormat="1" ht="30.75" customHeight="1">
      <c r="A505" s="666"/>
      <c r="B505" s="505" t="s">
        <v>247</v>
      </c>
      <c r="C505" s="831"/>
      <c r="D505" s="117"/>
      <c r="E505" s="833"/>
      <c r="F505" s="280" t="s">
        <v>19</v>
      </c>
      <c r="G505" s="476"/>
      <c r="H505" s="169"/>
      <c r="I505" s="169"/>
      <c r="J505" s="139"/>
      <c r="K505" s="139"/>
      <c r="L505" s="139"/>
      <c r="M505" s="139"/>
      <c r="N505" s="139"/>
      <c r="O505" s="139"/>
      <c r="P505" s="139"/>
      <c r="Q505" s="170"/>
      <c r="R505" s="385"/>
    </row>
    <row r="506" spans="1:18" s="164" customFormat="1" ht="30.75" customHeight="1" thickBot="1">
      <c r="A506" s="666"/>
      <c r="B506" s="559" t="s">
        <v>248</v>
      </c>
      <c r="C506" s="831"/>
      <c r="D506" s="133"/>
      <c r="E506" s="833"/>
      <c r="F506" s="174" t="s">
        <v>20</v>
      </c>
      <c r="G506" s="477"/>
      <c r="H506" s="191"/>
      <c r="I506" s="175"/>
      <c r="J506" s="176"/>
      <c r="K506" s="564"/>
      <c r="L506" s="140"/>
      <c r="M506" s="140"/>
      <c r="N506" s="140"/>
      <c r="O506" s="140"/>
      <c r="P506" s="140"/>
      <c r="Q506" s="177"/>
      <c r="R506" s="387"/>
    </row>
    <row r="507" spans="1:18" s="164" customFormat="1" ht="30.75" customHeight="1">
      <c r="A507" s="666"/>
      <c r="B507" s="559" t="s">
        <v>249</v>
      </c>
      <c r="C507" s="831"/>
      <c r="D507" s="694"/>
      <c r="E507" s="833"/>
      <c r="F507" s="664"/>
      <c r="G507" s="461"/>
      <c r="H507" s="632"/>
      <c r="I507" s="828"/>
      <c r="J507" s="828"/>
      <c r="K507" s="828"/>
      <c r="L507" s="828"/>
      <c r="M507" s="828"/>
      <c r="N507" s="828"/>
      <c r="O507" s="828"/>
      <c r="P507" s="828"/>
      <c r="Q507" s="828"/>
      <c r="R507" s="509"/>
    </row>
    <row r="508" spans="1:18" s="164" customFormat="1" ht="42" customHeight="1" thickBot="1">
      <c r="A508" s="667"/>
      <c r="B508" s="560" t="s">
        <v>250</v>
      </c>
      <c r="C508" s="832"/>
      <c r="D508" s="827"/>
      <c r="E508" s="834"/>
      <c r="F508" s="827"/>
      <c r="G508" s="479"/>
      <c r="H508" s="829"/>
      <c r="I508" s="829"/>
      <c r="J508" s="829"/>
      <c r="K508" s="829"/>
      <c r="L508" s="829"/>
      <c r="M508" s="829"/>
      <c r="N508" s="829"/>
      <c r="O508" s="829"/>
      <c r="P508" s="829"/>
      <c r="Q508" s="829"/>
      <c r="R508" s="529"/>
    </row>
    <row r="509" spans="1:18" s="164" customFormat="1" ht="32.25" customHeight="1">
      <c r="A509" s="665">
        <v>86</v>
      </c>
      <c r="B509" s="536" t="s">
        <v>251</v>
      </c>
      <c r="C509" s="830" t="s">
        <v>24</v>
      </c>
      <c r="D509" s="561"/>
      <c r="E509" s="696" t="s">
        <v>451</v>
      </c>
      <c r="F509" s="148" t="s">
        <v>18</v>
      </c>
      <c r="G509" s="456"/>
      <c r="H509" s="173"/>
      <c r="I509" s="173"/>
      <c r="J509" s="138"/>
      <c r="K509" s="138"/>
      <c r="L509" s="138"/>
      <c r="M509" s="138"/>
      <c r="N509" s="138"/>
      <c r="O509" s="138"/>
      <c r="P509" s="138"/>
      <c r="Q509" s="168"/>
      <c r="R509" s="384"/>
    </row>
    <row r="510" spans="1:18" s="164" customFormat="1" ht="30.75" customHeight="1">
      <c r="A510" s="666"/>
      <c r="B510" s="505" t="s">
        <v>252</v>
      </c>
      <c r="C510" s="831"/>
      <c r="D510" s="117"/>
      <c r="E510" s="833"/>
      <c r="F510" s="280" t="s">
        <v>19</v>
      </c>
      <c r="G510" s="468"/>
      <c r="H510" s="169"/>
      <c r="I510" s="169"/>
      <c r="J510" s="139"/>
      <c r="K510" s="139"/>
      <c r="L510" s="139"/>
      <c r="M510" s="139"/>
      <c r="N510" s="139"/>
      <c r="O510" s="139"/>
      <c r="P510" s="139"/>
      <c r="Q510" s="170"/>
      <c r="R510" s="385"/>
    </row>
    <row r="511" spans="1:18" s="164" customFormat="1" ht="30.75" customHeight="1" thickBot="1">
      <c r="A511" s="666"/>
      <c r="B511" s="559" t="s">
        <v>253</v>
      </c>
      <c r="C511" s="831"/>
      <c r="D511" s="133" t="s">
        <v>254</v>
      </c>
      <c r="E511" s="833"/>
      <c r="F511" s="174" t="s">
        <v>20</v>
      </c>
      <c r="G511" s="497">
        <f>R511*J5</f>
        <v>0</v>
      </c>
      <c r="H511" s="191"/>
      <c r="I511" s="175"/>
      <c r="J511" s="176"/>
      <c r="K511" s="564"/>
      <c r="L511" s="140"/>
      <c r="M511" s="140"/>
      <c r="N511" s="140"/>
      <c r="O511" s="140">
        <v>0.59799999999999998</v>
      </c>
      <c r="P511" s="140"/>
      <c r="Q511" s="177"/>
      <c r="R511" s="387">
        <v>1.3</v>
      </c>
    </row>
    <row r="512" spans="1:18" s="164" customFormat="1" ht="30.75" customHeight="1" thickBot="1">
      <c r="A512" s="666"/>
      <c r="B512" s="559"/>
      <c r="C512" s="831"/>
      <c r="D512" s="536"/>
      <c r="E512" s="833"/>
      <c r="F512" s="509"/>
      <c r="G512" s="461"/>
      <c r="H512" s="632"/>
      <c r="I512" s="828"/>
      <c r="J512" s="828"/>
      <c r="K512" s="828"/>
      <c r="L512" s="828"/>
      <c r="M512" s="828"/>
      <c r="N512" s="828"/>
      <c r="O512" s="828"/>
      <c r="P512" s="828"/>
      <c r="Q512" s="828"/>
      <c r="R512" s="509"/>
    </row>
    <row r="513" spans="1:18" s="164" customFormat="1" ht="35.1" customHeight="1">
      <c r="A513" s="665">
        <v>87</v>
      </c>
      <c r="B513" s="299" t="s">
        <v>255</v>
      </c>
      <c r="C513" s="830" t="s">
        <v>73</v>
      </c>
      <c r="D513" s="561"/>
      <c r="E513" s="665" t="s">
        <v>451</v>
      </c>
      <c r="F513" s="148" t="s">
        <v>18</v>
      </c>
      <c r="G513" s="456"/>
      <c r="H513" s="173"/>
      <c r="I513" s="138"/>
      <c r="J513" s="138"/>
      <c r="K513" s="138"/>
      <c r="L513" s="138"/>
      <c r="M513" s="138"/>
      <c r="N513" s="138"/>
      <c r="O513" s="138"/>
      <c r="P513" s="138"/>
      <c r="Q513" s="168"/>
      <c r="R513" s="384"/>
    </row>
    <row r="514" spans="1:18" s="164" customFormat="1" ht="35.1" customHeight="1">
      <c r="A514" s="666"/>
      <c r="B514" s="300" t="s">
        <v>256</v>
      </c>
      <c r="C514" s="844"/>
      <c r="D514" s="559"/>
      <c r="E514" s="666"/>
      <c r="F514" s="280" t="s">
        <v>19</v>
      </c>
      <c r="G514" s="468"/>
      <c r="H514" s="169"/>
      <c r="I514" s="139"/>
      <c r="J514" s="139"/>
      <c r="K514" s="139"/>
      <c r="L514" s="139"/>
      <c r="M514" s="139"/>
      <c r="N514" s="139"/>
      <c r="O514" s="139"/>
      <c r="P514" s="139"/>
      <c r="Q514" s="170"/>
      <c r="R514" s="385"/>
    </row>
    <row r="515" spans="1:18" s="164" customFormat="1" ht="35.1" customHeight="1" thickBot="1">
      <c r="A515" s="666"/>
      <c r="B515" s="300" t="s">
        <v>257</v>
      </c>
      <c r="C515" s="844"/>
      <c r="D515" s="562" t="s">
        <v>55</v>
      </c>
      <c r="E515" s="666"/>
      <c r="F515" s="149" t="s">
        <v>20</v>
      </c>
      <c r="G515" s="469">
        <f>R515*J5</f>
        <v>0</v>
      </c>
      <c r="H515" s="191"/>
      <c r="I515" s="147"/>
      <c r="J515" s="147"/>
      <c r="K515" s="147"/>
      <c r="L515" s="147"/>
      <c r="M515" s="147"/>
      <c r="N515" s="147"/>
      <c r="O515" s="147">
        <v>7.0000000000000001E-3</v>
      </c>
      <c r="P515" s="147"/>
      <c r="Q515" s="171"/>
      <c r="R515" s="387">
        <v>0.4</v>
      </c>
    </row>
    <row r="516" spans="1:18" s="164" customFormat="1" ht="50.25" customHeight="1" thickBot="1">
      <c r="A516" s="667"/>
      <c r="B516" s="172" t="s">
        <v>258</v>
      </c>
      <c r="C516" s="845"/>
      <c r="D516" s="172"/>
      <c r="E516" s="667"/>
      <c r="F516" s="558"/>
      <c r="G516" s="470"/>
      <c r="H516" s="837"/>
      <c r="I516" s="837"/>
      <c r="J516" s="837"/>
      <c r="K516" s="837"/>
      <c r="L516" s="837"/>
      <c r="M516" s="837"/>
      <c r="N516" s="837"/>
      <c r="O516" s="837"/>
      <c r="P516" s="837"/>
      <c r="Q516" s="837"/>
      <c r="R516" s="558"/>
    </row>
    <row r="517" spans="1:18" s="164" customFormat="1" ht="35.1" customHeight="1">
      <c r="A517" s="665">
        <v>88</v>
      </c>
      <c r="B517" s="536" t="s">
        <v>259</v>
      </c>
      <c r="C517" s="830" t="s">
        <v>24</v>
      </c>
      <c r="D517" s="536"/>
      <c r="E517" s="665" t="s">
        <v>451</v>
      </c>
      <c r="F517" s="148" t="s">
        <v>18</v>
      </c>
      <c r="G517" s="456"/>
      <c r="H517" s="173"/>
      <c r="I517" s="138"/>
      <c r="J517" s="138"/>
      <c r="K517" s="138"/>
      <c r="L517" s="138"/>
      <c r="M517" s="138"/>
      <c r="N517" s="138"/>
      <c r="O517" s="138"/>
      <c r="P517" s="138"/>
      <c r="Q517" s="168"/>
      <c r="R517" s="384"/>
    </row>
    <row r="518" spans="1:18" s="164" customFormat="1" ht="35.1" customHeight="1">
      <c r="A518" s="666"/>
      <c r="B518" s="559" t="s">
        <v>260</v>
      </c>
      <c r="C518" s="692"/>
      <c r="D518" s="133"/>
      <c r="E518" s="839"/>
      <c r="F518" s="280" t="s">
        <v>19</v>
      </c>
      <c r="G518" s="468"/>
      <c r="H518" s="169"/>
      <c r="I518" s="139"/>
      <c r="J518" s="139"/>
      <c r="K518" s="139"/>
      <c r="L518" s="139"/>
      <c r="M518" s="139"/>
      <c r="N518" s="139"/>
      <c r="O518" s="139"/>
      <c r="P518" s="139"/>
      <c r="Q518" s="170"/>
      <c r="R518" s="385"/>
    </row>
    <row r="519" spans="1:18" s="164" customFormat="1" ht="35.1" customHeight="1" thickBot="1">
      <c r="A519" s="666"/>
      <c r="B519" s="559" t="s">
        <v>261</v>
      </c>
      <c r="C519" s="692"/>
      <c r="D519" s="562" t="s">
        <v>262</v>
      </c>
      <c r="E519" s="839"/>
      <c r="F519" s="149" t="s">
        <v>20</v>
      </c>
      <c r="G519" s="469">
        <f>R519*J5</f>
        <v>0</v>
      </c>
      <c r="H519" s="447"/>
      <c r="I519" s="147"/>
      <c r="J519" s="147"/>
      <c r="K519" s="147"/>
      <c r="L519" s="147"/>
      <c r="M519" s="147"/>
      <c r="N519" s="147"/>
      <c r="O519" s="147">
        <v>1.208</v>
      </c>
      <c r="P519" s="147"/>
      <c r="Q519" s="171"/>
      <c r="R519" s="147">
        <v>1.4</v>
      </c>
    </row>
    <row r="520" spans="1:18" s="164" customFormat="1" ht="35.1" customHeight="1" thickBot="1">
      <c r="A520" s="667"/>
      <c r="B520" s="560" t="s">
        <v>263</v>
      </c>
      <c r="C520" s="681"/>
      <c r="D520" s="560"/>
      <c r="E520" s="840"/>
      <c r="F520" s="558"/>
      <c r="G520" s="470"/>
      <c r="H520" s="837"/>
      <c r="I520" s="838"/>
      <c r="J520" s="838"/>
      <c r="K520" s="838"/>
      <c r="L520" s="838"/>
      <c r="M520" s="838"/>
      <c r="N520" s="838"/>
      <c r="O520" s="838"/>
      <c r="P520" s="838"/>
      <c r="Q520" s="838"/>
      <c r="R520" s="558"/>
    </row>
    <row r="521" spans="1:18" s="164" customFormat="1" ht="35.1" customHeight="1">
      <c r="A521" s="665">
        <v>89</v>
      </c>
      <c r="B521" s="536" t="s">
        <v>267</v>
      </c>
      <c r="C521" s="830" t="s">
        <v>24</v>
      </c>
      <c r="D521" s="561"/>
      <c r="E521" s="665" t="s">
        <v>451</v>
      </c>
      <c r="F521" s="102" t="s">
        <v>18</v>
      </c>
      <c r="G521" s="456"/>
      <c r="H521" s="173"/>
      <c r="I521" s="138"/>
      <c r="J521" s="138"/>
      <c r="K521" s="138"/>
      <c r="L521" s="138"/>
      <c r="M521" s="138"/>
      <c r="N521" s="138"/>
      <c r="O521" s="138"/>
      <c r="P521" s="138"/>
      <c r="Q521" s="168"/>
      <c r="R521" s="384"/>
    </row>
    <row r="522" spans="1:18" s="164" customFormat="1" ht="35.1" customHeight="1">
      <c r="A522" s="839"/>
      <c r="B522" s="559" t="s">
        <v>264</v>
      </c>
      <c r="C522" s="831"/>
      <c r="D522" s="117"/>
      <c r="E522" s="839"/>
      <c r="F522" s="557" t="s">
        <v>19</v>
      </c>
      <c r="G522" s="468"/>
      <c r="H522" s="169"/>
      <c r="I522" s="139"/>
      <c r="J522" s="139"/>
      <c r="K522" s="139"/>
      <c r="L522" s="139"/>
      <c r="M522" s="139"/>
      <c r="N522" s="139"/>
      <c r="O522" s="139"/>
      <c r="P522" s="139"/>
      <c r="Q522" s="170"/>
      <c r="R522" s="386"/>
    </row>
    <row r="523" spans="1:18" s="164" customFormat="1" ht="35.1" customHeight="1" thickBot="1">
      <c r="A523" s="839"/>
      <c r="B523" s="559" t="s">
        <v>265</v>
      </c>
      <c r="C523" s="831"/>
      <c r="D523" s="562" t="s">
        <v>268</v>
      </c>
      <c r="E523" s="839"/>
      <c r="F523" s="125" t="s">
        <v>20</v>
      </c>
      <c r="G523" s="469">
        <f>R523*J5</f>
        <v>0</v>
      </c>
      <c r="H523" s="447"/>
      <c r="I523" s="147"/>
      <c r="J523" s="147"/>
      <c r="K523" s="191"/>
      <c r="L523" s="147"/>
      <c r="M523" s="147"/>
      <c r="N523" s="147"/>
      <c r="O523" s="147">
        <v>0.47199999999999998</v>
      </c>
      <c r="P523" s="147"/>
      <c r="Q523" s="171"/>
      <c r="R523" s="453">
        <v>0.56000000000000005</v>
      </c>
    </row>
    <row r="524" spans="1:18" s="164" customFormat="1" ht="34.5" customHeight="1" thickBot="1">
      <c r="A524" s="840"/>
      <c r="B524" s="560" t="s">
        <v>266</v>
      </c>
      <c r="C524" s="832"/>
      <c r="D524" s="560"/>
      <c r="E524" s="840"/>
      <c r="F524" s="558"/>
      <c r="G524" s="480"/>
      <c r="H524" s="846"/>
      <c r="I524" s="838"/>
      <c r="J524" s="838"/>
      <c r="K524" s="838"/>
      <c r="L524" s="838"/>
      <c r="M524" s="838"/>
      <c r="N524" s="838"/>
      <c r="O524" s="838"/>
      <c r="P524" s="838"/>
      <c r="Q524" s="838"/>
      <c r="R524" s="132"/>
    </row>
    <row r="525" spans="1:18" s="164" customFormat="1" ht="35.1" hidden="1" customHeight="1" thickBot="1">
      <c r="A525" s="847" t="s">
        <v>269</v>
      </c>
      <c r="B525" s="848"/>
      <c r="C525" s="848"/>
      <c r="D525" s="848"/>
      <c r="E525" s="849"/>
      <c r="F525" s="179">
        <f>SUM(H525:Q525)</f>
        <v>1.6109999999999998</v>
      </c>
      <c r="G525" s="481">
        <f>G494+G498+G504+G509+G513+G517+G521</f>
        <v>0</v>
      </c>
      <c r="H525" s="179">
        <f>H494+H498+H504+H509+H513+H517+H521</f>
        <v>1.6109999999999998</v>
      </c>
      <c r="I525" s="179">
        <f t="shared" ref="I525:Q525" si="30">I494+I498+I504+I509+I513+I517+I521</f>
        <v>0</v>
      </c>
      <c r="J525" s="179">
        <f t="shared" si="30"/>
        <v>0</v>
      </c>
      <c r="K525" s="179">
        <f t="shared" si="30"/>
        <v>0</v>
      </c>
      <c r="L525" s="179">
        <f t="shared" si="30"/>
        <v>0</v>
      </c>
      <c r="M525" s="179">
        <f t="shared" si="30"/>
        <v>0</v>
      </c>
      <c r="N525" s="179">
        <f t="shared" si="30"/>
        <v>0</v>
      </c>
      <c r="O525" s="179">
        <f t="shared" si="30"/>
        <v>0</v>
      </c>
      <c r="P525" s="179">
        <f t="shared" si="30"/>
        <v>0</v>
      </c>
      <c r="Q525" s="371">
        <f t="shared" si="30"/>
        <v>0</v>
      </c>
      <c r="R525" s="179">
        <f>R494+R498+R504+R509+R513+R517+R521</f>
        <v>2.95</v>
      </c>
    </row>
    <row r="526" spans="1:18" s="164" customFormat="1" ht="35.1" hidden="1" customHeight="1" thickBot="1">
      <c r="A526" s="850" t="s">
        <v>270</v>
      </c>
      <c r="B526" s="851"/>
      <c r="C526" s="851"/>
      <c r="D526" s="851"/>
      <c r="E526" s="852"/>
      <c r="F526" s="179">
        <f>SUM(H526:Q526)</f>
        <v>0</v>
      </c>
      <c r="G526" s="481">
        <f t="shared" ref="G526:R527" si="31">G495+G499+G505+G510+G514+G518+G522</f>
        <v>0</v>
      </c>
      <c r="H526" s="179">
        <f t="shared" si="31"/>
        <v>0</v>
      </c>
      <c r="I526" s="179">
        <f t="shared" si="31"/>
        <v>0</v>
      </c>
      <c r="J526" s="179">
        <f t="shared" si="31"/>
        <v>0</v>
      </c>
      <c r="K526" s="179">
        <f t="shared" si="31"/>
        <v>0</v>
      </c>
      <c r="L526" s="179">
        <f t="shared" si="31"/>
        <v>0</v>
      </c>
      <c r="M526" s="179">
        <f t="shared" si="31"/>
        <v>0</v>
      </c>
      <c r="N526" s="179">
        <f t="shared" si="31"/>
        <v>0</v>
      </c>
      <c r="O526" s="179">
        <f t="shared" si="31"/>
        <v>0</v>
      </c>
      <c r="P526" s="179">
        <f t="shared" si="31"/>
        <v>0</v>
      </c>
      <c r="Q526" s="371">
        <f t="shared" si="31"/>
        <v>0</v>
      </c>
      <c r="R526" s="179">
        <f t="shared" si="31"/>
        <v>0</v>
      </c>
    </row>
    <row r="527" spans="1:18" s="164" customFormat="1" ht="35.1" hidden="1" customHeight="1" thickBot="1">
      <c r="A527" s="863" t="s">
        <v>271</v>
      </c>
      <c r="B527" s="864"/>
      <c r="C527" s="864"/>
      <c r="D527" s="864"/>
      <c r="E527" s="865"/>
      <c r="F527" s="181">
        <f>SUM(H527:Q527)</f>
        <v>2.2850000000000001</v>
      </c>
      <c r="G527" s="481">
        <f t="shared" si="31"/>
        <v>0</v>
      </c>
      <c r="H527" s="179">
        <f t="shared" si="31"/>
        <v>0</v>
      </c>
      <c r="I527" s="179">
        <f t="shared" si="31"/>
        <v>0</v>
      </c>
      <c r="J527" s="179">
        <f t="shared" si="31"/>
        <v>0</v>
      </c>
      <c r="K527" s="179">
        <f t="shared" si="31"/>
        <v>0</v>
      </c>
      <c r="L527" s="179">
        <f t="shared" si="31"/>
        <v>0</v>
      </c>
      <c r="M527" s="179">
        <f t="shared" si="31"/>
        <v>0</v>
      </c>
      <c r="N527" s="179">
        <f t="shared" si="31"/>
        <v>0</v>
      </c>
      <c r="O527" s="179">
        <f t="shared" si="31"/>
        <v>2.2850000000000001</v>
      </c>
      <c r="P527" s="179">
        <f t="shared" si="31"/>
        <v>0</v>
      </c>
      <c r="Q527" s="371">
        <f t="shared" si="31"/>
        <v>0</v>
      </c>
      <c r="R527" s="179">
        <f t="shared" si="31"/>
        <v>3.66</v>
      </c>
    </row>
    <row r="528" spans="1:18" s="224" customFormat="1" ht="50.25" hidden="1" customHeight="1" thickBot="1">
      <c r="A528" s="859" t="s">
        <v>620</v>
      </c>
      <c r="B528" s="860"/>
      <c r="C528" s="860"/>
      <c r="D528" s="860"/>
      <c r="E528" s="862"/>
      <c r="F528" s="182">
        <f>SUM(F525:F526)</f>
        <v>1.6109999999999998</v>
      </c>
      <c r="G528" s="189">
        <f>SUM(G525:G526)</f>
        <v>0</v>
      </c>
      <c r="H528" s="182">
        <f>SUM(H525:H526)</f>
        <v>1.6109999999999998</v>
      </c>
      <c r="I528" s="182">
        <f>SUM(I525:I526)</f>
        <v>0</v>
      </c>
      <c r="J528" s="182">
        <f>SUM(J525:J526)</f>
        <v>0</v>
      </c>
      <c r="K528" s="182">
        <f t="shared" ref="K528:Q528" si="32">SUM(K525:K526)</f>
        <v>0</v>
      </c>
      <c r="L528" s="182">
        <f t="shared" si="32"/>
        <v>0</v>
      </c>
      <c r="M528" s="182">
        <f t="shared" si="32"/>
        <v>0</v>
      </c>
      <c r="N528" s="182">
        <f t="shared" si="32"/>
        <v>0</v>
      </c>
      <c r="O528" s="182">
        <f t="shared" si="32"/>
        <v>0</v>
      </c>
      <c r="P528" s="182">
        <f t="shared" si="32"/>
        <v>0</v>
      </c>
      <c r="Q528" s="183">
        <f t="shared" si="32"/>
        <v>0</v>
      </c>
      <c r="R528" s="182">
        <f>SUM(R525:R526)</f>
        <v>2.95</v>
      </c>
    </row>
    <row r="529" spans="1:18" s="224" customFormat="1" ht="54.75" hidden="1" customHeight="1" thickBot="1">
      <c r="A529" s="866" t="s">
        <v>621</v>
      </c>
      <c r="B529" s="867"/>
      <c r="C529" s="867"/>
      <c r="D529" s="867"/>
      <c r="E529" s="868"/>
      <c r="F529" s="184">
        <f>SUM(F525:F527)</f>
        <v>3.8959999999999999</v>
      </c>
      <c r="G529" s="184">
        <f t="shared" ref="G529:R529" si="33">SUM(G525:G527)</f>
        <v>0</v>
      </c>
      <c r="H529" s="184">
        <f t="shared" si="33"/>
        <v>1.6109999999999998</v>
      </c>
      <c r="I529" s="184">
        <f>SUM(I525:I527)</f>
        <v>0</v>
      </c>
      <c r="J529" s="184">
        <f>SUM(J525:J527)</f>
        <v>0</v>
      </c>
      <c r="K529" s="184">
        <f t="shared" si="33"/>
        <v>0</v>
      </c>
      <c r="L529" s="184">
        <f t="shared" si="33"/>
        <v>0</v>
      </c>
      <c r="M529" s="184">
        <f t="shared" si="33"/>
        <v>0</v>
      </c>
      <c r="N529" s="184">
        <f t="shared" si="33"/>
        <v>0</v>
      </c>
      <c r="O529" s="184">
        <f t="shared" si="33"/>
        <v>2.2850000000000001</v>
      </c>
      <c r="P529" s="184">
        <f t="shared" si="33"/>
        <v>0</v>
      </c>
      <c r="Q529" s="185">
        <f t="shared" si="33"/>
        <v>0</v>
      </c>
      <c r="R529" s="184">
        <f t="shared" si="33"/>
        <v>6.61</v>
      </c>
    </row>
    <row r="530" spans="1:18" s="164" customFormat="1" ht="35.1" hidden="1" customHeight="1" thickBot="1">
      <c r="A530" s="869"/>
      <c r="B530" s="870"/>
      <c r="C530" s="870"/>
      <c r="D530" s="870"/>
      <c r="E530" s="870"/>
      <c r="F530" s="870"/>
      <c r="G530" s="870"/>
      <c r="H530" s="870"/>
      <c r="I530" s="870"/>
      <c r="J530" s="870"/>
      <c r="K530" s="870"/>
      <c r="L530" s="870"/>
      <c r="M530" s="870"/>
      <c r="N530" s="870"/>
      <c r="O530" s="870"/>
      <c r="P530" s="870"/>
      <c r="Q530" s="870"/>
      <c r="R530" s="398"/>
    </row>
    <row r="531" spans="1:18" s="164" customFormat="1" ht="35.1" customHeight="1" thickBot="1">
      <c r="A531" s="847" t="s">
        <v>272</v>
      </c>
      <c r="B531" s="848"/>
      <c r="C531" s="848"/>
      <c r="D531" s="848"/>
      <c r="E531" s="848"/>
      <c r="F531" s="856"/>
      <c r="G531" s="482">
        <f t="shared" ref="G531:G533" si="34">G525</f>
        <v>0</v>
      </c>
      <c r="H531" s="181">
        <f>H525</f>
        <v>1.6109999999999998</v>
      </c>
      <c r="I531" s="181">
        <f t="shared" ref="I531:Q535" si="35">SUM(I525,H531)</f>
        <v>1.6109999999999998</v>
      </c>
      <c r="J531" s="181">
        <f t="shared" si="35"/>
        <v>1.6109999999999998</v>
      </c>
      <c r="K531" s="181">
        <f t="shared" si="35"/>
        <v>1.6109999999999998</v>
      </c>
      <c r="L531" s="181">
        <f t="shared" si="35"/>
        <v>1.6109999999999998</v>
      </c>
      <c r="M531" s="181">
        <f t="shared" si="35"/>
        <v>1.6109999999999998</v>
      </c>
      <c r="N531" s="181">
        <f t="shared" si="35"/>
        <v>1.6109999999999998</v>
      </c>
      <c r="O531" s="181">
        <f t="shared" si="35"/>
        <v>1.6109999999999998</v>
      </c>
      <c r="P531" s="181">
        <f t="shared" si="35"/>
        <v>1.6109999999999998</v>
      </c>
      <c r="Q531" s="181">
        <f t="shared" si="35"/>
        <v>1.6109999999999998</v>
      </c>
      <c r="R531" s="181">
        <f>R525</f>
        <v>2.95</v>
      </c>
    </row>
    <row r="532" spans="1:18" s="164" customFormat="1" ht="35.1" customHeight="1" thickBot="1">
      <c r="A532" s="850" t="s">
        <v>273</v>
      </c>
      <c r="B532" s="851"/>
      <c r="C532" s="851"/>
      <c r="D532" s="851"/>
      <c r="E532" s="851"/>
      <c r="F532" s="857"/>
      <c r="G532" s="482">
        <f t="shared" si="34"/>
        <v>0</v>
      </c>
      <c r="H532" s="181">
        <f>H526</f>
        <v>0</v>
      </c>
      <c r="I532" s="181">
        <f t="shared" si="35"/>
        <v>0</v>
      </c>
      <c r="J532" s="181">
        <f t="shared" si="35"/>
        <v>0</v>
      </c>
      <c r="K532" s="181">
        <f t="shared" si="35"/>
        <v>0</v>
      </c>
      <c r="L532" s="181">
        <f t="shared" si="35"/>
        <v>0</v>
      </c>
      <c r="M532" s="181">
        <f t="shared" si="35"/>
        <v>0</v>
      </c>
      <c r="N532" s="181">
        <f t="shared" si="35"/>
        <v>0</v>
      </c>
      <c r="O532" s="181">
        <f t="shared" si="35"/>
        <v>0</v>
      </c>
      <c r="P532" s="181">
        <f t="shared" si="35"/>
        <v>0</v>
      </c>
      <c r="Q532" s="181">
        <f t="shared" si="35"/>
        <v>0</v>
      </c>
      <c r="R532" s="181">
        <f>R526</f>
        <v>0</v>
      </c>
    </row>
    <row r="533" spans="1:18" s="164" customFormat="1" ht="35.1" customHeight="1" thickBot="1">
      <c r="A533" s="853" t="s">
        <v>274</v>
      </c>
      <c r="B533" s="854"/>
      <c r="C533" s="854"/>
      <c r="D533" s="854"/>
      <c r="E533" s="854"/>
      <c r="F533" s="858"/>
      <c r="G533" s="482">
        <f t="shared" si="34"/>
        <v>0</v>
      </c>
      <c r="H533" s="181">
        <f>H527</f>
        <v>0</v>
      </c>
      <c r="I533" s="181">
        <f t="shared" si="35"/>
        <v>0</v>
      </c>
      <c r="J533" s="181">
        <f t="shared" si="35"/>
        <v>0</v>
      </c>
      <c r="K533" s="181">
        <f t="shared" si="35"/>
        <v>0</v>
      </c>
      <c r="L533" s="181">
        <f t="shared" si="35"/>
        <v>0</v>
      </c>
      <c r="M533" s="181">
        <f t="shared" si="35"/>
        <v>0</v>
      </c>
      <c r="N533" s="181">
        <f t="shared" si="35"/>
        <v>0</v>
      </c>
      <c r="O533" s="181">
        <f t="shared" si="35"/>
        <v>2.2850000000000001</v>
      </c>
      <c r="P533" s="181">
        <f t="shared" si="35"/>
        <v>2.2850000000000001</v>
      </c>
      <c r="Q533" s="181">
        <f t="shared" si="35"/>
        <v>2.2850000000000001</v>
      </c>
      <c r="R533" s="181">
        <f>R527</f>
        <v>3.66</v>
      </c>
    </row>
    <row r="534" spans="1:18" s="224" customFormat="1" ht="57.75" customHeight="1" thickBot="1">
      <c r="A534" s="859" t="s">
        <v>622</v>
      </c>
      <c r="B534" s="860"/>
      <c r="C534" s="860"/>
      <c r="D534" s="860"/>
      <c r="E534" s="861"/>
      <c r="F534" s="862"/>
      <c r="G534" s="189">
        <f>SUM(G531:G532)</f>
        <v>0</v>
      </c>
      <c r="H534" s="182">
        <f>SUM(H531:H532)</f>
        <v>1.6109999999999998</v>
      </c>
      <c r="I534" s="187">
        <f t="shared" si="35"/>
        <v>1.6109999999999998</v>
      </c>
      <c r="J534" s="187">
        <f t="shared" si="35"/>
        <v>1.6109999999999998</v>
      </c>
      <c r="K534" s="187">
        <f t="shared" si="35"/>
        <v>1.6109999999999998</v>
      </c>
      <c r="L534" s="187">
        <f t="shared" si="35"/>
        <v>1.6109999999999998</v>
      </c>
      <c r="M534" s="187">
        <f t="shared" si="35"/>
        <v>1.6109999999999998</v>
      </c>
      <c r="N534" s="187">
        <f t="shared" si="35"/>
        <v>1.6109999999999998</v>
      </c>
      <c r="O534" s="187">
        <f t="shared" si="35"/>
        <v>1.6109999999999998</v>
      </c>
      <c r="P534" s="187">
        <f t="shared" si="35"/>
        <v>1.6109999999999998</v>
      </c>
      <c r="Q534" s="188">
        <f t="shared" si="35"/>
        <v>1.6109999999999998</v>
      </c>
      <c r="R534" s="182">
        <f>SUM(R531:R532)</f>
        <v>2.95</v>
      </c>
    </row>
    <row r="535" spans="1:18" s="224" customFormat="1" ht="77.25" customHeight="1" thickBot="1">
      <c r="A535" s="871" t="s">
        <v>623</v>
      </c>
      <c r="B535" s="872"/>
      <c r="C535" s="872"/>
      <c r="D535" s="872"/>
      <c r="E535" s="872"/>
      <c r="F535" s="873"/>
      <c r="G535" s="184">
        <f>SUM(G531:G533)</f>
        <v>0</v>
      </c>
      <c r="H535" s="189">
        <f>SUM(H531:H533)</f>
        <v>1.6109999999999998</v>
      </c>
      <c r="I535" s="184">
        <f t="shared" si="35"/>
        <v>1.6109999999999998</v>
      </c>
      <c r="J535" s="184">
        <f t="shared" si="35"/>
        <v>1.6109999999999998</v>
      </c>
      <c r="K535" s="184">
        <f t="shared" si="35"/>
        <v>1.6109999999999998</v>
      </c>
      <c r="L535" s="184">
        <f>SUM(L529,K535)</f>
        <v>1.6109999999999998</v>
      </c>
      <c r="M535" s="184">
        <f>SUM(M529,L535)</f>
        <v>1.6109999999999998</v>
      </c>
      <c r="N535" s="184">
        <f>SUM(N529,M535)</f>
        <v>1.6109999999999998</v>
      </c>
      <c r="O535" s="184">
        <f t="shared" si="35"/>
        <v>3.8959999999999999</v>
      </c>
      <c r="P535" s="184">
        <f t="shared" si="35"/>
        <v>3.8959999999999999</v>
      </c>
      <c r="Q535" s="185">
        <f t="shared" si="35"/>
        <v>3.8959999999999999</v>
      </c>
      <c r="R535" s="184">
        <f>SUM(R531:R533)</f>
        <v>6.61</v>
      </c>
    </row>
    <row r="536" spans="1:18" s="164" customFormat="1" thickBot="1">
      <c r="A536" s="874"/>
      <c r="B536" s="875"/>
      <c r="C536" s="875"/>
      <c r="D536" s="875"/>
      <c r="E536" s="875"/>
      <c r="F536" s="875"/>
      <c r="G536" s="870"/>
      <c r="H536" s="870"/>
      <c r="I536" s="870"/>
      <c r="J536" s="870"/>
      <c r="K536" s="870"/>
      <c r="L536" s="870"/>
      <c r="M536" s="870"/>
      <c r="N536" s="870"/>
      <c r="O536" s="870"/>
      <c r="P536" s="870"/>
      <c r="Q536" s="870"/>
      <c r="R536" s="398"/>
    </row>
    <row r="537" spans="1:18" s="164" customFormat="1" ht="42.75" customHeight="1" thickBot="1">
      <c r="A537" s="876" t="s">
        <v>275</v>
      </c>
      <c r="B537" s="877"/>
      <c r="C537" s="877"/>
      <c r="D537" s="877"/>
      <c r="E537" s="877"/>
      <c r="F537" s="877"/>
      <c r="G537" s="877"/>
      <c r="H537" s="877"/>
      <c r="I537" s="877"/>
      <c r="J537" s="877"/>
      <c r="K537" s="877"/>
      <c r="L537" s="877"/>
      <c r="M537" s="877"/>
      <c r="N537" s="877"/>
      <c r="O537" s="877"/>
      <c r="P537" s="877"/>
      <c r="Q537" s="877"/>
      <c r="R537" s="454"/>
    </row>
    <row r="538" spans="1:18" s="164" customFormat="1" ht="35.1" customHeight="1">
      <c r="A538" s="665">
        <v>90</v>
      </c>
      <c r="B538" s="536" t="s">
        <v>277</v>
      </c>
      <c r="C538" s="830" t="s">
        <v>276</v>
      </c>
      <c r="D538" s="536" t="s">
        <v>120</v>
      </c>
      <c r="E538" s="665" t="s">
        <v>17</v>
      </c>
      <c r="F538" s="102" t="s">
        <v>18</v>
      </c>
      <c r="G538" s="456">
        <f>R538*J5</f>
        <v>0</v>
      </c>
      <c r="H538" s="173"/>
      <c r="I538" s="138"/>
      <c r="J538" s="138">
        <v>0.214</v>
      </c>
      <c r="K538" s="138"/>
      <c r="L538" s="138"/>
      <c r="M538" s="138"/>
      <c r="N538" s="138"/>
      <c r="O538" s="138"/>
      <c r="P538" s="138"/>
      <c r="Q538" s="168"/>
      <c r="R538" s="384">
        <v>0.5</v>
      </c>
    </row>
    <row r="539" spans="1:18" s="164" customFormat="1" ht="35.1" customHeight="1">
      <c r="A539" s="666"/>
      <c r="B539" s="567" t="s">
        <v>278</v>
      </c>
      <c r="C539" s="692"/>
      <c r="D539" s="117"/>
      <c r="E539" s="839"/>
      <c r="F539" s="107" t="s">
        <v>19</v>
      </c>
      <c r="G539" s="468"/>
      <c r="H539" s="169"/>
      <c r="I539" s="139"/>
      <c r="J539" s="139"/>
      <c r="K539" s="139"/>
      <c r="L539" s="139"/>
      <c r="M539" s="139"/>
      <c r="N539" s="139"/>
      <c r="O539" s="139"/>
      <c r="P539" s="139"/>
      <c r="Q539" s="170"/>
      <c r="R539" s="385"/>
    </row>
    <row r="540" spans="1:18" s="164" customFormat="1" ht="33" customHeight="1" thickBot="1">
      <c r="A540" s="666"/>
      <c r="B540" s="505" t="s">
        <v>279</v>
      </c>
      <c r="C540" s="692"/>
      <c r="D540" s="562"/>
      <c r="E540" s="839"/>
      <c r="F540" s="125" t="s">
        <v>20</v>
      </c>
      <c r="G540" s="497"/>
      <c r="H540" s="191"/>
      <c r="I540" s="147"/>
      <c r="J540" s="147"/>
      <c r="K540" s="139"/>
      <c r="L540" s="139"/>
      <c r="M540" s="139"/>
      <c r="N540" s="139"/>
      <c r="O540" s="139"/>
      <c r="P540" s="139"/>
      <c r="Q540" s="170"/>
      <c r="R540" s="387"/>
    </row>
    <row r="541" spans="1:18" s="164" customFormat="1" ht="35.1" customHeight="1" thickBot="1">
      <c r="A541" s="667"/>
      <c r="B541" s="560"/>
      <c r="C541" s="681"/>
      <c r="D541" s="560"/>
      <c r="E541" s="840"/>
      <c r="F541" s="558"/>
      <c r="G541" s="470"/>
      <c r="H541" s="837"/>
      <c r="I541" s="838"/>
      <c r="J541" s="838"/>
      <c r="K541" s="838"/>
      <c r="L541" s="838"/>
      <c r="M541" s="838"/>
      <c r="N541" s="838"/>
      <c r="O541" s="838"/>
      <c r="P541" s="838"/>
      <c r="Q541" s="838"/>
      <c r="R541" s="558"/>
    </row>
    <row r="542" spans="1:18" s="164" customFormat="1" ht="35.1" hidden="1" customHeight="1" thickBot="1">
      <c r="A542" s="847" t="s">
        <v>280</v>
      </c>
      <c r="B542" s="848"/>
      <c r="C542" s="848"/>
      <c r="D542" s="848"/>
      <c r="E542" s="849"/>
      <c r="F542" s="179">
        <f>SUM(H542:Q542)</f>
        <v>0.214</v>
      </c>
      <c r="G542" s="481">
        <f>G538</f>
        <v>0</v>
      </c>
      <c r="H542" s="179">
        <f>H538</f>
        <v>0</v>
      </c>
      <c r="I542" s="179">
        <f t="shared" ref="I542:Q542" si="36">I538</f>
        <v>0</v>
      </c>
      <c r="J542" s="179">
        <f t="shared" si="36"/>
        <v>0.214</v>
      </c>
      <c r="K542" s="179">
        <f t="shared" si="36"/>
        <v>0</v>
      </c>
      <c r="L542" s="179">
        <f t="shared" si="36"/>
        <v>0</v>
      </c>
      <c r="M542" s="179">
        <f t="shared" si="36"/>
        <v>0</v>
      </c>
      <c r="N542" s="179">
        <f t="shared" si="36"/>
        <v>0</v>
      </c>
      <c r="O542" s="179">
        <f t="shared" si="36"/>
        <v>0</v>
      </c>
      <c r="P542" s="179">
        <f t="shared" si="36"/>
        <v>0</v>
      </c>
      <c r="Q542" s="371">
        <f t="shared" si="36"/>
        <v>0</v>
      </c>
      <c r="R542" s="179">
        <f>R538</f>
        <v>0.5</v>
      </c>
    </row>
    <row r="543" spans="1:18" s="164" customFormat="1" ht="35.1" hidden="1" customHeight="1" thickBot="1">
      <c r="A543" s="850" t="s">
        <v>281</v>
      </c>
      <c r="B543" s="851"/>
      <c r="C543" s="851"/>
      <c r="D543" s="851"/>
      <c r="E543" s="852"/>
      <c r="F543" s="179">
        <f>SUM(H543:Q543)</f>
        <v>0</v>
      </c>
      <c r="G543" s="481">
        <f t="shared" ref="G543:R544" si="37">G539</f>
        <v>0</v>
      </c>
      <c r="H543" s="179">
        <f t="shared" si="37"/>
        <v>0</v>
      </c>
      <c r="I543" s="179">
        <f t="shared" si="37"/>
        <v>0</v>
      </c>
      <c r="J543" s="179">
        <f t="shared" si="37"/>
        <v>0</v>
      </c>
      <c r="K543" s="179">
        <f t="shared" si="37"/>
        <v>0</v>
      </c>
      <c r="L543" s="179">
        <f t="shared" si="37"/>
        <v>0</v>
      </c>
      <c r="M543" s="179">
        <f t="shared" si="37"/>
        <v>0</v>
      </c>
      <c r="N543" s="179">
        <f t="shared" si="37"/>
        <v>0</v>
      </c>
      <c r="O543" s="179">
        <f t="shared" si="37"/>
        <v>0</v>
      </c>
      <c r="P543" s="179">
        <f t="shared" si="37"/>
        <v>0</v>
      </c>
      <c r="Q543" s="371">
        <f t="shared" si="37"/>
        <v>0</v>
      </c>
      <c r="R543" s="179">
        <f t="shared" si="37"/>
        <v>0</v>
      </c>
    </row>
    <row r="544" spans="1:18" s="164" customFormat="1" ht="35.1" hidden="1" customHeight="1" thickBot="1">
      <c r="A544" s="853" t="s">
        <v>282</v>
      </c>
      <c r="B544" s="854"/>
      <c r="C544" s="854"/>
      <c r="D544" s="854"/>
      <c r="E544" s="855"/>
      <c r="F544" s="181">
        <f>SUM(H544:Q544)</f>
        <v>0</v>
      </c>
      <c r="G544" s="481">
        <f t="shared" si="37"/>
        <v>0</v>
      </c>
      <c r="H544" s="179">
        <f t="shared" si="37"/>
        <v>0</v>
      </c>
      <c r="I544" s="179">
        <f t="shared" si="37"/>
        <v>0</v>
      </c>
      <c r="J544" s="179">
        <f t="shared" si="37"/>
        <v>0</v>
      </c>
      <c r="K544" s="179">
        <f t="shared" si="37"/>
        <v>0</v>
      </c>
      <c r="L544" s="179">
        <f t="shared" si="37"/>
        <v>0</v>
      </c>
      <c r="M544" s="179">
        <f t="shared" si="37"/>
        <v>0</v>
      </c>
      <c r="N544" s="179">
        <f t="shared" si="37"/>
        <v>0</v>
      </c>
      <c r="O544" s="179">
        <f t="shared" si="37"/>
        <v>0</v>
      </c>
      <c r="P544" s="179">
        <f t="shared" si="37"/>
        <v>0</v>
      </c>
      <c r="Q544" s="371">
        <f t="shared" si="37"/>
        <v>0</v>
      </c>
      <c r="R544" s="179">
        <f t="shared" si="37"/>
        <v>0</v>
      </c>
    </row>
    <row r="545" spans="1:18" s="224" customFormat="1" ht="42" hidden="1" customHeight="1" thickBot="1">
      <c r="A545" s="859" t="s">
        <v>624</v>
      </c>
      <c r="B545" s="860"/>
      <c r="C545" s="860"/>
      <c r="D545" s="860"/>
      <c r="E545" s="862"/>
      <c r="F545" s="182">
        <f>SUM(F542:F543)</f>
        <v>0.214</v>
      </c>
      <c r="G545" s="189">
        <f>SUM(G542:G543)</f>
        <v>0</v>
      </c>
      <c r="H545" s="182">
        <f>SUM(H542:H543)</f>
        <v>0</v>
      </c>
      <c r="I545" s="182">
        <f>SUM(I542:I543)</f>
        <v>0</v>
      </c>
      <c r="J545" s="182">
        <f>SUM(J542:J543)</f>
        <v>0.214</v>
      </c>
      <c r="K545" s="182">
        <f t="shared" ref="K545:Q545" si="38">SUM(K542:K543)</f>
        <v>0</v>
      </c>
      <c r="L545" s="182">
        <f t="shared" si="38"/>
        <v>0</v>
      </c>
      <c r="M545" s="182">
        <f t="shared" si="38"/>
        <v>0</v>
      </c>
      <c r="N545" s="182">
        <f t="shared" si="38"/>
        <v>0</v>
      </c>
      <c r="O545" s="182">
        <f t="shared" si="38"/>
        <v>0</v>
      </c>
      <c r="P545" s="182">
        <f t="shared" si="38"/>
        <v>0</v>
      </c>
      <c r="Q545" s="183">
        <f t="shared" si="38"/>
        <v>0</v>
      </c>
      <c r="R545" s="182">
        <f>SUM(R542:R543)</f>
        <v>0.5</v>
      </c>
    </row>
    <row r="546" spans="1:18" s="224" customFormat="1" ht="52.5" hidden="1" customHeight="1" thickBot="1">
      <c r="A546" s="866" t="s">
        <v>625</v>
      </c>
      <c r="B546" s="867"/>
      <c r="C546" s="867"/>
      <c r="D546" s="867"/>
      <c r="E546" s="868"/>
      <c r="F546" s="184">
        <f>SUM(F542:F544)</f>
        <v>0.214</v>
      </c>
      <c r="G546" s="184">
        <f t="shared" ref="G546:R546" si="39">SUM(G542:G544)</f>
        <v>0</v>
      </c>
      <c r="H546" s="184">
        <f t="shared" si="39"/>
        <v>0</v>
      </c>
      <c r="I546" s="184">
        <f t="shared" si="39"/>
        <v>0</v>
      </c>
      <c r="J546" s="184">
        <f t="shared" si="39"/>
        <v>0.214</v>
      </c>
      <c r="K546" s="184">
        <f t="shared" si="39"/>
        <v>0</v>
      </c>
      <c r="L546" s="184">
        <f t="shared" si="39"/>
        <v>0</v>
      </c>
      <c r="M546" s="184">
        <f t="shared" si="39"/>
        <v>0</v>
      </c>
      <c r="N546" s="184">
        <f t="shared" si="39"/>
        <v>0</v>
      </c>
      <c r="O546" s="184">
        <f t="shared" si="39"/>
        <v>0</v>
      </c>
      <c r="P546" s="184">
        <f t="shared" si="39"/>
        <v>0</v>
      </c>
      <c r="Q546" s="185">
        <f t="shared" si="39"/>
        <v>0</v>
      </c>
      <c r="R546" s="184">
        <f t="shared" si="39"/>
        <v>0.5</v>
      </c>
    </row>
    <row r="547" spans="1:18" s="164" customFormat="1" ht="35.1" customHeight="1" thickBot="1">
      <c r="A547" s="533"/>
      <c r="B547" s="534"/>
      <c r="C547" s="190"/>
      <c r="D547" s="534"/>
      <c r="E547" s="534"/>
      <c r="F547" s="534"/>
      <c r="G547" s="483"/>
      <c r="H547" s="534"/>
      <c r="I547" s="534"/>
      <c r="J547" s="534"/>
      <c r="K547" s="534"/>
      <c r="L547" s="534"/>
      <c r="M547" s="534"/>
      <c r="N547" s="534"/>
      <c r="O547" s="534"/>
      <c r="P547" s="534"/>
      <c r="Q547" s="534"/>
      <c r="R547" s="337"/>
    </row>
    <row r="548" spans="1:18" s="164" customFormat="1" ht="35.1" customHeight="1" thickBot="1">
      <c r="A548" s="847" t="s">
        <v>283</v>
      </c>
      <c r="B548" s="848"/>
      <c r="C548" s="848"/>
      <c r="D548" s="848"/>
      <c r="E548" s="848"/>
      <c r="F548" s="856"/>
      <c r="G548" s="482">
        <f t="shared" ref="G548:H550" si="40">G542</f>
        <v>0</v>
      </c>
      <c r="H548" s="181">
        <f t="shared" si="40"/>
        <v>0</v>
      </c>
      <c r="I548" s="181">
        <f t="shared" ref="I548:Q552" si="41">SUM(I542,H548)</f>
        <v>0</v>
      </c>
      <c r="J548" s="181">
        <f t="shared" si="41"/>
        <v>0.214</v>
      </c>
      <c r="K548" s="181">
        <f t="shared" si="41"/>
        <v>0.214</v>
      </c>
      <c r="L548" s="181">
        <f t="shared" si="41"/>
        <v>0.214</v>
      </c>
      <c r="M548" s="181">
        <f t="shared" si="41"/>
        <v>0.214</v>
      </c>
      <c r="N548" s="181">
        <f t="shared" si="41"/>
        <v>0.214</v>
      </c>
      <c r="O548" s="181">
        <f t="shared" si="41"/>
        <v>0.214</v>
      </c>
      <c r="P548" s="181">
        <f t="shared" si="41"/>
        <v>0.214</v>
      </c>
      <c r="Q548" s="186">
        <f t="shared" si="41"/>
        <v>0.214</v>
      </c>
      <c r="R548" s="181">
        <f>R542</f>
        <v>0.5</v>
      </c>
    </row>
    <row r="549" spans="1:18" s="164" customFormat="1" ht="35.1" customHeight="1" thickBot="1">
      <c r="A549" s="850" t="s">
        <v>284</v>
      </c>
      <c r="B549" s="851"/>
      <c r="C549" s="851"/>
      <c r="D549" s="851"/>
      <c r="E549" s="851"/>
      <c r="F549" s="857"/>
      <c r="G549" s="482">
        <f t="shared" si="40"/>
        <v>0</v>
      </c>
      <c r="H549" s="181">
        <f t="shared" si="40"/>
        <v>0</v>
      </c>
      <c r="I549" s="181">
        <f t="shared" si="41"/>
        <v>0</v>
      </c>
      <c r="J549" s="181">
        <f t="shared" si="41"/>
        <v>0</v>
      </c>
      <c r="K549" s="181">
        <f t="shared" si="41"/>
        <v>0</v>
      </c>
      <c r="L549" s="181">
        <f t="shared" si="41"/>
        <v>0</v>
      </c>
      <c r="M549" s="181">
        <f t="shared" si="41"/>
        <v>0</v>
      </c>
      <c r="N549" s="181">
        <f t="shared" si="41"/>
        <v>0</v>
      </c>
      <c r="O549" s="181">
        <f t="shared" si="41"/>
        <v>0</v>
      </c>
      <c r="P549" s="181">
        <f t="shared" si="41"/>
        <v>0</v>
      </c>
      <c r="Q549" s="186">
        <f t="shared" si="41"/>
        <v>0</v>
      </c>
      <c r="R549" s="181">
        <f>R543</f>
        <v>0</v>
      </c>
    </row>
    <row r="550" spans="1:18" s="164" customFormat="1" ht="35.1" customHeight="1" thickBot="1">
      <c r="A550" s="853" t="s">
        <v>285</v>
      </c>
      <c r="B550" s="854"/>
      <c r="C550" s="854"/>
      <c r="D550" s="854"/>
      <c r="E550" s="854"/>
      <c r="F550" s="858"/>
      <c r="G550" s="482">
        <f t="shared" si="40"/>
        <v>0</v>
      </c>
      <c r="H550" s="181">
        <f t="shared" si="40"/>
        <v>0</v>
      </c>
      <c r="I550" s="181">
        <f t="shared" si="41"/>
        <v>0</v>
      </c>
      <c r="J550" s="181">
        <f t="shared" si="41"/>
        <v>0</v>
      </c>
      <c r="K550" s="181">
        <f t="shared" si="41"/>
        <v>0</v>
      </c>
      <c r="L550" s="181">
        <f t="shared" si="41"/>
        <v>0</v>
      </c>
      <c r="M550" s="181">
        <f t="shared" si="41"/>
        <v>0</v>
      </c>
      <c r="N550" s="181">
        <f t="shared" si="41"/>
        <v>0</v>
      </c>
      <c r="O550" s="181">
        <f t="shared" si="41"/>
        <v>0</v>
      </c>
      <c r="P550" s="181">
        <f t="shared" si="41"/>
        <v>0</v>
      </c>
      <c r="Q550" s="186">
        <f t="shared" si="41"/>
        <v>0</v>
      </c>
      <c r="R550" s="181">
        <f>R544</f>
        <v>0</v>
      </c>
    </row>
    <row r="551" spans="1:18" s="224" customFormat="1" ht="72" customHeight="1" thickBot="1">
      <c r="A551" s="859" t="s">
        <v>626</v>
      </c>
      <c r="B551" s="860"/>
      <c r="C551" s="860"/>
      <c r="D551" s="860"/>
      <c r="E551" s="861"/>
      <c r="F551" s="862"/>
      <c r="G551" s="189">
        <f>SUM(G548:G549)</f>
        <v>0</v>
      </c>
      <c r="H551" s="182">
        <f>SUM(H548:H549)</f>
        <v>0</v>
      </c>
      <c r="I551" s="187">
        <f t="shared" si="41"/>
        <v>0</v>
      </c>
      <c r="J551" s="187">
        <f t="shared" si="41"/>
        <v>0.214</v>
      </c>
      <c r="K551" s="187">
        <f t="shared" si="41"/>
        <v>0.214</v>
      </c>
      <c r="L551" s="187">
        <f t="shared" si="41"/>
        <v>0.214</v>
      </c>
      <c r="M551" s="187">
        <f t="shared" si="41"/>
        <v>0.214</v>
      </c>
      <c r="N551" s="187">
        <f t="shared" si="41"/>
        <v>0.214</v>
      </c>
      <c r="O551" s="187">
        <f t="shared" si="41"/>
        <v>0.214</v>
      </c>
      <c r="P551" s="187">
        <f t="shared" si="41"/>
        <v>0.214</v>
      </c>
      <c r="Q551" s="188">
        <f t="shared" si="41"/>
        <v>0.214</v>
      </c>
      <c r="R551" s="182">
        <f>SUM(R548:R549)</f>
        <v>0.5</v>
      </c>
    </row>
    <row r="552" spans="1:18" s="224" customFormat="1" ht="74.25" customHeight="1" thickBot="1">
      <c r="A552" s="871" t="s">
        <v>627</v>
      </c>
      <c r="B552" s="872"/>
      <c r="C552" s="872"/>
      <c r="D552" s="872"/>
      <c r="E552" s="872"/>
      <c r="F552" s="873"/>
      <c r="G552" s="184">
        <f>SUM(G548:G550)</f>
        <v>0</v>
      </c>
      <c r="H552" s="184">
        <f>SUM(H548:H550)</f>
        <v>0</v>
      </c>
      <c r="I552" s="184">
        <f t="shared" si="41"/>
        <v>0</v>
      </c>
      <c r="J552" s="184">
        <f t="shared" si="41"/>
        <v>0.214</v>
      </c>
      <c r="K552" s="184">
        <f t="shared" si="41"/>
        <v>0.214</v>
      </c>
      <c r="L552" s="184">
        <f t="shared" si="41"/>
        <v>0.214</v>
      </c>
      <c r="M552" s="184">
        <f t="shared" si="41"/>
        <v>0.214</v>
      </c>
      <c r="N552" s="184">
        <f t="shared" si="41"/>
        <v>0.214</v>
      </c>
      <c r="O552" s="184">
        <f t="shared" si="41"/>
        <v>0.214</v>
      </c>
      <c r="P552" s="184">
        <f t="shared" si="41"/>
        <v>0.214</v>
      </c>
      <c r="Q552" s="185">
        <f t="shared" si="41"/>
        <v>0.214</v>
      </c>
      <c r="R552" s="184">
        <f>SUM(R548:R550)</f>
        <v>0.5</v>
      </c>
    </row>
    <row r="553" spans="1:18" s="164" customFormat="1" thickBot="1">
      <c r="A553" s="874"/>
      <c r="B553" s="875"/>
      <c r="C553" s="875"/>
      <c r="D553" s="875"/>
      <c r="E553" s="875"/>
      <c r="F553" s="875"/>
      <c r="G553" s="875"/>
      <c r="H553" s="875"/>
      <c r="I553" s="875"/>
      <c r="J553" s="875"/>
      <c r="K553" s="875"/>
      <c r="L553" s="875"/>
      <c r="M553" s="875"/>
      <c r="N553" s="875"/>
      <c r="O553" s="875"/>
      <c r="P553" s="875"/>
      <c r="Q553" s="875"/>
      <c r="R553" s="398"/>
    </row>
    <row r="554" spans="1:18" s="164" customFormat="1" ht="35.1" customHeight="1" thickBot="1">
      <c r="A554" s="876" t="s">
        <v>286</v>
      </c>
      <c r="B554" s="877"/>
      <c r="C554" s="877"/>
      <c r="D554" s="877"/>
      <c r="E554" s="877"/>
      <c r="F554" s="877"/>
      <c r="G554" s="877"/>
      <c r="H554" s="877"/>
      <c r="I554" s="877"/>
      <c r="J554" s="877"/>
      <c r="K554" s="877"/>
      <c r="L554" s="877"/>
      <c r="M554" s="877"/>
      <c r="N554" s="877"/>
      <c r="O554" s="877"/>
      <c r="P554" s="877"/>
      <c r="Q554" s="877"/>
      <c r="R554" s="454"/>
    </row>
    <row r="555" spans="1:18" s="164" customFormat="1" ht="35.1" customHeight="1">
      <c r="A555" s="665">
        <v>91</v>
      </c>
      <c r="B555" s="536" t="s">
        <v>288</v>
      </c>
      <c r="C555" s="830" t="s">
        <v>287</v>
      </c>
      <c r="D555" s="536" t="s">
        <v>193</v>
      </c>
      <c r="E555" s="665" t="s">
        <v>17</v>
      </c>
      <c r="F555" s="102" t="s">
        <v>18</v>
      </c>
      <c r="G555" s="456">
        <f>R555*J5</f>
        <v>0</v>
      </c>
      <c r="H555" s="173"/>
      <c r="I555" s="173">
        <v>1.258</v>
      </c>
      <c r="J555" s="138"/>
      <c r="K555" s="138"/>
      <c r="L555" s="138"/>
      <c r="M555" s="138"/>
      <c r="N555" s="138"/>
      <c r="O555" s="138"/>
      <c r="P555" s="138"/>
      <c r="Q555" s="168"/>
      <c r="R555" s="384">
        <v>2.4</v>
      </c>
    </row>
    <row r="556" spans="1:18" s="164" customFormat="1" ht="35.1" customHeight="1">
      <c r="A556" s="666"/>
      <c r="B556" s="505" t="s">
        <v>289</v>
      </c>
      <c r="C556" s="692"/>
      <c r="D556" s="133"/>
      <c r="E556" s="839"/>
      <c r="F556" s="107" t="s">
        <v>19</v>
      </c>
      <c r="G556" s="468"/>
      <c r="H556" s="448"/>
      <c r="I556" s="169"/>
      <c r="J556" s="139"/>
      <c r="K556" s="139"/>
      <c r="L556" s="139"/>
      <c r="M556" s="139"/>
      <c r="N556" s="139"/>
      <c r="O556" s="139"/>
      <c r="P556" s="139"/>
      <c r="Q556" s="170"/>
      <c r="R556" s="399"/>
    </row>
    <row r="557" spans="1:18" s="164" customFormat="1" ht="35.1" customHeight="1" thickBot="1">
      <c r="A557" s="666"/>
      <c r="B557" s="559" t="s">
        <v>290</v>
      </c>
      <c r="C557" s="692"/>
      <c r="D557" s="562"/>
      <c r="E557" s="839"/>
      <c r="F557" s="125" t="s">
        <v>20</v>
      </c>
      <c r="G557" s="497"/>
      <c r="H557" s="449"/>
      <c r="I557" s="191"/>
      <c r="J557" s="147"/>
      <c r="K557" s="147"/>
      <c r="L557" s="147"/>
      <c r="M557" s="147"/>
      <c r="N557" s="147"/>
      <c r="O557" s="147"/>
      <c r="P557" s="147"/>
      <c r="Q557" s="171"/>
      <c r="R557" s="400"/>
    </row>
    <row r="558" spans="1:18" s="164" customFormat="1" ht="35.1" customHeight="1" thickBot="1">
      <c r="A558" s="667"/>
      <c r="B558" s="560" t="s">
        <v>291</v>
      </c>
      <c r="C558" s="681"/>
      <c r="D558" s="560"/>
      <c r="E558" s="840"/>
      <c r="F558" s="192"/>
      <c r="G558" s="484"/>
      <c r="H558" s="878"/>
      <c r="I558" s="631"/>
      <c r="J558" s="631"/>
      <c r="K558" s="631"/>
      <c r="L558" s="631"/>
      <c r="M558" s="631"/>
      <c r="N558" s="631"/>
      <c r="O558" s="631"/>
      <c r="P558" s="631"/>
      <c r="Q558" s="631"/>
      <c r="R558" s="192"/>
    </row>
    <row r="559" spans="1:18" s="164" customFormat="1" ht="35.1" customHeight="1">
      <c r="A559" s="665">
        <v>92</v>
      </c>
      <c r="B559" s="536" t="s">
        <v>292</v>
      </c>
      <c r="C559" s="830" t="s">
        <v>287</v>
      </c>
      <c r="D559" s="536" t="s">
        <v>293</v>
      </c>
      <c r="E559" s="665" t="s">
        <v>17</v>
      </c>
      <c r="F559" s="102" t="s">
        <v>18</v>
      </c>
      <c r="G559" s="456">
        <f>R559*J5</f>
        <v>0</v>
      </c>
      <c r="H559" s="173"/>
      <c r="I559" s="173">
        <v>0.25</v>
      </c>
      <c r="J559" s="138"/>
      <c r="K559" s="138"/>
      <c r="L559" s="138"/>
      <c r="M559" s="138"/>
      <c r="N559" s="138"/>
      <c r="O559" s="138"/>
      <c r="P559" s="138"/>
      <c r="Q559" s="168"/>
      <c r="R559" s="384">
        <v>0.5</v>
      </c>
    </row>
    <row r="560" spans="1:18" s="164" customFormat="1" ht="35.1" customHeight="1">
      <c r="A560" s="666"/>
      <c r="B560" s="505" t="s">
        <v>294</v>
      </c>
      <c r="C560" s="692"/>
      <c r="D560" s="133"/>
      <c r="E560" s="839"/>
      <c r="F560" s="107" t="s">
        <v>19</v>
      </c>
      <c r="G560" s="468"/>
      <c r="H560" s="448"/>
      <c r="I560" s="169"/>
      <c r="J560" s="139"/>
      <c r="K560" s="139"/>
      <c r="L560" s="139"/>
      <c r="M560" s="139"/>
      <c r="N560" s="139"/>
      <c r="O560" s="139"/>
      <c r="P560" s="139"/>
      <c r="Q560" s="170"/>
      <c r="R560" s="399"/>
    </row>
    <row r="561" spans="1:18" s="164" customFormat="1" ht="35.1" customHeight="1" thickBot="1">
      <c r="A561" s="666"/>
      <c r="B561" s="559" t="s">
        <v>295</v>
      </c>
      <c r="C561" s="692"/>
      <c r="D561" s="562"/>
      <c r="E561" s="839"/>
      <c r="F561" s="125" t="s">
        <v>20</v>
      </c>
      <c r="G561" s="497"/>
      <c r="H561" s="449"/>
      <c r="I561" s="191"/>
      <c r="J561" s="147"/>
      <c r="K561" s="147"/>
      <c r="L561" s="147"/>
      <c r="M561" s="147"/>
      <c r="N561" s="147"/>
      <c r="O561" s="147"/>
      <c r="P561" s="147"/>
      <c r="Q561" s="171"/>
      <c r="R561" s="400"/>
    </row>
    <row r="562" spans="1:18" s="164" customFormat="1" ht="35.1" customHeight="1" thickBot="1">
      <c r="A562" s="667"/>
      <c r="B562" s="560"/>
      <c r="C562" s="681"/>
      <c r="D562" s="560"/>
      <c r="E562" s="840"/>
      <c r="F562" s="192"/>
      <c r="G562" s="484"/>
      <c r="H562" s="878"/>
      <c r="I562" s="631"/>
      <c r="J562" s="631"/>
      <c r="K562" s="631"/>
      <c r="L562" s="631"/>
      <c r="M562" s="631"/>
      <c r="N562" s="631"/>
      <c r="O562" s="631"/>
      <c r="P562" s="631"/>
      <c r="Q562" s="631"/>
      <c r="R562" s="192"/>
    </row>
    <row r="563" spans="1:18" s="164" customFormat="1" ht="35.1" hidden="1" customHeight="1" thickBot="1">
      <c r="A563" s="847" t="s">
        <v>296</v>
      </c>
      <c r="B563" s="848"/>
      <c r="C563" s="848"/>
      <c r="D563" s="848"/>
      <c r="E563" s="849"/>
      <c r="F563" s="179">
        <f>SUM(H563:Q563)</f>
        <v>1.508</v>
      </c>
      <c r="G563" s="481">
        <f t="shared" ref="G563:Q565" si="42">G555+G559</f>
        <v>0</v>
      </c>
      <c r="H563" s="179">
        <f t="shared" si="42"/>
        <v>0</v>
      </c>
      <c r="I563" s="179">
        <f t="shared" si="42"/>
        <v>1.508</v>
      </c>
      <c r="J563" s="179">
        <f t="shared" si="42"/>
        <v>0</v>
      </c>
      <c r="K563" s="179">
        <f t="shared" si="42"/>
        <v>0</v>
      </c>
      <c r="L563" s="179">
        <f t="shared" si="42"/>
        <v>0</v>
      </c>
      <c r="M563" s="179">
        <f t="shared" si="42"/>
        <v>0</v>
      </c>
      <c r="N563" s="179">
        <f t="shared" si="42"/>
        <v>0</v>
      </c>
      <c r="O563" s="179">
        <f t="shared" si="42"/>
        <v>0</v>
      </c>
      <c r="P563" s="179">
        <f t="shared" si="42"/>
        <v>0</v>
      </c>
      <c r="Q563" s="371">
        <f t="shared" si="42"/>
        <v>0</v>
      </c>
      <c r="R563" s="179">
        <f>R555+R559</f>
        <v>2.9</v>
      </c>
    </row>
    <row r="564" spans="1:18" s="164" customFormat="1" ht="35.1" hidden="1" customHeight="1" thickBot="1">
      <c r="A564" s="850" t="s">
        <v>297</v>
      </c>
      <c r="B564" s="851"/>
      <c r="C564" s="851"/>
      <c r="D564" s="851"/>
      <c r="E564" s="852"/>
      <c r="F564" s="180">
        <f>SUM(H564:Q564)</f>
        <v>0</v>
      </c>
      <c r="G564" s="481">
        <f t="shared" si="42"/>
        <v>0</v>
      </c>
      <c r="H564" s="179">
        <f t="shared" si="42"/>
        <v>0</v>
      </c>
      <c r="I564" s="179">
        <f t="shared" si="42"/>
        <v>0</v>
      </c>
      <c r="J564" s="179">
        <f t="shared" si="42"/>
        <v>0</v>
      </c>
      <c r="K564" s="179">
        <f t="shared" si="42"/>
        <v>0</v>
      </c>
      <c r="L564" s="179">
        <f t="shared" si="42"/>
        <v>0</v>
      </c>
      <c r="M564" s="179">
        <f t="shared" si="42"/>
        <v>0</v>
      </c>
      <c r="N564" s="179">
        <f t="shared" si="42"/>
        <v>0</v>
      </c>
      <c r="O564" s="179">
        <f t="shared" si="42"/>
        <v>0</v>
      </c>
      <c r="P564" s="179">
        <f t="shared" si="42"/>
        <v>0</v>
      </c>
      <c r="Q564" s="371">
        <f t="shared" si="42"/>
        <v>0</v>
      </c>
      <c r="R564" s="179">
        <f>R556+R560</f>
        <v>0</v>
      </c>
    </row>
    <row r="565" spans="1:18" s="164" customFormat="1" ht="35.1" hidden="1" customHeight="1" thickBot="1">
      <c r="A565" s="853" t="s">
        <v>298</v>
      </c>
      <c r="B565" s="854"/>
      <c r="C565" s="854"/>
      <c r="D565" s="854"/>
      <c r="E565" s="855"/>
      <c r="F565" s="181">
        <f>SUM(H565:Q565)</f>
        <v>0</v>
      </c>
      <c r="G565" s="481">
        <f t="shared" si="42"/>
        <v>0</v>
      </c>
      <c r="H565" s="179">
        <f t="shared" si="42"/>
        <v>0</v>
      </c>
      <c r="I565" s="179">
        <f t="shared" si="42"/>
        <v>0</v>
      </c>
      <c r="J565" s="179">
        <f t="shared" si="42"/>
        <v>0</v>
      </c>
      <c r="K565" s="179">
        <f t="shared" si="42"/>
        <v>0</v>
      </c>
      <c r="L565" s="179">
        <f t="shared" si="42"/>
        <v>0</v>
      </c>
      <c r="M565" s="179">
        <f t="shared" si="42"/>
        <v>0</v>
      </c>
      <c r="N565" s="179">
        <f t="shared" si="42"/>
        <v>0</v>
      </c>
      <c r="O565" s="179">
        <f t="shared" si="42"/>
        <v>0</v>
      </c>
      <c r="P565" s="179">
        <f t="shared" si="42"/>
        <v>0</v>
      </c>
      <c r="Q565" s="371">
        <f t="shared" si="42"/>
        <v>0</v>
      </c>
      <c r="R565" s="179">
        <f>R557+R561</f>
        <v>0</v>
      </c>
    </row>
    <row r="566" spans="1:18" s="224" customFormat="1" ht="57" hidden="1" customHeight="1" thickBot="1">
      <c r="A566" s="859" t="s">
        <v>628</v>
      </c>
      <c r="B566" s="860"/>
      <c r="C566" s="860"/>
      <c r="D566" s="860"/>
      <c r="E566" s="862"/>
      <c r="F566" s="182">
        <f>SUM(F563:F564)</f>
        <v>1.508</v>
      </c>
      <c r="G566" s="189">
        <f>SUM(G563:G564)</f>
        <v>0</v>
      </c>
      <c r="H566" s="182">
        <f>SUM(H563:H564)</f>
        <v>0</v>
      </c>
      <c r="I566" s="182">
        <f>SUM(I563:I564)</f>
        <v>1.508</v>
      </c>
      <c r="J566" s="182">
        <f>SUM(J563:J564)</f>
        <v>0</v>
      </c>
      <c r="K566" s="182">
        <f t="shared" ref="K566:Q566" si="43">SUM(K563:K564)</f>
        <v>0</v>
      </c>
      <c r="L566" s="182">
        <f t="shared" si="43"/>
        <v>0</v>
      </c>
      <c r="M566" s="182">
        <f t="shared" si="43"/>
        <v>0</v>
      </c>
      <c r="N566" s="182">
        <f t="shared" si="43"/>
        <v>0</v>
      </c>
      <c r="O566" s="182">
        <f t="shared" si="43"/>
        <v>0</v>
      </c>
      <c r="P566" s="182">
        <f t="shared" si="43"/>
        <v>0</v>
      </c>
      <c r="Q566" s="183">
        <f t="shared" si="43"/>
        <v>0</v>
      </c>
      <c r="R566" s="182">
        <f>SUM(R563:R564)</f>
        <v>2.9</v>
      </c>
    </row>
    <row r="567" spans="1:18" s="224" customFormat="1" ht="54.75" hidden="1" customHeight="1" thickBot="1">
      <c r="A567" s="866" t="s">
        <v>629</v>
      </c>
      <c r="B567" s="867"/>
      <c r="C567" s="867"/>
      <c r="D567" s="867"/>
      <c r="E567" s="868"/>
      <c r="F567" s="189">
        <f>SUM(F563:F565)</f>
        <v>1.508</v>
      </c>
      <c r="G567" s="189">
        <f t="shared" ref="G567:R567" si="44">SUM(G563:G565)</f>
        <v>0</v>
      </c>
      <c r="H567" s="189">
        <f t="shared" si="44"/>
        <v>0</v>
      </c>
      <c r="I567" s="189">
        <f t="shared" si="44"/>
        <v>1.508</v>
      </c>
      <c r="J567" s="189">
        <f t="shared" si="44"/>
        <v>0</v>
      </c>
      <c r="K567" s="189">
        <f t="shared" si="44"/>
        <v>0</v>
      </c>
      <c r="L567" s="189">
        <f t="shared" si="44"/>
        <v>0</v>
      </c>
      <c r="M567" s="189">
        <f t="shared" si="44"/>
        <v>0</v>
      </c>
      <c r="N567" s="189">
        <f t="shared" si="44"/>
        <v>0</v>
      </c>
      <c r="O567" s="189">
        <f t="shared" si="44"/>
        <v>0</v>
      </c>
      <c r="P567" s="189">
        <f t="shared" si="44"/>
        <v>0</v>
      </c>
      <c r="Q567" s="193">
        <f t="shared" si="44"/>
        <v>0</v>
      </c>
      <c r="R567" s="189">
        <f t="shared" si="44"/>
        <v>2.9</v>
      </c>
    </row>
    <row r="568" spans="1:18" s="164" customFormat="1" ht="35.1" customHeight="1" thickBot="1">
      <c r="A568" s="874"/>
      <c r="B568" s="875"/>
      <c r="C568" s="875"/>
      <c r="D568" s="875"/>
      <c r="E568" s="875"/>
      <c r="F568" s="875"/>
      <c r="G568" s="875"/>
      <c r="H568" s="875"/>
      <c r="I568" s="875"/>
      <c r="J568" s="875"/>
      <c r="K568" s="875"/>
      <c r="L568" s="875"/>
      <c r="M568" s="875"/>
      <c r="N568" s="875"/>
      <c r="O568" s="875"/>
      <c r="P568" s="875"/>
      <c r="Q568" s="875"/>
      <c r="R568" s="398"/>
    </row>
    <row r="569" spans="1:18" s="164" customFormat="1" ht="35.1" customHeight="1" thickBot="1">
      <c r="A569" s="847" t="s">
        <v>299</v>
      </c>
      <c r="B569" s="848"/>
      <c r="C569" s="848"/>
      <c r="D569" s="848"/>
      <c r="E569" s="848"/>
      <c r="F569" s="856"/>
      <c r="G569" s="482">
        <f t="shared" ref="G569:H571" si="45">G563</f>
        <v>0</v>
      </c>
      <c r="H569" s="181">
        <f t="shared" si="45"/>
        <v>0</v>
      </c>
      <c r="I569" s="181">
        <f t="shared" ref="I569:Q573" si="46">SUM(I563,H569)</f>
        <v>1.508</v>
      </c>
      <c r="J569" s="181">
        <f t="shared" si="46"/>
        <v>1.508</v>
      </c>
      <c r="K569" s="181">
        <f t="shared" si="46"/>
        <v>1.508</v>
      </c>
      <c r="L569" s="181">
        <f t="shared" si="46"/>
        <v>1.508</v>
      </c>
      <c r="M569" s="181">
        <f t="shared" si="46"/>
        <v>1.508</v>
      </c>
      <c r="N569" s="181">
        <f t="shared" si="46"/>
        <v>1.508</v>
      </c>
      <c r="O569" s="181">
        <f t="shared" si="46"/>
        <v>1.508</v>
      </c>
      <c r="P569" s="181">
        <f t="shared" si="46"/>
        <v>1.508</v>
      </c>
      <c r="Q569" s="186">
        <f t="shared" si="46"/>
        <v>1.508</v>
      </c>
      <c r="R569" s="181">
        <f>R563</f>
        <v>2.9</v>
      </c>
    </row>
    <row r="570" spans="1:18" s="164" customFormat="1" ht="35.1" customHeight="1" thickBot="1">
      <c r="A570" s="850" t="s">
        <v>300</v>
      </c>
      <c r="B570" s="851"/>
      <c r="C570" s="851"/>
      <c r="D570" s="851"/>
      <c r="E570" s="851"/>
      <c r="F570" s="857"/>
      <c r="G570" s="482">
        <f t="shared" si="45"/>
        <v>0</v>
      </c>
      <c r="H570" s="181">
        <f t="shared" si="45"/>
        <v>0</v>
      </c>
      <c r="I570" s="181">
        <f t="shared" si="46"/>
        <v>0</v>
      </c>
      <c r="J570" s="181">
        <f t="shared" si="46"/>
        <v>0</v>
      </c>
      <c r="K570" s="181">
        <f t="shared" si="46"/>
        <v>0</v>
      </c>
      <c r="L570" s="181">
        <f t="shared" si="46"/>
        <v>0</v>
      </c>
      <c r="M570" s="181">
        <f t="shared" si="46"/>
        <v>0</v>
      </c>
      <c r="N570" s="181">
        <f t="shared" si="46"/>
        <v>0</v>
      </c>
      <c r="O570" s="181">
        <f t="shared" si="46"/>
        <v>0</v>
      </c>
      <c r="P570" s="181">
        <f t="shared" si="46"/>
        <v>0</v>
      </c>
      <c r="Q570" s="186">
        <f t="shared" si="46"/>
        <v>0</v>
      </c>
      <c r="R570" s="181">
        <f>R564</f>
        <v>0</v>
      </c>
    </row>
    <row r="571" spans="1:18" s="164" customFormat="1" ht="35.1" customHeight="1" thickBot="1">
      <c r="A571" s="853" t="s">
        <v>301</v>
      </c>
      <c r="B571" s="854"/>
      <c r="C571" s="854"/>
      <c r="D571" s="854"/>
      <c r="E571" s="854"/>
      <c r="F571" s="858"/>
      <c r="G571" s="482">
        <f t="shared" si="45"/>
        <v>0</v>
      </c>
      <c r="H571" s="181">
        <f t="shared" si="45"/>
        <v>0</v>
      </c>
      <c r="I571" s="181">
        <f t="shared" si="46"/>
        <v>0</v>
      </c>
      <c r="J571" s="181">
        <f t="shared" si="46"/>
        <v>0</v>
      </c>
      <c r="K571" s="181">
        <f t="shared" si="46"/>
        <v>0</v>
      </c>
      <c r="L571" s="181">
        <f t="shared" si="46"/>
        <v>0</v>
      </c>
      <c r="M571" s="181">
        <f t="shared" si="46"/>
        <v>0</v>
      </c>
      <c r="N571" s="181">
        <f t="shared" si="46"/>
        <v>0</v>
      </c>
      <c r="O571" s="181">
        <f t="shared" si="46"/>
        <v>0</v>
      </c>
      <c r="P571" s="181">
        <f t="shared" si="46"/>
        <v>0</v>
      </c>
      <c r="Q571" s="186">
        <f t="shared" si="46"/>
        <v>0</v>
      </c>
      <c r="R571" s="181">
        <f>R565</f>
        <v>0</v>
      </c>
    </row>
    <row r="572" spans="1:18" s="224" customFormat="1" ht="64.5" customHeight="1" thickBot="1">
      <c r="A572" s="859" t="s">
        <v>630</v>
      </c>
      <c r="B572" s="860"/>
      <c r="C572" s="860"/>
      <c r="D572" s="860"/>
      <c r="E572" s="861"/>
      <c r="F572" s="862"/>
      <c r="G572" s="189">
        <f>SUM(G569:G570)</f>
        <v>0</v>
      </c>
      <c r="H572" s="182">
        <f>SUM(H569:H570)</f>
        <v>0</v>
      </c>
      <c r="I572" s="187">
        <f t="shared" si="46"/>
        <v>1.508</v>
      </c>
      <c r="J572" s="187">
        <f t="shared" si="46"/>
        <v>1.508</v>
      </c>
      <c r="K572" s="187">
        <f t="shared" si="46"/>
        <v>1.508</v>
      </c>
      <c r="L572" s="187">
        <f t="shared" si="46"/>
        <v>1.508</v>
      </c>
      <c r="M572" s="187">
        <f t="shared" si="46"/>
        <v>1.508</v>
      </c>
      <c r="N572" s="187">
        <f t="shared" si="46"/>
        <v>1.508</v>
      </c>
      <c r="O572" s="187">
        <f t="shared" si="46"/>
        <v>1.508</v>
      </c>
      <c r="P572" s="187">
        <f t="shared" si="46"/>
        <v>1.508</v>
      </c>
      <c r="Q572" s="188">
        <f t="shared" si="46"/>
        <v>1.508</v>
      </c>
      <c r="R572" s="182">
        <f>SUM(R569:R570)</f>
        <v>2.9</v>
      </c>
    </row>
    <row r="573" spans="1:18" s="224" customFormat="1" ht="62.25" customHeight="1" thickBot="1">
      <c r="A573" s="871" t="s">
        <v>631</v>
      </c>
      <c r="B573" s="872"/>
      <c r="C573" s="872"/>
      <c r="D573" s="872"/>
      <c r="E573" s="872"/>
      <c r="F573" s="873"/>
      <c r="G573" s="189">
        <f>SUM(G569:G571)</f>
        <v>0</v>
      </c>
      <c r="H573" s="189">
        <f>SUM(H569:H571)</f>
        <v>0</v>
      </c>
      <c r="I573" s="184">
        <f t="shared" si="46"/>
        <v>1.508</v>
      </c>
      <c r="J573" s="184">
        <f t="shared" si="46"/>
        <v>1.508</v>
      </c>
      <c r="K573" s="184">
        <f t="shared" si="46"/>
        <v>1.508</v>
      </c>
      <c r="L573" s="184">
        <f t="shared" si="46"/>
        <v>1.508</v>
      </c>
      <c r="M573" s="184">
        <f t="shared" si="46"/>
        <v>1.508</v>
      </c>
      <c r="N573" s="184">
        <f t="shared" si="46"/>
        <v>1.508</v>
      </c>
      <c r="O573" s="184">
        <f t="shared" si="46"/>
        <v>1.508</v>
      </c>
      <c r="P573" s="184">
        <f t="shared" si="46"/>
        <v>1.508</v>
      </c>
      <c r="Q573" s="185">
        <f t="shared" si="46"/>
        <v>1.508</v>
      </c>
      <c r="R573" s="189">
        <f>SUM(R569:R571)</f>
        <v>2.9</v>
      </c>
    </row>
    <row r="574" spans="1:18" s="164" customFormat="1" thickBot="1">
      <c r="A574" s="874"/>
      <c r="B574" s="875"/>
      <c r="C574" s="875"/>
      <c r="D574" s="875"/>
      <c r="E574" s="875"/>
      <c r="F574" s="875"/>
      <c r="G574" s="875"/>
      <c r="H574" s="875"/>
      <c r="I574" s="875"/>
      <c r="J574" s="875"/>
      <c r="K574" s="875"/>
      <c r="L574" s="875"/>
      <c r="M574" s="875"/>
      <c r="N574" s="875"/>
      <c r="O574" s="875"/>
      <c r="P574" s="875"/>
      <c r="Q574" s="875"/>
      <c r="R574" s="398"/>
    </row>
    <row r="575" spans="1:18" s="164" customFormat="1" ht="35.1" customHeight="1" thickBot="1">
      <c r="A575" s="876" t="s">
        <v>302</v>
      </c>
      <c r="B575" s="877"/>
      <c r="C575" s="877"/>
      <c r="D575" s="877"/>
      <c r="E575" s="877"/>
      <c r="F575" s="877"/>
      <c r="G575" s="877"/>
      <c r="H575" s="877"/>
      <c r="I575" s="877"/>
      <c r="J575" s="877"/>
      <c r="K575" s="877"/>
      <c r="L575" s="877"/>
      <c r="M575" s="877"/>
      <c r="N575" s="877"/>
      <c r="O575" s="877"/>
      <c r="P575" s="877"/>
      <c r="Q575" s="877"/>
      <c r="R575" s="454"/>
    </row>
    <row r="576" spans="1:18" s="164" customFormat="1" ht="35.1" customHeight="1">
      <c r="A576" s="665">
        <v>93</v>
      </c>
      <c r="B576" s="536" t="s">
        <v>239</v>
      </c>
      <c r="C576" s="830" t="s">
        <v>228</v>
      </c>
      <c r="D576" s="536" t="s">
        <v>417</v>
      </c>
      <c r="E576" s="665" t="s">
        <v>17</v>
      </c>
      <c r="F576" s="102" t="s">
        <v>18</v>
      </c>
      <c r="G576" s="485">
        <f>R576*J5</f>
        <v>0</v>
      </c>
      <c r="H576" s="173">
        <v>0.82699999999999996</v>
      </c>
      <c r="I576" s="138"/>
      <c r="J576" s="138"/>
      <c r="K576" s="138"/>
      <c r="L576" s="138"/>
      <c r="M576" s="138"/>
      <c r="N576" s="138"/>
      <c r="O576" s="138"/>
      <c r="P576" s="138"/>
      <c r="Q576" s="168"/>
      <c r="R576" s="384">
        <v>0.93</v>
      </c>
    </row>
    <row r="577" spans="1:18" s="164" customFormat="1" ht="35.1" customHeight="1">
      <c r="A577" s="666"/>
      <c r="B577" s="505" t="s">
        <v>303</v>
      </c>
      <c r="C577" s="692"/>
      <c r="D577" s="117"/>
      <c r="E577" s="880"/>
      <c r="F577" s="107" t="s">
        <v>19</v>
      </c>
      <c r="G577" s="486"/>
      <c r="H577" s="169"/>
      <c r="I577" s="139"/>
      <c r="J577" s="139"/>
      <c r="K577" s="139"/>
      <c r="L577" s="139"/>
      <c r="M577" s="139"/>
      <c r="N577" s="139"/>
      <c r="O577" s="139"/>
      <c r="P577" s="139"/>
      <c r="Q577" s="170"/>
      <c r="R577" s="385"/>
    </row>
    <row r="578" spans="1:18" s="164" customFormat="1" ht="35.1" customHeight="1" thickBot="1">
      <c r="A578" s="666"/>
      <c r="B578" s="559" t="s">
        <v>304</v>
      </c>
      <c r="C578" s="692"/>
      <c r="D578" s="562"/>
      <c r="E578" s="880"/>
      <c r="F578" s="125" t="s">
        <v>20</v>
      </c>
      <c r="G578" s="487"/>
      <c r="H578" s="146"/>
      <c r="I578" s="147"/>
      <c r="J578" s="147"/>
      <c r="K578" s="147"/>
      <c r="L578" s="147"/>
      <c r="M578" s="147"/>
      <c r="N578" s="147"/>
      <c r="O578" s="147"/>
      <c r="P578" s="147"/>
      <c r="Q578" s="171"/>
      <c r="R578" s="387"/>
    </row>
    <row r="579" spans="1:18" s="164" customFormat="1" ht="35.1" customHeight="1" thickBot="1">
      <c r="A579" s="667"/>
      <c r="B579" s="560"/>
      <c r="C579" s="681"/>
      <c r="D579" s="560"/>
      <c r="E579" s="881"/>
      <c r="F579" s="558"/>
      <c r="G579" s="480"/>
      <c r="H579" s="882"/>
      <c r="I579" s="708"/>
      <c r="J579" s="708"/>
      <c r="K579" s="708"/>
      <c r="L579" s="708"/>
      <c r="M579" s="708"/>
      <c r="N579" s="708"/>
      <c r="O579" s="708"/>
      <c r="P579" s="708"/>
      <c r="Q579" s="708"/>
      <c r="R579" s="558"/>
    </row>
    <row r="580" spans="1:18" s="164" customFormat="1" ht="39.950000000000003" hidden="1" customHeight="1" thickBot="1">
      <c r="A580" s="847" t="s">
        <v>305</v>
      </c>
      <c r="B580" s="848"/>
      <c r="C580" s="848"/>
      <c r="D580" s="848"/>
      <c r="E580" s="849"/>
      <c r="F580" s="179">
        <f>SUM(H580:Q580)</f>
        <v>0.82699999999999996</v>
      </c>
      <c r="G580" s="481">
        <f t="shared" ref="G580:Q582" si="47">G576</f>
        <v>0</v>
      </c>
      <c r="H580" s="179">
        <f t="shared" si="47"/>
        <v>0.82699999999999996</v>
      </c>
      <c r="I580" s="179">
        <f t="shared" si="47"/>
        <v>0</v>
      </c>
      <c r="J580" s="179">
        <f t="shared" si="47"/>
        <v>0</v>
      </c>
      <c r="K580" s="179">
        <f t="shared" si="47"/>
        <v>0</v>
      </c>
      <c r="L580" s="179">
        <f t="shared" si="47"/>
        <v>0</v>
      </c>
      <c r="M580" s="179">
        <f t="shared" si="47"/>
        <v>0</v>
      </c>
      <c r="N580" s="179">
        <f t="shared" si="47"/>
        <v>0</v>
      </c>
      <c r="O580" s="179">
        <f t="shared" si="47"/>
        <v>0</v>
      </c>
      <c r="P580" s="179">
        <f t="shared" si="47"/>
        <v>0</v>
      </c>
      <c r="Q580" s="371">
        <f t="shared" si="47"/>
        <v>0</v>
      </c>
      <c r="R580" s="179">
        <f>R576</f>
        <v>0.93</v>
      </c>
    </row>
    <row r="581" spans="1:18" s="164" customFormat="1" ht="39.950000000000003" hidden="1" customHeight="1" thickBot="1">
      <c r="A581" s="850" t="s">
        <v>306</v>
      </c>
      <c r="B581" s="851"/>
      <c r="C581" s="851"/>
      <c r="D581" s="851"/>
      <c r="E581" s="852"/>
      <c r="F581" s="179">
        <f>SUM(H581:Q581)</f>
        <v>0</v>
      </c>
      <c r="G581" s="481">
        <f t="shared" si="47"/>
        <v>0</v>
      </c>
      <c r="H581" s="179">
        <f t="shared" si="47"/>
        <v>0</v>
      </c>
      <c r="I581" s="179">
        <f t="shared" si="47"/>
        <v>0</v>
      </c>
      <c r="J581" s="179">
        <f t="shared" si="47"/>
        <v>0</v>
      </c>
      <c r="K581" s="179">
        <f t="shared" si="47"/>
        <v>0</v>
      </c>
      <c r="L581" s="179">
        <f t="shared" si="47"/>
        <v>0</v>
      </c>
      <c r="M581" s="179">
        <f t="shared" si="47"/>
        <v>0</v>
      </c>
      <c r="N581" s="179">
        <f t="shared" si="47"/>
        <v>0</v>
      </c>
      <c r="O581" s="179">
        <f t="shared" si="47"/>
        <v>0</v>
      </c>
      <c r="P581" s="179">
        <f t="shared" si="47"/>
        <v>0</v>
      </c>
      <c r="Q581" s="371">
        <f t="shared" si="47"/>
        <v>0</v>
      </c>
      <c r="R581" s="179">
        <f>R577</f>
        <v>0</v>
      </c>
    </row>
    <row r="582" spans="1:18" s="164" customFormat="1" ht="39.950000000000003" hidden="1" customHeight="1" thickBot="1">
      <c r="A582" s="853" t="s">
        <v>307</v>
      </c>
      <c r="B582" s="854"/>
      <c r="C582" s="854"/>
      <c r="D582" s="854"/>
      <c r="E582" s="855"/>
      <c r="F582" s="181">
        <f>SUM(H582:Q582)</f>
        <v>0</v>
      </c>
      <c r="G582" s="481">
        <f t="shared" si="47"/>
        <v>0</v>
      </c>
      <c r="H582" s="179">
        <f t="shared" si="47"/>
        <v>0</v>
      </c>
      <c r="I582" s="179">
        <f t="shared" si="47"/>
        <v>0</v>
      </c>
      <c r="J582" s="179">
        <f t="shared" si="47"/>
        <v>0</v>
      </c>
      <c r="K582" s="179">
        <f t="shared" si="47"/>
        <v>0</v>
      </c>
      <c r="L582" s="179">
        <f t="shared" si="47"/>
        <v>0</v>
      </c>
      <c r="M582" s="179">
        <f t="shared" si="47"/>
        <v>0</v>
      </c>
      <c r="N582" s="179">
        <f t="shared" si="47"/>
        <v>0</v>
      </c>
      <c r="O582" s="179">
        <f t="shared" si="47"/>
        <v>0</v>
      </c>
      <c r="P582" s="179">
        <f t="shared" si="47"/>
        <v>0</v>
      </c>
      <c r="Q582" s="371">
        <f t="shared" si="47"/>
        <v>0</v>
      </c>
      <c r="R582" s="179">
        <f>R578</f>
        <v>0</v>
      </c>
    </row>
    <row r="583" spans="1:18" s="224" customFormat="1" ht="54.75" hidden="1" customHeight="1" thickBot="1">
      <c r="A583" s="859" t="s">
        <v>632</v>
      </c>
      <c r="B583" s="860"/>
      <c r="C583" s="860"/>
      <c r="D583" s="860"/>
      <c r="E583" s="862"/>
      <c r="F583" s="182">
        <f>SUM(F580:F581)</f>
        <v>0.82699999999999996</v>
      </c>
      <c r="G583" s="189">
        <f>SUM(G580:G581)</f>
        <v>0</v>
      </c>
      <c r="H583" s="182">
        <f>SUM(H580:H581)</f>
        <v>0.82699999999999996</v>
      </c>
      <c r="I583" s="182">
        <f>SUM(I580:I581)</f>
        <v>0</v>
      </c>
      <c r="J583" s="182">
        <f>SUM(J580:J581)</f>
        <v>0</v>
      </c>
      <c r="K583" s="182">
        <f t="shared" ref="K583:Q583" si="48">SUM(K580:K581)</f>
        <v>0</v>
      </c>
      <c r="L583" s="182">
        <f t="shared" si="48"/>
        <v>0</v>
      </c>
      <c r="M583" s="182">
        <f t="shared" si="48"/>
        <v>0</v>
      </c>
      <c r="N583" s="182">
        <f t="shared" si="48"/>
        <v>0</v>
      </c>
      <c r="O583" s="182">
        <f t="shared" si="48"/>
        <v>0</v>
      </c>
      <c r="P583" s="182">
        <f t="shared" si="48"/>
        <v>0</v>
      </c>
      <c r="Q583" s="183">
        <f t="shared" si="48"/>
        <v>0</v>
      </c>
      <c r="R583" s="182">
        <f>SUM(R580:R581)</f>
        <v>0.93</v>
      </c>
    </row>
    <row r="584" spans="1:18" s="224" customFormat="1" ht="51.75" hidden="1" customHeight="1" thickBot="1">
      <c r="A584" s="866" t="s">
        <v>633</v>
      </c>
      <c r="B584" s="867"/>
      <c r="C584" s="867"/>
      <c r="D584" s="867"/>
      <c r="E584" s="868"/>
      <c r="F584" s="184">
        <f>SUM(F580:F582)</f>
        <v>0.82699999999999996</v>
      </c>
      <c r="G584" s="184">
        <f t="shared" ref="G584:R584" si="49">SUM(G580:G582)</f>
        <v>0</v>
      </c>
      <c r="H584" s="184">
        <f t="shared" si="49"/>
        <v>0.82699999999999996</v>
      </c>
      <c r="I584" s="184">
        <f t="shared" si="49"/>
        <v>0</v>
      </c>
      <c r="J584" s="184">
        <f t="shared" si="49"/>
        <v>0</v>
      </c>
      <c r="K584" s="184">
        <f t="shared" si="49"/>
        <v>0</v>
      </c>
      <c r="L584" s="184">
        <f t="shared" si="49"/>
        <v>0</v>
      </c>
      <c r="M584" s="184">
        <f t="shared" si="49"/>
        <v>0</v>
      </c>
      <c r="N584" s="184">
        <f t="shared" si="49"/>
        <v>0</v>
      </c>
      <c r="O584" s="184">
        <f t="shared" si="49"/>
        <v>0</v>
      </c>
      <c r="P584" s="184">
        <f t="shared" si="49"/>
        <v>0</v>
      </c>
      <c r="Q584" s="185">
        <f t="shared" si="49"/>
        <v>0</v>
      </c>
      <c r="R584" s="184">
        <f t="shared" si="49"/>
        <v>0.93</v>
      </c>
    </row>
    <row r="585" spans="1:18" s="164" customFormat="1" ht="39.950000000000003" customHeight="1" thickBot="1">
      <c r="A585" s="879"/>
      <c r="B585" s="870"/>
      <c r="C585" s="870"/>
      <c r="D585" s="870"/>
      <c r="E585" s="870"/>
      <c r="F585" s="870"/>
      <c r="G585" s="870"/>
      <c r="H585" s="870"/>
      <c r="I585" s="870"/>
      <c r="J585" s="870"/>
      <c r="K585" s="870"/>
      <c r="L585" s="870"/>
      <c r="M585" s="870"/>
      <c r="N585" s="870"/>
      <c r="O585" s="870"/>
      <c r="P585" s="870"/>
      <c r="Q585" s="870"/>
      <c r="R585" s="398"/>
    </row>
    <row r="586" spans="1:18" s="164" customFormat="1" ht="39.950000000000003" customHeight="1" thickBot="1">
      <c r="A586" s="847" t="s">
        <v>308</v>
      </c>
      <c r="B586" s="848"/>
      <c r="C586" s="848"/>
      <c r="D586" s="848"/>
      <c r="E586" s="848"/>
      <c r="F586" s="856"/>
      <c r="G586" s="482">
        <f t="shared" ref="G586:H588" si="50">G580</f>
        <v>0</v>
      </c>
      <c r="H586" s="181">
        <f t="shared" si="50"/>
        <v>0.82699999999999996</v>
      </c>
      <c r="I586" s="181">
        <f t="shared" ref="I586:Q590" si="51">SUM(I580,H586)</f>
        <v>0.82699999999999996</v>
      </c>
      <c r="J586" s="181">
        <f t="shared" si="51"/>
        <v>0.82699999999999996</v>
      </c>
      <c r="K586" s="181">
        <f t="shared" si="51"/>
        <v>0.82699999999999996</v>
      </c>
      <c r="L586" s="181">
        <f t="shared" si="51"/>
        <v>0.82699999999999996</v>
      </c>
      <c r="M586" s="181">
        <f t="shared" si="51"/>
        <v>0.82699999999999996</v>
      </c>
      <c r="N586" s="181">
        <f t="shared" si="51"/>
        <v>0.82699999999999996</v>
      </c>
      <c r="O586" s="181">
        <f t="shared" si="51"/>
        <v>0.82699999999999996</v>
      </c>
      <c r="P586" s="181">
        <f t="shared" si="51"/>
        <v>0.82699999999999996</v>
      </c>
      <c r="Q586" s="186">
        <f t="shared" si="51"/>
        <v>0.82699999999999996</v>
      </c>
      <c r="R586" s="181">
        <f>R580</f>
        <v>0.93</v>
      </c>
    </row>
    <row r="587" spans="1:18" s="164" customFormat="1" ht="39.950000000000003" customHeight="1" thickBot="1">
      <c r="A587" s="850" t="s">
        <v>309</v>
      </c>
      <c r="B587" s="851"/>
      <c r="C587" s="851"/>
      <c r="D587" s="851"/>
      <c r="E587" s="851"/>
      <c r="F587" s="857"/>
      <c r="G587" s="482">
        <f t="shared" si="50"/>
        <v>0</v>
      </c>
      <c r="H587" s="181">
        <f t="shared" si="50"/>
        <v>0</v>
      </c>
      <c r="I587" s="181">
        <f t="shared" si="51"/>
        <v>0</v>
      </c>
      <c r="J587" s="181">
        <f t="shared" si="51"/>
        <v>0</v>
      </c>
      <c r="K587" s="181">
        <f t="shared" si="51"/>
        <v>0</v>
      </c>
      <c r="L587" s="181">
        <f t="shared" si="51"/>
        <v>0</v>
      </c>
      <c r="M587" s="181">
        <f t="shared" si="51"/>
        <v>0</v>
      </c>
      <c r="N587" s="181">
        <f t="shared" si="51"/>
        <v>0</v>
      </c>
      <c r="O587" s="181">
        <f t="shared" si="51"/>
        <v>0</v>
      </c>
      <c r="P587" s="181">
        <f t="shared" si="51"/>
        <v>0</v>
      </c>
      <c r="Q587" s="186">
        <f t="shared" si="51"/>
        <v>0</v>
      </c>
      <c r="R587" s="181">
        <f>R581</f>
        <v>0</v>
      </c>
    </row>
    <row r="588" spans="1:18" s="164" customFormat="1" ht="39.950000000000003" customHeight="1" thickBot="1">
      <c r="A588" s="853" t="s">
        <v>310</v>
      </c>
      <c r="B588" s="854"/>
      <c r="C588" s="854"/>
      <c r="D588" s="854"/>
      <c r="E588" s="854"/>
      <c r="F588" s="858"/>
      <c r="G588" s="482">
        <f t="shared" si="50"/>
        <v>0</v>
      </c>
      <c r="H588" s="181">
        <f t="shared" si="50"/>
        <v>0</v>
      </c>
      <c r="I588" s="181">
        <f t="shared" si="51"/>
        <v>0</v>
      </c>
      <c r="J588" s="181">
        <f t="shared" si="51"/>
        <v>0</v>
      </c>
      <c r="K588" s="181">
        <f t="shared" si="51"/>
        <v>0</v>
      </c>
      <c r="L588" s="181">
        <f t="shared" si="51"/>
        <v>0</v>
      </c>
      <c r="M588" s="181">
        <f t="shared" si="51"/>
        <v>0</v>
      </c>
      <c r="N588" s="181">
        <f t="shared" si="51"/>
        <v>0</v>
      </c>
      <c r="O588" s="181">
        <f t="shared" si="51"/>
        <v>0</v>
      </c>
      <c r="P588" s="181">
        <f t="shared" si="51"/>
        <v>0</v>
      </c>
      <c r="Q588" s="186">
        <f t="shared" si="51"/>
        <v>0</v>
      </c>
      <c r="R588" s="181">
        <f>R582</f>
        <v>0</v>
      </c>
    </row>
    <row r="589" spans="1:18" s="224" customFormat="1" ht="65.25" customHeight="1" thickBot="1">
      <c r="A589" s="859" t="s">
        <v>634</v>
      </c>
      <c r="B589" s="860"/>
      <c r="C589" s="860"/>
      <c r="D589" s="860"/>
      <c r="E589" s="861"/>
      <c r="F589" s="862"/>
      <c r="G589" s="189">
        <f>SUM(G586:G587)</f>
        <v>0</v>
      </c>
      <c r="H589" s="182">
        <f>SUM(H586:H587)</f>
        <v>0.82699999999999996</v>
      </c>
      <c r="I589" s="187">
        <f t="shared" si="51"/>
        <v>0.82699999999999996</v>
      </c>
      <c r="J589" s="187">
        <f t="shared" si="51"/>
        <v>0.82699999999999996</v>
      </c>
      <c r="K589" s="187">
        <f t="shared" si="51"/>
        <v>0.82699999999999996</v>
      </c>
      <c r="L589" s="187">
        <f t="shared" si="51"/>
        <v>0.82699999999999996</v>
      </c>
      <c r="M589" s="187">
        <f t="shared" si="51"/>
        <v>0.82699999999999996</v>
      </c>
      <c r="N589" s="187">
        <f t="shared" si="51"/>
        <v>0.82699999999999996</v>
      </c>
      <c r="O589" s="187">
        <f t="shared" si="51"/>
        <v>0.82699999999999996</v>
      </c>
      <c r="P589" s="187">
        <f t="shared" si="51"/>
        <v>0.82699999999999996</v>
      </c>
      <c r="Q589" s="188">
        <f t="shared" si="51"/>
        <v>0.82699999999999996</v>
      </c>
      <c r="R589" s="182">
        <f>SUM(R586:R587)</f>
        <v>0.93</v>
      </c>
    </row>
    <row r="590" spans="1:18" s="224" customFormat="1" ht="82.5" customHeight="1" thickBot="1">
      <c r="A590" s="871" t="s">
        <v>635</v>
      </c>
      <c r="B590" s="872"/>
      <c r="C590" s="872"/>
      <c r="D590" s="872"/>
      <c r="E590" s="872"/>
      <c r="F590" s="873"/>
      <c r="G590" s="189">
        <f>SUM(G586:G588)</f>
        <v>0</v>
      </c>
      <c r="H590" s="189">
        <f>SUM(H586:H588)</f>
        <v>0.82699999999999996</v>
      </c>
      <c r="I590" s="184">
        <f t="shared" si="51"/>
        <v>0.82699999999999996</v>
      </c>
      <c r="J590" s="184">
        <f t="shared" si="51"/>
        <v>0.82699999999999996</v>
      </c>
      <c r="K590" s="184">
        <f t="shared" si="51"/>
        <v>0.82699999999999996</v>
      </c>
      <c r="L590" s="184">
        <f t="shared" si="51"/>
        <v>0.82699999999999996</v>
      </c>
      <c r="M590" s="184">
        <f t="shared" si="51"/>
        <v>0.82699999999999996</v>
      </c>
      <c r="N590" s="184">
        <f t="shared" si="51"/>
        <v>0.82699999999999996</v>
      </c>
      <c r="O590" s="184">
        <f t="shared" si="51"/>
        <v>0.82699999999999996</v>
      </c>
      <c r="P590" s="184">
        <f t="shared" si="51"/>
        <v>0.82699999999999996</v>
      </c>
      <c r="Q590" s="185">
        <f t="shared" si="51"/>
        <v>0.82699999999999996</v>
      </c>
      <c r="R590" s="189">
        <f>SUM(R586:R588)</f>
        <v>0.93</v>
      </c>
    </row>
    <row r="591" spans="1:18" s="164" customFormat="1" ht="39.950000000000003" customHeight="1" thickBot="1">
      <c r="A591" s="874"/>
      <c r="B591" s="875"/>
      <c r="C591" s="875"/>
      <c r="D591" s="875"/>
      <c r="E591" s="875"/>
      <c r="F591" s="875"/>
      <c r="G591" s="875"/>
      <c r="H591" s="875"/>
      <c r="I591" s="875"/>
      <c r="J591" s="875"/>
      <c r="K591" s="875"/>
      <c r="L591" s="875"/>
      <c r="M591" s="875"/>
      <c r="N591" s="875"/>
      <c r="O591" s="875"/>
      <c r="P591" s="875"/>
      <c r="Q591" s="875"/>
      <c r="R591" s="398"/>
    </row>
    <row r="592" spans="1:18" s="164" customFormat="1" ht="35.1" customHeight="1" thickBot="1">
      <c r="A592" s="876" t="s">
        <v>311</v>
      </c>
      <c r="B592" s="883"/>
      <c r="C592" s="877"/>
      <c r="D592" s="877"/>
      <c r="E592" s="877"/>
      <c r="F592" s="877"/>
      <c r="G592" s="877"/>
      <c r="H592" s="877"/>
      <c r="I592" s="877"/>
      <c r="J592" s="877"/>
      <c r="K592" s="877"/>
      <c r="L592" s="877"/>
      <c r="M592" s="877"/>
      <c r="N592" s="877"/>
      <c r="O592" s="877"/>
      <c r="P592" s="877"/>
      <c r="Q592" s="877"/>
      <c r="R592" s="454"/>
    </row>
    <row r="593" spans="1:18" s="164" customFormat="1" ht="34.5" customHeight="1">
      <c r="A593" s="682">
        <v>94</v>
      </c>
      <c r="B593" s="536" t="s">
        <v>313</v>
      </c>
      <c r="C593" s="884" t="s">
        <v>176</v>
      </c>
      <c r="D593" s="536" t="s">
        <v>94</v>
      </c>
      <c r="E593" s="665" t="s">
        <v>451</v>
      </c>
      <c r="F593" s="102" t="s">
        <v>18</v>
      </c>
      <c r="G593" s="456"/>
      <c r="H593" s="173"/>
      <c r="I593" s="98"/>
      <c r="J593" s="138"/>
      <c r="K593" s="138"/>
      <c r="L593" s="138"/>
      <c r="M593" s="138"/>
      <c r="N593" s="138"/>
      <c r="O593" s="138"/>
      <c r="P593" s="138"/>
      <c r="Q593" s="168"/>
      <c r="R593" s="384"/>
    </row>
    <row r="594" spans="1:18" s="164" customFormat="1" ht="35.1" customHeight="1">
      <c r="A594" s="683"/>
      <c r="B594" s="505" t="s">
        <v>312</v>
      </c>
      <c r="C594" s="885"/>
      <c r="D594" s="117"/>
      <c r="E594" s="835"/>
      <c r="F594" s="107" t="s">
        <v>19</v>
      </c>
      <c r="G594" s="468"/>
      <c r="H594" s="169"/>
      <c r="I594" s="140"/>
      <c r="J594" s="139"/>
      <c r="K594" s="139"/>
      <c r="L594" s="139"/>
      <c r="M594" s="139"/>
      <c r="N594" s="139"/>
      <c r="O594" s="139"/>
      <c r="P594" s="139"/>
      <c r="Q594" s="170"/>
      <c r="R594" s="385"/>
    </row>
    <row r="595" spans="1:18" s="164" customFormat="1" ht="35.1" customHeight="1" thickBot="1">
      <c r="A595" s="683"/>
      <c r="B595" s="559" t="s">
        <v>636</v>
      </c>
      <c r="C595" s="885"/>
      <c r="D595" s="560"/>
      <c r="E595" s="835"/>
      <c r="F595" s="125" t="s">
        <v>20</v>
      </c>
      <c r="G595" s="497">
        <f>R595*J5</f>
        <v>0</v>
      </c>
      <c r="H595" s="191"/>
      <c r="I595" s="147"/>
      <c r="J595" s="147"/>
      <c r="K595" s="147"/>
      <c r="L595" s="147"/>
      <c r="M595" s="147"/>
      <c r="N595" s="147"/>
      <c r="O595" s="147"/>
      <c r="P595" s="147">
        <v>0.13500000000000001</v>
      </c>
      <c r="Q595" s="171"/>
      <c r="R595" s="387">
        <v>1</v>
      </c>
    </row>
    <row r="596" spans="1:18" s="164" customFormat="1" ht="35.1" customHeight="1" thickBot="1">
      <c r="A596" s="683"/>
      <c r="B596" s="559" t="s">
        <v>637</v>
      </c>
      <c r="C596" s="885"/>
      <c r="D596" s="536"/>
      <c r="E596" s="835"/>
      <c r="F596" s="509"/>
      <c r="G596" s="461"/>
      <c r="H596" s="632"/>
      <c r="I596" s="632"/>
      <c r="J596" s="632"/>
      <c r="K596" s="632"/>
      <c r="L596" s="632"/>
      <c r="M596" s="632"/>
      <c r="N596" s="632"/>
      <c r="O596" s="632"/>
      <c r="P596" s="632"/>
      <c r="Q596" s="632"/>
      <c r="R596" s="509"/>
    </row>
    <row r="597" spans="1:18" s="164" customFormat="1" ht="34.5" customHeight="1">
      <c r="A597" s="682">
        <v>95</v>
      </c>
      <c r="B597" s="536" t="s">
        <v>313</v>
      </c>
      <c r="C597" s="886" t="s">
        <v>180</v>
      </c>
      <c r="D597" s="536" t="s">
        <v>187</v>
      </c>
      <c r="E597" s="665" t="s">
        <v>17</v>
      </c>
      <c r="F597" s="102" t="s">
        <v>18</v>
      </c>
      <c r="G597" s="456"/>
      <c r="H597" s="173"/>
      <c r="I597" s="138"/>
      <c r="J597" s="138"/>
      <c r="K597" s="138"/>
      <c r="L597" s="138"/>
      <c r="M597" s="138"/>
      <c r="N597" s="138"/>
      <c r="O597" s="138"/>
      <c r="P597" s="138"/>
      <c r="Q597" s="168"/>
      <c r="R597" s="384"/>
    </row>
    <row r="598" spans="1:18" s="164" customFormat="1" ht="35.1" customHeight="1">
      <c r="A598" s="683"/>
      <c r="B598" s="505" t="s">
        <v>314</v>
      </c>
      <c r="C598" s="669"/>
      <c r="D598" s="117"/>
      <c r="E598" s="835"/>
      <c r="F598" s="107" t="s">
        <v>19</v>
      </c>
      <c r="G598" s="468">
        <f>R598*J5</f>
        <v>0</v>
      </c>
      <c r="H598" s="169"/>
      <c r="I598" s="139"/>
      <c r="J598" s="139"/>
      <c r="K598" s="139"/>
      <c r="L598" s="139">
        <v>0.97599999999999998</v>
      </c>
      <c r="M598" s="139"/>
      <c r="N598" s="139"/>
      <c r="O598" s="139"/>
      <c r="P598" s="139"/>
      <c r="Q598" s="170"/>
      <c r="R598" s="385">
        <v>1.25</v>
      </c>
    </row>
    <row r="599" spans="1:18" s="164" customFormat="1" ht="35.1" customHeight="1" thickBot="1">
      <c r="A599" s="683"/>
      <c r="B599" s="559" t="s">
        <v>315</v>
      </c>
      <c r="C599" s="669"/>
      <c r="D599" s="560"/>
      <c r="E599" s="835"/>
      <c r="F599" s="125" t="s">
        <v>20</v>
      </c>
      <c r="G599" s="497"/>
      <c r="H599" s="191"/>
      <c r="I599" s="147"/>
      <c r="J599" s="147"/>
      <c r="K599" s="147"/>
      <c r="L599" s="147"/>
      <c r="M599" s="147"/>
      <c r="N599" s="147"/>
      <c r="O599" s="147"/>
      <c r="P599" s="147"/>
      <c r="Q599" s="171"/>
      <c r="R599" s="387"/>
    </row>
    <row r="600" spans="1:18" s="164" customFormat="1" ht="35.1" customHeight="1" thickBot="1">
      <c r="A600" s="684"/>
      <c r="B600" s="560" t="s">
        <v>316</v>
      </c>
      <c r="C600" s="670"/>
      <c r="D600" s="120"/>
      <c r="E600" s="827"/>
      <c r="F600" s="132"/>
      <c r="G600" s="471"/>
      <c r="H600" s="837"/>
      <c r="I600" s="837"/>
      <c r="J600" s="837"/>
      <c r="K600" s="837"/>
      <c r="L600" s="837"/>
      <c r="M600" s="837"/>
      <c r="N600" s="837"/>
      <c r="O600" s="837"/>
      <c r="P600" s="837"/>
      <c r="Q600" s="837"/>
      <c r="R600" s="132"/>
    </row>
    <row r="601" spans="1:18" s="164" customFormat="1" ht="35.1" customHeight="1">
      <c r="A601" s="665">
        <v>96</v>
      </c>
      <c r="B601" s="536" t="s">
        <v>317</v>
      </c>
      <c r="C601" s="668" t="s">
        <v>318</v>
      </c>
      <c r="D601" s="536"/>
      <c r="E601" s="665" t="s">
        <v>451</v>
      </c>
      <c r="F601" s="102" t="s">
        <v>18</v>
      </c>
      <c r="G601" s="456"/>
      <c r="H601" s="173"/>
      <c r="I601" s="138"/>
      <c r="J601" s="138"/>
      <c r="K601" s="138"/>
      <c r="L601" s="138"/>
      <c r="M601" s="138"/>
      <c r="N601" s="138"/>
      <c r="O601" s="138"/>
      <c r="P601" s="138"/>
      <c r="Q601" s="168"/>
      <c r="R601" s="384"/>
    </row>
    <row r="602" spans="1:18" s="164" customFormat="1" ht="35.1" customHeight="1">
      <c r="A602" s="666"/>
      <c r="B602" s="559" t="s">
        <v>319</v>
      </c>
      <c r="C602" s="692"/>
      <c r="D602" s="133"/>
      <c r="E602" s="835"/>
      <c r="F602" s="107" t="s">
        <v>19</v>
      </c>
      <c r="G602" s="468"/>
      <c r="H602" s="178"/>
      <c r="I602" s="140"/>
      <c r="J602" s="140"/>
      <c r="K602" s="140"/>
      <c r="L602" s="140"/>
      <c r="M602" s="140"/>
      <c r="N602" s="140"/>
      <c r="O602" s="140"/>
      <c r="P602" s="140"/>
      <c r="Q602" s="177"/>
      <c r="R602" s="386"/>
    </row>
    <row r="603" spans="1:18" s="164" customFormat="1" ht="35.1" customHeight="1" thickBot="1">
      <c r="A603" s="666"/>
      <c r="B603" s="505" t="s">
        <v>320</v>
      </c>
      <c r="C603" s="692"/>
      <c r="D603" s="562" t="s">
        <v>238</v>
      </c>
      <c r="E603" s="835"/>
      <c r="F603" s="125" t="s">
        <v>20</v>
      </c>
      <c r="G603" s="497">
        <f>R603*J5</f>
        <v>0</v>
      </c>
      <c r="H603" s="191"/>
      <c r="I603" s="147"/>
      <c r="J603" s="147"/>
      <c r="K603" s="147"/>
      <c r="L603" s="147"/>
      <c r="M603" s="147"/>
      <c r="N603" s="147"/>
      <c r="O603" s="147"/>
      <c r="P603" s="147">
        <v>0</v>
      </c>
      <c r="Q603" s="171"/>
      <c r="R603" s="387">
        <v>0.48</v>
      </c>
    </row>
    <row r="604" spans="1:18" s="164" customFormat="1" ht="35.1" customHeight="1">
      <c r="A604" s="666"/>
      <c r="B604" s="559" t="s">
        <v>321</v>
      </c>
      <c r="C604" s="692"/>
      <c r="D604" s="122"/>
      <c r="E604" s="835"/>
      <c r="F604" s="664"/>
      <c r="G604" s="461"/>
      <c r="H604" s="632"/>
      <c r="I604" s="888"/>
      <c r="J604" s="888"/>
      <c r="K604" s="888"/>
      <c r="L604" s="888"/>
      <c r="M604" s="888"/>
      <c r="N604" s="888"/>
      <c r="O604" s="888"/>
      <c r="P604" s="888"/>
      <c r="Q604" s="888"/>
      <c r="R604" s="509"/>
    </row>
    <row r="605" spans="1:18" s="164" customFormat="1" ht="35.1" customHeight="1" thickBot="1">
      <c r="A605" s="667"/>
      <c r="B605" s="560" t="s">
        <v>322</v>
      </c>
      <c r="C605" s="681"/>
      <c r="D605" s="136"/>
      <c r="E605" s="827"/>
      <c r="F605" s="887"/>
      <c r="G605" s="488"/>
      <c r="H605" s="889"/>
      <c r="I605" s="889"/>
      <c r="J605" s="889"/>
      <c r="K605" s="889"/>
      <c r="L605" s="889"/>
      <c r="M605" s="889"/>
      <c r="N605" s="889"/>
      <c r="O605" s="889"/>
      <c r="P605" s="889"/>
      <c r="Q605" s="889"/>
      <c r="R605" s="531"/>
    </row>
    <row r="606" spans="1:18" s="164" customFormat="1" ht="35.1" hidden="1" customHeight="1" thickBot="1">
      <c r="A606" s="847" t="s">
        <v>323</v>
      </c>
      <c r="B606" s="848"/>
      <c r="C606" s="848"/>
      <c r="D606" s="848"/>
      <c r="E606" s="849"/>
      <c r="F606" s="179">
        <f>SUM(H606:Q606)</f>
        <v>0</v>
      </c>
      <c r="G606" s="481">
        <f>G593+G597+G601</f>
        <v>0</v>
      </c>
      <c r="H606" s="179">
        <f>H593+H597+H601</f>
        <v>0</v>
      </c>
      <c r="I606" s="179">
        <f t="shared" ref="I606:Q606" si="52">I593+I597+I601</f>
        <v>0</v>
      </c>
      <c r="J606" s="179">
        <f t="shared" si="52"/>
        <v>0</v>
      </c>
      <c r="K606" s="179">
        <f t="shared" si="52"/>
        <v>0</v>
      </c>
      <c r="L606" s="179">
        <f t="shared" si="52"/>
        <v>0</v>
      </c>
      <c r="M606" s="179">
        <f t="shared" si="52"/>
        <v>0</v>
      </c>
      <c r="N606" s="179">
        <f t="shared" si="52"/>
        <v>0</v>
      </c>
      <c r="O606" s="179">
        <f t="shared" si="52"/>
        <v>0</v>
      </c>
      <c r="P606" s="179">
        <f t="shared" si="52"/>
        <v>0</v>
      </c>
      <c r="Q606" s="371">
        <f t="shared" si="52"/>
        <v>0</v>
      </c>
      <c r="R606" s="179">
        <f>R593+R597+R601</f>
        <v>0</v>
      </c>
    </row>
    <row r="607" spans="1:18" s="164" customFormat="1" ht="35.1" hidden="1" customHeight="1" thickBot="1">
      <c r="A607" s="850" t="s">
        <v>324</v>
      </c>
      <c r="B607" s="851"/>
      <c r="C607" s="851"/>
      <c r="D607" s="851"/>
      <c r="E607" s="852"/>
      <c r="F607" s="179">
        <f>SUM(H607:Q607)</f>
        <v>0.97599999999999998</v>
      </c>
      <c r="G607" s="481">
        <f t="shared" ref="G607:R608" si="53">G594+G598+G602</f>
        <v>0</v>
      </c>
      <c r="H607" s="179">
        <f t="shared" si="53"/>
        <v>0</v>
      </c>
      <c r="I607" s="179">
        <f t="shared" si="53"/>
        <v>0</v>
      </c>
      <c r="J607" s="179">
        <f t="shared" si="53"/>
        <v>0</v>
      </c>
      <c r="K607" s="179">
        <f t="shared" si="53"/>
        <v>0</v>
      </c>
      <c r="L607" s="179">
        <f t="shared" si="53"/>
        <v>0.97599999999999998</v>
      </c>
      <c r="M607" s="179">
        <f t="shared" si="53"/>
        <v>0</v>
      </c>
      <c r="N607" s="179">
        <f t="shared" si="53"/>
        <v>0</v>
      </c>
      <c r="O607" s="179">
        <f t="shared" si="53"/>
        <v>0</v>
      </c>
      <c r="P607" s="179">
        <f t="shared" si="53"/>
        <v>0</v>
      </c>
      <c r="Q607" s="371">
        <f t="shared" si="53"/>
        <v>0</v>
      </c>
      <c r="R607" s="179">
        <f t="shared" si="53"/>
        <v>1.25</v>
      </c>
    </row>
    <row r="608" spans="1:18" s="164" customFormat="1" ht="35.1" hidden="1" customHeight="1" thickBot="1">
      <c r="A608" s="853" t="s">
        <v>325</v>
      </c>
      <c r="B608" s="854"/>
      <c r="C608" s="854"/>
      <c r="D608" s="854"/>
      <c r="E608" s="855"/>
      <c r="F608" s="181">
        <f>SUM(H608:Q608)</f>
        <v>0.13500000000000001</v>
      </c>
      <c r="G608" s="481">
        <f t="shared" si="53"/>
        <v>0</v>
      </c>
      <c r="H608" s="179">
        <f t="shared" si="53"/>
        <v>0</v>
      </c>
      <c r="I608" s="179">
        <f t="shared" si="53"/>
        <v>0</v>
      </c>
      <c r="J608" s="179">
        <f t="shared" si="53"/>
        <v>0</v>
      </c>
      <c r="K608" s="179">
        <f t="shared" si="53"/>
        <v>0</v>
      </c>
      <c r="L608" s="179">
        <f t="shared" si="53"/>
        <v>0</v>
      </c>
      <c r="M608" s="179">
        <f t="shared" si="53"/>
        <v>0</v>
      </c>
      <c r="N608" s="179">
        <f t="shared" si="53"/>
        <v>0</v>
      </c>
      <c r="O608" s="179">
        <f t="shared" si="53"/>
        <v>0</v>
      </c>
      <c r="P608" s="179">
        <f t="shared" si="53"/>
        <v>0.13500000000000001</v>
      </c>
      <c r="Q608" s="371">
        <f t="shared" si="53"/>
        <v>0</v>
      </c>
      <c r="R608" s="179">
        <f t="shared" si="53"/>
        <v>1.48</v>
      </c>
    </row>
    <row r="609" spans="1:18" s="224" customFormat="1" ht="51.75" hidden="1" customHeight="1" thickBot="1">
      <c r="A609" s="859" t="s">
        <v>638</v>
      </c>
      <c r="B609" s="860"/>
      <c r="C609" s="860"/>
      <c r="D609" s="860"/>
      <c r="E609" s="862"/>
      <c r="F609" s="182">
        <f>SUM(F606:F607)</f>
        <v>0.97599999999999998</v>
      </c>
      <c r="G609" s="189">
        <f>SUM(G606:G607)</f>
        <v>0</v>
      </c>
      <c r="H609" s="182">
        <f>SUM(H606:H607)</f>
        <v>0</v>
      </c>
      <c r="I609" s="182">
        <f>SUM(I606:I607)</f>
        <v>0</v>
      </c>
      <c r="J609" s="182">
        <f>SUM(J606:J607)</f>
        <v>0</v>
      </c>
      <c r="K609" s="182">
        <f t="shared" ref="K609:Q609" si="54">SUM(K606:K607)</f>
        <v>0</v>
      </c>
      <c r="L609" s="182">
        <f t="shared" si="54"/>
        <v>0.97599999999999998</v>
      </c>
      <c r="M609" s="182">
        <f t="shared" si="54"/>
        <v>0</v>
      </c>
      <c r="N609" s="182">
        <f t="shared" si="54"/>
        <v>0</v>
      </c>
      <c r="O609" s="182">
        <f t="shared" si="54"/>
        <v>0</v>
      </c>
      <c r="P609" s="182">
        <f t="shared" si="54"/>
        <v>0</v>
      </c>
      <c r="Q609" s="183">
        <f t="shared" si="54"/>
        <v>0</v>
      </c>
      <c r="R609" s="182">
        <f>SUM(R606:R607)</f>
        <v>1.25</v>
      </c>
    </row>
    <row r="610" spans="1:18" s="224" customFormat="1" ht="51.75" hidden="1" customHeight="1" thickBot="1">
      <c r="A610" s="866" t="s">
        <v>639</v>
      </c>
      <c r="B610" s="867"/>
      <c r="C610" s="867"/>
      <c r="D610" s="867"/>
      <c r="E610" s="868"/>
      <c r="F610" s="184">
        <f>SUM(F606:F608)</f>
        <v>1.111</v>
      </c>
      <c r="G610" s="184">
        <f t="shared" ref="G610:R610" si="55">SUM(G606:G608)</f>
        <v>0</v>
      </c>
      <c r="H610" s="184">
        <f t="shared" si="55"/>
        <v>0</v>
      </c>
      <c r="I610" s="184">
        <f t="shared" si="55"/>
        <v>0</v>
      </c>
      <c r="J610" s="184">
        <f t="shared" si="55"/>
        <v>0</v>
      </c>
      <c r="K610" s="184">
        <f t="shared" si="55"/>
        <v>0</v>
      </c>
      <c r="L610" s="184">
        <f t="shared" si="55"/>
        <v>0.97599999999999998</v>
      </c>
      <c r="M610" s="184">
        <f t="shared" si="55"/>
        <v>0</v>
      </c>
      <c r="N610" s="184">
        <f t="shared" si="55"/>
        <v>0</v>
      </c>
      <c r="O610" s="184">
        <f t="shared" si="55"/>
        <v>0</v>
      </c>
      <c r="P610" s="184">
        <f t="shared" si="55"/>
        <v>0.13500000000000001</v>
      </c>
      <c r="Q610" s="185">
        <f t="shared" si="55"/>
        <v>0</v>
      </c>
      <c r="R610" s="184">
        <f t="shared" si="55"/>
        <v>2.73</v>
      </c>
    </row>
    <row r="611" spans="1:18" s="164" customFormat="1" ht="35.1" hidden="1" customHeight="1" thickBot="1">
      <c r="A611" s="874"/>
      <c r="B611" s="875"/>
      <c r="C611" s="875"/>
      <c r="D611" s="875"/>
      <c r="E611" s="875"/>
      <c r="F611" s="875"/>
      <c r="G611" s="875"/>
      <c r="H611" s="875"/>
      <c r="I611" s="875"/>
      <c r="J611" s="875"/>
      <c r="K611" s="875"/>
      <c r="L611" s="875"/>
      <c r="M611" s="875"/>
      <c r="N611" s="875"/>
      <c r="O611" s="875"/>
      <c r="P611" s="875"/>
      <c r="Q611" s="875"/>
      <c r="R611" s="398"/>
    </row>
    <row r="612" spans="1:18" s="164" customFormat="1" ht="35.1" customHeight="1" thickBot="1">
      <c r="A612" s="847" t="s">
        <v>326</v>
      </c>
      <c r="B612" s="848"/>
      <c r="C612" s="848"/>
      <c r="D612" s="848"/>
      <c r="E612" s="848"/>
      <c r="F612" s="856"/>
      <c r="G612" s="482">
        <f t="shared" ref="G612:G614" si="56">G606</f>
        <v>0</v>
      </c>
      <c r="H612" s="181">
        <f>H606</f>
        <v>0</v>
      </c>
      <c r="I612" s="181">
        <f>I606+H612</f>
        <v>0</v>
      </c>
      <c r="J612" s="181">
        <f t="shared" ref="J612:Q614" si="57">J606+I612</f>
        <v>0</v>
      </c>
      <c r="K612" s="181">
        <f t="shared" si="57"/>
        <v>0</v>
      </c>
      <c r="L612" s="181">
        <f t="shared" si="57"/>
        <v>0</v>
      </c>
      <c r="M612" s="181">
        <f t="shared" si="57"/>
        <v>0</v>
      </c>
      <c r="N612" s="181">
        <f t="shared" si="57"/>
        <v>0</v>
      </c>
      <c r="O612" s="181">
        <f t="shared" si="57"/>
        <v>0</v>
      </c>
      <c r="P612" s="181">
        <f t="shared" si="57"/>
        <v>0</v>
      </c>
      <c r="Q612" s="181">
        <f t="shared" si="57"/>
        <v>0</v>
      </c>
      <c r="R612" s="181">
        <f>R606</f>
        <v>0</v>
      </c>
    </row>
    <row r="613" spans="1:18" s="164" customFormat="1" ht="35.1" customHeight="1" thickBot="1">
      <c r="A613" s="850" t="s">
        <v>327</v>
      </c>
      <c r="B613" s="851"/>
      <c r="C613" s="851"/>
      <c r="D613" s="851"/>
      <c r="E613" s="851"/>
      <c r="F613" s="857"/>
      <c r="G613" s="482">
        <f t="shared" si="56"/>
        <v>0</v>
      </c>
      <c r="H613" s="181">
        <f>H607</f>
        <v>0</v>
      </c>
      <c r="I613" s="181">
        <f>I607+H613</f>
        <v>0</v>
      </c>
      <c r="J613" s="181">
        <f t="shared" si="57"/>
        <v>0</v>
      </c>
      <c r="K613" s="181">
        <f t="shared" si="57"/>
        <v>0</v>
      </c>
      <c r="L613" s="181">
        <f t="shared" si="57"/>
        <v>0.97599999999999998</v>
      </c>
      <c r="M613" s="181">
        <f t="shared" si="57"/>
        <v>0.97599999999999998</v>
      </c>
      <c r="N613" s="181">
        <f t="shared" si="57"/>
        <v>0.97599999999999998</v>
      </c>
      <c r="O613" s="181">
        <f t="shared" si="57"/>
        <v>0.97599999999999998</v>
      </c>
      <c r="P613" s="181">
        <f t="shared" si="57"/>
        <v>0.97599999999999998</v>
      </c>
      <c r="Q613" s="181">
        <f t="shared" si="57"/>
        <v>0.97599999999999998</v>
      </c>
      <c r="R613" s="181">
        <f>R607</f>
        <v>1.25</v>
      </c>
    </row>
    <row r="614" spans="1:18" s="164" customFormat="1" ht="35.1" customHeight="1" thickBot="1">
      <c r="A614" s="853" t="s">
        <v>328</v>
      </c>
      <c r="B614" s="854"/>
      <c r="C614" s="854"/>
      <c r="D614" s="854"/>
      <c r="E614" s="854"/>
      <c r="F614" s="858"/>
      <c r="G614" s="482">
        <f t="shared" si="56"/>
        <v>0</v>
      </c>
      <c r="H614" s="181">
        <f>H608</f>
        <v>0</v>
      </c>
      <c r="I614" s="181">
        <f>I608+H614</f>
        <v>0</v>
      </c>
      <c r="J614" s="181">
        <f t="shared" si="57"/>
        <v>0</v>
      </c>
      <c r="K614" s="181">
        <f t="shared" si="57"/>
        <v>0</v>
      </c>
      <c r="L614" s="181">
        <f t="shared" si="57"/>
        <v>0</v>
      </c>
      <c r="M614" s="181">
        <f t="shared" si="57"/>
        <v>0</v>
      </c>
      <c r="N614" s="181">
        <f t="shared" si="57"/>
        <v>0</v>
      </c>
      <c r="O614" s="181">
        <f t="shared" si="57"/>
        <v>0</v>
      </c>
      <c r="P614" s="181">
        <f t="shared" si="57"/>
        <v>0.13500000000000001</v>
      </c>
      <c r="Q614" s="181">
        <f t="shared" si="57"/>
        <v>0.13500000000000001</v>
      </c>
      <c r="R614" s="181">
        <f>R608</f>
        <v>1.48</v>
      </c>
    </row>
    <row r="615" spans="1:18" s="224" customFormat="1" ht="67.5" customHeight="1" thickBot="1">
      <c r="A615" s="859" t="s">
        <v>640</v>
      </c>
      <c r="B615" s="860"/>
      <c r="C615" s="860"/>
      <c r="D615" s="860"/>
      <c r="E615" s="861"/>
      <c r="F615" s="862"/>
      <c r="G615" s="189">
        <f>SUM(G612:G613)</f>
        <v>0</v>
      </c>
      <c r="H615" s="182">
        <f>SUM(H612:H613)</f>
        <v>0</v>
      </c>
      <c r="I615" s="187">
        <f t="shared" ref="I615:Q616" si="58">SUM(I609,H615)</f>
        <v>0</v>
      </c>
      <c r="J615" s="187">
        <f t="shared" si="58"/>
        <v>0</v>
      </c>
      <c r="K615" s="187">
        <f t="shared" si="58"/>
        <v>0</v>
      </c>
      <c r="L615" s="187">
        <f t="shared" si="58"/>
        <v>0.97599999999999998</v>
      </c>
      <c r="M615" s="187">
        <f t="shared" si="58"/>
        <v>0.97599999999999998</v>
      </c>
      <c r="N615" s="187">
        <f t="shared" si="58"/>
        <v>0.97599999999999998</v>
      </c>
      <c r="O615" s="187">
        <f t="shared" si="58"/>
        <v>0.97599999999999998</v>
      </c>
      <c r="P615" s="187">
        <f t="shared" si="58"/>
        <v>0.97599999999999998</v>
      </c>
      <c r="Q615" s="188">
        <f t="shared" si="58"/>
        <v>0.97599999999999998</v>
      </c>
      <c r="R615" s="182">
        <f>SUM(R612:R613)</f>
        <v>1.25</v>
      </c>
    </row>
    <row r="616" spans="1:18" s="224" customFormat="1" ht="90" customHeight="1" thickBot="1">
      <c r="A616" s="871" t="s">
        <v>641</v>
      </c>
      <c r="B616" s="872"/>
      <c r="C616" s="872"/>
      <c r="D616" s="872"/>
      <c r="E616" s="872"/>
      <c r="F616" s="873"/>
      <c r="G616" s="189">
        <f>SUM(G612:G614)</f>
        <v>0</v>
      </c>
      <c r="H616" s="189">
        <f>SUM(H612:H614)</f>
        <v>0</v>
      </c>
      <c r="I616" s="184">
        <f t="shared" si="58"/>
        <v>0</v>
      </c>
      <c r="J616" s="184">
        <f t="shared" si="58"/>
        <v>0</v>
      </c>
      <c r="K616" s="184">
        <f t="shared" si="58"/>
        <v>0</v>
      </c>
      <c r="L616" s="184">
        <f t="shared" si="58"/>
        <v>0.97599999999999998</v>
      </c>
      <c r="M616" s="184">
        <f t="shared" si="58"/>
        <v>0.97599999999999998</v>
      </c>
      <c r="N616" s="184">
        <f t="shared" si="58"/>
        <v>0.97599999999999998</v>
      </c>
      <c r="O616" s="184">
        <f t="shared" si="58"/>
        <v>0.97599999999999998</v>
      </c>
      <c r="P616" s="184">
        <f t="shared" si="58"/>
        <v>1.111</v>
      </c>
      <c r="Q616" s="185">
        <f t="shared" si="58"/>
        <v>1.111</v>
      </c>
      <c r="R616" s="189">
        <f>SUM(R612:R614)</f>
        <v>2.73</v>
      </c>
    </row>
    <row r="617" spans="1:18" s="164" customFormat="1" hidden="1" thickBot="1">
      <c r="A617" s="874"/>
      <c r="B617" s="875"/>
      <c r="C617" s="875"/>
      <c r="D617" s="875"/>
      <c r="E617" s="875"/>
      <c r="F617" s="875"/>
      <c r="G617" s="875"/>
      <c r="H617" s="875"/>
      <c r="I617" s="875"/>
      <c r="J617" s="875"/>
      <c r="K617" s="875"/>
      <c r="L617" s="875"/>
      <c r="M617" s="875"/>
      <c r="N617" s="875"/>
      <c r="O617" s="875"/>
      <c r="P617" s="875"/>
      <c r="Q617" s="875"/>
      <c r="R617" s="398"/>
    </row>
    <row r="618" spans="1:18" s="164" customFormat="1" ht="40.5" hidden="1" customHeight="1" thickBot="1">
      <c r="A618" s="847" t="s">
        <v>329</v>
      </c>
      <c r="B618" s="848"/>
      <c r="C618" s="848"/>
      <c r="D618" s="848"/>
      <c r="E618" s="849"/>
      <c r="F618" s="179">
        <f>SUM(H618:Q618)</f>
        <v>4.16</v>
      </c>
      <c r="G618" s="489">
        <f>SUM(G525,G542,G563,G580,G606)</f>
        <v>0</v>
      </c>
      <c r="H618" s="194">
        <f>SUM(H525,H542,H563,H580,H606)</f>
        <v>2.4379999999999997</v>
      </c>
      <c r="I618" s="194">
        <f t="shared" ref="I618:Q618" si="59">SUM(I525,I542,I563,I580,I606)</f>
        <v>1.508</v>
      </c>
      <c r="J618" s="194">
        <f t="shared" si="59"/>
        <v>0.214</v>
      </c>
      <c r="K618" s="194">
        <f t="shared" si="59"/>
        <v>0</v>
      </c>
      <c r="L618" s="194">
        <f t="shared" si="59"/>
        <v>0</v>
      </c>
      <c r="M618" s="194">
        <f t="shared" si="59"/>
        <v>0</v>
      </c>
      <c r="N618" s="194">
        <f t="shared" si="59"/>
        <v>0</v>
      </c>
      <c r="O618" s="194">
        <f t="shared" si="59"/>
        <v>0</v>
      </c>
      <c r="P618" s="194">
        <f t="shared" si="59"/>
        <v>0</v>
      </c>
      <c r="Q618" s="372">
        <f t="shared" si="59"/>
        <v>0</v>
      </c>
      <c r="R618" s="194">
        <f>SUM(R525,R542,R563,R580,R606)</f>
        <v>7.2799999999999994</v>
      </c>
    </row>
    <row r="619" spans="1:18" s="164" customFormat="1" ht="36.75" hidden="1" customHeight="1" thickBot="1">
      <c r="A619" s="850" t="s">
        <v>330</v>
      </c>
      <c r="B619" s="851"/>
      <c r="C619" s="851"/>
      <c r="D619" s="851"/>
      <c r="E619" s="852"/>
      <c r="F619" s="179">
        <f>SUM(H619:Q619)</f>
        <v>0.97599999999999998</v>
      </c>
      <c r="G619" s="489">
        <f t="shared" ref="G619:R620" si="60">SUM(G526,G543,G564,G581,G607)</f>
        <v>0</v>
      </c>
      <c r="H619" s="194">
        <f t="shared" si="60"/>
        <v>0</v>
      </c>
      <c r="I619" s="194">
        <f t="shared" si="60"/>
        <v>0</v>
      </c>
      <c r="J619" s="194">
        <f t="shared" si="60"/>
        <v>0</v>
      </c>
      <c r="K619" s="194">
        <f t="shared" si="60"/>
        <v>0</v>
      </c>
      <c r="L619" s="194">
        <f t="shared" si="60"/>
        <v>0.97599999999999998</v>
      </c>
      <c r="M619" s="194">
        <f t="shared" si="60"/>
        <v>0</v>
      </c>
      <c r="N619" s="194">
        <f t="shared" si="60"/>
        <v>0</v>
      </c>
      <c r="O619" s="194">
        <f t="shared" si="60"/>
        <v>0</v>
      </c>
      <c r="P619" s="194">
        <f t="shared" si="60"/>
        <v>0</v>
      </c>
      <c r="Q619" s="372">
        <f t="shared" si="60"/>
        <v>0</v>
      </c>
      <c r="R619" s="194">
        <f t="shared" si="60"/>
        <v>1.25</v>
      </c>
    </row>
    <row r="620" spans="1:18" s="164" customFormat="1" ht="40.5" hidden="1" customHeight="1" thickBot="1">
      <c r="A620" s="894" t="s">
        <v>331</v>
      </c>
      <c r="B620" s="895"/>
      <c r="C620" s="895"/>
      <c r="D620" s="895"/>
      <c r="E620" s="896"/>
      <c r="F620" s="180">
        <f>SUM(H620:Q620)</f>
        <v>2.42</v>
      </c>
      <c r="G620" s="489">
        <f t="shared" si="60"/>
        <v>0</v>
      </c>
      <c r="H620" s="194">
        <f t="shared" si="60"/>
        <v>0</v>
      </c>
      <c r="I620" s="194">
        <f t="shared" si="60"/>
        <v>0</v>
      </c>
      <c r="J620" s="194">
        <f t="shared" si="60"/>
        <v>0</v>
      </c>
      <c r="K620" s="194">
        <f t="shared" si="60"/>
        <v>0</v>
      </c>
      <c r="L620" s="194">
        <f t="shared" si="60"/>
        <v>0</v>
      </c>
      <c r="M620" s="194">
        <f t="shared" si="60"/>
        <v>0</v>
      </c>
      <c r="N620" s="194">
        <f t="shared" si="60"/>
        <v>0</v>
      </c>
      <c r="O620" s="194">
        <f t="shared" si="60"/>
        <v>2.2850000000000001</v>
      </c>
      <c r="P620" s="194">
        <f t="shared" si="60"/>
        <v>0.13500000000000001</v>
      </c>
      <c r="Q620" s="372">
        <f t="shared" si="60"/>
        <v>0</v>
      </c>
      <c r="R620" s="194">
        <f t="shared" si="60"/>
        <v>5.1400000000000006</v>
      </c>
    </row>
    <row r="621" spans="1:18" s="224" customFormat="1" ht="55.5" hidden="1" customHeight="1" thickBot="1">
      <c r="A621" s="859" t="s">
        <v>642</v>
      </c>
      <c r="B621" s="860"/>
      <c r="C621" s="860"/>
      <c r="D621" s="860"/>
      <c r="E621" s="862"/>
      <c r="F621" s="182">
        <f>SUM(F618:F619)</f>
        <v>5.1360000000000001</v>
      </c>
      <c r="G621" s="197">
        <f>SUM(G618:G619)</f>
        <v>0</v>
      </c>
      <c r="H621" s="195">
        <f>SUM(H618:H619)</f>
        <v>2.4379999999999997</v>
      </c>
      <c r="I621" s="195">
        <f>SUM(I618:I619)</f>
        <v>1.508</v>
      </c>
      <c r="J621" s="195">
        <f>SUM(J618:J619)</f>
        <v>0.214</v>
      </c>
      <c r="K621" s="195">
        <f t="shared" ref="K621:Q621" si="61">SUM(K618:K619)</f>
        <v>0</v>
      </c>
      <c r="L621" s="195">
        <f t="shared" si="61"/>
        <v>0.97599999999999998</v>
      </c>
      <c r="M621" s="195">
        <f t="shared" si="61"/>
        <v>0</v>
      </c>
      <c r="N621" s="195">
        <f t="shared" si="61"/>
        <v>0</v>
      </c>
      <c r="O621" s="195">
        <f t="shared" si="61"/>
        <v>0</v>
      </c>
      <c r="P621" s="195">
        <f t="shared" si="61"/>
        <v>0</v>
      </c>
      <c r="Q621" s="196">
        <f t="shared" si="61"/>
        <v>0</v>
      </c>
      <c r="R621" s="195">
        <f>SUM(R618:R619)</f>
        <v>8.5299999999999994</v>
      </c>
    </row>
    <row r="622" spans="1:18" s="224" customFormat="1" ht="60.75" hidden="1" customHeight="1" thickBot="1">
      <c r="A622" s="866" t="s">
        <v>643</v>
      </c>
      <c r="B622" s="867"/>
      <c r="C622" s="867"/>
      <c r="D622" s="867"/>
      <c r="E622" s="868"/>
      <c r="F622" s="189">
        <f>SUM(F618:F620)</f>
        <v>7.556</v>
      </c>
      <c r="G622" s="197">
        <f t="shared" ref="G622:R622" si="62">SUM(G618:G620)</f>
        <v>0</v>
      </c>
      <c r="H622" s="197">
        <f t="shared" si="62"/>
        <v>2.4379999999999997</v>
      </c>
      <c r="I622" s="197">
        <f t="shared" si="62"/>
        <v>1.508</v>
      </c>
      <c r="J622" s="197">
        <f t="shared" si="62"/>
        <v>0.214</v>
      </c>
      <c r="K622" s="197">
        <f t="shared" si="62"/>
        <v>0</v>
      </c>
      <c r="L622" s="197">
        <f t="shared" si="62"/>
        <v>0.97599999999999998</v>
      </c>
      <c r="M622" s="197">
        <f t="shared" si="62"/>
        <v>0</v>
      </c>
      <c r="N622" s="197">
        <f t="shared" si="62"/>
        <v>0</v>
      </c>
      <c r="O622" s="197">
        <f t="shared" si="62"/>
        <v>2.2850000000000001</v>
      </c>
      <c r="P622" s="197">
        <f t="shared" si="62"/>
        <v>0.13500000000000001</v>
      </c>
      <c r="Q622" s="198">
        <f t="shared" si="62"/>
        <v>0</v>
      </c>
      <c r="R622" s="455">
        <f t="shared" si="62"/>
        <v>13.67</v>
      </c>
    </row>
    <row r="623" spans="1:18" s="164" customFormat="1" ht="35.1" customHeight="1" thickBot="1">
      <c r="A623" s="874"/>
      <c r="B623" s="875"/>
      <c r="C623" s="875"/>
      <c r="D623" s="875"/>
      <c r="E623" s="875"/>
      <c r="F623" s="875"/>
      <c r="G623" s="875"/>
      <c r="H623" s="875"/>
      <c r="I623" s="875"/>
      <c r="J623" s="875"/>
      <c r="K623" s="875"/>
      <c r="L623" s="875"/>
      <c r="M623" s="875"/>
      <c r="N623" s="875"/>
      <c r="O623" s="875"/>
      <c r="P623" s="875"/>
      <c r="Q623" s="875"/>
      <c r="R623" s="454"/>
    </row>
    <row r="624" spans="1:18" s="164" customFormat="1" ht="42" customHeight="1" thickBot="1">
      <c r="A624" s="847" t="s">
        <v>332</v>
      </c>
      <c r="B624" s="848"/>
      <c r="C624" s="848"/>
      <c r="D624" s="848"/>
      <c r="E624" s="848"/>
      <c r="F624" s="856"/>
      <c r="G624" s="490">
        <f t="shared" ref="G624:G626" si="63">G618</f>
        <v>0</v>
      </c>
      <c r="H624" s="199">
        <f>H618</f>
        <v>2.4379999999999997</v>
      </c>
      <c r="I624" s="199">
        <f t="shared" ref="I624:Q628" si="64">SUM(I618,H624)</f>
        <v>3.9459999999999997</v>
      </c>
      <c r="J624" s="199">
        <f t="shared" si="64"/>
        <v>4.16</v>
      </c>
      <c r="K624" s="199">
        <f t="shared" si="64"/>
        <v>4.16</v>
      </c>
      <c r="L624" s="199">
        <f t="shared" si="64"/>
        <v>4.16</v>
      </c>
      <c r="M624" s="199">
        <f t="shared" si="64"/>
        <v>4.16</v>
      </c>
      <c r="N624" s="199">
        <f t="shared" si="64"/>
        <v>4.16</v>
      </c>
      <c r="O624" s="199">
        <f t="shared" si="64"/>
        <v>4.16</v>
      </c>
      <c r="P624" s="199">
        <f t="shared" si="64"/>
        <v>4.16</v>
      </c>
      <c r="Q624" s="200">
        <f t="shared" si="64"/>
        <v>4.16</v>
      </c>
      <c r="R624" s="199">
        <f>R618</f>
        <v>7.2799999999999994</v>
      </c>
    </row>
    <row r="625" spans="1:18" s="164" customFormat="1" ht="36.75" customHeight="1" thickBot="1">
      <c r="A625" s="850" t="s">
        <v>333</v>
      </c>
      <c r="B625" s="851"/>
      <c r="C625" s="851"/>
      <c r="D625" s="851"/>
      <c r="E625" s="851"/>
      <c r="F625" s="857"/>
      <c r="G625" s="490">
        <f t="shared" si="63"/>
        <v>0</v>
      </c>
      <c r="H625" s="199">
        <f>H619</f>
        <v>0</v>
      </c>
      <c r="I625" s="199">
        <f t="shared" si="64"/>
        <v>0</v>
      </c>
      <c r="J625" s="199">
        <f t="shared" si="64"/>
        <v>0</v>
      </c>
      <c r="K625" s="199">
        <f t="shared" si="64"/>
        <v>0</v>
      </c>
      <c r="L625" s="199">
        <f t="shared" si="64"/>
        <v>0.97599999999999998</v>
      </c>
      <c r="M625" s="199">
        <f t="shared" si="64"/>
        <v>0.97599999999999998</v>
      </c>
      <c r="N625" s="199">
        <f t="shared" si="64"/>
        <v>0.97599999999999998</v>
      </c>
      <c r="O625" s="199">
        <f t="shared" si="64"/>
        <v>0.97599999999999998</v>
      </c>
      <c r="P625" s="199">
        <f t="shared" si="64"/>
        <v>0.97599999999999998</v>
      </c>
      <c r="Q625" s="200">
        <f t="shared" si="64"/>
        <v>0.97599999999999998</v>
      </c>
      <c r="R625" s="199">
        <f>R619</f>
        <v>1.25</v>
      </c>
    </row>
    <row r="626" spans="1:18" s="164" customFormat="1" ht="42" customHeight="1" thickBot="1">
      <c r="A626" s="853" t="s">
        <v>334</v>
      </c>
      <c r="B626" s="854"/>
      <c r="C626" s="854"/>
      <c r="D626" s="854"/>
      <c r="E626" s="854"/>
      <c r="F626" s="858"/>
      <c r="G626" s="490">
        <f t="shared" si="63"/>
        <v>0</v>
      </c>
      <c r="H626" s="199">
        <f>H620</f>
        <v>0</v>
      </c>
      <c r="I626" s="199">
        <f t="shared" si="64"/>
        <v>0</v>
      </c>
      <c r="J626" s="199">
        <f t="shared" si="64"/>
        <v>0</v>
      </c>
      <c r="K626" s="199">
        <f t="shared" si="64"/>
        <v>0</v>
      </c>
      <c r="L626" s="199">
        <f t="shared" si="64"/>
        <v>0</v>
      </c>
      <c r="M626" s="199">
        <f t="shared" si="64"/>
        <v>0</v>
      </c>
      <c r="N626" s="199">
        <f t="shared" si="64"/>
        <v>0</v>
      </c>
      <c r="O626" s="199">
        <f t="shared" si="64"/>
        <v>2.2850000000000001</v>
      </c>
      <c r="P626" s="199">
        <f t="shared" si="64"/>
        <v>2.42</v>
      </c>
      <c r="Q626" s="200">
        <f t="shared" si="64"/>
        <v>2.42</v>
      </c>
      <c r="R626" s="199">
        <f>R620</f>
        <v>5.1400000000000006</v>
      </c>
    </row>
    <row r="627" spans="1:18" s="224" customFormat="1" ht="43.5" customHeight="1" thickBot="1">
      <c r="A627" s="859" t="s">
        <v>644</v>
      </c>
      <c r="B627" s="860"/>
      <c r="C627" s="860"/>
      <c r="D627" s="860"/>
      <c r="E627" s="861"/>
      <c r="F627" s="862"/>
      <c r="G627" s="197">
        <f>SUM(G624:G625)</f>
        <v>0</v>
      </c>
      <c r="H627" s="195">
        <f>SUM(H624:H625)</f>
        <v>2.4379999999999997</v>
      </c>
      <c r="I627" s="201">
        <f t="shared" si="64"/>
        <v>3.9459999999999997</v>
      </c>
      <c r="J627" s="201">
        <f t="shared" si="64"/>
        <v>4.16</v>
      </c>
      <c r="K627" s="201">
        <f t="shared" si="64"/>
        <v>4.16</v>
      </c>
      <c r="L627" s="201">
        <f t="shared" si="64"/>
        <v>5.1360000000000001</v>
      </c>
      <c r="M627" s="201">
        <f t="shared" si="64"/>
        <v>5.1360000000000001</v>
      </c>
      <c r="N627" s="201">
        <f t="shared" si="64"/>
        <v>5.1360000000000001</v>
      </c>
      <c r="O627" s="201">
        <f t="shared" si="64"/>
        <v>5.1360000000000001</v>
      </c>
      <c r="P627" s="201">
        <f t="shared" si="64"/>
        <v>5.1360000000000001</v>
      </c>
      <c r="Q627" s="202">
        <f t="shared" si="64"/>
        <v>5.1360000000000001</v>
      </c>
      <c r="R627" s="195">
        <f>SUM(R624:R625)</f>
        <v>8.5299999999999994</v>
      </c>
    </row>
    <row r="628" spans="1:18" s="224" customFormat="1" ht="54" customHeight="1" thickBot="1">
      <c r="A628" s="871" t="s">
        <v>645</v>
      </c>
      <c r="B628" s="872"/>
      <c r="C628" s="872"/>
      <c r="D628" s="872"/>
      <c r="E628" s="872"/>
      <c r="F628" s="873"/>
      <c r="G628" s="197">
        <f>SUM(G624:G626)</f>
        <v>0</v>
      </c>
      <c r="H628" s="197">
        <f>SUM(H624:H626)</f>
        <v>2.4379999999999997</v>
      </c>
      <c r="I628" s="197">
        <f t="shared" si="64"/>
        <v>3.9459999999999997</v>
      </c>
      <c r="J628" s="197">
        <f t="shared" si="64"/>
        <v>4.16</v>
      </c>
      <c r="K628" s="197">
        <f t="shared" si="64"/>
        <v>4.16</v>
      </c>
      <c r="L628" s="197">
        <f t="shared" si="64"/>
        <v>5.1360000000000001</v>
      </c>
      <c r="M628" s="197">
        <f t="shared" si="64"/>
        <v>5.1360000000000001</v>
      </c>
      <c r="N628" s="197">
        <f t="shared" si="64"/>
        <v>5.1360000000000001</v>
      </c>
      <c r="O628" s="197">
        <f t="shared" si="64"/>
        <v>7.4210000000000003</v>
      </c>
      <c r="P628" s="197">
        <f t="shared" si="64"/>
        <v>7.556</v>
      </c>
      <c r="Q628" s="197">
        <f t="shared" si="64"/>
        <v>7.556</v>
      </c>
      <c r="R628" s="197">
        <f>SUM(R624:R626)</f>
        <v>13.67</v>
      </c>
    </row>
    <row r="629" spans="1:18" ht="35.1" customHeight="1" thickBot="1">
      <c r="A629" s="897"/>
      <c r="B629" s="898"/>
      <c r="C629" s="898"/>
      <c r="D629" s="898"/>
      <c r="E629" s="898"/>
      <c r="F629" s="898"/>
      <c r="G629" s="898"/>
      <c r="H629" s="898"/>
      <c r="I629" s="898"/>
      <c r="J629" s="898"/>
      <c r="K629" s="898"/>
      <c r="L629" s="898"/>
      <c r="M629" s="898"/>
      <c r="N629" s="898"/>
      <c r="O629" s="898"/>
      <c r="P629" s="898"/>
      <c r="Q629" s="898"/>
      <c r="R629" s="389"/>
    </row>
    <row r="630" spans="1:18" ht="35.1" customHeight="1" thickBot="1">
      <c r="A630" s="722" t="s">
        <v>335</v>
      </c>
      <c r="B630" s="723"/>
      <c r="C630" s="723"/>
      <c r="D630" s="723"/>
      <c r="E630" s="723"/>
      <c r="F630" s="723"/>
      <c r="G630" s="723"/>
      <c r="H630" s="723"/>
      <c r="I630" s="723"/>
      <c r="J630" s="723"/>
      <c r="K630" s="723"/>
      <c r="L630" s="723"/>
      <c r="M630" s="723"/>
      <c r="N630" s="723"/>
      <c r="O630" s="723"/>
      <c r="P630" s="723"/>
      <c r="Q630" s="723"/>
      <c r="R630" s="389"/>
    </row>
    <row r="631" spans="1:18" ht="35.1" customHeight="1">
      <c r="A631" s="751">
        <v>97</v>
      </c>
      <c r="B631" s="523" t="s">
        <v>336</v>
      </c>
      <c r="C631" s="754" t="s">
        <v>337</v>
      </c>
      <c r="D631" s="212"/>
      <c r="E631" s="751" t="s">
        <v>451</v>
      </c>
      <c r="F631" s="46" t="s">
        <v>18</v>
      </c>
      <c r="G631" s="456"/>
      <c r="H631" s="39"/>
      <c r="I631" s="209"/>
      <c r="J631" s="209"/>
      <c r="K631" s="209"/>
      <c r="L631" s="209"/>
      <c r="M631" s="209"/>
      <c r="N631" s="209"/>
      <c r="O631" s="209"/>
      <c r="P631" s="209"/>
      <c r="Q631" s="362"/>
      <c r="R631" s="394"/>
    </row>
    <row r="632" spans="1:18" ht="44.25" customHeight="1">
      <c r="A632" s="752"/>
      <c r="B632" s="524" t="s">
        <v>338</v>
      </c>
      <c r="C632" s="761"/>
      <c r="D632" s="11"/>
      <c r="E632" s="752"/>
      <c r="F632" s="450" t="s">
        <v>19</v>
      </c>
      <c r="G632" s="468">
        <f>R632*J5</f>
        <v>0</v>
      </c>
      <c r="H632" s="13"/>
      <c r="I632" s="10"/>
      <c r="J632" s="10"/>
      <c r="K632" s="10"/>
      <c r="L632" s="301">
        <v>0</v>
      </c>
      <c r="M632" s="10"/>
      <c r="N632" s="10"/>
      <c r="O632" s="10"/>
      <c r="P632" s="10"/>
      <c r="Q632" s="17"/>
      <c r="R632" s="392">
        <v>6</v>
      </c>
    </row>
    <row r="633" spans="1:18" s="61" customFormat="1" ht="42" customHeight="1" thickBot="1">
      <c r="A633" s="752"/>
      <c r="B633" s="524" t="s">
        <v>339</v>
      </c>
      <c r="C633" s="761"/>
      <c r="D633" s="8"/>
      <c r="E633" s="752"/>
      <c r="F633" s="50" t="s">
        <v>20</v>
      </c>
      <c r="G633" s="497">
        <f>R633*J5</f>
        <v>0</v>
      </c>
      <c r="H633" s="44"/>
      <c r="I633" s="42"/>
      <c r="J633" s="42"/>
      <c r="K633" s="42"/>
      <c r="L633" s="42"/>
      <c r="M633" s="42"/>
      <c r="N633" s="42"/>
      <c r="O633" s="42"/>
      <c r="P633" s="42">
        <v>0</v>
      </c>
      <c r="Q633" s="361"/>
      <c r="R633" s="393">
        <v>8.5</v>
      </c>
    </row>
    <row r="634" spans="1:18" ht="35.1" customHeight="1">
      <c r="A634" s="752"/>
      <c r="B634" s="532" t="s">
        <v>340</v>
      </c>
      <c r="C634" s="761"/>
      <c r="D634" s="742" t="s">
        <v>653</v>
      </c>
      <c r="E634" s="752"/>
      <c r="F634" s="900"/>
      <c r="G634" s="442"/>
      <c r="H634" s="766"/>
      <c r="I634" s="766"/>
      <c r="J634" s="766"/>
      <c r="K634" s="766"/>
      <c r="L634" s="766"/>
      <c r="M634" s="766"/>
      <c r="N634" s="766"/>
      <c r="O634" s="766"/>
      <c r="P634" s="766"/>
      <c r="Q634" s="766"/>
      <c r="R634" s="547"/>
    </row>
    <row r="635" spans="1:18" ht="35.1" customHeight="1">
      <c r="A635" s="752"/>
      <c r="B635" s="524" t="s">
        <v>341</v>
      </c>
      <c r="C635" s="761"/>
      <c r="D635" s="899"/>
      <c r="E635" s="752"/>
      <c r="F635" s="900"/>
      <c r="G635" s="442"/>
      <c r="H635" s="766"/>
      <c r="I635" s="766"/>
      <c r="J635" s="766"/>
      <c r="K635" s="766"/>
      <c r="L635" s="766"/>
      <c r="M635" s="766"/>
      <c r="N635" s="766"/>
      <c r="O635" s="766"/>
      <c r="P635" s="766"/>
      <c r="Q635" s="766"/>
      <c r="R635" s="547"/>
    </row>
    <row r="636" spans="1:18" ht="35.1" customHeight="1">
      <c r="A636" s="752"/>
      <c r="B636" s="524" t="s">
        <v>342</v>
      </c>
      <c r="C636" s="761"/>
      <c r="D636" s="524"/>
      <c r="E636" s="752"/>
      <c r="F636" s="900"/>
      <c r="G636" s="442"/>
      <c r="H636" s="766"/>
      <c r="I636" s="766"/>
      <c r="J636" s="766"/>
      <c r="K636" s="766"/>
      <c r="L636" s="766"/>
      <c r="M636" s="766"/>
      <c r="N636" s="766"/>
      <c r="O636" s="766"/>
      <c r="P636" s="766"/>
      <c r="Q636" s="766"/>
      <c r="R636" s="547"/>
    </row>
    <row r="637" spans="1:18" ht="35.1" customHeight="1">
      <c r="A637" s="752"/>
      <c r="B637" s="524" t="s">
        <v>343</v>
      </c>
      <c r="C637" s="761"/>
      <c r="D637" s="762" t="s">
        <v>654</v>
      </c>
      <c r="E637" s="752"/>
      <c r="F637" s="900"/>
      <c r="G637" s="442"/>
      <c r="H637" s="766"/>
      <c r="I637" s="766"/>
      <c r="J637" s="766"/>
      <c r="K637" s="766"/>
      <c r="L637" s="766"/>
      <c r="M637" s="766"/>
      <c r="N637" s="766"/>
      <c r="O637" s="766"/>
      <c r="P637" s="766"/>
      <c r="Q637" s="766"/>
      <c r="R637" s="547"/>
    </row>
    <row r="638" spans="1:18" ht="35.1" customHeight="1">
      <c r="A638" s="752"/>
      <c r="B638" s="524" t="s">
        <v>344</v>
      </c>
      <c r="C638" s="761"/>
      <c r="D638" s="899"/>
      <c r="E638" s="752"/>
      <c r="F638" s="900"/>
      <c r="G638" s="442"/>
      <c r="H638" s="766"/>
      <c r="I638" s="766"/>
      <c r="J638" s="766"/>
      <c r="K638" s="766"/>
      <c r="L638" s="766"/>
      <c r="M638" s="766"/>
      <c r="N638" s="766"/>
      <c r="O638" s="766"/>
      <c r="P638" s="766"/>
      <c r="Q638" s="766"/>
      <c r="R638" s="547"/>
    </row>
    <row r="639" spans="1:18" ht="35.1" customHeight="1">
      <c r="A639" s="752"/>
      <c r="B639" s="524" t="s">
        <v>345</v>
      </c>
      <c r="C639" s="761"/>
      <c r="D639" s="524"/>
      <c r="E639" s="752"/>
      <c r="F639" s="900"/>
      <c r="G639" s="442"/>
      <c r="H639" s="766"/>
      <c r="I639" s="766"/>
      <c r="J639" s="766"/>
      <c r="K639" s="766"/>
      <c r="L639" s="766"/>
      <c r="M639" s="766"/>
      <c r="N639" s="766"/>
      <c r="O639" s="766"/>
      <c r="P639" s="766"/>
      <c r="Q639" s="766"/>
      <c r="R639" s="547"/>
    </row>
    <row r="640" spans="1:18" ht="35.1" customHeight="1" thickBot="1">
      <c r="A640" s="753"/>
      <c r="B640" s="545" t="s">
        <v>346</v>
      </c>
      <c r="C640" s="890"/>
      <c r="D640" s="66"/>
      <c r="E640" s="753"/>
      <c r="F640" s="901"/>
      <c r="G640" s="451"/>
      <c r="H640" s="767"/>
      <c r="I640" s="767"/>
      <c r="J640" s="767"/>
      <c r="K640" s="767"/>
      <c r="L640" s="767"/>
      <c r="M640" s="767"/>
      <c r="N640" s="767"/>
      <c r="O640" s="767"/>
      <c r="P640" s="767"/>
      <c r="Q640" s="767"/>
      <c r="R640" s="514"/>
    </row>
    <row r="641" spans="1:18" ht="35.1" customHeight="1">
      <c r="A641" s="751">
        <v>98</v>
      </c>
      <c r="B641" s="523" t="s">
        <v>336</v>
      </c>
      <c r="C641" s="754" t="s">
        <v>347</v>
      </c>
      <c r="D641" s="523"/>
      <c r="E641" s="751" t="s">
        <v>451</v>
      </c>
      <c r="F641" s="46" t="s">
        <v>18</v>
      </c>
      <c r="G641" s="456"/>
      <c r="H641" s="39"/>
      <c r="I641" s="209"/>
      <c r="J641" s="209"/>
      <c r="K641" s="209"/>
      <c r="L641" s="209"/>
      <c r="M641" s="209"/>
      <c r="N641" s="209"/>
      <c r="O641" s="209"/>
      <c r="P641" s="209"/>
      <c r="Q641" s="362"/>
      <c r="R641" s="394"/>
    </row>
    <row r="642" spans="1:18" ht="35.1" customHeight="1">
      <c r="A642" s="752"/>
      <c r="B642" s="524" t="s">
        <v>348</v>
      </c>
      <c r="C642" s="774"/>
      <c r="D642" s="213"/>
      <c r="E642" s="752"/>
      <c r="F642" s="450" t="s">
        <v>19</v>
      </c>
      <c r="G642" s="468">
        <f>R642*J5</f>
        <v>0</v>
      </c>
      <c r="H642" s="45"/>
      <c r="I642" s="210"/>
      <c r="J642" s="210"/>
      <c r="K642" s="210"/>
      <c r="L642" s="301">
        <v>0</v>
      </c>
      <c r="M642" s="210"/>
      <c r="N642" s="210"/>
      <c r="O642" s="210"/>
      <c r="P642" s="210"/>
      <c r="Q642" s="363"/>
      <c r="R642" s="395">
        <v>6</v>
      </c>
    </row>
    <row r="643" spans="1:18" ht="35.1" customHeight="1" thickBot="1">
      <c r="A643" s="752"/>
      <c r="B643" s="524" t="s">
        <v>349</v>
      </c>
      <c r="C643" s="774"/>
      <c r="D643" s="8"/>
      <c r="E643" s="752"/>
      <c r="F643" s="50" t="s">
        <v>20</v>
      </c>
      <c r="G643" s="497">
        <f>R643*J5</f>
        <v>0</v>
      </c>
      <c r="H643" s="44"/>
      <c r="I643" s="42"/>
      <c r="J643" s="42"/>
      <c r="K643" s="42"/>
      <c r="L643" s="42"/>
      <c r="M643" s="42"/>
      <c r="N643" s="42"/>
      <c r="O643" s="42"/>
      <c r="P643" s="42">
        <v>0</v>
      </c>
      <c r="Q643" s="361"/>
      <c r="R643" s="393">
        <v>9.1</v>
      </c>
    </row>
    <row r="644" spans="1:18" ht="35.1" customHeight="1">
      <c r="A644" s="752"/>
      <c r="B644" s="532" t="s">
        <v>350</v>
      </c>
      <c r="C644" s="774"/>
      <c r="D644" s="917" t="s">
        <v>470</v>
      </c>
      <c r="E644" s="752"/>
      <c r="F644" s="900"/>
      <c r="G644" s="442"/>
      <c r="H644" s="766"/>
      <c r="I644" s="766"/>
      <c r="J644" s="766"/>
      <c r="K644" s="766"/>
      <c r="L644" s="766"/>
      <c r="M644" s="766"/>
      <c r="N644" s="766"/>
      <c r="O644" s="766"/>
      <c r="P644" s="766"/>
      <c r="Q644" s="766"/>
      <c r="R644" s="547"/>
    </row>
    <row r="645" spans="1:18" ht="64.5" customHeight="1">
      <c r="A645" s="752"/>
      <c r="B645" s="524" t="s">
        <v>351</v>
      </c>
      <c r="C645" s="774"/>
      <c r="D645" s="918"/>
      <c r="E645" s="752"/>
      <c r="F645" s="900"/>
      <c r="G645" s="442"/>
      <c r="H645" s="766"/>
      <c r="I645" s="766"/>
      <c r="J645" s="766"/>
      <c r="K645" s="766"/>
      <c r="L645" s="766"/>
      <c r="M645" s="766"/>
      <c r="N645" s="766"/>
      <c r="O645" s="766"/>
      <c r="P645" s="766"/>
      <c r="Q645" s="766"/>
      <c r="R645" s="547"/>
    </row>
    <row r="646" spans="1:18" ht="35.1" customHeight="1">
      <c r="A646" s="752"/>
      <c r="B646" s="524" t="s">
        <v>343</v>
      </c>
      <c r="C646" s="774"/>
      <c r="D646" s="918"/>
      <c r="E646" s="752"/>
      <c r="F646" s="900"/>
      <c r="G646" s="442"/>
      <c r="H646" s="766"/>
      <c r="I646" s="766"/>
      <c r="J646" s="766"/>
      <c r="K646" s="766"/>
      <c r="L646" s="766"/>
      <c r="M646" s="766"/>
      <c r="N646" s="766"/>
      <c r="O646" s="766"/>
      <c r="P646" s="766"/>
      <c r="Q646" s="766"/>
      <c r="R646" s="547"/>
    </row>
    <row r="647" spans="1:18" ht="35.1" customHeight="1">
      <c r="A647" s="752"/>
      <c r="B647" s="524" t="s">
        <v>344</v>
      </c>
      <c r="C647" s="774"/>
      <c r="D647" s="918"/>
      <c r="E647" s="752"/>
      <c r="F647" s="900"/>
      <c r="G647" s="442"/>
      <c r="H647" s="766"/>
      <c r="I647" s="766"/>
      <c r="J647" s="766"/>
      <c r="K647" s="766"/>
      <c r="L647" s="766"/>
      <c r="M647" s="766"/>
      <c r="N647" s="766"/>
      <c r="O647" s="766"/>
      <c r="P647" s="766"/>
      <c r="Q647" s="766"/>
      <c r="R647" s="547"/>
    </row>
    <row r="648" spans="1:18" ht="35.1" customHeight="1">
      <c r="A648" s="752"/>
      <c r="B648" s="524" t="s">
        <v>345</v>
      </c>
      <c r="C648" s="774"/>
      <c r="D648" s="918"/>
      <c r="E648" s="752"/>
      <c r="F648" s="900"/>
      <c r="G648" s="442"/>
      <c r="H648" s="766"/>
      <c r="I648" s="766"/>
      <c r="J648" s="766"/>
      <c r="K648" s="766"/>
      <c r="L648" s="766"/>
      <c r="M648" s="766"/>
      <c r="N648" s="766"/>
      <c r="O648" s="766"/>
      <c r="P648" s="766"/>
      <c r="Q648" s="766"/>
      <c r="R648" s="547"/>
    </row>
    <row r="649" spans="1:18" ht="35.1" customHeight="1" thickBot="1">
      <c r="A649" s="753"/>
      <c r="B649" s="545" t="s">
        <v>352</v>
      </c>
      <c r="C649" s="775"/>
      <c r="D649" s="919"/>
      <c r="E649" s="753"/>
      <c r="F649" s="912"/>
      <c r="G649" s="451"/>
      <c r="H649" s="767"/>
      <c r="I649" s="767"/>
      <c r="J649" s="767"/>
      <c r="K649" s="767"/>
      <c r="L649" s="767"/>
      <c r="M649" s="767"/>
      <c r="N649" s="767"/>
      <c r="O649" s="767"/>
      <c r="P649" s="767"/>
      <c r="Q649" s="767"/>
      <c r="R649" s="525"/>
    </row>
    <row r="650" spans="1:18" ht="35.1" hidden="1" customHeight="1" thickBot="1">
      <c r="A650" s="716" t="s">
        <v>353</v>
      </c>
      <c r="B650" s="717"/>
      <c r="C650" s="717"/>
      <c r="D650" s="717"/>
      <c r="E650" s="843"/>
      <c r="F650" s="205">
        <f>SUM(H650:Q650)</f>
        <v>0</v>
      </c>
      <c r="G650" s="413">
        <f t="shared" ref="G650:Q652" si="65">G631+G641</f>
        <v>0</v>
      </c>
      <c r="H650" s="205">
        <f t="shared" si="65"/>
        <v>0</v>
      </c>
      <c r="I650" s="205">
        <f t="shared" si="65"/>
        <v>0</v>
      </c>
      <c r="J650" s="205">
        <f t="shared" si="65"/>
        <v>0</v>
      </c>
      <c r="K650" s="205">
        <f t="shared" si="65"/>
        <v>0</v>
      </c>
      <c r="L650" s="205">
        <f t="shared" si="65"/>
        <v>0</v>
      </c>
      <c r="M650" s="205">
        <f t="shared" si="65"/>
        <v>0</v>
      </c>
      <c r="N650" s="205">
        <f t="shared" si="65"/>
        <v>0</v>
      </c>
      <c r="O650" s="205">
        <f t="shared" si="65"/>
        <v>0</v>
      </c>
      <c r="P650" s="205">
        <f t="shared" si="65"/>
        <v>0</v>
      </c>
      <c r="Q650" s="46">
        <f t="shared" si="65"/>
        <v>0</v>
      </c>
      <c r="R650" s="205">
        <f>R631+R641</f>
        <v>0</v>
      </c>
    </row>
    <row r="651" spans="1:18" ht="35.1" hidden="1" customHeight="1" thickBot="1">
      <c r="A651" s="731" t="s">
        <v>354</v>
      </c>
      <c r="B651" s="732"/>
      <c r="C651" s="732"/>
      <c r="D651" s="732"/>
      <c r="E651" s="820"/>
      <c r="F651" s="205">
        <f>SUM(H651:Q651)</f>
        <v>0</v>
      </c>
      <c r="G651" s="413">
        <f t="shared" si="65"/>
        <v>0</v>
      </c>
      <c r="H651" s="205">
        <f t="shared" si="65"/>
        <v>0</v>
      </c>
      <c r="I651" s="205">
        <f t="shared" si="65"/>
        <v>0</v>
      </c>
      <c r="J651" s="205">
        <f t="shared" si="65"/>
        <v>0</v>
      </c>
      <c r="K651" s="205">
        <f t="shared" si="65"/>
        <v>0</v>
      </c>
      <c r="L651" s="205">
        <f t="shared" si="65"/>
        <v>0</v>
      </c>
      <c r="M651" s="205">
        <f t="shared" si="65"/>
        <v>0</v>
      </c>
      <c r="N651" s="205">
        <f t="shared" si="65"/>
        <v>0</v>
      </c>
      <c r="O651" s="205">
        <f t="shared" si="65"/>
        <v>0</v>
      </c>
      <c r="P651" s="205">
        <f t="shared" si="65"/>
        <v>0</v>
      </c>
      <c r="Q651" s="46">
        <f t="shared" si="65"/>
        <v>0</v>
      </c>
      <c r="R651" s="205">
        <f>R632+R642</f>
        <v>12</v>
      </c>
    </row>
    <row r="652" spans="1:18" ht="35.1" hidden="1" customHeight="1" thickBot="1">
      <c r="A652" s="728" t="s">
        <v>355</v>
      </c>
      <c r="B652" s="729"/>
      <c r="C652" s="729"/>
      <c r="D652" s="729"/>
      <c r="E652" s="821"/>
      <c r="F652" s="205">
        <f>SUM(H652:Q652)</f>
        <v>0</v>
      </c>
      <c r="G652" s="413">
        <f t="shared" si="65"/>
        <v>0</v>
      </c>
      <c r="H652" s="205">
        <f t="shared" si="65"/>
        <v>0</v>
      </c>
      <c r="I652" s="205">
        <f t="shared" si="65"/>
        <v>0</v>
      </c>
      <c r="J652" s="205">
        <f t="shared" si="65"/>
        <v>0</v>
      </c>
      <c r="K652" s="205">
        <f t="shared" si="65"/>
        <v>0</v>
      </c>
      <c r="L652" s="205">
        <f t="shared" si="65"/>
        <v>0</v>
      </c>
      <c r="M652" s="205">
        <f t="shared" si="65"/>
        <v>0</v>
      </c>
      <c r="N652" s="205">
        <f t="shared" si="65"/>
        <v>0</v>
      </c>
      <c r="O652" s="205">
        <f t="shared" si="65"/>
        <v>0</v>
      </c>
      <c r="P652" s="205">
        <f t="shared" si="65"/>
        <v>0</v>
      </c>
      <c r="Q652" s="46">
        <f t="shared" si="65"/>
        <v>0</v>
      </c>
      <c r="R652" s="205">
        <f>R633+R643</f>
        <v>17.600000000000001</v>
      </c>
    </row>
    <row r="653" spans="1:18" ht="35.1" hidden="1" customHeight="1" thickBot="1">
      <c r="A653" s="719" t="s">
        <v>498</v>
      </c>
      <c r="B653" s="720"/>
      <c r="C653" s="720"/>
      <c r="D653" s="720"/>
      <c r="E653" s="781"/>
      <c r="F653" s="15">
        <f>F650+F651</f>
        <v>0</v>
      </c>
      <c r="G653" s="29">
        <f>G650+G651</f>
        <v>0</v>
      </c>
      <c r="H653" s="15">
        <f>H650+H651</f>
        <v>0</v>
      </c>
      <c r="I653" s="15">
        <f t="shared" ref="I653:Q653" si="66">I650+I651</f>
        <v>0</v>
      </c>
      <c r="J653" s="15">
        <f t="shared" si="66"/>
        <v>0</v>
      </c>
      <c r="K653" s="15">
        <f t="shared" si="66"/>
        <v>0</v>
      </c>
      <c r="L653" s="15">
        <f t="shared" si="66"/>
        <v>0</v>
      </c>
      <c r="M653" s="15">
        <f t="shared" si="66"/>
        <v>0</v>
      </c>
      <c r="N653" s="15">
        <f t="shared" si="66"/>
        <v>0</v>
      </c>
      <c r="O653" s="15">
        <f t="shared" si="66"/>
        <v>0</v>
      </c>
      <c r="P653" s="15">
        <f t="shared" si="66"/>
        <v>0</v>
      </c>
      <c r="Q653" s="357">
        <f t="shared" si="66"/>
        <v>0</v>
      </c>
      <c r="R653" s="15">
        <f>R650+R651</f>
        <v>12</v>
      </c>
    </row>
    <row r="654" spans="1:18" ht="72" hidden="1" customHeight="1" thickBot="1">
      <c r="A654" s="920" t="s">
        <v>499</v>
      </c>
      <c r="B654" s="921"/>
      <c r="C654" s="921"/>
      <c r="D654" s="921"/>
      <c r="E654" s="922"/>
      <c r="F654" s="5">
        <f>F650+F651+F652</f>
        <v>0</v>
      </c>
      <c r="G654" s="423">
        <f>G650+G651+G652</f>
        <v>0</v>
      </c>
      <c r="H654" s="5">
        <f>H650+H651+H652</f>
        <v>0</v>
      </c>
      <c r="I654" s="5">
        <f t="shared" ref="I654:Q654" si="67">I650+I651+I652</f>
        <v>0</v>
      </c>
      <c r="J654" s="5">
        <f t="shared" si="67"/>
        <v>0</v>
      </c>
      <c r="K654" s="5">
        <f t="shared" si="67"/>
        <v>0</v>
      </c>
      <c r="L654" s="5">
        <f t="shared" si="67"/>
        <v>0</v>
      </c>
      <c r="M654" s="5">
        <f t="shared" si="67"/>
        <v>0</v>
      </c>
      <c r="N654" s="5">
        <f t="shared" si="67"/>
        <v>0</v>
      </c>
      <c r="O654" s="5">
        <f t="shared" si="67"/>
        <v>0</v>
      </c>
      <c r="P654" s="5">
        <f t="shared" si="67"/>
        <v>0</v>
      </c>
      <c r="Q654" s="359">
        <f t="shared" si="67"/>
        <v>0</v>
      </c>
      <c r="R654" s="5">
        <f>R650+R651+R652</f>
        <v>29.6</v>
      </c>
    </row>
    <row r="655" spans="1:18" ht="35.1" customHeight="1" thickBot="1">
      <c r="A655" s="714"/>
      <c r="B655" s="750"/>
      <c r="C655" s="750"/>
      <c r="D655" s="750"/>
      <c r="E655" s="750"/>
      <c r="F655" s="750"/>
      <c r="G655" s="750"/>
      <c r="H655" s="750"/>
      <c r="I655" s="750"/>
      <c r="J655" s="750"/>
      <c r="K655" s="750"/>
      <c r="L655" s="750"/>
      <c r="M655" s="750"/>
      <c r="N655" s="750"/>
      <c r="O655" s="750"/>
      <c r="P655" s="750"/>
      <c r="Q655" s="750"/>
      <c r="R655" s="389"/>
    </row>
    <row r="656" spans="1:18" ht="35.1" customHeight="1" thickBot="1">
      <c r="A656" s="640" t="s">
        <v>356</v>
      </c>
      <c r="B656" s="641"/>
      <c r="C656" s="641"/>
      <c r="D656" s="641"/>
      <c r="E656" s="641"/>
      <c r="F656" s="785"/>
      <c r="G656" s="414">
        <f t="shared" ref="G656:H660" si="68">G650</f>
        <v>0</v>
      </c>
      <c r="H656" s="49">
        <f t="shared" si="68"/>
        <v>0</v>
      </c>
      <c r="I656" s="49">
        <f>I650+H656</f>
        <v>0</v>
      </c>
      <c r="J656" s="49">
        <f t="shared" ref="J656:Q660" si="69">J650+I656</f>
        <v>0</v>
      </c>
      <c r="K656" s="49">
        <f t="shared" si="69"/>
        <v>0</v>
      </c>
      <c r="L656" s="49">
        <f t="shared" si="69"/>
        <v>0</v>
      </c>
      <c r="M656" s="226">
        <f t="shared" si="69"/>
        <v>0</v>
      </c>
      <c r="N656" s="49">
        <f t="shared" si="69"/>
        <v>0</v>
      </c>
      <c r="O656" s="37">
        <f t="shared" si="69"/>
        <v>0</v>
      </c>
      <c r="P656" s="49">
        <f t="shared" si="69"/>
        <v>0</v>
      </c>
      <c r="Q656" s="226">
        <f t="shared" si="69"/>
        <v>0</v>
      </c>
      <c r="R656" s="49">
        <f>R650</f>
        <v>0</v>
      </c>
    </row>
    <row r="657" spans="1:18" ht="35.1" customHeight="1" thickBot="1">
      <c r="A657" s="640" t="s">
        <v>357</v>
      </c>
      <c r="B657" s="641"/>
      <c r="C657" s="641"/>
      <c r="D657" s="641"/>
      <c r="E657" s="641"/>
      <c r="F657" s="916"/>
      <c r="G657" s="100">
        <f t="shared" si="68"/>
        <v>0</v>
      </c>
      <c r="H657" s="77">
        <f t="shared" si="68"/>
        <v>0</v>
      </c>
      <c r="I657" s="77">
        <f>I651+H657</f>
        <v>0</v>
      </c>
      <c r="J657" s="77">
        <f t="shared" si="69"/>
        <v>0</v>
      </c>
      <c r="K657" s="77">
        <f t="shared" si="69"/>
        <v>0</v>
      </c>
      <c r="L657" s="77">
        <f t="shared" si="69"/>
        <v>0</v>
      </c>
      <c r="M657" s="77">
        <f t="shared" si="69"/>
        <v>0</v>
      </c>
      <c r="N657" s="78">
        <f t="shared" si="69"/>
        <v>0</v>
      </c>
      <c r="O657" s="77">
        <f t="shared" si="69"/>
        <v>0</v>
      </c>
      <c r="P657" s="77">
        <f t="shared" si="69"/>
        <v>0</v>
      </c>
      <c r="Q657" s="373">
        <f t="shared" si="69"/>
        <v>0</v>
      </c>
      <c r="R657" s="77">
        <f>R651</f>
        <v>12</v>
      </c>
    </row>
    <row r="658" spans="1:18" ht="48.75" customHeight="1" thickBot="1">
      <c r="A658" s="640" t="s">
        <v>358</v>
      </c>
      <c r="B658" s="641"/>
      <c r="C658" s="641"/>
      <c r="D658" s="641"/>
      <c r="E658" s="641"/>
      <c r="F658" s="785"/>
      <c r="G658" s="414">
        <f t="shared" si="68"/>
        <v>0</v>
      </c>
      <c r="H658" s="49">
        <f t="shared" si="68"/>
        <v>0</v>
      </c>
      <c r="I658" s="49">
        <f>I652+H658</f>
        <v>0</v>
      </c>
      <c r="J658" s="49">
        <f t="shared" si="69"/>
        <v>0</v>
      </c>
      <c r="K658" s="49">
        <f t="shared" si="69"/>
        <v>0</v>
      </c>
      <c r="L658" s="49">
        <f t="shared" si="69"/>
        <v>0</v>
      </c>
      <c r="M658" s="49">
        <f t="shared" si="69"/>
        <v>0</v>
      </c>
      <c r="N658" s="49">
        <f t="shared" si="69"/>
        <v>0</v>
      </c>
      <c r="O658" s="49">
        <f t="shared" si="69"/>
        <v>0</v>
      </c>
      <c r="P658" s="49">
        <f t="shared" si="69"/>
        <v>0</v>
      </c>
      <c r="Q658" s="226">
        <f t="shared" si="69"/>
        <v>0</v>
      </c>
      <c r="R658" s="49">
        <f>R652</f>
        <v>17.600000000000001</v>
      </c>
    </row>
    <row r="659" spans="1:18" ht="73.5" customHeight="1" thickBot="1">
      <c r="A659" s="719" t="s">
        <v>487</v>
      </c>
      <c r="B659" s="720"/>
      <c r="C659" s="720"/>
      <c r="D659" s="720"/>
      <c r="E659" s="780"/>
      <c r="F659" s="781"/>
      <c r="G659" s="423">
        <f t="shared" si="68"/>
        <v>0</v>
      </c>
      <c r="H659" s="4">
        <f t="shared" si="68"/>
        <v>0</v>
      </c>
      <c r="I659" s="4">
        <f>I653+H659</f>
        <v>0</v>
      </c>
      <c r="J659" s="4">
        <f t="shared" si="69"/>
        <v>0</v>
      </c>
      <c r="K659" s="4">
        <f t="shared" si="69"/>
        <v>0</v>
      </c>
      <c r="L659" s="4">
        <f t="shared" si="69"/>
        <v>0</v>
      </c>
      <c r="M659" s="4">
        <f t="shared" si="69"/>
        <v>0</v>
      </c>
      <c r="N659" s="4">
        <f t="shared" si="69"/>
        <v>0</v>
      </c>
      <c r="O659" s="4">
        <f t="shared" si="69"/>
        <v>0</v>
      </c>
      <c r="P659" s="4">
        <f t="shared" si="69"/>
        <v>0</v>
      </c>
      <c r="Q659" s="358">
        <f t="shared" si="69"/>
        <v>0</v>
      </c>
      <c r="R659" s="4">
        <f>R653</f>
        <v>12</v>
      </c>
    </row>
    <row r="660" spans="1:18" ht="35.1" customHeight="1" thickBot="1">
      <c r="A660" s="923" t="s">
        <v>488</v>
      </c>
      <c r="B660" s="924"/>
      <c r="C660" s="924"/>
      <c r="D660" s="924"/>
      <c r="E660" s="924"/>
      <c r="F660" s="925"/>
      <c r="G660" s="63">
        <f t="shared" si="68"/>
        <v>0</v>
      </c>
      <c r="H660" s="63">
        <f t="shared" si="68"/>
        <v>0</v>
      </c>
      <c r="I660" s="100">
        <f>I654+H660</f>
        <v>0</v>
      </c>
      <c r="J660" s="100">
        <f t="shared" si="69"/>
        <v>0</v>
      </c>
      <c r="K660" s="100">
        <f t="shared" si="69"/>
        <v>0</v>
      </c>
      <c r="L660" s="100">
        <f t="shared" si="69"/>
        <v>0</v>
      </c>
      <c r="M660" s="100">
        <f t="shared" si="69"/>
        <v>0</v>
      </c>
      <c r="N660" s="100">
        <f t="shared" si="69"/>
        <v>0</v>
      </c>
      <c r="O660" s="100">
        <f t="shared" si="69"/>
        <v>0</v>
      </c>
      <c r="P660" s="100">
        <f t="shared" si="69"/>
        <v>0</v>
      </c>
      <c r="Q660" s="374">
        <f t="shared" si="69"/>
        <v>0</v>
      </c>
      <c r="R660" s="401">
        <f>R654</f>
        <v>29.6</v>
      </c>
    </row>
    <row r="661" spans="1:18" ht="35.1" customHeight="1" thickBot="1">
      <c r="A661" s="714"/>
      <c r="B661" s="750"/>
      <c r="C661" s="750"/>
      <c r="D661" s="750"/>
      <c r="E661" s="750"/>
      <c r="F661" s="750"/>
      <c r="G661" s="750"/>
      <c r="H661" s="750"/>
      <c r="I661" s="750"/>
      <c r="J661" s="750"/>
      <c r="K661" s="750"/>
      <c r="L661" s="750"/>
      <c r="M661" s="750"/>
      <c r="N661" s="750"/>
      <c r="O661" s="750"/>
      <c r="P661" s="750"/>
      <c r="Q661" s="750"/>
      <c r="R661" s="389"/>
    </row>
    <row r="662" spans="1:18" s="79" customFormat="1" ht="35.1" customHeight="1" thickBot="1">
      <c r="A662" s="722" t="s">
        <v>359</v>
      </c>
      <c r="B662" s="723"/>
      <c r="C662" s="784"/>
      <c r="D662" s="784"/>
      <c r="E662" s="723"/>
      <c r="F662" s="784"/>
      <c r="G662" s="784"/>
      <c r="H662" s="784"/>
      <c r="I662" s="784"/>
      <c r="J662" s="784"/>
      <c r="K662" s="784"/>
      <c r="L662" s="784"/>
      <c r="M662" s="784"/>
      <c r="N662" s="784"/>
      <c r="O662" s="784"/>
      <c r="P662" s="784"/>
      <c r="Q662" s="784"/>
      <c r="R662" s="402"/>
    </row>
    <row r="663" spans="1:18" ht="35.1" customHeight="1">
      <c r="A663" s="751">
        <v>99</v>
      </c>
      <c r="B663" s="523" t="s">
        <v>360</v>
      </c>
      <c r="C663" s="902" t="s">
        <v>61</v>
      </c>
      <c r="D663" s="67"/>
      <c r="E663" s="751" t="s">
        <v>451</v>
      </c>
      <c r="F663" s="205" t="s">
        <v>18</v>
      </c>
      <c r="G663" s="456"/>
      <c r="H663" s="39"/>
      <c r="I663" s="209"/>
      <c r="J663" s="209"/>
      <c r="K663" s="209"/>
      <c r="L663" s="209"/>
      <c r="M663" s="209"/>
      <c r="N663" s="209"/>
      <c r="O663" s="209"/>
      <c r="P663" s="209"/>
      <c r="Q663" s="362"/>
      <c r="R663" s="394"/>
    </row>
    <row r="664" spans="1:18">
      <c r="A664" s="752"/>
      <c r="B664" s="55" t="s">
        <v>361</v>
      </c>
      <c r="C664" s="903"/>
      <c r="D664" s="891" t="s">
        <v>362</v>
      </c>
      <c r="E664" s="752"/>
      <c r="F664" s="905" t="s">
        <v>19</v>
      </c>
      <c r="G664" s="968">
        <f>R664*J5</f>
        <v>0</v>
      </c>
      <c r="H664" s="906"/>
      <c r="I664" s="893"/>
      <c r="J664" s="893"/>
      <c r="K664" s="892">
        <v>0</v>
      </c>
      <c r="L664" s="893"/>
      <c r="M664" s="893"/>
      <c r="N664" s="893"/>
      <c r="O664" s="893"/>
      <c r="P664" s="893"/>
      <c r="Q664" s="915"/>
      <c r="R664" s="620">
        <v>1</v>
      </c>
    </row>
    <row r="665" spans="1:18" s="62" customFormat="1">
      <c r="A665" s="752"/>
      <c r="B665" s="55" t="s">
        <v>363</v>
      </c>
      <c r="C665" s="903"/>
      <c r="D665" s="891"/>
      <c r="E665" s="752"/>
      <c r="F665" s="905"/>
      <c r="G665" s="969"/>
      <c r="H665" s="906"/>
      <c r="I665" s="893"/>
      <c r="J665" s="893"/>
      <c r="K665" s="892"/>
      <c r="L665" s="893"/>
      <c r="M665" s="893"/>
      <c r="N665" s="893"/>
      <c r="O665" s="893"/>
      <c r="P665" s="893"/>
      <c r="Q665" s="915"/>
      <c r="R665" s="620"/>
    </row>
    <row r="666" spans="1:18" ht="34.5" customHeight="1" thickBot="1">
      <c r="A666" s="752"/>
      <c r="B666" s="6" t="s">
        <v>364</v>
      </c>
      <c r="C666" s="903"/>
      <c r="D666" s="68"/>
      <c r="E666" s="752"/>
      <c r="F666" s="35" t="s">
        <v>76</v>
      </c>
      <c r="G666" s="415"/>
      <c r="H666" s="44"/>
      <c r="I666" s="42"/>
      <c r="J666" s="42"/>
      <c r="K666" s="42"/>
      <c r="L666" s="42"/>
      <c r="M666" s="42"/>
      <c r="N666" s="42"/>
      <c r="O666" s="42"/>
      <c r="P666" s="42"/>
      <c r="Q666" s="361"/>
      <c r="R666" s="393"/>
    </row>
    <row r="667" spans="1:18" ht="35.1" customHeight="1">
      <c r="A667" s="752"/>
      <c r="B667" s="6" t="s">
        <v>365</v>
      </c>
      <c r="C667" s="903"/>
      <c r="D667" s="69" t="s">
        <v>649</v>
      </c>
      <c r="E667" s="752"/>
      <c r="F667" s="907"/>
      <c r="G667" s="424"/>
      <c r="H667" s="909"/>
      <c r="I667" s="910"/>
      <c r="J667" s="910"/>
      <c r="K667" s="910"/>
      <c r="L667" s="910"/>
      <c r="M667" s="910"/>
      <c r="N667" s="910"/>
      <c r="O667" s="910"/>
      <c r="P667" s="910"/>
      <c r="Q667" s="910"/>
      <c r="R667" s="513"/>
    </row>
    <row r="668" spans="1:18" ht="35.1" customHeight="1">
      <c r="A668" s="752"/>
      <c r="B668" s="6" t="s">
        <v>366</v>
      </c>
      <c r="C668" s="903"/>
      <c r="D668" s="55" t="s">
        <v>650</v>
      </c>
      <c r="E668" s="752"/>
      <c r="F668" s="908"/>
      <c r="G668" s="425"/>
      <c r="H668" s="911"/>
      <c r="I668" s="912"/>
      <c r="J668" s="912"/>
      <c r="K668" s="912"/>
      <c r="L668" s="912"/>
      <c r="M668" s="912"/>
      <c r="N668" s="912"/>
      <c r="O668" s="912"/>
      <c r="P668" s="912"/>
      <c r="Q668" s="912"/>
      <c r="R668" s="525"/>
    </row>
    <row r="669" spans="1:18" ht="35.1" customHeight="1" thickBot="1">
      <c r="A669" s="753"/>
      <c r="B669" s="545" t="s">
        <v>367</v>
      </c>
      <c r="C669" s="904"/>
      <c r="D669" s="70"/>
      <c r="E669" s="753"/>
      <c r="F669" s="908"/>
      <c r="G669" s="425"/>
      <c r="H669" s="913"/>
      <c r="I669" s="914"/>
      <c r="J669" s="914"/>
      <c r="K669" s="914"/>
      <c r="L669" s="914"/>
      <c r="M669" s="914"/>
      <c r="N669" s="914"/>
      <c r="O669" s="914"/>
      <c r="P669" s="914"/>
      <c r="Q669" s="914"/>
      <c r="R669" s="525"/>
    </row>
    <row r="670" spans="1:18" ht="35.1" customHeight="1">
      <c r="A670" s="751">
        <v>100</v>
      </c>
      <c r="B670" s="523" t="s">
        <v>368</v>
      </c>
      <c r="C670" s="902" t="s">
        <v>61</v>
      </c>
      <c r="D670" s="67"/>
      <c r="E670" s="751" t="s">
        <v>451</v>
      </c>
      <c r="F670" s="205" t="s">
        <v>18</v>
      </c>
      <c r="G670" s="456"/>
      <c r="H670" s="43"/>
      <c r="I670" s="209"/>
      <c r="J670" s="209"/>
      <c r="K670" s="209"/>
      <c r="L670" s="209"/>
      <c r="M670" s="209"/>
      <c r="N670" s="209"/>
      <c r="O670" s="209"/>
      <c r="P670" s="209"/>
      <c r="Q670" s="362"/>
      <c r="R670" s="394"/>
    </row>
    <row r="671" spans="1:18" ht="35.1" customHeight="1">
      <c r="A671" s="752"/>
      <c r="B671" s="55" t="s">
        <v>369</v>
      </c>
      <c r="C671" s="903"/>
      <c r="D671" s="891"/>
      <c r="E671" s="752"/>
      <c r="F671" s="927" t="s">
        <v>370</v>
      </c>
      <c r="G671" s="968">
        <f>R671*J5</f>
        <v>0</v>
      </c>
      <c r="H671" s="928"/>
      <c r="I671" s="893"/>
      <c r="J671" s="893"/>
      <c r="K671" s="892">
        <v>0</v>
      </c>
      <c r="L671" s="893"/>
      <c r="M671" s="893"/>
      <c r="N671" s="893"/>
      <c r="O671" s="893"/>
      <c r="P671" s="893"/>
      <c r="Q671" s="915"/>
      <c r="R671" s="620">
        <v>0.2</v>
      </c>
    </row>
    <row r="672" spans="1:18" ht="35.1" customHeight="1">
      <c r="A672" s="752"/>
      <c r="B672" s="55" t="s">
        <v>371</v>
      </c>
      <c r="C672" s="903"/>
      <c r="D672" s="891"/>
      <c r="E672" s="752"/>
      <c r="F672" s="927"/>
      <c r="G672" s="969"/>
      <c r="H672" s="928"/>
      <c r="I672" s="893"/>
      <c r="J672" s="893"/>
      <c r="K672" s="892"/>
      <c r="L672" s="893"/>
      <c r="M672" s="893"/>
      <c r="N672" s="893"/>
      <c r="O672" s="893"/>
      <c r="P672" s="893"/>
      <c r="Q672" s="915"/>
      <c r="R672" s="620"/>
    </row>
    <row r="673" spans="1:18" ht="35.1" customHeight="1">
      <c r="A673" s="752"/>
      <c r="B673" s="55" t="s">
        <v>372</v>
      </c>
      <c r="C673" s="903"/>
      <c r="D673" s="891"/>
      <c r="E673" s="752"/>
      <c r="F673" s="927" t="s">
        <v>76</v>
      </c>
      <c r="G673" s="625"/>
      <c r="H673" s="928"/>
      <c r="I673" s="893"/>
      <c r="J673" s="893"/>
      <c r="K673" s="893"/>
      <c r="L673" s="893"/>
      <c r="M673" s="893"/>
      <c r="N673" s="893"/>
      <c r="O673" s="893"/>
      <c r="P673" s="893"/>
      <c r="Q673" s="915"/>
      <c r="R673" s="620"/>
    </row>
    <row r="674" spans="1:18" ht="33.75" thickBot="1">
      <c r="A674" s="752"/>
      <c r="B674" s="55" t="s">
        <v>373</v>
      </c>
      <c r="C674" s="903"/>
      <c r="D674" s="935"/>
      <c r="E674" s="752"/>
      <c r="F674" s="929"/>
      <c r="G674" s="626"/>
      <c r="H674" s="930"/>
      <c r="I674" s="926"/>
      <c r="J674" s="926"/>
      <c r="K674" s="926"/>
      <c r="L674" s="926"/>
      <c r="M674" s="926"/>
      <c r="N674" s="926"/>
      <c r="O674" s="926"/>
      <c r="P674" s="926"/>
      <c r="Q674" s="942"/>
      <c r="R674" s="621"/>
    </row>
    <row r="675" spans="1:18" ht="35.1" customHeight="1">
      <c r="A675" s="752"/>
      <c r="B675" s="55" t="s">
        <v>374</v>
      </c>
      <c r="C675" s="903"/>
      <c r="D675" s="26" t="s">
        <v>375</v>
      </c>
      <c r="E675" s="752"/>
      <c r="F675" s="936"/>
      <c r="G675" s="426"/>
      <c r="H675" s="938"/>
      <c r="I675" s="637"/>
      <c r="J675" s="637"/>
      <c r="K675" s="637"/>
      <c r="L675" s="637"/>
      <c r="M675" s="637"/>
      <c r="N675" s="637"/>
      <c r="O675" s="637"/>
      <c r="P675" s="637"/>
      <c r="Q675" s="637"/>
      <c r="R675" s="520"/>
    </row>
    <row r="676" spans="1:18" ht="35.1" customHeight="1">
      <c r="A676" s="752"/>
      <c r="B676" s="55" t="s">
        <v>376</v>
      </c>
      <c r="C676" s="903"/>
      <c r="D676" s="55" t="s">
        <v>377</v>
      </c>
      <c r="E676" s="752"/>
      <c r="F676" s="937"/>
      <c r="G676" s="427"/>
      <c r="H676" s="939"/>
      <c r="I676" s="940"/>
      <c r="J676" s="940"/>
      <c r="K676" s="940"/>
      <c r="L676" s="940"/>
      <c r="M676" s="940"/>
      <c r="N676" s="940"/>
      <c r="O676" s="940"/>
      <c r="P676" s="940"/>
      <c r="Q676" s="940"/>
      <c r="R676" s="521"/>
    </row>
    <row r="677" spans="1:18" ht="35.1" customHeight="1" thickBot="1">
      <c r="A677" s="752"/>
      <c r="B677" s="70"/>
      <c r="C677" s="904"/>
      <c r="D677" s="55"/>
      <c r="E677" s="753"/>
      <c r="F677" s="745"/>
      <c r="G677" s="416"/>
      <c r="H677" s="941"/>
      <c r="I677" s="746"/>
      <c r="J677" s="746"/>
      <c r="K677" s="746"/>
      <c r="L677" s="746"/>
      <c r="M677" s="746"/>
      <c r="N677" s="746"/>
      <c r="O677" s="746"/>
      <c r="P677" s="746"/>
      <c r="Q677" s="746"/>
      <c r="R677" s="522"/>
    </row>
    <row r="678" spans="1:18" ht="35.1" customHeight="1">
      <c r="A678" s="751">
        <v>101</v>
      </c>
      <c r="B678" s="523" t="s">
        <v>378</v>
      </c>
      <c r="C678" s="902" t="s">
        <v>379</v>
      </c>
      <c r="D678" s="67"/>
      <c r="E678" s="751" t="s">
        <v>451</v>
      </c>
      <c r="F678" s="205" t="s">
        <v>18</v>
      </c>
      <c r="G678" s="424">
        <f>R678*J5</f>
        <v>0</v>
      </c>
      <c r="H678" s="221">
        <v>0</v>
      </c>
      <c r="I678" s="209"/>
      <c r="J678" s="209"/>
      <c r="K678" s="209"/>
      <c r="L678" s="209"/>
      <c r="M678" s="209"/>
      <c r="N678" s="209"/>
      <c r="O678" s="209"/>
      <c r="P678" s="209"/>
      <c r="Q678" s="362"/>
      <c r="R678" s="403">
        <v>6</v>
      </c>
    </row>
    <row r="679" spans="1:18" ht="35.1" customHeight="1">
      <c r="A679" s="752"/>
      <c r="B679" s="55" t="s">
        <v>380</v>
      </c>
      <c r="C679" s="903"/>
      <c r="D679" s="215"/>
      <c r="E679" s="752"/>
      <c r="F679" s="34" t="s">
        <v>19</v>
      </c>
      <c r="G679" s="418"/>
      <c r="H679" s="21"/>
      <c r="I679" s="45"/>
      <c r="J679" s="210"/>
      <c r="K679" s="210"/>
      <c r="L679" s="45"/>
      <c r="M679" s="210"/>
      <c r="N679" s="210"/>
      <c r="O679" s="45"/>
      <c r="P679" s="210"/>
      <c r="Q679" s="363"/>
      <c r="R679" s="395"/>
    </row>
    <row r="680" spans="1:18" ht="35.1" customHeight="1" thickBot="1">
      <c r="A680" s="752"/>
      <c r="B680" s="55" t="s">
        <v>381</v>
      </c>
      <c r="C680" s="903"/>
      <c r="D680" s="71"/>
      <c r="E680" s="752"/>
      <c r="F680" s="35" t="s">
        <v>20</v>
      </c>
      <c r="G680" s="417"/>
      <c r="H680" s="41"/>
      <c r="I680" s="42"/>
      <c r="J680" s="42"/>
      <c r="K680" s="42"/>
      <c r="L680" s="42"/>
      <c r="M680" s="42"/>
      <c r="N680" s="42"/>
      <c r="O680" s="42"/>
      <c r="P680" s="42"/>
      <c r="Q680" s="361"/>
      <c r="R680" s="393"/>
    </row>
    <row r="681" spans="1:18" ht="35.1" customHeight="1">
      <c r="A681" s="752"/>
      <c r="B681" s="524" t="s">
        <v>382</v>
      </c>
      <c r="C681" s="903"/>
      <c r="D681" s="542" t="s">
        <v>383</v>
      </c>
      <c r="E681" s="752"/>
      <c r="F681" s="931"/>
      <c r="G681" s="428"/>
      <c r="H681" s="909"/>
      <c r="I681" s="910"/>
      <c r="J681" s="910"/>
      <c r="K681" s="910"/>
      <c r="L681" s="910"/>
      <c r="M681" s="910"/>
      <c r="N681" s="910"/>
      <c r="O681" s="910"/>
      <c r="P681" s="910"/>
      <c r="Q681" s="910"/>
      <c r="R681" s="516"/>
    </row>
    <row r="682" spans="1:18" ht="35.1" customHeight="1">
      <c r="A682" s="752"/>
      <c r="B682" s="524" t="s">
        <v>384</v>
      </c>
      <c r="C682" s="903"/>
      <c r="D682" s="542" t="s">
        <v>385</v>
      </c>
      <c r="E682" s="752"/>
      <c r="F682" s="931"/>
      <c r="G682" s="428"/>
      <c r="H682" s="911"/>
      <c r="I682" s="912"/>
      <c r="J682" s="912"/>
      <c r="K682" s="912"/>
      <c r="L682" s="912"/>
      <c r="M682" s="912"/>
      <c r="N682" s="912"/>
      <c r="O682" s="912"/>
      <c r="P682" s="912"/>
      <c r="Q682" s="912"/>
      <c r="R682" s="516"/>
    </row>
    <row r="683" spans="1:18" ht="35.1" customHeight="1">
      <c r="A683" s="752"/>
      <c r="B683" s="524"/>
      <c r="C683" s="903"/>
      <c r="D683" s="542" t="s">
        <v>383</v>
      </c>
      <c r="E683" s="752"/>
      <c r="F683" s="931"/>
      <c r="G683" s="428"/>
      <c r="H683" s="911"/>
      <c r="I683" s="912"/>
      <c r="J683" s="912"/>
      <c r="K683" s="912"/>
      <c r="L683" s="912"/>
      <c r="M683" s="912"/>
      <c r="N683" s="912"/>
      <c r="O683" s="912"/>
      <c r="P683" s="912"/>
      <c r="Q683" s="912"/>
      <c r="R683" s="516"/>
    </row>
    <row r="684" spans="1:18" ht="35.1" customHeight="1" thickBot="1">
      <c r="A684" s="753"/>
      <c r="B684" s="545"/>
      <c r="C684" s="904"/>
      <c r="D684" s="203" t="s">
        <v>386</v>
      </c>
      <c r="E684" s="753"/>
      <c r="F684" s="932"/>
      <c r="G684" s="429"/>
      <c r="H684" s="933"/>
      <c r="I684" s="934"/>
      <c r="J684" s="934"/>
      <c r="K684" s="934"/>
      <c r="L684" s="934"/>
      <c r="M684" s="934"/>
      <c r="N684" s="934"/>
      <c r="O684" s="934"/>
      <c r="P684" s="934"/>
      <c r="Q684" s="934"/>
      <c r="R684" s="517"/>
    </row>
    <row r="685" spans="1:18" ht="35.1" customHeight="1">
      <c r="A685" s="751">
        <v>102</v>
      </c>
      <c r="B685" s="523" t="s">
        <v>387</v>
      </c>
      <c r="C685" s="902" t="s">
        <v>61</v>
      </c>
      <c r="D685" s="541"/>
      <c r="E685" s="751" t="s">
        <v>451</v>
      </c>
      <c r="F685" s="46" t="s">
        <v>18</v>
      </c>
      <c r="G685" s="456"/>
      <c r="H685" s="43"/>
      <c r="I685" s="209"/>
      <c r="J685" s="209"/>
      <c r="K685" s="209"/>
      <c r="L685" s="209"/>
      <c r="M685" s="209"/>
      <c r="N685" s="209"/>
      <c r="O685" s="209"/>
      <c r="P685" s="209"/>
      <c r="Q685" s="362"/>
      <c r="R685" s="394"/>
    </row>
    <row r="686" spans="1:18" ht="35.1" customHeight="1">
      <c r="A686" s="948"/>
      <c r="B686" s="524" t="s">
        <v>388</v>
      </c>
      <c r="C686" s="950"/>
      <c r="D686" s="891"/>
      <c r="E686" s="752"/>
      <c r="F686" s="946" t="s">
        <v>19</v>
      </c>
      <c r="G686" s="968">
        <f>R686*J5</f>
        <v>0</v>
      </c>
      <c r="H686" s="928"/>
      <c r="I686" s="893"/>
      <c r="J686" s="893"/>
      <c r="K686" s="892">
        <v>0</v>
      </c>
      <c r="L686" s="893"/>
      <c r="M686" s="893"/>
      <c r="N686" s="893"/>
      <c r="O686" s="893"/>
      <c r="P686" s="893"/>
      <c r="Q686" s="915"/>
      <c r="R686" s="620">
        <v>0.2</v>
      </c>
    </row>
    <row r="687" spans="1:18" ht="35.1" customHeight="1">
      <c r="A687" s="948"/>
      <c r="B687" s="524" t="s">
        <v>389</v>
      </c>
      <c r="C687" s="950"/>
      <c r="D687" s="891"/>
      <c r="E687" s="752"/>
      <c r="F687" s="947"/>
      <c r="G687" s="969"/>
      <c r="H687" s="928"/>
      <c r="I687" s="893"/>
      <c r="J687" s="893"/>
      <c r="K687" s="892"/>
      <c r="L687" s="893"/>
      <c r="M687" s="893"/>
      <c r="N687" s="893"/>
      <c r="O687" s="893"/>
      <c r="P687" s="893"/>
      <c r="Q687" s="915"/>
      <c r="R687" s="620"/>
    </row>
    <row r="688" spans="1:18" ht="35.1" customHeight="1" thickBot="1">
      <c r="A688" s="948"/>
      <c r="B688" s="524" t="s">
        <v>390</v>
      </c>
      <c r="C688" s="950"/>
      <c r="D688" s="68"/>
      <c r="E688" s="752"/>
      <c r="F688" s="50" t="s">
        <v>76</v>
      </c>
      <c r="G688" s="417"/>
      <c r="H688" s="41"/>
      <c r="I688" s="42"/>
      <c r="J688" s="42"/>
      <c r="K688" s="42"/>
      <c r="L688" s="42"/>
      <c r="M688" s="42"/>
      <c r="N688" s="42"/>
      <c r="O688" s="42"/>
      <c r="P688" s="42"/>
      <c r="Q688" s="361"/>
      <c r="R688" s="393"/>
    </row>
    <row r="689" spans="1:18" ht="35.1" customHeight="1">
      <c r="A689" s="948"/>
      <c r="B689" s="524" t="s">
        <v>391</v>
      </c>
      <c r="C689" s="950"/>
      <c r="D689" s="69" t="s">
        <v>651</v>
      </c>
      <c r="E689" s="752"/>
      <c r="F689" s="907"/>
      <c r="G689" s="424"/>
      <c r="H689" s="909"/>
      <c r="I689" s="910"/>
      <c r="J689" s="910"/>
      <c r="K689" s="910"/>
      <c r="L689" s="910"/>
      <c r="M689" s="910"/>
      <c r="N689" s="910"/>
      <c r="O689" s="910"/>
      <c r="P689" s="910"/>
      <c r="Q689" s="910"/>
      <c r="R689" s="513"/>
    </row>
    <row r="690" spans="1:18" ht="35.1" customHeight="1" thickBot="1">
      <c r="A690" s="949"/>
      <c r="B690" s="545" t="s">
        <v>392</v>
      </c>
      <c r="C690" s="951"/>
      <c r="D690" s="203" t="s">
        <v>652</v>
      </c>
      <c r="E690" s="753"/>
      <c r="F690" s="944"/>
      <c r="G690" s="430"/>
      <c r="H690" s="945"/>
      <c r="I690" s="901"/>
      <c r="J690" s="901"/>
      <c r="K690" s="901"/>
      <c r="L690" s="901"/>
      <c r="M690" s="901"/>
      <c r="N690" s="901"/>
      <c r="O690" s="901"/>
      <c r="P690" s="901"/>
      <c r="Q690" s="901"/>
      <c r="R690" s="514"/>
    </row>
    <row r="691" spans="1:18" ht="35.1" hidden="1" customHeight="1" thickBot="1">
      <c r="A691" s="716" t="s">
        <v>393</v>
      </c>
      <c r="B691" s="717"/>
      <c r="C691" s="717"/>
      <c r="D691" s="717"/>
      <c r="E691" s="843"/>
      <c r="F691" s="205">
        <f>SUM(H691:Q691)</f>
        <v>0</v>
      </c>
      <c r="G691" s="413">
        <f>G663+G670+G678+G685</f>
        <v>0</v>
      </c>
      <c r="H691" s="205">
        <f>H663+H670+H678+H685</f>
        <v>0</v>
      </c>
      <c r="I691" s="205">
        <f t="shared" ref="I691:Q692" si="70">I663+I670+I678+I685</f>
        <v>0</v>
      </c>
      <c r="J691" s="205">
        <f t="shared" si="70"/>
        <v>0</v>
      </c>
      <c r="K691" s="205">
        <f t="shared" si="70"/>
        <v>0</v>
      </c>
      <c r="L691" s="205">
        <f t="shared" si="70"/>
        <v>0</v>
      </c>
      <c r="M691" s="205">
        <f t="shared" si="70"/>
        <v>0</v>
      </c>
      <c r="N691" s="205">
        <f t="shared" si="70"/>
        <v>0</v>
      </c>
      <c r="O691" s="205">
        <f t="shared" si="70"/>
        <v>0</v>
      </c>
      <c r="P691" s="205">
        <f t="shared" si="70"/>
        <v>0</v>
      </c>
      <c r="Q691" s="46">
        <f t="shared" si="70"/>
        <v>0</v>
      </c>
      <c r="R691" s="205">
        <f>R663+R670+R678+R685</f>
        <v>6</v>
      </c>
    </row>
    <row r="692" spans="1:18" ht="35.1" hidden="1" customHeight="1" thickBot="1">
      <c r="A692" s="731" t="s">
        <v>394</v>
      </c>
      <c r="B692" s="732"/>
      <c r="C692" s="732"/>
      <c r="D692" s="732"/>
      <c r="E692" s="820"/>
      <c r="F692" s="205">
        <f>SUM(H692:Q692)</f>
        <v>0</v>
      </c>
      <c r="G692" s="413">
        <f>G664+G671+G679+G686</f>
        <v>0</v>
      </c>
      <c r="H692" s="205">
        <f>H664+H671+H679+H686</f>
        <v>0</v>
      </c>
      <c r="I692" s="205">
        <f t="shared" si="70"/>
        <v>0</v>
      </c>
      <c r="J692" s="205">
        <f t="shared" si="70"/>
        <v>0</v>
      </c>
      <c r="K692" s="205">
        <f t="shared" si="70"/>
        <v>0</v>
      </c>
      <c r="L692" s="205">
        <f t="shared" si="70"/>
        <v>0</v>
      </c>
      <c r="M692" s="205">
        <f t="shared" si="70"/>
        <v>0</v>
      </c>
      <c r="N692" s="205">
        <f t="shared" si="70"/>
        <v>0</v>
      </c>
      <c r="O692" s="205">
        <f t="shared" si="70"/>
        <v>0</v>
      </c>
      <c r="P692" s="205">
        <f t="shared" si="70"/>
        <v>0</v>
      </c>
      <c r="Q692" s="46">
        <f t="shared" si="70"/>
        <v>0</v>
      </c>
      <c r="R692" s="205">
        <f>R664+R671+R679+R686</f>
        <v>1.4</v>
      </c>
    </row>
    <row r="693" spans="1:18" ht="35.1" hidden="1" customHeight="1" thickBot="1">
      <c r="A693" s="728" t="s">
        <v>395</v>
      </c>
      <c r="B693" s="729"/>
      <c r="C693" s="729"/>
      <c r="D693" s="729"/>
      <c r="E693" s="821"/>
      <c r="F693" s="205">
        <f>SUM(H693:Q693)</f>
        <v>0</v>
      </c>
      <c r="G693" s="414">
        <f>G666+G673+G680+G688</f>
        <v>0</v>
      </c>
      <c r="H693" s="49">
        <f>H666+H673+H680+H688</f>
        <v>0</v>
      </c>
      <c r="I693" s="49">
        <f t="shared" ref="I693:Q693" si="71">I666+I673+I680+I688</f>
        <v>0</v>
      </c>
      <c r="J693" s="49">
        <f t="shared" si="71"/>
        <v>0</v>
      </c>
      <c r="K693" s="49">
        <f t="shared" si="71"/>
        <v>0</v>
      </c>
      <c r="L693" s="49">
        <f t="shared" si="71"/>
        <v>0</v>
      </c>
      <c r="M693" s="49">
        <f t="shared" si="71"/>
        <v>0</v>
      </c>
      <c r="N693" s="49">
        <f t="shared" si="71"/>
        <v>0</v>
      </c>
      <c r="O693" s="49">
        <f t="shared" si="71"/>
        <v>0</v>
      </c>
      <c r="P693" s="49">
        <f t="shared" si="71"/>
        <v>0</v>
      </c>
      <c r="Q693" s="226">
        <f t="shared" si="71"/>
        <v>0</v>
      </c>
      <c r="R693" s="49">
        <f>R666+R673+R680+R688</f>
        <v>0</v>
      </c>
    </row>
    <row r="694" spans="1:18" ht="35.1" hidden="1" customHeight="1" thickBot="1">
      <c r="A694" s="719" t="s">
        <v>489</v>
      </c>
      <c r="B694" s="720"/>
      <c r="C694" s="720"/>
      <c r="D694" s="720"/>
      <c r="E694" s="781"/>
      <c r="F694" s="15">
        <f>F691+F692</f>
        <v>0</v>
      </c>
      <c r="G694" s="29">
        <f>G691+G692</f>
        <v>0</v>
      </c>
      <c r="H694" s="15">
        <f>H691+H692</f>
        <v>0</v>
      </c>
      <c r="I694" s="15">
        <f t="shared" ref="I694:Q694" si="72">I691+I692</f>
        <v>0</v>
      </c>
      <c r="J694" s="15">
        <f t="shared" si="72"/>
        <v>0</v>
      </c>
      <c r="K694" s="15">
        <f t="shared" si="72"/>
        <v>0</v>
      </c>
      <c r="L694" s="15">
        <f t="shared" si="72"/>
        <v>0</v>
      </c>
      <c r="M694" s="15">
        <f t="shared" si="72"/>
        <v>0</v>
      </c>
      <c r="N694" s="15">
        <f t="shared" si="72"/>
        <v>0</v>
      </c>
      <c r="O694" s="15">
        <f t="shared" si="72"/>
        <v>0</v>
      </c>
      <c r="P694" s="15">
        <f t="shared" si="72"/>
        <v>0</v>
      </c>
      <c r="Q694" s="357">
        <f t="shared" si="72"/>
        <v>0</v>
      </c>
      <c r="R694" s="15">
        <f>R691+R692</f>
        <v>7.4</v>
      </c>
    </row>
    <row r="695" spans="1:18" ht="49.5" hidden="1" customHeight="1" thickBot="1">
      <c r="A695" s="920" t="s">
        <v>490</v>
      </c>
      <c r="B695" s="921"/>
      <c r="C695" s="921"/>
      <c r="D695" s="921"/>
      <c r="E695" s="922"/>
      <c r="F695" s="5">
        <f>F691+F692+F693</f>
        <v>0</v>
      </c>
      <c r="G695" s="423">
        <f>G691+G692+G693</f>
        <v>0</v>
      </c>
      <c r="H695" s="5">
        <f>H691+H692+H693</f>
        <v>0</v>
      </c>
      <c r="I695" s="5">
        <f t="shared" ref="I695:Q695" si="73">I691+I692+I693</f>
        <v>0</v>
      </c>
      <c r="J695" s="5">
        <f t="shared" si="73"/>
        <v>0</v>
      </c>
      <c r="K695" s="5">
        <f t="shared" si="73"/>
        <v>0</v>
      </c>
      <c r="L695" s="5">
        <f t="shared" si="73"/>
        <v>0</v>
      </c>
      <c r="M695" s="5">
        <f t="shared" si="73"/>
        <v>0</v>
      </c>
      <c r="N695" s="5">
        <f t="shared" si="73"/>
        <v>0</v>
      </c>
      <c r="O695" s="5">
        <f t="shared" si="73"/>
        <v>0</v>
      </c>
      <c r="P695" s="5">
        <f t="shared" si="73"/>
        <v>0</v>
      </c>
      <c r="Q695" s="359">
        <f t="shared" si="73"/>
        <v>0</v>
      </c>
      <c r="R695" s="5">
        <f>R691+R692+R693</f>
        <v>7.4</v>
      </c>
    </row>
    <row r="696" spans="1:18" ht="35.1" customHeight="1" thickBot="1">
      <c r="A696" s="943"/>
      <c r="B696" s="750"/>
      <c r="C696" s="750"/>
      <c r="D696" s="750"/>
      <c r="E696" s="750"/>
      <c r="F696" s="750"/>
      <c r="G696" s="750"/>
      <c r="H696" s="750"/>
      <c r="I696" s="750"/>
      <c r="J696" s="750"/>
      <c r="K696" s="750"/>
      <c r="L696" s="750"/>
      <c r="M696" s="750"/>
      <c r="N696" s="750"/>
      <c r="O696" s="750"/>
      <c r="P696" s="750"/>
      <c r="Q696" s="750"/>
      <c r="R696" s="389"/>
    </row>
    <row r="697" spans="1:18" ht="35.1" customHeight="1" thickBot="1">
      <c r="A697" s="640" t="s">
        <v>396</v>
      </c>
      <c r="B697" s="641"/>
      <c r="C697" s="641"/>
      <c r="D697" s="641"/>
      <c r="E697" s="641"/>
      <c r="F697" s="785"/>
      <c r="G697" s="414">
        <f t="shared" ref="G697:H701" si="74">G691</f>
        <v>0</v>
      </c>
      <c r="H697" s="49">
        <f t="shared" si="74"/>
        <v>0</v>
      </c>
      <c r="I697" s="49">
        <f>I691+H697</f>
        <v>0</v>
      </c>
      <c r="J697" s="49">
        <f t="shared" ref="J697:Q701" si="75">J691+I697</f>
        <v>0</v>
      </c>
      <c r="K697" s="49">
        <f t="shared" si="75"/>
        <v>0</v>
      </c>
      <c r="L697" s="49">
        <f t="shared" si="75"/>
        <v>0</v>
      </c>
      <c r="M697" s="49">
        <f t="shared" si="75"/>
        <v>0</v>
      </c>
      <c r="N697" s="49">
        <f t="shared" si="75"/>
        <v>0</v>
      </c>
      <c r="O697" s="49">
        <f t="shared" si="75"/>
        <v>0</v>
      </c>
      <c r="P697" s="49">
        <f t="shared" si="75"/>
        <v>0</v>
      </c>
      <c r="Q697" s="226">
        <f t="shared" si="75"/>
        <v>0</v>
      </c>
      <c r="R697" s="49">
        <f>R691</f>
        <v>6</v>
      </c>
    </row>
    <row r="698" spans="1:18" ht="35.1" customHeight="1" thickBot="1">
      <c r="A698" s="640" t="s">
        <v>397</v>
      </c>
      <c r="B698" s="641"/>
      <c r="C698" s="641"/>
      <c r="D698" s="641"/>
      <c r="E698" s="641"/>
      <c r="F698" s="952"/>
      <c r="G698" s="100">
        <f t="shared" si="74"/>
        <v>0</v>
      </c>
      <c r="H698" s="77">
        <f t="shared" si="74"/>
        <v>0</v>
      </c>
      <c r="I698" s="77">
        <f>I692+H698</f>
        <v>0</v>
      </c>
      <c r="J698" s="77">
        <f t="shared" si="75"/>
        <v>0</v>
      </c>
      <c r="K698" s="77">
        <f t="shared" si="75"/>
        <v>0</v>
      </c>
      <c r="L698" s="77">
        <f t="shared" si="75"/>
        <v>0</v>
      </c>
      <c r="M698" s="77">
        <f t="shared" si="75"/>
        <v>0</v>
      </c>
      <c r="N698" s="77">
        <f t="shared" si="75"/>
        <v>0</v>
      </c>
      <c r="O698" s="77">
        <f t="shared" si="75"/>
        <v>0</v>
      </c>
      <c r="P698" s="77">
        <f t="shared" si="75"/>
        <v>0</v>
      </c>
      <c r="Q698" s="373">
        <f t="shared" si="75"/>
        <v>0</v>
      </c>
      <c r="R698" s="77">
        <f>R692</f>
        <v>1.4</v>
      </c>
    </row>
    <row r="699" spans="1:18" ht="38.25" customHeight="1" thickBot="1">
      <c r="A699" s="640" t="s">
        <v>398</v>
      </c>
      <c r="B699" s="641"/>
      <c r="C699" s="641"/>
      <c r="D699" s="641"/>
      <c r="E699" s="641"/>
      <c r="F699" s="785"/>
      <c r="G699" s="414">
        <f t="shared" si="74"/>
        <v>0</v>
      </c>
      <c r="H699" s="49">
        <f t="shared" si="74"/>
        <v>0</v>
      </c>
      <c r="I699" s="49">
        <f>I693+H699</f>
        <v>0</v>
      </c>
      <c r="J699" s="49">
        <f t="shared" si="75"/>
        <v>0</v>
      </c>
      <c r="K699" s="49">
        <f t="shared" si="75"/>
        <v>0</v>
      </c>
      <c r="L699" s="49">
        <f t="shared" si="75"/>
        <v>0</v>
      </c>
      <c r="M699" s="49">
        <f t="shared" si="75"/>
        <v>0</v>
      </c>
      <c r="N699" s="49">
        <f t="shared" si="75"/>
        <v>0</v>
      </c>
      <c r="O699" s="49">
        <f t="shared" si="75"/>
        <v>0</v>
      </c>
      <c r="P699" s="49">
        <f t="shared" si="75"/>
        <v>0</v>
      </c>
      <c r="Q699" s="226">
        <f t="shared" si="75"/>
        <v>0</v>
      </c>
      <c r="R699" s="49">
        <f>R693</f>
        <v>0</v>
      </c>
    </row>
    <row r="700" spans="1:18" ht="81.75" customHeight="1" thickBot="1">
      <c r="A700" s="719" t="s">
        <v>491</v>
      </c>
      <c r="B700" s="720"/>
      <c r="C700" s="720"/>
      <c r="D700" s="720"/>
      <c r="E700" s="780"/>
      <c r="F700" s="781"/>
      <c r="G700" s="423">
        <f t="shared" si="74"/>
        <v>0</v>
      </c>
      <c r="H700" s="4">
        <f t="shared" si="74"/>
        <v>0</v>
      </c>
      <c r="I700" s="4">
        <f>I694+H700</f>
        <v>0</v>
      </c>
      <c r="J700" s="4">
        <f t="shared" si="75"/>
        <v>0</v>
      </c>
      <c r="K700" s="4">
        <f t="shared" si="75"/>
        <v>0</v>
      </c>
      <c r="L700" s="4">
        <f t="shared" si="75"/>
        <v>0</v>
      </c>
      <c r="M700" s="4">
        <f t="shared" si="75"/>
        <v>0</v>
      </c>
      <c r="N700" s="4">
        <f t="shared" si="75"/>
        <v>0</v>
      </c>
      <c r="O700" s="4">
        <f t="shared" si="75"/>
        <v>0</v>
      </c>
      <c r="P700" s="4">
        <f t="shared" si="75"/>
        <v>0</v>
      </c>
      <c r="Q700" s="358">
        <f t="shared" si="75"/>
        <v>0</v>
      </c>
      <c r="R700" s="4">
        <f>R694</f>
        <v>7.4</v>
      </c>
    </row>
    <row r="701" spans="1:18" ht="35.1" customHeight="1" thickBot="1">
      <c r="A701" s="747" t="s">
        <v>492</v>
      </c>
      <c r="B701" s="782"/>
      <c r="C701" s="782"/>
      <c r="D701" s="782"/>
      <c r="E701" s="782"/>
      <c r="F701" s="783"/>
      <c r="G701" s="63">
        <f t="shared" si="74"/>
        <v>0</v>
      </c>
      <c r="H701" s="63">
        <f t="shared" si="74"/>
        <v>0</v>
      </c>
      <c r="I701" s="100">
        <f>I695+H701</f>
        <v>0</v>
      </c>
      <c r="J701" s="100">
        <f t="shared" si="75"/>
        <v>0</v>
      </c>
      <c r="K701" s="100">
        <f t="shared" si="75"/>
        <v>0</v>
      </c>
      <c r="L701" s="100">
        <f t="shared" si="75"/>
        <v>0</v>
      </c>
      <c r="M701" s="100">
        <f t="shared" si="75"/>
        <v>0</v>
      </c>
      <c r="N701" s="100">
        <f t="shared" si="75"/>
        <v>0</v>
      </c>
      <c r="O701" s="100">
        <f t="shared" si="75"/>
        <v>0</v>
      </c>
      <c r="P701" s="100">
        <f t="shared" si="75"/>
        <v>0</v>
      </c>
      <c r="Q701" s="374">
        <f t="shared" si="75"/>
        <v>0</v>
      </c>
      <c r="R701" s="100">
        <f>R695</f>
        <v>7.4</v>
      </c>
    </row>
    <row r="702" spans="1:18" ht="35.1" customHeight="1" thickBot="1">
      <c r="A702" s="722" t="s">
        <v>666</v>
      </c>
      <c r="B702" s="723"/>
      <c r="C702" s="784"/>
      <c r="D702" s="784"/>
      <c r="E702" s="723"/>
      <c r="F702" s="784"/>
      <c r="G702" s="784"/>
      <c r="H702" s="784"/>
      <c r="I702" s="784"/>
      <c r="J702" s="784"/>
      <c r="K702" s="784"/>
      <c r="L702" s="784"/>
      <c r="M702" s="784"/>
      <c r="N702" s="784"/>
      <c r="O702" s="784"/>
      <c r="P702" s="784"/>
      <c r="Q702" s="784"/>
      <c r="R702" s="389"/>
    </row>
    <row r="703" spans="1:18" ht="35.1" customHeight="1">
      <c r="A703" s="665">
        <v>103</v>
      </c>
      <c r="B703" s="134" t="s">
        <v>576</v>
      </c>
      <c r="C703" s="504" t="s">
        <v>412</v>
      </c>
      <c r="D703" s="668" t="s">
        <v>67</v>
      </c>
      <c r="E703" s="645" t="s">
        <v>451</v>
      </c>
      <c r="F703" s="102" t="s">
        <v>111</v>
      </c>
      <c r="G703" s="458">
        <f>R703*J5</f>
        <v>0</v>
      </c>
      <c r="H703" s="109">
        <v>0</v>
      </c>
      <c r="I703" s="103"/>
      <c r="J703" s="103"/>
      <c r="K703" s="103"/>
      <c r="L703" s="103"/>
      <c r="M703" s="103"/>
      <c r="N703" s="103"/>
      <c r="O703" s="103"/>
      <c r="P703" s="103"/>
      <c r="Q703" s="156"/>
      <c r="R703" s="376">
        <v>3</v>
      </c>
    </row>
    <row r="704" spans="1:18" ht="35.1" customHeight="1">
      <c r="A704" s="666"/>
      <c r="B704" s="135" t="s">
        <v>68</v>
      </c>
      <c r="C704" s="505" t="s">
        <v>69</v>
      </c>
      <c r="D704" s="669"/>
      <c r="E704" s="691"/>
      <c r="F704" s="557" t="s">
        <v>112</v>
      </c>
      <c r="G704" s="496">
        <f>R704*J5</f>
        <v>0</v>
      </c>
      <c r="H704" s="143"/>
      <c r="I704" s="131"/>
      <c r="J704" s="131"/>
      <c r="K704" s="131">
        <v>0</v>
      </c>
      <c r="L704" s="131"/>
      <c r="M704" s="131"/>
      <c r="N704" s="131"/>
      <c r="O704" s="131"/>
      <c r="P704" s="131"/>
      <c r="Q704" s="356"/>
      <c r="R704" s="382">
        <v>6.9</v>
      </c>
    </row>
    <row r="705" spans="1:18" ht="38.25" customHeight="1" thickBot="1">
      <c r="A705" s="666"/>
      <c r="B705" s="135" t="s">
        <v>70</v>
      </c>
      <c r="C705" s="505" t="s">
        <v>71</v>
      </c>
      <c r="D705" s="669"/>
      <c r="E705" s="691"/>
      <c r="F705" s="107" t="s">
        <v>20</v>
      </c>
      <c r="G705" s="463"/>
      <c r="H705" s="126"/>
      <c r="I705" s="114"/>
      <c r="J705" s="114"/>
      <c r="K705" s="114"/>
      <c r="L705" s="114"/>
      <c r="M705" s="114"/>
      <c r="N705" s="114"/>
      <c r="O705" s="114"/>
      <c r="P705" s="114"/>
      <c r="Q705" s="158"/>
      <c r="R705" s="379"/>
    </row>
    <row r="706" spans="1:18" ht="32.25" customHeight="1">
      <c r="A706" s="666"/>
      <c r="B706" s="122" t="s">
        <v>72</v>
      </c>
      <c r="C706" s="505"/>
      <c r="D706" s="669"/>
      <c r="E706" s="691"/>
      <c r="F706" s="664"/>
      <c r="G706" s="461"/>
      <c r="H706" s="628"/>
      <c r="I706" s="629"/>
      <c r="J706" s="629"/>
      <c r="K706" s="629"/>
      <c r="L706" s="629"/>
      <c r="M706" s="629"/>
      <c r="N706" s="629"/>
      <c r="O706" s="629"/>
      <c r="P706" s="629"/>
      <c r="Q706" s="629"/>
      <c r="R706" s="509"/>
    </row>
    <row r="707" spans="1:18" ht="35.1" customHeight="1">
      <c r="A707" s="666"/>
      <c r="B707" s="122" t="s">
        <v>578</v>
      </c>
      <c r="C707" s="505"/>
      <c r="D707" s="669"/>
      <c r="E707" s="691"/>
      <c r="F707" s="678"/>
      <c r="G707" s="466"/>
      <c r="H707" s="630"/>
      <c r="I707" s="630"/>
      <c r="J707" s="630"/>
      <c r="K707" s="630"/>
      <c r="L707" s="630"/>
      <c r="M707" s="630"/>
      <c r="N707" s="630"/>
      <c r="O707" s="630"/>
      <c r="P707" s="630"/>
      <c r="Q707" s="630"/>
      <c r="R707" s="510"/>
    </row>
    <row r="708" spans="1:18" s="104" customFormat="1" ht="33" customHeight="1">
      <c r="A708" s="666"/>
      <c r="B708" s="122" t="s">
        <v>579</v>
      </c>
      <c r="C708" s="302"/>
      <c r="D708" s="669"/>
      <c r="E708" s="691"/>
      <c r="F708" s="678"/>
      <c r="G708" s="466"/>
      <c r="H708" s="630"/>
      <c r="I708" s="630"/>
      <c r="J708" s="630"/>
      <c r="K708" s="630"/>
      <c r="L708" s="630"/>
      <c r="M708" s="630"/>
      <c r="N708" s="630"/>
      <c r="O708" s="630"/>
      <c r="P708" s="630"/>
      <c r="Q708" s="630"/>
      <c r="R708" s="510"/>
    </row>
    <row r="709" spans="1:18" s="104" customFormat="1" ht="32.25" customHeight="1">
      <c r="A709" s="666"/>
      <c r="B709" s="122" t="s">
        <v>581</v>
      </c>
      <c r="C709" s="526"/>
      <c r="D709" s="669"/>
      <c r="E709" s="691"/>
      <c r="F709" s="678"/>
      <c r="G709" s="466"/>
      <c r="H709" s="630"/>
      <c r="I709" s="630"/>
      <c r="J709" s="630"/>
      <c r="K709" s="630"/>
      <c r="L709" s="630"/>
      <c r="M709" s="630"/>
      <c r="N709" s="630"/>
      <c r="O709" s="630"/>
      <c r="P709" s="630"/>
      <c r="Q709" s="630"/>
      <c r="R709" s="510"/>
    </row>
    <row r="710" spans="1:18" s="104" customFormat="1" ht="42" customHeight="1" thickBot="1">
      <c r="A710" s="667"/>
      <c r="B710" s="136" t="s">
        <v>74</v>
      </c>
      <c r="C710" s="527"/>
      <c r="D710" s="670"/>
      <c r="E710" s="663"/>
      <c r="F710" s="679"/>
      <c r="G710" s="467"/>
      <c r="H710" s="631"/>
      <c r="I710" s="631"/>
      <c r="J710" s="631"/>
      <c r="K710" s="631"/>
      <c r="L710" s="631"/>
      <c r="M710" s="631"/>
      <c r="N710" s="631"/>
      <c r="O710" s="631"/>
      <c r="P710" s="631"/>
      <c r="Q710" s="631"/>
      <c r="R710" s="511"/>
    </row>
    <row r="711" spans="1:18" s="104" customFormat="1" ht="33" hidden="1" customHeight="1" thickBot="1">
      <c r="A711" s="716" t="s">
        <v>667</v>
      </c>
      <c r="B711" s="717"/>
      <c r="C711" s="717"/>
      <c r="D711" s="717"/>
      <c r="E711" s="843"/>
      <c r="F711" s="205">
        <f>SUM(H711:Q711)</f>
        <v>0</v>
      </c>
      <c r="G711" s="413">
        <f t="shared" ref="G711:Q713" si="76">G703</f>
        <v>0</v>
      </c>
      <c r="H711" s="205">
        <f t="shared" si="76"/>
        <v>0</v>
      </c>
      <c r="I711" s="205">
        <f t="shared" si="76"/>
        <v>0</v>
      </c>
      <c r="J711" s="205">
        <f t="shared" si="76"/>
        <v>0</v>
      </c>
      <c r="K711" s="205">
        <f t="shared" si="76"/>
        <v>0</v>
      </c>
      <c r="L711" s="205">
        <f t="shared" si="76"/>
        <v>0</v>
      </c>
      <c r="M711" s="205">
        <f t="shared" si="76"/>
        <v>0</v>
      </c>
      <c r="N711" s="205">
        <f t="shared" si="76"/>
        <v>0</v>
      </c>
      <c r="O711" s="205">
        <f t="shared" si="76"/>
        <v>0</v>
      </c>
      <c r="P711" s="205">
        <f t="shared" si="76"/>
        <v>0</v>
      </c>
      <c r="Q711" s="46">
        <f t="shared" si="76"/>
        <v>0</v>
      </c>
      <c r="R711" s="205">
        <f>R703</f>
        <v>3</v>
      </c>
    </row>
    <row r="712" spans="1:18" s="104" customFormat="1" ht="33" hidden="1" customHeight="1" thickBot="1">
      <c r="A712" s="731" t="s">
        <v>668</v>
      </c>
      <c r="B712" s="732"/>
      <c r="C712" s="732"/>
      <c r="D712" s="732"/>
      <c r="E712" s="820"/>
      <c r="F712" s="205">
        <f>SUM(H712:Q712)</f>
        <v>0</v>
      </c>
      <c r="G712" s="413">
        <f t="shared" si="76"/>
        <v>0</v>
      </c>
      <c r="H712" s="205">
        <f t="shared" si="76"/>
        <v>0</v>
      </c>
      <c r="I712" s="205">
        <f t="shared" si="76"/>
        <v>0</v>
      </c>
      <c r="J712" s="205">
        <f t="shared" si="76"/>
        <v>0</v>
      </c>
      <c r="K712" s="205">
        <f t="shared" si="76"/>
        <v>0</v>
      </c>
      <c r="L712" s="205">
        <f t="shared" si="76"/>
        <v>0</v>
      </c>
      <c r="M712" s="205">
        <f t="shared" si="76"/>
        <v>0</v>
      </c>
      <c r="N712" s="205">
        <f t="shared" si="76"/>
        <v>0</v>
      </c>
      <c r="O712" s="205">
        <f t="shared" si="76"/>
        <v>0</v>
      </c>
      <c r="P712" s="205">
        <f t="shared" si="76"/>
        <v>0</v>
      </c>
      <c r="Q712" s="46">
        <f t="shared" si="76"/>
        <v>0</v>
      </c>
      <c r="R712" s="205">
        <f>R704</f>
        <v>6.9</v>
      </c>
    </row>
    <row r="713" spans="1:18" s="104" customFormat="1" ht="33" hidden="1" customHeight="1" thickBot="1">
      <c r="A713" s="728" t="s">
        <v>669</v>
      </c>
      <c r="B713" s="729"/>
      <c r="C713" s="729"/>
      <c r="D713" s="729"/>
      <c r="E713" s="821"/>
      <c r="F713" s="205">
        <f>SUM(H713:Q713)</f>
        <v>0</v>
      </c>
      <c r="G713" s="414">
        <f t="shared" si="76"/>
        <v>0</v>
      </c>
      <c r="H713" s="49">
        <f t="shared" si="76"/>
        <v>0</v>
      </c>
      <c r="I713" s="49">
        <f t="shared" si="76"/>
        <v>0</v>
      </c>
      <c r="J713" s="49">
        <f t="shared" si="76"/>
        <v>0</v>
      </c>
      <c r="K713" s="49">
        <f t="shared" si="76"/>
        <v>0</v>
      </c>
      <c r="L713" s="49">
        <f t="shared" si="76"/>
        <v>0</v>
      </c>
      <c r="M713" s="49">
        <f t="shared" si="76"/>
        <v>0</v>
      </c>
      <c r="N713" s="49">
        <f t="shared" si="76"/>
        <v>0</v>
      </c>
      <c r="O713" s="49">
        <f t="shared" si="76"/>
        <v>0</v>
      </c>
      <c r="P713" s="49">
        <f t="shared" si="76"/>
        <v>0</v>
      </c>
      <c r="Q713" s="226">
        <f t="shared" si="76"/>
        <v>0</v>
      </c>
      <c r="R713" s="49">
        <f>R705</f>
        <v>0</v>
      </c>
    </row>
    <row r="714" spans="1:18" s="104" customFormat="1" ht="33" hidden="1" customHeight="1" thickBot="1">
      <c r="A714" s="719" t="s">
        <v>670</v>
      </c>
      <c r="B714" s="720"/>
      <c r="C714" s="720"/>
      <c r="D714" s="720"/>
      <c r="E714" s="781"/>
      <c r="F714" s="15">
        <f>F711+F712</f>
        <v>0</v>
      </c>
      <c r="G714" s="29">
        <f>G711+G712</f>
        <v>0</v>
      </c>
      <c r="H714" s="15">
        <f>H711+H712</f>
        <v>0</v>
      </c>
      <c r="I714" s="15">
        <f t="shared" ref="I714:Q714" si="77">I711+I712</f>
        <v>0</v>
      </c>
      <c r="J714" s="15">
        <f t="shared" si="77"/>
        <v>0</v>
      </c>
      <c r="K714" s="15">
        <f t="shared" si="77"/>
        <v>0</v>
      </c>
      <c r="L714" s="15">
        <f t="shared" si="77"/>
        <v>0</v>
      </c>
      <c r="M714" s="15">
        <f t="shared" si="77"/>
        <v>0</v>
      </c>
      <c r="N714" s="15">
        <f t="shared" si="77"/>
        <v>0</v>
      </c>
      <c r="O714" s="15">
        <f t="shared" si="77"/>
        <v>0</v>
      </c>
      <c r="P714" s="15">
        <f t="shared" si="77"/>
        <v>0</v>
      </c>
      <c r="Q714" s="357">
        <f t="shared" si="77"/>
        <v>0</v>
      </c>
      <c r="R714" s="15">
        <f>R711+R712</f>
        <v>9.9</v>
      </c>
    </row>
    <row r="715" spans="1:18" s="104" customFormat="1" ht="33" hidden="1" customHeight="1" thickBot="1">
      <c r="A715" s="920" t="s">
        <v>671</v>
      </c>
      <c r="B715" s="921"/>
      <c r="C715" s="921"/>
      <c r="D715" s="921"/>
      <c r="E715" s="922"/>
      <c r="F715" s="5">
        <f>F711+F712+F713</f>
        <v>0</v>
      </c>
      <c r="G715" s="423">
        <f>G711+G712+G713</f>
        <v>0</v>
      </c>
      <c r="H715" s="5">
        <f>H711+H712+H713</f>
        <v>0</v>
      </c>
      <c r="I715" s="5">
        <f t="shared" ref="I715:Q715" si="78">I711+I712+I713</f>
        <v>0</v>
      </c>
      <c r="J715" s="5">
        <f t="shared" si="78"/>
        <v>0</v>
      </c>
      <c r="K715" s="5">
        <f t="shared" si="78"/>
        <v>0</v>
      </c>
      <c r="L715" s="5">
        <f t="shared" si="78"/>
        <v>0</v>
      </c>
      <c r="M715" s="5">
        <f t="shared" si="78"/>
        <v>0</v>
      </c>
      <c r="N715" s="5">
        <f t="shared" si="78"/>
        <v>0</v>
      </c>
      <c r="O715" s="5">
        <f t="shared" si="78"/>
        <v>0</v>
      </c>
      <c r="P715" s="5">
        <f t="shared" si="78"/>
        <v>0</v>
      </c>
      <c r="Q715" s="359">
        <f t="shared" si="78"/>
        <v>0</v>
      </c>
      <c r="R715" s="5">
        <f>R711+R712+R713</f>
        <v>9.9</v>
      </c>
    </row>
    <row r="716" spans="1:18" ht="35.1" customHeight="1" thickBot="1">
      <c r="A716" s="943"/>
      <c r="B716" s="750"/>
      <c r="C716" s="750"/>
      <c r="D716" s="750"/>
      <c r="E716" s="750"/>
      <c r="F716" s="750"/>
      <c r="G716" s="750"/>
      <c r="H716" s="750"/>
      <c r="I716" s="750"/>
      <c r="J716" s="750"/>
      <c r="K716" s="750"/>
      <c r="L716" s="750"/>
      <c r="M716" s="750"/>
      <c r="N716" s="750"/>
      <c r="O716" s="750"/>
      <c r="P716" s="750"/>
      <c r="Q716" s="750"/>
      <c r="R716" s="389"/>
    </row>
    <row r="717" spans="1:18" ht="35.1" customHeight="1" thickBot="1">
      <c r="A717" s="640" t="s">
        <v>672</v>
      </c>
      <c r="B717" s="641"/>
      <c r="C717" s="641"/>
      <c r="D717" s="641"/>
      <c r="E717" s="641"/>
      <c r="F717" s="785"/>
      <c r="G717" s="414">
        <f t="shared" ref="G717:H721" si="79">G711</f>
        <v>0</v>
      </c>
      <c r="H717" s="49">
        <f t="shared" si="79"/>
        <v>0</v>
      </c>
      <c r="I717" s="49">
        <f t="shared" ref="I717:Q721" si="80">I711+H717</f>
        <v>0</v>
      </c>
      <c r="J717" s="49">
        <f t="shared" si="80"/>
        <v>0</v>
      </c>
      <c r="K717" s="49">
        <f t="shared" si="80"/>
        <v>0</v>
      </c>
      <c r="L717" s="49">
        <f t="shared" si="80"/>
        <v>0</v>
      </c>
      <c r="M717" s="49">
        <f t="shared" si="80"/>
        <v>0</v>
      </c>
      <c r="N717" s="49">
        <f t="shared" si="80"/>
        <v>0</v>
      </c>
      <c r="O717" s="49">
        <f t="shared" si="80"/>
        <v>0</v>
      </c>
      <c r="P717" s="49">
        <f t="shared" si="80"/>
        <v>0</v>
      </c>
      <c r="Q717" s="226">
        <f t="shared" si="80"/>
        <v>0</v>
      </c>
      <c r="R717" s="49">
        <f>R711</f>
        <v>3</v>
      </c>
    </row>
    <row r="718" spans="1:18" ht="35.1" customHeight="1" thickBot="1">
      <c r="A718" s="640" t="s">
        <v>673</v>
      </c>
      <c r="B718" s="641"/>
      <c r="C718" s="641"/>
      <c r="D718" s="641"/>
      <c r="E718" s="641"/>
      <c r="F718" s="952"/>
      <c r="G718" s="100">
        <f t="shared" si="79"/>
        <v>0</v>
      </c>
      <c r="H718" s="77">
        <f t="shared" si="79"/>
        <v>0</v>
      </c>
      <c r="I718" s="77">
        <f t="shared" si="80"/>
        <v>0</v>
      </c>
      <c r="J718" s="77">
        <f t="shared" si="80"/>
        <v>0</v>
      </c>
      <c r="K718" s="77">
        <f t="shared" si="80"/>
        <v>0</v>
      </c>
      <c r="L718" s="77">
        <f t="shared" si="80"/>
        <v>0</v>
      </c>
      <c r="M718" s="77">
        <f t="shared" si="80"/>
        <v>0</v>
      </c>
      <c r="N718" s="77">
        <f t="shared" si="80"/>
        <v>0</v>
      </c>
      <c r="O718" s="77">
        <f t="shared" si="80"/>
        <v>0</v>
      </c>
      <c r="P718" s="77">
        <f t="shared" si="80"/>
        <v>0</v>
      </c>
      <c r="Q718" s="373">
        <f t="shared" si="80"/>
        <v>0</v>
      </c>
      <c r="R718" s="77">
        <f>R712</f>
        <v>6.9</v>
      </c>
    </row>
    <row r="719" spans="1:18" ht="38.25" customHeight="1" thickBot="1">
      <c r="A719" s="640" t="s">
        <v>674</v>
      </c>
      <c r="B719" s="641"/>
      <c r="C719" s="641"/>
      <c r="D719" s="641"/>
      <c r="E719" s="641"/>
      <c r="F719" s="785"/>
      <c r="G719" s="414">
        <f t="shared" si="79"/>
        <v>0</v>
      </c>
      <c r="H719" s="49">
        <f t="shared" si="79"/>
        <v>0</v>
      </c>
      <c r="I719" s="49">
        <f t="shared" si="80"/>
        <v>0</v>
      </c>
      <c r="J719" s="49">
        <f t="shared" si="80"/>
        <v>0</v>
      </c>
      <c r="K719" s="49">
        <f t="shared" si="80"/>
        <v>0</v>
      </c>
      <c r="L719" s="49">
        <f t="shared" si="80"/>
        <v>0</v>
      </c>
      <c r="M719" s="49">
        <f t="shared" si="80"/>
        <v>0</v>
      </c>
      <c r="N719" s="49">
        <f t="shared" si="80"/>
        <v>0</v>
      </c>
      <c r="O719" s="49">
        <f t="shared" si="80"/>
        <v>0</v>
      </c>
      <c r="P719" s="49">
        <f t="shared" si="80"/>
        <v>0</v>
      </c>
      <c r="Q719" s="226">
        <f t="shared" si="80"/>
        <v>0</v>
      </c>
      <c r="R719" s="49">
        <f>R713</f>
        <v>0</v>
      </c>
    </row>
    <row r="720" spans="1:18" ht="48.75" customHeight="1" thickBot="1">
      <c r="A720" s="719" t="s">
        <v>676</v>
      </c>
      <c r="B720" s="720"/>
      <c r="C720" s="720"/>
      <c r="D720" s="720"/>
      <c r="E720" s="780"/>
      <c r="F720" s="781"/>
      <c r="G720" s="423">
        <f t="shared" si="79"/>
        <v>0</v>
      </c>
      <c r="H720" s="4">
        <f t="shared" si="79"/>
        <v>0</v>
      </c>
      <c r="I720" s="4">
        <f t="shared" si="80"/>
        <v>0</v>
      </c>
      <c r="J720" s="4">
        <f t="shared" si="80"/>
        <v>0</v>
      </c>
      <c r="K720" s="4">
        <f t="shared" si="80"/>
        <v>0</v>
      </c>
      <c r="L720" s="4">
        <f t="shared" si="80"/>
        <v>0</v>
      </c>
      <c r="M720" s="4">
        <f t="shared" si="80"/>
        <v>0</v>
      </c>
      <c r="N720" s="4">
        <f t="shared" si="80"/>
        <v>0</v>
      </c>
      <c r="O720" s="4">
        <f t="shared" si="80"/>
        <v>0</v>
      </c>
      <c r="P720" s="4">
        <f t="shared" si="80"/>
        <v>0</v>
      </c>
      <c r="Q720" s="358">
        <f t="shared" si="80"/>
        <v>0</v>
      </c>
      <c r="R720" s="4">
        <f>R714</f>
        <v>9.9</v>
      </c>
    </row>
    <row r="721" spans="1:18" ht="35.1" customHeight="1" thickBot="1">
      <c r="A721" s="747" t="s">
        <v>675</v>
      </c>
      <c r="B721" s="782"/>
      <c r="C721" s="782"/>
      <c r="D721" s="782"/>
      <c r="E721" s="782"/>
      <c r="F721" s="783"/>
      <c r="G721" s="63">
        <f t="shared" si="79"/>
        <v>0</v>
      </c>
      <c r="H721" s="63">
        <f t="shared" si="79"/>
        <v>0</v>
      </c>
      <c r="I721" s="100">
        <f t="shared" si="80"/>
        <v>0</v>
      </c>
      <c r="J721" s="100">
        <f t="shared" si="80"/>
        <v>0</v>
      </c>
      <c r="K721" s="100">
        <f t="shared" si="80"/>
        <v>0</v>
      </c>
      <c r="L721" s="100">
        <f t="shared" si="80"/>
        <v>0</v>
      </c>
      <c r="M721" s="100">
        <f t="shared" si="80"/>
        <v>0</v>
      </c>
      <c r="N721" s="100">
        <f t="shared" si="80"/>
        <v>0</v>
      </c>
      <c r="O721" s="100">
        <f t="shared" si="80"/>
        <v>0</v>
      </c>
      <c r="P721" s="100">
        <f t="shared" si="80"/>
        <v>0</v>
      </c>
      <c r="Q721" s="374">
        <f t="shared" si="80"/>
        <v>0</v>
      </c>
      <c r="R721" s="401">
        <f>R715</f>
        <v>9.9</v>
      </c>
    </row>
    <row r="722" spans="1:18" ht="35.1" customHeight="1" thickBot="1">
      <c r="A722" s="714"/>
      <c r="B722" s="750"/>
      <c r="C722" s="750"/>
      <c r="D722" s="750"/>
      <c r="E722" s="750"/>
      <c r="F722" s="750"/>
      <c r="G722" s="750"/>
      <c r="H722" s="750"/>
      <c r="I722" s="750"/>
      <c r="J722" s="750"/>
      <c r="K722" s="750"/>
      <c r="L722" s="750"/>
      <c r="M722" s="750"/>
      <c r="N722" s="750"/>
      <c r="O722" s="750"/>
      <c r="P722" s="750"/>
      <c r="Q722" s="750"/>
      <c r="R722" s="452"/>
    </row>
    <row r="723" spans="1:18" ht="35.1" hidden="1" customHeight="1" thickBot="1">
      <c r="A723" s="642" t="s">
        <v>432</v>
      </c>
      <c r="B723" s="643"/>
      <c r="C723" s="643"/>
      <c r="D723" s="823"/>
      <c r="E723" s="970"/>
      <c r="F723" s="205">
        <f>SUM(H723:Q723)</f>
        <v>4.16</v>
      </c>
      <c r="G723" s="413">
        <f t="shared" ref="G723:R725" si="81">G480+G618+G650+G691+G711</f>
        <v>0</v>
      </c>
      <c r="H723" s="205">
        <f t="shared" si="81"/>
        <v>2.4379999999999997</v>
      </c>
      <c r="I723" s="205">
        <f t="shared" si="81"/>
        <v>1.508</v>
      </c>
      <c r="J723" s="205">
        <f t="shared" si="81"/>
        <v>0.214</v>
      </c>
      <c r="K723" s="205">
        <f t="shared" si="81"/>
        <v>0</v>
      </c>
      <c r="L723" s="205">
        <f t="shared" si="81"/>
        <v>0</v>
      </c>
      <c r="M723" s="205">
        <f t="shared" si="81"/>
        <v>0</v>
      </c>
      <c r="N723" s="205">
        <f t="shared" si="81"/>
        <v>0</v>
      </c>
      <c r="O723" s="205">
        <f t="shared" si="81"/>
        <v>0</v>
      </c>
      <c r="P723" s="205">
        <f t="shared" si="81"/>
        <v>0</v>
      </c>
      <c r="Q723" s="46">
        <f t="shared" si="81"/>
        <v>0</v>
      </c>
      <c r="R723" s="205">
        <f t="shared" si="81"/>
        <v>51.31</v>
      </c>
    </row>
    <row r="724" spans="1:18" ht="35.1" hidden="1" customHeight="1" thickBot="1">
      <c r="A724" s="731" t="s">
        <v>433</v>
      </c>
      <c r="B724" s="732"/>
      <c r="C724" s="732"/>
      <c r="D724" s="732"/>
      <c r="E724" s="820"/>
      <c r="F724" s="205">
        <f>SUM(H724:Q724)</f>
        <v>0.97599999999999998</v>
      </c>
      <c r="G724" s="413">
        <f t="shared" si="81"/>
        <v>0</v>
      </c>
      <c r="H724" s="205">
        <f t="shared" si="81"/>
        <v>0</v>
      </c>
      <c r="I724" s="205">
        <f t="shared" si="81"/>
        <v>0</v>
      </c>
      <c r="J724" s="205">
        <f t="shared" si="81"/>
        <v>0</v>
      </c>
      <c r="K724" s="205">
        <f t="shared" si="81"/>
        <v>0</v>
      </c>
      <c r="L724" s="205">
        <f t="shared" si="81"/>
        <v>0.97599999999999998</v>
      </c>
      <c r="M724" s="205">
        <f t="shared" si="81"/>
        <v>0</v>
      </c>
      <c r="N724" s="205">
        <f t="shared" si="81"/>
        <v>0</v>
      </c>
      <c r="O724" s="205">
        <f t="shared" si="81"/>
        <v>0</v>
      </c>
      <c r="P724" s="205">
        <f t="shared" si="81"/>
        <v>0</v>
      </c>
      <c r="Q724" s="46">
        <f t="shared" si="81"/>
        <v>0</v>
      </c>
      <c r="R724" s="205">
        <f t="shared" si="81"/>
        <v>36.65</v>
      </c>
    </row>
    <row r="725" spans="1:18" ht="38.25" hidden="1" customHeight="1" thickBot="1">
      <c r="A725" s="728" t="s">
        <v>434</v>
      </c>
      <c r="B725" s="729"/>
      <c r="C725" s="729"/>
      <c r="D725" s="729"/>
      <c r="E725" s="821"/>
      <c r="F725" s="205">
        <f>SUM(H725:Q725)</f>
        <v>2.42</v>
      </c>
      <c r="G725" s="413">
        <f t="shared" si="81"/>
        <v>0</v>
      </c>
      <c r="H725" s="205">
        <f t="shared" si="81"/>
        <v>0</v>
      </c>
      <c r="I725" s="205">
        <f t="shared" si="81"/>
        <v>0</v>
      </c>
      <c r="J725" s="205">
        <f t="shared" si="81"/>
        <v>0</v>
      </c>
      <c r="K725" s="205">
        <f t="shared" si="81"/>
        <v>0</v>
      </c>
      <c r="L725" s="205">
        <f t="shared" si="81"/>
        <v>0</v>
      </c>
      <c r="M725" s="205">
        <f t="shared" si="81"/>
        <v>0</v>
      </c>
      <c r="N725" s="205">
        <f t="shared" si="81"/>
        <v>0</v>
      </c>
      <c r="O725" s="205">
        <f t="shared" si="81"/>
        <v>2.2850000000000001</v>
      </c>
      <c r="P725" s="205">
        <f t="shared" si="81"/>
        <v>0.13500000000000001</v>
      </c>
      <c r="Q725" s="46">
        <f t="shared" si="81"/>
        <v>0</v>
      </c>
      <c r="R725" s="205">
        <f t="shared" si="81"/>
        <v>58.64</v>
      </c>
    </row>
    <row r="726" spans="1:18" ht="47.25" hidden="1" customHeight="1" thickBot="1">
      <c r="A726" s="719" t="s">
        <v>493</v>
      </c>
      <c r="B726" s="720"/>
      <c r="C726" s="720"/>
      <c r="D726" s="720"/>
      <c r="E726" s="781"/>
      <c r="F726" s="15">
        <f>F723+F724</f>
        <v>5.1360000000000001</v>
      </c>
      <c r="G726" s="29">
        <f>G723+G724</f>
        <v>0</v>
      </c>
      <c r="H726" s="15">
        <f>H723+H724</f>
        <v>2.4379999999999997</v>
      </c>
      <c r="I726" s="15">
        <f t="shared" ref="I726:Q726" si="82">I723+I724</f>
        <v>1.508</v>
      </c>
      <c r="J726" s="15">
        <f t="shared" si="82"/>
        <v>0.214</v>
      </c>
      <c r="K726" s="15">
        <f t="shared" si="82"/>
        <v>0</v>
      </c>
      <c r="L726" s="15">
        <f t="shared" si="82"/>
        <v>0.97599999999999998</v>
      </c>
      <c r="M726" s="15">
        <f t="shared" si="82"/>
        <v>0</v>
      </c>
      <c r="N726" s="15">
        <f t="shared" si="82"/>
        <v>0</v>
      </c>
      <c r="O726" s="15">
        <f t="shared" si="82"/>
        <v>0</v>
      </c>
      <c r="P726" s="15">
        <f t="shared" si="82"/>
        <v>0</v>
      </c>
      <c r="Q726" s="357">
        <f t="shared" si="82"/>
        <v>0</v>
      </c>
      <c r="R726" s="15">
        <f>R723+R724</f>
        <v>87.960000000000008</v>
      </c>
    </row>
    <row r="727" spans="1:18" ht="35.1" hidden="1" customHeight="1" thickBot="1">
      <c r="A727" s="920" t="s">
        <v>494</v>
      </c>
      <c r="B727" s="921"/>
      <c r="C727" s="921"/>
      <c r="D727" s="921"/>
      <c r="E727" s="922"/>
      <c r="F727" s="23">
        <f>F723+F724+F725</f>
        <v>7.556</v>
      </c>
      <c r="G727" s="29">
        <f>G723+G724+G725</f>
        <v>0</v>
      </c>
      <c r="H727" s="29">
        <f>H723+H724+H725</f>
        <v>2.4379999999999997</v>
      </c>
      <c r="I727" s="23">
        <f t="shared" ref="I727:Q727" si="83">I723+I724+I725</f>
        <v>1.508</v>
      </c>
      <c r="J727" s="23">
        <f t="shared" si="83"/>
        <v>0.214</v>
      </c>
      <c r="K727" s="23">
        <f t="shared" si="83"/>
        <v>0</v>
      </c>
      <c r="L727" s="23">
        <f t="shared" si="83"/>
        <v>0.97599999999999998</v>
      </c>
      <c r="M727" s="23">
        <f t="shared" si="83"/>
        <v>0</v>
      </c>
      <c r="N727" s="23">
        <f t="shared" si="83"/>
        <v>0</v>
      </c>
      <c r="O727" s="23">
        <f t="shared" si="83"/>
        <v>2.2850000000000001</v>
      </c>
      <c r="P727" s="23">
        <f t="shared" si="83"/>
        <v>0.13500000000000001</v>
      </c>
      <c r="Q727" s="365">
        <f t="shared" si="83"/>
        <v>0</v>
      </c>
      <c r="R727" s="29">
        <f>R723+R724+R725</f>
        <v>146.60000000000002</v>
      </c>
    </row>
    <row r="728" spans="1:18" ht="35.1" hidden="1" customHeight="1" thickBot="1">
      <c r="A728" s="953" t="s">
        <v>497</v>
      </c>
      <c r="B728" s="954"/>
      <c r="C728" s="954"/>
      <c r="D728" s="954"/>
      <c r="E728" s="955"/>
      <c r="F728" s="72"/>
      <c r="G728" s="413">
        <f t="shared" ref="G728:R728" si="84">G166+G170+G174+G178+G182+G186</f>
        <v>0</v>
      </c>
      <c r="H728" s="73">
        <f t="shared" si="84"/>
        <v>0</v>
      </c>
      <c r="I728" s="73">
        <f t="shared" si="84"/>
        <v>0</v>
      </c>
      <c r="J728" s="73">
        <f t="shared" si="84"/>
        <v>0</v>
      </c>
      <c r="K728" s="73">
        <f t="shared" si="84"/>
        <v>0</v>
      </c>
      <c r="L728" s="73">
        <f t="shared" si="84"/>
        <v>0</v>
      </c>
      <c r="M728" s="73">
        <f t="shared" si="84"/>
        <v>0</v>
      </c>
      <c r="N728" s="73">
        <f t="shared" si="84"/>
        <v>0</v>
      </c>
      <c r="O728" s="73">
        <f t="shared" si="84"/>
        <v>0</v>
      </c>
      <c r="P728" s="73">
        <f t="shared" si="84"/>
        <v>0</v>
      </c>
      <c r="Q728" s="375">
        <f t="shared" si="84"/>
        <v>0</v>
      </c>
      <c r="R728" s="73">
        <f t="shared" si="84"/>
        <v>1.7800000000000002</v>
      </c>
    </row>
    <row r="729" spans="1:18" ht="35.1" customHeight="1" thickBot="1">
      <c r="A729" s="841"/>
      <c r="B729" s="842"/>
      <c r="C729" s="842"/>
      <c r="D729" s="842"/>
      <c r="E729" s="842"/>
      <c r="F729" s="842"/>
      <c r="G729" s="842"/>
      <c r="H729" s="842"/>
      <c r="I729" s="842"/>
      <c r="J729" s="842"/>
      <c r="K729" s="842"/>
      <c r="L729" s="842"/>
      <c r="M729" s="842"/>
      <c r="N729" s="842"/>
      <c r="O729" s="842"/>
      <c r="P729" s="842"/>
      <c r="Q729" s="842"/>
      <c r="R729" s="389"/>
    </row>
    <row r="730" spans="1:18" ht="35.1" customHeight="1" thickBot="1">
      <c r="A730" s="956" t="s">
        <v>435</v>
      </c>
      <c r="B730" s="957"/>
      <c r="C730" s="957"/>
      <c r="D730" s="957"/>
      <c r="E730" s="957"/>
      <c r="F730" s="958"/>
      <c r="G730" s="58">
        <f t="shared" ref="G730:H735" si="85">G723</f>
        <v>0</v>
      </c>
      <c r="H730" s="52">
        <f t="shared" si="85"/>
        <v>2.4379999999999997</v>
      </c>
      <c r="I730" s="52">
        <f t="shared" ref="I730:Q735" si="86">I723+H730</f>
        <v>3.9459999999999997</v>
      </c>
      <c r="J730" s="52">
        <f t="shared" si="86"/>
        <v>4.16</v>
      </c>
      <c r="K730" s="53">
        <f t="shared" si="86"/>
        <v>4.16</v>
      </c>
      <c r="L730" s="52">
        <f t="shared" si="86"/>
        <v>4.16</v>
      </c>
      <c r="M730" s="52">
        <f t="shared" si="86"/>
        <v>4.16</v>
      </c>
      <c r="N730" s="52">
        <f t="shared" si="86"/>
        <v>4.16</v>
      </c>
      <c r="O730" s="52">
        <f t="shared" si="86"/>
        <v>4.16</v>
      </c>
      <c r="P730" s="52">
        <f t="shared" si="86"/>
        <v>4.16</v>
      </c>
      <c r="Q730" s="52">
        <f t="shared" si="86"/>
        <v>4.16</v>
      </c>
      <c r="R730" s="52">
        <f t="shared" ref="R730:R735" si="87">R723</f>
        <v>51.31</v>
      </c>
    </row>
    <row r="731" spans="1:18" ht="49.5" customHeight="1" thickBot="1">
      <c r="A731" s="956" t="s">
        <v>436</v>
      </c>
      <c r="B731" s="957"/>
      <c r="C731" s="957"/>
      <c r="D731" s="957"/>
      <c r="E731" s="957"/>
      <c r="F731" s="958"/>
      <c r="G731" s="58">
        <f t="shared" si="85"/>
        <v>0</v>
      </c>
      <c r="H731" s="52">
        <f t="shared" si="85"/>
        <v>0</v>
      </c>
      <c r="I731" s="52">
        <f t="shared" si="86"/>
        <v>0</v>
      </c>
      <c r="J731" s="52">
        <f t="shared" si="86"/>
        <v>0</v>
      </c>
      <c r="K731" s="53">
        <f t="shared" si="86"/>
        <v>0</v>
      </c>
      <c r="L731" s="52">
        <f t="shared" si="86"/>
        <v>0.97599999999999998</v>
      </c>
      <c r="M731" s="52">
        <f t="shared" si="86"/>
        <v>0.97599999999999998</v>
      </c>
      <c r="N731" s="52">
        <f t="shared" si="86"/>
        <v>0.97599999999999998</v>
      </c>
      <c r="O731" s="52">
        <f t="shared" si="86"/>
        <v>0.97599999999999998</v>
      </c>
      <c r="P731" s="52">
        <f t="shared" si="86"/>
        <v>0.97599999999999998</v>
      </c>
      <c r="Q731" s="52">
        <f t="shared" si="86"/>
        <v>0.97599999999999998</v>
      </c>
      <c r="R731" s="52">
        <f t="shared" si="87"/>
        <v>36.65</v>
      </c>
    </row>
    <row r="732" spans="1:18" s="56" customFormat="1" ht="45.75" customHeight="1" thickBot="1">
      <c r="A732" s="822" t="s">
        <v>437</v>
      </c>
      <c r="B732" s="823"/>
      <c r="C732" s="823"/>
      <c r="D732" s="823"/>
      <c r="E732" s="823"/>
      <c r="F732" s="823"/>
      <c r="G732" s="414">
        <f t="shared" si="85"/>
        <v>0</v>
      </c>
      <c r="H732" s="49">
        <f t="shared" si="85"/>
        <v>0</v>
      </c>
      <c r="I732" s="49">
        <f t="shared" si="86"/>
        <v>0</v>
      </c>
      <c r="J732" s="49">
        <f t="shared" si="86"/>
        <v>0</v>
      </c>
      <c r="K732" s="49">
        <f t="shared" si="86"/>
        <v>0</v>
      </c>
      <c r="L732" s="51">
        <f t="shared" si="86"/>
        <v>0</v>
      </c>
      <c r="M732" s="544">
        <f t="shared" si="86"/>
        <v>0</v>
      </c>
      <c r="N732" s="544">
        <f t="shared" si="86"/>
        <v>0</v>
      </c>
      <c r="O732" s="544">
        <f t="shared" si="86"/>
        <v>2.2850000000000001</v>
      </c>
      <c r="P732" s="544">
        <f t="shared" si="86"/>
        <v>2.42</v>
      </c>
      <c r="Q732" s="574">
        <f t="shared" si="86"/>
        <v>2.42</v>
      </c>
      <c r="R732" s="49">
        <f t="shared" si="87"/>
        <v>58.64</v>
      </c>
    </row>
    <row r="733" spans="1:18" s="56" customFormat="1" ht="45.75" customHeight="1" thickBot="1">
      <c r="A733" s="959" t="s">
        <v>495</v>
      </c>
      <c r="B733" s="960"/>
      <c r="C733" s="960"/>
      <c r="D733" s="960"/>
      <c r="E733" s="960"/>
      <c r="F733" s="961"/>
      <c r="G733" s="423">
        <f t="shared" si="85"/>
        <v>0</v>
      </c>
      <c r="H733" s="57">
        <f t="shared" si="85"/>
        <v>2.4379999999999997</v>
      </c>
      <c r="I733" s="4">
        <f t="shared" si="86"/>
        <v>3.9459999999999997</v>
      </c>
      <c r="J733" s="4">
        <f t="shared" si="86"/>
        <v>4.16</v>
      </c>
      <c r="K733" s="4">
        <f t="shared" si="86"/>
        <v>4.16</v>
      </c>
      <c r="L733" s="30">
        <f t="shared" si="86"/>
        <v>5.1360000000000001</v>
      </c>
      <c r="M733" s="31">
        <f t="shared" si="86"/>
        <v>5.1360000000000001</v>
      </c>
      <c r="N733" s="31">
        <f t="shared" si="86"/>
        <v>5.1360000000000001</v>
      </c>
      <c r="O733" s="31">
        <f t="shared" si="86"/>
        <v>5.1360000000000001</v>
      </c>
      <c r="P733" s="31">
        <f t="shared" si="86"/>
        <v>5.1360000000000001</v>
      </c>
      <c r="Q733" s="31">
        <f t="shared" si="86"/>
        <v>5.1360000000000001</v>
      </c>
      <c r="R733" s="57">
        <f t="shared" si="87"/>
        <v>87.960000000000008</v>
      </c>
    </row>
    <row r="734" spans="1:18" ht="35.1" customHeight="1" thickBot="1">
      <c r="A734" s="962" t="s">
        <v>496</v>
      </c>
      <c r="B734" s="963"/>
      <c r="C734" s="963"/>
      <c r="D734" s="963"/>
      <c r="E734" s="963"/>
      <c r="F734" s="964"/>
      <c r="G734" s="58">
        <f t="shared" si="85"/>
        <v>0</v>
      </c>
      <c r="H734" s="58">
        <f t="shared" si="85"/>
        <v>2.4379999999999997</v>
      </c>
      <c r="I734" s="58">
        <f t="shared" si="86"/>
        <v>3.9459999999999997</v>
      </c>
      <c r="J734" s="58">
        <f t="shared" si="86"/>
        <v>4.16</v>
      </c>
      <c r="K734" s="59">
        <f t="shared" si="86"/>
        <v>4.16</v>
      </c>
      <c r="L734" s="58">
        <f t="shared" si="86"/>
        <v>5.1360000000000001</v>
      </c>
      <c r="M734" s="58">
        <f t="shared" si="86"/>
        <v>5.1360000000000001</v>
      </c>
      <c r="N734" s="58">
        <f t="shared" si="86"/>
        <v>5.1360000000000001</v>
      </c>
      <c r="O734" s="58">
        <f t="shared" si="86"/>
        <v>7.4210000000000003</v>
      </c>
      <c r="P734" s="58">
        <f t="shared" si="86"/>
        <v>7.556</v>
      </c>
      <c r="Q734" s="58">
        <f t="shared" si="86"/>
        <v>7.556</v>
      </c>
      <c r="R734" s="58">
        <f t="shared" si="87"/>
        <v>146.60000000000002</v>
      </c>
    </row>
    <row r="735" spans="1:18" s="54" customFormat="1" ht="35.1" customHeight="1" thickBot="1">
      <c r="A735" s="959" t="s">
        <v>677</v>
      </c>
      <c r="B735" s="960"/>
      <c r="C735" s="960"/>
      <c r="D735" s="960"/>
      <c r="E735" s="960"/>
      <c r="F735" s="961"/>
      <c r="G735" s="423">
        <f t="shared" si="85"/>
        <v>0</v>
      </c>
      <c r="H735" s="57">
        <f t="shared" si="85"/>
        <v>0</v>
      </c>
      <c r="I735" s="4">
        <f t="shared" si="86"/>
        <v>0</v>
      </c>
      <c r="J735" s="4">
        <f t="shared" si="86"/>
        <v>0</v>
      </c>
      <c r="K735" s="4">
        <f t="shared" si="86"/>
        <v>0</v>
      </c>
      <c r="L735" s="30">
        <f t="shared" si="86"/>
        <v>0</v>
      </c>
      <c r="M735" s="31">
        <f t="shared" si="86"/>
        <v>0</v>
      </c>
      <c r="N735" s="31">
        <f t="shared" si="86"/>
        <v>0</v>
      </c>
      <c r="O735" s="31">
        <f t="shared" si="86"/>
        <v>0</v>
      </c>
      <c r="P735" s="31">
        <f t="shared" si="86"/>
        <v>0</v>
      </c>
      <c r="Q735" s="31">
        <f t="shared" si="86"/>
        <v>0</v>
      </c>
      <c r="R735" s="57">
        <f t="shared" si="87"/>
        <v>1.7800000000000002</v>
      </c>
    </row>
    <row r="736" spans="1:18" s="54" customFormat="1" ht="35.1" customHeight="1" thickBot="1">
      <c r="A736" s="32"/>
      <c r="B736" s="64"/>
      <c r="C736" s="64"/>
      <c r="D736" s="64"/>
      <c r="E736" s="538"/>
      <c r="F736" s="65"/>
      <c r="G736" s="431"/>
      <c r="H736" s="537"/>
      <c r="I736" s="537"/>
      <c r="J736" s="537"/>
      <c r="K736" s="537"/>
      <c r="L736" s="537"/>
      <c r="M736" s="537"/>
      <c r="N736" s="537"/>
      <c r="O736" s="537"/>
      <c r="P736" s="537"/>
      <c r="Q736" s="537"/>
      <c r="R736" s="404"/>
    </row>
    <row r="737" spans="1:18" ht="35.1" customHeight="1">
      <c r="A737" s="965"/>
      <c r="B737" s="966"/>
      <c r="C737" s="966"/>
      <c r="D737" s="966"/>
      <c r="E737" s="966"/>
      <c r="F737" s="966"/>
      <c r="G737" s="966"/>
      <c r="H737" s="966"/>
      <c r="I737" s="966"/>
      <c r="J737" s="966"/>
      <c r="K737" s="966"/>
      <c r="L737" s="967"/>
      <c r="M737" s="967"/>
      <c r="N737" s="967"/>
      <c r="O737" s="967"/>
      <c r="P737" s="967"/>
      <c r="Q737" s="967"/>
      <c r="R737" s="7"/>
    </row>
    <row r="775" spans="1:18" s="99" customFormat="1">
      <c r="A775" s="7"/>
      <c r="B775" s="7"/>
      <c r="C775" s="7"/>
      <c r="D775" s="7"/>
      <c r="E775" s="7"/>
      <c r="F775" s="75"/>
      <c r="G775" s="406"/>
      <c r="H775" s="75"/>
      <c r="I775" s="75"/>
      <c r="J775" s="75"/>
      <c r="K775" s="75"/>
      <c r="L775" s="75"/>
      <c r="M775" s="75"/>
      <c r="N775" s="75"/>
      <c r="O775" s="75"/>
      <c r="P775" s="75"/>
      <c r="Q775" s="75"/>
      <c r="R775" s="75"/>
    </row>
    <row r="776" spans="1:18" s="99" customFormat="1">
      <c r="A776" s="7"/>
      <c r="B776" s="7"/>
      <c r="C776" s="7"/>
      <c r="D776" s="7"/>
      <c r="E776" s="7"/>
      <c r="F776" s="75"/>
      <c r="G776" s="406"/>
      <c r="H776" s="75"/>
      <c r="I776" s="75"/>
      <c r="J776" s="75"/>
      <c r="K776" s="75"/>
      <c r="L776" s="75"/>
      <c r="M776" s="75"/>
      <c r="N776" s="75"/>
      <c r="O776" s="75"/>
      <c r="P776" s="75"/>
      <c r="Q776" s="75"/>
      <c r="R776" s="75"/>
    </row>
    <row r="777" spans="1:18" s="99" customFormat="1">
      <c r="A777" s="7"/>
      <c r="B777" s="7"/>
      <c r="C777" s="7"/>
      <c r="D777" s="7"/>
      <c r="E777" s="7"/>
      <c r="F777" s="75"/>
      <c r="G777" s="406"/>
      <c r="H777" s="75"/>
      <c r="I777" s="75"/>
      <c r="J777" s="75"/>
      <c r="K777" s="75"/>
      <c r="L777" s="75"/>
      <c r="M777" s="75"/>
      <c r="N777" s="75"/>
      <c r="O777" s="75"/>
      <c r="P777" s="75"/>
      <c r="Q777" s="75"/>
      <c r="R777" s="75"/>
    </row>
    <row r="778" spans="1:18" s="99" customFormat="1">
      <c r="A778" s="7"/>
      <c r="B778" s="7"/>
      <c r="C778" s="7"/>
      <c r="D778" s="7"/>
      <c r="E778" s="7"/>
      <c r="F778" s="75"/>
      <c r="G778" s="406"/>
      <c r="H778" s="75"/>
      <c r="I778" s="75"/>
      <c r="J778" s="75"/>
      <c r="K778" s="75"/>
      <c r="L778" s="75"/>
      <c r="M778" s="75"/>
      <c r="N778" s="75"/>
      <c r="O778" s="75"/>
      <c r="P778" s="75"/>
      <c r="Q778" s="75"/>
      <c r="R778" s="75"/>
    </row>
    <row r="779" spans="1:18" s="99" customFormat="1">
      <c r="A779" s="7"/>
      <c r="B779" s="7"/>
      <c r="C779" s="7"/>
      <c r="D779" s="7"/>
      <c r="E779" s="7"/>
      <c r="F779" s="75"/>
      <c r="G779" s="406"/>
      <c r="H779" s="75"/>
      <c r="I779" s="75"/>
      <c r="J779" s="75"/>
      <c r="K779" s="75"/>
      <c r="L779" s="75"/>
      <c r="M779" s="75"/>
      <c r="N779" s="75"/>
      <c r="O779" s="75"/>
      <c r="P779" s="75"/>
      <c r="Q779" s="75"/>
      <c r="R779" s="75"/>
    </row>
    <row r="780" spans="1:18" s="99" customFormat="1">
      <c r="A780" s="7"/>
      <c r="B780" s="7"/>
      <c r="C780" s="7"/>
      <c r="D780" s="7"/>
      <c r="E780" s="7"/>
      <c r="F780" s="75"/>
      <c r="G780" s="406"/>
      <c r="H780" s="75"/>
      <c r="I780" s="75"/>
      <c r="J780" s="75"/>
      <c r="K780" s="75"/>
      <c r="L780" s="75"/>
      <c r="M780" s="75"/>
      <c r="N780" s="75"/>
      <c r="O780" s="75"/>
      <c r="P780" s="75"/>
      <c r="Q780" s="75"/>
      <c r="R780" s="75"/>
    </row>
    <row r="781" spans="1:18" s="99" customFormat="1">
      <c r="A781" s="7"/>
      <c r="B781" s="7"/>
      <c r="C781" s="7"/>
      <c r="D781" s="7"/>
      <c r="E781" s="7"/>
      <c r="F781" s="75"/>
      <c r="G781" s="406"/>
      <c r="H781" s="75"/>
      <c r="I781" s="75"/>
      <c r="J781" s="75"/>
      <c r="K781" s="75"/>
      <c r="L781" s="75"/>
      <c r="M781" s="75"/>
      <c r="N781" s="75"/>
      <c r="O781" s="75"/>
      <c r="P781" s="75"/>
      <c r="Q781" s="75"/>
      <c r="R781" s="75"/>
    </row>
    <row r="782" spans="1:18" s="99" customFormat="1">
      <c r="A782" s="7"/>
      <c r="B782" s="7"/>
      <c r="C782" s="7"/>
      <c r="D782" s="7"/>
      <c r="E782" s="7"/>
      <c r="F782" s="75"/>
      <c r="G782" s="406"/>
      <c r="H782" s="75"/>
      <c r="I782" s="75"/>
      <c r="J782" s="75"/>
      <c r="K782" s="75"/>
      <c r="L782" s="75"/>
      <c r="M782" s="75"/>
      <c r="N782" s="75"/>
      <c r="O782" s="75"/>
      <c r="P782" s="75"/>
      <c r="Q782" s="75"/>
      <c r="R782" s="75"/>
    </row>
    <row r="783" spans="1:18" s="99" customFormat="1">
      <c r="A783" s="7"/>
      <c r="B783" s="7"/>
      <c r="C783" s="7"/>
      <c r="D783" s="7"/>
      <c r="E783" s="7"/>
      <c r="F783" s="75"/>
      <c r="G783" s="406"/>
      <c r="H783" s="75"/>
      <c r="I783" s="75"/>
      <c r="J783" s="75"/>
      <c r="K783" s="75"/>
      <c r="L783" s="75"/>
      <c r="M783" s="75"/>
      <c r="N783" s="75"/>
      <c r="O783" s="75"/>
      <c r="P783" s="75"/>
      <c r="Q783" s="75"/>
      <c r="R783" s="75"/>
    </row>
    <row r="784" spans="1:18" s="99" customFormat="1">
      <c r="A784" s="7"/>
      <c r="B784" s="7"/>
      <c r="C784" s="7"/>
      <c r="D784" s="7"/>
      <c r="E784" s="7"/>
      <c r="F784" s="75"/>
      <c r="G784" s="406"/>
      <c r="H784" s="75"/>
      <c r="I784" s="75"/>
      <c r="J784" s="75"/>
      <c r="K784" s="75"/>
      <c r="L784" s="75"/>
      <c r="M784" s="75"/>
      <c r="N784" s="75"/>
      <c r="O784" s="75"/>
      <c r="P784" s="75"/>
      <c r="Q784" s="75"/>
      <c r="R784" s="75"/>
    </row>
    <row r="785" spans="1:18" s="99" customFormat="1">
      <c r="A785" s="7"/>
      <c r="B785" s="7"/>
      <c r="C785" s="7"/>
      <c r="D785" s="7"/>
      <c r="E785" s="7"/>
      <c r="F785" s="75"/>
      <c r="G785" s="406"/>
      <c r="H785" s="75"/>
      <c r="I785" s="75"/>
      <c r="J785" s="75"/>
      <c r="K785" s="75"/>
      <c r="L785" s="75"/>
      <c r="M785" s="75"/>
      <c r="N785" s="75"/>
      <c r="O785" s="75"/>
      <c r="P785" s="75"/>
      <c r="Q785" s="75"/>
      <c r="R785" s="75"/>
    </row>
    <row r="786" spans="1:18" s="99" customFormat="1">
      <c r="A786" s="7"/>
      <c r="B786" s="7"/>
      <c r="C786" s="7"/>
      <c r="D786" s="7"/>
      <c r="E786" s="7"/>
      <c r="F786" s="75"/>
      <c r="G786" s="406"/>
      <c r="H786" s="75"/>
      <c r="I786" s="75"/>
      <c r="J786" s="75"/>
      <c r="K786" s="75"/>
      <c r="L786" s="75"/>
      <c r="M786" s="75"/>
      <c r="N786" s="75"/>
      <c r="O786" s="75"/>
      <c r="P786" s="75"/>
      <c r="Q786" s="75"/>
      <c r="R786" s="75"/>
    </row>
    <row r="787" spans="1:18" s="99" customFormat="1">
      <c r="A787" s="7"/>
      <c r="B787" s="7"/>
      <c r="C787" s="7"/>
      <c r="D787" s="7"/>
      <c r="E787" s="7"/>
      <c r="F787" s="75"/>
      <c r="G787" s="406"/>
      <c r="H787" s="75"/>
      <c r="I787" s="75"/>
      <c r="J787" s="75"/>
      <c r="K787" s="75"/>
      <c r="L787" s="75"/>
      <c r="M787" s="75"/>
      <c r="N787" s="75"/>
      <c r="O787" s="75"/>
      <c r="P787" s="75"/>
      <c r="Q787" s="75"/>
      <c r="R787" s="75"/>
    </row>
    <row r="788" spans="1:18" s="99" customFormat="1">
      <c r="A788" s="7"/>
      <c r="B788" s="7"/>
      <c r="C788" s="7"/>
      <c r="D788" s="7"/>
      <c r="E788" s="7"/>
      <c r="F788" s="75"/>
      <c r="G788" s="406"/>
      <c r="H788" s="75"/>
      <c r="I788" s="75"/>
      <c r="J788" s="75"/>
      <c r="K788" s="75"/>
      <c r="L788" s="75"/>
      <c r="M788" s="75"/>
      <c r="N788" s="75"/>
      <c r="O788" s="75"/>
      <c r="P788" s="75"/>
      <c r="Q788" s="75"/>
      <c r="R788" s="75"/>
    </row>
    <row r="789" spans="1:18" s="99" customFormat="1">
      <c r="A789" s="7"/>
      <c r="B789" s="7"/>
      <c r="C789" s="7"/>
      <c r="D789" s="7"/>
      <c r="E789" s="7"/>
      <c r="F789" s="75"/>
      <c r="G789" s="406"/>
      <c r="H789" s="75"/>
      <c r="I789" s="75"/>
      <c r="J789" s="75"/>
      <c r="K789" s="75"/>
      <c r="L789" s="75"/>
      <c r="M789" s="75"/>
      <c r="N789" s="75"/>
      <c r="O789" s="75"/>
      <c r="P789" s="75"/>
      <c r="Q789" s="75"/>
      <c r="R789" s="75"/>
    </row>
    <row r="790" spans="1:18" s="99" customFormat="1">
      <c r="A790" s="7"/>
      <c r="B790" s="7"/>
      <c r="C790" s="7"/>
      <c r="D790" s="7"/>
      <c r="E790" s="7"/>
      <c r="F790" s="75"/>
      <c r="G790" s="406"/>
      <c r="H790" s="75"/>
      <c r="I790" s="75"/>
      <c r="J790" s="75"/>
      <c r="K790" s="75"/>
      <c r="L790" s="75"/>
      <c r="M790" s="75"/>
      <c r="N790" s="75"/>
      <c r="O790" s="75"/>
      <c r="P790" s="75"/>
      <c r="Q790" s="75"/>
      <c r="R790" s="75"/>
    </row>
    <row r="798" spans="1:18" s="99" customFormat="1">
      <c r="A798" s="7"/>
      <c r="B798" s="7"/>
      <c r="C798" s="7"/>
      <c r="D798" s="7"/>
      <c r="E798" s="7"/>
      <c r="F798" s="75"/>
      <c r="G798" s="406"/>
      <c r="H798" s="75"/>
      <c r="I798" s="75"/>
      <c r="J798" s="75"/>
      <c r="K798" s="75"/>
      <c r="L798" s="75"/>
      <c r="M798" s="75"/>
      <c r="N798" s="75"/>
      <c r="O798" s="75"/>
      <c r="P798" s="75"/>
      <c r="Q798" s="75"/>
      <c r="R798" s="75"/>
    </row>
    <row r="799" spans="1:18" s="99" customFormat="1">
      <c r="A799" s="7"/>
      <c r="B799" s="7"/>
      <c r="C799" s="7"/>
      <c r="D799" s="7"/>
      <c r="E799" s="7"/>
      <c r="F799" s="75"/>
      <c r="G799" s="406"/>
      <c r="H799" s="75"/>
      <c r="I799" s="75"/>
      <c r="J799" s="75"/>
      <c r="K799" s="75"/>
      <c r="L799" s="75"/>
      <c r="M799" s="75"/>
      <c r="N799" s="75"/>
      <c r="O799" s="75"/>
      <c r="P799" s="75"/>
      <c r="Q799" s="75"/>
      <c r="R799" s="75"/>
    </row>
    <row r="800" spans="1:18" s="99" customFormat="1">
      <c r="A800" s="7"/>
      <c r="B800" s="7"/>
      <c r="C800" s="7"/>
      <c r="D800" s="7"/>
      <c r="E800" s="7"/>
      <c r="F800" s="75"/>
      <c r="G800" s="406"/>
      <c r="H800" s="75"/>
      <c r="I800" s="75"/>
      <c r="J800" s="75"/>
      <c r="K800" s="75"/>
      <c r="L800" s="75"/>
      <c r="M800" s="75"/>
      <c r="N800" s="75"/>
      <c r="O800" s="75"/>
      <c r="P800" s="75"/>
      <c r="Q800" s="75"/>
      <c r="R800" s="75"/>
    </row>
    <row r="801" spans="1:18" s="99" customFormat="1">
      <c r="A801" s="7"/>
      <c r="B801" s="7"/>
      <c r="C801" s="7"/>
      <c r="D801" s="7"/>
      <c r="E801" s="7"/>
      <c r="F801" s="75"/>
      <c r="G801" s="406"/>
      <c r="H801" s="75"/>
      <c r="I801" s="75"/>
      <c r="J801" s="75"/>
      <c r="K801" s="75"/>
      <c r="L801" s="75"/>
      <c r="M801" s="75"/>
      <c r="N801" s="75"/>
      <c r="O801" s="75"/>
      <c r="P801" s="75"/>
      <c r="Q801" s="75"/>
      <c r="R801" s="75"/>
    </row>
    <row r="802" spans="1:18" s="99" customFormat="1">
      <c r="A802" s="7"/>
      <c r="B802" s="7"/>
      <c r="C802" s="7"/>
      <c r="D802" s="7"/>
      <c r="E802" s="7"/>
      <c r="F802" s="75"/>
      <c r="G802" s="406"/>
      <c r="H802" s="75"/>
      <c r="I802" s="75"/>
      <c r="J802" s="75"/>
      <c r="K802" s="75"/>
      <c r="L802" s="75"/>
      <c r="M802" s="75"/>
      <c r="N802" s="75"/>
      <c r="O802" s="75"/>
      <c r="P802" s="75"/>
      <c r="Q802" s="75"/>
      <c r="R802" s="75"/>
    </row>
    <row r="803" spans="1:18" s="99" customFormat="1">
      <c r="A803" s="7"/>
      <c r="B803" s="7"/>
      <c r="C803" s="7"/>
      <c r="D803" s="7"/>
      <c r="E803" s="7"/>
      <c r="F803" s="75"/>
      <c r="G803" s="406"/>
      <c r="H803" s="75"/>
      <c r="I803" s="75"/>
      <c r="J803" s="75"/>
      <c r="K803" s="75"/>
      <c r="L803" s="75"/>
      <c r="M803" s="75"/>
      <c r="N803" s="75"/>
      <c r="O803" s="75"/>
      <c r="P803" s="75"/>
      <c r="Q803" s="75"/>
      <c r="R803" s="75"/>
    </row>
    <row r="805" spans="1:18" s="99" customFormat="1">
      <c r="A805" s="7"/>
      <c r="B805" s="7"/>
      <c r="C805" s="7"/>
      <c r="D805" s="7"/>
      <c r="E805" s="7"/>
      <c r="F805" s="75"/>
      <c r="G805" s="406"/>
      <c r="H805" s="75"/>
      <c r="I805" s="75"/>
      <c r="J805" s="75"/>
      <c r="K805" s="75"/>
      <c r="L805" s="75"/>
      <c r="M805" s="75"/>
      <c r="N805" s="75"/>
      <c r="O805" s="75"/>
      <c r="P805" s="75"/>
      <c r="Q805" s="75"/>
      <c r="R805" s="75"/>
    </row>
    <row r="806" spans="1:18" s="99" customFormat="1">
      <c r="A806" s="7"/>
      <c r="B806" s="7"/>
      <c r="C806" s="7"/>
      <c r="D806" s="7"/>
      <c r="E806" s="7"/>
      <c r="F806" s="75"/>
      <c r="G806" s="406"/>
      <c r="H806" s="75"/>
      <c r="I806" s="75"/>
      <c r="J806" s="75"/>
      <c r="K806" s="75"/>
      <c r="L806" s="75"/>
      <c r="M806" s="75"/>
      <c r="N806" s="75"/>
      <c r="O806" s="75"/>
      <c r="P806" s="75"/>
      <c r="Q806" s="75"/>
      <c r="R806" s="75"/>
    </row>
  </sheetData>
  <mergeCells count="815">
    <mergeCell ref="A737:Q737"/>
    <mergeCell ref="A730:F730"/>
    <mergeCell ref="A731:F731"/>
    <mergeCell ref="A732:F732"/>
    <mergeCell ref="A733:F733"/>
    <mergeCell ref="A734:F734"/>
    <mergeCell ref="A735:F735"/>
    <mergeCell ref="A724:E724"/>
    <mergeCell ref="A725:E725"/>
    <mergeCell ref="A726:E726"/>
    <mergeCell ref="A727:E727"/>
    <mergeCell ref="A728:E728"/>
    <mergeCell ref="A729:Q729"/>
    <mergeCell ref="A718:F718"/>
    <mergeCell ref="A719:F719"/>
    <mergeCell ref="A720:F720"/>
    <mergeCell ref="A721:F721"/>
    <mergeCell ref="A722:Q722"/>
    <mergeCell ref="A723:E723"/>
    <mergeCell ref="A712:E712"/>
    <mergeCell ref="A713:E713"/>
    <mergeCell ref="A714:E714"/>
    <mergeCell ref="A715:E715"/>
    <mergeCell ref="A716:Q716"/>
    <mergeCell ref="A717:F717"/>
    <mergeCell ref="A703:A710"/>
    <mergeCell ref="D703:D710"/>
    <mergeCell ref="E703:E710"/>
    <mergeCell ref="F706:F710"/>
    <mergeCell ref="H706:Q710"/>
    <mergeCell ref="A711:E711"/>
    <mergeCell ref="A697:F697"/>
    <mergeCell ref="A698:F698"/>
    <mergeCell ref="A699:F699"/>
    <mergeCell ref="A700:F700"/>
    <mergeCell ref="A701:F701"/>
    <mergeCell ref="A702:Q702"/>
    <mergeCell ref="A691:E691"/>
    <mergeCell ref="A692:E692"/>
    <mergeCell ref="A693:E693"/>
    <mergeCell ref="A694:E694"/>
    <mergeCell ref="A695:E695"/>
    <mergeCell ref="A696:Q696"/>
    <mergeCell ref="N686:N687"/>
    <mergeCell ref="O686:O687"/>
    <mergeCell ref="P686:P687"/>
    <mergeCell ref="Q686:Q687"/>
    <mergeCell ref="A685:A690"/>
    <mergeCell ref="C685:C690"/>
    <mergeCell ref="E685:E690"/>
    <mergeCell ref="D686:D687"/>
    <mergeCell ref="R686:R687"/>
    <mergeCell ref="F689:F690"/>
    <mergeCell ref="H689:Q690"/>
    <mergeCell ref="H686:H687"/>
    <mergeCell ref="I686:I687"/>
    <mergeCell ref="J686:J687"/>
    <mergeCell ref="K686:K687"/>
    <mergeCell ref="L686:L687"/>
    <mergeCell ref="M686:M687"/>
    <mergeCell ref="F686:F687"/>
    <mergeCell ref="G686:G687"/>
    <mergeCell ref="R664:R665"/>
    <mergeCell ref="R671:R672"/>
    <mergeCell ref="R673:R674"/>
    <mergeCell ref="F675:F677"/>
    <mergeCell ref="H675:Q677"/>
    <mergeCell ref="A678:A684"/>
    <mergeCell ref="C678:C684"/>
    <mergeCell ref="E678:E684"/>
    <mergeCell ref="F681:F684"/>
    <mergeCell ref="H681:Q684"/>
    <mergeCell ref="J673:J674"/>
    <mergeCell ref="K673:K674"/>
    <mergeCell ref="L673:L674"/>
    <mergeCell ref="M673:M674"/>
    <mergeCell ref="N673:N674"/>
    <mergeCell ref="O673:O674"/>
    <mergeCell ref="I673:I674"/>
    <mergeCell ref="N671:N672"/>
    <mergeCell ref="O671:O672"/>
    <mergeCell ref="P671:P672"/>
    <mergeCell ref="Q671:Q672"/>
    <mergeCell ref="D673:D674"/>
    <mergeCell ref="F673:F674"/>
    <mergeCell ref="G673:G674"/>
    <mergeCell ref="H673:H674"/>
    <mergeCell ref="H671:H672"/>
    <mergeCell ref="I671:I672"/>
    <mergeCell ref="J671:J672"/>
    <mergeCell ref="K671:K672"/>
    <mergeCell ref="L671:L672"/>
    <mergeCell ref="M671:M672"/>
    <mergeCell ref="P673:P674"/>
    <mergeCell ref="Q673:Q674"/>
    <mergeCell ref="A670:A677"/>
    <mergeCell ref="C670:C677"/>
    <mergeCell ref="E670:E677"/>
    <mergeCell ref="D671:D672"/>
    <mergeCell ref="F671:F672"/>
    <mergeCell ref="G671:G672"/>
    <mergeCell ref="K664:K665"/>
    <mergeCell ref="L664:L665"/>
    <mergeCell ref="M664:M665"/>
    <mergeCell ref="A662:Q662"/>
    <mergeCell ref="A663:A669"/>
    <mergeCell ref="C663:C669"/>
    <mergeCell ref="E663:E669"/>
    <mergeCell ref="D664:D665"/>
    <mergeCell ref="F664:F665"/>
    <mergeCell ref="G664:G665"/>
    <mergeCell ref="H664:H665"/>
    <mergeCell ref="I664:I665"/>
    <mergeCell ref="J664:J665"/>
    <mergeCell ref="Q664:Q665"/>
    <mergeCell ref="F667:F669"/>
    <mergeCell ref="H667:Q669"/>
    <mergeCell ref="N664:N665"/>
    <mergeCell ref="O664:O665"/>
    <mergeCell ref="P664:P665"/>
    <mergeCell ref="A656:F656"/>
    <mergeCell ref="A657:F657"/>
    <mergeCell ref="A658:F658"/>
    <mergeCell ref="A659:F659"/>
    <mergeCell ref="A660:F660"/>
    <mergeCell ref="A661:Q661"/>
    <mergeCell ref="A650:E650"/>
    <mergeCell ref="A651:E651"/>
    <mergeCell ref="A652:E652"/>
    <mergeCell ref="A653:E653"/>
    <mergeCell ref="A654:E654"/>
    <mergeCell ref="A655:Q655"/>
    <mergeCell ref="A641:A649"/>
    <mergeCell ref="C641:C649"/>
    <mergeCell ref="E641:E649"/>
    <mergeCell ref="D644:D649"/>
    <mergeCell ref="F644:F649"/>
    <mergeCell ref="H644:Q649"/>
    <mergeCell ref="A631:A640"/>
    <mergeCell ref="C631:C640"/>
    <mergeCell ref="E631:E640"/>
    <mergeCell ref="D634:D635"/>
    <mergeCell ref="F634:F640"/>
    <mergeCell ref="H634:Q640"/>
    <mergeCell ref="D637:D638"/>
    <mergeCell ref="A625:F625"/>
    <mergeCell ref="A626:F626"/>
    <mergeCell ref="A627:F627"/>
    <mergeCell ref="A628:F628"/>
    <mergeCell ref="A629:Q629"/>
    <mergeCell ref="A630:Q630"/>
    <mergeCell ref="A619:E619"/>
    <mergeCell ref="A620:E620"/>
    <mergeCell ref="A621:E621"/>
    <mergeCell ref="A622:E622"/>
    <mergeCell ref="A623:Q623"/>
    <mergeCell ref="A624:F624"/>
    <mergeCell ref="A613:F613"/>
    <mergeCell ref="A614:F614"/>
    <mergeCell ref="A615:F615"/>
    <mergeCell ref="A616:F616"/>
    <mergeCell ref="A617:Q617"/>
    <mergeCell ref="A618:E618"/>
    <mergeCell ref="A607:E607"/>
    <mergeCell ref="A608:E608"/>
    <mergeCell ref="A609:E609"/>
    <mergeCell ref="A610:E610"/>
    <mergeCell ref="A611:Q611"/>
    <mergeCell ref="A612:F612"/>
    <mergeCell ref="A601:A605"/>
    <mergeCell ref="C601:C605"/>
    <mergeCell ref="E601:E605"/>
    <mergeCell ref="F604:F605"/>
    <mergeCell ref="H604:Q605"/>
    <mergeCell ref="A606:E606"/>
    <mergeCell ref="A592:Q592"/>
    <mergeCell ref="A593:A596"/>
    <mergeCell ref="C593:C596"/>
    <mergeCell ref="E593:E596"/>
    <mergeCell ref="H596:Q596"/>
    <mergeCell ref="A597:A600"/>
    <mergeCell ref="C597:C600"/>
    <mergeCell ref="E597:E600"/>
    <mergeCell ref="H600:Q600"/>
    <mergeCell ref="A586:F586"/>
    <mergeCell ref="A587:F587"/>
    <mergeCell ref="A588:F588"/>
    <mergeCell ref="A589:F589"/>
    <mergeCell ref="A590:F590"/>
    <mergeCell ref="A591:Q591"/>
    <mergeCell ref="A580:E580"/>
    <mergeCell ref="A581:E581"/>
    <mergeCell ref="A582:E582"/>
    <mergeCell ref="A583:E583"/>
    <mergeCell ref="A584:E584"/>
    <mergeCell ref="A585:Q585"/>
    <mergeCell ref="A571:F571"/>
    <mergeCell ref="A572:F572"/>
    <mergeCell ref="A573:F573"/>
    <mergeCell ref="A574:Q574"/>
    <mergeCell ref="A575:Q575"/>
    <mergeCell ref="A576:A579"/>
    <mergeCell ref="C576:C579"/>
    <mergeCell ref="E576:E579"/>
    <mergeCell ref="H579:Q579"/>
    <mergeCell ref="A565:E565"/>
    <mergeCell ref="A566:E566"/>
    <mergeCell ref="A567:E567"/>
    <mergeCell ref="A568:Q568"/>
    <mergeCell ref="A569:F569"/>
    <mergeCell ref="A570:F570"/>
    <mergeCell ref="A559:A562"/>
    <mergeCell ref="C559:C562"/>
    <mergeCell ref="E559:E562"/>
    <mergeCell ref="H562:Q562"/>
    <mergeCell ref="A563:E563"/>
    <mergeCell ref="A564:E564"/>
    <mergeCell ref="A550:F550"/>
    <mergeCell ref="A551:F551"/>
    <mergeCell ref="A552:F552"/>
    <mergeCell ref="A553:Q553"/>
    <mergeCell ref="A554:Q554"/>
    <mergeCell ref="A555:A558"/>
    <mergeCell ref="C555:C558"/>
    <mergeCell ref="E555:E558"/>
    <mergeCell ref="H558:Q558"/>
    <mergeCell ref="A543:E543"/>
    <mergeCell ref="A544:E544"/>
    <mergeCell ref="A545:E545"/>
    <mergeCell ref="A546:E546"/>
    <mergeCell ref="A548:F548"/>
    <mergeCell ref="A549:F549"/>
    <mergeCell ref="A537:Q537"/>
    <mergeCell ref="A538:A541"/>
    <mergeCell ref="C538:C541"/>
    <mergeCell ref="E538:E541"/>
    <mergeCell ref="H541:Q541"/>
    <mergeCell ref="A542:E542"/>
    <mergeCell ref="A531:F531"/>
    <mergeCell ref="A532:F532"/>
    <mergeCell ref="A533:F533"/>
    <mergeCell ref="A534:F534"/>
    <mergeCell ref="A535:F535"/>
    <mergeCell ref="A536:Q536"/>
    <mergeCell ref="A525:E525"/>
    <mergeCell ref="A526:E526"/>
    <mergeCell ref="A527:E527"/>
    <mergeCell ref="A528:E528"/>
    <mergeCell ref="A529:E529"/>
    <mergeCell ref="A530:Q530"/>
    <mergeCell ref="A517:A520"/>
    <mergeCell ref="C517:C520"/>
    <mergeCell ref="E517:E520"/>
    <mergeCell ref="H520:Q520"/>
    <mergeCell ref="A521:A524"/>
    <mergeCell ref="C521:C524"/>
    <mergeCell ref="E521:E524"/>
    <mergeCell ref="H524:Q524"/>
    <mergeCell ref="A509:A512"/>
    <mergeCell ref="C509:C512"/>
    <mergeCell ref="E509:E512"/>
    <mergeCell ref="H512:Q512"/>
    <mergeCell ref="A513:A516"/>
    <mergeCell ref="C513:C516"/>
    <mergeCell ref="E513:E516"/>
    <mergeCell ref="H516:Q516"/>
    <mergeCell ref="A504:A508"/>
    <mergeCell ref="C504:C508"/>
    <mergeCell ref="E504:E508"/>
    <mergeCell ref="D507:D508"/>
    <mergeCell ref="F507:F508"/>
    <mergeCell ref="H507:Q508"/>
    <mergeCell ref="A498:A503"/>
    <mergeCell ref="C498:C503"/>
    <mergeCell ref="E498:E503"/>
    <mergeCell ref="D501:D503"/>
    <mergeCell ref="F501:F503"/>
    <mergeCell ref="H501:Q503"/>
    <mergeCell ref="A492:Q492"/>
    <mergeCell ref="A493:Q493"/>
    <mergeCell ref="A494:A497"/>
    <mergeCell ref="C494:C497"/>
    <mergeCell ref="E494:E497"/>
    <mergeCell ref="H497:Q497"/>
    <mergeCell ref="A486:F486"/>
    <mergeCell ref="A487:F487"/>
    <mergeCell ref="A488:F488"/>
    <mergeCell ref="A489:F489"/>
    <mergeCell ref="A490:F490"/>
    <mergeCell ref="A491:Q491"/>
    <mergeCell ref="A480:E480"/>
    <mergeCell ref="A481:E481"/>
    <mergeCell ref="A482:E482"/>
    <mergeCell ref="A483:E483"/>
    <mergeCell ref="A484:E484"/>
    <mergeCell ref="A485:Q485"/>
    <mergeCell ref="A474:F474"/>
    <mergeCell ref="A475:F475"/>
    <mergeCell ref="A476:F476"/>
    <mergeCell ref="A477:F477"/>
    <mergeCell ref="A478:F478"/>
    <mergeCell ref="A479:Q479"/>
    <mergeCell ref="A468:E468"/>
    <mergeCell ref="A469:E469"/>
    <mergeCell ref="A470:E470"/>
    <mergeCell ref="A471:E471"/>
    <mergeCell ref="A472:E472"/>
    <mergeCell ref="A473:Q473"/>
    <mergeCell ref="A460:A463"/>
    <mergeCell ref="B460:B463"/>
    <mergeCell ref="C460:C463"/>
    <mergeCell ref="E460:E463"/>
    <mergeCell ref="H463:Q463"/>
    <mergeCell ref="A464:A467"/>
    <mergeCell ref="B464:B467"/>
    <mergeCell ref="C464:C467"/>
    <mergeCell ref="E464:E467"/>
    <mergeCell ref="H467:Q467"/>
    <mergeCell ref="A452:A455"/>
    <mergeCell ref="B452:B455"/>
    <mergeCell ref="C452:C455"/>
    <mergeCell ref="E452:E455"/>
    <mergeCell ref="H455:Q455"/>
    <mergeCell ref="A456:A459"/>
    <mergeCell ref="B456:B459"/>
    <mergeCell ref="C456:C459"/>
    <mergeCell ref="E456:E459"/>
    <mergeCell ref="H459:Q459"/>
    <mergeCell ref="A444:A447"/>
    <mergeCell ref="C444:C447"/>
    <mergeCell ref="E444:E447"/>
    <mergeCell ref="H447:Q447"/>
    <mergeCell ref="A448:A451"/>
    <mergeCell ref="B448:B451"/>
    <mergeCell ref="C448:C451"/>
    <mergeCell ref="E448:E451"/>
    <mergeCell ref="H451:Q451"/>
    <mergeCell ref="A439:A443"/>
    <mergeCell ref="C439:C443"/>
    <mergeCell ref="E439:E443"/>
    <mergeCell ref="D442:D443"/>
    <mergeCell ref="F442:F443"/>
    <mergeCell ref="H442:Q443"/>
    <mergeCell ref="A432:F432"/>
    <mergeCell ref="A433:F433"/>
    <mergeCell ref="A434:F434"/>
    <mergeCell ref="A435:F435"/>
    <mergeCell ref="A436:F436"/>
    <mergeCell ref="A438:Q438"/>
    <mergeCell ref="A426:E426"/>
    <mergeCell ref="A427:E427"/>
    <mergeCell ref="A428:E428"/>
    <mergeCell ref="A429:E429"/>
    <mergeCell ref="A430:E430"/>
    <mergeCell ref="A431:Q431"/>
    <mergeCell ref="A418:A421"/>
    <mergeCell ref="C418:C421"/>
    <mergeCell ref="E418:E421"/>
    <mergeCell ref="H421:Q421"/>
    <mergeCell ref="A422:A425"/>
    <mergeCell ref="C422:C425"/>
    <mergeCell ref="E422:E425"/>
    <mergeCell ref="H425:Q425"/>
    <mergeCell ref="A414:A417"/>
    <mergeCell ref="B414:B415"/>
    <mergeCell ref="C414:C417"/>
    <mergeCell ref="E414:E417"/>
    <mergeCell ref="B416:B417"/>
    <mergeCell ref="H417:Q417"/>
    <mergeCell ref="A408:F408"/>
    <mergeCell ref="A409:F409"/>
    <mergeCell ref="A410:F410"/>
    <mergeCell ref="A411:F411"/>
    <mergeCell ref="A412:Q412"/>
    <mergeCell ref="A413:Q413"/>
    <mergeCell ref="A402:E402"/>
    <mergeCell ref="A403:E403"/>
    <mergeCell ref="A404:E404"/>
    <mergeCell ref="A405:E405"/>
    <mergeCell ref="A406:Q406"/>
    <mergeCell ref="A407:E407"/>
    <mergeCell ref="A397:A400"/>
    <mergeCell ref="B397:B400"/>
    <mergeCell ref="C397:C400"/>
    <mergeCell ref="E397:E400"/>
    <mergeCell ref="H400:Q400"/>
    <mergeCell ref="A401:E401"/>
    <mergeCell ref="A392:A396"/>
    <mergeCell ref="B392:B396"/>
    <mergeCell ref="C392:C396"/>
    <mergeCell ref="E392:E396"/>
    <mergeCell ref="F395:F396"/>
    <mergeCell ref="H395:Q396"/>
    <mergeCell ref="A387:A391"/>
    <mergeCell ref="B387:B391"/>
    <mergeCell ref="C387:C391"/>
    <mergeCell ref="E387:E391"/>
    <mergeCell ref="F390:F391"/>
    <mergeCell ref="H390:Q391"/>
    <mergeCell ref="A382:A386"/>
    <mergeCell ref="B382:B386"/>
    <mergeCell ref="C382:C386"/>
    <mergeCell ref="E382:E386"/>
    <mergeCell ref="F385:F386"/>
    <mergeCell ref="H385:Q386"/>
    <mergeCell ref="A377:A381"/>
    <mergeCell ref="B377:B381"/>
    <mergeCell ref="C377:C381"/>
    <mergeCell ref="E377:E381"/>
    <mergeCell ref="F380:F381"/>
    <mergeCell ref="H380:Q381"/>
    <mergeCell ref="A372:A376"/>
    <mergeCell ref="B372:B376"/>
    <mergeCell ref="C372:C376"/>
    <mergeCell ref="E372:E376"/>
    <mergeCell ref="F375:F376"/>
    <mergeCell ref="H375:Q376"/>
    <mergeCell ref="A367:A371"/>
    <mergeCell ref="B367:B371"/>
    <mergeCell ref="C367:C371"/>
    <mergeCell ref="E367:E371"/>
    <mergeCell ref="F370:F371"/>
    <mergeCell ref="H370:Q371"/>
    <mergeCell ref="A362:A366"/>
    <mergeCell ref="B362:B366"/>
    <mergeCell ref="C362:C366"/>
    <mergeCell ref="E362:E366"/>
    <mergeCell ref="F365:F366"/>
    <mergeCell ref="H365:Q366"/>
    <mergeCell ref="A357:A361"/>
    <mergeCell ref="B357:B361"/>
    <mergeCell ref="C357:C361"/>
    <mergeCell ref="E357:E361"/>
    <mergeCell ref="F360:F361"/>
    <mergeCell ref="H360:Q361"/>
    <mergeCell ref="A352:A356"/>
    <mergeCell ref="B352:B356"/>
    <mergeCell ref="C352:C356"/>
    <mergeCell ref="E352:E356"/>
    <mergeCell ref="F355:F356"/>
    <mergeCell ref="H355:Q356"/>
    <mergeCell ref="A347:A351"/>
    <mergeCell ref="B347:B351"/>
    <mergeCell ref="C347:C351"/>
    <mergeCell ref="E347:E351"/>
    <mergeCell ref="F350:F351"/>
    <mergeCell ref="H350:Q351"/>
    <mergeCell ref="A342:A346"/>
    <mergeCell ref="B342:B346"/>
    <mergeCell ref="C342:C346"/>
    <mergeCell ref="E342:E346"/>
    <mergeCell ref="F345:F346"/>
    <mergeCell ref="H345:Q346"/>
    <mergeCell ref="A337:A341"/>
    <mergeCell ref="B337:B341"/>
    <mergeCell ref="C337:C341"/>
    <mergeCell ref="E337:E341"/>
    <mergeCell ref="F340:F341"/>
    <mergeCell ref="H340:Q341"/>
    <mergeCell ref="A332:A336"/>
    <mergeCell ref="B332:B336"/>
    <mergeCell ref="C332:C336"/>
    <mergeCell ref="E332:E336"/>
    <mergeCell ref="F335:F336"/>
    <mergeCell ref="H335:Q336"/>
    <mergeCell ref="A327:A331"/>
    <mergeCell ref="B327:B331"/>
    <mergeCell ref="C327:C331"/>
    <mergeCell ref="E327:E331"/>
    <mergeCell ref="F330:F331"/>
    <mergeCell ref="H330:Q331"/>
    <mergeCell ref="A322:A326"/>
    <mergeCell ref="B322:B326"/>
    <mergeCell ref="C322:C326"/>
    <mergeCell ref="E322:E326"/>
    <mergeCell ref="F325:F326"/>
    <mergeCell ref="H325:Q326"/>
    <mergeCell ref="A317:A321"/>
    <mergeCell ref="B317:B321"/>
    <mergeCell ref="C317:C321"/>
    <mergeCell ref="E317:E321"/>
    <mergeCell ref="F320:F321"/>
    <mergeCell ref="H320:Q321"/>
    <mergeCell ref="A312:A316"/>
    <mergeCell ref="B312:B316"/>
    <mergeCell ref="C312:C316"/>
    <mergeCell ref="E312:E316"/>
    <mergeCell ref="F315:F316"/>
    <mergeCell ref="H315:Q316"/>
    <mergeCell ref="A307:A311"/>
    <mergeCell ref="B307:B311"/>
    <mergeCell ref="C307:C311"/>
    <mergeCell ref="E307:E311"/>
    <mergeCell ref="F310:F311"/>
    <mergeCell ref="H310:Q311"/>
    <mergeCell ref="A298:A302"/>
    <mergeCell ref="E298:E302"/>
    <mergeCell ref="F301:F302"/>
    <mergeCell ref="H301:Q302"/>
    <mergeCell ref="A303:A306"/>
    <mergeCell ref="E303:E306"/>
    <mergeCell ref="H306:Q306"/>
    <mergeCell ref="A293:A297"/>
    <mergeCell ref="C293:C297"/>
    <mergeCell ref="E293:E297"/>
    <mergeCell ref="D296:D297"/>
    <mergeCell ref="F296:F297"/>
    <mergeCell ref="H296:Q297"/>
    <mergeCell ref="A288:A292"/>
    <mergeCell ref="C288:C292"/>
    <mergeCell ref="E288:E292"/>
    <mergeCell ref="D291:D292"/>
    <mergeCell ref="F291:F292"/>
    <mergeCell ref="H291:Q292"/>
    <mergeCell ref="A283:A287"/>
    <mergeCell ref="C283:C287"/>
    <mergeCell ref="E283:E287"/>
    <mergeCell ref="D286:D287"/>
    <mergeCell ref="F286:F287"/>
    <mergeCell ref="H286:Q287"/>
    <mergeCell ref="H275:Q277"/>
    <mergeCell ref="A278:A282"/>
    <mergeCell ref="C278:C282"/>
    <mergeCell ref="E278:E282"/>
    <mergeCell ref="D281:D282"/>
    <mergeCell ref="F281:F282"/>
    <mergeCell ref="H281:Q282"/>
    <mergeCell ref="A267:A271"/>
    <mergeCell ref="C267:C271"/>
    <mergeCell ref="E267:E271"/>
    <mergeCell ref="F270:F271"/>
    <mergeCell ref="H270:Q271"/>
    <mergeCell ref="A272:A277"/>
    <mergeCell ref="C272:C277"/>
    <mergeCell ref="E272:E277"/>
    <mergeCell ref="D275:D277"/>
    <mergeCell ref="F275:F277"/>
    <mergeCell ref="A262:A266"/>
    <mergeCell ref="C262:C266"/>
    <mergeCell ref="E262:E266"/>
    <mergeCell ref="D265:D266"/>
    <mergeCell ref="F265:F266"/>
    <mergeCell ref="H265:Q266"/>
    <mergeCell ref="A255:Q255"/>
    <mergeCell ref="A256:Q256"/>
    <mergeCell ref="A257:A261"/>
    <mergeCell ref="C257:C261"/>
    <mergeCell ref="E257:E261"/>
    <mergeCell ref="D260:D261"/>
    <mergeCell ref="F260:F261"/>
    <mergeCell ref="H260:Q261"/>
    <mergeCell ref="A249:Q249"/>
    <mergeCell ref="A250:F250"/>
    <mergeCell ref="A251:F251"/>
    <mergeCell ref="A252:F252"/>
    <mergeCell ref="A253:F253"/>
    <mergeCell ref="A254:F254"/>
    <mergeCell ref="M247:M248"/>
    <mergeCell ref="N247:N248"/>
    <mergeCell ref="O247:O248"/>
    <mergeCell ref="P247:P248"/>
    <mergeCell ref="Q247:Q248"/>
    <mergeCell ref="R247:R248"/>
    <mergeCell ref="G247:G248"/>
    <mergeCell ref="H247:H248"/>
    <mergeCell ref="I247:I248"/>
    <mergeCell ref="J247:J248"/>
    <mergeCell ref="K247:K248"/>
    <mergeCell ref="L247:L248"/>
    <mergeCell ref="A243:E243"/>
    <mergeCell ref="A244:E244"/>
    <mergeCell ref="A245:E245"/>
    <mergeCell ref="A246:E246"/>
    <mergeCell ref="A247:E248"/>
    <mergeCell ref="F247:F248"/>
    <mergeCell ref="A238:A241"/>
    <mergeCell ref="B238:B241"/>
    <mergeCell ref="C238:C241"/>
    <mergeCell ref="E238:E241"/>
    <mergeCell ref="H241:Q241"/>
    <mergeCell ref="A242:Q242"/>
    <mergeCell ref="A230:A233"/>
    <mergeCell ref="B230:B233"/>
    <mergeCell ref="C230:C233"/>
    <mergeCell ref="E230:E233"/>
    <mergeCell ref="H233:Q233"/>
    <mergeCell ref="A234:A237"/>
    <mergeCell ref="B234:B237"/>
    <mergeCell ref="C234:C237"/>
    <mergeCell ref="E234:E237"/>
    <mergeCell ref="H237:Q237"/>
    <mergeCell ref="A222:A225"/>
    <mergeCell ref="B222:B225"/>
    <mergeCell ref="C222:C225"/>
    <mergeCell ref="E222:E225"/>
    <mergeCell ref="H225:Q225"/>
    <mergeCell ref="A226:A229"/>
    <mergeCell ref="B226:B229"/>
    <mergeCell ref="C226:C229"/>
    <mergeCell ref="E226:E229"/>
    <mergeCell ref="H229:Q229"/>
    <mergeCell ref="A214:A217"/>
    <mergeCell ref="B214:B217"/>
    <mergeCell ref="C214:C217"/>
    <mergeCell ref="E214:E217"/>
    <mergeCell ref="H217:Q217"/>
    <mergeCell ref="A218:A221"/>
    <mergeCell ref="B218:B221"/>
    <mergeCell ref="C218:C221"/>
    <mergeCell ref="E218:E221"/>
    <mergeCell ref="H221:Q221"/>
    <mergeCell ref="A206:A209"/>
    <mergeCell ref="B206:B209"/>
    <mergeCell ref="C206:C209"/>
    <mergeCell ref="E206:E209"/>
    <mergeCell ref="H209:Q209"/>
    <mergeCell ref="A210:A213"/>
    <mergeCell ref="B210:B213"/>
    <mergeCell ref="C210:C213"/>
    <mergeCell ref="E210:E213"/>
    <mergeCell ref="H213:Q213"/>
    <mergeCell ref="A198:A201"/>
    <mergeCell ref="B198:B201"/>
    <mergeCell ref="C198:C201"/>
    <mergeCell ref="E198:E201"/>
    <mergeCell ref="H201:Q201"/>
    <mergeCell ref="A202:A205"/>
    <mergeCell ref="B202:B205"/>
    <mergeCell ref="C202:C205"/>
    <mergeCell ref="E202:E205"/>
    <mergeCell ref="H205:Q205"/>
    <mergeCell ref="A190:A193"/>
    <mergeCell ref="B190:B193"/>
    <mergeCell ref="C190:C193"/>
    <mergeCell ref="E190:E193"/>
    <mergeCell ref="H193:Q193"/>
    <mergeCell ref="A194:A197"/>
    <mergeCell ref="B194:B197"/>
    <mergeCell ref="C194:C197"/>
    <mergeCell ref="E194:E197"/>
    <mergeCell ref="H197:Q197"/>
    <mergeCell ref="A182:A185"/>
    <mergeCell ref="B182:B185"/>
    <mergeCell ref="C182:C185"/>
    <mergeCell ref="E182:E185"/>
    <mergeCell ref="H185:Q185"/>
    <mergeCell ref="A186:A189"/>
    <mergeCell ref="B186:B189"/>
    <mergeCell ref="C186:C189"/>
    <mergeCell ref="E186:E189"/>
    <mergeCell ref="H189:Q189"/>
    <mergeCell ref="A174:A177"/>
    <mergeCell ref="B174:B177"/>
    <mergeCell ref="C174:C177"/>
    <mergeCell ref="E174:E177"/>
    <mergeCell ref="H177:Q177"/>
    <mergeCell ref="A178:A181"/>
    <mergeCell ref="B178:B181"/>
    <mergeCell ref="C178:C181"/>
    <mergeCell ref="E178:E181"/>
    <mergeCell ref="H181:Q181"/>
    <mergeCell ref="A166:A169"/>
    <mergeCell ref="B166:B169"/>
    <mergeCell ref="C166:C169"/>
    <mergeCell ref="E166:E169"/>
    <mergeCell ref="H169:Q169"/>
    <mergeCell ref="A170:A173"/>
    <mergeCell ref="B170:B173"/>
    <mergeCell ref="C170:C173"/>
    <mergeCell ref="E170:E173"/>
    <mergeCell ref="H173:Q173"/>
    <mergeCell ref="A160:A165"/>
    <mergeCell ref="C160:C165"/>
    <mergeCell ref="E160:E165"/>
    <mergeCell ref="D163:D165"/>
    <mergeCell ref="F163:F165"/>
    <mergeCell ref="H163:Q165"/>
    <mergeCell ref="A155:A159"/>
    <mergeCell ref="C155:C159"/>
    <mergeCell ref="E155:E159"/>
    <mergeCell ref="D158:D159"/>
    <mergeCell ref="F158:F159"/>
    <mergeCell ref="H158:Q159"/>
    <mergeCell ref="A149:A154"/>
    <mergeCell ref="C149:C154"/>
    <mergeCell ref="E149:E154"/>
    <mergeCell ref="D152:D154"/>
    <mergeCell ref="F152:F154"/>
    <mergeCell ref="H152:Q154"/>
    <mergeCell ref="A143:A148"/>
    <mergeCell ref="C143:C148"/>
    <mergeCell ref="E143:E148"/>
    <mergeCell ref="D146:D148"/>
    <mergeCell ref="F146:F148"/>
    <mergeCell ref="H146:Q148"/>
    <mergeCell ref="A136:A142"/>
    <mergeCell ref="C136:C142"/>
    <mergeCell ref="E136:E142"/>
    <mergeCell ref="D139:D142"/>
    <mergeCell ref="F139:F142"/>
    <mergeCell ref="H139:Q142"/>
    <mergeCell ref="H121:Q124"/>
    <mergeCell ref="A125:A131"/>
    <mergeCell ref="E125:E131"/>
    <mergeCell ref="F128:F131"/>
    <mergeCell ref="H128:Q131"/>
    <mergeCell ref="A132:A135"/>
    <mergeCell ref="C132:C135"/>
    <mergeCell ref="E132:E135"/>
    <mergeCell ref="H135:Q135"/>
    <mergeCell ref="A113:A117"/>
    <mergeCell ref="E113:E117"/>
    <mergeCell ref="F116:F117"/>
    <mergeCell ref="H116:Q117"/>
    <mergeCell ref="A118:A124"/>
    <mergeCell ref="C118:C124"/>
    <mergeCell ref="E118:E124"/>
    <mergeCell ref="D121:D124"/>
    <mergeCell ref="F121:F124"/>
    <mergeCell ref="A100:A107"/>
    <mergeCell ref="D100:D107"/>
    <mergeCell ref="E100:E107"/>
    <mergeCell ref="F103:F107"/>
    <mergeCell ref="H103:Q107"/>
    <mergeCell ref="A108:A112"/>
    <mergeCell ref="C108:C112"/>
    <mergeCell ref="E108:E112"/>
    <mergeCell ref="D111:D112"/>
    <mergeCell ref="F111:F112"/>
    <mergeCell ref="H111:Q112"/>
    <mergeCell ref="A88:A91"/>
    <mergeCell ref="E88:E91"/>
    <mergeCell ref="H91:Q91"/>
    <mergeCell ref="A92:A99"/>
    <mergeCell ref="C92:C99"/>
    <mergeCell ref="E92:E99"/>
    <mergeCell ref="D95:D99"/>
    <mergeCell ref="F95:F99"/>
    <mergeCell ref="H95:Q99"/>
    <mergeCell ref="A80:A87"/>
    <mergeCell ref="C80:C87"/>
    <mergeCell ref="E80:E87"/>
    <mergeCell ref="D83:D87"/>
    <mergeCell ref="F83:F87"/>
    <mergeCell ref="H83:Q87"/>
    <mergeCell ref="A74:A79"/>
    <mergeCell ref="C74:C79"/>
    <mergeCell ref="E74:E79"/>
    <mergeCell ref="D77:D79"/>
    <mergeCell ref="F77:F79"/>
    <mergeCell ref="H77:Q79"/>
    <mergeCell ref="A64:A67"/>
    <mergeCell ref="C64:C67"/>
    <mergeCell ref="E64:E67"/>
    <mergeCell ref="H67:Q67"/>
    <mergeCell ref="A68:A73"/>
    <mergeCell ref="C68:C73"/>
    <mergeCell ref="E68:E73"/>
    <mergeCell ref="D71:D73"/>
    <mergeCell ref="F71:F73"/>
    <mergeCell ref="H71:Q73"/>
    <mergeCell ref="A55:A63"/>
    <mergeCell ref="C55:C63"/>
    <mergeCell ref="E55:E63"/>
    <mergeCell ref="D58:D63"/>
    <mergeCell ref="F58:F63"/>
    <mergeCell ref="H58:Q63"/>
    <mergeCell ref="A49:A54"/>
    <mergeCell ref="C49:C54"/>
    <mergeCell ref="E49:E54"/>
    <mergeCell ref="D52:D54"/>
    <mergeCell ref="F52:F54"/>
    <mergeCell ref="H52:Q54"/>
    <mergeCell ref="A41:A48"/>
    <mergeCell ref="C41:C48"/>
    <mergeCell ref="E41:E48"/>
    <mergeCell ref="D44:D48"/>
    <mergeCell ref="F44:F48"/>
    <mergeCell ref="H44:Q48"/>
    <mergeCell ref="A30:A33"/>
    <mergeCell ref="C30:C33"/>
    <mergeCell ref="E30:E33"/>
    <mergeCell ref="H33:Q33"/>
    <mergeCell ref="A34:A40"/>
    <mergeCell ref="C34:C40"/>
    <mergeCell ref="E34:E40"/>
    <mergeCell ref="D37:D40"/>
    <mergeCell ref="F37:F40"/>
    <mergeCell ref="H37:Q40"/>
    <mergeCell ref="A24:A29"/>
    <mergeCell ref="C24:C29"/>
    <mergeCell ref="E24:E29"/>
    <mergeCell ref="D27:D29"/>
    <mergeCell ref="F27:F29"/>
    <mergeCell ref="H27:Q29"/>
    <mergeCell ref="F14:F15"/>
    <mergeCell ref="G14:G15"/>
    <mergeCell ref="H14:Q14"/>
    <mergeCell ref="R14:R15"/>
    <mergeCell ref="A19:A23"/>
    <mergeCell ref="C19:C23"/>
    <mergeCell ref="E19:E23"/>
    <mergeCell ref="D22:D23"/>
    <mergeCell ref="F22:F23"/>
    <mergeCell ref="H22:Q23"/>
    <mergeCell ref="O5:Q5"/>
    <mergeCell ref="A9:Q9"/>
    <mergeCell ref="A10:Q10"/>
    <mergeCell ref="A11:Q11"/>
    <mergeCell ref="A13:Q13"/>
    <mergeCell ref="A14:A15"/>
    <mergeCell ref="B14:B15"/>
    <mergeCell ref="C14:C15"/>
    <mergeCell ref="D14:D15"/>
    <mergeCell ref="E14:E15"/>
  </mergeCells>
  <pageMargins left="0.70866141732283472" right="0.70866141732283472" top="0.74803149606299213" bottom="0.74803149606299213" header="0.31496062992125984" footer="0.31496062992125984"/>
  <pageSetup paperSize="8" scale="23" fitToHeight="120" orientation="landscape" r:id="rId1"/>
  <rowBreaks count="6" manualBreakCount="6">
    <brk id="79" max="16" man="1"/>
    <brk id="165" max="16" man="1"/>
    <brk id="326" max="16" man="1"/>
    <brk id="503" max="16" man="1"/>
    <brk id="605" max="16" man="1"/>
    <brk id="701" max="16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2:R806"/>
  <sheetViews>
    <sheetView view="pageBreakPreview" topLeftCell="C458" zoomScale="30" zoomScaleNormal="25" zoomScaleSheetLayoutView="30" workbookViewId="0">
      <selection activeCell="H604" sqref="H604:Q605"/>
    </sheetView>
  </sheetViews>
  <sheetFormatPr defaultColWidth="8.88671875" defaultRowHeight="33"/>
  <cols>
    <col min="1" max="1" width="16" style="7" customWidth="1"/>
    <col min="2" max="2" width="93.77734375" style="7" customWidth="1"/>
    <col min="3" max="3" width="55.77734375" style="7" customWidth="1"/>
    <col min="4" max="4" width="63.77734375" style="7" customWidth="1"/>
    <col min="5" max="5" width="26.21875" style="7" customWidth="1"/>
    <col min="6" max="6" width="40.77734375" style="75" customWidth="1"/>
    <col min="7" max="7" width="38.77734375" style="406" customWidth="1"/>
    <col min="8" max="16" width="38.77734375" style="75" customWidth="1"/>
    <col min="17" max="17" width="35.44140625" style="75" customWidth="1"/>
    <col min="18" max="18" width="38.77734375" style="75" customWidth="1"/>
    <col min="19" max="16384" width="8.88671875" style="7"/>
  </cols>
  <sheetData>
    <row r="2" spans="1:18" ht="69" customHeight="1" thickBot="1">
      <c r="K2" s="350" t="s">
        <v>710</v>
      </c>
    </row>
    <row r="3" spans="1:18" ht="168" customHeight="1" thickBot="1">
      <c r="I3" s="341" t="s">
        <v>703</v>
      </c>
      <c r="J3" s="342">
        <v>733</v>
      </c>
      <c r="K3" s="342"/>
      <c r="L3" s="343" t="s">
        <v>704</v>
      </c>
    </row>
    <row r="4" spans="1:18" s="85" customFormat="1" ht="168" customHeight="1" thickBot="1">
      <c r="B4" s="87"/>
      <c r="C4" s="87"/>
      <c r="D4" s="88"/>
      <c r="E4" s="295"/>
      <c r="F4" s="295"/>
      <c r="G4" s="407"/>
      <c r="H4" s="87"/>
      <c r="I4" s="341" t="s">
        <v>705</v>
      </c>
      <c r="J4" s="344">
        <v>0</v>
      </c>
      <c r="K4" s="345"/>
      <c r="L4" s="346" t="s">
        <v>706</v>
      </c>
      <c r="M4" s="349" t="s">
        <v>709</v>
      </c>
      <c r="N4" s="295"/>
      <c r="O4" s="89"/>
      <c r="P4" s="90"/>
      <c r="Q4" s="90"/>
      <c r="R4" s="87"/>
    </row>
    <row r="5" spans="1:18" s="76" customFormat="1" ht="168" customHeight="1" thickBot="1">
      <c r="C5" s="93"/>
      <c r="D5" s="88"/>
      <c r="E5" s="295"/>
      <c r="F5" s="295"/>
      <c r="G5" s="457"/>
      <c r="H5" s="94"/>
      <c r="I5" s="341" t="s">
        <v>707</v>
      </c>
      <c r="J5" s="347">
        <f>ROUND(J4/J3,2)</f>
        <v>0</v>
      </c>
      <c r="K5" s="347"/>
      <c r="L5" s="343" t="s">
        <v>708</v>
      </c>
      <c r="M5" s="295"/>
      <c r="N5" s="295"/>
      <c r="O5" s="659"/>
      <c r="P5" s="660"/>
      <c r="Q5" s="660"/>
      <c r="R5" s="94"/>
    </row>
    <row r="6" spans="1:18" s="76" customFormat="1" ht="54.75" customHeight="1">
      <c r="B6" s="96"/>
      <c r="C6" s="96"/>
      <c r="D6" s="88"/>
      <c r="E6" s="295"/>
      <c r="F6" s="295"/>
      <c r="G6" s="407"/>
      <c r="H6" s="96"/>
      <c r="I6" s="97"/>
      <c r="J6" s="97"/>
      <c r="K6" s="97"/>
      <c r="L6" s="95"/>
      <c r="M6" s="295"/>
      <c r="N6" s="295"/>
      <c r="O6" s="91"/>
      <c r="P6" s="92"/>
      <c r="Q6" s="92"/>
      <c r="R6" s="96"/>
    </row>
    <row r="7" spans="1:18" s="76" customFormat="1" ht="54.75" customHeight="1">
      <c r="B7" s="81"/>
      <c r="C7" s="81"/>
      <c r="D7" s="84"/>
      <c r="G7" s="408"/>
      <c r="H7" s="86"/>
      <c r="I7" s="86"/>
      <c r="J7" s="86"/>
      <c r="K7" s="86"/>
      <c r="L7" s="82"/>
      <c r="N7" s="83"/>
      <c r="O7" s="91"/>
      <c r="P7" s="92"/>
      <c r="Q7" s="92"/>
      <c r="R7" s="86"/>
    </row>
    <row r="8" spans="1:18" s="76" customFormat="1" ht="54.75" customHeight="1">
      <c r="A8" s="27"/>
      <c r="B8" s="27"/>
      <c r="C8" s="28"/>
      <c r="D8" s="27"/>
      <c r="E8" s="27"/>
      <c r="F8" s="38"/>
      <c r="G8" s="409"/>
      <c r="H8" s="38"/>
      <c r="I8" s="38"/>
      <c r="J8" s="38"/>
      <c r="K8" s="38"/>
      <c r="L8" s="38"/>
      <c r="M8" s="74"/>
      <c r="N8" s="74"/>
      <c r="O8" s="74"/>
      <c r="P8" s="74"/>
      <c r="Q8" s="80"/>
      <c r="R8" s="38"/>
    </row>
    <row r="9" spans="1:18" s="76" customFormat="1" ht="54.75" customHeight="1">
      <c r="A9" s="661" t="s">
        <v>0</v>
      </c>
      <c r="B9" s="661"/>
      <c r="C9" s="661"/>
      <c r="D9" s="661"/>
      <c r="E9" s="661"/>
      <c r="F9" s="661"/>
      <c r="G9" s="661"/>
      <c r="H9" s="661"/>
      <c r="I9" s="661"/>
      <c r="J9" s="661"/>
      <c r="K9" s="661"/>
      <c r="L9" s="661"/>
      <c r="M9" s="661"/>
      <c r="N9" s="661"/>
      <c r="O9" s="661"/>
      <c r="P9" s="661"/>
      <c r="Q9" s="661"/>
    </row>
    <row r="10" spans="1:18" s="76" customFormat="1" ht="54.75" customHeight="1">
      <c r="A10" s="652" t="s">
        <v>504</v>
      </c>
      <c r="B10" s="652"/>
      <c r="C10" s="652"/>
      <c r="D10" s="652"/>
      <c r="E10" s="652"/>
      <c r="F10" s="652"/>
      <c r="G10" s="652"/>
      <c r="H10" s="652"/>
      <c r="I10" s="652"/>
      <c r="J10" s="652"/>
      <c r="K10" s="652"/>
      <c r="L10" s="652"/>
      <c r="M10" s="652"/>
      <c r="N10" s="652"/>
      <c r="O10" s="652"/>
      <c r="P10" s="652"/>
      <c r="Q10" s="652"/>
    </row>
    <row r="11" spans="1:18" s="76" customFormat="1" ht="54.75" customHeight="1">
      <c r="A11" s="652" t="s">
        <v>505</v>
      </c>
      <c r="B11" s="653"/>
      <c r="C11" s="653"/>
      <c r="D11" s="653"/>
      <c r="E11" s="653"/>
      <c r="F11" s="653"/>
      <c r="G11" s="653"/>
      <c r="H11" s="653"/>
      <c r="I11" s="653"/>
      <c r="J11" s="653"/>
      <c r="K11" s="653"/>
      <c r="L11" s="653"/>
      <c r="M11" s="653"/>
      <c r="N11" s="653"/>
      <c r="O11" s="653"/>
      <c r="P11" s="653"/>
      <c r="Q11" s="653"/>
    </row>
    <row r="12" spans="1:18" s="76" customFormat="1" ht="54.75" customHeight="1">
      <c r="A12" s="306"/>
      <c r="B12" s="307"/>
      <c r="C12" s="307"/>
      <c r="D12" s="307"/>
      <c r="E12" s="307"/>
      <c r="F12" s="307"/>
      <c r="G12" s="410"/>
      <c r="H12" s="348" t="s">
        <v>716</v>
      </c>
      <c r="I12" s="307"/>
      <c r="J12" s="307"/>
      <c r="K12" s="307"/>
      <c r="L12" s="307"/>
      <c r="M12" s="307"/>
      <c r="N12" s="307"/>
      <c r="O12" s="307"/>
      <c r="P12" s="307"/>
      <c r="Q12" s="307"/>
      <c r="R12" s="348"/>
    </row>
    <row r="13" spans="1:18" ht="54.75" customHeight="1" thickBot="1">
      <c r="A13" s="654"/>
      <c r="B13" s="654"/>
      <c r="C13" s="654"/>
      <c r="D13" s="654"/>
      <c r="E13" s="654"/>
      <c r="F13" s="654"/>
      <c r="G13" s="654"/>
      <c r="H13" s="654"/>
      <c r="I13" s="654"/>
      <c r="J13" s="654"/>
      <c r="K13" s="654"/>
      <c r="L13" s="654"/>
      <c r="M13" s="654"/>
      <c r="N13" s="654"/>
      <c r="O13" s="654"/>
      <c r="P13" s="654"/>
      <c r="Q13" s="654"/>
      <c r="R13" s="7"/>
    </row>
    <row r="14" spans="1:18" ht="62.25" customHeight="1" thickBot="1">
      <c r="A14" s="655" t="s">
        <v>500</v>
      </c>
      <c r="B14" s="657" t="s">
        <v>1</v>
      </c>
      <c r="C14" s="655" t="s">
        <v>501</v>
      </c>
      <c r="D14" s="655" t="s">
        <v>503</v>
      </c>
      <c r="E14" s="657" t="s">
        <v>2</v>
      </c>
      <c r="F14" s="648" t="s">
        <v>502</v>
      </c>
      <c r="G14" s="622" t="s">
        <v>711</v>
      </c>
      <c r="H14" s="650" t="s">
        <v>3</v>
      </c>
      <c r="I14" s="651"/>
      <c r="J14" s="651"/>
      <c r="K14" s="651"/>
      <c r="L14" s="651"/>
      <c r="M14" s="651"/>
      <c r="N14" s="651"/>
      <c r="O14" s="651"/>
      <c r="P14" s="651"/>
      <c r="Q14" s="651"/>
      <c r="R14" s="622" t="s">
        <v>712</v>
      </c>
    </row>
    <row r="15" spans="1:18" ht="195" customHeight="1" thickBot="1">
      <c r="A15" s="656"/>
      <c r="B15" s="658"/>
      <c r="C15" s="656"/>
      <c r="D15" s="656"/>
      <c r="E15" s="658"/>
      <c r="F15" s="649"/>
      <c r="G15" s="623"/>
      <c r="H15" s="284" t="s">
        <v>4</v>
      </c>
      <c r="I15" s="284" t="s">
        <v>5</v>
      </c>
      <c r="J15" s="284" t="s">
        <v>6</v>
      </c>
      <c r="K15" s="284" t="s">
        <v>7</v>
      </c>
      <c r="L15" s="284" t="s">
        <v>8</v>
      </c>
      <c r="M15" s="284" t="s">
        <v>9</v>
      </c>
      <c r="N15" s="284" t="s">
        <v>10</v>
      </c>
      <c r="O15" s="284" t="s">
        <v>11</v>
      </c>
      <c r="P15" s="284" t="s">
        <v>12</v>
      </c>
      <c r="Q15" s="305" t="s">
        <v>13</v>
      </c>
      <c r="R15" s="623"/>
    </row>
    <row r="16" spans="1:18" s="296" customFormat="1" ht="35.1" customHeight="1" thickBot="1">
      <c r="A16" s="3">
        <v>1</v>
      </c>
      <c r="B16" s="3">
        <v>2</v>
      </c>
      <c r="C16" s="3">
        <v>3</v>
      </c>
      <c r="D16" s="3">
        <v>4</v>
      </c>
      <c r="E16" s="3">
        <v>5</v>
      </c>
      <c r="F16" s="3">
        <v>6</v>
      </c>
      <c r="G16" s="411">
        <v>7</v>
      </c>
      <c r="H16" s="3">
        <v>8</v>
      </c>
      <c r="I16" s="3">
        <v>9</v>
      </c>
      <c r="J16" s="3">
        <v>10</v>
      </c>
      <c r="K16" s="3">
        <v>11</v>
      </c>
      <c r="L16" s="3">
        <v>12</v>
      </c>
      <c r="M16" s="3">
        <v>13</v>
      </c>
      <c r="N16" s="3">
        <v>14</v>
      </c>
      <c r="O16" s="3">
        <v>15</v>
      </c>
      <c r="P16" s="3">
        <v>16</v>
      </c>
      <c r="Q16" s="3">
        <v>17</v>
      </c>
      <c r="R16" s="3">
        <v>18</v>
      </c>
    </row>
    <row r="17" spans="1:18" ht="35.1" customHeight="1" thickBot="1">
      <c r="A17" s="234" t="s">
        <v>506</v>
      </c>
      <c r="B17" s="235"/>
      <c r="C17" s="235"/>
      <c r="D17" s="235"/>
      <c r="E17" s="235"/>
      <c r="F17" s="36"/>
      <c r="G17" s="412"/>
      <c r="H17" s="36"/>
      <c r="I17" s="36"/>
      <c r="J17" s="36"/>
      <c r="K17" s="36"/>
      <c r="L17" s="36"/>
      <c r="M17" s="36"/>
      <c r="N17" s="36"/>
      <c r="O17" s="36"/>
      <c r="P17" s="36"/>
      <c r="Q17" s="36"/>
      <c r="R17" s="49"/>
    </row>
    <row r="18" spans="1:18" ht="35.1" customHeight="1" thickBot="1">
      <c r="A18" s="493" t="s">
        <v>14</v>
      </c>
      <c r="B18" s="491"/>
      <c r="C18" s="491"/>
      <c r="D18" s="491"/>
      <c r="E18" s="491"/>
      <c r="F18" s="494"/>
      <c r="G18" s="495"/>
      <c r="H18" s="494"/>
      <c r="I18" s="494"/>
      <c r="J18" s="494"/>
      <c r="K18" s="494"/>
      <c r="L18" s="494"/>
      <c r="M18" s="494"/>
      <c r="N18" s="494"/>
      <c r="O18" s="494"/>
      <c r="P18" s="494"/>
      <c r="Q18" s="494"/>
      <c r="R18" s="492"/>
    </row>
    <row r="19" spans="1:18" s="104" customFormat="1" ht="32.25" customHeight="1">
      <c r="A19" s="665">
        <v>1</v>
      </c>
      <c r="B19" s="250" t="s">
        <v>531</v>
      </c>
      <c r="C19" s="668" t="s">
        <v>15</v>
      </c>
      <c r="D19" s="271" t="s">
        <v>16</v>
      </c>
      <c r="E19" s="645" t="s">
        <v>607</v>
      </c>
      <c r="F19" s="102" t="s">
        <v>111</v>
      </c>
      <c r="G19" s="458">
        <f>R19*J5</f>
        <v>0</v>
      </c>
      <c r="H19" s="109">
        <v>0</v>
      </c>
      <c r="I19" s="103"/>
      <c r="J19" s="103"/>
      <c r="K19" s="103"/>
      <c r="L19" s="103"/>
      <c r="M19" s="103"/>
      <c r="N19" s="103"/>
      <c r="O19" s="103"/>
      <c r="P19" s="103"/>
      <c r="Q19" s="156"/>
      <c r="R19" s="376">
        <v>0.4</v>
      </c>
    </row>
    <row r="20" spans="1:18" s="104" customFormat="1" ht="32.25" customHeight="1">
      <c r="A20" s="666"/>
      <c r="B20" s="268" t="s">
        <v>532</v>
      </c>
      <c r="C20" s="669"/>
      <c r="D20" s="105"/>
      <c r="E20" s="646"/>
      <c r="F20" s="275" t="s">
        <v>112</v>
      </c>
      <c r="G20" s="459"/>
      <c r="H20" s="112"/>
      <c r="I20" s="106"/>
      <c r="J20" s="106"/>
      <c r="K20" s="106"/>
      <c r="L20" s="106"/>
      <c r="M20" s="106"/>
      <c r="N20" s="106"/>
      <c r="O20" s="106"/>
      <c r="P20" s="106"/>
      <c r="Q20" s="157"/>
      <c r="R20" s="377"/>
    </row>
    <row r="21" spans="1:18" s="104" customFormat="1" ht="33" customHeight="1" thickBot="1">
      <c r="A21" s="666"/>
      <c r="B21" s="248" t="s">
        <v>533</v>
      </c>
      <c r="C21" s="669"/>
      <c r="D21" s="272"/>
      <c r="E21" s="646"/>
      <c r="F21" s="107" t="s">
        <v>20</v>
      </c>
      <c r="G21" s="460"/>
      <c r="H21" s="124"/>
      <c r="I21" s="108"/>
      <c r="J21" s="108"/>
      <c r="K21" s="108"/>
      <c r="L21" s="108"/>
      <c r="M21" s="108"/>
      <c r="N21" s="108"/>
      <c r="O21" s="108"/>
      <c r="P21" s="108"/>
      <c r="Q21" s="354"/>
      <c r="R21" s="378"/>
    </row>
    <row r="22" spans="1:18" s="104" customFormat="1" ht="33" customHeight="1">
      <c r="A22" s="666"/>
      <c r="B22" s="248" t="s">
        <v>21</v>
      </c>
      <c r="C22" s="669"/>
      <c r="D22" s="662" t="s">
        <v>22</v>
      </c>
      <c r="E22" s="646"/>
      <c r="F22" s="664"/>
      <c r="G22" s="461"/>
      <c r="H22" s="628"/>
      <c r="I22" s="633"/>
      <c r="J22" s="633"/>
      <c r="K22" s="633"/>
      <c r="L22" s="633"/>
      <c r="M22" s="633"/>
      <c r="N22" s="633"/>
      <c r="O22" s="633"/>
      <c r="P22" s="633"/>
      <c r="Q22" s="633"/>
      <c r="R22" s="309"/>
    </row>
    <row r="23" spans="1:18" s="104" customFormat="1" ht="39" customHeight="1" thickBot="1">
      <c r="A23" s="667"/>
      <c r="B23" s="249" t="s">
        <v>23</v>
      </c>
      <c r="C23" s="681"/>
      <c r="D23" s="663"/>
      <c r="E23" s="647"/>
      <c r="F23" s="663"/>
      <c r="G23" s="462"/>
      <c r="H23" s="634"/>
      <c r="I23" s="634"/>
      <c r="J23" s="634"/>
      <c r="K23" s="634"/>
      <c r="L23" s="634"/>
      <c r="M23" s="634"/>
      <c r="N23" s="634"/>
      <c r="O23" s="634"/>
      <c r="P23" s="634"/>
      <c r="Q23" s="634"/>
      <c r="R23" s="308"/>
    </row>
    <row r="24" spans="1:18" s="104" customFormat="1" ht="33" customHeight="1">
      <c r="A24" s="665">
        <v>2</v>
      </c>
      <c r="B24" s="250" t="s">
        <v>410</v>
      </c>
      <c r="C24" s="668" t="s">
        <v>15</v>
      </c>
      <c r="D24" s="271" t="s">
        <v>25</v>
      </c>
      <c r="E24" s="645" t="s">
        <v>17</v>
      </c>
      <c r="F24" s="102" t="s">
        <v>111</v>
      </c>
      <c r="G24" s="458">
        <f>R24*J5</f>
        <v>0</v>
      </c>
      <c r="H24" s="109">
        <v>0</v>
      </c>
      <c r="I24" s="103"/>
      <c r="J24" s="103"/>
      <c r="K24" s="110"/>
      <c r="L24" s="103"/>
      <c r="M24" s="103"/>
      <c r="N24" s="103"/>
      <c r="O24" s="103"/>
      <c r="P24" s="103"/>
      <c r="Q24" s="156"/>
      <c r="R24" s="376">
        <v>0.25</v>
      </c>
    </row>
    <row r="25" spans="1:18" s="104" customFormat="1" ht="33" customHeight="1">
      <c r="A25" s="666"/>
      <c r="B25" s="268" t="s">
        <v>411</v>
      </c>
      <c r="C25" s="669"/>
      <c r="D25" s="111"/>
      <c r="E25" s="646"/>
      <c r="F25" s="275" t="s">
        <v>112</v>
      </c>
      <c r="G25" s="459"/>
      <c r="H25" s="112"/>
      <c r="I25" s="106"/>
      <c r="J25" s="106"/>
      <c r="K25" s="113"/>
      <c r="L25" s="106"/>
      <c r="M25" s="106"/>
      <c r="N25" s="106"/>
      <c r="O25" s="106"/>
      <c r="P25" s="106"/>
      <c r="Q25" s="157"/>
      <c r="R25" s="377"/>
    </row>
    <row r="26" spans="1:18" s="104" customFormat="1" ht="33" customHeight="1" thickBot="1">
      <c r="A26" s="666"/>
      <c r="B26" s="248" t="s">
        <v>26</v>
      </c>
      <c r="C26" s="669"/>
      <c r="D26" s="248"/>
      <c r="E26" s="646"/>
      <c r="F26" s="107" t="s">
        <v>20</v>
      </c>
      <c r="G26" s="463"/>
      <c r="H26" s="126"/>
      <c r="I26" s="114"/>
      <c r="J26" s="114"/>
      <c r="K26" s="114"/>
      <c r="L26" s="114"/>
      <c r="M26" s="114"/>
      <c r="N26" s="114"/>
      <c r="O26" s="114"/>
      <c r="P26" s="114"/>
      <c r="Q26" s="158"/>
      <c r="R26" s="379"/>
    </row>
    <row r="27" spans="1:18" s="104" customFormat="1" ht="33" customHeight="1">
      <c r="A27" s="666"/>
      <c r="B27" s="248" t="s">
        <v>534</v>
      </c>
      <c r="C27" s="669"/>
      <c r="D27" s="671" t="s">
        <v>27</v>
      </c>
      <c r="E27" s="646"/>
      <c r="F27" s="664"/>
      <c r="G27" s="461"/>
      <c r="H27" s="628"/>
      <c r="I27" s="628"/>
      <c r="J27" s="628"/>
      <c r="K27" s="628"/>
      <c r="L27" s="628"/>
      <c r="M27" s="628"/>
      <c r="N27" s="628"/>
      <c r="O27" s="628"/>
      <c r="P27" s="628"/>
      <c r="Q27" s="628"/>
      <c r="R27" s="309"/>
    </row>
    <row r="28" spans="1:18" s="104" customFormat="1" ht="33" customHeight="1">
      <c r="A28" s="666"/>
      <c r="B28" s="115" t="s">
        <v>535</v>
      </c>
      <c r="C28" s="669"/>
      <c r="D28" s="672"/>
      <c r="E28" s="646"/>
      <c r="F28" s="674"/>
      <c r="G28" s="464"/>
      <c r="H28" s="675"/>
      <c r="I28" s="675"/>
      <c r="J28" s="675"/>
      <c r="K28" s="675"/>
      <c r="L28" s="675"/>
      <c r="M28" s="675"/>
      <c r="N28" s="675"/>
      <c r="O28" s="675"/>
      <c r="P28" s="675"/>
      <c r="Q28" s="675"/>
      <c r="R28" s="311"/>
    </row>
    <row r="29" spans="1:18" s="104" customFormat="1" ht="51" customHeight="1" thickBot="1">
      <c r="A29" s="667"/>
      <c r="B29" s="116" t="s">
        <v>28</v>
      </c>
      <c r="C29" s="670"/>
      <c r="D29" s="673"/>
      <c r="E29" s="647"/>
      <c r="F29" s="663"/>
      <c r="G29" s="462"/>
      <c r="H29" s="635"/>
      <c r="I29" s="635"/>
      <c r="J29" s="635"/>
      <c r="K29" s="635"/>
      <c r="L29" s="635"/>
      <c r="M29" s="635"/>
      <c r="N29" s="635"/>
      <c r="O29" s="635"/>
      <c r="P29" s="635"/>
      <c r="Q29" s="635"/>
      <c r="R29" s="308"/>
    </row>
    <row r="30" spans="1:18" s="104" customFormat="1" ht="33" customHeight="1">
      <c r="A30" s="665">
        <v>3</v>
      </c>
      <c r="B30" s="250" t="s">
        <v>536</v>
      </c>
      <c r="C30" s="668" t="s">
        <v>15</v>
      </c>
      <c r="D30" s="250" t="s">
        <v>29</v>
      </c>
      <c r="E30" s="645" t="s">
        <v>607</v>
      </c>
      <c r="F30" s="102" t="s">
        <v>111</v>
      </c>
      <c r="G30" s="458">
        <f>R30*J5</f>
        <v>0</v>
      </c>
      <c r="H30" s="109">
        <v>0</v>
      </c>
      <c r="I30" s="103"/>
      <c r="J30" s="103"/>
      <c r="K30" s="103"/>
      <c r="L30" s="103"/>
      <c r="M30" s="103"/>
      <c r="N30" s="103"/>
      <c r="O30" s="103"/>
      <c r="P30" s="103"/>
      <c r="Q30" s="156"/>
      <c r="R30" s="376">
        <v>0.63</v>
      </c>
    </row>
    <row r="31" spans="1:18" s="104" customFormat="1" ht="33" customHeight="1">
      <c r="A31" s="666"/>
      <c r="B31" s="268" t="s">
        <v>537</v>
      </c>
      <c r="C31" s="669"/>
      <c r="D31" s="117"/>
      <c r="E31" s="646"/>
      <c r="F31" s="275" t="s">
        <v>112</v>
      </c>
      <c r="G31" s="459"/>
      <c r="H31" s="112"/>
      <c r="I31" s="106"/>
      <c r="J31" s="106"/>
      <c r="K31" s="106"/>
      <c r="L31" s="106"/>
      <c r="M31" s="113"/>
      <c r="N31" s="113"/>
      <c r="O31" s="106"/>
      <c r="P31" s="106"/>
      <c r="Q31" s="157"/>
      <c r="R31" s="377"/>
    </row>
    <row r="32" spans="1:18" s="104" customFormat="1" ht="33" customHeight="1" thickBot="1">
      <c r="A32" s="666"/>
      <c r="B32" s="248" t="s">
        <v>30</v>
      </c>
      <c r="C32" s="669"/>
      <c r="D32" s="118"/>
      <c r="E32" s="646"/>
      <c r="F32" s="107" t="s">
        <v>20</v>
      </c>
      <c r="G32" s="463"/>
      <c r="H32" s="126"/>
      <c r="I32" s="114"/>
      <c r="J32" s="114"/>
      <c r="K32" s="114"/>
      <c r="L32" s="114"/>
      <c r="M32" s="119"/>
      <c r="N32" s="119"/>
      <c r="O32" s="114"/>
      <c r="P32" s="114"/>
      <c r="Q32" s="158"/>
      <c r="R32" s="379"/>
    </row>
    <row r="33" spans="1:18" s="104" customFormat="1" ht="48" customHeight="1" thickBot="1">
      <c r="A33" s="667"/>
      <c r="B33" s="249" t="s">
        <v>538</v>
      </c>
      <c r="C33" s="670"/>
      <c r="D33" s="120" t="s">
        <v>31</v>
      </c>
      <c r="E33" s="647"/>
      <c r="F33" s="121"/>
      <c r="G33" s="465"/>
      <c r="H33" s="680"/>
      <c r="I33" s="680"/>
      <c r="J33" s="680"/>
      <c r="K33" s="680"/>
      <c r="L33" s="680"/>
      <c r="M33" s="680"/>
      <c r="N33" s="680"/>
      <c r="O33" s="680"/>
      <c r="P33" s="680"/>
      <c r="Q33" s="680"/>
      <c r="R33" s="310"/>
    </row>
    <row r="34" spans="1:18" s="104" customFormat="1" ht="33" customHeight="1">
      <c r="A34" s="665">
        <v>4</v>
      </c>
      <c r="B34" s="250" t="s">
        <v>539</v>
      </c>
      <c r="C34" s="668" t="s">
        <v>15</v>
      </c>
      <c r="D34" s="271" t="s">
        <v>32</v>
      </c>
      <c r="E34" s="645" t="s">
        <v>17</v>
      </c>
      <c r="F34" s="102" t="s">
        <v>111</v>
      </c>
      <c r="G34" s="458">
        <f>R34*J5</f>
        <v>0</v>
      </c>
      <c r="H34" s="109">
        <v>0</v>
      </c>
      <c r="I34" s="109"/>
      <c r="J34" s="103"/>
      <c r="K34" s="103"/>
      <c r="L34" s="103"/>
      <c r="M34" s="103"/>
      <c r="N34" s="103"/>
      <c r="O34" s="103"/>
      <c r="P34" s="103"/>
      <c r="Q34" s="156"/>
      <c r="R34" s="376">
        <v>0.87</v>
      </c>
    </row>
    <row r="35" spans="1:18" s="104" customFormat="1" ht="33" customHeight="1">
      <c r="A35" s="666"/>
      <c r="B35" s="268" t="s">
        <v>540</v>
      </c>
      <c r="C35" s="669"/>
      <c r="D35" s="105"/>
      <c r="E35" s="646"/>
      <c r="F35" s="275" t="s">
        <v>112</v>
      </c>
      <c r="G35" s="459"/>
      <c r="H35" s="112"/>
      <c r="I35" s="112"/>
      <c r="J35" s="106"/>
      <c r="K35" s="106"/>
      <c r="L35" s="106"/>
      <c r="M35" s="106"/>
      <c r="N35" s="106"/>
      <c r="O35" s="106"/>
      <c r="P35" s="106"/>
      <c r="Q35" s="157"/>
      <c r="R35" s="377"/>
    </row>
    <row r="36" spans="1:18" s="104" customFormat="1" ht="33" customHeight="1" thickBot="1">
      <c r="A36" s="666"/>
      <c r="B36" s="248" t="s">
        <v>33</v>
      </c>
      <c r="C36" s="669"/>
      <c r="D36" s="272"/>
      <c r="E36" s="646"/>
      <c r="F36" s="107" t="s">
        <v>20</v>
      </c>
      <c r="G36" s="463"/>
      <c r="H36" s="126"/>
      <c r="I36" s="114"/>
      <c r="J36" s="114"/>
      <c r="K36" s="114"/>
      <c r="L36" s="114"/>
      <c r="M36" s="114"/>
      <c r="N36" s="114"/>
      <c r="O36" s="114"/>
      <c r="P36" s="114"/>
      <c r="Q36" s="158"/>
      <c r="R36" s="379"/>
    </row>
    <row r="37" spans="1:18" s="104" customFormat="1" ht="33" customHeight="1">
      <c r="A37" s="666"/>
      <c r="B37" s="248" t="s">
        <v>541</v>
      </c>
      <c r="C37" s="669"/>
      <c r="D37" s="671" t="s">
        <v>34</v>
      </c>
      <c r="E37" s="646"/>
      <c r="F37" s="664"/>
      <c r="G37" s="461"/>
      <c r="H37" s="628"/>
      <c r="I37" s="629"/>
      <c r="J37" s="629"/>
      <c r="K37" s="629"/>
      <c r="L37" s="629"/>
      <c r="M37" s="629"/>
      <c r="N37" s="629"/>
      <c r="O37" s="629"/>
      <c r="P37" s="629"/>
      <c r="Q37" s="629"/>
      <c r="R37" s="309"/>
    </row>
    <row r="38" spans="1:18" s="104" customFormat="1" ht="33" customHeight="1">
      <c r="A38" s="666"/>
      <c r="B38" s="248" t="s">
        <v>542</v>
      </c>
      <c r="C38" s="669"/>
      <c r="D38" s="676"/>
      <c r="E38" s="646"/>
      <c r="F38" s="678"/>
      <c r="G38" s="466"/>
      <c r="H38" s="630"/>
      <c r="I38" s="630"/>
      <c r="J38" s="630"/>
      <c r="K38" s="630"/>
      <c r="L38" s="630"/>
      <c r="M38" s="630"/>
      <c r="N38" s="630"/>
      <c r="O38" s="630"/>
      <c r="P38" s="630"/>
      <c r="Q38" s="630"/>
      <c r="R38" s="312"/>
    </row>
    <row r="39" spans="1:18" s="104" customFormat="1" ht="33" customHeight="1">
      <c r="A39" s="666"/>
      <c r="B39" s="248" t="s">
        <v>418</v>
      </c>
      <c r="C39" s="669"/>
      <c r="D39" s="676"/>
      <c r="E39" s="646"/>
      <c r="F39" s="678"/>
      <c r="G39" s="466"/>
      <c r="H39" s="630"/>
      <c r="I39" s="630"/>
      <c r="J39" s="630"/>
      <c r="K39" s="630"/>
      <c r="L39" s="630"/>
      <c r="M39" s="630"/>
      <c r="N39" s="630"/>
      <c r="O39" s="630"/>
      <c r="P39" s="630"/>
      <c r="Q39" s="630"/>
      <c r="R39" s="312"/>
    </row>
    <row r="40" spans="1:18" s="104" customFormat="1" ht="45" customHeight="1" thickBot="1">
      <c r="A40" s="667"/>
      <c r="B40" s="249" t="s">
        <v>35</v>
      </c>
      <c r="C40" s="670"/>
      <c r="D40" s="677"/>
      <c r="E40" s="647"/>
      <c r="F40" s="679"/>
      <c r="G40" s="467"/>
      <c r="H40" s="631"/>
      <c r="I40" s="631"/>
      <c r="J40" s="631"/>
      <c r="K40" s="631"/>
      <c r="L40" s="631"/>
      <c r="M40" s="631"/>
      <c r="N40" s="631"/>
      <c r="O40" s="631"/>
      <c r="P40" s="631"/>
      <c r="Q40" s="631"/>
      <c r="R40" s="313"/>
    </row>
    <row r="41" spans="1:18" s="104" customFormat="1" ht="33" customHeight="1">
      <c r="A41" s="665">
        <v>5</v>
      </c>
      <c r="B41" s="250" t="s">
        <v>543</v>
      </c>
      <c r="C41" s="668" t="s">
        <v>15</v>
      </c>
      <c r="D41" s="271" t="s">
        <v>36</v>
      </c>
      <c r="E41" s="645" t="s">
        <v>17</v>
      </c>
      <c r="F41" s="102" t="s">
        <v>111</v>
      </c>
      <c r="G41" s="458">
        <f>R41*J5</f>
        <v>0</v>
      </c>
      <c r="H41" s="109">
        <v>0</v>
      </c>
      <c r="I41" s="103"/>
      <c r="J41" s="103"/>
      <c r="K41" s="109"/>
      <c r="L41" s="109"/>
      <c r="M41" s="109"/>
      <c r="N41" s="103"/>
      <c r="O41" s="103"/>
      <c r="P41" s="103"/>
      <c r="Q41" s="156"/>
      <c r="R41" s="376">
        <v>0.45</v>
      </c>
    </row>
    <row r="42" spans="1:18" s="104" customFormat="1" ht="33" customHeight="1">
      <c r="A42" s="666"/>
      <c r="B42" s="237" t="s">
        <v>544</v>
      </c>
      <c r="C42" s="669"/>
      <c r="D42" s="122"/>
      <c r="E42" s="646"/>
      <c r="F42" s="275" t="s">
        <v>112</v>
      </c>
      <c r="G42" s="459"/>
      <c r="H42" s="112"/>
      <c r="I42" s="106"/>
      <c r="J42" s="106"/>
      <c r="K42" s="106"/>
      <c r="L42" s="112"/>
      <c r="M42" s="106"/>
      <c r="N42" s="106"/>
      <c r="O42" s="106"/>
      <c r="P42" s="106"/>
      <c r="Q42" s="157"/>
      <c r="R42" s="377"/>
    </row>
    <row r="43" spans="1:18" s="104" customFormat="1" ht="33" customHeight="1" thickBot="1">
      <c r="A43" s="666"/>
      <c r="B43" s="237" t="s">
        <v>545</v>
      </c>
      <c r="C43" s="669"/>
      <c r="D43" s="123"/>
      <c r="E43" s="646"/>
      <c r="F43" s="107" t="s">
        <v>20</v>
      </c>
      <c r="G43" s="460"/>
      <c r="H43" s="124"/>
      <c r="I43" s="108"/>
      <c r="J43" s="108"/>
      <c r="K43" s="108"/>
      <c r="L43" s="124"/>
      <c r="M43" s="108"/>
      <c r="N43" s="108"/>
      <c r="O43" s="108"/>
      <c r="P43" s="108"/>
      <c r="Q43" s="354"/>
      <c r="R43" s="378"/>
    </row>
    <row r="44" spans="1:18" s="104" customFormat="1" ht="33" customHeight="1">
      <c r="A44" s="666"/>
      <c r="B44" s="248" t="s">
        <v>37</v>
      </c>
      <c r="C44" s="669"/>
      <c r="D44" s="671" t="s">
        <v>38</v>
      </c>
      <c r="E44" s="646"/>
      <c r="F44" s="664"/>
      <c r="G44" s="461"/>
      <c r="H44" s="628"/>
      <c r="I44" s="628"/>
      <c r="J44" s="628"/>
      <c r="K44" s="628"/>
      <c r="L44" s="628"/>
      <c r="M44" s="628"/>
      <c r="N44" s="628"/>
      <c r="O44" s="628"/>
      <c r="P44" s="628"/>
      <c r="Q44" s="628"/>
      <c r="R44" s="309"/>
    </row>
    <row r="45" spans="1:18" s="104" customFormat="1" ht="33" customHeight="1">
      <c r="A45" s="666"/>
      <c r="B45" s="248" t="s">
        <v>546</v>
      </c>
      <c r="C45" s="669"/>
      <c r="D45" s="676"/>
      <c r="E45" s="646"/>
      <c r="F45" s="674"/>
      <c r="G45" s="464"/>
      <c r="H45" s="675"/>
      <c r="I45" s="675"/>
      <c r="J45" s="675"/>
      <c r="K45" s="675"/>
      <c r="L45" s="675"/>
      <c r="M45" s="675"/>
      <c r="N45" s="675"/>
      <c r="O45" s="675"/>
      <c r="P45" s="675"/>
      <c r="Q45" s="675"/>
      <c r="R45" s="311"/>
    </row>
    <row r="46" spans="1:18" s="104" customFormat="1" ht="33" customHeight="1">
      <c r="A46" s="666"/>
      <c r="B46" s="276" t="s">
        <v>547</v>
      </c>
      <c r="C46" s="669"/>
      <c r="D46" s="672"/>
      <c r="E46" s="646"/>
      <c r="F46" s="678"/>
      <c r="G46" s="466"/>
      <c r="H46" s="675"/>
      <c r="I46" s="675"/>
      <c r="J46" s="675"/>
      <c r="K46" s="675"/>
      <c r="L46" s="675"/>
      <c r="M46" s="675"/>
      <c r="N46" s="675"/>
      <c r="O46" s="675"/>
      <c r="P46" s="675"/>
      <c r="Q46" s="675"/>
      <c r="R46" s="312"/>
    </row>
    <row r="47" spans="1:18" s="104" customFormat="1" ht="33" customHeight="1">
      <c r="A47" s="666"/>
      <c r="B47" s="276" t="s">
        <v>39</v>
      </c>
      <c r="C47" s="669"/>
      <c r="D47" s="672"/>
      <c r="E47" s="646"/>
      <c r="F47" s="678"/>
      <c r="G47" s="466"/>
      <c r="H47" s="675"/>
      <c r="I47" s="675"/>
      <c r="J47" s="675"/>
      <c r="K47" s="675"/>
      <c r="L47" s="675"/>
      <c r="M47" s="675"/>
      <c r="N47" s="675"/>
      <c r="O47" s="675"/>
      <c r="P47" s="675"/>
      <c r="Q47" s="675"/>
      <c r="R47" s="312"/>
    </row>
    <row r="48" spans="1:18" s="104" customFormat="1" ht="54" customHeight="1" thickBot="1">
      <c r="A48" s="667"/>
      <c r="B48" s="249" t="s">
        <v>420</v>
      </c>
      <c r="C48" s="670"/>
      <c r="D48" s="673"/>
      <c r="E48" s="647"/>
      <c r="F48" s="679"/>
      <c r="G48" s="467"/>
      <c r="H48" s="635"/>
      <c r="I48" s="635"/>
      <c r="J48" s="635"/>
      <c r="K48" s="635"/>
      <c r="L48" s="635"/>
      <c r="M48" s="635"/>
      <c r="N48" s="635"/>
      <c r="O48" s="635"/>
      <c r="P48" s="635"/>
      <c r="Q48" s="635"/>
      <c r="R48" s="313"/>
    </row>
    <row r="49" spans="1:18" s="104" customFormat="1" ht="33" customHeight="1">
      <c r="A49" s="682">
        <v>6</v>
      </c>
      <c r="B49" s="250" t="s">
        <v>548</v>
      </c>
      <c r="C49" s="685" t="s">
        <v>15</v>
      </c>
      <c r="D49" s="250" t="s">
        <v>40</v>
      </c>
      <c r="E49" s="645" t="s">
        <v>17</v>
      </c>
      <c r="F49" s="102" t="s">
        <v>111</v>
      </c>
      <c r="G49" s="458">
        <f>R49*J5</f>
        <v>0</v>
      </c>
      <c r="H49" s="109">
        <v>0</v>
      </c>
      <c r="I49" s="103"/>
      <c r="J49" s="103"/>
      <c r="K49" s="103"/>
      <c r="L49" s="103"/>
      <c r="M49" s="103"/>
      <c r="N49" s="103"/>
      <c r="O49" s="103"/>
      <c r="P49" s="103"/>
      <c r="Q49" s="156"/>
      <c r="R49" s="376">
        <v>0.45</v>
      </c>
    </row>
    <row r="50" spans="1:18" s="104" customFormat="1" ht="33" customHeight="1">
      <c r="A50" s="683"/>
      <c r="B50" s="237" t="s">
        <v>549</v>
      </c>
      <c r="C50" s="686"/>
      <c r="D50" s="117"/>
      <c r="E50" s="646"/>
      <c r="F50" s="275" t="s">
        <v>112</v>
      </c>
      <c r="G50" s="459"/>
      <c r="H50" s="112"/>
      <c r="I50" s="106"/>
      <c r="J50" s="106"/>
      <c r="K50" s="106"/>
      <c r="L50" s="106"/>
      <c r="M50" s="106"/>
      <c r="N50" s="106"/>
      <c r="O50" s="106"/>
      <c r="P50" s="106"/>
      <c r="Q50" s="157"/>
      <c r="R50" s="377"/>
    </row>
    <row r="51" spans="1:18" s="104" customFormat="1" ht="33" customHeight="1" thickBot="1">
      <c r="A51" s="683"/>
      <c r="B51" s="248" t="s">
        <v>41</v>
      </c>
      <c r="C51" s="686"/>
      <c r="D51" s="118"/>
      <c r="E51" s="646"/>
      <c r="F51" s="125" t="s">
        <v>20</v>
      </c>
      <c r="G51" s="463"/>
      <c r="H51" s="126"/>
      <c r="I51" s="114"/>
      <c r="J51" s="114"/>
      <c r="K51" s="114"/>
      <c r="L51" s="114"/>
      <c r="M51" s="114"/>
      <c r="N51" s="114"/>
      <c r="O51" s="114"/>
      <c r="P51" s="114"/>
      <c r="Q51" s="158"/>
      <c r="R51" s="379"/>
    </row>
    <row r="52" spans="1:18" s="104" customFormat="1" ht="64.5">
      <c r="A52" s="683"/>
      <c r="B52" s="248" t="s">
        <v>550</v>
      </c>
      <c r="C52" s="686"/>
      <c r="D52" s="671" t="s">
        <v>42</v>
      </c>
      <c r="E52" s="646"/>
      <c r="F52" s="674"/>
      <c r="G52" s="464"/>
      <c r="H52" s="675"/>
      <c r="I52" s="675"/>
      <c r="J52" s="675"/>
      <c r="K52" s="675"/>
      <c r="L52" s="675"/>
      <c r="M52" s="675"/>
      <c r="N52" s="675"/>
      <c r="O52" s="675"/>
      <c r="P52" s="675"/>
      <c r="Q52" s="675"/>
      <c r="R52" s="311"/>
    </row>
    <row r="53" spans="1:18" s="104" customFormat="1" ht="33" customHeight="1">
      <c r="A53" s="683"/>
      <c r="B53" s="248" t="s">
        <v>551</v>
      </c>
      <c r="C53" s="686"/>
      <c r="D53" s="676"/>
      <c r="E53" s="646"/>
      <c r="F53" s="678"/>
      <c r="G53" s="466"/>
      <c r="H53" s="675"/>
      <c r="I53" s="675"/>
      <c r="J53" s="675"/>
      <c r="K53" s="675"/>
      <c r="L53" s="675"/>
      <c r="M53" s="675"/>
      <c r="N53" s="675"/>
      <c r="O53" s="675"/>
      <c r="P53" s="675"/>
      <c r="Q53" s="675"/>
      <c r="R53" s="312"/>
    </row>
    <row r="54" spans="1:18" s="104" customFormat="1" ht="33" customHeight="1" thickBot="1">
      <c r="A54" s="684"/>
      <c r="B54" s="165"/>
      <c r="C54" s="687"/>
      <c r="D54" s="677"/>
      <c r="E54" s="647"/>
      <c r="F54" s="679"/>
      <c r="G54" s="467"/>
      <c r="H54" s="635"/>
      <c r="I54" s="635"/>
      <c r="J54" s="635"/>
      <c r="K54" s="635"/>
      <c r="L54" s="635"/>
      <c r="M54" s="635"/>
      <c r="N54" s="635"/>
      <c r="O54" s="635"/>
      <c r="P54" s="635"/>
      <c r="Q54" s="635"/>
      <c r="R54" s="313"/>
    </row>
    <row r="55" spans="1:18" s="104" customFormat="1" ht="33" customHeight="1">
      <c r="A55" s="665">
        <v>7</v>
      </c>
      <c r="B55" s="265" t="s">
        <v>552</v>
      </c>
      <c r="C55" s="668" t="s">
        <v>15</v>
      </c>
      <c r="D55" s="271" t="s">
        <v>43</v>
      </c>
      <c r="E55" s="645" t="s">
        <v>607</v>
      </c>
      <c r="F55" s="102" t="s">
        <v>111</v>
      </c>
      <c r="G55" s="458">
        <f>R55*J5</f>
        <v>0</v>
      </c>
      <c r="H55" s="109">
        <v>0</v>
      </c>
      <c r="I55" s="103"/>
      <c r="J55" s="103"/>
      <c r="K55" s="103"/>
      <c r="L55" s="103"/>
      <c r="M55" s="103"/>
      <c r="N55" s="103"/>
      <c r="O55" s="103"/>
      <c r="P55" s="103"/>
      <c r="Q55" s="156"/>
      <c r="R55" s="376">
        <v>0.85</v>
      </c>
    </row>
    <row r="56" spans="1:18" s="104" customFormat="1" ht="33" customHeight="1">
      <c r="A56" s="666"/>
      <c r="B56" s="268" t="s">
        <v>399</v>
      </c>
      <c r="C56" s="669"/>
      <c r="D56" s="248"/>
      <c r="E56" s="646"/>
      <c r="F56" s="275" t="s">
        <v>112</v>
      </c>
      <c r="G56" s="459"/>
      <c r="H56" s="112"/>
      <c r="I56" s="112"/>
      <c r="J56" s="106"/>
      <c r="K56" s="106"/>
      <c r="L56" s="106"/>
      <c r="M56" s="106"/>
      <c r="N56" s="106"/>
      <c r="O56" s="106"/>
      <c r="P56" s="106"/>
      <c r="Q56" s="157"/>
      <c r="R56" s="377"/>
    </row>
    <row r="57" spans="1:18" s="104" customFormat="1" ht="33" customHeight="1" thickBot="1">
      <c r="A57" s="666"/>
      <c r="B57" s="266" t="s">
        <v>44</v>
      </c>
      <c r="C57" s="669"/>
      <c r="D57" s="272"/>
      <c r="E57" s="646"/>
      <c r="F57" s="107" t="s">
        <v>20</v>
      </c>
      <c r="G57" s="433"/>
      <c r="H57" s="127"/>
      <c r="I57" s="127"/>
      <c r="J57" s="128"/>
      <c r="K57" s="128"/>
      <c r="L57" s="128"/>
      <c r="M57" s="128"/>
      <c r="N57" s="128"/>
      <c r="O57" s="128"/>
      <c r="P57" s="128"/>
      <c r="Q57" s="355"/>
      <c r="R57" s="380"/>
    </row>
    <row r="58" spans="1:18" s="104" customFormat="1" ht="33" customHeight="1">
      <c r="A58" s="666"/>
      <c r="B58" s="266" t="s">
        <v>553</v>
      </c>
      <c r="C58" s="669"/>
      <c r="D58" s="671" t="s">
        <v>45</v>
      </c>
      <c r="E58" s="646"/>
      <c r="F58" s="664"/>
      <c r="G58" s="461"/>
      <c r="H58" s="628"/>
      <c r="I58" s="628"/>
      <c r="J58" s="628"/>
      <c r="K58" s="628"/>
      <c r="L58" s="628"/>
      <c r="M58" s="628"/>
      <c r="N58" s="628"/>
      <c r="O58" s="628"/>
      <c r="P58" s="628"/>
      <c r="Q58" s="628"/>
      <c r="R58" s="309"/>
    </row>
    <row r="59" spans="1:18" s="104" customFormat="1" ht="33" customHeight="1">
      <c r="A59" s="666"/>
      <c r="B59" s="266" t="s">
        <v>400</v>
      </c>
      <c r="C59" s="669"/>
      <c r="D59" s="676"/>
      <c r="E59" s="646"/>
      <c r="F59" s="674"/>
      <c r="G59" s="464"/>
      <c r="H59" s="675"/>
      <c r="I59" s="675"/>
      <c r="J59" s="675"/>
      <c r="K59" s="675"/>
      <c r="L59" s="675"/>
      <c r="M59" s="675"/>
      <c r="N59" s="675"/>
      <c r="O59" s="675"/>
      <c r="P59" s="675"/>
      <c r="Q59" s="675"/>
      <c r="R59" s="311"/>
    </row>
    <row r="60" spans="1:18" s="104" customFormat="1" ht="33" customHeight="1">
      <c r="A60" s="666"/>
      <c r="B60" s="266" t="s">
        <v>554</v>
      </c>
      <c r="C60" s="669"/>
      <c r="D60" s="676"/>
      <c r="E60" s="646"/>
      <c r="F60" s="678"/>
      <c r="G60" s="466"/>
      <c r="H60" s="675"/>
      <c r="I60" s="675"/>
      <c r="J60" s="675"/>
      <c r="K60" s="675"/>
      <c r="L60" s="675"/>
      <c r="M60" s="675"/>
      <c r="N60" s="675"/>
      <c r="O60" s="675"/>
      <c r="P60" s="675"/>
      <c r="Q60" s="675"/>
      <c r="R60" s="312"/>
    </row>
    <row r="61" spans="1:18" s="104" customFormat="1" ht="33" customHeight="1">
      <c r="A61" s="666"/>
      <c r="B61" s="266" t="s">
        <v>46</v>
      </c>
      <c r="C61" s="669"/>
      <c r="D61" s="676"/>
      <c r="E61" s="646"/>
      <c r="F61" s="678"/>
      <c r="G61" s="466"/>
      <c r="H61" s="675"/>
      <c r="I61" s="675"/>
      <c r="J61" s="675"/>
      <c r="K61" s="675"/>
      <c r="L61" s="675"/>
      <c r="M61" s="675"/>
      <c r="N61" s="675"/>
      <c r="O61" s="675"/>
      <c r="P61" s="675"/>
      <c r="Q61" s="675"/>
      <c r="R61" s="312"/>
    </row>
    <row r="62" spans="1:18" s="104" customFormat="1" ht="33" customHeight="1">
      <c r="A62" s="666"/>
      <c r="B62" s="266" t="s">
        <v>555</v>
      </c>
      <c r="C62" s="669"/>
      <c r="D62" s="676"/>
      <c r="E62" s="646"/>
      <c r="F62" s="678"/>
      <c r="G62" s="466"/>
      <c r="H62" s="675"/>
      <c r="I62" s="675"/>
      <c r="J62" s="675"/>
      <c r="K62" s="675"/>
      <c r="L62" s="675"/>
      <c r="M62" s="675"/>
      <c r="N62" s="675"/>
      <c r="O62" s="675"/>
      <c r="P62" s="675"/>
      <c r="Q62" s="675"/>
      <c r="R62" s="312"/>
    </row>
    <row r="63" spans="1:18" s="104" customFormat="1" ht="42" customHeight="1" thickBot="1">
      <c r="A63" s="667"/>
      <c r="B63" s="267" t="s">
        <v>47</v>
      </c>
      <c r="C63" s="670"/>
      <c r="D63" s="677"/>
      <c r="E63" s="647"/>
      <c r="F63" s="679"/>
      <c r="G63" s="467"/>
      <c r="H63" s="635"/>
      <c r="I63" s="635"/>
      <c r="J63" s="635"/>
      <c r="K63" s="635"/>
      <c r="L63" s="635"/>
      <c r="M63" s="635"/>
      <c r="N63" s="635"/>
      <c r="O63" s="635"/>
      <c r="P63" s="635"/>
      <c r="Q63" s="635"/>
      <c r="R63" s="313"/>
    </row>
    <row r="64" spans="1:18" s="104" customFormat="1" ht="33" customHeight="1">
      <c r="A64" s="665">
        <v>8</v>
      </c>
      <c r="B64" s="265" t="s">
        <v>48</v>
      </c>
      <c r="C64" s="668" t="s">
        <v>15</v>
      </c>
      <c r="D64" s="271"/>
      <c r="E64" s="645" t="s">
        <v>451</v>
      </c>
      <c r="F64" s="102" t="s">
        <v>111</v>
      </c>
      <c r="G64" s="458"/>
      <c r="H64" s="109"/>
      <c r="I64" s="103"/>
      <c r="J64" s="103"/>
      <c r="K64" s="103"/>
      <c r="L64" s="103"/>
      <c r="M64" s="103"/>
      <c r="N64" s="103"/>
      <c r="O64" s="103"/>
      <c r="P64" s="103"/>
      <c r="Q64" s="156"/>
      <c r="R64" s="376"/>
    </row>
    <row r="65" spans="1:18" s="104" customFormat="1" ht="33" customHeight="1">
      <c r="A65" s="666"/>
      <c r="B65" s="266" t="s">
        <v>49</v>
      </c>
      <c r="C65" s="669"/>
      <c r="D65" s="117"/>
      <c r="E65" s="646"/>
      <c r="F65" s="275" t="s">
        <v>112</v>
      </c>
      <c r="G65" s="459">
        <f>R65*J5</f>
        <v>0</v>
      </c>
      <c r="H65" s="112"/>
      <c r="I65" s="112"/>
      <c r="J65" s="106"/>
      <c r="K65" s="106">
        <v>0</v>
      </c>
      <c r="L65" s="106"/>
      <c r="M65" s="106"/>
      <c r="N65" s="106"/>
      <c r="O65" s="106"/>
      <c r="P65" s="106"/>
      <c r="Q65" s="157"/>
      <c r="R65" s="377">
        <v>0.25</v>
      </c>
    </row>
    <row r="66" spans="1:18" s="104" customFormat="1" ht="33" customHeight="1" thickBot="1">
      <c r="A66" s="666"/>
      <c r="B66" s="266" t="s">
        <v>556</v>
      </c>
      <c r="C66" s="669"/>
      <c r="D66" s="272"/>
      <c r="E66" s="646"/>
      <c r="F66" s="125" t="s">
        <v>20</v>
      </c>
      <c r="G66" s="463"/>
      <c r="H66" s="126"/>
      <c r="I66" s="126"/>
      <c r="J66" s="114"/>
      <c r="K66" s="114"/>
      <c r="L66" s="114"/>
      <c r="M66" s="114"/>
      <c r="N66" s="114"/>
      <c r="O66" s="114"/>
      <c r="P66" s="114"/>
      <c r="Q66" s="158"/>
      <c r="R66" s="379"/>
    </row>
    <row r="67" spans="1:18" s="104" customFormat="1" ht="45" customHeight="1" thickBot="1">
      <c r="A67" s="667"/>
      <c r="B67" s="267" t="s">
        <v>223</v>
      </c>
      <c r="C67" s="670"/>
      <c r="D67" s="277" t="s">
        <v>608</v>
      </c>
      <c r="E67" s="647"/>
      <c r="F67" s="232"/>
      <c r="G67" s="467"/>
      <c r="H67" s="627"/>
      <c r="I67" s="627"/>
      <c r="J67" s="627"/>
      <c r="K67" s="627"/>
      <c r="L67" s="627"/>
      <c r="M67" s="627"/>
      <c r="N67" s="627"/>
      <c r="O67" s="627"/>
      <c r="P67" s="627"/>
      <c r="Q67" s="627"/>
      <c r="R67" s="313"/>
    </row>
    <row r="68" spans="1:18" s="104" customFormat="1" ht="33" customHeight="1">
      <c r="A68" s="665">
        <v>9</v>
      </c>
      <c r="B68" s="265" t="s">
        <v>557</v>
      </c>
      <c r="C68" s="668" t="s">
        <v>401</v>
      </c>
      <c r="D68" s="271"/>
      <c r="E68" s="645" t="s">
        <v>451</v>
      </c>
      <c r="F68" s="102" t="s">
        <v>111</v>
      </c>
      <c r="G68" s="456"/>
      <c r="H68" s="109"/>
      <c r="I68" s="103"/>
      <c r="J68" s="103"/>
      <c r="K68" s="103"/>
      <c r="L68" s="103"/>
      <c r="M68" s="103"/>
      <c r="N68" s="103"/>
      <c r="O68" s="103"/>
      <c r="P68" s="103"/>
      <c r="Q68" s="156"/>
      <c r="R68" s="376"/>
    </row>
    <row r="69" spans="1:18" s="104" customFormat="1" ht="33" customHeight="1">
      <c r="A69" s="666"/>
      <c r="B69" s="266" t="s">
        <v>558</v>
      </c>
      <c r="C69" s="669"/>
      <c r="D69" s="117"/>
      <c r="E69" s="691"/>
      <c r="F69" s="275" t="s">
        <v>112</v>
      </c>
      <c r="G69" s="468">
        <f>R69*J5</f>
        <v>0</v>
      </c>
      <c r="H69" s="112"/>
      <c r="I69" s="106"/>
      <c r="J69" s="106"/>
      <c r="K69" s="106">
        <v>0</v>
      </c>
      <c r="L69" s="113"/>
      <c r="M69" s="106"/>
      <c r="N69" s="106"/>
      <c r="O69" s="106"/>
      <c r="P69" s="106"/>
      <c r="Q69" s="157"/>
      <c r="R69" s="377">
        <v>0.5</v>
      </c>
    </row>
    <row r="70" spans="1:18" s="104" customFormat="1" ht="33" customHeight="1" thickBot="1">
      <c r="A70" s="666"/>
      <c r="B70" s="266" t="s">
        <v>559</v>
      </c>
      <c r="C70" s="669"/>
      <c r="D70" s="272"/>
      <c r="E70" s="691"/>
      <c r="F70" s="125" t="s">
        <v>20</v>
      </c>
      <c r="G70" s="469">
        <f>R70*J5</f>
        <v>0</v>
      </c>
      <c r="H70" s="126"/>
      <c r="I70" s="114"/>
      <c r="J70" s="114"/>
      <c r="K70" s="114"/>
      <c r="L70" s="114"/>
      <c r="M70" s="114"/>
      <c r="N70" s="114">
        <v>0</v>
      </c>
      <c r="O70" s="114"/>
      <c r="P70" s="114"/>
      <c r="Q70" s="158"/>
      <c r="R70" s="379">
        <v>1</v>
      </c>
    </row>
    <row r="71" spans="1:18" s="104" customFormat="1" ht="33" customHeight="1">
      <c r="A71" s="666"/>
      <c r="B71" s="266" t="s">
        <v>50</v>
      </c>
      <c r="C71" s="669"/>
      <c r="D71" s="671" t="s">
        <v>51</v>
      </c>
      <c r="E71" s="691"/>
      <c r="F71" s="689"/>
      <c r="G71" s="464"/>
      <c r="H71" s="675"/>
      <c r="I71" s="675"/>
      <c r="J71" s="675"/>
      <c r="K71" s="675"/>
      <c r="L71" s="675"/>
      <c r="M71" s="675"/>
      <c r="N71" s="675"/>
      <c r="O71" s="675"/>
      <c r="P71" s="675"/>
      <c r="Q71" s="675"/>
      <c r="R71" s="311"/>
    </row>
    <row r="72" spans="1:18" s="104" customFormat="1" ht="33" customHeight="1">
      <c r="A72" s="666"/>
      <c r="B72" s="266" t="s">
        <v>560</v>
      </c>
      <c r="C72" s="669"/>
      <c r="D72" s="676"/>
      <c r="E72" s="691"/>
      <c r="F72" s="689"/>
      <c r="G72" s="464"/>
      <c r="H72" s="675"/>
      <c r="I72" s="675"/>
      <c r="J72" s="675"/>
      <c r="K72" s="675"/>
      <c r="L72" s="675"/>
      <c r="M72" s="675"/>
      <c r="N72" s="675"/>
      <c r="O72" s="675"/>
      <c r="P72" s="675"/>
      <c r="Q72" s="675"/>
      <c r="R72" s="311"/>
    </row>
    <row r="73" spans="1:18" s="104" customFormat="1" ht="45" customHeight="1" thickBot="1">
      <c r="A73" s="667"/>
      <c r="B73" s="267" t="s">
        <v>561</v>
      </c>
      <c r="C73" s="670"/>
      <c r="D73" s="677"/>
      <c r="E73" s="663"/>
      <c r="F73" s="690"/>
      <c r="G73" s="470"/>
      <c r="H73" s="635"/>
      <c r="I73" s="635"/>
      <c r="J73" s="635"/>
      <c r="K73" s="635"/>
      <c r="L73" s="635"/>
      <c r="M73" s="635"/>
      <c r="N73" s="635"/>
      <c r="O73" s="635"/>
      <c r="P73" s="635"/>
      <c r="Q73" s="635"/>
      <c r="R73" s="316"/>
    </row>
    <row r="74" spans="1:18" s="104" customFormat="1" ht="33" customHeight="1">
      <c r="A74" s="682">
        <v>10</v>
      </c>
      <c r="B74" s="287" t="s">
        <v>419</v>
      </c>
      <c r="C74" s="685" t="s">
        <v>52</v>
      </c>
      <c r="D74" s="292"/>
      <c r="E74" s="645" t="s">
        <v>451</v>
      </c>
      <c r="F74" s="102" t="s">
        <v>111</v>
      </c>
      <c r="G74" s="458"/>
      <c r="H74" s="109"/>
      <c r="I74" s="103"/>
      <c r="J74" s="103"/>
      <c r="K74" s="103"/>
      <c r="L74" s="103"/>
      <c r="M74" s="103"/>
      <c r="N74" s="103"/>
      <c r="O74" s="103"/>
      <c r="P74" s="103"/>
      <c r="Q74" s="156"/>
      <c r="R74" s="376"/>
    </row>
    <row r="75" spans="1:18" s="104" customFormat="1" ht="33" customHeight="1">
      <c r="A75" s="683"/>
      <c r="B75" s="288" t="s">
        <v>53</v>
      </c>
      <c r="C75" s="686"/>
      <c r="D75" s="117"/>
      <c r="E75" s="646"/>
      <c r="F75" s="294" t="s">
        <v>112</v>
      </c>
      <c r="G75" s="468"/>
      <c r="H75" s="129"/>
      <c r="I75" s="113"/>
      <c r="J75" s="113"/>
      <c r="K75" s="113"/>
      <c r="L75" s="113"/>
      <c r="M75" s="113"/>
      <c r="N75" s="113"/>
      <c r="O75" s="113"/>
      <c r="P75" s="113"/>
      <c r="Q75" s="151"/>
      <c r="R75" s="381"/>
    </row>
    <row r="76" spans="1:18" s="104" customFormat="1" ht="33" customHeight="1" thickBot="1">
      <c r="A76" s="683"/>
      <c r="B76" s="288" t="s">
        <v>54</v>
      </c>
      <c r="C76" s="686"/>
      <c r="D76" s="293" t="s">
        <v>55</v>
      </c>
      <c r="E76" s="646"/>
      <c r="F76" s="107" t="s">
        <v>20</v>
      </c>
      <c r="G76" s="459">
        <f>R76*J5</f>
        <v>0</v>
      </c>
      <c r="H76" s="126"/>
      <c r="I76" s="114"/>
      <c r="J76" s="114"/>
      <c r="K76" s="114"/>
      <c r="L76" s="114"/>
      <c r="M76" s="114"/>
      <c r="N76" s="114">
        <v>0</v>
      </c>
      <c r="O76" s="114"/>
      <c r="P76" s="114"/>
      <c r="Q76" s="158"/>
      <c r="R76" s="379">
        <v>0.7</v>
      </c>
    </row>
    <row r="77" spans="1:18" s="104" customFormat="1" ht="33" customHeight="1">
      <c r="A77" s="683"/>
      <c r="B77" s="288" t="s">
        <v>562</v>
      </c>
      <c r="C77" s="686"/>
      <c r="D77" s="669" t="s">
        <v>42</v>
      </c>
      <c r="E77" s="646"/>
      <c r="F77" s="688"/>
      <c r="G77" s="436"/>
      <c r="H77" s="628"/>
      <c r="I77" s="629"/>
      <c r="J77" s="629"/>
      <c r="K77" s="629"/>
      <c r="L77" s="629"/>
      <c r="M77" s="629"/>
      <c r="N77" s="629"/>
      <c r="O77" s="629"/>
      <c r="P77" s="629"/>
      <c r="Q77" s="629"/>
      <c r="R77" s="314"/>
    </row>
    <row r="78" spans="1:18" s="104" customFormat="1" ht="33" customHeight="1">
      <c r="A78" s="683"/>
      <c r="B78" s="288" t="s">
        <v>56</v>
      </c>
      <c r="C78" s="686"/>
      <c r="D78" s="669"/>
      <c r="E78" s="646"/>
      <c r="F78" s="678"/>
      <c r="G78" s="466"/>
      <c r="H78" s="630"/>
      <c r="I78" s="630"/>
      <c r="J78" s="630"/>
      <c r="K78" s="630"/>
      <c r="L78" s="630"/>
      <c r="M78" s="630"/>
      <c r="N78" s="630"/>
      <c r="O78" s="630"/>
      <c r="P78" s="630"/>
      <c r="Q78" s="630"/>
      <c r="R78" s="312"/>
    </row>
    <row r="79" spans="1:18" s="104" customFormat="1" ht="33" customHeight="1" thickBot="1">
      <c r="A79" s="684"/>
      <c r="B79" s="165"/>
      <c r="C79" s="687"/>
      <c r="D79" s="670"/>
      <c r="E79" s="647"/>
      <c r="F79" s="679"/>
      <c r="G79" s="467"/>
      <c r="H79" s="631"/>
      <c r="I79" s="631"/>
      <c r="J79" s="631"/>
      <c r="K79" s="631"/>
      <c r="L79" s="631"/>
      <c r="M79" s="631"/>
      <c r="N79" s="631"/>
      <c r="O79" s="631"/>
      <c r="P79" s="631"/>
      <c r="Q79" s="631"/>
      <c r="R79" s="313"/>
    </row>
    <row r="80" spans="1:18" s="104" customFormat="1" ht="33" customHeight="1">
      <c r="A80" s="682">
        <v>11</v>
      </c>
      <c r="B80" s="287" t="s">
        <v>563</v>
      </c>
      <c r="C80" s="685" t="s">
        <v>52</v>
      </c>
      <c r="D80" s="292"/>
      <c r="E80" s="645" t="s">
        <v>451</v>
      </c>
      <c r="F80" s="102" t="s">
        <v>111</v>
      </c>
      <c r="G80" s="458"/>
      <c r="H80" s="109"/>
      <c r="I80" s="103"/>
      <c r="J80" s="103"/>
      <c r="K80" s="103"/>
      <c r="L80" s="103"/>
      <c r="M80" s="103"/>
      <c r="N80" s="103"/>
      <c r="O80" s="103"/>
      <c r="P80" s="103"/>
      <c r="Q80" s="156"/>
      <c r="R80" s="376"/>
    </row>
    <row r="81" spans="1:18" s="104" customFormat="1" ht="33" customHeight="1">
      <c r="A81" s="683"/>
      <c r="B81" s="288" t="s">
        <v>57</v>
      </c>
      <c r="C81" s="686"/>
      <c r="D81" s="117" t="s">
        <v>58</v>
      </c>
      <c r="E81" s="646"/>
      <c r="F81" s="294" t="s">
        <v>112</v>
      </c>
      <c r="G81" s="459">
        <f>R81*J5</f>
        <v>0</v>
      </c>
      <c r="H81" s="129"/>
      <c r="I81" s="113"/>
      <c r="J81" s="113"/>
      <c r="K81" s="113">
        <v>0</v>
      </c>
      <c r="L81" s="113"/>
      <c r="M81" s="113"/>
      <c r="N81" s="113"/>
      <c r="O81" s="113"/>
      <c r="P81" s="113"/>
      <c r="Q81" s="151"/>
      <c r="R81" s="381">
        <v>1.75</v>
      </c>
    </row>
    <row r="82" spans="1:18" s="104" customFormat="1" ht="33" customHeight="1" thickBot="1">
      <c r="A82" s="683"/>
      <c r="B82" s="288" t="s">
        <v>59</v>
      </c>
      <c r="C82" s="686"/>
      <c r="D82" s="293"/>
      <c r="E82" s="646"/>
      <c r="F82" s="107" t="s">
        <v>20</v>
      </c>
      <c r="G82" s="463"/>
      <c r="H82" s="126"/>
      <c r="I82" s="114"/>
      <c r="J82" s="114"/>
      <c r="K82" s="114"/>
      <c r="L82" s="114"/>
      <c r="M82" s="114"/>
      <c r="N82" s="114"/>
      <c r="O82" s="114"/>
      <c r="P82" s="114"/>
      <c r="Q82" s="158"/>
      <c r="R82" s="379"/>
    </row>
    <row r="83" spans="1:18" s="104" customFormat="1" ht="33" customHeight="1">
      <c r="A83" s="683"/>
      <c r="B83" s="288" t="s">
        <v>564</v>
      </c>
      <c r="C83" s="686"/>
      <c r="D83" s="668" t="s">
        <v>60</v>
      </c>
      <c r="E83" s="646"/>
      <c r="F83" s="664"/>
      <c r="G83" s="461"/>
      <c r="H83" s="628"/>
      <c r="I83" s="629"/>
      <c r="J83" s="629"/>
      <c r="K83" s="629"/>
      <c r="L83" s="629"/>
      <c r="M83" s="629"/>
      <c r="N83" s="629"/>
      <c r="O83" s="629"/>
      <c r="P83" s="629"/>
      <c r="Q83" s="629"/>
      <c r="R83" s="309"/>
    </row>
    <row r="84" spans="1:18" s="104" customFormat="1" ht="33" customHeight="1">
      <c r="A84" s="683"/>
      <c r="B84" s="288" t="s">
        <v>46</v>
      </c>
      <c r="C84" s="686"/>
      <c r="D84" s="676"/>
      <c r="E84" s="646"/>
      <c r="F84" s="678"/>
      <c r="G84" s="466"/>
      <c r="H84" s="630"/>
      <c r="I84" s="630"/>
      <c r="J84" s="630"/>
      <c r="K84" s="630"/>
      <c r="L84" s="630"/>
      <c r="M84" s="630"/>
      <c r="N84" s="630"/>
      <c r="O84" s="630"/>
      <c r="P84" s="630"/>
      <c r="Q84" s="630"/>
      <c r="R84" s="312"/>
    </row>
    <row r="85" spans="1:18" s="104" customFormat="1" ht="33" customHeight="1">
      <c r="A85" s="683"/>
      <c r="B85" s="288" t="s">
        <v>565</v>
      </c>
      <c r="C85" s="686"/>
      <c r="D85" s="676"/>
      <c r="E85" s="646"/>
      <c r="F85" s="678"/>
      <c r="G85" s="466"/>
      <c r="H85" s="630"/>
      <c r="I85" s="630"/>
      <c r="J85" s="630"/>
      <c r="K85" s="630"/>
      <c r="L85" s="630"/>
      <c r="M85" s="630"/>
      <c r="N85" s="630"/>
      <c r="O85" s="630"/>
      <c r="P85" s="630"/>
      <c r="Q85" s="630"/>
      <c r="R85" s="312"/>
    </row>
    <row r="86" spans="1:18" s="104" customFormat="1" ht="33" customHeight="1">
      <c r="A86" s="683"/>
      <c r="B86" s="288" t="s">
        <v>566</v>
      </c>
      <c r="C86" s="686"/>
      <c r="D86" s="676"/>
      <c r="E86" s="646"/>
      <c r="F86" s="678"/>
      <c r="G86" s="466"/>
      <c r="H86" s="630"/>
      <c r="I86" s="630"/>
      <c r="J86" s="630"/>
      <c r="K86" s="630"/>
      <c r="L86" s="630"/>
      <c r="M86" s="630"/>
      <c r="N86" s="630"/>
      <c r="O86" s="630"/>
      <c r="P86" s="630"/>
      <c r="Q86" s="630"/>
      <c r="R86" s="312"/>
    </row>
    <row r="87" spans="1:18" s="104" customFormat="1" ht="33" customHeight="1" thickBot="1">
      <c r="A87" s="684"/>
      <c r="B87" s="165"/>
      <c r="C87" s="687"/>
      <c r="D87" s="677"/>
      <c r="E87" s="647"/>
      <c r="F87" s="679"/>
      <c r="G87" s="467"/>
      <c r="H87" s="631"/>
      <c r="I87" s="631"/>
      <c r="J87" s="631"/>
      <c r="K87" s="631"/>
      <c r="L87" s="631"/>
      <c r="M87" s="631"/>
      <c r="N87" s="631"/>
      <c r="O87" s="631"/>
      <c r="P87" s="631"/>
      <c r="Q87" s="631"/>
      <c r="R87" s="313"/>
    </row>
    <row r="88" spans="1:18" s="104" customFormat="1" ht="33" customHeight="1">
      <c r="A88" s="665">
        <v>12</v>
      </c>
      <c r="B88" s="250" t="s">
        <v>413</v>
      </c>
      <c r="C88" s="236" t="s">
        <v>567</v>
      </c>
      <c r="D88" s="250"/>
      <c r="E88" s="645" t="s">
        <v>451</v>
      </c>
      <c r="F88" s="102" t="s">
        <v>111</v>
      </c>
      <c r="G88" s="458"/>
      <c r="H88" s="109"/>
      <c r="I88" s="103"/>
      <c r="J88" s="103"/>
      <c r="K88" s="103"/>
      <c r="L88" s="103"/>
      <c r="M88" s="103"/>
      <c r="N88" s="103"/>
      <c r="O88" s="103"/>
      <c r="P88" s="103"/>
      <c r="Q88" s="156"/>
      <c r="R88" s="376"/>
    </row>
    <row r="89" spans="1:18" s="104" customFormat="1" ht="33" customHeight="1">
      <c r="A89" s="666"/>
      <c r="B89" s="268" t="s">
        <v>414</v>
      </c>
      <c r="C89" s="237"/>
      <c r="D89" s="117"/>
      <c r="E89" s="691"/>
      <c r="F89" s="275" t="s">
        <v>112</v>
      </c>
      <c r="G89" s="468"/>
      <c r="H89" s="129"/>
      <c r="I89" s="113"/>
      <c r="J89" s="113"/>
      <c r="K89" s="113"/>
      <c r="L89" s="113"/>
      <c r="M89" s="113"/>
      <c r="N89" s="113"/>
      <c r="O89" s="113"/>
      <c r="P89" s="113"/>
      <c r="Q89" s="151"/>
      <c r="R89" s="381"/>
    </row>
    <row r="90" spans="1:18" s="104" customFormat="1" ht="33" customHeight="1" thickBot="1">
      <c r="A90" s="666"/>
      <c r="B90" s="268" t="s">
        <v>568</v>
      </c>
      <c r="C90" s="237"/>
      <c r="D90" s="130"/>
      <c r="E90" s="691"/>
      <c r="F90" s="107" t="s">
        <v>20</v>
      </c>
      <c r="G90" s="459">
        <f>R90*J5</f>
        <v>0</v>
      </c>
      <c r="H90" s="143"/>
      <c r="I90" s="131"/>
      <c r="J90" s="131"/>
      <c r="K90" s="131"/>
      <c r="L90" s="131"/>
      <c r="M90" s="131"/>
      <c r="N90" s="131">
        <v>0</v>
      </c>
      <c r="O90" s="131"/>
      <c r="P90" s="131"/>
      <c r="Q90" s="356"/>
      <c r="R90" s="382">
        <v>0.85</v>
      </c>
    </row>
    <row r="91" spans="1:18" s="104" customFormat="1" ht="80.25" customHeight="1" thickBot="1">
      <c r="A91" s="667"/>
      <c r="B91" s="249" t="s">
        <v>569</v>
      </c>
      <c r="C91" s="238" t="s">
        <v>61</v>
      </c>
      <c r="D91" s="120" t="s">
        <v>609</v>
      </c>
      <c r="E91" s="663"/>
      <c r="F91" s="132" t="s">
        <v>62</v>
      </c>
      <c r="G91" s="471"/>
      <c r="H91" s="627"/>
      <c r="I91" s="627"/>
      <c r="J91" s="627"/>
      <c r="K91" s="627"/>
      <c r="L91" s="627"/>
      <c r="M91" s="627"/>
      <c r="N91" s="627"/>
      <c r="O91" s="627"/>
      <c r="P91" s="627"/>
      <c r="Q91" s="627"/>
      <c r="R91" s="132"/>
    </row>
    <row r="92" spans="1:18" s="104" customFormat="1" ht="33" customHeight="1">
      <c r="A92" s="665">
        <v>13</v>
      </c>
      <c r="B92" s="250" t="s">
        <v>570</v>
      </c>
      <c r="C92" s="668" t="s">
        <v>571</v>
      </c>
      <c r="D92" s="271"/>
      <c r="E92" s="645" t="s">
        <v>451</v>
      </c>
      <c r="F92" s="102" t="s">
        <v>111</v>
      </c>
      <c r="G92" s="458"/>
      <c r="H92" s="109"/>
      <c r="I92" s="103"/>
      <c r="J92" s="103"/>
      <c r="K92" s="103"/>
      <c r="L92" s="103"/>
      <c r="M92" s="103"/>
      <c r="N92" s="103"/>
      <c r="O92" s="103"/>
      <c r="P92" s="103"/>
      <c r="Q92" s="156"/>
      <c r="R92" s="376"/>
    </row>
    <row r="93" spans="1:18" s="104" customFormat="1" ht="33" customHeight="1">
      <c r="A93" s="666"/>
      <c r="B93" s="268" t="s">
        <v>572</v>
      </c>
      <c r="C93" s="669"/>
      <c r="D93" s="133"/>
      <c r="E93" s="691"/>
      <c r="F93" s="275" t="s">
        <v>112</v>
      </c>
      <c r="G93" s="468"/>
      <c r="H93" s="127"/>
      <c r="I93" s="128"/>
      <c r="J93" s="128"/>
      <c r="K93" s="128"/>
      <c r="L93" s="128"/>
      <c r="M93" s="128"/>
      <c r="N93" s="128"/>
      <c r="O93" s="128"/>
      <c r="P93" s="128"/>
      <c r="Q93" s="355"/>
      <c r="R93" s="380"/>
    </row>
    <row r="94" spans="1:18" s="104" customFormat="1" ht="33" customHeight="1" thickBot="1">
      <c r="A94" s="666"/>
      <c r="B94" s="278" t="s">
        <v>63</v>
      </c>
      <c r="C94" s="669"/>
      <c r="D94" s="272"/>
      <c r="E94" s="691"/>
      <c r="F94" s="107" t="s">
        <v>20</v>
      </c>
      <c r="G94" s="459">
        <f>R94*J5</f>
        <v>0</v>
      </c>
      <c r="H94" s="126"/>
      <c r="I94" s="114"/>
      <c r="J94" s="114"/>
      <c r="K94" s="114"/>
      <c r="L94" s="114"/>
      <c r="M94" s="114"/>
      <c r="N94" s="114">
        <v>0</v>
      </c>
      <c r="O94" s="114"/>
      <c r="P94" s="114"/>
      <c r="Q94" s="158"/>
      <c r="R94" s="379">
        <v>1.7</v>
      </c>
    </row>
    <row r="95" spans="1:18" s="104" customFormat="1" ht="33" customHeight="1">
      <c r="A95" s="666"/>
      <c r="B95" s="278" t="s">
        <v>573</v>
      </c>
      <c r="C95" s="669"/>
      <c r="D95" s="668" t="s">
        <v>64</v>
      </c>
      <c r="E95" s="691"/>
      <c r="F95" s="664"/>
      <c r="G95" s="461"/>
      <c r="H95" s="628"/>
      <c r="I95" s="628"/>
      <c r="J95" s="628"/>
      <c r="K95" s="628"/>
      <c r="L95" s="628"/>
      <c r="M95" s="628"/>
      <c r="N95" s="628"/>
      <c r="O95" s="628"/>
      <c r="P95" s="628"/>
      <c r="Q95" s="628"/>
      <c r="R95" s="309"/>
    </row>
    <row r="96" spans="1:18" s="104" customFormat="1" ht="33" customHeight="1">
      <c r="A96" s="666"/>
      <c r="B96" s="278" t="s">
        <v>65</v>
      </c>
      <c r="C96" s="669"/>
      <c r="D96" s="669"/>
      <c r="E96" s="691"/>
      <c r="F96" s="674"/>
      <c r="G96" s="464"/>
      <c r="H96" s="675"/>
      <c r="I96" s="675"/>
      <c r="J96" s="675"/>
      <c r="K96" s="675"/>
      <c r="L96" s="675"/>
      <c r="M96" s="675"/>
      <c r="N96" s="675"/>
      <c r="O96" s="675"/>
      <c r="P96" s="675"/>
      <c r="Q96" s="675"/>
      <c r="R96" s="311"/>
    </row>
    <row r="97" spans="1:18" s="104" customFormat="1" ht="33" customHeight="1">
      <c r="A97" s="666"/>
      <c r="B97" s="278" t="s">
        <v>574</v>
      </c>
      <c r="C97" s="669"/>
      <c r="D97" s="669"/>
      <c r="E97" s="691"/>
      <c r="F97" s="674"/>
      <c r="G97" s="464"/>
      <c r="H97" s="675"/>
      <c r="I97" s="675"/>
      <c r="J97" s="675"/>
      <c r="K97" s="675"/>
      <c r="L97" s="675"/>
      <c r="M97" s="675"/>
      <c r="N97" s="675"/>
      <c r="O97" s="675"/>
      <c r="P97" s="675"/>
      <c r="Q97" s="675"/>
      <c r="R97" s="311"/>
    </row>
    <row r="98" spans="1:18" s="104" customFormat="1" ht="33" customHeight="1">
      <c r="A98" s="666"/>
      <c r="B98" s="278" t="s">
        <v>66</v>
      </c>
      <c r="C98" s="669"/>
      <c r="D98" s="669"/>
      <c r="E98" s="691"/>
      <c r="F98" s="674"/>
      <c r="G98" s="464"/>
      <c r="H98" s="675"/>
      <c r="I98" s="675"/>
      <c r="J98" s="675"/>
      <c r="K98" s="675"/>
      <c r="L98" s="675"/>
      <c r="M98" s="675"/>
      <c r="N98" s="675"/>
      <c r="O98" s="675"/>
      <c r="P98" s="675"/>
      <c r="Q98" s="675"/>
      <c r="R98" s="311"/>
    </row>
    <row r="99" spans="1:18" s="104" customFormat="1" ht="33" customHeight="1" thickBot="1">
      <c r="A99" s="667"/>
      <c r="B99" s="279" t="s">
        <v>575</v>
      </c>
      <c r="C99" s="670"/>
      <c r="D99" s="670"/>
      <c r="E99" s="663"/>
      <c r="F99" s="693"/>
      <c r="G99" s="470"/>
      <c r="H99" s="635"/>
      <c r="I99" s="635"/>
      <c r="J99" s="635"/>
      <c r="K99" s="635"/>
      <c r="L99" s="635"/>
      <c r="M99" s="635"/>
      <c r="N99" s="635"/>
      <c r="O99" s="635"/>
      <c r="P99" s="635"/>
      <c r="Q99" s="635"/>
      <c r="R99" s="316"/>
    </row>
    <row r="100" spans="1:18" s="104" customFormat="1" ht="33" customHeight="1">
      <c r="A100" s="665">
        <v>14</v>
      </c>
      <c r="B100" s="134" t="s">
        <v>576</v>
      </c>
      <c r="C100" s="236" t="s">
        <v>577</v>
      </c>
      <c r="D100" s="668" t="s">
        <v>67</v>
      </c>
      <c r="E100" s="645" t="s">
        <v>451</v>
      </c>
      <c r="F100" s="281" t="s">
        <v>111</v>
      </c>
      <c r="G100" s="456">
        <f>R100*J5</f>
        <v>0</v>
      </c>
      <c r="H100" s="109">
        <v>0</v>
      </c>
      <c r="I100" s="103"/>
      <c r="J100" s="103"/>
      <c r="K100" s="103"/>
      <c r="L100" s="103"/>
      <c r="M100" s="103"/>
      <c r="N100" s="103"/>
      <c r="O100" s="103"/>
      <c r="P100" s="103"/>
      <c r="Q100" s="156"/>
      <c r="R100" s="376">
        <v>8</v>
      </c>
    </row>
    <row r="101" spans="1:18" s="104" customFormat="1" ht="32.25" customHeight="1">
      <c r="A101" s="666"/>
      <c r="B101" s="135" t="s">
        <v>68</v>
      </c>
      <c r="C101" s="237" t="s">
        <v>580</v>
      </c>
      <c r="D101" s="669"/>
      <c r="E101" s="691"/>
      <c r="F101" s="231" t="s">
        <v>112</v>
      </c>
      <c r="G101" s="468">
        <f>R101*J5</f>
        <v>0</v>
      </c>
      <c r="H101" s="143"/>
      <c r="I101" s="131"/>
      <c r="J101" s="131"/>
      <c r="K101" s="131">
        <v>0</v>
      </c>
      <c r="L101" s="131"/>
      <c r="M101" s="131"/>
      <c r="N101" s="131"/>
      <c r="O101" s="131"/>
      <c r="P101" s="131"/>
      <c r="Q101" s="356"/>
      <c r="R101" s="382">
        <v>10</v>
      </c>
    </row>
    <row r="102" spans="1:18" s="104" customFormat="1" ht="33" customHeight="1" thickBot="1">
      <c r="A102" s="666"/>
      <c r="B102" s="135" t="s">
        <v>70</v>
      </c>
      <c r="C102" s="237"/>
      <c r="D102" s="669"/>
      <c r="E102" s="691"/>
      <c r="F102" s="282" t="s">
        <v>20</v>
      </c>
      <c r="G102" s="459">
        <f>R102*J5</f>
        <v>0</v>
      </c>
      <c r="H102" s="126"/>
      <c r="I102" s="114"/>
      <c r="J102" s="114"/>
      <c r="K102" s="114"/>
      <c r="L102" s="114"/>
      <c r="M102" s="114"/>
      <c r="N102" s="114">
        <v>0</v>
      </c>
      <c r="O102" s="114"/>
      <c r="P102" s="114"/>
      <c r="Q102" s="158"/>
      <c r="R102" s="379">
        <v>6.6</v>
      </c>
    </row>
    <row r="103" spans="1:18" s="104" customFormat="1" ht="33" customHeight="1">
      <c r="A103" s="666"/>
      <c r="B103" s="122" t="s">
        <v>72</v>
      </c>
      <c r="C103" s="237"/>
      <c r="D103" s="669"/>
      <c r="E103" s="691"/>
      <c r="F103" s="688"/>
      <c r="G103" s="436"/>
      <c r="H103" s="628"/>
      <c r="I103" s="629"/>
      <c r="J103" s="629"/>
      <c r="K103" s="629"/>
      <c r="L103" s="629"/>
      <c r="M103" s="629"/>
      <c r="N103" s="629"/>
      <c r="O103" s="629"/>
      <c r="P103" s="629"/>
      <c r="Q103" s="629"/>
      <c r="R103" s="314"/>
    </row>
    <row r="104" spans="1:18" s="104" customFormat="1" ht="33" customHeight="1">
      <c r="A104" s="666"/>
      <c r="B104" s="122" t="s">
        <v>578</v>
      </c>
      <c r="C104" s="237"/>
      <c r="D104" s="669"/>
      <c r="E104" s="691"/>
      <c r="F104" s="678"/>
      <c r="G104" s="466"/>
      <c r="H104" s="630"/>
      <c r="I104" s="630"/>
      <c r="J104" s="630"/>
      <c r="K104" s="630"/>
      <c r="L104" s="630"/>
      <c r="M104" s="630"/>
      <c r="N104" s="630"/>
      <c r="O104" s="630"/>
      <c r="P104" s="630"/>
      <c r="Q104" s="630"/>
      <c r="R104" s="312"/>
    </row>
    <row r="105" spans="1:18" s="104" customFormat="1" ht="33" customHeight="1">
      <c r="A105" s="666"/>
      <c r="B105" s="122" t="s">
        <v>579</v>
      </c>
      <c r="C105" s="237"/>
      <c r="D105" s="669"/>
      <c r="E105" s="691"/>
      <c r="F105" s="678"/>
      <c r="G105" s="466"/>
      <c r="H105" s="630"/>
      <c r="I105" s="630"/>
      <c r="J105" s="630"/>
      <c r="K105" s="630"/>
      <c r="L105" s="630"/>
      <c r="M105" s="630"/>
      <c r="N105" s="630"/>
      <c r="O105" s="630"/>
      <c r="P105" s="630"/>
      <c r="Q105" s="630"/>
      <c r="R105" s="312"/>
    </row>
    <row r="106" spans="1:18" s="104" customFormat="1" ht="33" customHeight="1">
      <c r="A106" s="666"/>
      <c r="B106" s="122" t="s">
        <v>581</v>
      </c>
      <c r="C106" s="244"/>
      <c r="D106" s="669"/>
      <c r="E106" s="691"/>
      <c r="F106" s="678"/>
      <c r="G106" s="466"/>
      <c r="H106" s="630"/>
      <c r="I106" s="630"/>
      <c r="J106" s="630"/>
      <c r="K106" s="630"/>
      <c r="L106" s="630"/>
      <c r="M106" s="630"/>
      <c r="N106" s="630"/>
      <c r="O106" s="630"/>
      <c r="P106" s="630"/>
      <c r="Q106" s="630"/>
      <c r="R106" s="312"/>
    </row>
    <row r="107" spans="1:18" s="104" customFormat="1" ht="48" customHeight="1" thickBot="1">
      <c r="A107" s="667"/>
      <c r="B107" s="136" t="s">
        <v>74</v>
      </c>
      <c r="C107" s="245"/>
      <c r="D107" s="670"/>
      <c r="E107" s="663"/>
      <c r="F107" s="679"/>
      <c r="G107" s="467"/>
      <c r="H107" s="631"/>
      <c r="I107" s="631"/>
      <c r="J107" s="631"/>
      <c r="K107" s="631"/>
      <c r="L107" s="631"/>
      <c r="M107" s="631"/>
      <c r="N107" s="631"/>
      <c r="O107" s="631"/>
      <c r="P107" s="631"/>
      <c r="Q107" s="631"/>
      <c r="R107" s="313"/>
    </row>
    <row r="108" spans="1:18" s="104" customFormat="1" ht="33" customHeight="1">
      <c r="A108" s="665">
        <v>15</v>
      </c>
      <c r="B108" s="250" t="s">
        <v>582</v>
      </c>
      <c r="C108" s="668" t="s">
        <v>75</v>
      </c>
      <c r="D108" s="250"/>
      <c r="E108" s="645" t="s">
        <v>451</v>
      </c>
      <c r="F108" s="281" t="s">
        <v>111</v>
      </c>
      <c r="G108" s="456"/>
      <c r="H108" s="204"/>
      <c r="I108" s="110"/>
      <c r="J108" s="110"/>
      <c r="K108" s="110"/>
      <c r="L108" s="110"/>
      <c r="M108" s="110"/>
      <c r="N108" s="110"/>
      <c r="O108" s="110"/>
      <c r="P108" s="110"/>
      <c r="Q108" s="150"/>
      <c r="R108" s="383"/>
    </row>
    <row r="109" spans="1:18" s="104" customFormat="1" ht="33" customHeight="1">
      <c r="A109" s="666"/>
      <c r="B109" s="248" t="s">
        <v>583</v>
      </c>
      <c r="C109" s="692"/>
      <c r="D109" s="137"/>
      <c r="E109" s="691"/>
      <c r="F109" s="231" t="s">
        <v>112</v>
      </c>
      <c r="G109" s="468">
        <f>R109*J5</f>
        <v>0</v>
      </c>
      <c r="H109" s="127"/>
      <c r="I109" s="128"/>
      <c r="J109" s="128"/>
      <c r="K109" s="128">
        <v>0</v>
      </c>
      <c r="L109" s="128"/>
      <c r="M109" s="128"/>
      <c r="N109" s="128"/>
      <c r="O109" s="128"/>
      <c r="P109" s="128"/>
      <c r="Q109" s="355"/>
      <c r="R109" s="380">
        <v>0.5</v>
      </c>
    </row>
    <row r="110" spans="1:18" s="104" customFormat="1" ht="33" customHeight="1" thickBot="1">
      <c r="A110" s="666"/>
      <c r="B110" s="248" t="s">
        <v>402</v>
      </c>
      <c r="C110" s="692"/>
      <c r="D110" s="133"/>
      <c r="E110" s="691"/>
      <c r="F110" s="282" t="s">
        <v>20</v>
      </c>
      <c r="G110" s="459">
        <f>R110*J5</f>
        <v>0</v>
      </c>
      <c r="H110" s="127"/>
      <c r="I110" s="128"/>
      <c r="J110" s="128"/>
      <c r="K110" s="128"/>
      <c r="L110" s="128"/>
      <c r="M110" s="128"/>
      <c r="N110" s="128">
        <v>0</v>
      </c>
      <c r="O110" s="128"/>
      <c r="P110" s="131"/>
      <c r="Q110" s="355"/>
      <c r="R110" s="380">
        <v>1.4</v>
      </c>
    </row>
    <row r="111" spans="1:18" s="104" customFormat="1" ht="33" customHeight="1">
      <c r="A111" s="666"/>
      <c r="B111" s="237" t="s">
        <v>584</v>
      </c>
      <c r="C111" s="692"/>
      <c r="D111" s="694" t="s">
        <v>610</v>
      </c>
      <c r="E111" s="691"/>
      <c r="F111" s="696"/>
      <c r="G111" s="434"/>
      <c r="H111" s="628"/>
      <c r="I111" s="628"/>
      <c r="J111" s="628"/>
      <c r="K111" s="628"/>
      <c r="L111" s="628"/>
      <c r="M111" s="628"/>
      <c r="N111" s="628"/>
      <c r="O111" s="628"/>
      <c r="P111" s="628"/>
      <c r="Q111" s="628"/>
      <c r="R111" s="317"/>
    </row>
    <row r="112" spans="1:18" s="104" customFormat="1" ht="33" customHeight="1" thickBot="1">
      <c r="A112" s="667"/>
      <c r="B112" s="278" t="s">
        <v>403</v>
      </c>
      <c r="C112" s="681"/>
      <c r="D112" s="695"/>
      <c r="E112" s="663"/>
      <c r="F112" s="697"/>
      <c r="G112" s="435"/>
      <c r="H112" s="635"/>
      <c r="I112" s="635"/>
      <c r="J112" s="635"/>
      <c r="K112" s="635"/>
      <c r="L112" s="635"/>
      <c r="M112" s="635"/>
      <c r="N112" s="635"/>
      <c r="O112" s="635"/>
      <c r="P112" s="635"/>
      <c r="Q112" s="635"/>
      <c r="R112" s="318"/>
    </row>
    <row r="113" spans="1:18" s="104" customFormat="1" ht="33" customHeight="1">
      <c r="A113" s="665">
        <v>16</v>
      </c>
      <c r="B113" s="250" t="s">
        <v>582</v>
      </c>
      <c r="C113" s="236"/>
      <c r="D113" s="250"/>
      <c r="E113" s="645" t="s">
        <v>451</v>
      </c>
      <c r="F113" s="102" t="s">
        <v>111</v>
      </c>
      <c r="G113" s="456"/>
      <c r="H113" s="173"/>
      <c r="I113" s="138"/>
      <c r="J113" s="138"/>
      <c r="K113" s="138"/>
      <c r="L113" s="138"/>
      <c r="M113" s="138"/>
      <c r="N113" s="138"/>
      <c r="O113" s="138"/>
      <c r="P113" s="138"/>
      <c r="Q113" s="168"/>
      <c r="R113" s="384"/>
    </row>
    <row r="114" spans="1:18" s="104" customFormat="1" ht="33" customHeight="1">
      <c r="A114" s="666"/>
      <c r="B114" s="248" t="s">
        <v>402</v>
      </c>
      <c r="C114" s="244"/>
      <c r="D114" s="111"/>
      <c r="E114" s="666"/>
      <c r="F114" s="275" t="s">
        <v>112</v>
      </c>
      <c r="G114" s="468"/>
      <c r="H114" s="169"/>
      <c r="I114" s="139"/>
      <c r="J114" s="139"/>
      <c r="K114" s="139"/>
      <c r="L114" s="139"/>
      <c r="M114" s="139"/>
      <c r="N114" s="139"/>
      <c r="O114" s="139"/>
      <c r="P114" s="139"/>
      <c r="Q114" s="170"/>
      <c r="R114" s="385"/>
    </row>
    <row r="115" spans="1:18" s="104" customFormat="1" ht="33" customHeight="1" thickBot="1">
      <c r="A115" s="666"/>
      <c r="B115" s="237" t="s">
        <v>584</v>
      </c>
      <c r="C115" s="237"/>
      <c r="D115" s="222"/>
      <c r="E115" s="666"/>
      <c r="F115" s="107" t="s">
        <v>20</v>
      </c>
      <c r="G115" s="459">
        <f>R115*J5</f>
        <v>0</v>
      </c>
      <c r="H115" s="178"/>
      <c r="I115" s="140"/>
      <c r="J115" s="140"/>
      <c r="K115" s="140"/>
      <c r="L115" s="140"/>
      <c r="M115" s="140"/>
      <c r="N115" s="140">
        <v>0</v>
      </c>
      <c r="O115" s="140"/>
      <c r="P115" s="141"/>
      <c r="Q115" s="177"/>
      <c r="R115" s="386">
        <v>1.2</v>
      </c>
    </row>
    <row r="116" spans="1:18" s="104" customFormat="1" ht="33" customHeight="1">
      <c r="A116" s="666"/>
      <c r="B116" s="278" t="s">
        <v>403</v>
      </c>
      <c r="C116" s="237" t="s">
        <v>77</v>
      </c>
      <c r="D116" s="223" t="s">
        <v>78</v>
      </c>
      <c r="E116" s="666"/>
      <c r="F116" s="665"/>
      <c r="G116" s="436"/>
      <c r="H116" s="632"/>
      <c r="I116" s="633"/>
      <c r="J116" s="633"/>
      <c r="K116" s="633"/>
      <c r="L116" s="633"/>
      <c r="M116" s="633"/>
      <c r="N116" s="633"/>
      <c r="O116" s="633"/>
      <c r="P116" s="633"/>
      <c r="Q116" s="633"/>
      <c r="R116" s="304"/>
    </row>
    <row r="117" spans="1:18" s="104" customFormat="1" ht="51" customHeight="1" thickBot="1">
      <c r="A117" s="667"/>
      <c r="B117" s="279" t="s">
        <v>404</v>
      </c>
      <c r="C117" s="238" t="s">
        <v>79</v>
      </c>
      <c r="D117" s="249" t="s">
        <v>611</v>
      </c>
      <c r="E117" s="667"/>
      <c r="F117" s="663"/>
      <c r="G117" s="462"/>
      <c r="H117" s="634"/>
      <c r="I117" s="634"/>
      <c r="J117" s="634"/>
      <c r="K117" s="634"/>
      <c r="L117" s="634"/>
      <c r="M117" s="634"/>
      <c r="N117" s="634"/>
      <c r="O117" s="634"/>
      <c r="P117" s="634"/>
      <c r="Q117" s="634"/>
      <c r="R117" s="308"/>
    </row>
    <row r="118" spans="1:18" s="104" customFormat="1" ht="33" customHeight="1">
      <c r="A118" s="665">
        <v>17</v>
      </c>
      <c r="B118" s="250" t="s">
        <v>80</v>
      </c>
      <c r="C118" s="668" t="s">
        <v>79</v>
      </c>
      <c r="D118" s="250"/>
      <c r="E118" s="645" t="s">
        <v>451</v>
      </c>
      <c r="F118" s="102" t="s">
        <v>111</v>
      </c>
      <c r="G118" s="456"/>
      <c r="H118" s="204"/>
      <c r="I118" s="110"/>
      <c r="J118" s="110"/>
      <c r="K118" s="110"/>
      <c r="L118" s="110"/>
      <c r="M118" s="110"/>
      <c r="N118" s="110"/>
      <c r="O118" s="110"/>
      <c r="P118" s="110"/>
      <c r="Q118" s="150"/>
      <c r="R118" s="383"/>
    </row>
    <row r="119" spans="1:18" s="104" customFormat="1" ht="33" customHeight="1">
      <c r="A119" s="666"/>
      <c r="B119" s="248" t="s">
        <v>81</v>
      </c>
      <c r="C119" s="692"/>
      <c r="D119" s="137"/>
      <c r="E119" s="691"/>
      <c r="F119" s="275" t="s">
        <v>112</v>
      </c>
      <c r="G119" s="468"/>
      <c r="H119" s="127"/>
      <c r="I119" s="128"/>
      <c r="J119" s="128"/>
      <c r="K119" s="128"/>
      <c r="L119" s="128"/>
      <c r="M119" s="128"/>
      <c r="N119" s="128"/>
      <c r="O119" s="128"/>
      <c r="P119" s="128"/>
      <c r="Q119" s="355"/>
      <c r="R119" s="380"/>
    </row>
    <row r="120" spans="1:18" s="104" customFormat="1" ht="33" customHeight="1" thickBot="1">
      <c r="A120" s="666"/>
      <c r="B120" s="237" t="s">
        <v>82</v>
      </c>
      <c r="C120" s="692"/>
      <c r="D120" s="133" t="s">
        <v>83</v>
      </c>
      <c r="E120" s="691"/>
      <c r="F120" s="107" t="s">
        <v>20</v>
      </c>
      <c r="G120" s="459">
        <f>R120*J5</f>
        <v>0</v>
      </c>
      <c r="H120" s="127"/>
      <c r="I120" s="128"/>
      <c r="J120" s="128"/>
      <c r="K120" s="128"/>
      <c r="L120" s="128"/>
      <c r="M120" s="128"/>
      <c r="N120" s="128">
        <v>0</v>
      </c>
      <c r="O120" s="128"/>
      <c r="P120" s="131"/>
      <c r="Q120" s="355"/>
      <c r="R120" s="380">
        <v>1.1000000000000001</v>
      </c>
    </row>
    <row r="121" spans="1:18" s="104" customFormat="1" ht="33" customHeight="1">
      <c r="A121" s="666"/>
      <c r="B121" s="278" t="s">
        <v>84</v>
      </c>
      <c r="C121" s="692"/>
      <c r="D121" s="694"/>
      <c r="E121" s="691"/>
      <c r="F121" s="696"/>
      <c r="G121" s="434"/>
      <c r="H121" s="628"/>
      <c r="I121" s="628"/>
      <c r="J121" s="628"/>
      <c r="K121" s="628"/>
      <c r="L121" s="628"/>
      <c r="M121" s="628"/>
      <c r="N121" s="628"/>
      <c r="O121" s="628"/>
      <c r="P121" s="628"/>
      <c r="Q121" s="628"/>
      <c r="R121" s="317"/>
    </row>
    <row r="122" spans="1:18" s="104" customFormat="1" ht="33" customHeight="1">
      <c r="A122" s="666"/>
      <c r="B122" s="278" t="s">
        <v>85</v>
      </c>
      <c r="C122" s="692"/>
      <c r="D122" s="698"/>
      <c r="E122" s="691"/>
      <c r="F122" s="699"/>
      <c r="G122" s="437"/>
      <c r="H122" s="675"/>
      <c r="I122" s="675"/>
      <c r="J122" s="675"/>
      <c r="K122" s="675"/>
      <c r="L122" s="675"/>
      <c r="M122" s="675"/>
      <c r="N122" s="675"/>
      <c r="O122" s="675"/>
      <c r="P122" s="675"/>
      <c r="Q122" s="675"/>
      <c r="R122" s="319"/>
    </row>
    <row r="123" spans="1:18" s="104" customFormat="1" ht="81.75" customHeight="1">
      <c r="A123" s="666"/>
      <c r="B123" s="142" t="s">
        <v>585</v>
      </c>
      <c r="C123" s="692"/>
      <c r="D123" s="698"/>
      <c r="E123" s="691"/>
      <c r="F123" s="699"/>
      <c r="G123" s="437"/>
      <c r="H123" s="675"/>
      <c r="I123" s="675"/>
      <c r="J123" s="675"/>
      <c r="K123" s="675"/>
      <c r="L123" s="675"/>
      <c r="M123" s="675"/>
      <c r="N123" s="675"/>
      <c r="O123" s="675"/>
      <c r="P123" s="675"/>
      <c r="Q123" s="675"/>
      <c r="R123" s="319"/>
    </row>
    <row r="124" spans="1:18" s="104" customFormat="1" ht="51" customHeight="1" thickBot="1">
      <c r="A124" s="667"/>
      <c r="B124" s="249" t="s">
        <v>586</v>
      </c>
      <c r="C124" s="681"/>
      <c r="D124" s="695"/>
      <c r="E124" s="663"/>
      <c r="F124" s="679"/>
      <c r="G124" s="467"/>
      <c r="H124" s="631"/>
      <c r="I124" s="631"/>
      <c r="J124" s="631"/>
      <c r="K124" s="631"/>
      <c r="L124" s="631"/>
      <c r="M124" s="631"/>
      <c r="N124" s="631"/>
      <c r="O124" s="631"/>
      <c r="P124" s="631"/>
      <c r="Q124" s="631"/>
      <c r="R124" s="313"/>
    </row>
    <row r="125" spans="1:18" s="104" customFormat="1" ht="33" customHeight="1">
      <c r="A125" s="665">
        <v>18</v>
      </c>
      <c r="B125" s="250" t="s">
        <v>587</v>
      </c>
      <c r="C125" s="236"/>
      <c r="D125" s="250"/>
      <c r="E125" s="645" t="s">
        <v>451</v>
      </c>
      <c r="F125" s="102" t="s">
        <v>111</v>
      </c>
      <c r="G125" s="456"/>
      <c r="H125" s="204"/>
      <c r="I125" s="103"/>
      <c r="J125" s="110"/>
      <c r="K125" s="110"/>
      <c r="L125" s="110"/>
      <c r="M125" s="110"/>
      <c r="N125" s="110"/>
      <c r="O125" s="110"/>
      <c r="P125" s="110"/>
      <c r="Q125" s="150"/>
      <c r="R125" s="383"/>
    </row>
    <row r="126" spans="1:18" s="104" customFormat="1" ht="33" customHeight="1">
      <c r="A126" s="666"/>
      <c r="B126" s="268" t="s">
        <v>588</v>
      </c>
      <c r="C126" s="237"/>
      <c r="D126" s="133"/>
      <c r="E126" s="691"/>
      <c r="F126" s="275" t="s">
        <v>112</v>
      </c>
      <c r="G126" s="468">
        <f>R126*J5</f>
        <v>0</v>
      </c>
      <c r="H126" s="127"/>
      <c r="I126" s="128"/>
      <c r="J126" s="128"/>
      <c r="K126" s="128">
        <v>0</v>
      </c>
      <c r="L126" s="113"/>
      <c r="M126" s="128"/>
      <c r="N126" s="128"/>
      <c r="O126" s="128"/>
      <c r="P126" s="128"/>
      <c r="Q126" s="355"/>
      <c r="R126" s="380">
        <v>2.1</v>
      </c>
    </row>
    <row r="127" spans="1:18" s="104" customFormat="1" ht="33" customHeight="1" thickBot="1">
      <c r="A127" s="666"/>
      <c r="B127" s="248" t="s">
        <v>86</v>
      </c>
      <c r="C127" s="237"/>
      <c r="D127" s="272"/>
      <c r="E127" s="691"/>
      <c r="F127" s="107" t="s">
        <v>20</v>
      </c>
      <c r="G127" s="459">
        <f>R127*J5</f>
        <v>0</v>
      </c>
      <c r="H127" s="143"/>
      <c r="I127" s="131"/>
      <c r="J127" s="131"/>
      <c r="K127" s="131"/>
      <c r="L127" s="131"/>
      <c r="M127" s="131"/>
      <c r="N127" s="131">
        <v>0</v>
      </c>
      <c r="O127" s="131"/>
      <c r="P127" s="131"/>
      <c r="Q127" s="356"/>
      <c r="R127" s="382">
        <v>3.5</v>
      </c>
    </row>
    <row r="128" spans="1:18" s="104" customFormat="1" ht="34.5" customHeight="1">
      <c r="A128" s="666"/>
      <c r="B128" s="248" t="s">
        <v>589</v>
      </c>
      <c r="C128" s="237" t="s">
        <v>87</v>
      </c>
      <c r="D128" s="248" t="s">
        <v>612</v>
      </c>
      <c r="E128" s="691"/>
      <c r="F128" s="665"/>
      <c r="G128" s="436"/>
      <c r="H128" s="700"/>
      <c r="I128" s="633"/>
      <c r="J128" s="633"/>
      <c r="K128" s="633"/>
      <c r="L128" s="633"/>
      <c r="M128" s="633"/>
      <c r="N128" s="633"/>
      <c r="O128" s="633"/>
      <c r="P128" s="633"/>
      <c r="Q128" s="633"/>
      <c r="R128" s="304"/>
    </row>
    <row r="129" spans="1:18" s="104" customFormat="1" ht="33" customHeight="1">
      <c r="A129" s="666"/>
      <c r="B129" s="248" t="s">
        <v>590</v>
      </c>
      <c r="C129" s="237" t="s">
        <v>79</v>
      </c>
      <c r="D129" s="248" t="s">
        <v>88</v>
      </c>
      <c r="E129" s="691"/>
      <c r="F129" s="691"/>
      <c r="G129" s="472"/>
      <c r="H129" s="701"/>
      <c r="I129" s="701"/>
      <c r="J129" s="701"/>
      <c r="K129" s="701"/>
      <c r="L129" s="701"/>
      <c r="M129" s="701"/>
      <c r="N129" s="701"/>
      <c r="O129" s="701"/>
      <c r="P129" s="701"/>
      <c r="Q129" s="701"/>
      <c r="R129" s="315"/>
    </row>
    <row r="130" spans="1:18" s="104" customFormat="1" ht="33" customHeight="1">
      <c r="A130" s="666"/>
      <c r="B130" s="248" t="s">
        <v>591</v>
      </c>
      <c r="C130" s="237"/>
      <c r="D130" s="248"/>
      <c r="E130" s="691"/>
      <c r="F130" s="691"/>
      <c r="G130" s="472"/>
      <c r="H130" s="701"/>
      <c r="I130" s="701"/>
      <c r="J130" s="701"/>
      <c r="K130" s="701"/>
      <c r="L130" s="701"/>
      <c r="M130" s="701"/>
      <c r="N130" s="701"/>
      <c r="O130" s="701"/>
      <c r="P130" s="701"/>
      <c r="Q130" s="701"/>
      <c r="R130" s="315"/>
    </row>
    <row r="131" spans="1:18" s="104" customFormat="1" ht="45" customHeight="1" thickBot="1">
      <c r="A131" s="666"/>
      <c r="B131" s="249" t="s">
        <v>89</v>
      </c>
      <c r="C131" s="237"/>
      <c r="D131" s="248"/>
      <c r="E131" s="691"/>
      <c r="F131" s="691"/>
      <c r="G131" s="472"/>
      <c r="H131" s="701"/>
      <c r="I131" s="701"/>
      <c r="J131" s="701"/>
      <c r="K131" s="701"/>
      <c r="L131" s="701"/>
      <c r="M131" s="701"/>
      <c r="N131" s="701"/>
      <c r="O131" s="701"/>
      <c r="P131" s="701"/>
      <c r="Q131" s="701"/>
      <c r="R131" s="315"/>
    </row>
    <row r="132" spans="1:18" s="104" customFormat="1" ht="33" customHeight="1">
      <c r="A132" s="665">
        <v>19</v>
      </c>
      <c r="B132" s="250" t="s">
        <v>90</v>
      </c>
      <c r="C132" s="668" t="s">
        <v>91</v>
      </c>
      <c r="D132" s="271"/>
      <c r="E132" s="645" t="s">
        <v>451</v>
      </c>
      <c r="F132" s="102" t="s">
        <v>111</v>
      </c>
      <c r="G132" s="456"/>
      <c r="H132" s="109"/>
      <c r="I132" s="103"/>
      <c r="J132" s="103"/>
      <c r="K132" s="103"/>
      <c r="L132" s="103"/>
      <c r="M132" s="103"/>
      <c r="N132" s="103"/>
      <c r="O132" s="103"/>
      <c r="P132" s="274"/>
      <c r="Q132" s="156"/>
      <c r="R132" s="376"/>
    </row>
    <row r="133" spans="1:18" s="104" customFormat="1" ht="33" customHeight="1">
      <c r="A133" s="666"/>
      <c r="B133" s="248" t="s">
        <v>92</v>
      </c>
      <c r="C133" s="669"/>
      <c r="D133" s="117"/>
      <c r="E133" s="646"/>
      <c r="F133" s="275" t="s">
        <v>112</v>
      </c>
      <c r="G133" s="468"/>
      <c r="H133" s="129"/>
      <c r="I133" s="113"/>
      <c r="J133" s="113"/>
      <c r="K133" s="113"/>
      <c r="L133" s="113"/>
      <c r="M133" s="113"/>
      <c r="N133" s="113"/>
      <c r="O133" s="113"/>
      <c r="P133" s="113"/>
      <c r="Q133" s="151"/>
      <c r="R133" s="381"/>
    </row>
    <row r="134" spans="1:18" s="104" customFormat="1" ht="33" customHeight="1" thickBot="1">
      <c r="A134" s="666"/>
      <c r="B134" s="248" t="s">
        <v>592</v>
      </c>
      <c r="C134" s="669"/>
      <c r="D134" s="249"/>
      <c r="E134" s="646"/>
      <c r="F134" s="107" t="s">
        <v>20</v>
      </c>
      <c r="G134" s="459">
        <f>R134*J5</f>
        <v>0</v>
      </c>
      <c r="H134" s="126"/>
      <c r="I134" s="114"/>
      <c r="J134" s="114"/>
      <c r="K134" s="114"/>
      <c r="L134" s="114"/>
      <c r="M134" s="114"/>
      <c r="N134" s="114">
        <v>0</v>
      </c>
      <c r="O134" s="114"/>
      <c r="P134" s="114"/>
      <c r="Q134" s="158"/>
      <c r="R134" s="379">
        <v>1.3</v>
      </c>
    </row>
    <row r="135" spans="1:18" s="104" customFormat="1" ht="48" customHeight="1" thickBot="1">
      <c r="A135" s="667"/>
      <c r="B135" s="249" t="s">
        <v>593</v>
      </c>
      <c r="C135" s="670"/>
      <c r="D135" s="144" t="s">
        <v>93</v>
      </c>
      <c r="E135" s="647"/>
      <c r="F135" s="132"/>
      <c r="G135" s="470"/>
      <c r="H135" s="635"/>
      <c r="I135" s="635"/>
      <c r="J135" s="635"/>
      <c r="K135" s="635"/>
      <c r="L135" s="635"/>
      <c r="M135" s="635"/>
      <c r="N135" s="635"/>
      <c r="O135" s="635"/>
      <c r="P135" s="635"/>
      <c r="Q135" s="635"/>
      <c r="R135" s="316"/>
    </row>
    <row r="136" spans="1:18" s="104" customFormat="1" ht="33" customHeight="1">
      <c r="A136" s="665">
        <v>20</v>
      </c>
      <c r="B136" s="250" t="s">
        <v>594</v>
      </c>
      <c r="C136" s="668" t="s">
        <v>103</v>
      </c>
      <c r="D136" s="271" t="s">
        <v>94</v>
      </c>
      <c r="E136" s="645" t="s">
        <v>607</v>
      </c>
      <c r="F136" s="102" t="s">
        <v>111</v>
      </c>
      <c r="G136" s="456">
        <f>R136*J5</f>
        <v>0</v>
      </c>
      <c r="H136" s="109"/>
      <c r="I136" s="103"/>
      <c r="J136" s="103">
        <v>0</v>
      </c>
      <c r="K136" s="103"/>
      <c r="L136" s="103"/>
      <c r="M136" s="103"/>
      <c r="N136" s="103"/>
      <c r="O136" s="103"/>
      <c r="P136" s="274"/>
      <c r="Q136" s="156"/>
      <c r="R136" s="376">
        <v>1.6</v>
      </c>
    </row>
    <row r="137" spans="1:18" s="104" customFormat="1" ht="33" customHeight="1">
      <c r="A137" s="666"/>
      <c r="B137" s="268" t="s">
        <v>423</v>
      </c>
      <c r="C137" s="669"/>
      <c r="D137" s="117"/>
      <c r="E137" s="646"/>
      <c r="F137" s="275" t="s">
        <v>112</v>
      </c>
      <c r="G137" s="468"/>
      <c r="H137" s="129"/>
      <c r="I137" s="113"/>
      <c r="J137" s="113"/>
      <c r="K137" s="113"/>
      <c r="L137" s="113"/>
      <c r="M137" s="113"/>
      <c r="N137" s="113"/>
      <c r="O137" s="113"/>
      <c r="P137" s="113"/>
      <c r="Q137" s="151"/>
      <c r="R137" s="381"/>
    </row>
    <row r="138" spans="1:18" s="104" customFormat="1" ht="33" customHeight="1" thickBot="1">
      <c r="A138" s="666"/>
      <c r="B138" s="248" t="s">
        <v>95</v>
      </c>
      <c r="C138" s="669"/>
      <c r="D138" s="249"/>
      <c r="E138" s="646"/>
      <c r="F138" s="107" t="s">
        <v>20</v>
      </c>
      <c r="G138" s="459"/>
      <c r="H138" s="126"/>
      <c r="I138" s="114"/>
      <c r="J138" s="114"/>
      <c r="K138" s="114"/>
      <c r="L138" s="114"/>
      <c r="M138" s="114"/>
      <c r="N138" s="114"/>
      <c r="O138" s="114"/>
      <c r="P138" s="114"/>
      <c r="Q138" s="158"/>
      <c r="R138" s="379"/>
    </row>
    <row r="139" spans="1:18" s="104" customFormat="1" ht="33" customHeight="1">
      <c r="A139" s="666"/>
      <c r="B139" s="248" t="s">
        <v>96</v>
      </c>
      <c r="C139" s="669"/>
      <c r="D139" s="671" t="s">
        <v>31</v>
      </c>
      <c r="E139" s="646"/>
      <c r="F139" s="664"/>
      <c r="G139" s="464"/>
      <c r="H139" s="675"/>
      <c r="I139" s="675"/>
      <c r="J139" s="675"/>
      <c r="K139" s="675"/>
      <c r="L139" s="675"/>
      <c r="M139" s="675"/>
      <c r="N139" s="675"/>
      <c r="O139" s="675"/>
      <c r="P139" s="675"/>
      <c r="Q139" s="675"/>
      <c r="R139" s="311"/>
    </row>
    <row r="140" spans="1:18" s="104" customFormat="1" ht="33" customHeight="1">
      <c r="A140" s="666"/>
      <c r="B140" s="248" t="s">
        <v>595</v>
      </c>
      <c r="C140" s="669"/>
      <c r="D140" s="676"/>
      <c r="E140" s="646"/>
      <c r="F140" s="674"/>
      <c r="G140" s="464"/>
      <c r="H140" s="675"/>
      <c r="I140" s="675"/>
      <c r="J140" s="675"/>
      <c r="K140" s="675"/>
      <c r="L140" s="675"/>
      <c r="M140" s="675"/>
      <c r="N140" s="675"/>
      <c r="O140" s="675"/>
      <c r="P140" s="675"/>
      <c r="Q140" s="675"/>
      <c r="R140" s="311"/>
    </row>
    <row r="141" spans="1:18" s="104" customFormat="1" ht="33" customHeight="1">
      <c r="A141" s="666"/>
      <c r="B141" s="248" t="s">
        <v>46</v>
      </c>
      <c r="C141" s="669"/>
      <c r="D141" s="676"/>
      <c r="E141" s="646"/>
      <c r="F141" s="674"/>
      <c r="G141" s="464"/>
      <c r="H141" s="675"/>
      <c r="I141" s="675"/>
      <c r="J141" s="675"/>
      <c r="K141" s="675"/>
      <c r="L141" s="675"/>
      <c r="M141" s="675"/>
      <c r="N141" s="675"/>
      <c r="O141" s="675"/>
      <c r="P141" s="675"/>
      <c r="Q141" s="675"/>
      <c r="R141" s="311"/>
    </row>
    <row r="142" spans="1:18" s="104" customFormat="1" ht="45" customHeight="1" thickBot="1">
      <c r="A142" s="667"/>
      <c r="B142" s="249" t="s">
        <v>97</v>
      </c>
      <c r="C142" s="670"/>
      <c r="D142" s="677"/>
      <c r="E142" s="647"/>
      <c r="F142" s="679"/>
      <c r="G142" s="467"/>
      <c r="H142" s="635"/>
      <c r="I142" s="635"/>
      <c r="J142" s="635"/>
      <c r="K142" s="635"/>
      <c r="L142" s="635"/>
      <c r="M142" s="635"/>
      <c r="N142" s="635"/>
      <c r="O142" s="635"/>
      <c r="P142" s="635"/>
      <c r="Q142" s="635"/>
      <c r="R142" s="313"/>
    </row>
    <row r="143" spans="1:18" s="104" customFormat="1" ht="33" customHeight="1">
      <c r="A143" s="665">
        <v>21</v>
      </c>
      <c r="B143" s="250" t="s">
        <v>415</v>
      </c>
      <c r="C143" s="668" t="s">
        <v>103</v>
      </c>
      <c r="D143" s="250" t="s">
        <v>98</v>
      </c>
      <c r="E143" s="645" t="s">
        <v>17</v>
      </c>
      <c r="F143" s="102" t="s">
        <v>111</v>
      </c>
      <c r="G143" s="456">
        <f>R143*J5</f>
        <v>0</v>
      </c>
      <c r="H143" s="109"/>
      <c r="I143" s="103"/>
      <c r="J143" s="103">
        <v>0</v>
      </c>
      <c r="K143" s="103"/>
      <c r="L143" s="103"/>
      <c r="M143" s="103"/>
      <c r="N143" s="103"/>
      <c r="O143" s="274"/>
      <c r="P143" s="103"/>
      <c r="Q143" s="156"/>
      <c r="R143" s="376">
        <v>1.8</v>
      </c>
    </row>
    <row r="144" spans="1:18" s="104" customFormat="1" ht="33" customHeight="1">
      <c r="A144" s="666"/>
      <c r="B144" s="268" t="s">
        <v>429</v>
      </c>
      <c r="C144" s="669"/>
      <c r="D144" s="117"/>
      <c r="E144" s="646"/>
      <c r="F144" s="275" t="s">
        <v>112</v>
      </c>
      <c r="G144" s="468"/>
      <c r="H144" s="129"/>
      <c r="I144" s="113"/>
      <c r="J144" s="113"/>
      <c r="K144" s="113"/>
      <c r="L144" s="113"/>
      <c r="M144" s="113"/>
      <c r="N144" s="113"/>
      <c r="O144" s="113"/>
      <c r="P144" s="113"/>
      <c r="Q144" s="151"/>
      <c r="R144" s="381"/>
    </row>
    <row r="145" spans="1:18" s="104" customFormat="1" ht="33" customHeight="1" thickBot="1">
      <c r="A145" s="666"/>
      <c r="B145" s="248" t="s">
        <v>99</v>
      </c>
      <c r="C145" s="669"/>
      <c r="D145" s="249"/>
      <c r="E145" s="646"/>
      <c r="F145" s="107" t="s">
        <v>20</v>
      </c>
      <c r="G145" s="459"/>
      <c r="H145" s="126"/>
      <c r="I145" s="114"/>
      <c r="J145" s="114"/>
      <c r="K145" s="114"/>
      <c r="L145" s="114"/>
      <c r="M145" s="114"/>
      <c r="N145" s="114"/>
      <c r="O145" s="114"/>
      <c r="P145" s="114"/>
      <c r="Q145" s="158"/>
      <c r="R145" s="379"/>
    </row>
    <row r="146" spans="1:18" s="104" customFormat="1" ht="33" customHeight="1">
      <c r="A146" s="666"/>
      <c r="B146" s="248" t="s">
        <v>100</v>
      </c>
      <c r="C146" s="669"/>
      <c r="D146" s="671" t="s">
        <v>613</v>
      </c>
      <c r="E146" s="646"/>
      <c r="F146" s="664"/>
      <c r="G146" s="461"/>
      <c r="H146" s="628"/>
      <c r="I146" s="628"/>
      <c r="J146" s="628"/>
      <c r="K146" s="628"/>
      <c r="L146" s="628"/>
      <c r="M146" s="628"/>
      <c r="N146" s="628"/>
      <c r="O146" s="628"/>
      <c r="P146" s="628"/>
      <c r="Q146" s="628"/>
      <c r="R146" s="309"/>
    </row>
    <row r="147" spans="1:18" s="104" customFormat="1" ht="33" customHeight="1">
      <c r="A147" s="666"/>
      <c r="B147" s="248" t="s">
        <v>596</v>
      </c>
      <c r="C147" s="669"/>
      <c r="D147" s="676"/>
      <c r="E147" s="646"/>
      <c r="F147" s="674"/>
      <c r="G147" s="464"/>
      <c r="H147" s="675"/>
      <c r="I147" s="675"/>
      <c r="J147" s="675"/>
      <c r="K147" s="675"/>
      <c r="L147" s="675"/>
      <c r="M147" s="675"/>
      <c r="N147" s="675"/>
      <c r="O147" s="675"/>
      <c r="P147" s="675"/>
      <c r="Q147" s="675"/>
      <c r="R147" s="311"/>
    </row>
    <row r="148" spans="1:18" s="104" customFormat="1" ht="51" customHeight="1" thickBot="1">
      <c r="A148" s="667"/>
      <c r="B148" s="249" t="s">
        <v>101</v>
      </c>
      <c r="C148" s="670"/>
      <c r="D148" s="677"/>
      <c r="E148" s="647"/>
      <c r="F148" s="693"/>
      <c r="G148" s="470"/>
      <c r="H148" s="635"/>
      <c r="I148" s="635"/>
      <c r="J148" s="635"/>
      <c r="K148" s="635"/>
      <c r="L148" s="635"/>
      <c r="M148" s="635"/>
      <c r="N148" s="635"/>
      <c r="O148" s="635"/>
      <c r="P148" s="635"/>
      <c r="Q148" s="635"/>
      <c r="R148" s="316"/>
    </row>
    <row r="149" spans="1:18" s="104" customFormat="1" ht="33" customHeight="1">
      <c r="A149" s="665">
        <v>22</v>
      </c>
      <c r="B149" s="248" t="s">
        <v>424</v>
      </c>
      <c r="C149" s="668" t="s">
        <v>103</v>
      </c>
      <c r="D149" s="250" t="s">
        <v>431</v>
      </c>
      <c r="E149" s="645" t="s">
        <v>17</v>
      </c>
      <c r="F149" s="102" t="s">
        <v>111</v>
      </c>
      <c r="G149" s="456">
        <f>R149*J5</f>
        <v>0</v>
      </c>
      <c r="H149" s="109"/>
      <c r="I149" s="103"/>
      <c r="J149" s="103">
        <v>0</v>
      </c>
      <c r="K149" s="103"/>
      <c r="L149" s="103"/>
      <c r="M149" s="103"/>
      <c r="N149" s="103"/>
      <c r="O149" s="274"/>
      <c r="P149" s="103"/>
      <c r="Q149" s="156"/>
      <c r="R149" s="376">
        <v>0.5</v>
      </c>
    </row>
    <row r="150" spans="1:18" s="104" customFormat="1" ht="33" customHeight="1">
      <c r="A150" s="666"/>
      <c r="B150" s="248" t="s">
        <v>430</v>
      </c>
      <c r="C150" s="669"/>
      <c r="D150" s="117"/>
      <c r="E150" s="646"/>
      <c r="F150" s="275" t="s">
        <v>112</v>
      </c>
      <c r="G150" s="468"/>
      <c r="H150" s="129"/>
      <c r="I150" s="113"/>
      <c r="J150" s="113"/>
      <c r="K150" s="113"/>
      <c r="L150" s="113"/>
      <c r="M150" s="113"/>
      <c r="N150" s="113"/>
      <c r="O150" s="113"/>
      <c r="P150" s="113"/>
      <c r="Q150" s="151"/>
      <c r="R150" s="381"/>
    </row>
    <row r="151" spans="1:18" s="104" customFormat="1" ht="33" customHeight="1" thickBot="1">
      <c r="A151" s="666"/>
      <c r="B151" s="248" t="s">
        <v>425</v>
      </c>
      <c r="C151" s="669"/>
      <c r="D151" s="249"/>
      <c r="E151" s="646"/>
      <c r="F151" s="107" t="s">
        <v>20</v>
      </c>
      <c r="G151" s="459">
        <f>R151*J5</f>
        <v>0</v>
      </c>
      <c r="H151" s="126"/>
      <c r="I151" s="114"/>
      <c r="J151" s="114"/>
      <c r="K151" s="114"/>
      <c r="L151" s="114"/>
      <c r="M151" s="114"/>
      <c r="N151" s="114"/>
      <c r="O151" s="114"/>
      <c r="P151" s="114"/>
      <c r="Q151" s="158">
        <v>0</v>
      </c>
      <c r="R151" s="379">
        <v>1.5</v>
      </c>
    </row>
    <row r="152" spans="1:18" s="104" customFormat="1" ht="33" customHeight="1">
      <c r="A152" s="666"/>
      <c r="B152" s="248" t="s">
        <v>426</v>
      </c>
      <c r="C152" s="669"/>
      <c r="D152" s="671" t="s">
        <v>409</v>
      </c>
      <c r="E152" s="646"/>
      <c r="F152" s="664"/>
      <c r="G152" s="461"/>
      <c r="H152" s="628"/>
      <c r="I152" s="628"/>
      <c r="J152" s="628"/>
      <c r="K152" s="628"/>
      <c r="L152" s="628"/>
      <c r="M152" s="628"/>
      <c r="N152" s="628"/>
      <c r="O152" s="628"/>
      <c r="P152" s="628"/>
      <c r="Q152" s="628"/>
      <c r="R152" s="309"/>
    </row>
    <row r="153" spans="1:18" s="104" customFormat="1" ht="33" customHeight="1">
      <c r="A153" s="666"/>
      <c r="B153" s="248" t="s">
        <v>427</v>
      </c>
      <c r="C153" s="669"/>
      <c r="D153" s="676"/>
      <c r="E153" s="646"/>
      <c r="F153" s="674"/>
      <c r="G153" s="464"/>
      <c r="H153" s="675"/>
      <c r="I153" s="675"/>
      <c r="J153" s="675"/>
      <c r="K153" s="675"/>
      <c r="L153" s="675"/>
      <c r="M153" s="675"/>
      <c r="N153" s="675"/>
      <c r="O153" s="675"/>
      <c r="P153" s="675"/>
      <c r="Q153" s="675"/>
      <c r="R153" s="311"/>
    </row>
    <row r="154" spans="1:18" s="104" customFormat="1" ht="33" customHeight="1" thickBot="1">
      <c r="A154" s="667"/>
      <c r="B154" s="248" t="s">
        <v>428</v>
      </c>
      <c r="C154" s="670"/>
      <c r="D154" s="677"/>
      <c r="E154" s="647"/>
      <c r="F154" s="693"/>
      <c r="G154" s="470"/>
      <c r="H154" s="635"/>
      <c r="I154" s="635"/>
      <c r="J154" s="635"/>
      <c r="K154" s="635"/>
      <c r="L154" s="635"/>
      <c r="M154" s="635"/>
      <c r="N154" s="635"/>
      <c r="O154" s="635"/>
      <c r="P154" s="635"/>
      <c r="Q154" s="635"/>
      <c r="R154" s="316"/>
    </row>
    <row r="155" spans="1:18" s="104" customFormat="1" ht="33" customHeight="1">
      <c r="A155" s="665">
        <v>23</v>
      </c>
      <c r="B155" s="250" t="s">
        <v>102</v>
      </c>
      <c r="C155" s="668" t="s">
        <v>103</v>
      </c>
      <c r="D155" s="271" t="s">
        <v>453</v>
      </c>
      <c r="E155" s="645" t="s">
        <v>17</v>
      </c>
      <c r="F155" s="102" t="s">
        <v>111</v>
      </c>
      <c r="G155" s="456">
        <f>R155*J5</f>
        <v>0</v>
      </c>
      <c r="H155" s="173"/>
      <c r="I155" s="138"/>
      <c r="J155" s="138">
        <v>0</v>
      </c>
      <c r="K155" s="138"/>
      <c r="L155" s="138"/>
      <c r="M155" s="138"/>
      <c r="N155" s="138"/>
      <c r="O155" s="138"/>
      <c r="P155" s="138"/>
      <c r="Q155" s="168"/>
      <c r="R155" s="384">
        <v>0.7</v>
      </c>
    </row>
    <row r="156" spans="1:18" s="104" customFormat="1" ht="33" customHeight="1">
      <c r="A156" s="666"/>
      <c r="B156" s="237" t="s">
        <v>104</v>
      </c>
      <c r="C156" s="669"/>
      <c r="D156" s="117"/>
      <c r="E156" s="666"/>
      <c r="F156" s="275" t="s">
        <v>112</v>
      </c>
      <c r="G156" s="468"/>
      <c r="H156" s="169"/>
      <c r="I156" s="139"/>
      <c r="J156" s="139"/>
      <c r="K156" s="139"/>
      <c r="L156" s="139"/>
      <c r="M156" s="145"/>
      <c r="N156" s="139"/>
      <c r="O156" s="139"/>
      <c r="P156" s="139"/>
      <c r="Q156" s="170"/>
      <c r="R156" s="385"/>
    </row>
    <row r="157" spans="1:18" s="104" customFormat="1" ht="33" customHeight="1" thickBot="1">
      <c r="A157" s="666"/>
      <c r="B157" s="248" t="s">
        <v>105</v>
      </c>
      <c r="C157" s="669"/>
      <c r="D157" s="248"/>
      <c r="E157" s="666"/>
      <c r="F157" s="107" t="s">
        <v>20</v>
      </c>
      <c r="G157" s="459"/>
      <c r="H157" s="191"/>
      <c r="I157" s="147"/>
      <c r="J157" s="147"/>
      <c r="K157" s="147"/>
      <c r="L157" s="147"/>
      <c r="M157" s="147"/>
      <c r="N157" s="147"/>
      <c r="O157" s="147"/>
      <c r="P157" s="147"/>
      <c r="Q157" s="171"/>
      <c r="R157" s="387"/>
    </row>
    <row r="158" spans="1:18" s="104" customFormat="1" ht="33" customHeight="1">
      <c r="A158" s="666"/>
      <c r="B158" s="248" t="s">
        <v>106</v>
      </c>
      <c r="C158" s="669"/>
      <c r="D158" s="705" t="s">
        <v>614</v>
      </c>
      <c r="E158" s="666"/>
      <c r="F158" s="688"/>
      <c r="G158" s="466"/>
      <c r="H158" s="707"/>
      <c r="I158" s="707"/>
      <c r="J158" s="707"/>
      <c r="K158" s="707"/>
      <c r="L158" s="707"/>
      <c r="M158" s="707"/>
      <c r="N158" s="707"/>
      <c r="O158" s="707"/>
      <c r="P158" s="707"/>
      <c r="Q158" s="707"/>
      <c r="R158" s="312"/>
    </row>
    <row r="159" spans="1:18" s="104" customFormat="1" ht="48" customHeight="1" thickBot="1">
      <c r="A159" s="667"/>
      <c r="B159" s="249" t="s">
        <v>107</v>
      </c>
      <c r="C159" s="670"/>
      <c r="D159" s="706"/>
      <c r="E159" s="667"/>
      <c r="F159" s="679"/>
      <c r="G159" s="467"/>
      <c r="H159" s="708"/>
      <c r="I159" s="708"/>
      <c r="J159" s="708"/>
      <c r="K159" s="708"/>
      <c r="L159" s="708"/>
      <c r="M159" s="708"/>
      <c r="N159" s="708"/>
      <c r="O159" s="708"/>
      <c r="P159" s="708"/>
      <c r="Q159" s="708"/>
      <c r="R159" s="313"/>
    </row>
    <row r="160" spans="1:18" s="104" customFormat="1" ht="33" customHeight="1">
      <c r="A160" s="665">
        <v>24</v>
      </c>
      <c r="B160" s="286" t="s">
        <v>597</v>
      </c>
      <c r="C160" s="668" t="s">
        <v>405</v>
      </c>
      <c r="D160" s="292"/>
      <c r="E160" s="645" t="s">
        <v>451</v>
      </c>
      <c r="F160" s="102" t="s">
        <v>111</v>
      </c>
      <c r="G160" s="456"/>
      <c r="H160" s="109"/>
      <c r="I160" s="103"/>
      <c r="J160" s="103"/>
      <c r="K160" s="103"/>
      <c r="L160" s="103"/>
      <c r="M160" s="103"/>
      <c r="N160" s="103"/>
      <c r="O160" s="103"/>
      <c r="P160" s="103"/>
      <c r="Q160" s="156"/>
      <c r="R160" s="376"/>
    </row>
    <row r="161" spans="1:18" s="104" customFormat="1" ht="33" customHeight="1">
      <c r="A161" s="666"/>
      <c r="B161" s="289" t="s">
        <v>598</v>
      </c>
      <c r="C161" s="669"/>
      <c r="D161" s="133"/>
      <c r="E161" s="666"/>
      <c r="F161" s="294" t="s">
        <v>112</v>
      </c>
      <c r="G161" s="468"/>
      <c r="H161" s="127"/>
      <c r="I161" s="108"/>
      <c r="J161" s="108"/>
      <c r="K161" s="108"/>
      <c r="L161" s="108"/>
      <c r="M161" s="108"/>
      <c r="N161" s="108"/>
      <c r="O161" s="108"/>
      <c r="P161" s="108"/>
      <c r="Q161" s="354"/>
      <c r="R161" s="380"/>
    </row>
    <row r="162" spans="1:18" s="104" customFormat="1" ht="33" customHeight="1" thickBot="1">
      <c r="A162" s="666"/>
      <c r="B162" s="289" t="s">
        <v>108</v>
      </c>
      <c r="C162" s="669"/>
      <c r="D162" s="293"/>
      <c r="E162" s="666"/>
      <c r="F162" s="107" t="s">
        <v>20</v>
      </c>
      <c r="G162" s="459">
        <f>R162*J5</f>
        <v>0</v>
      </c>
      <c r="H162" s="126"/>
      <c r="I162" s="114"/>
      <c r="J162" s="114"/>
      <c r="K162" s="114"/>
      <c r="L162" s="114"/>
      <c r="M162" s="114"/>
      <c r="N162" s="114"/>
      <c r="O162" s="114"/>
      <c r="P162" s="114"/>
      <c r="Q162" s="158">
        <v>0</v>
      </c>
      <c r="R162" s="379">
        <v>1.8</v>
      </c>
    </row>
    <row r="163" spans="1:18" s="104" customFormat="1" ht="33" customHeight="1">
      <c r="A163" s="666"/>
      <c r="B163" s="290" t="s">
        <v>109</v>
      </c>
      <c r="C163" s="669"/>
      <c r="D163" s="698" t="s">
        <v>615</v>
      </c>
      <c r="E163" s="666"/>
      <c r="F163" s="664"/>
      <c r="G163" s="461"/>
      <c r="H163" s="628"/>
      <c r="I163" s="629"/>
      <c r="J163" s="629"/>
      <c r="K163" s="629"/>
      <c r="L163" s="629"/>
      <c r="M163" s="629"/>
      <c r="N163" s="629"/>
      <c r="O163" s="629"/>
      <c r="P163" s="629"/>
      <c r="Q163" s="629"/>
      <c r="R163" s="309"/>
    </row>
    <row r="164" spans="1:18" s="104" customFormat="1" ht="33" customHeight="1">
      <c r="A164" s="666"/>
      <c r="B164" s="290" t="s">
        <v>599</v>
      </c>
      <c r="C164" s="669"/>
      <c r="D164" s="698"/>
      <c r="E164" s="666"/>
      <c r="F164" s="678"/>
      <c r="G164" s="466"/>
      <c r="H164" s="630"/>
      <c r="I164" s="630"/>
      <c r="J164" s="630"/>
      <c r="K164" s="630"/>
      <c r="L164" s="630"/>
      <c r="M164" s="630"/>
      <c r="N164" s="630"/>
      <c r="O164" s="630"/>
      <c r="P164" s="630"/>
      <c r="Q164" s="630"/>
      <c r="R164" s="312"/>
    </row>
    <row r="165" spans="1:18" s="104" customFormat="1" ht="42" customHeight="1" thickBot="1">
      <c r="A165" s="667"/>
      <c r="B165" s="291" t="s">
        <v>600</v>
      </c>
      <c r="C165" s="670"/>
      <c r="D165" s="695"/>
      <c r="E165" s="667"/>
      <c r="F165" s="679"/>
      <c r="G165" s="467"/>
      <c r="H165" s="631"/>
      <c r="I165" s="631"/>
      <c r="J165" s="631"/>
      <c r="K165" s="631"/>
      <c r="L165" s="631"/>
      <c r="M165" s="631"/>
      <c r="N165" s="631"/>
      <c r="O165" s="631"/>
      <c r="P165" s="631"/>
      <c r="Q165" s="631"/>
      <c r="R165" s="313"/>
    </row>
    <row r="166" spans="1:18" s="155" customFormat="1" ht="32.25" customHeight="1">
      <c r="A166" s="665">
        <v>25</v>
      </c>
      <c r="B166" s="702" t="s">
        <v>646</v>
      </c>
      <c r="C166" s="668" t="s">
        <v>422</v>
      </c>
      <c r="D166" s="292" t="s">
        <v>117</v>
      </c>
      <c r="E166" s="665" t="s">
        <v>450</v>
      </c>
      <c r="F166" s="102" t="s">
        <v>111</v>
      </c>
      <c r="G166" s="459">
        <f>R166*J5</f>
        <v>0</v>
      </c>
      <c r="H166" s="204">
        <v>0</v>
      </c>
      <c r="I166" s="110"/>
      <c r="J166" s="110"/>
      <c r="K166" s="110"/>
      <c r="L166" s="110"/>
      <c r="M166" s="110"/>
      <c r="N166" s="110"/>
      <c r="O166" s="110"/>
      <c r="P166" s="110"/>
      <c r="Q166" s="150"/>
      <c r="R166" s="383">
        <v>0.27</v>
      </c>
    </row>
    <row r="167" spans="1:18" s="155" customFormat="1" ht="32.25" customHeight="1">
      <c r="A167" s="666"/>
      <c r="B167" s="703"/>
      <c r="C167" s="669"/>
      <c r="D167" s="113"/>
      <c r="E167" s="666"/>
      <c r="F167" s="294" t="s">
        <v>112</v>
      </c>
      <c r="G167" s="468"/>
      <c r="H167" s="129"/>
      <c r="I167" s="113"/>
      <c r="J167" s="113"/>
      <c r="K167" s="113"/>
      <c r="L167" s="113"/>
      <c r="M167" s="113"/>
      <c r="N167" s="113"/>
      <c r="O167" s="113"/>
      <c r="P167" s="113"/>
      <c r="Q167" s="151"/>
      <c r="R167" s="381"/>
    </row>
    <row r="168" spans="1:18" s="155" customFormat="1" ht="33" customHeight="1" thickBot="1">
      <c r="A168" s="666"/>
      <c r="B168" s="703"/>
      <c r="C168" s="669"/>
      <c r="D168" s="293"/>
      <c r="E168" s="666"/>
      <c r="F168" s="125" t="s">
        <v>20</v>
      </c>
      <c r="G168" s="469"/>
      <c r="H168" s="152"/>
      <c r="I168" s="153"/>
      <c r="J168" s="153"/>
      <c r="K168" s="153"/>
      <c r="L168" s="153"/>
      <c r="M168" s="153"/>
      <c r="N168" s="153"/>
      <c r="O168" s="153"/>
      <c r="P168" s="153"/>
      <c r="Q168" s="154"/>
      <c r="R168" s="388"/>
    </row>
    <row r="169" spans="1:18" s="155" customFormat="1" ht="33" customHeight="1" thickBot="1">
      <c r="A169" s="667"/>
      <c r="B169" s="704"/>
      <c r="C169" s="670"/>
      <c r="D169" s="136"/>
      <c r="E169" s="667"/>
      <c r="F169" s="285"/>
      <c r="G169" s="467"/>
      <c r="H169" s="627"/>
      <c r="I169" s="627"/>
      <c r="J169" s="627"/>
      <c r="K169" s="627"/>
      <c r="L169" s="627"/>
      <c r="M169" s="627"/>
      <c r="N169" s="627"/>
      <c r="O169" s="627"/>
      <c r="P169" s="627"/>
      <c r="Q169" s="627"/>
      <c r="R169" s="313"/>
    </row>
    <row r="170" spans="1:18" s="155" customFormat="1" ht="32.25" customHeight="1">
      <c r="A170" s="665">
        <v>26</v>
      </c>
      <c r="B170" s="702" t="s">
        <v>646</v>
      </c>
      <c r="C170" s="668" t="s">
        <v>422</v>
      </c>
      <c r="D170" s="271" t="s">
        <v>454</v>
      </c>
      <c r="E170" s="665" t="s">
        <v>450</v>
      </c>
      <c r="F170" s="102" t="s">
        <v>111</v>
      </c>
      <c r="G170" s="459">
        <f>R170*J5</f>
        <v>0</v>
      </c>
      <c r="H170" s="204">
        <v>0</v>
      </c>
      <c r="I170" s="110"/>
      <c r="J170" s="110"/>
      <c r="K170" s="110"/>
      <c r="L170" s="110"/>
      <c r="M170" s="110"/>
      <c r="N170" s="110"/>
      <c r="O170" s="110"/>
      <c r="P170" s="110"/>
      <c r="Q170" s="150"/>
      <c r="R170" s="383">
        <v>0.27</v>
      </c>
    </row>
    <row r="171" spans="1:18" s="155" customFormat="1" ht="32.25" customHeight="1">
      <c r="A171" s="666"/>
      <c r="B171" s="703"/>
      <c r="C171" s="669"/>
      <c r="D171" s="113"/>
      <c r="E171" s="666"/>
      <c r="F171" s="275" t="s">
        <v>112</v>
      </c>
      <c r="G171" s="468"/>
      <c r="H171" s="129"/>
      <c r="I171" s="113"/>
      <c r="J171" s="113"/>
      <c r="K171" s="113"/>
      <c r="L171" s="113"/>
      <c r="M171" s="113"/>
      <c r="N171" s="113"/>
      <c r="O171" s="113"/>
      <c r="P171" s="113"/>
      <c r="Q171" s="151"/>
      <c r="R171" s="381"/>
    </row>
    <row r="172" spans="1:18" s="155" customFormat="1" ht="33" customHeight="1" thickBot="1">
      <c r="A172" s="666"/>
      <c r="B172" s="703"/>
      <c r="C172" s="669"/>
      <c r="D172" s="272"/>
      <c r="E172" s="666"/>
      <c r="F172" s="125" t="s">
        <v>20</v>
      </c>
      <c r="G172" s="469"/>
      <c r="H172" s="152"/>
      <c r="I172" s="153"/>
      <c r="J172" s="153"/>
      <c r="K172" s="153"/>
      <c r="L172" s="153"/>
      <c r="M172" s="153"/>
      <c r="N172" s="153"/>
      <c r="O172" s="153"/>
      <c r="P172" s="153"/>
      <c r="Q172" s="154"/>
      <c r="R172" s="388"/>
    </row>
    <row r="173" spans="1:18" s="155" customFormat="1" ht="33" customHeight="1" thickBot="1">
      <c r="A173" s="667"/>
      <c r="B173" s="704"/>
      <c r="C173" s="670"/>
      <c r="D173" s="136"/>
      <c r="E173" s="667"/>
      <c r="F173" s="233"/>
      <c r="G173" s="467"/>
      <c r="H173" s="627"/>
      <c r="I173" s="627"/>
      <c r="J173" s="627"/>
      <c r="K173" s="627"/>
      <c r="L173" s="627"/>
      <c r="M173" s="627"/>
      <c r="N173" s="627"/>
      <c r="O173" s="627"/>
      <c r="P173" s="627"/>
      <c r="Q173" s="627"/>
      <c r="R173" s="313"/>
    </row>
    <row r="174" spans="1:18" s="155" customFormat="1" ht="32.25" customHeight="1">
      <c r="A174" s="665">
        <v>27</v>
      </c>
      <c r="B174" s="702" t="s">
        <v>646</v>
      </c>
      <c r="C174" s="668" t="s">
        <v>422</v>
      </c>
      <c r="D174" s="271" t="s">
        <v>113</v>
      </c>
      <c r="E174" s="665" t="s">
        <v>450</v>
      </c>
      <c r="F174" s="102" t="s">
        <v>111</v>
      </c>
      <c r="G174" s="459">
        <f>R174*J5</f>
        <v>0</v>
      </c>
      <c r="H174" s="204">
        <v>0</v>
      </c>
      <c r="I174" s="110"/>
      <c r="J174" s="110"/>
      <c r="K174" s="110"/>
      <c r="L174" s="110"/>
      <c r="M174" s="110"/>
      <c r="N174" s="110"/>
      <c r="O174" s="110"/>
      <c r="P174" s="110"/>
      <c r="Q174" s="150"/>
      <c r="R174" s="383">
        <v>0.28000000000000003</v>
      </c>
    </row>
    <row r="175" spans="1:18" s="155" customFormat="1" ht="32.25" customHeight="1">
      <c r="A175" s="666"/>
      <c r="B175" s="703"/>
      <c r="C175" s="669"/>
      <c r="D175" s="113"/>
      <c r="E175" s="666"/>
      <c r="F175" s="275" t="s">
        <v>112</v>
      </c>
      <c r="G175" s="468"/>
      <c r="H175" s="129"/>
      <c r="I175" s="113"/>
      <c r="J175" s="113"/>
      <c r="K175" s="113"/>
      <c r="L175" s="113"/>
      <c r="M175" s="113"/>
      <c r="N175" s="113"/>
      <c r="O175" s="113"/>
      <c r="P175" s="113"/>
      <c r="Q175" s="151"/>
      <c r="R175" s="381"/>
    </row>
    <row r="176" spans="1:18" s="155" customFormat="1" ht="33" customHeight="1" thickBot="1">
      <c r="A176" s="666"/>
      <c r="B176" s="703"/>
      <c r="C176" s="669"/>
      <c r="D176" s="272"/>
      <c r="E176" s="666"/>
      <c r="F176" s="125" t="s">
        <v>20</v>
      </c>
      <c r="G176" s="469"/>
      <c r="H176" s="152"/>
      <c r="I176" s="153"/>
      <c r="J176" s="153"/>
      <c r="K176" s="153"/>
      <c r="L176" s="153"/>
      <c r="M176" s="153"/>
      <c r="N176" s="153"/>
      <c r="O176" s="153"/>
      <c r="P176" s="153"/>
      <c r="Q176" s="154"/>
      <c r="R176" s="388"/>
    </row>
    <row r="177" spans="1:18" s="155" customFormat="1" ht="33" customHeight="1" thickBot="1">
      <c r="A177" s="667"/>
      <c r="B177" s="704"/>
      <c r="C177" s="670"/>
      <c r="D177" s="136"/>
      <c r="E177" s="667"/>
      <c r="F177" s="233"/>
      <c r="G177" s="467"/>
      <c r="H177" s="627"/>
      <c r="I177" s="627"/>
      <c r="J177" s="627"/>
      <c r="K177" s="627"/>
      <c r="L177" s="627"/>
      <c r="M177" s="627"/>
      <c r="N177" s="627"/>
      <c r="O177" s="627"/>
      <c r="P177" s="627"/>
      <c r="Q177" s="627"/>
      <c r="R177" s="313"/>
    </row>
    <row r="178" spans="1:18" s="155" customFormat="1" ht="32.25" customHeight="1">
      <c r="A178" s="665">
        <v>28</v>
      </c>
      <c r="B178" s="702" t="s">
        <v>421</v>
      </c>
      <c r="C178" s="668" t="s">
        <v>422</v>
      </c>
      <c r="D178" s="271" t="s">
        <v>98</v>
      </c>
      <c r="E178" s="665" t="s">
        <v>450</v>
      </c>
      <c r="F178" s="102" t="s">
        <v>111</v>
      </c>
      <c r="G178" s="459">
        <f>R178*J5</f>
        <v>0</v>
      </c>
      <c r="H178" s="204">
        <v>0</v>
      </c>
      <c r="I178" s="110"/>
      <c r="J178" s="110"/>
      <c r="K178" s="110"/>
      <c r="L178" s="110"/>
      <c r="M178" s="110"/>
      <c r="N178" s="110"/>
      <c r="O178" s="110"/>
      <c r="P178" s="110"/>
      <c r="Q178" s="150"/>
      <c r="R178" s="383">
        <v>0.28000000000000003</v>
      </c>
    </row>
    <row r="179" spans="1:18" s="155" customFormat="1" ht="32.25" customHeight="1">
      <c r="A179" s="666"/>
      <c r="B179" s="703"/>
      <c r="C179" s="669"/>
      <c r="D179" s="113"/>
      <c r="E179" s="666"/>
      <c r="F179" s="275" t="s">
        <v>112</v>
      </c>
      <c r="G179" s="468"/>
      <c r="H179" s="129"/>
      <c r="I179" s="113"/>
      <c r="J179" s="113"/>
      <c r="K179" s="113"/>
      <c r="L179" s="113"/>
      <c r="M179" s="113"/>
      <c r="N179" s="113"/>
      <c r="O179" s="113"/>
      <c r="P179" s="113"/>
      <c r="Q179" s="151"/>
      <c r="R179" s="381"/>
    </row>
    <row r="180" spans="1:18" s="155" customFormat="1" ht="33" customHeight="1" thickBot="1">
      <c r="A180" s="666"/>
      <c r="B180" s="703"/>
      <c r="C180" s="669"/>
      <c r="D180" s="272"/>
      <c r="E180" s="666"/>
      <c r="F180" s="125" t="s">
        <v>20</v>
      </c>
      <c r="G180" s="469"/>
      <c r="H180" s="152"/>
      <c r="I180" s="153"/>
      <c r="J180" s="153"/>
      <c r="K180" s="153"/>
      <c r="L180" s="153"/>
      <c r="M180" s="153"/>
      <c r="N180" s="153"/>
      <c r="O180" s="153"/>
      <c r="P180" s="153"/>
      <c r="Q180" s="154"/>
      <c r="R180" s="388"/>
    </row>
    <row r="181" spans="1:18" s="155" customFormat="1" ht="33" customHeight="1" thickBot="1">
      <c r="A181" s="667"/>
      <c r="B181" s="704"/>
      <c r="C181" s="670"/>
      <c r="D181" s="136"/>
      <c r="E181" s="667"/>
      <c r="F181" s="233"/>
      <c r="G181" s="467"/>
      <c r="H181" s="627"/>
      <c r="I181" s="627"/>
      <c r="J181" s="627"/>
      <c r="K181" s="627"/>
      <c r="L181" s="627"/>
      <c r="M181" s="627"/>
      <c r="N181" s="627"/>
      <c r="O181" s="627"/>
      <c r="P181" s="627"/>
      <c r="Q181" s="627"/>
      <c r="R181" s="313"/>
    </row>
    <row r="182" spans="1:18" s="155" customFormat="1" ht="32.25" customHeight="1">
      <c r="A182" s="665">
        <v>29</v>
      </c>
      <c r="B182" s="702" t="s">
        <v>646</v>
      </c>
      <c r="C182" s="668" t="s">
        <v>647</v>
      </c>
      <c r="D182" s="271" t="s">
        <v>454</v>
      </c>
      <c r="E182" s="665" t="s">
        <v>450</v>
      </c>
      <c r="F182" s="102" t="s">
        <v>111</v>
      </c>
      <c r="G182" s="459">
        <f>R182*J5</f>
        <v>0</v>
      </c>
      <c r="H182" s="204">
        <v>0</v>
      </c>
      <c r="I182" s="110"/>
      <c r="J182" s="110"/>
      <c r="K182" s="110"/>
      <c r="L182" s="110"/>
      <c r="M182" s="110"/>
      <c r="N182" s="110"/>
      <c r="O182" s="110"/>
      <c r="P182" s="110"/>
      <c r="Q182" s="150"/>
      <c r="R182" s="383">
        <v>0.34</v>
      </c>
    </row>
    <row r="183" spans="1:18" s="155" customFormat="1" ht="32.25" customHeight="1">
      <c r="A183" s="666"/>
      <c r="B183" s="703"/>
      <c r="C183" s="669"/>
      <c r="D183" s="113"/>
      <c r="E183" s="666"/>
      <c r="F183" s="275" t="s">
        <v>112</v>
      </c>
      <c r="G183" s="468"/>
      <c r="H183" s="129"/>
      <c r="I183" s="113"/>
      <c r="J183" s="113"/>
      <c r="K183" s="113"/>
      <c r="L183" s="113"/>
      <c r="M183" s="113"/>
      <c r="N183" s="113"/>
      <c r="O183" s="113"/>
      <c r="P183" s="113"/>
      <c r="Q183" s="151"/>
      <c r="R183" s="381"/>
    </row>
    <row r="184" spans="1:18" s="155" customFormat="1" ht="33" customHeight="1" thickBot="1">
      <c r="A184" s="666"/>
      <c r="B184" s="703"/>
      <c r="C184" s="669"/>
      <c r="D184" s="272"/>
      <c r="E184" s="666"/>
      <c r="F184" s="125" t="s">
        <v>20</v>
      </c>
      <c r="G184" s="469"/>
      <c r="H184" s="152"/>
      <c r="I184" s="153"/>
      <c r="J184" s="153"/>
      <c r="K184" s="153"/>
      <c r="L184" s="153"/>
      <c r="M184" s="153"/>
      <c r="N184" s="153"/>
      <c r="O184" s="153"/>
      <c r="P184" s="153"/>
      <c r="Q184" s="154"/>
      <c r="R184" s="388"/>
    </row>
    <row r="185" spans="1:18" s="155" customFormat="1" ht="33" customHeight="1" thickBot="1">
      <c r="A185" s="667"/>
      <c r="B185" s="704"/>
      <c r="C185" s="670"/>
      <c r="D185" s="136"/>
      <c r="E185" s="667"/>
      <c r="F185" s="233"/>
      <c r="G185" s="467"/>
      <c r="H185" s="627"/>
      <c r="I185" s="627"/>
      <c r="J185" s="627"/>
      <c r="K185" s="627"/>
      <c r="L185" s="627"/>
      <c r="M185" s="627"/>
      <c r="N185" s="627"/>
      <c r="O185" s="627"/>
      <c r="P185" s="627"/>
      <c r="Q185" s="627"/>
      <c r="R185" s="313"/>
    </row>
    <row r="186" spans="1:18" s="155" customFormat="1" ht="32.25" customHeight="1">
      <c r="A186" s="665">
        <v>30</v>
      </c>
      <c r="B186" s="702" t="s">
        <v>646</v>
      </c>
      <c r="C186" s="668" t="s">
        <v>647</v>
      </c>
      <c r="D186" s="271" t="s">
        <v>98</v>
      </c>
      <c r="E186" s="665" t="s">
        <v>450</v>
      </c>
      <c r="F186" s="102" t="s">
        <v>111</v>
      </c>
      <c r="G186" s="456">
        <f>R186*J5</f>
        <v>0</v>
      </c>
      <c r="H186" s="204">
        <v>0</v>
      </c>
      <c r="I186" s="110"/>
      <c r="J186" s="110"/>
      <c r="K186" s="110"/>
      <c r="L186" s="110"/>
      <c r="M186" s="110"/>
      <c r="N186" s="110"/>
      <c r="O186" s="110"/>
      <c r="P186" s="110"/>
      <c r="Q186" s="150"/>
      <c r="R186" s="383">
        <v>0.34</v>
      </c>
    </row>
    <row r="187" spans="1:18" s="155" customFormat="1" ht="32.25" customHeight="1">
      <c r="A187" s="666"/>
      <c r="B187" s="703"/>
      <c r="C187" s="669"/>
      <c r="D187" s="113"/>
      <c r="E187" s="666"/>
      <c r="F187" s="275" t="s">
        <v>112</v>
      </c>
      <c r="G187" s="468"/>
      <c r="H187" s="129"/>
      <c r="I187" s="113"/>
      <c r="J187" s="113"/>
      <c r="K187" s="113"/>
      <c r="L187" s="113"/>
      <c r="M187" s="113"/>
      <c r="N187" s="113"/>
      <c r="O187" s="113"/>
      <c r="P187" s="113"/>
      <c r="Q187" s="151"/>
      <c r="R187" s="381"/>
    </row>
    <row r="188" spans="1:18" s="155" customFormat="1" ht="33" customHeight="1" thickBot="1">
      <c r="A188" s="666"/>
      <c r="B188" s="703"/>
      <c r="C188" s="669"/>
      <c r="D188" s="272"/>
      <c r="E188" s="666"/>
      <c r="F188" s="125" t="s">
        <v>20</v>
      </c>
      <c r="G188" s="469"/>
      <c r="H188" s="152"/>
      <c r="I188" s="153"/>
      <c r="J188" s="153"/>
      <c r="K188" s="153"/>
      <c r="L188" s="153"/>
      <c r="M188" s="153"/>
      <c r="N188" s="153"/>
      <c r="O188" s="153"/>
      <c r="P188" s="153"/>
      <c r="Q188" s="154"/>
      <c r="R188" s="388"/>
    </row>
    <row r="189" spans="1:18" s="155" customFormat="1" ht="33" customHeight="1" thickBot="1">
      <c r="A189" s="667"/>
      <c r="B189" s="704"/>
      <c r="C189" s="670"/>
      <c r="D189" s="136"/>
      <c r="E189" s="667"/>
      <c r="F189" s="233"/>
      <c r="G189" s="467"/>
      <c r="H189" s="627"/>
      <c r="I189" s="627"/>
      <c r="J189" s="627"/>
      <c r="K189" s="627"/>
      <c r="L189" s="627"/>
      <c r="M189" s="627"/>
      <c r="N189" s="627"/>
      <c r="O189" s="627"/>
      <c r="P189" s="627"/>
      <c r="Q189" s="627"/>
      <c r="R189" s="313"/>
    </row>
    <row r="190" spans="1:18" s="104" customFormat="1" ht="33" customHeight="1">
      <c r="A190" s="665">
        <v>31</v>
      </c>
      <c r="B190" s="702" t="s">
        <v>663</v>
      </c>
      <c r="C190" s="668" t="s">
        <v>115</v>
      </c>
      <c r="D190" s="271" t="s">
        <v>117</v>
      </c>
      <c r="E190" s="645" t="s">
        <v>17</v>
      </c>
      <c r="F190" s="102" t="s">
        <v>111</v>
      </c>
      <c r="G190" s="456">
        <f>R190*J5</f>
        <v>0</v>
      </c>
      <c r="H190" s="109"/>
      <c r="I190" s="109"/>
      <c r="J190" s="103">
        <v>0</v>
      </c>
      <c r="K190" s="103"/>
      <c r="L190" s="103"/>
      <c r="M190" s="103"/>
      <c r="N190" s="103"/>
      <c r="O190" s="103"/>
      <c r="P190" s="103"/>
      <c r="Q190" s="156"/>
      <c r="R190" s="376">
        <v>0.16</v>
      </c>
    </row>
    <row r="191" spans="1:18" s="104" customFormat="1" ht="33" customHeight="1">
      <c r="A191" s="666"/>
      <c r="B191" s="703"/>
      <c r="C191" s="669"/>
      <c r="D191" s="105"/>
      <c r="E191" s="646"/>
      <c r="F191" s="275" t="s">
        <v>112</v>
      </c>
      <c r="G191" s="468"/>
      <c r="H191" s="112"/>
      <c r="I191" s="112"/>
      <c r="J191" s="106"/>
      <c r="K191" s="106"/>
      <c r="L191" s="106"/>
      <c r="M191" s="106"/>
      <c r="N191" s="106"/>
      <c r="O191" s="106"/>
      <c r="P191" s="106"/>
      <c r="Q191" s="157"/>
      <c r="R191" s="377"/>
    </row>
    <row r="192" spans="1:18" s="104" customFormat="1" ht="33" customHeight="1" thickBot="1">
      <c r="A192" s="666"/>
      <c r="B192" s="703"/>
      <c r="C192" s="669"/>
      <c r="D192" s="272"/>
      <c r="E192" s="646"/>
      <c r="F192" s="107" t="s">
        <v>20</v>
      </c>
      <c r="G192" s="459"/>
      <c r="H192" s="126"/>
      <c r="I192" s="114"/>
      <c r="J192" s="114"/>
      <c r="K192" s="114"/>
      <c r="L192" s="114"/>
      <c r="M192" s="114"/>
      <c r="N192" s="114"/>
      <c r="O192" s="114"/>
      <c r="P192" s="114"/>
      <c r="Q192" s="158"/>
      <c r="R192" s="379"/>
    </row>
    <row r="193" spans="1:18" s="104" customFormat="1" ht="102.6" customHeight="1" thickBot="1">
      <c r="A193" s="667"/>
      <c r="B193" s="704"/>
      <c r="C193" s="670"/>
      <c r="D193" s="144"/>
      <c r="E193" s="647"/>
      <c r="F193" s="159"/>
      <c r="G193" s="473"/>
      <c r="H193" s="627"/>
      <c r="I193" s="627"/>
      <c r="J193" s="627"/>
      <c r="K193" s="627"/>
      <c r="L193" s="627"/>
      <c r="M193" s="627"/>
      <c r="N193" s="627"/>
      <c r="O193" s="627"/>
      <c r="P193" s="627"/>
      <c r="Q193" s="627"/>
      <c r="R193" s="159"/>
    </row>
    <row r="194" spans="1:18" s="104" customFormat="1" ht="33" customHeight="1">
      <c r="A194" s="665">
        <v>32</v>
      </c>
      <c r="B194" s="702" t="s">
        <v>601</v>
      </c>
      <c r="C194" s="668" t="s">
        <v>115</v>
      </c>
      <c r="D194" s="271" t="s">
        <v>454</v>
      </c>
      <c r="E194" s="645" t="s">
        <v>17</v>
      </c>
      <c r="F194" s="102" t="s">
        <v>111</v>
      </c>
      <c r="G194" s="456">
        <f>R194*J5</f>
        <v>0</v>
      </c>
      <c r="H194" s="109"/>
      <c r="I194" s="109"/>
      <c r="J194" s="103">
        <v>0</v>
      </c>
      <c r="K194" s="103"/>
      <c r="L194" s="103"/>
      <c r="M194" s="103"/>
      <c r="N194" s="103"/>
      <c r="O194" s="103"/>
      <c r="P194" s="103"/>
      <c r="Q194" s="156"/>
      <c r="R194" s="376">
        <v>0.15</v>
      </c>
    </row>
    <row r="195" spans="1:18" s="104" customFormat="1" ht="33" customHeight="1">
      <c r="A195" s="666"/>
      <c r="B195" s="703"/>
      <c r="C195" s="669"/>
      <c r="D195" s="105"/>
      <c r="E195" s="646"/>
      <c r="F195" s="275" t="s">
        <v>112</v>
      </c>
      <c r="G195" s="468"/>
      <c r="H195" s="112"/>
      <c r="I195" s="112"/>
      <c r="J195" s="106"/>
      <c r="K195" s="106"/>
      <c r="L195" s="106"/>
      <c r="M195" s="106"/>
      <c r="N195" s="106"/>
      <c r="O195" s="106"/>
      <c r="P195" s="106"/>
      <c r="Q195" s="157"/>
      <c r="R195" s="377"/>
    </row>
    <row r="196" spans="1:18" s="104" customFormat="1" ht="33" customHeight="1" thickBot="1">
      <c r="A196" s="666"/>
      <c r="B196" s="703"/>
      <c r="C196" s="669"/>
      <c r="D196" s="272"/>
      <c r="E196" s="646"/>
      <c r="F196" s="107" t="s">
        <v>20</v>
      </c>
      <c r="G196" s="459"/>
      <c r="H196" s="126"/>
      <c r="I196" s="114"/>
      <c r="J196" s="114"/>
      <c r="K196" s="114"/>
      <c r="L196" s="114"/>
      <c r="M196" s="114"/>
      <c r="N196" s="114"/>
      <c r="O196" s="114"/>
      <c r="P196" s="114"/>
      <c r="Q196" s="158"/>
      <c r="R196" s="379"/>
    </row>
    <row r="197" spans="1:18" s="104" customFormat="1" ht="141.75" customHeight="1" thickBot="1">
      <c r="A197" s="667"/>
      <c r="B197" s="704"/>
      <c r="C197" s="670"/>
      <c r="D197" s="144"/>
      <c r="E197" s="647"/>
      <c r="F197" s="159"/>
      <c r="G197" s="473"/>
      <c r="H197" s="627"/>
      <c r="I197" s="627"/>
      <c r="J197" s="627"/>
      <c r="K197" s="627"/>
      <c r="L197" s="627"/>
      <c r="M197" s="627"/>
      <c r="N197" s="627"/>
      <c r="O197" s="627"/>
      <c r="P197" s="627"/>
      <c r="Q197" s="627"/>
      <c r="R197" s="159"/>
    </row>
    <row r="198" spans="1:18" s="104" customFormat="1" ht="33" customHeight="1">
      <c r="A198" s="665">
        <v>33</v>
      </c>
      <c r="B198" s="702" t="s">
        <v>664</v>
      </c>
      <c r="C198" s="668" t="s">
        <v>115</v>
      </c>
      <c r="D198" s="271" t="s">
        <v>98</v>
      </c>
      <c r="E198" s="645" t="s">
        <v>17</v>
      </c>
      <c r="F198" s="102" t="s">
        <v>111</v>
      </c>
      <c r="G198" s="456">
        <f>R198*J5</f>
        <v>0</v>
      </c>
      <c r="H198" s="109"/>
      <c r="I198" s="109"/>
      <c r="J198" s="103">
        <v>0</v>
      </c>
      <c r="K198" s="103"/>
      <c r="L198" s="103"/>
      <c r="M198" s="103"/>
      <c r="N198" s="103"/>
      <c r="O198" s="103"/>
      <c r="P198" s="103"/>
      <c r="Q198" s="156"/>
      <c r="R198" s="376">
        <v>0.15</v>
      </c>
    </row>
    <row r="199" spans="1:18" s="104" customFormat="1" ht="33" customHeight="1">
      <c r="A199" s="666"/>
      <c r="B199" s="703"/>
      <c r="C199" s="669"/>
      <c r="D199" s="105"/>
      <c r="E199" s="646"/>
      <c r="F199" s="275" t="s">
        <v>112</v>
      </c>
      <c r="G199" s="468"/>
      <c r="H199" s="112"/>
      <c r="I199" s="112"/>
      <c r="J199" s="106"/>
      <c r="K199" s="106"/>
      <c r="L199" s="106"/>
      <c r="M199" s="106"/>
      <c r="N199" s="106"/>
      <c r="O199" s="106"/>
      <c r="P199" s="106"/>
      <c r="Q199" s="157"/>
      <c r="R199" s="377"/>
    </row>
    <row r="200" spans="1:18" s="104" customFormat="1" ht="33" customHeight="1" thickBot="1">
      <c r="A200" s="666"/>
      <c r="B200" s="703"/>
      <c r="C200" s="669"/>
      <c r="D200" s="272"/>
      <c r="E200" s="646"/>
      <c r="F200" s="107" t="s">
        <v>20</v>
      </c>
      <c r="G200" s="459"/>
      <c r="H200" s="126"/>
      <c r="I200" s="114"/>
      <c r="J200" s="114"/>
      <c r="K200" s="114"/>
      <c r="L200" s="114"/>
      <c r="M200" s="114"/>
      <c r="N200" s="114"/>
      <c r="O200" s="114"/>
      <c r="P200" s="114"/>
      <c r="Q200" s="158"/>
      <c r="R200" s="379"/>
    </row>
    <row r="201" spans="1:18" s="104" customFormat="1" ht="102.6" customHeight="1" thickBot="1">
      <c r="A201" s="667"/>
      <c r="B201" s="704"/>
      <c r="C201" s="670"/>
      <c r="D201" s="144"/>
      <c r="E201" s="647"/>
      <c r="F201" s="159"/>
      <c r="G201" s="473"/>
      <c r="H201" s="627"/>
      <c r="I201" s="627"/>
      <c r="J201" s="627"/>
      <c r="K201" s="627"/>
      <c r="L201" s="627"/>
      <c r="M201" s="627"/>
      <c r="N201" s="627"/>
      <c r="O201" s="627"/>
      <c r="P201" s="627"/>
      <c r="Q201" s="627"/>
      <c r="R201" s="159"/>
    </row>
    <row r="202" spans="1:18" s="104" customFormat="1" ht="33" customHeight="1">
      <c r="A202" s="665">
        <v>34</v>
      </c>
      <c r="B202" s="702" t="s">
        <v>663</v>
      </c>
      <c r="C202" s="668" t="s">
        <v>115</v>
      </c>
      <c r="D202" s="271" t="s">
        <v>407</v>
      </c>
      <c r="E202" s="645" t="s">
        <v>17</v>
      </c>
      <c r="F202" s="102" t="s">
        <v>111</v>
      </c>
      <c r="G202" s="456">
        <f>R202*J5</f>
        <v>0</v>
      </c>
      <c r="H202" s="109"/>
      <c r="I202" s="109"/>
      <c r="J202" s="103">
        <v>0</v>
      </c>
      <c r="K202" s="103"/>
      <c r="L202" s="103"/>
      <c r="M202" s="103"/>
      <c r="N202" s="103"/>
      <c r="O202" s="103"/>
      <c r="P202" s="103"/>
      <c r="Q202" s="156"/>
      <c r="R202" s="376">
        <v>0.3</v>
      </c>
    </row>
    <row r="203" spans="1:18" s="104" customFormat="1" ht="33" customHeight="1">
      <c r="A203" s="666"/>
      <c r="B203" s="703"/>
      <c r="C203" s="669"/>
      <c r="D203" s="105"/>
      <c r="E203" s="646"/>
      <c r="F203" s="275" t="s">
        <v>112</v>
      </c>
      <c r="G203" s="468"/>
      <c r="H203" s="112"/>
      <c r="I203" s="112"/>
      <c r="J203" s="106"/>
      <c r="K203" s="106"/>
      <c r="L203" s="106"/>
      <c r="M203" s="106"/>
      <c r="N203" s="106"/>
      <c r="O203" s="106"/>
      <c r="P203" s="106"/>
      <c r="Q203" s="157"/>
      <c r="R203" s="377"/>
    </row>
    <row r="204" spans="1:18" s="104" customFormat="1" ht="33" customHeight="1" thickBot="1">
      <c r="A204" s="666"/>
      <c r="B204" s="703"/>
      <c r="C204" s="669"/>
      <c r="D204" s="272"/>
      <c r="E204" s="646"/>
      <c r="F204" s="107" t="s">
        <v>20</v>
      </c>
      <c r="G204" s="459"/>
      <c r="H204" s="126"/>
      <c r="I204" s="114"/>
      <c r="J204" s="114"/>
      <c r="K204" s="114"/>
      <c r="L204" s="114"/>
      <c r="M204" s="114"/>
      <c r="N204" s="114"/>
      <c r="O204" s="114"/>
      <c r="P204" s="114"/>
      <c r="Q204" s="158"/>
      <c r="R204" s="379"/>
    </row>
    <row r="205" spans="1:18" s="104" customFormat="1" ht="102.6" customHeight="1" thickBot="1">
      <c r="A205" s="667"/>
      <c r="B205" s="704"/>
      <c r="C205" s="670"/>
      <c r="D205" s="144"/>
      <c r="E205" s="647"/>
      <c r="F205" s="159"/>
      <c r="G205" s="473"/>
      <c r="H205" s="627"/>
      <c r="I205" s="627"/>
      <c r="J205" s="627"/>
      <c r="K205" s="627"/>
      <c r="L205" s="627"/>
      <c r="M205" s="627"/>
      <c r="N205" s="627"/>
      <c r="O205" s="627"/>
      <c r="P205" s="627"/>
      <c r="Q205" s="627"/>
      <c r="R205" s="159"/>
    </row>
    <row r="206" spans="1:18" s="104" customFormat="1" ht="33" customHeight="1">
      <c r="A206" s="665">
        <v>35</v>
      </c>
      <c r="B206" s="709" t="s">
        <v>602</v>
      </c>
      <c r="C206" s="668" t="s">
        <v>116</v>
      </c>
      <c r="D206" s="271" t="s">
        <v>117</v>
      </c>
      <c r="E206" s="645" t="s">
        <v>17</v>
      </c>
      <c r="F206" s="102" t="s">
        <v>111</v>
      </c>
      <c r="G206" s="458">
        <f>R206*J5</f>
        <v>0</v>
      </c>
      <c r="H206" s="109">
        <v>0</v>
      </c>
      <c r="I206" s="103"/>
      <c r="J206" s="103"/>
      <c r="K206" s="103"/>
      <c r="L206" s="103"/>
      <c r="M206" s="103"/>
      <c r="N206" s="103"/>
      <c r="O206" s="103"/>
      <c r="P206" s="103"/>
      <c r="Q206" s="156"/>
      <c r="R206" s="376">
        <v>0.62</v>
      </c>
    </row>
    <row r="207" spans="1:18" s="104" customFormat="1" ht="33" customHeight="1">
      <c r="A207" s="666"/>
      <c r="B207" s="710"/>
      <c r="C207" s="669"/>
      <c r="D207" s="117"/>
      <c r="E207" s="646"/>
      <c r="F207" s="275" t="s">
        <v>112</v>
      </c>
      <c r="G207" s="468"/>
      <c r="H207" s="129"/>
      <c r="I207" s="113"/>
      <c r="J207" s="113"/>
      <c r="K207" s="113"/>
      <c r="L207" s="113"/>
      <c r="M207" s="113"/>
      <c r="N207" s="113"/>
      <c r="O207" s="113"/>
      <c r="P207" s="113"/>
      <c r="Q207" s="151"/>
      <c r="R207" s="381"/>
    </row>
    <row r="208" spans="1:18" s="104" customFormat="1" ht="33" customHeight="1" thickBot="1">
      <c r="A208" s="666"/>
      <c r="B208" s="710"/>
      <c r="C208" s="669"/>
      <c r="D208" s="272"/>
      <c r="E208" s="646"/>
      <c r="F208" s="107" t="s">
        <v>20</v>
      </c>
      <c r="G208" s="463"/>
      <c r="H208" s="126"/>
      <c r="I208" s="114"/>
      <c r="J208" s="114"/>
      <c r="K208" s="114"/>
      <c r="L208" s="114"/>
      <c r="M208" s="114"/>
      <c r="N208" s="114"/>
      <c r="O208" s="114"/>
      <c r="P208" s="114"/>
      <c r="Q208" s="158"/>
      <c r="R208" s="379"/>
    </row>
    <row r="209" spans="1:18" s="104" customFormat="1" ht="33" customHeight="1" thickBot="1">
      <c r="A209" s="667"/>
      <c r="B209" s="711"/>
      <c r="C209" s="670"/>
      <c r="D209" s="144"/>
      <c r="E209" s="647"/>
      <c r="F209" s="160"/>
      <c r="G209" s="474"/>
      <c r="H209" s="627"/>
      <c r="I209" s="627"/>
      <c r="J209" s="627"/>
      <c r="K209" s="627"/>
      <c r="L209" s="627"/>
      <c r="M209" s="627"/>
      <c r="N209" s="627"/>
      <c r="O209" s="627"/>
      <c r="P209" s="627"/>
      <c r="Q209" s="627"/>
      <c r="R209" s="160"/>
    </row>
    <row r="210" spans="1:18" s="104" customFormat="1" ht="33" customHeight="1">
      <c r="A210" s="665">
        <v>36</v>
      </c>
      <c r="B210" s="709" t="s">
        <v>603</v>
      </c>
      <c r="C210" s="668" t="s">
        <v>116</v>
      </c>
      <c r="D210" s="161" t="s">
        <v>408</v>
      </c>
      <c r="E210" s="645" t="s">
        <v>17</v>
      </c>
      <c r="F210" s="102" t="s">
        <v>111</v>
      </c>
      <c r="G210" s="458">
        <f>R210*J5</f>
        <v>0</v>
      </c>
      <c r="H210" s="109">
        <v>0</v>
      </c>
      <c r="I210" s="103"/>
      <c r="J210" s="103"/>
      <c r="K210" s="103"/>
      <c r="L210" s="103"/>
      <c r="M210" s="103"/>
      <c r="N210" s="103"/>
      <c r="O210" s="103"/>
      <c r="P210" s="103"/>
      <c r="Q210" s="156"/>
      <c r="R210" s="376">
        <v>0.3</v>
      </c>
    </row>
    <row r="211" spans="1:18" s="104" customFormat="1" ht="33" customHeight="1">
      <c r="A211" s="666"/>
      <c r="B211" s="710"/>
      <c r="C211" s="669"/>
      <c r="D211" s="162"/>
      <c r="E211" s="646"/>
      <c r="F211" s="275" t="s">
        <v>112</v>
      </c>
      <c r="G211" s="468"/>
      <c r="H211" s="129"/>
      <c r="I211" s="113"/>
      <c r="J211" s="113"/>
      <c r="K211" s="113"/>
      <c r="L211" s="113"/>
      <c r="M211" s="113"/>
      <c r="N211" s="113"/>
      <c r="O211" s="113"/>
      <c r="P211" s="113"/>
      <c r="Q211" s="151"/>
      <c r="R211" s="381"/>
    </row>
    <row r="212" spans="1:18" s="104" customFormat="1" ht="33" customHeight="1" thickBot="1">
      <c r="A212" s="666"/>
      <c r="B212" s="710"/>
      <c r="C212" s="669"/>
      <c r="D212" s="269"/>
      <c r="E212" s="646"/>
      <c r="F212" s="107" t="s">
        <v>20</v>
      </c>
      <c r="G212" s="463"/>
      <c r="H212" s="126"/>
      <c r="I212" s="114"/>
      <c r="J212" s="114"/>
      <c r="K212" s="114"/>
      <c r="L212" s="114"/>
      <c r="M212" s="114"/>
      <c r="N212" s="114"/>
      <c r="O212" s="114"/>
      <c r="P212" s="114"/>
      <c r="Q212" s="158"/>
      <c r="R212" s="379"/>
    </row>
    <row r="213" spans="1:18" s="104" customFormat="1" ht="155.44999999999999" customHeight="1" thickBot="1">
      <c r="A213" s="667"/>
      <c r="B213" s="711"/>
      <c r="C213" s="670"/>
      <c r="D213" s="163"/>
      <c r="E213" s="647"/>
      <c r="F213" s="132"/>
      <c r="G213" s="470"/>
      <c r="H213" s="635"/>
      <c r="I213" s="635"/>
      <c r="J213" s="635"/>
      <c r="K213" s="635"/>
      <c r="L213" s="635"/>
      <c r="M213" s="635"/>
      <c r="N213" s="635"/>
      <c r="O213" s="635"/>
      <c r="P213" s="635"/>
      <c r="Q213" s="635"/>
      <c r="R213" s="316"/>
    </row>
    <row r="214" spans="1:18" s="104" customFormat="1" ht="33" customHeight="1">
      <c r="A214" s="666">
        <v>37</v>
      </c>
      <c r="B214" s="709" t="s">
        <v>604</v>
      </c>
      <c r="C214" s="669" t="s">
        <v>116</v>
      </c>
      <c r="D214" s="161" t="s">
        <v>118</v>
      </c>
      <c r="E214" s="645" t="s">
        <v>17</v>
      </c>
      <c r="F214" s="102" t="s">
        <v>111</v>
      </c>
      <c r="G214" s="458">
        <f>R214*J5</f>
        <v>0</v>
      </c>
      <c r="H214" s="109">
        <v>0</v>
      </c>
      <c r="I214" s="103"/>
      <c r="J214" s="103"/>
      <c r="K214" s="103"/>
      <c r="L214" s="103"/>
      <c r="M214" s="103"/>
      <c r="N214" s="103"/>
      <c r="O214" s="103"/>
      <c r="P214" s="103"/>
      <c r="Q214" s="156"/>
      <c r="R214" s="376">
        <v>0.27</v>
      </c>
    </row>
    <row r="215" spans="1:18" s="104" customFormat="1" ht="33" customHeight="1">
      <c r="A215" s="666"/>
      <c r="B215" s="710"/>
      <c r="C215" s="669"/>
      <c r="D215" s="162"/>
      <c r="E215" s="646"/>
      <c r="F215" s="275" t="s">
        <v>112</v>
      </c>
      <c r="G215" s="468"/>
      <c r="H215" s="129"/>
      <c r="I215" s="113"/>
      <c r="J215" s="113"/>
      <c r="K215" s="113"/>
      <c r="L215" s="113"/>
      <c r="M215" s="113"/>
      <c r="N215" s="113"/>
      <c r="O215" s="113"/>
      <c r="P215" s="113"/>
      <c r="Q215" s="151"/>
      <c r="R215" s="381"/>
    </row>
    <row r="216" spans="1:18" s="104" customFormat="1" ht="33" customHeight="1" thickBot="1">
      <c r="A216" s="666"/>
      <c r="B216" s="710"/>
      <c r="C216" s="669"/>
      <c r="D216" s="269"/>
      <c r="E216" s="646"/>
      <c r="F216" s="107" t="s">
        <v>20</v>
      </c>
      <c r="G216" s="463"/>
      <c r="H216" s="126"/>
      <c r="I216" s="114"/>
      <c r="J216" s="114"/>
      <c r="K216" s="114"/>
      <c r="L216" s="114"/>
      <c r="M216" s="114"/>
      <c r="N216" s="114"/>
      <c r="O216" s="114"/>
      <c r="P216" s="114"/>
      <c r="Q216" s="158"/>
      <c r="R216" s="379"/>
    </row>
    <row r="217" spans="1:18" s="104" customFormat="1" ht="100.9" customHeight="1" thickBot="1">
      <c r="A217" s="667"/>
      <c r="B217" s="711"/>
      <c r="C217" s="670"/>
      <c r="D217" s="163"/>
      <c r="E217" s="647"/>
      <c r="F217" s="132"/>
      <c r="G217" s="470"/>
      <c r="H217" s="635"/>
      <c r="I217" s="635"/>
      <c r="J217" s="635"/>
      <c r="K217" s="635"/>
      <c r="L217" s="635"/>
      <c r="M217" s="635"/>
      <c r="N217" s="635"/>
      <c r="O217" s="635"/>
      <c r="P217" s="635"/>
      <c r="Q217" s="635"/>
      <c r="R217" s="316"/>
    </row>
    <row r="218" spans="1:18" s="104" customFormat="1" ht="33" customHeight="1">
      <c r="A218" s="665">
        <v>38</v>
      </c>
      <c r="B218" s="709" t="s">
        <v>119</v>
      </c>
      <c r="C218" s="668" t="s">
        <v>116</v>
      </c>
      <c r="D218" s="161" t="s">
        <v>120</v>
      </c>
      <c r="E218" s="645" t="s">
        <v>17</v>
      </c>
      <c r="F218" s="102" t="s">
        <v>111</v>
      </c>
      <c r="G218" s="458">
        <f>R218*J5</f>
        <v>0</v>
      </c>
      <c r="H218" s="109">
        <v>0</v>
      </c>
      <c r="I218" s="103"/>
      <c r="J218" s="103"/>
      <c r="K218" s="103"/>
      <c r="L218" s="103"/>
      <c r="M218" s="103"/>
      <c r="N218" s="103"/>
      <c r="O218" s="103"/>
      <c r="P218" s="103"/>
      <c r="Q218" s="156"/>
      <c r="R218" s="376">
        <v>0.05</v>
      </c>
    </row>
    <row r="219" spans="1:18" s="104" customFormat="1" ht="33" customHeight="1">
      <c r="A219" s="666"/>
      <c r="B219" s="710"/>
      <c r="C219" s="669"/>
      <c r="D219" s="162"/>
      <c r="E219" s="646"/>
      <c r="F219" s="275" t="s">
        <v>112</v>
      </c>
      <c r="G219" s="468"/>
      <c r="H219" s="129"/>
      <c r="I219" s="113"/>
      <c r="J219" s="113"/>
      <c r="K219" s="113"/>
      <c r="L219" s="113"/>
      <c r="M219" s="113"/>
      <c r="N219" s="113"/>
      <c r="O219" s="113"/>
      <c r="P219" s="113"/>
      <c r="Q219" s="151"/>
      <c r="R219" s="381"/>
    </row>
    <row r="220" spans="1:18" s="104" customFormat="1" ht="33" customHeight="1" thickBot="1">
      <c r="A220" s="666"/>
      <c r="B220" s="710"/>
      <c r="C220" s="669"/>
      <c r="D220" s="269"/>
      <c r="E220" s="646"/>
      <c r="F220" s="107" t="s">
        <v>20</v>
      </c>
      <c r="G220" s="463"/>
      <c r="H220" s="126"/>
      <c r="I220" s="114"/>
      <c r="J220" s="114"/>
      <c r="K220" s="114"/>
      <c r="L220" s="114"/>
      <c r="M220" s="114"/>
      <c r="N220" s="114"/>
      <c r="O220" s="114"/>
      <c r="P220" s="114"/>
      <c r="Q220" s="158"/>
      <c r="R220" s="379"/>
    </row>
    <row r="221" spans="1:18" s="104" customFormat="1" ht="33" customHeight="1" thickBot="1">
      <c r="A221" s="667"/>
      <c r="B221" s="711"/>
      <c r="C221" s="670"/>
      <c r="D221" s="163"/>
      <c r="E221" s="647"/>
      <c r="F221" s="132"/>
      <c r="G221" s="470"/>
      <c r="H221" s="635"/>
      <c r="I221" s="635"/>
      <c r="J221" s="635"/>
      <c r="K221" s="635"/>
      <c r="L221" s="635"/>
      <c r="M221" s="635"/>
      <c r="N221" s="635"/>
      <c r="O221" s="635"/>
      <c r="P221" s="635"/>
      <c r="Q221" s="635"/>
      <c r="R221" s="316"/>
    </row>
    <row r="222" spans="1:18" s="104" customFormat="1" ht="33" customHeight="1">
      <c r="A222" s="665">
        <v>39</v>
      </c>
      <c r="B222" s="709" t="s">
        <v>665</v>
      </c>
      <c r="C222" s="668" t="s">
        <v>110</v>
      </c>
      <c r="D222" s="161" t="s">
        <v>184</v>
      </c>
      <c r="E222" s="645" t="s">
        <v>17</v>
      </c>
      <c r="F222" s="102" t="s">
        <v>111</v>
      </c>
      <c r="G222" s="456">
        <f>R222*J5</f>
        <v>0</v>
      </c>
      <c r="H222" s="109"/>
      <c r="I222" s="103"/>
      <c r="J222" s="103">
        <v>0</v>
      </c>
      <c r="K222" s="103"/>
      <c r="L222" s="103"/>
      <c r="M222" s="103"/>
      <c r="N222" s="103"/>
      <c r="O222" s="103"/>
      <c r="P222" s="103"/>
      <c r="Q222" s="156"/>
      <c r="R222" s="376">
        <v>0.2</v>
      </c>
    </row>
    <row r="223" spans="1:18" s="104" customFormat="1" ht="33" customHeight="1">
      <c r="A223" s="666"/>
      <c r="B223" s="710"/>
      <c r="C223" s="669"/>
      <c r="D223" s="162"/>
      <c r="E223" s="646"/>
      <c r="F223" s="275" t="s">
        <v>112</v>
      </c>
      <c r="G223" s="468"/>
      <c r="H223" s="129"/>
      <c r="I223" s="113"/>
      <c r="J223" s="113"/>
      <c r="K223" s="113"/>
      <c r="L223" s="113"/>
      <c r="M223" s="113"/>
      <c r="N223" s="113"/>
      <c r="O223" s="113"/>
      <c r="P223" s="113"/>
      <c r="Q223" s="151"/>
      <c r="R223" s="381"/>
    </row>
    <row r="224" spans="1:18" s="104" customFormat="1" ht="33" customHeight="1" thickBot="1">
      <c r="A224" s="666"/>
      <c r="B224" s="710"/>
      <c r="C224" s="669"/>
      <c r="D224" s="269"/>
      <c r="E224" s="646"/>
      <c r="F224" s="107" t="s">
        <v>20</v>
      </c>
      <c r="G224" s="459"/>
      <c r="H224" s="126"/>
      <c r="I224" s="114"/>
      <c r="J224" s="114"/>
      <c r="K224" s="114"/>
      <c r="L224" s="114"/>
      <c r="M224" s="114"/>
      <c r="N224" s="114"/>
      <c r="O224" s="114"/>
      <c r="P224" s="114"/>
      <c r="Q224" s="158"/>
      <c r="R224" s="379"/>
    </row>
    <row r="225" spans="1:18" s="104" customFormat="1" ht="33" customHeight="1" thickBot="1">
      <c r="A225" s="667"/>
      <c r="B225" s="711"/>
      <c r="C225" s="670"/>
      <c r="D225" s="163"/>
      <c r="E225" s="647"/>
      <c r="F225" s="132"/>
      <c r="G225" s="470"/>
      <c r="H225" s="635"/>
      <c r="I225" s="635"/>
      <c r="J225" s="635"/>
      <c r="K225" s="635"/>
      <c r="L225" s="635"/>
      <c r="M225" s="635"/>
      <c r="N225" s="635"/>
      <c r="O225" s="635"/>
      <c r="P225" s="635"/>
      <c r="Q225" s="635"/>
      <c r="R225" s="316"/>
    </row>
    <row r="226" spans="1:18" s="104" customFormat="1" ht="33" customHeight="1">
      <c r="A226" s="665">
        <v>40</v>
      </c>
      <c r="B226" s="709" t="s">
        <v>605</v>
      </c>
      <c r="C226" s="668" t="s">
        <v>110</v>
      </c>
      <c r="D226" s="161" t="s">
        <v>121</v>
      </c>
      <c r="E226" s="645" t="s">
        <v>17</v>
      </c>
      <c r="F226" s="102" t="s">
        <v>111</v>
      </c>
      <c r="G226" s="456">
        <f>R226*J5</f>
        <v>0</v>
      </c>
      <c r="H226" s="109"/>
      <c r="I226" s="103"/>
      <c r="J226" s="103">
        <v>0</v>
      </c>
      <c r="K226" s="103"/>
      <c r="L226" s="103"/>
      <c r="M226" s="103"/>
      <c r="N226" s="103"/>
      <c r="O226" s="103"/>
      <c r="P226" s="103"/>
      <c r="Q226" s="156"/>
      <c r="R226" s="376">
        <v>0.1</v>
      </c>
    </row>
    <row r="227" spans="1:18" s="104" customFormat="1" ht="33" customHeight="1">
      <c r="A227" s="666"/>
      <c r="B227" s="710"/>
      <c r="C227" s="669"/>
      <c r="D227" s="162"/>
      <c r="E227" s="646"/>
      <c r="F227" s="275" t="s">
        <v>112</v>
      </c>
      <c r="G227" s="468"/>
      <c r="H227" s="129"/>
      <c r="I227" s="113"/>
      <c r="J227" s="113"/>
      <c r="K227" s="113"/>
      <c r="L227" s="113"/>
      <c r="M227" s="113"/>
      <c r="N227" s="113"/>
      <c r="O227" s="113"/>
      <c r="P227" s="113"/>
      <c r="Q227" s="151"/>
      <c r="R227" s="381"/>
    </row>
    <row r="228" spans="1:18" s="104" customFormat="1" ht="33" customHeight="1" thickBot="1">
      <c r="A228" s="666"/>
      <c r="B228" s="710"/>
      <c r="C228" s="669"/>
      <c r="D228" s="269"/>
      <c r="E228" s="646"/>
      <c r="F228" s="107" t="s">
        <v>20</v>
      </c>
      <c r="G228" s="459"/>
      <c r="H228" s="126"/>
      <c r="I228" s="114"/>
      <c r="J228" s="114"/>
      <c r="K228" s="114"/>
      <c r="L228" s="114"/>
      <c r="M228" s="114"/>
      <c r="N228" s="114"/>
      <c r="O228" s="114"/>
      <c r="P228" s="114"/>
      <c r="Q228" s="158"/>
      <c r="R228" s="379"/>
    </row>
    <row r="229" spans="1:18" s="104" customFormat="1" ht="45" customHeight="1" thickBot="1">
      <c r="A229" s="667"/>
      <c r="B229" s="711"/>
      <c r="C229" s="670"/>
      <c r="D229" s="163"/>
      <c r="E229" s="647"/>
      <c r="F229" s="132"/>
      <c r="G229" s="470"/>
      <c r="H229" s="635"/>
      <c r="I229" s="635"/>
      <c r="J229" s="635"/>
      <c r="K229" s="635"/>
      <c r="L229" s="635"/>
      <c r="M229" s="635"/>
      <c r="N229" s="635"/>
      <c r="O229" s="635"/>
      <c r="P229" s="635"/>
      <c r="Q229" s="635"/>
      <c r="R229" s="316"/>
    </row>
    <row r="230" spans="1:18" s="104" customFormat="1" ht="33" customHeight="1">
      <c r="A230" s="665">
        <v>41</v>
      </c>
      <c r="B230" s="709" t="s">
        <v>606</v>
      </c>
      <c r="C230" s="668" t="s">
        <v>110</v>
      </c>
      <c r="D230" s="161" t="s">
        <v>118</v>
      </c>
      <c r="E230" s="645" t="s">
        <v>17</v>
      </c>
      <c r="F230" s="102" t="s">
        <v>111</v>
      </c>
      <c r="G230" s="456">
        <f>R230*J5</f>
        <v>0</v>
      </c>
      <c r="H230" s="109"/>
      <c r="I230" s="103"/>
      <c r="J230" s="103">
        <v>0</v>
      </c>
      <c r="K230" s="103"/>
      <c r="L230" s="103"/>
      <c r="M230" s="103"/>
      <c r="N230" s="103"/>
      <c r="O230" s="103"/>
      <c r="P230" s="103"/>
      <c r="Q230" s="156"/>
      <c r="R230" s="376">
        <v>0.15</v>
      </c>
    </row>
    <row r="231" spans="1:18" s="104" customFormat="1" ht="33" customHeight="1">
      <c r="A231" s="666"/>
      <c r="B231" s="710"/>
      <c r="C231" s="669"/>
      <c r="D231" s="162"/>
      <c r="E231" s="646"/>
      <c r="F231" s="275" t="s">
        <v>112</v>
      </c>
      <c r="G231" s="468"/>
      <c r="H231" s="129"/>
      <c r="I231" s="113"/>
      <c r="J231" s="113"/>
      <c r="K231" s="113"/>
      <c r="L231" s="113"/>
      <c r="M231" s="113"/>
      <c r="N231" s="113"/>
      <c r="O231" s="113"/>
      <c r="P231" s="113"/>
      <c r="Q231" s="151"/>
      <c r="R231" s="381"/>
    </row>
    <row r="232" spans="1:18" s="104" customFormat="1" ht="33" customHeight="1" thickBot="1">
      <c r="A232" s="666"/>
      <c r="B232" s="710"/>
      <c r="C232" s="669"/>
      <c r="D232" s="269"/>
      <c r="E232" s="646"/>
      <c r="F232" s="107" t="s">
        <v>20</v>
      </c>
      <c r="G232" s="459"/>
      <c r="H232" s="126"/>
      <c r="I232" s="114"/>
      <c r="J232" s="114"/>
      <c r="K232" s="114"/>
      <c r="L232" s="114"/>
      <c r="M232" s="114"/>
      <c r="N232" s="114"/>
      <c r="O232" s="114"/>
      <c r="P232" s="114"/>
      <c r="Q232" s="158"/>
      <c r="R232" s="379"/>
    </row>
    <row r="233" spans="1:18" s="104" customFormat="1" ht="33" customHeight="1" thickBot="1">
      <c r="A233" s="667"/>
      <c r="B233" s="711"/>
      <c r="C233" s="670"/>
      <c r="D233" s="163"/>
      <c r="E233" s="647"/>
      <c r="F233" s="132"/>
      <c r="G233" s="470"/>
      <c r="H233" s="635"/>
      <c r="I233" s="635"/>
      <c r="J233" s="635"/>
      <c r="K233" s="635"/>
      <c r="L233" s="635"/>
      <c r="M233" s="635"/>
      <c r="N233" s="635"/>
      <c r="O233" s="635"/>
      <c r="P233" s="635"/>
      <c r="Q233" s="635"/>
      <c r="R233" s="316"/>
    </row>
    <row r="234" spans="1:18" s="104" customFormat="1" ht="33" customHeight="1">
      <c r="A234" s="665">
        <v>42</v>
      </c>
      <c r="B234" s="709" t="s">
        <v>663</v>
      </c>
      <c r="C234" s="668" t="s">
        <v>110</v>
      </c>
      <c r="D234" s="161" t="s">
        <v>417</v>
      </c>
      <c r="E234" s="645" t="s">
        <v>17</v>
      </c>
      <c r="F234" s="102" t="s">
        <v>111</v>
      </c>
      <c r="G234" s="456">
        <f>R234*J5</f>
        <v>0</v>
      </c>
      <c r="H234" s="109"/>
      <c r="I234" s="103"/>
      <c r="J234" s="103">
        <v>0</v>
      </c>
      <c r="K234" s="103"/>
      <c r="L234" s="103"/>
      <c r="M234" s="103"/>
      <c r="N234" s="103"/>
      <c r="O234" s="103"/>
      <c r="P234" s="103"/>
      <c r="Q234" s="156"/>
      <c r="R234" s="376">
        <v>0.6</v>
      </c>
    </row>
    <row r="235" spans="1:18" s="104" customFormat="1" ht="33" customHeight="1">
      <c r="A235" s="666"/>
      <c r="B235" s="710"/>
      <c r="C235" s="669"/>
      <c r="D235" s="162"/>
      <c r="E235" s="646"/>
      <c r="F235" s="275" t="s">
        <v>112</v>
      </c>
      <c r="G235" s="468"/>
      <c r="H235" s="129"/>
      <c r="I235" s="113"/>
      <c r="J235" s="113"/>
      <c r="K235" s="113"/>
      <c r="L235" s="113"/>
      <c r="M235" s="113"/>
      <c r="N235" s="113"/>
      <c r="O235" s="113"/>
      <c r="P235" s="113"/>
      <c r="Q235" s="151"/>
      <c r="R235" s="381"/>
    </row>
    <row r="236" spans="1:18" s="104" customFormat="1" ht="33" customHeight="1" thickBot="1">
      <c r="A236" s="666"/>
      <c r="B236" s="710"/>
      <c r="C236" s="669"/>
      <c r="D236" s="269"/>
      <c r="E236" s="646"/>
      <c r="F236" s="107" t="s">
        <v>20</v>
      </c>
      <c r="G236" s="459"/>
      <c r="H236" s="126"/>
      <c r="I236" s="114"/>
      <c r="J236" s="114"/>
      <c r="K236" s="114"/>
      <c r="L236" s="114"/>
      <c r="M236" s="114"/>
      <c r="N236" s="114"/>
      <c r="O236" s="114"/>
      <c r="P236" s="114"/>
      <c r="Q236" s="158"/>
      <c r="R236" s="379"/>
    </row>
    <row r="237" spans="1:18" s="104" customFormat="1" ht="33" customHeight="1" thickBot="1">
      <c r="A237" s="667"/>
      <c r="B237" s="711"/>
      <c r="C237" s="670"/>
      <c r="D237" s="163"/>
      <c r="E237" s="647"/>
      <c r="F237" s="132"/>
      <c r="G237" s="470"/>
      <c r="H237" s="635"/>
      <c r="I237" s="635"/>
      <c r="J237" s="635"/>
      <c r="K237" s="635"/>
      <c r="L237" s="635"/>
      <c r="M237" s="635"/>
      <c r="N237" s="635"/>
      <c r="O237" s="635"/>
      <c r="P237" s="635"/>
      <c r="Q237" s="635"/>
      <c r="R237" s="316"/>
    </row>
    <row r="238" spans="1:18" s="104" customFormat="1" ht="33" customHeight="1">
      <c r="A238" s="665">
        <v>43</v>
      </c>
      <c r="B238" s="709" t="s">
        <v>665</v>
      </c>
      <c r="C238" s="668" t="s">
        <v>110</v>
      </c>
      <c r="D238" s="161" t="s">
        <v>120</v>
      </c>
      <c r="E238" s="645" t="s">
        <v>17</v>
      </c>
      <c r="F238" s="102" t="s">
        <v>111</v>
      </c>
      <c r="G238" s="456">
        <f>R238*J5</f>
        <v>0</v>
      </c>
      <c r="H238" s="109"/>
      <c r="I238" s="103"/>
      <c r="J238" s="103">
        <v>0</v>
      </c>
      <c r="K238" s="103"/>
      <c r="L238" s="103"/>
      <c r="M238" s="103"/>
      <c r="N238" s="103"/>
      <c r="O238" s="103"/>
      <c r="P238" s="103"/>
      <c r="Q238" s="156"/>
      <c r="R238" s="376">
        <v>0.21</v>
      </c>
    </row>
    <row r="239" spans="1:18" s="104" customFormat="1" ht="33" customHeight="1">
      <c r="A239" s="666"/>
      <c r="B239" s="710"/>
      <c r="C239" s="669"/>
      <c r="D239" s="162"/>
      <c r="E239" s="646"/>
      <c r="F239" s="275" t="s">
        <v>112</v>
      </c>
      <c r="G239" s="468"/>
      <c r="H239" s="129"/>
      <c r="I239" s="113"/>
      <c r="J239" s="113"/>
      <c r="K239" s="113"/>
      <c r="L239" s="113"/>
      <c r="M239" s="113"/>
      <c r="N239" s="113"/>
      <c r="O239" s="113"/>
      <c r="P239" s="113"/>
      <c r="Q239" s="151"/>
      <c r="R239" s="381"/>
    </row>
    <row r="240" spans="1:18" s="104" customFormat="1" ht="33" customHeight="1" thickBot="1">
      <c r="A240" s="666"/>
      <c r="B240" s="710"/>
      <c r="C240" s="669"/>
      <c r="D240" s="269"/>
      <c r="E240" s="646"/>
      <c r="F240" s="107" t="s">
        <v>20</v>
      </c>
      <c r="G240" s="459"/>
      <c r="H240" s="126"/>
      <c r="I240" s="114"/>
      <c r="J240" s="114"/>
      <c r="K240" s="114"/>
      <c r="L240" s="114"/>
      <c r="M240" s="114"/>
      <c r="N240" s="114"/>
      <c r="O240" s="114"/>
      <c r="P240" s="114"/>
      <c r="Q240" s="158"/>
      <c r="R240" s="379"/>
    </row>
    <row r="241" spans="1:18" s="104" customFormat="1" ht="33" customHeight="1" thickBot="1">
      <c r="A241" s="667"/>
      <c r="B241" s="711"/>
      <c r="C241" s="670"/>
      <c r="D241" s="163"/>
      <c r="E241" s="647"/>
      <c r="F241" s="132"/>
      <c r="G241" s="470"/>
      <c r="H241" s="635"/>
      <c r="I241" s="635"/>
      <c r="J241" s="635"/>
      <c r="K241" s="635"/>
      <c r="L241" s="635"/>
      <c r="M241" s="635"/>
      <c r="N241" s="635"/>
      <c r="O241" s="635"/>
      <c r="P241" s="635"/>
      <c r="Q241" s="635"/>
      <c r="R241" s="316"/>
    </row>
    <row r="242" spans="1:18" ht="35.1" hidden="1" customHeight="1" thickBot="1">
      <c r="A242" s="722" t="s">
        <v>14</v>
      </c>
      <c r="B242" s="723"/>
      <c r="C242" s="723"/>
      <c r="D242" s="723"/>
      <c r="E242" s="723"/>
      <c r="F242" s="723"/>
      <c r="G242" s="723"/>
      <c r="H242" s="723"/>
      <c r="I242" s="723"/>
      <c r="J242" s="723"/>
      <c r="K242" s="723"/>
      <c r="L242" s="723"/>
      <c r="M242" s="723"/>
      <c r="N242" s="723"/>
      <c r="O242" s="723"/>
      <c r="P242" s="723"/>
      <c r="Q242" s="723"/>
      <c r="R242" s="389"/>
    </row>
    <row r="243" spans="1:18" s="14" customFormat="1" ht="35.1" hidden="1" customHeight="1" thickBot="1">
      <c r="A243" s="640" t="s">
        <v>122</v>
      </c>
      <c r="B243" s="641"/>
      <c r="C243" s="641"/>
      <c r="D243" s="641"/>
      <c r="E243" s="724"/>
      <c r="F243" s="205">
        <f>SUM(H243:Q243)</f>
        <v>0</v>
      </c>
      <c r="G243" s="413">
        <f>G19+G24+G30+G34+G41+G49+G55+G64+G68+G74+G80+G88+G92+G100+G108+G113+G118+G125+G132+G136+G143+G155+G160+G166+G170+G174+G178+G182+G186+G194+G206+G210+G214+G218+G226+G149+G198+G202+G230+G234+G238+G222+G190</f>
        <v>0</v>
      </c>
      <c r="H243" s="205">
        <f>H19+H24+H30+H34+H41+H49+H55+H64+H68+H74+H80+H88+H92+H100+H108+H113+H118+H125+H132+H136+H143+H155+H160+H166+H170+H174+H178+H182+H186+H194+H206+H210+H214+H218+H226+H149+H198+H202+H230+H234+H238+H222+H190</f>
        <v>0</v>
      </c>
      <c r="I243" s="205">
        <f t="shared" ref="I243:Q243" si="0">I19+I24+I30+I34+I41+I49+I55+I64+I68+I74+I80+I88+I92+I100+I108+I113+I118+I125+I132+I136+I143+I155+I160+I166+I170+I174+I178+I182+I186+I194+I206+I210+I214+I218+I226+I149+I198+I202+I230+I234+I238+I222+I190</f>
        <v>0</v>
      </c>
      <c r="J243" s="205">
        <f t="shared" si="0"/>
        <v>0</v>
      </c>
      <c r="K243" s="205">
        <f t="shared" si="0"/>
        <v>0</v>
      </c>
      <c r="L243" s="205">
        <f t="shared" si="0"/>
        <v>0</v>
      </c>
      <c r="M243" s="205">
        <f t="shared" si="0"/>
        <v>0</v>
      </c>
      <c r="N243" s="205">
        <f t="shared" si="0"/>
        <v>0</v>
      </c>
      <c r="O243" s="205">
        <f t="shared" si="0"/>
        <v>0</v>
      </c>
      <c r="P243" s="205">
        <f t="shared" si="0"/>
        <v>0</v>
      </c>
      <c r="Q243" s="46">
        <f t="shared" si="0"/>
        <v>0</v>
      </c>
      <c r="R243" s="205">
        <f>R19+R24+R30+R34+R41+R49+R55+R64+R68+R74+R80+R88+R92+R100+R108+R113+R118+R125+R132+R136+R143+R155+R160+R166+R170+R174+R178+R182+R186+R194+R206+R210+R214+R218+R226+R149+R198+R202+R230+R234+R238+R222+R190</f>
        <v>21.540000000000003</v>
      </c>
    </row>
    <row r="244" spans="1:18" s="14" customFormat="1" ht="35.1" hidden="1" customHeight="1" thickBot="1">
      <c r="A244" s="725" t="s">
        <v>123</v>
      </c>
      <c r="B244" s="726"/>
      <c r="C244" s="726"/>
      <c r="D244" s="726"/>
      <c r="E244" s="727"/>
      <c r="F244" s="205">
        <f>SUM(H244:Q244)</f>
        <v>0</v>
      </c>
      <c r="G244" s="413">
        <f t="shared" ref="G244" si="1">G20+G25+G31+G35+G42+G50+G56+G65+G69+G75+G81+G89+G93+G101+G109+G114+G119+G126+G133+G137+G144+G156+G161+G167+G171+G175+G179+G183+G187+G195+G207+G211+G215+G219+G227+G150+G199+G203+G231+G235+G239+G223+G191</f>
        <v>0</v>
      </c>
      <c r="H244" s="205">
        <f t="shared" ref="H244:R245" si="2">H20+H25+H31+H35+H42+H50+H56+H65+H69+H75+H81+H89+H93+H101+H109+H114+H119+H126+H133+H137+H144+H156+H161+H167+H171+H175+H179+H183+H187+H195+H207+H211+H215+H219+H227+H150+H199+H203+H231+H235+H239+H223+H191</f>
        <v>0</v>
      </c>
      <c r="I244" s="205">
        <f t="shared" si="2"/>
        <v>0</v>
      </c>
      <c r="J244" s="205">
        <f t="shared" si="2"/>
        <v>0</v>
      </c>
      <c r="K244" s="205">
        <f t="shared" si="2"/>
        <v>0</v>
      </c>
      <c r="L244" s="205">
        <f t="shared" si="2"/>
        <v>0</v>
      </c>
      <c r="M244" s="205">
        <f t="shared" si="2"/>
        <v>0</v>
      </c>
      <c r="N244" s="205">
        <f t="shared" si="2"/>
        <v>0</v>
      </c>
      <c r="O244" s="205">
        <f t="shared" si="2"/>
        <v>0</v>
      </c>
      <c r="P244" s="205">
        <f t="shared" si="2"/>
        <v>0</v>
      </c>
      <c r="Q244" s="46">
        <f t="shared" si="2"/>
        <v>0</v>
      </c>
      <c r="R244" s="205">
        <f t="shared" si="2"/>
        <v>15.1</v>
      </c>
    </row>
    <row r="245" spans="1:18" s="14" customFormat="1" ht="35.1" hidden="1" customHeight="1" thickBot="1">
      <c r="A245" s="728" t="s">
        <v>124</v>
      </c>
      <c r="B245" s="729"/>
      <c r="C245" s="729"/>
      <c r="D245" s="729"/>
      <c r="E245" s="730"/>
      <c r="F245" s="205">
        <f>SUM(H245:Q245)</f>
        <v>0</v>
      </c>
      <c r="G245" s="413">
        <f t="shared" ref="G245" si="3">G21+G26+G32+G36+G43+G51+G57+G66+G70+G76+G82+G90+G94+G102+G110+G115+G120+G127+G134+G138+G145+G157+G162+G168+G172+G176+G180+G184+G188+G196+G208+G212+G216+G220+G228+G151+G200+G204+G232+G236+G240+G224+G192</f>
        <v>0</v>
      </c>
      <c r="H245" s="205">
        <f t="shared" si="2"/>
        <v>0</v>
      </c>
      <c r="I245" s="205">
        <f t="shared" si="2"/>
        <v>0</v>
      </c>
      <c r="J245" s="205">
        <f t="shared" si="2"/>
        <v>0</v>
      </c>
      <c r="K245" s="205">
        <f t="shared" si="2"/>
        <v>0</v>
      </c>
      <c r="L245" s="205">
        <f t="shared" si="2"/>
        <v>0</v>
      </c>
      <c r="M245" s="205">
        <f t="shared" si="2"/>
        <v>0</v>
      </c>
      <c r="N245" s="205">
        <f t="shared" si="2"/>
        <v>0</v>
      </c>
      <c r="O245" s="205">
        <f t="shared" si="2"/>
        <v>0</v>
      </c>
      <c r="P245" s="205">
        <f t="shared" si="2"/>
        <v>0</v>
      </c>
      <c r="Q245" s="46">
        <f t="shared" si="2"/>
        <v>0</v>
      </c>
      <c r="R245" s="205">
        <f t="shared" si="2"/>
        <v>22.65</v>
      </c>
    </row>
    <row r="246" spans="1:18" s="14" customFormat="1" ht="35.1" hidden="1" customHeight="1" thickBot="1">
      <c r="A246" s="719" t="s">
        <v>471</v>
      </c>
      <c r="B246" s="720"/>
      <c r="C246" s="720"/>
      <c r="D246" s="720"/>
      <c r="E246" s="721"/>
      <c r="F246" s="15">
        <f>F243+F244</f>
        <v>0</v>
      </c>
      <c r="G246" s="29">
        <f>G243+G244</f>
        <v>0</v>
      </c>
      <c r="H246" s="15">
        <f>H243+H244</f>
        <v>0</v>
      </c>
      <c r="I246" s="15">
        <f t="shared" ref="I246:Q246" si="4">I243+I244</f>
        <v>0</v>
      </c>
      <c r="J246" s="15">
        <f t="shared" si="4"/>
        <v>0</v>
      </c>
      <c r="K246" s="15">
        <f t="shared" si="4"/>
        <v>0</v>
      </c>
      <c r="L246" s="15">
        <f t="shared" si="4"/>
        <v>0</v>
      </c>
      <c r="M246" s="15">
        <f t="shared" si="4"/>
        <v>0</v>
      </c>
      <c r="N246" s="15">
        <f t="shared" si="4"/>
        <v>0</v>
      </c>
      <c r="O246" s="15">
        <f t="shared" si="4"/>
        <v>0</v>
      </c>
      <c r="P246" s="15">
        <f t="shared" si="4"/>
        <v>0</v>
      </c>
      <c r="Q246" s="357">
        <f t="shared" si="4"/>
        <v>0</v>
      </c>
      <c r="R246" s="15">
        <f>R243+R244</f>
        <v>36.64</v>
      </c>
    </row>
    <row r="247" spans="1:18" s="14" customFormat="1" ht="35.1" hidden="1" customHeight="1">
      <c r="A247" s="736" t="s">
        <v>472</v>
      </c>
      <c r="B247" s="737"/>
      <c r="C247" s="737"/>
      <c r="D247" s="737"/>
      <c r="E247" s="738"/>
      <c r="F247" s="618">
        <f>SUM(F243:F245)</f>
        <v>0</v>
      </c>
      <c r="G247" s="622">
        <f>G243+G244+G245</f>
        <v>0</v>
      </c>
      <c r="H247" s="618">
        <f>H243+H244+H245</f>
        <v>0</v>
      </c>
      <c r="I247" s="618">
        <f t="shared" ref="I247:Q247" si="5">I243+I244+I245</f>
        <v>0</v>
      </c>
      <c r="J247" s="618">
        <f t="shared" si="5"/>
        <v>0</v>
      </c>
      <c r="K247" s="618">
        <f t="shared" si="5"/>
        <v>0</v>
      </c>
      <c r="L247" s="618">
        <f t="shared" si="5"/>
        <v>0</v>
      </c>
      <c r="M247" s="618">
        <f t="shared" si="5"/>
        <v>0</v>
      </c>
      <c r="N247" s="618">
        <f t="shared" si="5"/>
        <v>0</v>
      </c>
      <c r="O247" s="618">
        <f t="shared" si="5"/>
        <v>0</v>
      </c>
      <c r="P247" s="618">
        <f t="shared" si="5"/>
        <v>0</v>
      </c>
      <c r="Q247" s="712">
        <f t="shared" si="5"/>
        <v>0</v>
      </c>
      <c r="R247" s="618">
        <f>R243+R244+R245</f>
        <v>59.29</v>
      </c>
    </row>
    <row r="248" spans="1:18" s="14" customFormat="1" ht="13.5" hidden="1" customHeight="1" thickBot="1">
      <c r="A248" s="739"/>
      <c r="B248" s="740"/>
      <c r="C248" s="740"/>
      <c r="D248" s="740"/>
      <c r="E248" s="741"/>
      <c r="F248" s="619"/>
      <c r="G248" s="624"/>
      <c r="H248" s="619"/>
      <c r="I248" s="619"/>
      <c r="J248" s="619"/>
      <c r="K248" s="619"/>
      <c r="L248" s="619"/>
      <c r="M248" s="619"/>
      <c r="N248" s="619"/>
      <c r="O248" s="619"/>
      <c r="P248" s="619"/>
      <c r="Q248" s="713"/>
      <c r="R248" s="619"/>
    </row>
    <row r="249" spans="1:18" s="14" customFormat="1" ht="35.1" customHeight="1" thickBot="1">
      <c r="A249" s="714"/>
      <c r="B249" s="715"/>
      <c r="C249" s="715"/>
      <c r="D249" s="715"/>
      <c r="E249" s="715"/>
      <c r="F249" s="715"/>
      <c r="G249" s="715"/>
      <c r="H249" s="715"/>
      <c r="I249" s="715"/>
      <c r="J249" s="715"/>
      <c r="K249" s="715"/>
      <c r="L249" s="715"/>
      <c r="M249" s="715"/>
      <c r="N249" s="715"/>
      <c r="O249" s="715"/>
      <c r="P249" s="715"/>
      <c r="Q249" s="715"/>
      <c r="R249" s="390"/>
    </row>
    <row r="250" spans="1:18" s="14" customFormat="1" ht="35.1" customHeight="1" thickBot="1">
      <c r="A250" s="716" t="s">
        <v>125</v>
      </c>
      <c r="B250" s="717"/>
      <c r="C250" s="717"/>
      <c r="D250" s="717"/>
      <c r="E250" s="717"/>
      <c r="F250" s="718"/>
      <c r="G250" s="414">
        <f t="shared" ref="G250:H254" si="6">G243</f>
        <v>0</v>
      </c>
      <c r="H250" s="49">
        <f t="shared" si="6"/>
        <v>0</v>
      </c>
      <c r="I250" s="49">
        <f>I243+H250</f>
        <v>0</v>
      </c>
      <c r="J250" s="49">
        <f t="shared" ref="J250:Q252" si="7">J243+I250</f>
        <v>0</v>
      </c>
      <c r="K250" s="49">
        <f t="shared" si="7"/>
        <v>0</v>
      </c>
      <c r="L250" s="49">
        <f t="shared" si="7"/>
        <v>0</v>
      </c>
      <c r="M250" s="49">
        <f t="shared" si="7"/>
        <v>0</v>
      </c>
      <c r="N250" s="49">
        <f t="shared" si="7"/>
        <v>0</v>
      </c>
      <c r="O250" s="49">
        <f t="shared" si="7"/>
        <v>0</v>
      </c>
      <c r="P250" s="49">
        <f t="shared" si="7"/>
        <v>0</v>
      </c>
      <c r="Q250" s="226">
        <f t="shared" si="7"/>
        <v>0</v>
      </c>
      <c r="R250" s="49">
        <f>R243</f>
        <v>21.540000000000003</v>
      </c>
    </row>
    <row r="251" spans="1:18" s="14" customFormat="1" ht="35.1" customHeight="1" thickBot="1">
      <c r="A251" s="731" t="s">
        <v>126</v>
      </c>
      <c r="B251" s="732"/>
      <c r="C251" s="732"/>
      <c r="D251" s="732"/>
      <c r="E251" s="732"/>
      <c r="F251" s="733"/>
      <c r="G251" s="414">
        <f t="shared" si="6"/>
        <v>0</v>
      </c>
      <c r="H251" s="49">
        <f t="shared" si="6"/>
        <v>0</v>
      </c>
      <c r="I251" s="49">
        <f>I244+H251</f>
        <v>0</v>
      </c>
      <c r="J251" s="49">
        <f t="shared" si="7"/>
        <v>0</v>
      </c>
      <c r="K251" s="49">
        <f t="shared" si="7"/>
        <v>0</v>
      </c>
      <c r="L251" s="49">
        <f t="shared" si="7"/>
        <v>0</v>
      </c>
      <c r="M251" s="49">
        <f t="shared" si="7"/>
        <v>0</v>
      </c>
      <c r="N251" s="49">
        <f t="shared" si="7"/>
        <v>0</v>
      </c>
      <c r="O251" s="49">
        <f t="shared" si="7"/>
        <v>0</v>
      </c>
      <c r="P251" s="49">
        <f t="shared" si="7"/>
        <v>0</v>
      </c>
      <c r="Q251" s="226">
        <f t="shared" si="7"/>
        <v>0</v>
      </c>
      <c r="R251" s="49">
        <f>R244</f>
        <v>15.1</v>
      </c>
    </row>
    <row r="252" spans="1:18" s="14" customFormat="1" ht="35.1" customHeight="1" thickBot="1">
      <c r="A252" s="728" t="s">
        <v>127</v>
      </c>
      <c r="B252" s="729"/>
      <c r="C252" s="729"/>
      <c r="D252" s="729"/>
      <c r="E252" s="734"/>
      <c r="F252" s="730"/>
      <c r="G252" s="414">
        <f t="shared" si="6"/>
        <v>0</v>
      </c>
      <c r="H252" s="49">
        <f t="shared" si="6"/>
        <v>0</v>
      </c>
      <c r="I252" s="49">
        <f>I245+H252</f>
        <v>0</v>
      </c>
      <c r="J252" s="49">
        <f t="shared" si="7"/>
        <v>0</v>
      </c>
      <c r="K252" s="49">
        <f t="shared" si="7"/>
        <v>0</v>
      </c>
      <c r="L252" s="49">
        <f t="shared" si="7"/>
        <v>0</v>
      </c>
      <c r="M252" s="49">
        <f t="shared" si="7"/>
        <v>0</v>
      </c>
      <c r="N252" s="49">
        <f t="shared" si="7"/>
        <v>0</v>
      </c>
      <c r="O252" s="49">
        <f t="shared" si="7"/>
        <v>0</v>
      </c>
      <c r="P252" s="49">
        <f t="shared" si="7"/>
        <v>0</v>
      </c>
      <c r="Q252" s="226">
        <f t="shared" si="7"/>
        <v>0</v>
      </c>
      <c r="R252" s="49">
        <f>R245</f>
        <v>22.65</v>
      </c>
    </row>
    <row r="253" spans="1:18" s="14" customFormat="1" ht="45.75" customHeight="1" thickBot="1">
      <c r="A253" s="719" t="s">
        <v>473</v>
      </c>
      <c r="B253" s="720"/>
      <c r="C253" s="720"/>
      <c r="D253" s="720"/>
      <c r="E253" s="735"/>
      <c r="F253" s="721"/>
      <c r="G253" s="29">
        <f t="shared" si="6"/>
        <v>0</v>
      </c>
      <c r="H253" s="15">
        <f t="shared" si="6"/>
        <v>0</v>
      </c>
      <c r="I253" s="4">
        <f t="shared" ref="I253:Q254" si="8">I246+H253</f>
        <v>0</v>
      </c>
      <c r="J253" s="4">
        <f t="shared" si="8"/>
        <v>0</v>
      </c>
      <c r="K253" s="4">
        <f t="shared" si="8"/>
        <v>0</v>
      </c>
      <c r="L253" s="4">
        <f t="shared" si="8"/>
        <v>0</v>
      </c>
      <c r="M253" s="4">
        <f t="shared" si="8"/>
        <v>0</v>
      </c>
      <c r="N253" s="4">
        <f t="shared" si="8"/>
        <v>0</v>
      </c>
      <c r="O253" s="4">
        <f t="shared" si="8"/>
        <v>0</v>
      </c>
      <c r="P253" s="4">
        <f t="shared" si="8"/>
        <v>0</v>
      </c>
      <c r="Q253" s="358">
        <f t="shared" si="8"/>
        <v>0</v>
      </c>
      <c r="R253" s="15">
        <f>R246</f>
        <v>36.64</v>
      </c>
    </row>
    <row r="254" spans="1:18" s="14" customFormat="1" ht="65.25" customHeight="1" thickBot="1">
      <c r="A254" s="747" t="s">
        <v>474</v>
      </c>
      <c r="B254" s="748"/>
      <c r="C254" s="748"/>
      <c r="D254" s="748"/>
      <c r="E254" s="748"/>
      <c r="F254" s="749"/>
      <c r="G254" s="29">
        <f t="shared" si="6"/>
        <v>0</v>
      </c>
      <c r="H254" s="23">
        <f t="shared" si="6"/>
        <v>0</v>
      </c>
      <c r="I254" s="5">
        <f t="shared" si="8"/>
        <v>0</v>
      </c>
      <c r="J254" s="5">
        <f t="shared" si="8"/>
        <v>0</v>
      </c>
      <c r="K254" s="5">
        <f t="shared" si="8"/>
        <v>0</v>
      </c>
      <c r="L254" s="5">
        <f t="shared" si="8"/>
        <v>0</v>
      </c>
      <c r="M254" s="5">
        <f t="shared" si="8"/>
        <v>0</v>
      </c>
      <c r="N254" s="5">
        <f t="shared" si="8"/>
        <v>0</v>
      </c>
      <c r="O254" s="5">
        <f t="shared" si="8"/>
        <v>0</v>
      </c>
      <c r="P254" s="5">
        <f t="shared" si="8"/>
        <v>0</v>
      </c>
      <c r="Q254" s="359">
        <f t="shared" si="8"/>
        <v>0</v>
      </c>
      <c r="R254" s="23">
        <f>R247</f>
        <v>59.29</v>
      </c>
    </row>
    <row r="255" spans="1:18" ht="35.1" customHeight="1" thickBot="1">
      <c r="A255" s="714"/>
      <c r="B255" s="750"/>
      <c r="C255" s="750"/>
      <c r="D255" s="750"/>
      <c r="E255" s="750"/>
      <c r="F255" s="750"/>
      <c r="G255" s="750"/>
      <c r="H255" s="750"/>
      <c r="I255" s="750"/>
      <c r="J255" s="750"/>
      <c r="K255" s="750"/>
      <c r="L255" s="750"/>
      <c r="M255" s="750"/>
      <c r="N255" s="750"/>
      <c r="O255" s="750"/>
      <c r="P255" s="750"/>
      <c r="Q255" s="750"/>
      <c r="R255" s="389"/>
    </row>
    <row r="256" spans="1:18" ht="34.5" customHeight="1" thickBot="1">
      <c r="A256" s="722" t="s">
        <v>128</v>
      </c>
      <c r="B256" s="723"/>
      <c r="C256" s="723"/>
      <c r="D256" s="723"/>
      <c r="E256" s="723"/>
      <c r="F256" s="723"/>
      <c r="G256" s="723"/>
      <c r="H256" s="723"/>
      <c r="I256" s="723"/>
      <c r="J256" s="723"/>
      <c r="K256" s="723"/>
      <c r="L256" s="723"/>
      <c r="M256" s="723"/>
      <c r="N256" s="723"/>
      <c r="O256" s="723"/>
      <c r="P256" s="723"/>
      <c r="Q256" s="723"/>
      <c r="R256" s="389"/>
    </row>
    <row r="257" spans="1:18" ht="35.1" customHeight="1">
      <c r="A257" s="751">
        <v>44</v>
      </c>
      <c r="B257" s="242" t="s">
        <v>129</v>
      </c>
      <c r="C257" s="754" t="s">
        <v>130</v>
      </c>
      <c r="D257" s="242"/>
      <c r="E257" s="757" t="s">
        <v>451</v>
      </c>
      <c r="F257" s="254" t="s">
        <v>18</v>
      </c>
      <c r="G257" s="456"/>
      <c r="H257" s="47"/>
      <c r="I257" s="40"/>
      <c r="J257" s="40"/>
      <c r="K257" s="40"/>
      <c r="L257" s="40"/>
      <c r="M257" s="40"/>
      <c r="N257" s="40"/>
      <c r="O257" s="40"/>
      <c r="P257" s="40"/>
      <c r="Q257" s="360"/>
      <c r="R257" s="391"/>
    </row>
    <row r="258" spans="1:18" ht="35.1" customHeight="1">
      <c r="A258" s="752"/>
      <c r="B258" s="252" t="s">
        <v>131</v>
      </c>
      <c r="C258" s="755"/>
      <c r="D258" s="11"/>
      <c r="E258" s="758"/>
      <c r="F258" s="34" t="s">
        <v>19</v>
      </c>
      <c r="G258" s="468"/>
      <c r="H258" s="16"/>
      <c r="I258" s="10"/>
      <c r="J258" s="10"/>
      <c r="K258" s="16"/>
      <c r="L258" s="10"/>
      <c r="M258" s="16"/>
      <c r="N258" s="17"/>
      <c r="O258" s="10"/>
      <c r="P258" s="10"/>
      <c r="Q258" s="17"/>
      <c r="R258" s="392"/>
    </row>
    <row r="259" spans="1:18" ht="35.1" customHeight="1" thickBot="1">
      <c r="A259" s="752"/>
      <c r="B259" s="243" t="s">
        <v>132</v>
      </c>
      <c r="C259" s="755"/>
      <c r="D259" s="8"/>
      <c r="E259" s="758"/>
      <c r="F259" s="35" t="s">
        <v>20</v>
      </c>
      <c r="G259" s="459">
        <f>R259*J5</f>
        <v>0</v>
      </c>
      <c r="H259" s="44"/>
      <c r="I259" s="42"/>
      <c r="J259" s="42"/>
      <c r="K259" s="42"/>
      <c r="L259" s="42"/>
      <c r="M259" s="42"/>
      <c r="N259" s="42"/>
      <c r="O259" s="42"/>
      <c r="P259" s="42">
        <v>0</v>
      </c>
      <c r="Q259" s="361"/>
      <c r="R259" s="393">
        <v>1</v>
      </c>
    </row>
    <row r="260" spans="1:18" ht="35.1" customHeight="1">
      <c r="A260" s="752"/>
      <c r="B260" s="243" t="s">
        <v>133</v>
      </c>
      <c r="C260" s="755"/>
      <c r="D260" s="742" t="s">
        <v>455</v>
      </c>
      <c r="E260" s="758"/>
      <c r="F260" s="744"/>
      <c r="G260" s="422"/>
      <c r="H260" s="636"/>
      <c r="I260" s="637"/>
      <c r="J260" s="637"/>
      <c r="K260" s="637"/>
      <c r="L260" s="637"/>
      <c r="M260" s="637"/>
      <c r="N260" s="637"/>
      <c r="O260" s="637"/>
      <c r="P260" s="637"/>
      <c r="Q260" s="637"/>
      <c r="R260" s="321"/>
    </row>
    <row r="261" spans="1:18" ht="35.1" customHeight="1" thickBot="1">
      <c r="A261" s="753"/>
      <c r="B261" s="260"/>
      <c r="C261" s="756"/>
      <c r="D261" s="743"/>
      <c r="E261" s="759"/>
      <c r="F261" s="745"/>
      <c r="G261" s="440"/>
      <c r="H261" s="746"/>
      <c r="I261" s="746"/>
      <c r="J261" s="746"/>
      <c r="K261" s="746"/>
      <c r="L261" s="746"/>
      <c r="M261" s="746"/>
      <c r="N261" s="746"/>
      <c r="O261" s="746"/>
      <c r="P261" s="746"/>
      <c r="Q261" s="746"/>
      <c r="R261" s="322"/>
    </row>
    <row r="262" spans="1:18" ht="35.1" customHeight="1">
      <c r="A262" s="751">
        <v>45</v>
      </c>
      <c r="B262" s="242" t="s">
        <v>134</v>
      </c>
      <c r="C262" s="754" t="s">
        <v>130</v>
      </c>
      <c r="D262" s="242"/>
      <c r="E262" s="757" t="s">
        <v>451</v>
      </c>
      <c r="F262" s="254" t="s">
        <v>18</v>
      </c>
      <c r="G262" s="456"/>
      <c r="H262" s="47"/>
      <c r="I262" s="40"/>
      <c r="J262" s="40"/>
      <c r="K262" s="40"/>
      <c r="L262" s="40"/>
      <c r="M262" s="40"/>
      <c r="N262" s="40"/>
      <c r="O262" s="40"/>
      <c r="P262" s="40"/>
      <c r="Q262" s="360"/>
      <c r="R262" s="391"/>
    </row>
    <row r="263" spans="1:18" ht="35.1" customHeight="1">
      <c r="A263" s="752"/>
      <c r="B263" s="252" t="s">
        <v>135</v>
      </c>
      <c r="C263" s="755"/>
      <c r="D263" s="11"/>
      <c r="E263" s="758"/>
      <c r="F263" s="34" t="s">
        <v>19</v>
      </c>
      <c r="G263" s="468"/>
      <c r="H263" s="16"/>
      <c r="I263" s="10"/>
      <c r="J263" s="10"/>
      <c r="K263" s="16"/>
      <c r="L263" s="10"/>
      <c r="M263" s="16"/>
      <c r="N263" s="17"/>
      <c r="O263" s="10"/>
      <c r="P263" s="10"/>
      <c r="Q263" s="17"/>
      <c r="R263" s="392"/>
    </row>
    <row r="264" spans="1:18" ht="35.1" customHeight="1" thickBot="1">
      <c r="A264" s="752"/>
      <c r="B264" s="243" t="s">
        <v>136</v>
      </c>
      <c r="C264" s="755"/>
      <c r="D264" s="8"/>
      <c r="E264" s="758"/>
      <c r="F264" s="35" t="s">
        <v>20</v>
      </c>
      <c r="G264" s="459">
        <f>R264*J5</f>
        <v>0</v>
      </c>
      <c r="H264" s="44"/>
      <c r="I264" s="42"/>
      <c r="J264" s="42"/>
      <c r="K264" s="42"/>
      <c r="L264" s="42"/>
      <c r="M264" s="42"/>
      <c r="N264" s="42"/>
      <c r="O264" s="42"/>
      <c r="P264" s="42">
        <v>0</v>
      </c>
      <c r="Q264" s="361"/>
      <c r="R264" s="393">
        <v>0.45</v>
      </c>
    </row>
    <row r="265" spans="1:18" ht="35.1" customHeight="1">
      <c r="A265" s="752"/>
      <c r="B265" s="243" t="s">
        <v>137</v>
      </c>
      <c r="C265" s="755"/>
      <c r="D265" s="742" t="s">
        <v>456</v>
      </c>
      <c r="E265" s="758"/>
      <c r="F265" s="744"/>
      <c r="G265" s="422"/>
      <c r="H265" s="636"/>
      <c r="I265" s="637"/>
      <c r="J265" s="637"/>
      <c r="K265" s="637"/>
      <c r="L265" s="637"/>
      <c r="M265" s="637"/>
      <c r="N265" s="637"/>
      <c r="O265" s="637"/>
      <c r="P265" s="637"/>
      <c r="Q265" s="637"/>
      <c r="R265" s="321"/>
    </row>
    <row r="266" spans="1:18" ht="35.1" customHeight="1" thickBot="1">
      <c r="A266" s="753"/>
      <c r="B266" s="260"/>
      <c r="C266" s="756"/>
      <c r="D266" s="743"/>
      <c r="E266" s="759"/>
      <c r="F266" s="745"/>
      <c r="G266" s="440"/>
      <c r="H266" s="746"/>
      <c r="I266" s="746"/>
      <c r="J266" s="746"/>
      <c r="K266" s="746"/>
      <c r="L266" s="746"/>
      <c r="M266" s="746"/>
      <c r="N266" s="746"/>
      <c r="O266" s="746"/>
      <c r="P266" s="746"/>
      <c r="Q266" s="746"/>
      <c r="R266" s="322"/>
    </row>
    <row r="267" spans="1:18" ht="35.1" customHeight="1">
      <c r="A267" s="751">
        <v>46</v>
      </c>
      <c r="B267" s="242" t="s">
        <v>138</v>
      </c>
      <c r="C267" s="754" t="s">
        <v>139</v>
      </c>
      <c r="D267" s="242"/>
      <c r="E267" s="757" t="s">
        <v>451</v>
      </c>
      <c r="F267" s="254" t="s">
        <v>18</v>
      </c>
      <c r="G267" s="456"/>
      <c r="H267" s="47"/>
      <c r="I267" s="40"/>
      <c r="J267" s="40"/>
      <c r="K267" s="40"/>
      <c r="L267" s="40"/>
      <c r="M267" s="40"/>
      <c r="N267" s="40"/>
      <c r="O267" s="40"/>
      <c r="P267" s="40"/>
      <c r="Q267" s="360"/>
      <c r="R267" s="391"/>
    </row>
    <row r="268" spans="1:18" ht="35.1" customHeight="1">
      <c r="A268" s="752"/>
      <c r="B268" s="252" t="s">
        <v>140</v>
      </c>
      <c r="C268" s="755"/>
      <c r="D268" s="11"/>
      <c r="E268" s="758"/>
      <c r="F268" s="34" t="s">
        <v>19</v>
      </c>
      <c r="G268" s="468"/>
      <c r="H268" s="16"/>
      <c r="I268" s="10"/>
      <c r="J268" s="10"/>
      <c r="K268" s="16"/>
      <c r="L268" s="10"/>
      <c r="M268" s="16"/>
      <c r="N268" s="17"/>
      <c r="O268" s="10"/>
      <c r="P268" s="10"/>
      <c r="Q268" s="17"/>
      <c r="R268" s="392"/>
    </row>
    <row r="269" spans="1:18" ht="35.1" customHeight="1" thickBot="1">
      <c r="A269" s="752"/>
      <c r="B269" s="243" t="s">
        <v>141</v>
      </c>
      <c r="C269" s="755"/>
      <c r="D269" s="8"/>
      <c r="E269" s="758"/>
      <c r="F269" s="35" t="s">
        <v>20</v>
      </c>
      <c r="G269" s="459">
        <f>R269*J5</f>
        <v>0</v>
      </c>
      <c r="H269" s="44"/>
      <c r="I269" s="42"/>
      <c r="J269" s="42"/>
      <c r="K269" s="42"/>
      <c r="L269" s="42"/>
      <c r="M269" s="42"/>
      <c r="N269" s="42"/>
      <c r="O269" s="239"/>
      <c r="P269" s="42">
        <v>0</v>
      </c>
      <c r="Q269" s="361"/>
      <c r="R269" s="393">
        <v>2</v>
      </c>
    </row>
    <row r="270" spans="1:18" ht="35.1" customHeight="1">
      <c r="A270" s="752"/>
      <c r="B270" s="243" t="s">
        <v>142</v>
      </c>
      <c r="C270" s="755"/>
      <c r="D270" s="11" t="s">
        <v>457</v>
      </c>
      <c r="E270" s="758"/>
      <c r="F270" s="744"/>
      <c r="G270" s="422"/>
      <c r="H270" s="636"/>
      <c r="I270" s="637"/>
      <c r="J270" s="637"/>
      <c r="K270" s="637"/>
      <c r="L270" s="637"/>
      <c r="M270" s="637"/>
      <c r="N270" s="637"/>
      <c r="O270" s="637"/>
      <c r="P270" s="637"/>
      <c r="Q270" s="637"/>
      <c r="R270" s="321"/>
    </row>
    <row r="271" spans="1:18" ht="35.1" customHeight="1" thickBot="1">
      <c r="A271" s="753"/>
      <c r="B271" s="260"/>
      <c r="C271" s="756"/>
      <c r="D271" s="260" t="s">
        <v>458</v>
      </c>
      <c r="E271" s="759"/>
      <c r="F271" s="745"/>
      <c r="G271" s="440"/>
      <c r="H271" s="746"/>
      <c r="I271" s="746"/>
      <c r="J271" s="746"/>
      <c r="K271" s="746"/>
      <c r="L271" s="746"/>
      <c r="M271" s="746"/>
      <c r="N271" s="746"/>
      <c r="O271" s="746"/>
      <c r="P271" s="746"/>
      <c r="Q271" s="746"/>
      <c r="R271" s="322"/>
    </row>
    <row r="272" spans="1:18" ht="35.1" customHeight="1">
      <c r="A272" s="751">
        <v>47</v>
      </c>
      <c r="B272" s="242" t="s">
        <v>520</v>
      </c>
      <c r="C272" s="754" t="s">
        <v>143</v>
      </c>
      <c r="D272" s="212"/>
      <c r="E272" s="751" t="s">
        <v>451</v>
      </c>
      <c r="F272" s="205" t="s">
        <v>18</v>
      </c>
      <c r="G272" s="456"/>
      <c r="H272" s="39"/>
      <c r="I272" s="209"/>
      <c r="J272" s="209"/>
      <c r="K272" s="209"/>
      <c r="L272" s="209"/>
      <c r="M272" s="209"/>
      <c r="N272" s="209"/>
      <c r="O272" s="209"/>
      <c r="P272" s="209"/>
      <c r="Q272" s="362"/>
      <c r="R272" s="394"/>
    </row>
    <row r="273" spans="1:18" ht="35.1" customHeight="1">
      <c r="A273" s="752"/>
      <c r="B273" s="243" t="s">
        <v>521</v>
      </c>
      <c r="C273" s="755"/>
      <c r="D273" s="213"/>
      <c r="E273" s="752"/>
      <c r="F273" s="263" t="s">
        <v>19</v>
      </c>
      <c r="G273" s="468"/>
      <c r="H273" s="45"/>
      <c r="I273" s="210"/>
      <c r="J273" s="241"/>
      <c r="K273" s="210"/>
      <c r="L273" s="240"/>
      <c r="M273" s="210"/>
      <c r="N273" s="210"/>
      <c r="O273" s="210"/>
      <c r="P273" s="210"/>
      <c r="Q273" s="363"/>
      <c r="R273" s="395"/>
    </row>
    <row r="274" spans="1:18" ht="35.1" customHeight="1" thickBot="1">
      <c r="A274" s="752"/>
      <c r="B274" s="243" t="s">
        <v>522</v>
      </c>
      <c r="C274" s="755"/>
      <c r="D274" s="260"/>
      <c r="E274" s="752"/>
      <c r="F274" s="34" t="s">
        <v>20</v>
      </c>
      <c r="G274" s="459">
        <f>R274*J5</f>
        <v>0</v>
      </c>
      <c r="H274" s="44"/>
      <c r="I274" s="42"/>
      <c r="J274" s="42"/>
      <c r="K274" s="42"/>
      <c r="L274" s="42"/>
      <c r="M274" s="42"/>
      <c r="N274" s="42"/>
      <c r="O274" s="42"/>
      <c r="P274" s="42">
        <v>0</v>
      </c>
      <c r="Q274" s="361"/>
      <c r="R274" s="393">
        <v>0.5</v>
      </c>
    </row>
    <row r="275" spans="1:18" ht="35.1" customHeight="1">
      <c r="A275" s="752"/>
      <c r="B275" s="243" t="s">
        <v>144</v>
      </c>
      <c r="C275" s="755"/>
      <c r="D275" s="742" t="s">
        <v>459</v>
      </c>
      <c r="E275" s="752"/>
      <c r="F275" s="744"/>
      <c r="G275" s="442"/>
      <c r="H275" s="766"/>
      <c r="I275" s="766"/>
      <c r="J275" s="766"/>
      <c r="K275" s="766"/>
      <c r="L275" s="766"/>
      <c r="M275" s="766"/>
      <c r="N275" s="766"/>
      <c r="O275" s="766"/>
      <c r="P275" s="766"/>
      <c r="Q275" s="766"/>
      <c r="R275" s="323"/>
    </row>
    <row r="276" spans="1:18" ht="35.1" customHeight="1">
      <c r="A276" s="752"/>
      <c r="B276" s="243"/>
      <c r="C276" s="755"/>
      <c r="D276" s="762"/>
      <c r="E276" s="752"/>
      <c r="F276" s="764"/>
      <c r="G276" s="442"/>
      <c r="H276" s="766"/>
      <c r="I276" s="766"/>
      <c r="J276" s="766"/>
      <c r="K276" s="766"/>
      <c r="L276" s="766"/>
      <c r="M276" s="766"/>
      <c r="N276" s="766"/>
      <c r="O276" s="766"/>
      <c r="P276" s="766"/>
      <c r="Q276" s="766"/>
      <c r="R276" s="323"/>
    </row>
    <row r="277" spans="1:18" ht="53.25" customHeight="1" thickBot="1">
      <c r="A277" s="753"/>
      <c r="B277" s="260"/>
      <c r="C277" s="756"/>
      <c r="D277" s="763"/>
      <c r="E277" s="753"/>
      <c r="F277" s="765"/>
      <c r="G277" s="443"/>
      <c r="H277" s="767"/>
      <c r="I277" s="767"/>
      <c r="J277" s="767"/>
      <c r="K277" s="767"/>
      <c r="L277" s="767"/>
      <c r="M277" s="767"/>
      <c r="N277" s="767"/>
      <c r="O277" s="767"/>
      <c r="P277" s="767"/>
      <c r="Q277" s="767"/>
      <c r="R277" s="324"/>
    </row>
    <row r="278" spans="1:18" ht="35.1" customHeight="1">
      <c r="A278" s="751">
        <v>48</v>
      </c>
      <c r="B278" s="242" t="s">
        <v>145</v>
      </c>
      <c r="C278" s="754" t="s">
        <v>146</v>
      </c>
      <c r="D278" s="212"/>
      <c r="E278" s="751" t="s">
        <v>451</v>
      </c>
      <c r="F278" s="205" t="s">
        <v>18</v>
      </c>
      <c r="G278" s="456"/>
      <c r="H278" s="39"/>
      <c r="I278" s="209"/>
      <c r="J278" s="209"/>
      <c r="K278" s="209"/>
      <c r="L278" s="209"/>
      <c r="M278" s="209"/>
      <c r="N278" s="209"/>
      <c r="O278" s="209"/>
      <c r="P278" s="209"/>
      <c r="Q278" s="362"/>
      <c r="R278" s="394"/>
    </row>
    <row r="279" spans="1:18" ht="35.1" customHeight="1">
      <c r="A279" s="752"/>
      <c r="B279" s="227" t="s">
        <v>147</v>
      </c>
      <c r="C279" s="761"/>
      <c r="D279" s="213"/>
      <c r="E279" s="752"/>
      <c r="F279" s="263" t="s">
        <v>19</v>
      </c>
      <c r="G279" s="468"/>
      <c r="H279" s="45"/>
      <c r="I279" s="210"/>
      <c r="J279" s="241"/>
      <c r="K279" s="210"/>
      <c r="L279" s="210"/>
      <c r="M279" s="210"/>
      <c r="N279" s="210"/>
      <c r="O279" s="210"/>
      <c r="P279" s="210"/>
      <c r="Q279" s="363"/>
      <c r="R279" s="395"/>
    </row>
    <row r="280" spans="1:18" ht="35.1" customHeight="1" thickBot="1">
      <c r="A280" s="752"/>
      <c r="B280" s="243" t="s">
        <v>148</v>
      </c>
      <c r="C280" s="761"/>
      <c r="D280" s="260"/>
      <c r="E280" s="752"/>
      <c r="F280" s="34" t="s">
        <v>20</v>
      </c>
      <c r="G280" s="459">
        <f>R280*J5</f>
        <v>0</v>
      </c>
      <c r="H280" s="44"/>
      <c r="I280" s="42"/>
      <c r="J280" s="42"/>
      <c r="K280" s="42"/>
      <c r="L280" s="42"/>
      <c r="M280" s="42"/>
      <c r="N280" s="42"/>
      <c r="O280" s="42"/>
      <c r="P280" s="42">
        <v>0</v>
      </c>
      <c r="Q280" s="361"/>
      <c r="R280" s="393">
        <v>1</v>
      </c>
    </row>
    <row r="281" spans="1:18" ht="35.1" customHeight="1">
      <c r="A281" s="752"/>
      <c r="B281" s="243" t="s">
        <v>149</v>
      </c>
      <c r="C281" s="761"/>
      <c r="D281" s="742" t="s">
        <v>460</v>
      </c>
      <c r="E281" s="752"/>
      <c r="F281" s="744"/>
      <c r="G281" s="422"/>
      <c r="H281" s="636"/>
      <c r="I281" s="636"/>
      <c r="J281" s="636"/>
      <c r="K281" s="636"/>
      <c r="L281" s="636"/>
      <c r="M281" s="636"/>
      <c r="N281" s="636"/>
      <c r="O281" s="636"/>
      <c r="P281" s="636"/>
      <c r="Q281" s="636"/>
      <c r="R281" s="321"/>
    </row>
    <row r="282" spans="1:18" ht="45.75" customHeight="1" thickBot="1">
      <c r="A282" s="760"/>
      <c r="B282" s="260" t="s">
        <v>150</v>
      </c>
      <c r="C282" s="756"/>
      <c r="D282" s="760"/>
      <c r="E282" s="753"/>
      <c r="F282" s="745"/>
      <c r="G282" s="440"/>
      <c r="H282" s="746"/>
      <c r="I282" s="746"/>
      <c r="J282" s="746"/>
      <c r="K282" s="746"/>
      <c r="L282" s="746"/>
      <c r="M282" s="746"/>
      <c r="N282" s="746"/>
      <c r="O282" s="746"/>
      <c r="P282" s="746"/>
      <c r="Q282" s="746"/>
      <c r="R282" s="322"/>
    </row>
    <row r="283" spans="1:18" ht="35.1" customHeight="1">
      <c r="A283" s="751">
        <v>49</v>
      </c>
      <c r="B283" s="18" t="s">
        <v>151</v>
      </c>
      <c r="C283" s="754" t="s">
        <v>146</v>
      </c>
      <c r="D283" s="212"/>
      <c r="E283" s="751" t="s">
        <v>451</v>
      </c>
      <c r="F283" s="205" t="s">
        <v>18</v>
      </c>
      <c r="G283" s="456"/>
      <c r="H283" s="39"/>
      <c r="I283" s="209"/>
      <c r="J283" s="209"/>
      <c r="K283" s="209"/>
      <c r="L283" s="209"/>
      <c r="M283" s="209"/>
      <c r="N283" s="209"/>
      <c r="O283" s="209"/>
      <c r="P283" s="209"/>
      <c r="Q283" s="362"/>
      <c r="R283" s="394"/>
    </row>
    <row r="284" spans="1:18" ht="35.1" customHeight="1">
      <c r="A284" s="752"/>
      <c r="B284" s="19" t="s">
        <v>152</v>
      </c>
      <c r="C284" s="761"/>
      <c r="D284" s="213"/>
      <c r="E284" s="752"/>
      <c r="F284" s="263" t="s">
        <v>19</v>
      </c>
      <c r="G284" s="468"/>
      <c r="H284" s="45"/>
      <c r="I284" s="210"/>
      <c r="J284" s="241"/>
      <c r="K284" s="210"/>
      <c r="L284" s="210"/>
      <c r="M284" s="210"/>
      <c r="N284" s="210"/>
      <c r="O284" s="210"/>
      <c r="P284" s="210"/>
      <c r="Q284" s="363"/>
      <c r="R284" s="395"/>
    </row>
    <row r="285" spans="1:18" ht="35.1" customHeight="1" thickBot="1">
      <c r="A285" s="752"/>
      <c r="B285" s="20" t="s">
        <v>153</v>
      </c>
      <c r="C285" s="761"/>
      <c r="D285" s="260"/>
      <c r="E285" s="752"/>
      <c r="F285" s="34" t="s">
        <v>20</v>
      </c>
      <c r="G285" s="459">
        <f>R285*J5</f>
        <v>0</v>
      </c>
      <c r="H285" s="44"/>
      <c r="I285" s="42"/>
      <c r="J285" s="42"/>
      <c r="K285" s="42"/>
      <c r="L285" s="42"/>
      <c r="M285" s="42"/>
      <c r="N285" s="42"/>
      <c r="O285" s="240"/>
      <c r="P285" s="42">
        <v>0</v>
      </c>
      <c r="Q285" s="361"/>
      <c r="R285" s="393">
        <v>0.9</v>
      </c>
    </row>
    <row r="286" spans="1:18" ht="35.1" customHeight="1">
      <c r="A286" s="752"/>
      <c r="B286" s="12" t="s">
        <v>154</v>
      </c>
      <c r="C286" s="761"/>
      <c r="D286" s="742" t="s">
        <v>461</v>
      </c>
      <c r="E286" s="752"/>
      <c r="F286" s="744"/>
      <c r="G286" s="422"/>
      <c r="H286" s="636"/>
      <c r="I286" s="636"/>
      <c r="J286" s="636"/>
      <c r="K286" s="636"/>
      <c r="L286" s="636"/>
      <c r="M286" s="636"/>
      <c r="N286" s="636"/>
      <c r="O286" s="636"/>
      <c r="P286" s="636"/>
      <c r="Q286" s="636"/>
      <c r="R286" s="321"/>
    </row>
    <row r="287" spans="1:18" ht="38.25" customHeight="1" thickBot="1">
      <c r="A287" s="760"/>
      <c r="B287" s="260" t="s">
        <v>155</v>
      </c>
      <c r="C287" s="756"/>
      <c r="D287" s="760"/>
      <c r="E287" s="753"/>
      <c r="F287" s="745"/>
      <c r="G287" s="440"/>
      <c r="H287" s="746"/>
      <c r="I287" s="746"/>
      <c r="J287" s="746"/>
      <c r="K287" s="746"/>
      <c r="L287" s="746"/>
      <c r="M287" s="746"/>
      <c r="N287" s="746"/>
      <c r="O287" s="746"/>
      <c r="P287" s="746"/>
      <c r="Q287" s="746"/>
      <c r="R287" s="322"/>
    </row>
    <row r="288" spans="1:18" ht="35.1" customHeight="1">
      <c r="A288" s="751">
        <v>50</v>
      </c>
      <c r="B288" s="242" t="s">
        <v>156</v>
      </c>
      <c r="C288" s="754" t="s">
        <v>157</v>
      </c>
      <c r="D288" s="212"/>
      <c r="E288" s="751" t="s">
        <v>451</v>
      </c>
      <c r="F288" s="205" t="s">
        <v>18</v>
      </c>
      <c r="G288" s="456"/>
      <c r="H288" s="39"/>
      <c r="I288" s="209"/>
      <c r="J288" s="209"/>
      <c r="K288" s="209"/>
      <c r="L288" s="209"/>
      <c r="M288" s="209"/>
      <c r="N288" s="209"/>
      <c r="O288" s="209"/>
      <c r="P288" s="209"/>
      <c r="Q288" s="362"/>
      <c r="R288" s="394"/>
    </row>
    <row r="289" spans="1:18" ht="35.1" customHeight="1">
      <c r="A289" s="752"/>
      <c r="B289" s="243" t="s">
        <v>158</v>
      </c>
      <c r="C289" s="755"/>
      <c r="D289" s="213"/>
      <c r="E289" s="752"/>
      <c r="F289" s="263" t="s">
        <v>19</v>
      </c>
      <c r="G289" s="468"/>
      <c r="H289" s="45"/>
      <c r="I289" s="210"/>
      <c r="J289" s="210"/>
      <c r="K289" s="210"/>
      <c r="L289" s="210"/>
      <c r="M289" s="210"/>
      <c r="N289" s="210"/>
      <c r="O289" s="210"/>
      <c r="P289" s="210"/>
      <c r="Q289" s="363"/>
      <c r="R289" s="395"/>
    </row>
    <row r="290" spans="1:18" ht="35.1" customHeight="1" thickBot="1">
      <c r="A290" s="752"/>
      <c r="B290" s="243" t="s">
        <v>159</v>
      </c>
      <c r="C290" s="755"/>
      <c r="D290" s="260"/>
      <c r="E290" s="752"/>
      <c r="F290" s="34" t="s">
        <v>20</v>
      </c>
      <c r="G290" s="459">
        <f>R290*J5</f>
        <v>0</v>
      </c>
      <c r="H290" s="44"/>
      <c r="I290" s="42"/>
      <c r="J290" s="42"/>
      <c r="K290" s="42"/>
      <c r="L290" s="42"/>
      <c r="M290" s="42"/>
      <c r="N290" s="42"/>
      <c r="O290" s="240"/>
      <c r="P290" s="42">
        <v>0</v>
      </c>
      <c r="Q290" s="361"/>
      <c r="R290" s="393">
        <v>0.55000000000000004</v>
      </c>
    </row>
    <row r="291" spans="1:18" ht="35.1" customHeight="1">
      <c r="A291" s="752"/>
      <c r="B291" s="243" t="s">
        <v>160</v>
      </c>
      <c r="C291" s="755"/>
      <c r="D291" s="742" t="s">
        <v>462</v>
      </c>
      <c r="E291" s="752"/>
      <c r="F291" s="744"/>
      <c r="G291" s="422"/>
      <c r="H291" s="636"/>
      <c r="I291" s="636"/>
      <c r="J291" s="636"/>
      <c r="K291" s="636"/>
      <c r="L291" s="636"/>
      <c r="M291" s="636"/>
      <c r="N291" s="636"/>
      <c r="O291" s="636"/>
      <c r="P291" s="636"/>
      <c r="Q291" s="636"/>
      <c r="R291" s="321"/>
    </row>
    <row r="292" spans="1:18" ht="68.25" customHeight="1" thickBot="1">
      <c r="A292" s="753"/>
      <c r="B292" s="260" t="s">
        <v>161</v>
      </c>
      <c r="C292" s="756"/>
      <c r="D292" s="763"/>
      <c r="E292" s="753"/>
      <c r="F292" s="765"/>
      <c r="G292" s="443"/>
      <c r="H292" s="767"/>
      <c r="I292" s="767"/>
      <c r="J292" s="767"/>
      <c r="K292" s="767"/>
      <c r="L292" s="767"/>
      <c r="M292" s="767"/>
      <c r="N292" s="767"/>
      <c r="O292" s="767"/>
      <c r="P292" s="767"/>
      <c r="Q292" s="767"/>
      <c r="R292" s="324"/>
    </row>
    <row r="293" spans="1:18" ht="35.1" customHeight="1">
      <c r="A293" s="751">
        <v>51</v>
      </c>
      <c r="B293" s="242" t="s">
        <v>162</v>
      </c>
      <c r="C293" s="754" t="s">
        <v>157</v>
      </c>
      <c r="D293" s="242"/>
      <c r="E293" s="757" t="s">
        <v>452</v>
      </c>
      <c r="F293" s="205" t="s">
        <v>18</v>
      </c>
      <c r="G293" s="456"/>
      <c r="H293" s="39"/>
      <c r="I293" s="209"/>
      <c r="J293" s="209"/>
      <c r="K293" s="209"/>
      <c r="L293" s="209"/>
      <c r="M293" s="209"/>
      <c r="N293" s="209"/>
      <c r="O293" s="209"/>
      <c r="P293" s="209"/>
      <c r="Q293" s="362"/>
      <c r="R293" s="394"/>
    </row>
    <row r="294" spans="1:18" ht="35.1" customHeight="1">
      <c r="A294" s="752"/>
      <c r="B294" s="252" t="s">
        <v>163</v>
      </c>
      <c r="C294" s="755"/>
      <c r="D294" s="213"/>
      <c r="E294" s="758"/>
      <c r="F294" s="263" t="s">
        <v>19</v>
      </c>
      <c r="G294" s="468"/>
      <c r="H294" s="45"/>
      <c r="I294" s="210"/>
      <c r="J294" s="210"/>
      <c r="K294" s="210"/>
      <c r="L294" s="210"/>
      <c r="M294" s="210"/>
      <c r="N294" s="210"/>
      <c r="O294" s="210"/>
      <c r="P294" s="210"/>
      <c r="Q294" s="363"/>
      <c r="R294" s="395"/>
    </row>
    <row r="295" spans="1:18" ht="35.1" customHeight="1" thickBot="1">
      <c r="A295" s="752"/>
      <c r="B295" s="243" t="s">
        <v>164</v>
      </c>
      <c r="C295" s="755"/>
      <c r="D295" s="260"/>
      <c r="E295" s="758"/>
      <c r="F295" s="34" t="s">
        <v>20</v>
      </c>
      <c r="G295" s="459">
        <f>R295*J5</f>
        <v>0</v>
      </c>
      <c r="H295" s="44"/>
      <c r="I295" s="42"/>
      <c r="J295" s="42"/>
      <c r="K295" s="42"/>
      <c r="L295" s="42"/>
      <c r="M295" s="42"/>
      <c r="N295" s="42"/>
      <c r="O295" s="42"/>
      <c r="P295" s="42">
        <v>0</v>
      </c>
      <c r="Q295" s="361"/>
      <c r="R295" s="393">
        <v>1.7</v>
      </c>
    </row>
    <row r="296" spans="1:18" ht="35.1" customHeight="1">
      <c r="A296" s="752"/>
      <c r="B296" s="243" t="s">
        <v>165</v>
      </c>
      <c r="C296" s="755"/>
      <c r="D296" s="768" t="s">
        <v>463</v>
      </c>
      <c r="E296" s="758"/>
      <c r="F296" s="744"/>
      <c r="G296" s="442"/>
      <c r="H296" s="766"/>
      <c r="I296" s="766"/>
      <c r="J296" s="766"/>
      <c r="K296" s="766"/>
      <c r="L296" s="766"/>
      <c r="M296" s="766"/>
      <c r="N296" s="766"/>
      <c r="O296" s="766"/>
      <c r="P296" s="766"/>
      <c r="Q296" s="766"/>
      <c r="R296" s="323"/>
    </row>
    <row r="297" spans="1:18" ht="67.5" customHeight="1" thickBot="1">
      <c r="A297" s="753"/>
      <c r="B297" s="260" t="s">
        <v>166</v>
      </c>
      <c r="C297" s="756"/>
      <c r="D297" s="769"/>
      <c r="E297" s="759"/>
      <c r="F297" s="770"/>
      <c r="G297" s="444"/>
      <c r="H297" s="767"/>
      <c r="I297" s="767"/>
      <c r="J297" s="767"/>
      <c r="K297" s="767"/>
      <c r="L297" s="767"/>
      <c r="M297" s="767"/>
      <c r="N297" s="767"/>
      <c r="O297" s="767"/>
      <c r="P297" s="767"/>
      <c r="Q297" s="767"/>
      <c r="R297" s="325"/>
    </row>
    <row r="298" spans="1:18" ht="35.1" customHeight="1">
      <c r="A298" s="751">
        <v>52</v>
      </c>
      <c r="B298" s="242" t="s">
        <v>167</v>
      </c>
      <c r="C298" s="257"/>
      <c r="D298" s="242"/>
      <c r="E298" s="751" t="s">
        <v>451</v>
      </c>
      <c r="F298" s="205" t="s">
        <v>18</v>
      </c>
      <c r="G298" s="456"/>
      <c r="H298" s="39"/>
      <c r="I298" s="209"/>
      <c r="J298" s="209"/>
      <c r="K298" s="209"/>
      <c r="L298" s="209"/>
      <c r="M298" s="209"/>
      <c r="N298" s="209"/>
      <c r="O298" s="209"/>
      <c r="P298" s="209"/>
      <c r="Q298" s="362"/>
      <c r="R298" s="394"/>
    </row>
    <row r="299" spans="1:18" ht="35.1" customHeight="1">
      <c r="A299" s="752"/>
      <c r="B299" s="252" t="s">
        <v>168</v>
      </c>
      <c r="C299" s="297" t="s">
        <v>169</v>
      </c>
      <c r="D299" s="213" t="s">
        <v>464</v>
      </c>
      <c r="E299" s="752"/>
      <c r="F299" s="206" t="s">
        <v>19</v>
      </c>
      <c r="G299" s="468"/>
      <c r="H299" s="45"/>
      <c r="I299" s="210"/>
      <c r="J299" s="210"/>
      <c r="K299" s="210"/>
      <c r="L299" s="210"/>
      <c r="M299" s="210"/>
      <c r="N299" s="210"/>
      <c r="O299" s="210"/>
      <c r="P299" s="210"/>
      <c r="Q299" s="363"/>
      <c r="R299" s="395"/>
    </row>
    <row r="300" spans="1:18" ht="35.1" customHeight="1" thickBot="1">
      <c r="A300" s="752"/>
      <c r="B300" s="243" t="s">
        <v>170</v>
      </c>
      <c r="C300" s="297" t="s">
        <v>171</v>
      </c>
      <c r="D300" s="243"/>
      <c r="E300" s="752"/>
      <c r="F300" s="263" t="s">
        <v>76</v>
      </c>
      <c r="G300" s="459">
        <f>R300*J5</f>
        <v>0</v>
      </c>
      <c r="H300" s="438"/>
      <c r="I300" s="22"/>
      <c r="J300" s="22"/>
      <c r="K300" s="22"/>
      <c r="L300" s="22"/>
      <c r="M300" s="22"/>
      <c r="N300" s="22"/>
      <c r="O300" s="240"/>
      <c r="P300" s="22">
        <v>0</v>
      </c>
      <c r="Q300" s="364"/>
      <c r="R300" s="396">
        <v>1.1000000000000001</v>
      </c>
    </row>
    <row r="301" spans="1:18" ht="35.1" customHeight="1">
      <c r="A301" s="752"/>
      <c r="B301" s="227" t="s">
        <v>172</v>
      </c>
      <c r="C301" s="297"/>
      <c r="D301" s="242" t="s">
        <v>465</v>
      </c>
      <c r="E301" s="752"/>
      <c r="F301" s="744"/>
      <c r="G301" s="422"/>
      <c r="H301" s="636"/>
      <c r="I301" s="637"/>
      <c r="J301" s="637"/>
      <c r="K301" s="637"/>
      <c r="L301" s="637"/>
      <c r="M301" s="637"/>
      <c r="N301" s="637"/>
      <c r="O301" s="637"/>
      <c r="P301" s="637"/>
      <c r="Q301" s="637"/>
      <c r="R301" s="321"/>
    </row>
    <row r="302" spans="1:18" ht="57" customHeight="1" thickBot="1">
      <c r="A302" s="753"/>
      <c r="B302" s="260" t="s">
        <v>173</v>
      </c>
      <c r="C302" s="298"/>
      <c r="D302" s="66" t="s">
        <v>466</v>
      </c>
      <c r="E302" s="753"/>
      <c r="F302" s="745"/>
      <c r="G302" s="440"/>
      <c r="H302" s="746"/>
      <c r="I302" s="746"/>
      <c r="J302" s="746"/>
      <c r="K302" s="746"/>
      <c r="L302" s="746"/>
      <c r="M302" s="746"/>
      <c r="N302" s="746"/>
      <c r="O302" s="746"/>
      <c r="P302" s="746"/>
      <c r="Q302" s="746"/>
      <c r="R302" s="322"/>
    </row>
    <row r="303" spans="1:18" ht="35.1" customHeight="1">
      <c r="A303" s="751">
        <v>53</v>
      </c>
      <c r="B303" s="242" t="s">
        <v>174</v>
      </c>
      <c r="C303" s="257"/>
      <c r="D303" s="242"/>
      <c r="E303" s="751" t="s">
        <v>451</v>
      </c>
      <c r="F303" s="205" t="s">
        <v>18</v>
      </c>
      <c r="G303" s="456"/>
      <c r="H303" s="39"/>
      <c r="I303" s="209"/>
      <c r="J303" s="209"/>
      <c r="K303" s="209"/>
      <c r="L303" s="209"/>
      <c r="M303" s="209"/>
      <c r="N303" s="209"/>
      <c r="O303" s="209"/>
      <c r="P303" s="209"/>
      <c r="Q303" s="362"/>
      <c r="R303" s="394"/>
    </row>
    <row r="304" spans="1:18" ht="35.1" customHeight="1">
      <c r="A304" s="752"/>
      <c r="B304" s="252" t="s">
        <v>175</v>
      </c>
      <c r="C304" s="297" t="s">
        <v>176</v>
      </c>
      <c r="D304" s="213"/>
      <c r="E304" s="752"/>
      <c r="F304" s="206" t="s">
        <v>19</v>
      </c>
      <c r="G304" s="468"/>
      <c r="H304" s="45"/>
      <c r="I304" s="210"/>
      <c r="J304" s="210"/>
      <c r="K304" s="210"/>
      <c r="L304" s="210"/>
      <c r="M304" s="210"/>
      <c r="N304" s="210"/>
      <c r="O304" s="210"/>
      <c r="P304" s="210"/>
      <c r="Q304" s="363"/>
      <c r="R304" s="395"/>
    </row>
    <row r="305" spans="1:18" ht="35.1" customHeight="1" thickBot="1">
      <c r="A305" s="752"/>
      <c r="B305" s="243" t="s">
        <v>177</v>
      </c>
      <c r="C305" s="297" t="s">
        <v>178</v>
      </c>
      <c r="D305" s="243"/>
      <c r="E305" s="752"/>
      <c r="F305" s="263" t="s">
        <v>76</v>
      </c>
      <c r="G305" s="459">
        <f>R305*J5</f>
        <v>0</v>
      </c>
      <c r="H305" s="438"/>
      <c r="I305" s="22"/>
      <c r="J305" s="22"/>
      <c r="K305" s="22"/>
      <c r="L305" s="22"/>
      <c r="M305" s="22"/>
      <c r="N305" s="22"/>
      <c r="O305" s="33"/>
      <c r="P305" s="22">
        <v>0</v>
      </c>
      <c r="Q305" s="364"/>
      <c r="R305" s="396">
        <v>0.9</v>
      </c>
    </row>
    <row r="306" spans="1:18" ht="79.5" customHeight="1" thickBot="1">
      <c r="A306" s="752"/>
      <c r="B306" s="243" t="s">
        <v>179</v>
      </c>
      <c r="C306" s="297" t="s">
        <v>180</v>
      </c>
      <c r="D306" s="242" t="s">
        <v>467</v>
      </c>
      <c r="E306" s="753"/>
      <c r="F306" s="254"/>
      <c r="G306" s="422"/>
      <c r="H306" s="636"/>
      <c r="I306" s="637"/>
      <c r="J306" s="637"/>
      <c r="K306" s="637"/>
      <c r="L306" s="637"/>
      <c r="M306" s="637"/>
      <c r="N306" s="637"/>
      <c r="O306" s="637"/>
      <c r="P306" s="637"/>
      <c r="Q306" s="637"/>
      <c r="R306" s="321"/>
    </row>
    <row r="307" spans="1:18" ht="118.5" customHeight="1">
      <c r="A307" s="751">
        <v>54</v>
      </c>
      <c r="B307" s="742" t="s">
        <v>438</v>
      </c>
      <c r="C307" s="773" t="s">
        <v>181</v>
      </c>
      <c r="D307" s="242" t="s">
        <v>182</v>
      </c>
      <c r="E307" s="751" t="s">
        <v>17</v>
      </c>
      <c r="F307" s="205" t="s">
        <v>18</v>
      </c>
      <c r="G307" s="456">
        <f>R307*J5</f>
        <v>0</v>
      </c>
      <c r="H307" s="39"/>
      <c r="I307" s="209">
        <v>0</v>
      </c>
      <c r="J307" s="209"/>
      <c r="K307" s="209"/>
      <c r="L307" s="209"/>
      <c r="M307" s="209"/>
      <c r="N307" s="209"/>
      <c r="O307" s="209"/>
      <c r="P307" s="209"/>
      <c r="Q307" s="362"/>
      <c r="R307" s="394">
        <v>0.8</v>
      </c>
    </row>
    <row r="308" spans="1:18" ht="35.1" customHeight="1">
      <c r="A308" s="752"/>
      <c r="B308" s="771"/>
      <c r="C308" s="774"/>
      <c r="D308" s="213"/>
      <c r="E308" s="752"/>
      <c r="F308" s="206" t="s">
        <v>19</v>
      </c>
      <c r="G308" s="468"/>
      <c r="H308" s="45"/>
      <c r="I308" s="210"/>
      <c r="J308" s="210"/>
      <c r="K308" s="210"/>
      <c r="L308" s="210"/>
      <c r="M308" s="210"/>
      <c r="N308" s="210"/>
      <c r="O308" s="210"/>
      <c r="P308" s="210"/>
      <c r="Q308" s="363"/>
      <c r="R308" s="395"/>
    </row>
    <row r="309" spans="1:18" ht="35.1" customHeight="1" thickBot="1">
      <c r="A309" s="752"/>
      <c r="B309" s="771"/>
      <c r="C309" s="774"/>
      <c r="D309" s="243"/>
      <c r="E309" s="752"/>
      <c r="F309" s="263" t="s">
        <v>76</v>
      </c>
      <c r="G309" s="459"/>
      <c r="H309" s="438"/>
      <c r="I309" s="22"/>
      <c r="J309" s="22"/>
      <c r="K309" s="22"/>
      <c r="L309" s="22"/>
      <c r="M309" s="22"/>
      <c r="N309" s="22"/>
      <c r="O309" s="22"/>
      <c r="P309" s="22"/>
      <c r="Q309" s="364"/>
      <c r="R309" s="396"/>
    </row>
    <row r="310" spans="1:18" ht="35.1" customHeight="1">
      <c r="A310" s="752"/>
      <c r="B310" s="771"/>
      <c r="C310" s="774"/>
      <c r="D310" s="242"/>
      <c r="E310" s="752"/>
      <c r="F310" s="744"/>
      <c r="G310" s="422"/>
      <c r="H310" s="636"/>
      <c r="I310" s="637"/>
      <c r="J310" s="637"/>
      <c r="K310" s="637"/>
      <c r="L310" s="637"/>
      <c r="M310" s="637"/>
      <c r="N310" s="637"/>
      <c r="O310" s="637"/>
      <c r="P310" s="637"/>
      <c r="Q310" s="637"/>
      <c r="R310" s="321"/>
    </row>
    <row r="311" spans="1:18" ht="53.25" customHeight="1" thickBot="1">
      <c r="A311" s="753"/>
      <c r="B311" s="772"/>
      <c r="C311" s="775"/>
      <c r="D311" s="66"/>
      <c r="E311" s="753"/>
      <c r="F311" s="745"/>
      <c r="G311" s="440"/>
      <c r="H311" s="746"/>
      <c r="I311" s="746"/>
      <c r="J311" s="746"/>
      <c r="K311" s="746"/>
      <c r="L311" s="746"/>
      <c r="M311" s="746"/>
      <c r="N311" s="746"/>
      <c r="O311" s="746"/>
      <c r="P311" s="746"/>
      <c r="Q311" s="746"/>
      <c r="R311" s="322"/>
    </row>
    <row r="312" spans="1:18" ht="100.5" customHeight="1">
      <c r="A312" s="751">
        <v>55</v>
      </c>
      <c r="B312" s="742" t="s">
        <v>523</v>
      </c>
      <c r="C312" s="773" t="s">
        <v>181</v>
      </c>
      <c r="D312" s="242" t="s">
        <v>468</v>
      </c>
      <c r="E312" s="751" t="s">
        <v>17</v>
      </c>
      <c r="F312" s="205" t="s">
        <v>18</v>
      </c>
      <c r="G312" s="456">
        <f>R312*J5</f>
        <v>0</v>
      </c>
      <c r="H312" s="39"/>
      <c r="I312" s="209">
        <v>0</v>
      </c>
      <c r="J312" s="209"/>
      <c r="K312" s="209"/>
      <c r="L312" s="209"/>
      <c r="M312" s="209"/>
      <c r="N312" s="209"/>
      <c r="O312" s="209"/>
      <c r="P312" s="209"/>
      <c r="Q312" s="362"/>
      <c r="R312" s="394">
        <v>0.6</v>
      </c>
    </row>
    <row r="313" spans="1:18" ht="35.1" customHeight="1">
      <c r="A313" s="752"/>
      <c r="B313" s="771"/>
      <c r="C313" s="774"/>
      <c r="D313" s="213"/>
      <c r="E313" s="752"/>
      <c r="F313" s="206" t="s">
        <v>19</v>
      </c>
      <c r="G313" s="468"/>
      <c r="H313" s="45"/>
      <c r="I313" s="210"/>
      <c r="J313" s="210"/>
      <c r="K313" s="210"/>
      <c r="L313" s="210"/>
      <c r="M313" s="210"/>
      <c r="N313" s="210"/>
      <c r="O313" s="210"/>
      <c r="P313" s="210"/>
      <c r="Q313" s="363"/>
      <c r="R313" s="395"/>
    </row>
    <row r="314" spans="1:18" ht="35.1" customHeight="1" thickBot="1">
      <c r="A314" s="752"/>
      <c r="B314" s="771"/>
      <c r="C314" s="774"/>
      <c r="D314" s="243"/>
      <c r="E314" s="752"/>
      <c r="F314" s="263" t="s">
        <v>76</v>
      </c>
      <c r="G314" s="459"/>
      <c r="H314" s="438"/>
      <c r="I314" s="22"/>
      <c r="J314" s="22"/>
      <c r="K314" s="22"/>
      <c r="L314" s="22"/>
      <c r="M314" s="22"/>
      <c r="N314" s="22"/>
      <c r="O314" s="22"/>
      <c r="P314" s="22"/>
      <c r="Q314" s="364"/>
      <c r="R314" s="396"/>
    </row>
    <row r="315" spans="1:18" ht="35.1" customHeight="1">
      <c r="A315" s="752"/>
      <c r="B315" s="771"/>
      <c r="C315" s="774"/>
      <c r="D315" s="242"/>
      <c r="E315" s="752"/>
      <c r="F315" s="744"/>
      <c r="G315" s="422"/>
      <c r="H315" s="636"/>
      <c r="I315" s="637"/>
      <c r="J315" s="637"/>
      <c r="K315" s="637"/>
      <c r="L315" s="637"/>
      <c r="M315" s="637"/>
      <c r="N315" s="637"/>
      <c r="O315" s="637"/>
      <c r="P315" s="637"/>
      <c r="Q315" s="637"/>
      <c r="R315" s="321"/>
    </row>
    <row r="316" spans="1:18" ht="35.1" customHeight="1" thickBot="1">
      <c r="A316" s="753"/>
      <c r="B316" s="772"/>
      <c r="C316" s="775"/>
      <c r="D316" s="66"/>
      <c r="E316" s="753"/>
      <c r="F316" s="745"/>
      <c r="G316" s="440"/>
      <c r="H316" s="746"/>
      <c r="I316" s="746"/>
      <c r="J316" s="746"/>
      <c r="K316" s="746"/>
      <c r="L316" s="746"/>
      <c r="M316" s="746"/>
      <c r="N316" s="746"/>
      <c r="O316" s="746"/>
      <c r="P316" s="746"/>
      <c r="Q316" s="746"/>
      <c r="R316" s="322"/>
    </row>
    <row r="317" spans="1:18" ht="35.1" customHeight="1">
      <c r="A317" s="751">
        <v>56</v>
      </c>
      <c r="B317" s="742" t="s">
        <v>524</v>
      </c>
      <c r="C317" s="773" t="s">
        <v>181</v>
      </c>
      <c r="D317" s="242" t="s">
        <v>184</v>
      </c>
      <c r="E317" s="751" t="s">
        <v>17</v>
      </c>
      <c r="F317" s="205" t="s">
        <v>18</v>
      </c>
      <c r="G317" s="456">
        <f>R317*J5</f>
        <v>0</v>
      </c>
      <c r="H317" s="39"/>
      <c r="I317" s="209">
        <v>0</v>
      </c>
      <c r="J317" s="209"/>
      <c r="K317" s="209"/>
      <c r="L317" s="209"/>
      <c r="M317" s="209"/>
      <c r="N317" s="209"/>
      <c r="O317" s="209"/>
      <c r="P317" s="209"/>
      <c r="Q317" s="362"/>
      <c r="R317" s="394">
        <v>0.15</v>
      </c>
    </row>
    <row r="318" spans="1:18" ht="35.1" customHeight="1">
      <c r="A318" s="752"/>
      <c r="B318" s="771"/>
      <c r="C318" s="774"/>
      <c r="D318" s="213"/>
      <c r="E318" s="752"/>
      <c r="F318" s="206" t="s">
        <v>19</v>
      </c>
      <c r="G318" s="468"/>
      <c r="H318" s="45"/>
      <c r="I318" s="210"/>
      <c r="J318" s="210"/>
      <c r="K318" s="210"/>
      <c r="L318" s="210"/>
      <c r="M318" s="210"/>
      <c r="N318" s="210"/>
      <c r="O318" s="210"/>
      <c r="P318" s="210"/>
      <c r="Q318" s="363"/>
      <c r="R318" s="395"/>
    </row>
    <row r="319" spans="1:18" ht="35.1" customHeight="1" thickBot="1">
      <c r="A319" s="752"/>
      <c r="B319" s="771"/>
      <c r="C319" s="774"/>
      <c r="D319" s="243"/>
      <c r="E319" s="752"/>
      <c r="F319" s="263" t="s">
        <v>76</v>
      </c>
      <c r="G319" s="459"/>
      <c r="H319" s="438"/>
      <c r="I319" s="22"/>
      <c r="J319" s="22"/>
      <c r="K319" s="22"/>
      <c r="L319" s="22"/>
      <c r="M319" s="22"/>
      <c r="N319" s="22"/>
      <c r="O319" s="22"/>
      <c r="P319" s="22"/>
      <c r="Q319" s="364"/>
      <c r="R319" s="396"/>
    </row>
    <row r="320" spans="1:18" ht="35.1" customHeight="1">
      <c r="A320" s="752"/>
      <c r="B320" s="771"/>
      <c r="C320" s="774"/>
      <c r="D320" s="242"/>
      <c r="E320" s="752"/>
      <c r="F320" s="744"/>
      <c r="G320" s="422"/>
      <c r="H320" s="636"/>
      <c r="I320" s="637"/>
      <c r="J320" s="637"/>
      <c r="K320" s="637"/>
      <c r="L320" s="637"/>
      <c r="M320" s="637"/>
      <c r="N320" s="637"/>
      <c r="O320" s="637"/>
      <c r="P320" s="637"/>
      <c r="Q320" s="637"/>
      <c r="R320" s="321"/>
    </row>
    <row r="321" spans="1:18" ht="35.1" customHeight="1" thickBot="1">
      <c r="A321" s="753"/>
      <c r="B321" s="772"/>
      <c r="C321" s="775"/>
      <c r="D321" s="66"/>
      <c r="E321" s="753"/>
      <c r="F321" s="745"/>
      <c r="G321" s="440"/>
      <c r="H321" s="746"/>
      <c r="I321" s="746"/>
      <c r="J321" s="746"/>
      <c r="K321" s="746"/>
      <c r="L321" s="746"/>
      <c r="M321" s="746"/>
      <c r="N321" s="746"/>
      <c r="O321" s="746"/>
      <c r="P321" s="746"/>
      <c r="Q321" s="746"/>
      <c r="R321" s="322"/>
    </row>
    <row r="322" spans="1:18" ht="73.5" customHeight="1">
      <c r="A322" s="751">
        <v>57</v>
      </c>
      <c r="B322" s="742" t="s">
        <v>525</v>
      </c>
      <c r="C322" s="773" t="s">
        <v>181</v>
      </c>
      <c r="D322" s="242" t="s">
        <v>121</v>
      </c>
      <c r="E322" s="751" t="s">
        <v>17</v>
      </c>
      <c r="F322" s="205" t="s">
        <v>18</v>
      </c>
      <c r="G322" s="456">
        <f>R322*J5</f>
        <v>0</v>
      </c>
      <c r="H322" s="39"/>
      <c r="I322" s="209">
        <v>0</v>
      </c>
      <c r="J322" s="209"/>
      <c r="K322" s="209"/>
      <c r="L322" s="209"/>
      <c r="M322" s="209"/>
      <c r="N322" s="209"/>
      <c r="O322" s="209"/>
      <c r="P322" s="209"/>
      <c r="Q322" s="362"/>
      <c r="R322" s="394">
        <v>0.4</v>
      </c>
    </row>
    <row r="323" spans="1:18" ht="35.1" customHeight="1">
      <c r="A323" s="752"/>
      <c r="B323" s="771"/>
      <c r="C323" s="774"/>
      <c r="D323" s="213"/>
      <c r="E323" s="752"/>
      <c r="F323" s="206" t="s">
        <v>19</v>
      </c>
      <c r="G323" s="468"/>
      <c r="H323" s="45"/>
      <c r="I323" s="210"/>
      <c r="J323" s="210"/>
      <c r="K323" s="210"/>
      <c r="L323" s="210"/>
      <c r="M323" s="210"/>
      <c r="N323" s="210"/>
      <c r="O323" s="210"/>
      <c r="P323" s="210"/>
      <c r="Q323" s="363"/>
      <c r="R323" s="395"/>
    </row>
    <row r="324" spans="1:18" ht="35.1" customHeight="1" thickBot="1">
      <c r="A324" s="752"/>
      <c r="B324" s="771"/>
      <c r="C324" s="774"/>
      <c r="D324" s="243"/>
      <c r="E324" s="752"/>
      <c r="F324" s="263" t="s">
        <v>76</v>
      </c>
      <c r="G324" s="459"/>
      <c r="H324" s="438"/>
      <c r="I324" s="22"/>
      <c r="J324" s="22"/>
      <c r="K324" s="22"/>
      <c r="L324" s="22"/>
      <c r="M324" s="22"/>
      <c r="N324" s="22"/>
      <c r="O324" s="22"/>
      <c r="P324" s="22"/>
      <c r="Q324" s="364"/>
      <c r="R324" s="396"/>
    </row>
    <row r="325" spans="1:18" ht="35.1" customHeight="1">
      <c r="A325" s="752"/>
      <c r="B325" s="771"/>
      <c r="C325" s="774"/>
      <c r="D325" s="242"/>
      <c r="E325" s="752"/>
      <c r="F325" s="744"/>
      <c r="G325" s="422"/>
      <c r="H325" s="636"/>
      <c r="I325" s="637"/>
      <c r="J325" s="637"/>
      <c r="K325" s="637"/>
      <c r="L325" s="637"/>
      <c r="M325" s="637"/>
      <c r="N325" s="637"/>
      <c r="O325" s="637"/>
      <c r="P325" s="637"/>
      <c r="Q325" s="637"/>
      <c r="R325" s="321"/>
    </row>
    <row r="326" spans="1:18" ht="94.5" customHeight="1" thickBot="1">
      <c r="A326" s="753"/>
      <c r="B326" s="772"/>
      <c r="C326" s="775"/>
      <c r="D326" s="66"/>
      <c r="E326" s="753"/>
      <c r="F326" s="745"/>
      <c r="G326" s="440"/>
      <c r="H326" s="746"/>
      <c r="I326" s="746"/>
      <c r="J326" s="746"/>
      <c r="K326" s="746"/>
      <c r="L326" s="746"/>
      <c r="M326" s="746"/>
      <c r="N326" s="746"/>
      <c r="O326" s="746"/>
      <c r="P326" s="746"/>
      <c r="Q326" s="746"/>
      <c r="R326" s="322"/>
    </row>
    <row r="327" spans="1:18" ht="35.1" customHeight="1">
      <c r="A327" s="751">
        <v>58</v>
      </c>
      <c r="B327" s="742" t="s">
        <v>526</v>
      </c>
      <c r="C327" s="773" t="s">
        <v>181</v>
      </c>
      <c r="D327" s="242" t="s">
        <v>185</v>
      </c>
      <c r="E327" s="751" t="s">
        <v>17</v>
      </c>
      <c r="F327" s="205" t="s">
        <v>18</v>
      </c>
      <c r="G327" s="456">
        <f>R327*J5</f>
        <v>0</v>
      </c>
      <c r="H327" s="39"/>
      <c r="I327" s="209">
        <v>0</v>
      </c>
      <c r="J327" s="209"/>
      <c r="K327" s="209"/>
      <c r="L327" s="209"/>
      <c r="M327" s="209"/>
      <c r="N327" s="209"/>
      <c r="O327" s="209"/>
      <c r="P327" s="209"/>
      <c r="Q327" s="362"/>
      <c r="R327" s="394">
        <v>0.7</v>
      </c>
    </row>
    <row r="328" spans="1:18" ht="35.1" customHeight="1">
      <c r="A328" s="752"/>
      <c r="B328" s="771"/>
      <c r="C328" s="774"/>
      <c r="D328" s="213"/>
      <c r="E328" s="752"/>
      <c r="F328" s="206" t="s">
        <v>19</v>
      </c>
      <c r="G328" s="468"/>
      <c r="H328" s="45"/>
      <c r="I328" s="210"/>
      <c r="J328" s="210"/>
      <c r="K328" s="210"/>
      <c r="L328" s="210"/>
      <c r="M328" s="210"/>
      <c r="N328" s="210"/>
      <c r="O328" s="210"/>
      <c r="P328" s="210"/>
      <c r="Q328" s="363"/>
      <c r="R328" s="395"/>
    </row>
    <row r="329" spans="1:18" ht="35.1" customHeight="1" thickBot="1">
      <c r="A329" s="752"/>
      <c r="B329" s="771"/>
      <c r="C329" s="774"/>
      <c r="D329" s="243"/>
      <c r="E329" s="752"/>
      <c r="F329" s="263" t="s">
        <v>76</v>
      </c>
      <c r="G329" s="459"/>
      <c r="H329" s="438"/>
      <c r="I329" s="22"/>
      <c r="J329" s="22"/>
      <c r="K329" s="22"/>
      <c r="L329" s="22"/>
      <c r="M329" s="22"/>
      <c r="N329" s="22"/>
      <c r="O329" s="22"/>
      <c r="P329" s="22"/>
      <c r="Q329" s="364"/>
      <c r="R329" s="396"/>
    </row>
    <row r="330" spans="1:18" ht="35.1" customHeight="1">
      <c r="A330" s="752"/>
      <c r="B330" s="771"/>
      <c r="C330" s="774"/>
      <c r="D330" s="242"/>
      <c r="E330" s="752"/>
      <c r="F330" s="744"/>
      <c r="G330" s="422"/>
      <c r="H330" s="636"/>
      <c r="I330" s="637"/>
      <c r="J330" s="637"/>
      <c r="K330" s="637"/>
      <c r="L330" s="637"/>
      <c r="M330" s="637"/>
      <c r="N330" s="637"/>
      <c r="O330" s="637"/>
      <c r="P330" s="637"/>
      <c r="Q330" s="637"/>
      <c r="R330" s="321"/>
    </row>
    <row r="331" spans="1:18" ht="261.75" customHeight="1" thickBot="1">
      <c r="A331" s="753"/>
      <c r="B331" s="772"/>
      <c r="C331" s="775"/>
      <c r="D331" s="66"/>
      <c r="E331" s="753"/>
      <c r="F331" s="745"/>
      <c r="G331" s="440"/>
      <c r="H331" s="746"/>
      <c r="I331" s="746"/>
      <c r="J331" s="746"/>
      <c r="K331" s="746"/>
      <c r="L331" s="746"/>
      <c r="M331" s="746"/>
      <c r="N331" s="746"/>
      <c r="O331" s="746"/>
      <c r="P331" s="746"/>
      <c r="Q331" s="746"/>
      <c r="R331" s="322"/>
    </row>
    <row r="332" spans="1:18" ht="35.1" customHeight="1">
      <c r="A332" s="751">
        <v>59</v>
      </c>
      <c r="B332" s="742" t="s">
        <v>527</v>
      </c>
      <c r="C332" s="773" t="s">
        <v>186</v>
      </c>
      <c r="D332" s="242" t="s">
        <v>187</v>
      </c>
      <c r="E332" s="751" t="s">
        <v>17</v>
      </c>
      <c r="F332" s="205" t="s">
        <v>18</v>
      </c>
      <c r="G332" s="456">
        <f>R332*J5</f>
        <v>0</v>
      </c>
      <c r="H332" s="39"/>
      <c r="I332" s="209">
        <v>0</v>
      </c>
      <c r="J332" s="209"/>
      <c r="K332" s="209"/>
      <c r="L332" s="209"/>
      <c r="M332" s="209"/>
      <c r="N332" s="209"/>
      <c r="O332" s="209"/>
      <c r="P332" s="209"/>
      <c r="Q332" s="362"/>
      <c r="R332" s="394">
        <v>0.4</v>
      </c>
    </row>
    <row r="333" spans="1:18" ht="35.1" customHeight="1">
      <c r="A333" s="752"/>
      <c r="B333" s="771"/>
      <c r="C333" s="774"/>
      <c r="D333" s="213"/>
      <c r="E333" s="752"/>
      <c r="F333" s="206" t="s">
        <v>19</v>
      </c>
      <c r="G333" s="468"/>
      <c r="H333" s="45"/>
      <c r="I333" s="210"/>
      <c r="J333" s="210"/>
      <c r="K333" s="210"/>
      <c r="L333" s="210"/>
      <c r="M333" s="210"/>
      <c r="N333" s="210"/>
      <c r="O333" s="210"/>
      <c r="P333" s="210"/>
      <c r="Q333" s="363"/>
      <c r="R333" s="395"/>
    </row>
    <row r="334" spans="1:18" ht="35.1" customHeight="1" thickBot="1">
      <c r="A334" s="752"/>
      <c r="B334" s="771"/>
      <c r="C334" s="774"/>
      <c r="D334" s="243"/>
      <c r="E334" s="752"/>
      <c r="F334" s="263" t="s">
        <v>76</v>
      </c>
      <c r="G334" s="459"/>
      <c r="H334" s="438"/>
      <c r="I334" s="22"/>
      <c r="J334" s="22"/>
      <c r="K334" s="22"/>
      <c r="L334" s="22"/>
      <c r="M334" s="22"/>
      <c r="N334" s="22"/>
      <c r="O334" s="22"/>
      <c r="P334" s="22"/>
      <c r="Q334" s="364"/>
      <c r="R334" s="396"/>
    </row>
    <row r="335" spans="1:18" ht="35.1" customHeight="1">
      <c r="A335" s="752"/>
      <c r="B335" s="771"/>
      <c r="C335" s="774"/>
      <c r="D335" s="242"/>
      <c r="E335" s="752"/>
      <c r="F335" s="744"/>
      <c r="G335" s="422"/>
      <c r="H335" s="636"/>
      <c r="I335" s="637"/>
      <c r="J335" s="637"/>
      <c r="K335" s="637"/>
      <c r="L335" s="637"/>
      <c r="M335" s="637"/>
      <c r="N335" s="637"/>
      <c r="O335" s="637"/>
      <c r="P335" s="637"/>
      <c r="Q335" s="637"/>
      <c r="R335" s="321"/>
    </row>
    <row r="336" spans="1:18" ht="153" customHeight="1" thickBot="1">
      <c r="A336" s="753"/>
      <c r="B336" s="772"/>
      <c r="C336" s="775"/>
      <c r="D336" s="66"/>
      <c r="E336" s="753"/>
      <c r="F336" s="745"/>
      <c r="G336" s="440"/>
      <c r="H336" s="746"/>
      <c r="I336" s="746"/>
      <c r="J336" s="746"/>
      <c r="K336" s="746"/>
      <c r="L336" s="746"/>
      <c r="M336" s="746"/>
      <c r="N336" s="746"/>
      <c r="O336" s="746"/>
      <c r="P336" s="746"/>
      <c r="Q336" s="746"/>
      <c r="R336" s="322"/>
    </row>
    <row r="337" spans="1:18" ht="35.1" customHeight="1">
      <c r="A337" s="751">
        <v>60</v>
      </c>
      <c r="B337" s="742" t="s">
        <v>188</v>
      </c>
      <c r="C337" s="773" t="s">
        <v>186</v>
      </c>
      <c r="D337" s="242" t="s">
        <v>189</v>
      </c>
      <c r="E337" s="751" t="s">
        <v>17</v>
      </c>
      <c r="F337" s="205" t="s">
        <v>18</v>
      </c>
      <c r="G337" s="456">
        <f>R337*J5</f>
        <v>0</v>
      </c>
      <c r="H337" s="39"/>
      <c r="I337" s="209">
        <v>0</v>
      </c>
      <c r="J337" s="209"/>
      <c r="K337" s="209"/>
      <c r="L337" s="209"/>
      <c r="M337" s="209"/>
      <c r="N337" s="209"/>
      <c r="O337" s="209"/>
      <c r="P337" s="209"/>
      <c r="Q337" s="362"/>
      <c r="R337" s="394">
        <v>0.5</v>
      </c>
    </row>
    <row r="338" spans="1:18" ht="35.1" customHeight="1">
      <c r="A338" s="752"/>
      <c r="B338" s="771"/>
      <c r="C338" s="774"/>
      <c r="D338" s="213"/>
      <c r="E338" s="752"/>
      <c r="F338" s="206" t="s">
        <v>19</v>
      </c>
      <c r="G338" s="468"/>
      <c r="H338" s="45"/>
      <c r="I338" s="210"/>
      <c r="J338" s="210"/>
      <c r="K338" s="210"/>
      <c r="L338" s="210"/>
      <c r="M338" s="210"/>
      <c r="N338" s="210"/>
      <c r="O338" s="210"/>
      <c r="P338" s="210"/>
      <c r="Q338" s="363"/>
      <c r="R338" s="395"/>
    </row>
    <row r="339" spans="1:18" ht="35.1" customHeight="1" thickBot="1">
      <c r="A339" s="752"/>
      <c r="B339" s="771"/>
      <c r="C339" s="774"/>
      <c r="D339" s="243"/>
      <c r="E339" s="752"/>
      <c r="F339" s="263" t="s">
        <v>76</v>
      </c>
      <c r="G339" s="459"/>
      <c r="H339" s="438"/>
      <c r="I339" s="22"/>
      <c r="J339" s="22"/>
      <c r="K339" s="22"/>
      <c r="L339" s="22"/>
      <c r="M339" s="22"/>
      <c r="N339" s="22"/>
      <c r="O339" s="22"/>
      <c r="P339" s="22"/>
      <c r="Q339" s="364"/>
      <c r="R339" s="396"/>
    </row>
    <row r="340" spans="1:18" ht="35.1" customHeight="1">
      <c r="A340" s="752"/>
      <c r="B340" s="771"/>
      <c r="C340" s="774"/>
      <c r="D340" s="242"/>
      <c r="E340" s="752"/>
      <c r="F340" s="744"/>
      <c r="G340" s="422"/>
      <c r="H340" s="636"/>
      <c r="I340" s="637"/>
      <c r="J340" s="637"/>
      <c r="K340" s="637"/>
      <c r="L340" s="637"/>
      <c r="M340" s="637"/>
      <c r="N340" s="637"/>
      <c r="O340" s="637"/>
      <c r="P340" s="637"/>
      <c r="Q340" s="637"/>
      <c r="R340" s="321"/>
    </row>
    <row r="341" spans="1:18" ht="35.1" customHeight="1" thickBot="1">
      <c r="A341" s="753"/>
      <c r="B341" s="772"/>
      <c r="C341" s="775"/>
      <c r="D341" s="66"/>
      <c r="E341" s="753"/>
      <c r="F341" s="745"/>
      <c r="G341" s="440"/>
      <c r="H341" s="746"/>
      <c r="I341" s="746"/>
      <c r="J341" s="746"/>
      <c r="K341" s="746"/>
      <c r="L341" s="746"/>
      <c r="M341" s="746"/>
      <c r="N341" s="746"/>
      <c r="O341" s="746"/>
      <c r="P341" s="746"/>
      <c r="Q341" s="746"/>
      <c r="R341" s="322"/>
    </row>
    <row r="342" spans="1:18" ht="35.1" customHeight="1">
      <c r="A342" s="751">
        <v>61</v>
      </c>
      <c r="B342" s="742" t="s">
        <v>439</v>
      </c>
      <c r="C342" s="773" t="s">
        <v>176</v>
      </c>
      <c r="D342" s="242" t="s">
        <v>118</v>
      </c>
      <c r="E342" s="751" t="s">
        <v>17</v>
      </c>
      <c r="F342" s="205" t="s">
        <v>18</v>
      </c>
      <c r="G342" s="456">
        <f>R342*J5</f>
        <v>0</v>
      </c>
      <c r="H342" s="39"/>
      <c r="I342" s="209">
        <v>0</v>
      </c>
      <c r="J342" s="209"/>
      <c r="K342" s="209"/>
      <c r="L342" s="209"/>
      <c r="M342" s="209"/>
      <c r="N342" s="209"/>
      <c r="O342" s="209"/>
      <c r="P342" s="209"/>
      <c r="Q342" s="362"/>
      <c r="R342" s="394">
        <v>0.3</v>
      </c>
    </row>
    <row r="343" spans="1:18" ht="35.1" customHeight="1">
      <c r="A343" s="752"/>
      <c r="B343" s="771"/>
      <c r="C343" s="774"/>
      <c r="D343" s="213"/>
      <c r="E343" s="752"/>
      <c r="F343" s="206" t="s">
        <v>19</v>
      </c>
      <c r="G343" s="468"/>
      <c r="H343" s="45"/>
      <c r="I343" s="210"/>
      <c r="J343" s="210"/>
      <c r="K343" s="210"/>
      <c r="L343" s="210"/>
      <c r="M343" s="210"/>
      <c r="N343" s="210"/>
      <c r="O343" s="210"/>
      <c r="P343" s="210"/>
      <c r="Q343" s="363"/>
      <c r="R343" s="395"/>
    </row>
    <row r="344" spans="1:18" ht="35.1" customHeight="1" thickBot="1">
      <c r="A344" s="752"/>
      <c r="B344" s="771"/>
      <c r="C344" s="774"/>
      <c r="D344" s="243"/>
      <c r="E344" s="752"/>
      <c r="F344" s="263" t="s">
        <v>76</v>
      </c>
      <c r="G344" s="459"/>
      <c r="H344" s="438"/>
      <c r="I344" s="22"/>
      <c r="J344" s="22"/>
      <c r="K344" s="22"/>
      <c r="L344" s="22"/>
      <c r="M344" s="22"/>
      <c r="N344" s="22"/>
      <c r="O344" s="22"/>
      <c r="P344" s="22"/>
      <c r="Q344" s="364"/>
      <c r="R344" s="396"/>
    </row>
    <row r="345" spans="1:18" ht="35.1" customHeight="1">
      <c r="A345" s="752"/>
      <c r="B345" s="771"/>
      <c r="C345" s="774"/>
      <c r="D345" s="242"/>
      <c r="E345" s="752"/>
      <c r="F345" s="744"/>
      <c r="G345" s="422"/>
      <c r="H345" s="636"/>
      <c r="I345" s="637"/>
      <c r="J345" s="637"/>
      <c r="K345" s="637"/>
      <c r="L345" s="637"/>
      <c r="M345" s="637"/>
      <c r="N345" s="637"/>
      <c r="O345" s="637"/>
      <c r="P345" s="637"/>
      <c r="Q345" s="637"/>
      <c r="R345" s="321"/>
    </row>
    <row r="346" spans="1:18" ht="35.1" customHeight="1" thickBot="1">
      <c r="A346" s="753"/>
      <c r="B346" s="772"/>
      <c r="C346" s="775"/>
      <c r="D346" s="66"/>
      <c r="E346" s="753"/>
      <c r="F346" s="745"/>
      <c r="G346" s="440"/>
      <c r="H346" s="746"/>
      <c r="I346" s="746"/>
      <c r="J346" s="746"/>
      <c r="K346" s="746"/>
      <c r="L346" s="746"/>
      <c r="M346" s="746"/>
      <c r="N346" s="746"/>
      <c r="O346" s="746"/>
      <c r="P346" s="746"/>
      <c r="Q346" s="746"/>
      <c r="R346" s="322"/>
    </row>
    <row r="347" spans="1:18" ht="35.1" customHeight="1">
      <c r="A347" s="751">
        <v>62</v>
      </c>
      <c r="B347" s="742" t="s">
        <v>528</v>
      </c>
      <c r="C347" s="773" t="s">
        <v>176</v>
      </c>
      <c r="D347" s="242" t="s">
        <v>190</v>
      </c>
      <c r="E347" s="751" t="s">
        <v>17</v>
      </c>
      <c r="F347" s="205" t="s">
        <v>18</v>
      </c>
      <c r="G347" s="456">
        <f>R347*J5</f>
        <v>0</v>
      </c>
      <c r="H347" s="39"/>
      <c r="I347" s="209">
        <v>0</v>
      </c>
      <c r="J347" s="209"/>
      <c r="K347" s="209"/>
      <c r="L347" s="209"/>
      <c r="M347" s="209"/>
      <c r="N347" s="209"/>
      <c r="O347" s="209"/>
      <c r="P347" s="209"/>
      <c r="Q347" s="362"/>
      <c r="R347" s="394">
        <v>0.37</v>
      </c>
    </row>
    <row r="348" spans="1:18" ht="35.1" customHeight="1">
      <c r="A348" s="752"/>
      <c r="B348" s="771"/>
      <c r="C348" s="774"/>
      <c r="D348" s="213"/>
      <c r="E348" s="752"/>
      <c r="F348" s="206" t="s">
        <v>19</v>
      </c>
      <c r="G348" s="468"/>
      <c r="H348" s="45"/>
      <c r="I348" s="210"/>
      <c r="J348" s="210"/>
      <c r="K348" s="210"/>
      <c r="L348" s="210"/>
      <c r="M348" s="210"/>
      <c r="N348" s="210"/>
      <c r="O348" s="210"/>
      <c r="P348" s="210"/>
      <c r="Q348" s="363"/>
      <c r="R348" s="395"/>
    </row>
    <row r="349" spans="1:18" ht="35.1" customHeight="1" thickBot="1">
      <c r="A349" s="752"/>
      <c r="B349" s="771"/>
      <c r="C349" s="774"/>
      <c r="D349" s="243"/>
      <c r="E349" s="752"/>
      <c r="F349" s="263" t="s">
        <v>76</v>
      </c>
      <c r="G349" s="459"/>
      <c r="H349" s="438"/>
      <c r="I349" s="22"/>
      <c r="J349" s="22"/>
      <c r="K349" s="22"/>
      <c r="L349" s="22"/>
      <c r="M349" s="22"/>
      <c r="N349" s="22"/>
      <c r="O349" s="22"/>
      <c r="P349" s="22"/>
      <c r="Q349" s="364"/>
      <c r="R349" s="396"/>
    </row>
    <row r="350" spans="1:18" ht="35.1" customHeight="1">
      <c r="A350" s="752"/>
      <c r="B350" s="771"/>
      <c r="C350" s="774"/>
      <c r="D350" s="242"/>
      <c r="E350" s="752"/>
      <c r="F350" s="744"/>
      <c r="G350" s="422"/>
      <c r="H350" s="636"/>
      <c r="I350" s="637"/>
      <c r="J350" s="637"/>
      <c r="K350" s="637"/>
      <c r="L350" s="637"/>
      <c r="M350" s="637"/>
      <c r="N350" s="637"/>
      <c r="O350" s="637"/>
      <c r="P350" s="637"/>
      <c r="Q350" s="637"/>
      <c r="R350" s="321"/>
    </row>
    <row r="351" spans="1:18" ht="66" customHeight="1" thickBot="1">
      <c r="A351" s="753"/>
      <c r="B351" s="772"/>
      <c r="C351" s="775"/>
      <c r="D351" s="66"/>
      <c r="E351" s="753"/>
      <c r="F351" s="745"/>
      <c r="G351" s="440"/>
      <c r="H351" s="746"/>
      <c r="I351" s="746"/>
      <c r="J351" s="746"/>
      <c r="K351" s="746"/>
      <c r="L351" s="746"/>
      <c r="M351" s="746"/>
      <c r="N351" s="746"/>
      <c r="O351" s="746"/>
      <c r="P351" s="746"/>
      <c r="Q351" s="746"/>
      <c r="R351" s="322"/>
    </row>
    <row r="352" spans="1:18" ht="35.1" customHeight="1">
      <c r="A352" s="751">
        <v>63</v>
      </c>
      <c r="B352" s="742" t="s">
        <v>440</v>
      </c>
      <c r="C352" s="773" t="s">
        <v>176</v>
      </c>
      <c r="D352" s="242" t="s">
        <v>469</v>
      </c>
      <c r="E352" s="751" t="s">
        <v>17</v>
      </c>
      <c r="F352" s="205" t="s">
        <v>18</v>
      </c>
      <c r="G352" s="456">
        <f>R352*J5</f>
        <v>0</v>
      </c>
      <c r="H352" s="39"/>
      <c r="I352" s="209">
        <v>0</v>
      </c>
      <c r="J352" s="209"/>
      <c r="K352" s="209"/>
      <c r="L352" s="209"/>
      <c r="M352" s="209"/>
      <c r="N352" s="209"/>
      <c r="O352" s="209"/>
      <c r="P352" s="209"/>
      <c r="Q352" s="362"/>
      <c r="R352" s="394">
        <v>1.7</v>
      </c>
    </row>
    <row r="353" spans="1:18" ht="35.1" customHeight="1">
      <c r="A353" s="752"/>
      <c r="B353" s="771"/>
      <c r="C353" s="774"/>
      <c r="D353" s="213"/>
      <c r="E353" s="752"/>
      <c r="F353" s="206" t="s">
        <v>19</v>
      </c>
      <c r="G353" s="468"/>
      <c r="H353" s="45"/>
      <c r="I353" s="210"/>
      <c r="J353" s="210"/>
      <c r="K353" s="210"/>
      <c r="L353" s="210"/>
      <c r="M353" s="210"/>
      <c r="N353" s="210"/>
      <c r="O353" s="210"/>
      <c r="P353" s="210"/>
      <c r="Q353" s="363"/>
      <c r="R353" s="395"/>
    </row>
    <row r="354" spans="1:18" ht="35.1" customHeight="1" thickBot="1">
      <c r="A354" s="752"/>
      <c r="B354" s="771"/>
      <c r="C354" s="774"/>
      <c r="D354" s="243"/>
      <c r="E354" s="752"/>
      <c r="F354" s="263" t="s">
        <v>76</v>
      </c>
      <c r="G354" s="459"/>
      <c r="H354" s="438"/>
      <c r="I354" s="22"/>
      <c r="J354" s="22"/>
      <c r="K354" s="22"/>
      <c r="L354" s="22"/>
      <c r="M354" s="22"/>
      <c r="N354" s="22"/>
      <c r="O354" s="22"/>
      <c r="P354" s="22"/>
      <c r="Q354" s="364"/>
      <c r="R354" s="396"/>
    </row>
    <row r="355" spans="1:18" ht="35.1" customHeight="1">
      <c r="A355" s="752"/>
      <c r="B355" s="771"/>
      <c r="C355" s="774"/>
      <c r="D355" s="242"/>
      <c r="E355" s="752"/>
      <c r="F355" s="744"/>
      <c r="G355" s="422"/>
      <c r="H355" s="636"/>
      <c r="I355" s="637"/>
      <c r="J355" s="637"/>
      <c r="K355" s="637"/>
      <c r="L355" s="637"/>
      <c r="M355" s="637"/>
      <c r="N355" s="637"/>
      <c r="O355" s="637"/>
      <c r="P355" s="637"/>
      <c r="Q355" s="637"/>
      <c r="R355" s="321"/>
    </row>
    <row r="356" spans="1:18" ht="99" customHeight="1" thickBot="1">
      <c r="A356" s="753"/>
      <c r="B356" s="772"/>
      <c r="C356" s="775"/>
      <c r="D356" s="66"/>
      <c r="E356" s="753"/>
      <c r="F356" s="745"/>
      <c r="G356" s="440"/>
      <c r="H356" s="746"/>
      <c r="I356" s="746"/>
      <c r="J356" s="746"/>
      <c r="K356" s="746"/>
      <c r="L356" s="746"/>
      <c r="M356" s="746"/>
      <c r="N356" s="746"/>
      <c r="O356" s="746"/>
      <c r="P356" s="746"/>
      <c r="Q356" s="746"/>
      <c r="R356" s="322"/>
    </row>
    <row r="357" spans="1:18" ht="35.1" customHeight="1">
      <c r="A357" s="751">
        <v>64</v>
      </c>
      <c r="B357" s="742" t="s">
        <v>441</v>
      </c>
      <c r="C357" s="773" t="s">
        <v>191</v>
      </c>
      <c r="D357" s="242" t="s">
        <v>184</v>
      </c>
      <c r="E357" s="751" t="s">
        <v>17</v>
      </c>
      <c r="F357" s="205" t="s">
        <v>18</v>
      </c>
      <c r="G357" s="456">
        <f>R357*J5</f>
        <v>0</v>
      </c>
      <c r="H357" s="39"/>
      <c r="I357" s="209">
        <v>0</v>
      </c>
      <c r="J357" s="209"/>
      <c r="K357" s="209"/>
      <c r="L357" s="209"/>
      <c r="M357" s="209"/>
      <c r="N357" s="209"/>
      <c r="O357" s="209"/>
      <c r="P357" s="209"/>
      <c r="Q357" s="362"/>
      <c r="R357" s="394">
        <v>0.3</v>
      </c>
    </row>
    <row r="358" spans="1:18" ht="35.1" customHeight="1">
      <c r="A358" s="752"/>
      <c r="B358" s="771"/>
      <c r="C358" s="774"/>
      <c r="D358" s="213"/>
      <c r="E358" s="752"/>
      <c r="F358" s="206" t="s">
        <v>19</v>
      </c>
      <c r="G358" s="468"/>
      <c r="H358" s="45"/>
      <c r="I358" s="210"/>
      <c r="J358" s="210"/>
      <c r="K358" s="210"/>
      <c r="L358" s="210"/>
      <c r="M358" s="210"/>
      <c r="N358" s="210"/>
      <c r="O358" s="210"/>
      <c r="P358" s="210"/>
      <c r="Q358" s="363"/>
      <c r="R358" s="395"/>
    </row>
    <row r="359" spans="1:18" ht="35.1" customHeight="1" thickBot="1">
      <c r="A359" s="752"/>
      <c r="B359" s="771"/>
      <c r="C359" s="774"/>
      <c r="D359" s="243"/>
      <c r="E359" s="752"/>
      <c r="F359" s="263" t="s">
        <v>76</v>
      </c>
      <c r="G359" s="459"/>
      <c r="H359" s="438"/>
      <c r="I359" s="22"/>
      <c r="J359" s="22"/>
      <c r="K359" s="22"/>
      <c r="L359" s="22"/>
      <c r="M359" s="22"/>
      <c r="N359" s="22"/>
      <c r="O359" s="22"/>
      <c r="P359" s="22"/>
      <c r="Q359" s="364"/>
      <c r="R359" s="396"/>
    </row>
    <row r="360" spans="1:18" ht="35.1" customHeight="1">
      <c r="A360" s="752"/>
      <c r="B360" s="771"/>
      <c r="C360" s="774"/>
      <c r="D360" s="242"/>
      <c r="E360" s="752"/>
      <c r="F360" s="744"/>
      <c r="G360" s="422"/>
      <c r="H360" s="636"/>
      <c r="I360" s="637"/>
      <c r="J360" s="637"/>
      <c r="K360" s="637"/>
      <c r="L360" s="637"/>
      <c r="M360" s="637"/>
      <c r="N360" s="637"/>
      <c r="O360" s="637"/>
      <c r="P360" s="637"/>
      <c r="Q360" s="637"/>
      <c r="R360" s="321"/>
    </row>
    <row r="361" spans="1:18" ht="64.5" customHeight="1" thickBot="1">
      <c r="A361" s="753"/>
      <c r="B361" s="772"/>
      <c r="C361" s="775"/>
      <c r="D361" s="66"/>
      <c r="E361" s="753"/>
      <c r="F361" s="745"/>
      <c r="G361" s="440"/>
      <c r="H361" s="746"/>
      <c r="I361" s="746"/>
      <c r="J361" s="746"/>
      <c r="K361" s="746"/>
      <c r="L361" s="746"/>
      <c r="M361" s="746"/>
      <c r="N361" s="746"/>
      <c r="O361" s="746"/>
      <c r="P361" s="746"/>
      <c r="Q361" s="746"/>
      <c r="R361" s="322"/>
    </row>
    <row r="362" spans="1:18" ht="35.1" customHeight="1">
      <c r="A362" s="751">
        <v>65</v>
      </c>
      <c r="B362" s="742" t="s">
        <v>442</v>
      </c>
      <c r="C362" s="773" t="s">
        <v>191</v>
      </c>
      <c r="D362" s="242" t="s">
        <v>185</v>
      </c>
      <c r="E362" s="751" t="s">
        <v>17</v>
      </c>
      <c r="F362" s="205" t="s">
        <v>18</v>
      </c>
      <c r="G362" s="456">
        <f>R362*J5</f>
        <v>0</v>
      </c>
      <c r="H362" s="39"/>
      <c r="I362" s="209">
        <v>0</v>
      </c>
      <c r="J362" s="209"/>
      <c r="K362" s="209"/>
      <c r="L362" s="209"/>
      <c r="M362" s="209"/>
      <c r="N362" s="209"/>
      <c r="O362" s="209"/>
      <c r="P362" s="209"/>
      <c r="Q362" s="362"/>
      <c r="R362" s="394">
        <v>0.3</v>
      </c>
    </row>
    <row r="363" spans="1:18" ht="35.1" customHeight="1">
      <c r="A363" s="752"/>
      <c r="B363" s="771"/>
      <c r="C363" s="774"/>
      <c r="D363" s="213"/>
      <c r="E363" s="752"/>
      <c r="F363" s="206" t="s">
        <v>19</v>
      </c>
      <c r="G363" s="468"/>
      <c r="H363" s="45"/>
      <c r="I363" s="210"/>
      <c r="J363" s="210"/>
      <c r="K363" s="210"/>
      <c r="L363" s="210"/>
      <c r="M363" s="210"/>
      <c r="N363" s="210"/>
      <c r="O363" s="210"/>
      <c r="P363" s="210"/>
      <c r="Q363" s="363"/>
      <c r="R363" s="395"/>
    </row>
    <row r="364" spans="1:18" ht="35.1" customHeight="1" thickBot="1">
      <c r="A364" s="752"/>
      <c r="B364" s="771"/>
      <c r="C364" s="774"/>
      <c r="D364" s="243"/>
      <c r="E364" s="752"/>
      <c r="F364" s="263" t="s">
        <v>76</v>
      </c>
      <c r="G364" s="459"/>
      <c r="H364" s="438"/>
      <c r="I364" s="22"/>
      <c r="J364" s="22"/>
      <c r="K364" s="22"/>
      <c r="L364" s="22"/>
      <c r="M364" s="22"/>
      <c r="N364" s="22"/>
      <c r="O364" s="22"/>
      <c r="P364" s="22"/>
      <c r="Q364" s="364"/>
      <c r="R364" s="396"/>
    </row>
    <row r="365" spans="1:18" ht="35.1" customHeight="1">
      <c r="A365" s="752"/>
      <c r="B365" s="771"/>
      <c r="C365" s="774"/>
      <c r="D365" s="242"/>
      <c r="E365" s="752"/>
      <c r="F365" s="744"/>
      <c r="G365" s="422"/>
      <c r="H365" s="636"/>
      <c r="I365" s="637"/>
      <c r="J365" s="637"/>
      <c r="K365" s="637"/>
      <c r="L365" s="637"/>
      <c r="M365" s="637"/>
      <c r="N365" s="637"/>
      <c r="O365" s="637"/>
      <c r="P365" s="637"/>
      <c r="Q365" s="637"/>
      <c r="R365" s="321"/>
    </row>
    <row r="366" spans="1:18" ht="66.75" customHeight="1" thickBot="1">
      <c r="A366" s="753"/>
      <c r="B366" s="772"/>
      <c r="C366" s="775"/>
      <c r="D366" s="66"/>
      <c r="E366" s="753"/>
      <c r="F366" s="745"/>
      <c r="G366" s="440"/>
      <c r="H366" s="746"/>
      <c r="I366" s="746"/>
      <c r="J366" s="746"/>
      <c r="K366" s="746"/>
      <c r="L366" s="746"/>
      <c r="M366" s="746"/>
      <c r="N366" s="746"/>
      <c r="O366" s="746"/>
      <c r="P366" s="746"/>
      <c r="Q366" s="746"/>
      <c r="R366" s="322"/>
    </row>
    <row r="367" spans="1:18" ht="35.1" customHeight="1">
      <c r="A367" s="751">
        <v>66</v>
      </c>
      <c r="B367" s="742" t="s">
        <v>443</v>
      </c>
      <c r="C367" s="773" t="s">
        <v>191</v>
      </c>
      <c r="D367" s="242" t="s">
        <v>187</v>
      </c>
      <c r="E367" s="751" t="s">
        <v>17</v>
      </c>
      <c r="F367" s="205" t="s">
        <v>18</v>
      </c>
      <c r="G367" s="456">
        <f>R367*J5</f>
        <v>0</v>
      </c>
      <c r="H367" s="39"/>
      <c r="I367" s="209">
        <v>0</v>
      </c>
      <c r="J367" s="209"/>
      <c r="K367" s="209"/>
      <c r="L367" s="209"/>
      <c r="M367" s="209"/>
      <c r="N367" s="209"/>
      <c r="O367" s="209"/>
      <c r="P367" s="209"/>
      <c r="Q367" s="362"/>
      <c r="R367" s="394">
        <v>0.31</v>
      </c>
    </row>
    <row r="368" spans="1:18" ht="35.1" customHeight="1">
      <c r="A368" s="752"/>
      <c r="B368" s="771"/>
      <c r="C368" s="774"/>
      <c r="D368" s="213"/>
      <c r="E368" s="752"/>
      <c r="F368" s="206" t="s">
        <v>19</v>
      </c>
      <c r="G368" s="468"/>
      <c r="H368" s="45"/>
      <c r="I368" s="210"/>
      <c r="J368" s="210"/>
      <c r="K368" s="210"/>
      <c r="L368" s="210"/>
      <c r="M368" s="210"/>
      <c r="N368" s="210"/>
      <c r="O368" s="210"/>
      <c r="P368" s="210"/>
      <c r="Q368" s="363"/>
      <c r="R368" s="395"/>
    </row>
    <row r="369" spans="1:18" ht="35.1" customHeight="1" thickBot="1">
      <c r="A369" s="752"/>
      <c r="B369" s="771"/>
      <c r="C369" s="774"/>
      <c r="D369" s="243"/>
      <c r="E369" s="752"/>
      <c r="F369" s="263" t="s">
        <v>76</v>
      </c>
      <c r="G369" s="459"/>
      <c r="H369" s="438"/>
      <c r="I369" s="22"/>
      <c r="J369" s="22"/>
      <c r="K369" s="22"/>
      <c r="L369" s="22"/>
      <c r="M369" s="22"/>
      <c r="N369" s="22"/>
      <c r="O369" s="22"/>
      <c r="P369" s="22"/>
      <c r="Q369" s="364"/>
      <c r="R369" s="396"/>
    </row>
    <row r="370" spans="1:18" ht="35.1" customHeight="1">
      <c r="A370" s="752"/>
      <c r="B370" s="771"/>
      <c r="C370" s="774"/>
      <c r="D370" s="242"/>
      <c r="E370" s="752"/>
      <c r="F370" s="744"/>
      <c r="G370" s="422"/>
      <c r="H370" s="636"/>
      <c r="I370" s="637"/>
      <c r="J370" s="637"/>
      <c r="K370" s="637"/>
      <c r="L370" s="637"/>
      <c r="M370" s="637"/>
      <c r="N370" s="637"/>
      <c r="O370" s="637"/>
      <c r="P370" s="637"/>
      <c r="Q370" s="637"/>
      <c r="R370" s="321"/>
    </row>
    <row r="371" spans="1:18" ht="85.5" customHeight="1" thickBot="1">
      <c r="A371" s="753"/>
      <c r="B371" s="772"/>
      <c r="C371" s="775"/>
      <c r="D371" s="66"/>
      <c r="E371" s="753"/>
      <c r="F371" s="745"/>
      <c r="G371" s="440"/>
      <c r="H371" s="746"/>
      <c r="I371" s="746"/>
      <c r="J371" s="746"/>
      <c r="K371" s="746"/>
      <c r="L371" s="746"/>
      <c r="M371" s="746"/>
      <c r="N371" s="746"/>
      <c r="O371" s="746"/>
      <c r="P371" s="746"/>
      <c r="Q371" s="746"/>
      <c r="R371" s="322"/>
    </row>
    <row r="372" spans="1:18" ht="35.1" customHeight="1">
      <c r="A372" s="751">
        <v>67</v>
      </c>
      <c r="B372" s="742" t="s">
        <v>529</v>
      </c>
      <c r="C372" s="773" t="s">
        <v>191</v>
      </c>
      <c r="D372" s="242" t="s">
        <v>192</v>
      </c>
      <c r="E372" s="751" t="s">
        <v>17</v>
      </c>
      <c r="F372" s="205" t="s">
        <v>18</v>
      </c>
      <c r="G372" s="456">
        <f>R372*J5</f>
        <v>0</v>
      </c>
      <c r="H372" s="39"/>
      <c r="I372" s="209">
        <v>0</v>
      </c>
      <c r="J372" s="209"/>
      <c r="K372" s="209"/>
      <c r="L372" s="209"/>
      <c r="M372" s="209"/>
      <c r="N372" s="209"/>
      <c r="O372" s="209"/>
      <c r="P372" s="209"/>
      <c r="Q372" s="362"/>
      <c r="R372" s="394">
        <v>0.3</v>
      </c>
    </row>
    <row r="373" spans="1:18" ht="35.1" customHeight="1">
      <c r="A373" s="752"/>
      <c r="B373" s="771"/>
      <c r="C373" s="774"/>
      <c r="D373" s="213"/>
      <c r="E373" s="752"/>
      <c r="F373" s="206" t="s">
        <v>19</v>
      </c>
      <c r="G373" s="468"/>
      <c r="H373" s="45"/>
      <c r="I373" s="210"/>
      <c r="J373" s="210"/>
      <c r="K373" s="210"/>
      <c r="L373" s="210"/>
      <c r="M373" s="210"/>
      <c r="N373" s="210"/>
      <c r="O373" s="210"/>
      <c r="P373" s="210"/>
      <c r="Q373" s="363"/>
      <c r="R373" s="395"/>
    </row>
    <row r="374" spans="1:18" ht="35.1" customHeight="1" thickBot="1">
      <c r="A374" s="752"/>
      <c r="B374" s="771"/>
      <c r="C374" s="774"/>
      <c r="D374" s="243"/>
      <c r="E374" s="752"/>
      <c r="F374" s="263" t="s">
        <v>76</v>
      </c>
      <c r="G374" s="459"/>
      <c r="H374" s="438"/>
      <c r="I374" s="22"/>
      <c r="J374" s="22"/>
      <c r="K374" s="22"/>
      <c r="L374" s="22"/>
      <c r="M374" s="22"/>
      <c r="N374" s="22"/>
      <c r="O374" s="22"/>
      <c r="P374" s="22"/>
      <c r="Q374" s="364"/>
      <c r="R374" s="396"/>
    </row>
    <row r="375" spans="1:18" ht="35.1" customHeight="1">
      <c r="A375" s="752"/>
      <c r="B375" s="771"/>
      <c r="C375" s="774"/>
      <c r="D375" s="242"/>
      <c r="E375" s="752"/>
      <c r="F375" s="744"/>
      <c r="G375" s="422"/>
      <c r="H375" s="636"/>
      <c r="I375" s="637"/>
      <c r="J375" s="637"/>
      <c r="K375" s="637"/>
      <c r="L375" s="637"/>
      <c r="M375" s="637"/>
      <c r="N375" s="637"/>
      <c r="O375" s="637"/>
      <c r="P375" s="637"/>
      <c r="Q375" s="637"/>
      <c r="R375" s="321"/>
    </row>
    <row r="376" spans="1:18" ht="35.1" customHeight="1" thickBot="1">
      <c r="A376" s="753"/>
      <c r="B376" s="772"/>
      <c r="C376" s="775"/>
      <c r="D376" s="66"/>
      <c r="E376" s="753"/>
      <c r="F376" s="745"/>
      <c r="G376" s="440"/>
      <c r="H376" s="746"/>
      <c r="I376" s="746"/>
      <c r="J376" s="746"/>
      <c r="K376" s="746"/>
      <c r="L376" s="746"/>
      <c r="M376" s="746"/>
      <c r="N376" s="746"/>
      <c r="O376" s="746"/>
      <c r="P376" s="746"/>
      <c r="Q376" s="746"/>
      <c r="R376" s="322"/>
    </row>
    <row r="377" spans="1:18" ht="35.1" customHeight="1">
      <c r="A377" s="751">
        <v>68</v>
      </c>
      <c r="B377" s="742" t="s">
        <v>444</v>
      </c>
      <c r="C377" s="773" t="s">
        <v>191</v>
      </c>
      <c r="D377" s="242" t="s">
        <v>193</v>
      </c>
      <c r="E377" s="751" t="s">
        <v>17</v>
      </c>
      <c r="F377" s="205" t="s">
        <v>18</v>
      </c>
      <c r="G377" s="456">
        <f>R377*J5</f>
        <v>0</v>
      </c>
      <c r="H377" s="39"/>
      <c r="I377" s="209">
        <v>0</v>
      </c>
      <c r="J377" s="209"/>
      <c r="K377" s="209"/>
      <c r="L377" s="209"/>
      <c r="M377" s="209"/>
      <c r="N377" s="209"/>
      <c r="O377" s="209"/>
      <c r="P377" s="209"/>
      <c r="Q377" s="362"/>
      <c r="R377" s="394">
        <v>0.4</v>
      </c>
    </row>
    <row r="378" spans="1:18" ht="35.1" customHeight="1">
      <c r="A378" s="752"/>
      <c r="B378" s="771"/>
      <c r="C378" s="774"/>
      <c r="D378" s="213"/>
      <c r="E378" s="752"/>
      <c r="F378" s="206" t="s">
        <v>19</v>
      </c>
      <c r="G378" s="468"/>
      <c r="H378" s="45"/>
      <c r="I378" s="210"/>
      <c r="J378" s="210"/>
      <c r="K378" s="210"/>
      <c r="L378" s="210"/>
      <c r="M378" s="210"/>
      <c r="N378" s="210"/>
      <c r="O378" s="210"/>
      <c r="P378" s="210"/>
      <c r="Q378" s="363"/>
      <c r="R378" s="395"/>
    </row>
    <row r="379" spans="1:18" ht="35.1" customHeight="1" thickBot="1">
      <c r="A379" s="752"/>
      <c r="B379" s="771"/>
      <c r="C379" s="774"/>
      <c r="D379" s="243"/>
      <c r="E379" s="752"/>
      <c r="F379" s="263" t="s">
        <v>76</v>
      </c>
      <c r="G379" s="459"/>
      <c r="H379" s="438"/>
      <c r="I379" s="22"/>
      <c r="J379" s="22"/>
      <c r="K379" s="22"/>
      <c r="L379" s="22"/>
      <c r="M379" s="22"/>
      <c r="N379" s="22"/>
      <c r="O379" s="22"/>
      <c r="P379" s="22"/>
      <c r="Q379" s="364"/>
      <c r="R379" s="396"/>
    </row>
    <row r="380" spans="1:18" ht="35.1" customHeight="1">
      <c r="A380" s="752"/>
      <c r="B380" s="771"/>
      <c r="C380" s="774"/>
      <c r="D380" s="242"/>
      <c r="E380" s="752"/>
      <c r="F380" s="744"/>
      <c r="G380" s="422"/>
      <c r="H380" s="636"/>
      <c r="I380" s="637"/>
      <c r="J380" s="637"/>
      <c r="K380" s="637"/>
      <c r="L380" s="637"/>
      <c r="M380" s="637"/>
      <c r="N380" s="637"/>
      <c r="O380" s="637"/>
      <c r="P380" s="637"/>
      <c r="Q380" s="637"/>
      <c r="R380" s="321"/>
    </row>
    <row r="381" spans="1:18" ht="7.5" customHeight="1" thickBot="1">
      <c r="A381" s="753"/>
      <c r="B381" s="772"/>
      <c r="C381" s="775"/>
      <c r="D381" s="66"/>
      <c r="E381" s="753"/>
      <c r="F381" s="745"/>
      <c r="G381" s="440"/>
      <c r="H381" s="746"/>
      <c r="I381" s="746"/>
      <c r="J381" s="746"/>
      <c r="K381" s="746"/>
      <c r="L381" s="746"/>
      <c r="M381" s="746"/>
      <c r="N381" s="746"/>
      <c r="O381" s="746"/>
      <c r="P381" s="746"/>
      <c r="Q381" s="746"/>
      <c r="R381" s="322"/>
    </row>
    <row r="382" spans="1:18" ht="35.1" customHeight="1">
      <c r="A382" s="751">
        <v>69</v>
      </c>
      <c r="B382" s="742" t="s">
        <v>445</v>
      </c>
      <c r="C382" s="773" t="s">
        <v>191</v>
      </c>
      <c r="D382" s="242" t="s">
        <v>114</v>
      </c>
      <c r="E382" s="751" t="s">
        <v>17</v>
      </c>
      <c r="F382" s="205" t="s">
        <v>18</v>
      </c>
      <c r="G382" s="456">
        <f>R382*J5</f>
        <v>0</v>
      </c>
      <c r="H382" s="39"/>
      <c r="I382" s="209">
        <v>0</v>
      </c>
      <c r="J382" s="209"/>
      <c r="K382" s="209"/>
      <c r="L382" s="209"/>
      <c r="M382" s="209"/>
      <c r="N382" s="209"/>
      <c r="O382" s="209"/>
      <c r="P382" s="209"/>
      <c r="Q382" s="362"/>
      <c r="R382" s="394">
        <v>0.4</v>
      </c>
    </row>
    <row r="383" spans="1:18" ht="35.1" customHeight="1">
      <c r="A383" s="752"/>
      <c r="B383" s="771"/>
      <c r="C383" s="774"/>
      <c r="D383" s="213"/>
      <c r="E383" s="752"/>
      <c r="F383" s="206" t="s">
        <v>19</v>
      </c>
      <c r="G383" s="468"/>
      <c r="H383" s="45"/>
      <c r="I383" s="210"/>
      <c r="J383" s="210"/>
      <c r="K383" s="210"/>
      <c r="L383" s="210"/>
      <c r="M383" s="210"/>
      <c r="N383" s="210"/>
      <c r="O383" s="210"/>
      <c r="P383" s="210"/>
      <c r="Q383" s="363"/>
      <c r="R383" s="395"/>
    </row>
    <row r="384" spans="1:18" ht="35.1" customHeight="1" thickBot="1">
      <c r="A384" s="752"/>
      <c r="B384" s="771"/>
      <c r="C384" s="774"/>
      <c r="D384" s="243"/>
      <c r="E384" s="752"/>
      <c r="F384" s="263" t="s">
        <v>76</v>
      </c>
      <c r="G384" s="459"/>
      <c r="H384" s="438"/>
      <c r="I384" s="22"/>
      <c r="J384" s="22"/>
      <c r="K384" s="22"/>
      <c r="L384" s="22"/>
      <c r="M384" s="22"/>
      <c r="N384" s="22"/>
      <c r="O384" s="22"/>
      <c r="P384" s="22"/>
      <c r="Q384" s="364"/>
      <c r="R384" s="396"/>
    </row>
    <row r="385" spans="1:18" ht="35.1" customHeight="1">
      <c r="A385" s="752"/>
      <c r="B385" s="771"/>
      <c r="C385" s="774"/>
      <c r="D385" s="242"/>
      <c r="E385" s="752"/>
      <c r="F385" s="744"/>
      <c r="G385" s="422"/>
      <c r="H385" s="636"/>
      <c r="I385" s="637"/>
      <c r="J385" s="637"/>
      <c r="K385" s="637"/>
      <c r="L385" s="637"/>
      <c r="M385" s="637"/>
      <c r="N385" s="637"/>
      <c r="O385" s="637"/>
      <c r="P385" s="637"/>
      <c r="Q385" s="637"/>
      <c r="R385" s="321"/>
    </row>
    <row r="386" spans="1:18" ht="31.5" customHeight="1" thickBot="1">
      <c r="A386" s="753"/>
      <c r="B386" s="772"/>
      <c r="C386" s="775"/>
      <c r="D386" s="66"/>
      <c r="E386" s="753"/>
      <c r="F386" s="745"/>
      <c r="G386" s="440"/>
      <c r="H386" s="746"/>
      <c r="I386" s="746"/>
      <c r="J386" s="746"/>
      <c r="K386" s="746"/>
      <c r="L386" s="746"/>
      <c r="M386" s="746"/>
      <c r="N386" s="746"/>
      <c r="O386" s="746"/>
      <c r="P386" s="746"/>
      <c r="Q386" s="746"/>
      <c r="R386" s="322"/>
    </row>
    <row r="387" spans="1:18" ht="35.1" customHeight="1">
      <c r="A387" s="751">
        <v>70</v>
      </c>
      <c r="B387" s="742" t="s">
        <v>530</v>
      </c>
      <c r="C387" s="773" t="s">
        <v>194</v>
      </c>
      <c r="D387" s="242" t="s">
        <v>183</v>
      </c>
      <c r="E387" s="751" t="s">
        <v>17</v>
      </c>
      <c r="F387" s="205" t="s">
        <v>18</v>
      </c>
      <c r="G387" s="456">
        <f>R387*J5</f>
        <v>0</v>
      </c>
      <c r="H387" s="39"/>
      <c r="I387" s="209">
        <v>0</v>
      </c>
      <c r="J387" s="209"/>
      <c r="K387" s="209"/>
      <c r="L387" s="209"/>
      <c r="M387" s="209"/>
      <c r="N387" s="209"/>
      <c r="O387" s="209"/>
      <c r="P387" s="209"/>
      <c r="Q387" s="362"/>
      <c r="R387" s="394">
        <v>0.5</v>
      </c>
    </row>
    <row r="388" spans="1:18" ht="35.1" customHeight="1">
      <c r="A388" s="752"/>
      <c r="B388" s="771"/>
      <c r="C388" s="774"/>
      <c r="D388" s="213"/>
      <c r="E388" s="752"/>
      <c r="F388" s="206" t="s">
        <v>19</v>
      </c>
      <c r="G388" s="468"/>
      <c r="H388" s="45"/>
      <c r="I388" s="210"/>
      <c r="J388" s="210"/>
      <c r="K388" s="210"/>
      <c r="L388" s="210"/>
      <c r="M388" s="210"/>
      <c r="N388" s="210"/>
      <c r="O388" s="210"/>
      <c r="P388" s="210"/>
      <c r="Q388" s="363"/>
      <c r="R388" s="395"/>
    </row>
    <row r="389" spans="1:18" ht="35.1" customHeight="1" thickBot="1">
      <c r="A389" s="752"/>
      <c r="B389" s="771"/>
      <c r="C389" s="774"/>
      <c r="D389" s="243"/>
      <c r="E389" s="752"/>
      <c r="F389" s="263" t="s">
        <v>76</v>
      </c>
      <c r="G389" s="459"/>
      <c r="H389" s="438"/>
      <c r="I389" s="22"/>
      <c r="J389" s="22"/>
      <c r="K389" s="22"/>
      <c r="L389" s="22"/>
      <c r="M389" s="22"/>
      <c r="N389" s="22"/>
      <c r="O389" s="22"/>
      <c r="P389" s="22"/>
      <c r="Q389" s="364"/>
      <c r="R389" s="396"/>
    </row>
    <row r="390" spans="1:18" ht="35.1" customHeight="1">
      <c r="A390" s="752"/>
      <c r="B390" s="771"/>
      <c r="C390" s="774"/>
      <c r="D390" s="242"/>
      <c r="E390" s="752"/>
      <c r="F390" s="744"/>
      <c r="G390" s="422"/>
      <c r="H390" s="636"/>
      <c r="I390" s="637"/>
      <c r="J390" s="637"/>
      <c r="K390" s="637"/>
      <c r="L390" s="637"/>
      <c r="M390" s="637"/>
      <c r="N390" s="637"/>
      <c r="O390" s="637"/>
      <c r="P390" s="637"/>
      <c r="Q390" s="637"/>
      <c r="R390" s="321"/>
    </row>
    <row r="391" spans="1:18" ht="126.75" customHeight="1" thickBot="1">
      <c r="A391" s="753"/>
      <c r="B391" s="772"/>
      <c r="C391" s="775"/>
      <c r="D391" s="66"/>
      <c r="E391" s="753"/>
      <c r="F391" s="745"/>
      <c r="G391" s="440"/>
      <c r="H391" s="746"/>
      <c r="I391" s="746"/>
      <c r="J391" s="746"/>
      <c r="K391" s="746"/>
      <c r="L391" s="746"/>
      <c r="M391" s="746"/>
      <c r="N391" s="746"/>
      <c r="O391" s="746"/>
      <c r="P391" s="746"/>
      <c r="Q391" s="746"/>
      <c r="R391" s="322"/>
    </row>
    <row r="392" spans="1:18" ht="35.1" customHeight="1">
      <c r="A392" s="751">
        <v>71</v>
      </c>
      <c r="B392" s="742" t="s">
        <v>446</v>
      </c>
      <c r="C392" s="773" t="s">
        <v>195</v>
      </c>
      <c r="D392" s="242" t="s">
        <v>193</v>
      </c>
      <c r="E392" s="751" t="s">
        <v>17</v>
      </c>
      <c r="F392" s="205" t="s">
        <v>18</v>
      </c>
      <c r="G392" s="456">
        <f>R392*J5</f>
        <v>0</v>
      </c>
      <c r="H392" s="39"/>
      <c r="I392" s="209">
        <v>0</v>
      </c>
      <c r="J392" s="209"/>
      <c r="K392" s="209"/>
      <c r="L392" s="209"/>
      <c r="M392" s="209"/>
      <c r="N392" s="209"/>
      <c r="O392" s="209"/>
      <c r="P392" s="209"/>
      <c r="Q392" s="362"/>
      <c r="R392" s="394">
        <v>0.4</v>
      </c>
    </row>
    <row r="393" spans="1:18" ht="35.1" customHeight="1">
      <c r="A393" s="752"/>
      <c r="B393" s="771"/>
      <c r="C393" s="774"/>
      <c r="D393" s="213"/>
      <c r="E393" s="752"/>
      <c r="F393" s="206" t="s">
        <v>19</v>
      </c>
      <c r="G393" s="468"/>
      <c r="H393" s="45"/>
      <c r="I393" s="210"/>
      <c r="J393" s="210"/>
      <c r="K393" s="210"/>
      <c r="L393" s="210"/>
      <c r="M393" s="210"/>
      <c r="N393" s="210"/>
      <c r="O393" s="210"/>
      <c r="P393" s="210"/>
      <c r="Q393" s="363"/>
      <c r="R393" s="395"/>
    </row>
    <row r="394" spans="1:18" ht="35.1" customHeight="1" thickBot="1">
      <c r="A394" s="752"/>
      <c r="B394" s="771"/>
      <c r="C394" s="774"/>
      <c r="D394" s="243"/>
      <c r="E394" s="752"/>
      <c r="F394" s="263" t="s">
        <v>76</v>
      </c>
      <c r="G394" s="459"/>
      <c r="H394" s="438"/>
      <c r="I394" s="22"/>
      <c r="J394" s="22"/>
      <c r="K394" s="22"/>
      <c r="L394" s="22"/>
      <c r="M394" s="22"/>
      <c r="N394" s="22"/>
      <c r="O394" s="22"/>
      <c r="P394" s="22"/>
      <c r="Q394" s="364"/>
      <c r="R394" s="396"/>
    </row>
    <row r="395" spans="1:18" ht="35.1" customHeight="1">
      <c r="A395" s="752"/>
      <c r="B395" s="771"/>
      <c r="C395" s="774"/>
      <c r="D395" s="242"/>
      <c r="E395" s="752"/>
      <c r="F395" s="744"/>
      <c r="G395" s="422"/>
      <c r="H395" s="636"/>
      <c r="I395" s="637"/>
      <c r="J395" s="637"/>
      <c r="K395" s="637"/>
      <c r="L395" s="637"/>
      <c r="M395" s="637"/>
      <c r="N395" s="637"/>
      <c r="O395" s="637"/>
      <c r="P395" s="637"/>
      <c r="Q395" s="637"/>
      <c r="R395" s="321"/>
    </row>
    <row r="396" spans="1:18" ht="62.25" customHeight="1" thickBot="1">
      <c r="A396" s="753"/>
      <c r="B396" s="772"/>
      <c r="C396" s="775"/>
      <c r="D396" s="66"/>
      <c r="E396" s="753"/>
      <c r="F396" s="745"/>
      <c r="G396" s="440"/>
      <c r="H396" s="746"/>
      <c r="I396" s="746"/>
      <c r="J396" s="746"/>
      <c r="K396" s="746"/>
      <c r="L396" s="746"/>
      <c r="M396" s="746"/>
      <c r="N396" s="746"/>
      <c r="O396" s="746"/>
      <c r="P396" s="746"/>
      <c r="Q396" s="746"/>
      <c r="R396" s="322"/>
    </row>
    <row r="397" spans="1:18" ht="35.1" customHeight="1">
      <c r="A397" s="751">
        <v>72</v>
      </c>
      <c r="B397" s="742" t="s">
        <v>196</v>
      </c>
      <c r="C397" s="773" t="s">
        <v>195</v>
      </c>
      <c r="D397" s="242" t="s">
        <v>185</v>
      </c>
      <c r="E397" s="751" t="s">
        <v>17</v>
      </c>
      <c r="F397" s="205" t="s">
        <v>18</v>
      </c>
      <c r="G397" s="456">
        <f>R397*J5</f>
        <v>0</v>
      </c>
      <c r="H397" s="39"/>
      <c r="I397" s="209">
        <v>0</v>
      </c>
      <c r="J397" s="209"/>
      <c r="K397" s="209"/>
      <c r="L397" s="209"/>
      <c r="M397" s="209"/>
      <c r="N397" s="209"/>
      <c r="O397" s="209"/>
      <c r="P397" s="209"/>
      <c r="Q397" s="362"/>
      <c r="R397" s="394">
        <v>0.6</v>
      </c>
    </row>
    <row r="398" spans="1:18" ht="35.1" customHeight="1">
      <c r="A398" s="752"/>
      <c r="B398" s="771"/>
      <c r="C398" s="755"/>
      <c r="D398" s="213"/>
      <c r="E398" s="752"/>
      <c r="F398" s="206" t="s">
        <v>19</v>
      </c>
      <c r="G398" s="468"/>
      <c r="H398" s="45"/>
      <c r="I398" s="210"/>
      <c r="J398" s="210"/>
      <c r="K398" s="210"/>
      <c r="L398" s="210"/>
      <c r="M398" s="210"/>
      <c r="N398" s="210"/>
      <c r="O398" s="210"/>
      <c r="P398" s="210"/>
      <c r="Q398" s="363"/>
      <c r="R398" s="395"/>
    </row>
    <row r="399" spans="1:18" ht="35.1" customHeight="1" thickBot="1">
      <c r="A399" s="752"/>
      <c r="B399" s="771"/>
      <c r="C399" s="755"/>
      <c r="D399" s="243"/>
      <c r="E399" s="752"/>
      <c r="F399" s="263" t="s">
        <v>76</v>
      </c>
      <c r="G399" s="459"/>
      <c r="H399" s="438"/>
      <c r="I399" s="22"/>
      <c r="J399" s="22"/>
      <c r="K399" s="22"/>
      <c r="L399" s="22"/>
      <c r="M399" s="22"/>
      <c r="N399" s="22"/>
      <c r="O399" s="22"/>
      <c r="P399" s="22"/>
      <c r="Q399" s="364"/>
      <c r="R399" s="396"/>
    </row>
    <row r="400" spans="1:18" ht="35.1" customHeight="1" thickBot="1">
      <c r="A400" s="753"/>
      <c r="B400" s="772"/>
      <c r="C400" s="756"/>
      <c r="D400" s="9"/>
      <c r="E400" s="753"/>
      <c r="F400" s="49"/>
      <c r="G400" s="414"/>
      <c r="H400" s="776"/>
      <c r="I400" s="776"/>
      <c r="J400" s="776"/>
      <c r="K400" s="776"/>
      <c r="L400" s="776"/>
      <c r="M400" s="776"/>
      <c r="N400" s="776"/>
      <c r="O400" s="776"/>
      <c r="P400" s="776"/>
      <c r="Q400" s="776"/>
      <c r="R400" s="49"/>
    </row>
    <row r="401" spans="1:18" ht="35.1" hidden="1" customHeight="1" thickBot="1">
      <c r="A401" s="642" t="s">
        <v>197</v>
      </c>
      <c r="B401" s="643"/>
      <c r="C401" s="643"/>
      <c r="D401" s="643"/>
      <c r="E401" s="644"/>
      <c r="F401" s="205">
        <f>SUM(H401:Q401)</f>
        <v>0</v>
      </c>
      <c r="G401" s="413">
        <f t="shared" ref="G401:H403" si="9">G257+G262+G267+G272+G278+G283+G288+G293+G298+G303+G307+G312+G317+G322+G327+G332+G337+G342+G347+G352+G357+G362+G367+G372+G377+G382+G387+G392+G397</f>
        <v>0</v>
      </c>
      <c r="H401" s="205">
        <f t="shared" si="9"/>
        <v>0</v>
      </c>
      <c r="I401" s="205">
        <f t="shared" ref="I401:Q403" si="10">I257+I262+I267+I272+I278+I283+I288+I293+I298+I303+I307+I312+I317+I322+I327+I332+I337+I342+I347+I352+I357+I362+I367+I372+I377+I382+I387+I392+I397</f>
        <v>0</v>
      </c>
      <c r="J401" s="205">
        <f t="shared" si="10"/>
        <v>0</v>
      </c>
      <c r="K401" s="205">
        <f t="shared" si="10"/>
        <v>0</v>
      </c>
      <c r="L401" s="205">
        <f t="shared" si="10"/>
        <v>0</v>
      </c>
      <c r="M401" s="205">
        <f t="shared" si="10"/>
        <v>0</v>
      </c>
      <c r="N401" s="205">
        <f t="shared" si="10"/>
        <v>0</v>
      </c>
      <c r="O401" s="205">
        <f t="shared" si="10"/>
        <v>0</v>
      </c>
      <c r="P401" s="205">
        <f t="shared" si="10"/>
        <v>0</v>
      </c>
      <c r="Q401" s="46">
        <f t="shared" si="10"/>
        <v>0</v>
      </c>
      <c r="R401" s="205">
        <f>R257+R262+R267+R272+R278+R283+R288+R293+R298+R303+R307+R312+R317+R322+R327+R332+R337+R342+R347+R352+R357+R362+R367+R372+R377+R382+R387+R392+R397</f>
        <v>9.43</v>
      </c>
    </row>
    <row r="402" spans="1:18" ht="35.1" hidden="1" customHeight="1" thickBot="1">
      <c r="A402" s="777" t="s">
        <v>198</v>
      </c>
      <c r="B402" s="778"/>
      <c r="C402" s="778"/>
      <c r="D402" s="778"/>
      <c r="E402" s="779"/>
      <c r="F402" s="205">
        <f>SUM(H402:Q402)</f>
        <v>0</v>
      </c>
      <c r="G402" s="413">
        <f t="shared" si="9"/>
        <v>0</v>
      </c>
      <c r="H402" s="205">
        <f t="shared" si="9"/>
        <v>0</v>
      </c>
      <c r="I402" s="205">
        <f t="shared" si="10"/>
        <v>0</v>
      </c>
      <c r="J402" s="205">
        <f t="shared" si="10"/>
        <v>0</v>
      </c>
      <c r="K402" s="205">
        <f t="shared" si="10"/>
        <v>0</v>
      </c>
      <c r="L402" s="205">
        <f t="shared" si="10"/>
        <v>0</v>
      </c>
      <c r="M402" s="205">
        <f t="shared" si="10"/>
        <v>0</v>
      </c>
      <c r="N402" s="205">
        <f t="shared" si="10"/>
        <v>0</v>
      </c>
      <c r="O402" s="205">
        <f t="shared" si="10"/>
        <v>0</v>
      </c>
      <c r="P402" s="205">
        <f t="shared" si="10"/>
        <v>0</v>
      </c>
      <c r="Q402" s="46">
        <f t="shared" si="10"/>
        <v>0</v>
      </c>
      <c r="R402" s="205">
        <f>R258+R263+R268+R273+R279+R284+R289+R294+R299+R304+R308+R313+R318+R323+R328+R333+R338+R343+R348+R353+R358+R363+R368+R373+R378+R383+R388+R393+R398</f>
        <v>0</v>
      </c>
    </row>
    <row r="403" spans="1:18" ht="35.1" hidden="1" customHeight="1" thickBot="1">
      <c r="A403" s="640" t="s">
        <v>199</v>
      </c>
      <c r="B403" s="641"/>
      <c r="C403" s="641"/>
      <c r="D403" s="641"/>
      <c r="E403" s="785"/>
      <c r="F403" s="205">
        <f>SUM(H403:Q403)</f>
        <v>0</v>
      </c>
      <c r="G403" s="413">
        <f t="shared" si="9"/>
        <v>0</v>
      </c>
      <c r="H403" s="205">
        <f t="shared" si="9"/>
        <v>0</v>
      </c>
      <c r="I403" s="205">
        <f t="shared" si="10"/>
        <v>0</v>
      </c>
      <c r="J403" s="205">
        <f t="shared" si="10"/>
        <v>0</v>
      </c>
      <c r="K403" s="205">
        <f t="shared" si="10"/>
        <v>0</v>
      </c>
      <c r="L403" s="205">
        <f t="shared" si="10"/>
        <v>0</v>
      </c>
      <c r="M403" s="205">
        <f t="shared" si="10"/>
        <v>0</v>
      </c>
      <c r="N403" s="205">
        <f t="shared" si="10"/>
        <v>0</v>
      </c>
      <c r="O403" s="205">
        <f t="shared" si="10"/>
        <v>0</v>
      </c>
      <c r="P403" s="205">
        <f t="shared" si="10"/>
        <v>0</v>
      </c>
      <c r="Q403" s="46">
        <f t="shared" si="10"/>
        <v>0</v>
      </c>
      <c r="R403" s="205">
        <f>R259+R264+R269+R274+R280+R285+R290+R295+R300+R305+R309+R314+R319+R324+R329+R334+R339+R344+R349+R354+R359+R364+R369+R374+R379+R384+R389+R394+R399</f>
        <v>10.1</v>
      </c>
    </row>
    <row r="404" spans="1:18" ht="42" hidden="1" customHeight="1" thickBot="1">
      <c r="A404" s="719" t="s">
        <v>475</v>
      </c>
      <c r="B404" s="720"/>
      <c r="C404" s="720"/>
      <c r="D404" s="720"/>
      <c r="E404" s="786"/>
      <c r="F404" s="15">
        <f>F401+F402</f>
        <v>0</v>
      </c>
      <c r="G404" s="29">
        <f>G401+G402</f>
        <v>0</v>
      </c>
      <c r="H404" s="15">
        <f>H401+H402</f>
        <v>0</v>
      </c>
      <c r="I404" s="15">
        <f t="shared" ref="I404:Q404" si="11">I401+I402</f>
        <v>0</v>
      </c>
      <c r="J404" s="15">
        <f t="shared" si="11"/>
        <v>0</v>
      </c>
      <c r="K404" s="15">
        <f t="shared" si="11"/>
        <v>0</v>
      </c>
      <c r="L404" s="15">
        <f t="shared" si="11"/>
        <v>0</v>
      </c>
      <c r="M404" s="15">
        <f t="shared" si="11"/>
        <v>0</v>
      </c>
      <c r="N404" s="15">
        <f t="shared" si="11"/>
        <v>0</v>
      </c>
      <c r="O404" s="15">
        <f t="shared" si="11"/>
        <v>0</v>
      </c>
      <c r="P404" s="15">
        <f t="shared" si="11"/>
        <v>0</v>
      </c>
      <c r="Q404" s="357">
        <f t="shared" si="11"/>
        <v>0</v>
      </c>
      <c r="R404" s="15">
        <f>R401+R402</f>
        <v>9.43</v>
      </c>
    </row>
    <row r="405" spans="1:18" ht="44.25" hidden="1" customHeight="1" thickBot="1">
      <c r="A405" s="747" t="s">
        <v>476</v>
      </c>
      <c r="B405" s="787"/>
      <c r="C405" s="787"/>
      <c r="D405" s="787"/>
      <c r="E405" s="788"/>
      <c r="F405" s="23">
        <f>F401+F402+F403</f>
        <v>0</v>
      </c>
      <c r="G405" s="29">
        <f>G401+G402+G403</f>
        <v>0</v>
      </c>
      <c r="H405" s="23">
        <f>H401+H402+H403</f>
        <v>0</v>
      </c>
      <c r="I405" s="23">
        <f t="shared" ref="I405:Q405" si="12">I401+I402+I403</f>
        <v>0</v>
      </c>
      <c r="J405" s="23">
        <f t="shared" si="12"/>
        <v>0</v>
      </c>
      <c r="K405" s="23">
        <f t="shared" si="12"/>
        <v>0</v>
      </c>
      <c r="L405" s="23">
        <f t="shared" si="12"/>
        <v>0</v>
      </c>
      <c r="M405" s="23">
        <f t="shared" si="12"/>
        <v>0</v>
      </c>
      <c r="N405" s="23">
        <f t="shared" si="12"/>
        <v>0</v>
      </c>
      <c r="O405" s="23">
        <f t="shared" si="12"/>
        <v>0</v>
      </c>
      <c r="P405" s="23">
        <f t="shared" si="12"/>
        <v>0</v>
      </c>
      <c r="Q405" s="365">
        <f t="shared" si="12"/>
        <v>0</v>
      </c>
      <c r="R405" s="23">
        <f>R401+R402+R403</f>
        <v>19.53</v>
      </c>
    </row>
    <row r="406" spans="1:18" ht="35.1" customHeight="1" thickBot="1">
      <c r="A406" s="640"/>
      <c r="B406" s="750"/>
      <c r="C406" s="750"/>
      <c r="D406" s="750"/>
      <c r="E406" s="750"/>
      <c r="F406" s="750"/>
      <c r="G406" s="750"/>
      <c r="H406" s="750"/>
      <c r="I406" s="750"/>
      <c r="J406" s="750"/>
      <c r="K406" s="750"/>
      <c r="L406" s="750"/>
      <c r="M406" s="750"/>
      <c r="N406" s="750"/>
      <c r="O406" s="750"/>
      <c r="P406" s="750"/>
      <c r="Q406" s="750"/>
      <c r="R406" s="389"/>
    </row>
    <row r="407" spans="1:18" ht="35.1" customHeight="1" thickBot="1">
      <c r="A407" s="642" t="s">
        <v>200</v>
      </c>
      <c r="B407" s="789"/>
      <c r="C407" s="789"/>
      <c r="D407" s="789"/>
      <c r="E407" s="789"/>
      <c r="F407" s="262"/>
      <c r="G407" s="414">
        <f t="shared" ref="G407:H409" si="13">G401</f>
        <v>0</v>
      </c>
      <c r="H407" s="49">
        <f t="shared" si="13"/>
        <v>0</v>
      </c>
      <c r="I407" s="49">
        <f>I401+H407</f>
        <v>0</v>
      </c>
      <c r="J407" s="49">
        <f t="shared" ref="J407:Q411" si="14">J401+I407</f>
        <v>0</v>
      </c>
      <c r="K407" s="49">
        <f t="shared" si="14"/>
        <v>0</v>
      </c>
      <c r="L407" s="49">
        <f t="shared" si="14"/>
        <v>0</v>
      </c>
      <c r="M407" s="49">
        <f t="shared" si="14"/>
        <v>0</v>
      </c>
      <c r="N407" s="49">
        <f t="shared" si="14"/>
        <v>0</v>
      </c>
      <c r="O407" s="49">
        <f t="shared" si="14"/>
        <v>0</v>
      </c>
      <c r="P407" s="49">
        <f t="shared" si="14"/>
        <v>0</v>
      </c>
      <c r="Q407" s="226">
        <f t="shared" si="14"/>
        <v>0</v>
      </c>
      <c r="R407" s="49">
        <f>R401</f>
        <v>9.43</v>
      </c>
    </row>
    <row r="408" spans="1:18" ht="35.1" customHeight="1" thickBot="1">
      <c r="A408" s="731" t="s">
        <v>201</v>
      </c>
      <c r="B408" s="732"/>
      <c r="C408" s="732"/>
      <c r="D408" s="732"/>
      <c r="E408" s="790"/>
      <c r="F408" s="791"/>
      <c r="G408" s="414">
        <f t="shared" si="13"/>
        <v>0</v>
      </c>
      <c r="H408" s="49">
        <f t="shared" si="13"/>
        <v>0</v>
      </c>
      <c r="I408" s="49">
        <f>I402+H408</f>
        <v>0</v>
      </c>
      <c r="J408" s="49">
        <f t="shared" si="14"/>
        <v>0</v>
      </c>
      <c r="K408" s="49">
        <f t="shared" si="14"/>
        <v>0</v>
      </c>
      <c r="L408" s="49">
        <f t="shared" si="14"/>
        <v>0</v>
      </c>
      <c r="M408" s="49">
        <f t="shared" si="14"/>
        <v>0</v>
      </c>
      <c r="N408" s="49">
        <f t="shared" si="14"/>
        <v>0</v>
      </c>
      <c r="O408" s="49">
        <f t="shared" si="14"/>
        <v>0</v>
      </c>
      <c r="P408" s="49">
        <f t="shared" si="14"/>
        <v>0</v>
      </c>
      <c r="Q408" s="226">
        <f t="shared" si="14"/>
        <v>0</v>
      </c>
      <c r="R408" s="49">
        <f>R402</f>
        <v>0</v>
      </c>
    </row>
    <row r="409" spans="1:18" ht="35.1" customHeight="1" thickBot="1">
      <c r="A409" s="728" t="s">
        <v>202</v>
      </c>
      <c r="B409" s="729"/>
      <c r="C409" s="729"/>
      <c r="D409" s="729"/>
      <c r="E409" s="734"/>
      <c r="F409" s="730"/>
      <c r="G409" s="414">
        <f t="shared" si="13"/>
        <v>0</v>
      </c>
      <c r="H409" s="49">
        <f t="shared" si="13"/>
        <v>0</v>
      </c>
      <c r="I409" s="49">
        <f>I403+H409</f>
        <v>0</v>
      </c>
      <c r="J409" s="49">
        <f t="shared" si="14"/>
        <v>0</v>
      </c>
      <c r="K409" s="49">
        <f t="shared" si="14"/>
        <v>0</v>
      </c>
      <c r="L409" s="49">
        <f t="shared" si="14"/>
        <v>0</v>
      </c>
      <c r="M409" s="49">
        <f t="shared" si="14"/>
        <v>0</v>
      </c>
      <c r="N409" s="49">
        <f t="shared" si="14"/>
        <v>0</v>
      </c>
      <c r="O409" s="49">
        <f t="shared" si="14"/>
        <v>0</v>
      </c>
      <c r="P409" s="49">
        <f t="shared" si="14"/>
        <v>0</v>
      </c>
      <c r="Q409" s="226">
        <f t="shared" si="14"/>
        <v>0</v>
      </c>
      <c r="R409" s="49">
        <f>R403</f>
        <v>10.1</v>
      </c>
    </row>
    <row r="410" spans="1:18" ht="42" customHeight="1" thickBot="1">
      <c r="A410" s="719" t="s">
        <v>477</v>
      </c>
      <c r="B410" s="720"/>
      <c r="C410" s="720"/>
      <c r="D410" s="720"/>
      <c r="E410" s="780"/>
      <c r="F410" s="781"/>
      <c r="G410" s="29">
        <f>G407+G408</f>
        <v>0</v>
      </c>
      <c r="H410" s="15">
        <f>H407+H408</f>
        <v>0</v>
      </c>
      <c r="I410" s="4">
        <f>I404+H410</f>
        <v>0</v>
      </c>
      <c r="J410" s="4">
        <f t="shared" si="14"/>
        <v>0</v>
      </c>
      <c r="K410" s="4">
        <f t="shared" si="14"/>
        <v>0</v>
      </c>
      <c r="L410" s="4">
        <f t="shared" si="14"/>
        <v>0</v>
      </c>
      <c r="M410" s="4">
        <f t="shared" si="14"/>
        <v>0</v>
      </c>
      <c r="N410" s="4">
        <f t="shared" si="14"/>
        <v>0</v>
      </c>
      <c r="O410" s="4">
        <f t="shared" si="14"/>
        <v>0</v>
      </c>
      <c r="P410" s="4">
        <f t="shared" si="14"/>
        <v>0</v>
      </c>
      <c r="Q410" s="358">
        <f t="shared" si="14"/>
        <v>0</v>
      </c>
      <c r="R410" s="15">
        <f>R407+R408</f>
        <v>9.43</v>
      </c>
    </row>
    <row r="411" spans="1:18" ht="42" customHeight="1" thickBot="1">
      <c r="A411" s="747" t="s">
        <v>478</v>
      </c>
      <c r="B411" s="782"/>
      <c r="C411" s="782"/>
      <c r="D411" s="782"/>
      <c r="E411" s="782"/>
      <c r="F411" s="783"/>
      <c r="G411" s="29">
        <f>G407+G408+G409</f>
        <v>0</v>
      </c>
      <c r="H411" s="23">
        <f>H407+H408+H409</f>
        <v>0</v>
      </c>
      <c r="I411" s="5">
        <f>I405+H411</f>
        <v>0</v>
      </c>
      <c r="J411" s="5">
        <f t="shared" si="14"/>
        <v>0</v>
      </c>
      <c r="K411" s="5">
        <f t="shared" si="14"/>
        <v>0</v>
      </c>
      <c r="L411" s="5">
        <f t="shared" si="14"/>
        <v>0</v>
      </c>
      <c r="M411" s="5">
        <f t="shared" si="14"/>
        <v>0</v>
      </c>
      <c r="N411" s="5">
        <f t="shared" si="14"/>
        <v>0</v>
      </c>
      <c r="O411" s="5">
        <f t="shared" si="14"/>
        <v>0</v>
      </c>
      <c r="P411" s="5">
        <f t="shared" si="14"/>
        <v>0</v>
      </c>
      <c r="Q411" s="359">
        <f>Q405+P411</f>
        <v>0</v>
      </c>
      <c r="R411" s="405">
        <f>R407+R408+R409</f>
        <v>19.53</v>
      </c>
    </row>
    <row r="412" spans="1:18" ht="35.1" customHeight="1" thickBot="1">
      <c r="A412" s="714"/>
      <c r="B412" s="750"/>
      <c r="C412" s="750"/>
      <c r="D412" s="750"/>
      <c r="E412" s="750"/>
      <c r="F412" s="750"/>
      <c r="G412" s="750"/>
      <c r="H412" s="750"/>
      <c r="I412" s="750"/>
      <c r="J412" s="750"/>
      <c r="K412" s="750"/>
      <c r="L412" s="750"/>
      <c r="M412" s="750"/>
      <c r="N412" s="750"/>
      <c r="O412" s="750"/>
      <c r="P412" s="750"/>
      <c r="Q412" s="750"/>
      <c r="R412" s="452"/>
    </row>
    <row r="413" spans="1:18" ht="35.1" customHeight="1" thickBot="1">
      <c r="A413" s="722" t="s">
        <v>203</v>
      </c>
      <c r="B413" s="784"/>
      <c r="C413" s="723"/>
      <c r="D413" s="723"/>
      <c r="E413" s="723"/>
      <c r="F413" s="723"/>
      <c r="G413" s="723"/>
      <c r="H413" s="723"/>
      <c r="I413" s="723"/>
      <c r="J413" s="723"/>
      <c r="K413" s="723"/>
      <c r="L413" s="723"/>
      <c r="M413" s="723"/>
      <c r="N413" s="723"/>
      <c r="O413" s="723"/>
      <c r="P413" s="723"/>
      <c r="Q413" s="723"/>
      <c r="R413" s="389"/>
    </row>
    <row r="414" spans="1:18" ht="35.1" customHeight="1">
      <c r="A414" s="803">
        <v>73</v>
      </c>
      <c r="B414" s="806" t="s">
        <v>655</v>
      </c>
      <c r="C414" s="808" t="s">
        <v>204</v>
      </c>
      <c r="D414" s="214" t="s">
        <v>656</v>
      </c>
      <c r="E414" s="757" t="s">
        <v>17</v>
      </c>
      <c r="F414" s="216" t="s">
        <v>18</v>
      </c>
      <c r="G414" s="456">
        <f>R414*J5</f>
        <v>0</v>
      </c>
      <c r="H414" s="207"/>
      <c r="I414" s="207"/>
      <c r="J414" s="209">
        <v>0</v>
      </c>
      <c r="K414" s="207"/>
      <c r="L414" s="207"/>
      <c r="M414" s="207"/>
      <c r="N414" s="207"/>
      <c r="O414" s="207"/>
      <c r="P414" s="207"/>
      <c r="Q414" s="352"/>
      <c r="R414" s="205">
        <v>1.2</v>
      </c>
    </row>
    <row r="415" spans="1:18" ht="27" customHeight="1">
      <c r="A415" s="804"/>
      <c r="B415" s="807"/>
      <c r="C415" s="809"/>
      <c r="D415" s="215"/>
      <c r="E415" s="758"/>
      <c r="F415" s="217" t="s">
        <v>19</v>
      </c>
      <c r="G415" s="468"/>
      <c r="H415" s="208"/>
      <c r="I415" s="208"/>
      <c r="J415" s="218"/>
      <c r="K415" s="208"/>
      <c r="L415" s="208"/>
      <c r="M415" s="208"/>
      <c r="N415" s="208"/>
      <c r="O415" s="208"/>
      <c r="P415" s="208"/>
      <c r="Q415" s="353"/>
      <c r="R415" s="206"/>
    </row>
    <row r="416" spans="1:18" ht="36.75" customHeight="1" thickBot="1">
      <c r="A416" s="804"/>
      <c r="B416" s="801" t="s">
        <v>210</v>
      </c>
      <c r="C416" s="809"/>
      <c r="D416" s="219"/>
      <c r="E416" s="758"/>
      <c r="F416" s="50" t="s">
        <v>20</v>
      </c>
      <c r="G416" s="459"/>
      <c r="H416" s="13"/>
      <c r="I416" s="10"/>
      <c r="J416" s="10"/>
      <c r="K416" s="10"/>
      <c r="L416" s="10"/>
      <c r="M416" s="10"/>
      <c r="N416" s="10"/>
      <c r="O416" s="10"/>
      <c r="P416" s="10"/>
      <c r="Q416" s="17"/>
      <c r="R416" s="392"/>
    </row>
    <row r="417" spans="1:18" ht="33.75" thickBot="1">
      <c r="A417" s="805"/>
      <c r="B417" s="802"/>
      <c r="C417" s="810"/>
      <c r="D417" s="220"/>
      <c r="E417" s="759"/>
      <c r="F417" s="49"/>
      <c r="G417" s="414"/>
      <c r="H417" s="638"/>
      <c r="I417" s="639"/>
      <c r="J417" s="639"/>
      <c r="K417" s="639"/>
      <c r="L417" s="639"/>
      <c r="M417" s="639"/>
      <c r="N417" s="639"/>
      <c r="O417" s="639"/>
      <c r="P417" s="639"/>
      <c r="Q417" s="639"/>
      <c r="R417" s="49"/>
    </row>
    <row r="418" spans="1:18" ht="35.1" customHeight="1">
      <c r="A418" s="751">
        <v>74</v>
      </c>
      <c r="B418" s="243" t="s">
        <v>205</v>
      </c>
      <c r="C418" s="792" t="s">
        <v>206</v>
      </c>
      <c r="D418" s="214" t="s">
        <v>657</v>
      </c>
      <c r="E418" s="795" t="s">
        <v>17</v>
      </c>
      <c r="F418" s="205" t="s">
        <v>18</v>
      </c>
      <c r="G418" s="456">
        <f>R418*J5</f>
        <v>0</v>
      </c>
      <c r="H418" s="207"/>
      <c r="I418" s="207"/>
      <c r="J418" s="209">
        <v>0</v>
      </c>
      <c r="K418" s="207"/>
      <c r="L418" s="207"/>
      <c r="M418" s="207"/>
      <c r="N418" s="207"/>
      <c r="O418" s="207"/>
      <c r="P418" s="207"/>
      <c r="Q418" s="352"/>
      <c r="R418" s="205">
        <v>0.8</v>
      </c>
    </row>
    <row r="419" spans="1:18" ht="35.1" customHeight="1">
      <c r="A419" s="752"/>
      <c r="B419" s="252" t="s">
        <v>207</v>
      </c>
      <c r="C419" s="793"/>
      <c r="D419" s="215"/>
      <c r="E419" s="796"/>
      <c r="F419" s="206" t="s">
        <v>19</v>
      </c>
      <c r="G419" s="468"/>
      <c r="H419" s="208"/>
      <c r="I419" s="208"/>
      <c r="J419" s="210"/>
      <c r="K419" s="208"/>
      <c r="L419" s="208"/>
      <c r="M419" s="208"/>
      <c r="N419" s="208"/>
      <c r="O419" s="208"/>
      <c r="P419" s="208"/>
      <c r="Q419" s="353"/>
      <c r="R419" s="206"/>
    </row>
    <row r="420" spans="1:18" ht="36.75" customHeight="1" thickBot="1">
      <c r="A420" s="752"/>
      <c r="B420" s="243" t="s">
        <v>658</v>
      </c>
      <c r="C420" s="793"/>
      <c r="D420" s="219"/>
      <c r="E420" s="796"/>
      <c r="F420" s="34" t="s">
        <v>20</v>
      </c>
      <c r="G420" s="459"/>
      <c r="H420" s="13"/>
      <c r="I420" s="10"/>
      <c r="J420" s="10"/>
      <c r="K420" s="10"/>
      <c r="L420" s="10"/>
      <c r="M420" s="10"/>
      <c r="N420" s="10"/>
      <c r="O420" s="10"/>
      <c r="P420" s="10"/>
      <c r="Q420" s="17"/>
      <c r="R420" s="392"/>
    </row>
    <row r="421" spans="1:18" ht="51.75" customHeight="1" thickBot="1">
      <c r="A421" s="753"/>
      <c r="B421" s="260" t="s">
        <v>211</v>
      </c>
      <c r="C421" s="794"/>
      <c r="D421" s="220"/>
      <c r="E421" s="797"/>
      <c r="F421" s="49"/>
      <c r="G421" s="414"/>
      <c r="H421" s="638"/>
      <c r="I421" s="639"/>
      <c r="J421" s="639"/>
      <c r="K421" s="639"/>
      <c r="L421" s="639"/>
      <c r="M421" s="639"/>
      <c r="N421" s="639"/>
      <c r="O421" s="639"/>
      <c r="P421" s="639"/>
      <c r="Q421" s="639"/>
      <c r="R421" s="49"/>
    </row>
    <row r="422" spans="1:18" ht="35.1" customHeight="1">
      <c r="A422" s="751">
        <v>75</v>
      </c>
      <c r="B422" s="242" t="s">
        <v>208</v>
      </c>
      <c r="C422" s="792" t="s">
        <v>209</v>
      </c>
      <c r="D422" s="214" t="s">
        <v>659</v>
      </c>
      <c r="E422" s="795" t="s">
        <v>17</v>
      </c>
      <c r="F422" s="211" t="s">
        <v>18</v>
      </c>
      <c r="G422" s="456">
        <f>R422*J5</f>
        <v>0</v>
      </c>
      <c r="H422" s="207"/>
      <c r="I422" s="207"/>
      <c r="J422" s="209">
        <v>0</v>
      </c>
      <c r="K422" s="207"/>
      <c r="L422" s="207"/>
      <c r="M422" s="207"/>
      <c r="N422" s="207"/>
      <c r="O422" s="207"/>
      <c r="P422" s="207"/>
      <c r="Q422" s="352"/>
      <c r="R422" s="205">
        <v>0.25</v>
      </c>
    </row>
    <row r="423" spans="1:18" ht="35.1" customHeight="1">
      <c r="A423" s="752"/>
      <c r="B423" s="252" t="s">
        <v>660</v>
      </c>
      <c r="C423" s="793"/>
      <c r="D423" s="215"/>
      <c r="E423" s="796"/>
      <c r="F423" s="206" t="s">
        <v>19</v>
      </c>
      <c r="G423" s="468"/>
      <c r="H423" s="208"/>
      <c r="I423" s="208"/>
      <c r="J423" s="210"/>
      <c r="K423" s="208"/>
      <c r="L423" s="208"/>
      <c r="M423" s="208"/>
      <c r="N423" s="208"/>
      <c r="O423" s="208"/>
      <c r="P423" s="208"/>
      <c r="Q423" s="353"/>
      <c r="R423" s="206"/>
    </row>
    <row r="424" spans="1:18" ht="49.5" customHeight="1" thickBot="1">
      <c r="A424" s="752"/>
      <c r="B424" s="243"/>
      <c r="C424" s="793"/>
      <c r="D424" s="219"/>
      <c r="E424" s="796"/>
      <c r="F424" s="34" t="s">
        <v>20</v>
      </c>
      <c r="G424" s="459"/>
      <c r="H424" s="13"/>
      <c r="I424" s="10"/>
      <c r="J424" s="10"/>
      <c r="K424" s="10"/>
      <c r="L424" s="10"/>
      <c r="M424" s="10"/>
      <c r="N424" s="10"/>
      <c r="O424" s="10"/>
      <c r="P424" s="10"/>
      <c r="Q424" s="17"/>
      <c r="R424" s="392"/>
    </row>
    <row r="425" spans="1:18" ht="33.75" thickBot="1">
      <c r="A425" s="753"/>
      <c r="B425" s="260"/>
      <c r="C425" s="794"/>
      <c r="D425" s="220"/>
      <c r="E425" s="797"/>
      <c r="F425" s="49"/>
      <c r="G425" s="414"/>
      <c r="H425" s="638"/>
      <c r="I425" s="639"/>
      <c r="J425" s="639"/>
      <c r="K425" s="639"/>
      <c r="L425" s="639"/>
      <c r="M425" s="639"/>
      <c r="N425" s="639"/>
      <c r="O425" s="639"/>
      <c r="P425" s="639"/>
      <c r="Q425" s="639"/>
      <c r="R425" s="49"/>
    </row>
    <row r="426" spans="1:18" ht="35.1" hidden="1" customHeight="1" thickBot="1">
      <c r="A426" s="642" t="s">
        <v>212</v>
      </c>
      <c r="B426" s="643"/>
      <c r="C426" s="643"/>
      <c r="D426" s="643"/>
      <c r="E426" s="644"/>
      <c r="F426" s="205">
        <f>SUM(H426:Q426)</f>
        <v>0</v>
      </c>
      <c r="G426" s="414">
        <f>G414+G418+G422</f>
        <v>0</v>
      </c>
      <c r="H426" s="49">
        <f>H414+H418+H422</f>
        <v>0</v>
      </c>
      <c r="I426" s="49">
        <f t="shared" ref="I426:Q426" si="15">I414+I418+I422</f>
        <v>0</v>
      </c>
      <c r="J426" s="49">
        <f t="shared" si="15"/>
        <v>0</v>
      </c>
      <c r="K426" s="49">
        <f t="shared" si="15"/>
        <v>0</v>
      </c>
      <c r="L426" s="49">
        <f t="shared" si="15"/>
        <v>0</v>
      </c>
      <c r="M426" s="49">
        <f t="shared" si="15"/>
        <v>0</v>
      </c>
      <c r="N426" s="49">
        <f t="shared" si="15"/>
        <v>0</v>
      </c>
      <c r="O426" s="49">
        <f t="shared" si="15"/>
        <v>0</v>
      </c>
      <c r="P426" s="49">
        <f t="shared" si="15"/>
        <v>0</v>
      </c>
      <c r="Q426" s="226">
        <f t="shared" si="15"/>
        <v>0</v>
      </c>
      <c r="R426" s="49">
        <f>R414+R418+R422</f>
        <v>2.25</v>
      </c>
    </row>
    <row r="427" spans="1:18" ht="35.1" hidden="1" customHeight="1" thickBot="1">
      <c r="A427" s="731" t="s">
        <v>213</v>
      </c>
      <c r="B427" s="732"/>
      <c r="C427" s="732"/>
      <c r="D427" s="732"/>
      <c r="E427" s="733"/>
      <c r="F427" s="205">
        <f>SUM(H427:Q427)</f>
        <v>0</v>
      </c>
      <c r="G427" s="414">
        <f t="shared" ref="G427" si="16">G415+G419+G423</f>
        <v>0</v>
      </c>
      <c r="H427" s="49">
        <f t="shared" ref="H427:R428" si="17">H415+H419+H423</f>
        <v>0</v>
      </c>
      <c r="I427" s="49">
        <f t="shared" si="17"/>
        <v>0</v>
      </c>
      <c r="J427" s="49">
        <f t="shared" si="17"/>
        <v>0</v>
      </c>
      <c r="K427" s="49">
        <f t="shared" si="17"/>
        <v>0</v>
      </c>
      <c r="L427" s="49">
        <f t="shared" si="17"/>
        <v>0</v>
      </c>
      <c r="M427" s="49">
        <f t="shared" si="17"/>
        <v>0</v>
      </c>
      <c r="N427" s="49">
        <f t="shared" si="17"/>
        <v>0</v>
      </c>
      <c r="O427" s="49">
        <f t="shared" si="17"/>
        <v>0</v>
      </c>
      <c r="P427" s="49">
        <f t="shared" si="17"/>
        <v>0</v>
      </c>
      <c r="Q427" s="226">
        <f t="shared" si="17"/>
        <v>0</v>
      </c>
      <c r="R427" s="49">
        <f t="shared" si="17"/>
        <v>0</v>
      </c>
    </row>
    <row r="428" spans="1:18" ht="35.1" hidden="1" customHeight="1" thickBot="1">
      <c r="A428" s="798" t="s">
        <v>214</v>
      </c>
      <c r="B428" s="799"/>
      <c r="C428" s="799"/>
      <c r="D428" s="799"/>
      <c r="E428" s="800"/>
      <c r="F428" s="205">
        <f>SUM(H428:Q428)</f>
        <v>0</v>
      </c>
      <c r="G428" s="414">
        <f t="shared" ref="G428" si="18">G416+G420+G424</f>
        <v>0</v>
      </c>
      <c r="H428" s="49">
        <f t="shared" si="17"/>
        <v>0</v>
      </c>
      <c r="I428" s="49">
        <f t="shared" si="17"/>
        <v>0</v>
      </c>
      <c r="J428" s="49">
        <f t="shared" si="17"/>
        <v>0</v>
      </c>
      <c r="K428" s="49">
        <f t="shared" si="17"/>
        <v>0</v>
      </c>
      <c r="L428" s="49">
        <f t="shared" si="17"/>
        <v>0</v>
      </c>
      <c r="M428" s="49">
        <f t="shared" si="17"/>
        <v>0</v>
      </c>
      <c r="N428" s="49">
        <f t="shared" si="17"/>
        <v>0</v>
      </c>
      <c r="O428" s="49">
        <f t="shared" si="17"/>
        <v>0</v>
      </c>
      <c r="P428" s="49">
        <f t="shared" si="17"/>
        <v>0</v>
      </c>
      <c r="Q428" s="226">
        <f t="shared" si="17"/>
        <v>0</v>
      </c>
      <c r="R428" s="49">
        <f t="shared" si="17"/>
        <v>0</v>
      </c>
    </row>
    <row r="429" spans="1:18" ht="45.75" hidden="1" customHeight="1" thickBot="1">
      <c r="A429" s="719" t="s">
        <v>479</v>
      </c>
      <c r="B429" s="720"/>
      <c r="C429" s="720"/>
      <c r="D429" s="720"/>
      <c r="E429" s="786"/>
      <c r="F429" s="15">
        <f>SUM(F426:F427)</f>
        <v>0</v>
      </c>
      <c r="G429" s="29">
        <f>G426+G427</f>
        <v>0</v>
      </c>
      <c r="H429" s="15">
        <f>H426+H427</f>
        <v>0</v>
      </c>
      <c r="I429" s="15">
        <f t="shared" ref="I429:Q429" si="19">I426+I427</f>
        <v>0</v>
      </c>
      <c r="J429" s="15">
        <f t="shared" si="19"/>
        <v>0</v>
      </c>
      <c r="K429" s="15">
        <f t="shared" si="19"/>
        <v>0</v>
      </c>
      <c r="L429" s="15">
        <f t="shared" si="19"/>
        <v>0</v>
      </c>
      <c r="M429" s="15">
        <f t="shared" si="19"/>
        <v>0</v>
      </c>
      <c r="N429" s="15">
        <f t="shared" si="19"/>
        <v>0</v>
      </c>
      <c r="O429" s="15">
        <f t="shared" si="19"/>
        <v>0</v>
      </c>
      <c r="P429" s="15">
        <f t="shared" si="19"/>
        <v>0</v>
      </c>
      <c r="Q429" s="357">
        <f t="shared" si="19"/>
        <v>0</v>
      </c>
      <c r="R429" s="15">
        <f>R426+R427</f>
        <v>2.25</v>
      </c>
    </row>
    <row r="430" spans="1:18" ht="44.25" hidden="1" customHeight="1" thickBot="1">
      <c r="A430" s="747" t="s">
        <v>480</v>
      </c>
      <c r="B430" s="787"/>
      <c r="C430" s="787"/>
      <c r="D430" s="787"/>
      <c r="E430" s="788"/>
      <c r="F430" s="264">
        <f>SUM(F426:F428)</f>
        <v>0</v>
      </c>
      <c r="G430" s="432">
        <f>G426+G427+G428</f>
        <v>0</v>
      </c>
      <c r="H430" s="264">
        <f>H426+H427+H428</f>
        <v>0</v>
      </c>
      <c r="I430" s="264">
        <f t="shared" ref="I430:Q430" si="20">I426+I427+I428</f>
        <v>0</v>
      </c>
      <c r="J430" s="264">
        <f t="shared" si="20"/>
        <v>0</v>
      </c>
      <c r="K430" s="264">
        <f t="shared" si="20"/>
        <v>0</v>
      </c>
      <c r="L430" s="264">
        <f t="shared" si="20"/>
        <v>0</v>
      </c>
      <c r="M430" s="264">
        <f t="shared" si="20"/>
        <v>0</v>
      </c>
      <c r="N430" s="264">
        <f t="shared" si="20"/>
        <v>0</v>
      </c>
      <c r="O430" s="264">
        <f t="shared" si="20"/>
        <v>0</v>
      </c>
      <c r="P430" s="264">
        <f t="shared" si="20"/>
        <v>0</v>
      </c>
      <c r="Q430" s="366">
        <f t="shared" si="20"/>
        <v>0</v>
      </c>
      <c r="R430" s="320">
        <f>R426+R427+R428</f>
        <v>2.25</v>
      </c>
    </row>
    <row r="431" spans="1:18" ht="35.1" customHeight="1" thickBot="1">
      <c r="A431" s="640"/>
      <c r="B431" s="641"/>
      <c r="C431" s="641"/>
      <c r="D431" s="641"/>
      <c r="E431" s="641"/>
      <c r="F431" s="641"/>
      <c r="G431" s="641"/>
      <c r="H431" s="641"/>
      <c r="I431" s="641"/>
      <c r="J431" s="641"/>
      <c r="K431" s="641"/>
      <c r="L431" s="641"/>
      <c r="M431" s="641"/>
      <c r="N431" s="641"/>
      <c r="O431" s="641"/>
      <c r="P431" s="641"/>
      <c r="Q431" s="641"/>
      <c r="R431" s="389"/>
    </row>
    <row r="432" spans="1:18" ht="35.1" customHeight="1" thickBot="1">
      <c r="A432" s="642" t="s">
        <v>215</v>
      </c>
      <c r="B432" s="643"/>
      <c r="C432" s="643"/>
      <c r="D432" s="643"/>
      <c r="E432" s="643"/>
      <c r="F432" s="644"/>
      <c r="G432" s="58">
        <f t="shared" ref="G432:H434" si="21">G426</f>
        <v>0</v>
      </c>
      <c r="H432" s="2">
        <f t="shared" si="21"/>
        <v>0</v>
      </c>
      <c r="I432" s="2">
        <f t="shared" ref="I432:Q436" si="22">SUM(I426,H432)</f>
        <v>0</v>
      </c>
      <c r="J432" s="2">
        <f t="shared" si="22"/>
        <v>0</v>
      </c>
      <c r="K432" s="2">
        <f t="shared" si="22"/>
        <v>0</v>
      </c>
      <c r="L432" s="2">
        <f t="shared" si="22"/>
        <v>0</v>
      </c>
      <c r="M432" s="2">
        <f t="shared" si="22"/>
        <v>0</v>
      </c>
      <c r="N432" s="2">
        <f t="shared" si="22"/>
        <v>0</v>
      </c>
      <c r="O432" s="2">
        <f t="shared" si="22"/>
        <v>0</v>
      </c>
      <c r="P432" s="2">
        <f t="shared" si="22"/>
        <v>0</v>
      </c>
      <c r="Q432" s="367">
        <f t="shared" si="22"/>
        <v>0</v>
      </c>
      <c r="R432" s="2">
        <f>R426</f>
        <v>2.25</v>
      </c>
    </row>
    <row r="433" spans="1:18" ht="35.1" customHeight="1" thickBot="1">
      <c r="A433" s="731" t="s">
        <v>216</v>
      </c>
      <c r="B433" s="732"/>
      <c r="C433" s="732"/>
      <c r="D433" s="732"/>
      <c r="E433" s="732"/>
      <c r="F433" s="733"/>
      <c r="G433" s="58">
        <f t="shared" si="21"/>
        <v>0</v>
      </c>
      <c r="H433" s="2">
        <f t="shared" si="21"/>
        <v>0</v>
      </c>
      <c r="I433" s="2">
        <f t="shared" si="22"/>
        <v>0</v>
      </c>
      <c r="J433" s="2">
        <f t="shared" si="22"/>
        <v>0</v>
      </c>
      <c r="K433" s="2">
        <f t="shared" si="22"/>
        <v>0</v>
      </c>
      <c r="L433" s="2">
        <f t="shared" si="22"/>
        <v>0</v>
      </c>
      <c r="M433" s="2">
        <f t="shared" si="22"/>
        <v>0</v>
      </c>
      <c r="N433" s="2">
        <f t="shared" si="22"/>
        <v>0</v>
      </c>
      <c r="O433" s="2">
        <f t="shared" si="22"/>
        <v>0</v>
      </c>
      <c r="P433" s="2">
        <f t="shared" si="22"/>
        <v>0</v>
      </c>
      <c r="Q433" s="367">
        <f t="shared" si="22"/>
        <v>0</v>
      </c>
      <c r="R433" s="2">
        <f>R427</f>
        <v>0</v>
      </c>
    </row>
    <row r="434" spans="1:18" ht="35.1" customHeight="1" thickBot="1">
      <c r="A434" s="798" t="s">
        <v>217</v>
      </c>
      <c r="B434" s="799"/>
      <c r="C434" s="799"/>
      <c r="D434" s="799"/>
      <c r="E434" s="799"/>
      <c r="F434" s="800"/>
      <c r="G434" s="58">
        <f t="shared" si="21"/>
        <v>0</v>
      </c>
      <c r="H434" s="2">
        <f t="shared" si="21"/>
        <v>0</v>
      </c>
      <c r="I434" s="2">
        <f t="shared" si="22"/>
        <v>0</v>
      </c>
      <c r="J434" s="2">
        <f t="shared" si="22"/>
        <v>0</v>
      </c>
      <c r="K434" s="2">
        <f t="shared" si="22"/>
        <v>0</v>
      </c>
      <c r="L434" s="2">
        <f t="shared" si="22"/>
        <v>0</v>
      </c>
      <c r="M434" s="2">
        <f t="shared" si="22"/>
        <v>0</v>
      </c>
      <c r="N434" s="2">
        <f t="shared" si="22"/>
        <v>0</v>
      </c>
      <c r="O434" s="2">
        <f t="shared" si="22"/>
        <v>0</v>
      </c>
      <c r="P434" s="2">
        <f t="shared" si="22"/>
        <v>0</v>
      </c>
      <c r="Q434" s="367">
        <f t="shared" si="22"/>
        <v>0</v>
      </c>
      <c r="R434" s="2">
        <f>R428</f>
        <v>0</v>
      </c>
    </row>
    <row r="435" spans="1:18" ht="40.5" customHeight="1" thickBot="1">
      <c r="A435" s="719" t="s">
        <v>481</v>
      </c>
      <c r="B435" s="720"/>
      <c r="C435" s="720"/>
      <c r="D435" s="720"/>
      <c r="E435" s="720"/>
      <c r="F435" s="786"/>
      <c r="G435" s="419">
        <f>SUM(G432:G433)</f>
        <v>0</v>
      </c>
      <c r="H435" s="24">
        <f>SUM(H432:H433)</f>
        <v>0</v>
      </c>
      <c r="I435" s="25">
        <f t="shared" si="22"/>
        <v>0</v>
      </c>
      <c r="J435" s="25">
        <f t="shared" si="22"/>
        <v>0</v>
      </c>
      <c r="K435" s="25">
        <f t="shared" si="22"/>
        <v>0</v>
      </c>
      <c r="L435" s="25">
        <f t="shared" si="22"/>
        <v>0</v>
      </c>
      <c r="M435" s="25">
        <f t="shared" si="22"/>
        <v>0</v>
      </c>
      <c r="N435" s="25">
        <f t="shared" si="22"/>
        <v>0</v>
      </c>
      <c r="O435" s="25">
        <f t="shared" si="22"/>
        <v>0</v>
      </c>
      <c r="P435" s="25">
        <f t="shared" si="22"/>
        <v>0</v>
      </c>
      <c r="Q435" s="368">
        <f t="shared" si="22"/>
        <v>0</v>
      </c>
      <c r="R435" s="24">
        <f>SUM(R432:R433)</f>
        <v>2.25</v>
      </c>
    </row>
    <row r="436" spans="1:18" ht="44.25" customHeight="1" thickBot="1">
      <c r="A436" s="747" t="s">
        <v>482</v>
      </c>
      <c r="B436" s="787"/>
      <c r="C436" s="787"/>
      <c r="D436" s="787"/>
      <c r="E436" s="787"/>
      <c r="F436" s="788"/>
      <c r="G436" s="420">
        <f>SUM(G432:G434)</f>
        <v>0</v>
      </c>
      <c r="H436" s="60">
        <f>SUM(H432:H434)</f>
        <v>0</v>
      </c>
      <c r="I436" s="60">
        <f t="shared" si="22"/>
        <v>0</v>
      </c>
      <c r="J436" s="60">
        <f t="shared" si="22"/>
        <v>0</v>
      </c>
      <c r="K436" s="60">
        <f t="shared" si="22"/>
        <v>0</v>
      </c>
      <c r="L436" s="60">
        <f t="shared" si="22"/>
        <v>0</v>
      </c>
      <c r="M436" s="60">
        <f t="shared" si="22"/>
        <v>0</v>
      </c>
      <c r="N436" s="60">
        <f t="shared" si="22"/>
        <v>0</v>
      </c>
      <c r="O436" s="60">
        <f t="shared" si="22"/>
        <v>0</v>
      </c>
      <c r="P436" s="60">
        <f t="shared" si="22"/>
        <v>0</v>
      </c>
      <c r="Q436" s="369">
        <f t="shared" si="22"/>
        <v>0</v>
      </c>
      <c r="R436" s="60">
        <f>SUM(R432:R434)</f>
        <v>2.25</v>
      </c>
    </row>
    <row r="437" spans="1:18" ht="44.25" customHeight="1" thickBot="1">
      <c r="A437" s="228"/>
      <c r="B437" s="253"/>
      <c r="C437" s="253"/>
      <c r="D437" s="253"/>
      <c r="E437" s="253"/>
      <c r="F437" s="253"/>
      <c r="G437" s="421"/>
      <c r="H437" s="166"/>
      <c r="I437" s="166"/>
      <c r="J437" s="166"/>
      <c r="K437" s="166"/>
      <c r="L437" s="166"/>
      <c r="M437" s="166"/>
      <c r="N437" s="166"/>
      <c r="O437" s="166"/>
      <c r="P437" s="166"/>
      <c r="Q437" s="166"/>
      <c r="R437" s="60"/>
    </row>
    <row r="438" spans="1:18" ht="35.1" customHeight="1" thickBot="1">
      <c r="A438" s="722" t="s">
        <v>218</v>
      </c>
      <c r="B438" s="723"/>
      <c r="C438" s="723"/>
      <c r="D438" s="723"/>
      <c r="E438" s="723"/>
      <c r="F438" s="723"/>
      <c r="G438" s="723"/>
      <c r="H438" s="723"/>
      <c r="I438" s="723"/>
      <c r="J438" s="723"/>
      <c r="K438" s="723"/>
      <c r="L438" s="723"/>
      <c r="M438" s="723"/>
      <c r="N438" s="723"/>
      <c r="O438" s="723"/>
      <c r="P438" s="723"/>
      <c r="Q438" s="723"/>
      <c r="R438" s="389"/>
    </row>
    <row r="439" spans="1:18" ht="35.1" customHeight="1">
      <c r="A439" s="803">
        <v>76</v>
      </c>
      <c r="B439" s="242" t="s">
        <v>219</v>
      </c>
      <c r="C439" s="754" t="s">
        <v>220</v>
      </c>
      <c r="D439" s="242"/>
      <c r="E439" s="757" t="s">
        <v>451</v>
      </c>
      <c r="F439" s="205" t="s">
        <v>18</v>
      </c>
      <c r="G439" s="456"/>
      <c r="H439" s="39"/>
      <c r="I439" s="209"/>
      <c r="J439" s="209"/>
      <c r="K439" s="40"/>
      <c r="L439" s="209"/>
      <c r="M439" s="209"/>
      <c r="N439" s="209"/>
      <c r="O439" s="209"/>
      <c r="P439" s="209"/>
      <c r="Q439" s="362"/>
      <c r="R439" s="394"/>
    </row>
    <row r="440" spans="1:18" ht="34.5" customHeight="1">
      <c r="A440" s="804"/>
      <c r="B440" s="252" t="s">
        <v>221</v>
      </c>
      <c r="C440" s="755"/>
      <c r="D440" s="213" t="s">
        <v>679</v>
      </c>
      <c r="E440" s="758"/>
      <c r="F440" s="263" t="s">
        <v>19</v>
      </c>
      <c r="G440" s="468"/>
      <c r="H440" s="45"/>
      <c r="I440" s="210"/>
      <c r="J440" s="283"/>
      <c r="K440" s="229"/>
      <c r="L440" s="45"/>
      <c r="M440" s="210"/>
      <c r="N440" s="210"/>
      <c r="O440" s="210"/>
      <c r="P440" s="210"/>
      <c r="Q440" s="363"/>
      <c r="R440" s="395"/>
    </row>
    <row r="441" spans="1:18" ht="35.1" customHeight="1" thickBot="1">
      <c r="A441" s="804"/>
      <c r="B441" s="243" t="s">
        <v>222</v>
      </c>
      <c r="C441" s="755"/>
      <c r="D441" s="243"/>
      <c r="E441" s="758"/>
      <c r="F441" s="35" t="s">
        <v>20</v>
      </c>
      <c r="G441" s="459">
        <f>R441*J5</f>
        <v>0</v>
      </c>
      <c r="H441" s="44"/>
      <c r="I441" s="42"/>
      <c r="J441" s="42"/>
      <c r="K441" s="48"/>
      <c r="L441" s="42"/>
      <c r="M441" s="42"/>
      <c r="N441" s="42"/>
      <c r="O441" s="42">
        <v>0</v>
      </c>
      <c r="P441" s="42"/>
      <c r="Q441" s="361"/>
      <c r="R441" s="393">
        <v>1.2</v>
      </c>
    </row>
    <row r="442" spans="1:18" ht="35.1" customHeight="1">
      <c r="A442" s="804"/>
      <c r="B442" s="243" t="s">
        <v>223</v>
      </c>
      <c r="C442" s="755"/>
      <c r="D442" s="768" t="s">
        <v>681</v>
      </c>
      <c r="E442" s="758"/>
      <c r="F442" s="744"/>
      <c r="G442" s="422"/>
      <c r="H442" s="636"/>
      <c r="I442" s="637"/>
      <c r="J442" s="637"/>
      <c r="K442" s="637"/>
      <c r="L442" s="637"/>
      <c r="M442" s="637"/>
      <c r="N442" s="637"/>
      <c r="O442" s="637"/>
      <c r="P442" s="637"/>
      <c r="Q442" s="637"/>
      <c r="R442" s="321"/>
    </row>
    <row r="443" spans="1:18" ht="35.1" customHeight="1" thickBot="1">
      <c r="A443" s="805"/>
      <c r="B443" s="260" t="s">
        <v>224</v>
      </c>
      <c r="C443" s="756"/>
      <c r="D443" s="811"/>
      <c r="E443" s="759"/>
      <c r="F443" s="745"/>
      <c r="G443" s="440"/>
      <c r="H443" s="746"/>
      <c r="I443" s="746"/>
      <c r="J443" s="746"/>
      <c r="K443" s="746"/>
      <c r="L443" s="746"/>
      <c r="M443" s="746"/>
      <c r="N443" s="746"/>
      <c r="O443" s="746"/>
      <c r="P443" s="746"/>
      <c r="Q443" s="746"/>
      <c r="R443" s="322"/>
    </row>
    <row r="444" spans="1:18" ht="53.25" customHeight="1">
      <c r="A444" s="751">
        <v>77</v>
      </c>
      <c r="B444" s="242" t="s">
        <v>617</v>
      </c>
      <c r="C444" s="754" t="s">
        <v>225</v>
      </c>
      <c r="D444" s="242"/>
      <c r="E444" s="751" t="s">
        <v>451</v>
      </c>
      <c r="F444" s="205" t="s">
        <v>18</v>
      </c>
      <c r="G444" s="456"/>
      <c r="H444" s="39"/>
      <c r="I444" s="209"/>
      <c r="J444" s="209"/>
      <c r="K444" s="209"/>
      <c r="L444" s="209"/>
      <c r="M444" s="209"/>
      <c r="N444" s="209"/>
      <c r="O444" s="209"/>
      <c r="P444" s="209"/>
      <c r="Q444" s="362"/>
      <c r="R444" s="394"/>
    </row>
    <row r="445" spans="1:18" ht="35.1" customHeight="1">
      <c r="A445" s="752"/>
      <c r="B445" s="252" t="s">
        <v>226</v>
      </c>
      <c r="C445" s="755"/>
      <c r="D445" s="11"/>
      <c r="E445" s="752"/>
      <c r="F445" s="263" t="s">
        <v>19</v>
      </c>
      <c r="G445" s="468"/>
      <c r="H445" s="13"/>
      <c r="I445" s="10"/>
      <c r="J445" s="10"/>
      <c r="K445" s="10"/>
      <c r="L445" s="10"/>
      <c r="M445" s="10"/>
      <c r="N445" s="10"/>
      <c r="O445" s="10"/>
      <c r="P445" s="10"/>
      <c r="Q445" s="17"/>
      <c r="R445" s="392"/>
    </row>
    <row r="446" spans="1:18" ht="35.1" customHeight="1" thickBot="1">
      <c r="A446" s="752"/>
      <c r="B446" s="243" t="s">
        <v>227</v>
      </c>
      <c r="C446" s="755"/>
      <c r="D446" s="8" t="s">
        <v>189</v>
      </c>
      <c r="E446" s="752"/>
      <c r="F446" s="35" t="s">
        <v>20</v>
      </c>
      <c r="G446" s="459">
        <f>R446*J5</f>
        <v>0</v>
      </c>
      <c r="H446" s="44"/>
      <c r="I446" s="42"/>
      <c r="J446" s="42"/>
      <c r="K446" s="42"/>
      <c r="L446" s="42"/>
      <c r="M446" s="42"/>
      <c r="N446" s="42"/>
      <c r="O446" s="42">
        <v>0</v>
      </c>
      <c r="P446" s="42"/>
      <c r="Q446" s="361"/>
      <c r="R446" s="393">
        <v>0.3</v>
      </c>
    </row>
    <row r="447" spans="1:18" ht="35.1" customHeight="1" thickBot="1">
      <c r="A447" s="753"/>
      <c r="B447" s="260"/>
      <c r="C447" s="756"/>
      <c r="D447" s="12"/>
      <c r="E447" s="753"/>
      <c r="F447" s="261"/>
      <c r="G447" s="443"/>
      <c r="H447" s="767"/>
      <c r="I447" s="767"/>
      <c r="J447" s="767"/>
      <c r="K447" s="767"/>
      <c r="L447" s="767"/>
      <c r="M447" s="767"/>
      <c r="N447" s="767"/>
      <c r="O447" s="767"/>
      <c r="P447" s="767"/>
      <c r="Q447" s="767"/>
      <c r="R447" s="324"/>
    </row>
    <row r="448" spans="1:18" ht="35.1" customHeight="1">
      <c r="A448" s="751">
        <v>78</v>
      </c>
      <c r="B448" s="754" t="s">
        <v>661</v>
      </c>
      <c r="C448" s="754" t="s">
        <v>229</v>
      </c>
      <c r="D448" s="212" t="s">
        <v>680</v>
      </c>
      <c r="E448" s="815" t="s">
        <v>678</v>
      </c>
      <c r="F448" s="205" t="s">
        <v>18</v>
      </c>
      <c r="G448" s="456"/>
      <c r="H448" s="39"/>
      <c r="I448" s="209"/>
      <c r="J448" s="209"/>
      <c r="K448" s="209"/>
      <c r="L448" s="209"/>
      <c r="M448" s="209"/>
      <c r="N448" s="209"/>
      <c r="O448" s="209"/>
      <c r="P448" s="209"/>
      <c r="Q448" s="362"/>
      <c r="R448" s="394"/>
    </row>
    <row r="449" spans="1:18" ht="35.1" customHeight="1">
      <c r="A449" s="752"/>
      <c r="B449" s="813"/>
      <c r="C449" s="761"/>
      <c r="D449" s="213"/>
      <c r="E449" s="752"/>
      <c r="F449" s="263" t="s">
        <v>19</v>
      </c>
      <c r="G449" s="468"/>
      <c r="H449" s="445"/>
      <c r="I449" s="218"/>
      <c r="J449" s="218"/>
      <c r="K449" s="218"/>
      <c r="L449" s="218"/>
      <c r="M449" s="218"/>
      <c r="N449" s="218"/>
      <c r="O449" s="218"/>
      <c r="P449" s="218"/>
      <c r="Q449" s="370"/>
      <c r="R449" s="397"/>
    </row>
    <row r="450" spans="1:18" ht="47.25" customHeight="1" thickBot="1">
      <c r="A450" s="752"/>
      <c r="B450" s="813"/>
      <c r="C450" s="755"/>
      <c r="D450" s="8"/>
      <c r="E450" s="752"/>
      <c r="F450" s="35" t="s">
        <v>20</v>
      </c>
      <c r="G450" s="459">
        <f>R450*J5</f>
        <v>0</v>
      </c>
      <c r="H450" s="44"/>
      <c r="I450" s="42"/>
      <c r="J450" s="42"/>
      <c r="K450" s="42"/>
      <c r="L450" s="42"/>
      <c r="M450" s="42"/>
      <c r="N450" s="42"/>
      <c r="O450" s="42">
        <v>0</v>
      </c>
      <c r="P450" s="42"/>
      <c r="Q450" s="361"/>
      <c r="R450" s="393">
        <v>0.8</v>
      </c>
    </row>
    <row r="451" spans="1:18" ht="35.1" customHeight="1" thickBot="1">
      <c r="A451" s="753"/>
      <c r="B451" s="814"/>
      <c r="C451" s="756"/>
      <c r="D451" s="260"/>
      <c r="E451" s="753"/>
      <c r="F451" s="49"/>
      <c r="G451" s="414"/>
      <c r="H451" s="776"/>
      <c r="I451" s="812"/>
      <c r="J451" s="812"/>
      <c r="K451" s="812"/>
      <c r="L451" s="812"/>
      <c r="M451" s="812"/>
      <c r="N451" s="812"/>
      <c r="O451" s="812"/>
      <c r="P451" s="812"/>
      <c r="Q451" s="812"/>
      <c r="R451" s="49"/>
    </row>
    <row r="452" spans="1:18" ht="35.1" customHeight="1">
      <c r="A452" s="751">
        <v>79</v>
      </c>
      <c r="B452" s="754" t="s">
        <v>662</v>
      </c>
      <c r="C452" s="754" t="s">
        <v>229</v>
      </c>
      <c r="D452" s="212" t="s">
        <v>682</v>
      </c>
      <c r="E452" s="815" t="s">
        <v>451</v>
      </c>
      <c r="F452" s="205" t="s">
        <v>18</v>
      </c>
      <c r="G452" s="456"/>
      <c r="H452" s="39"/>
      <c r="I452" s="209"/>
      <c r="J452" s="209"/>
      <c r="K452" s="209"/>
      <c r="L452" s="209"/>
      <c r="M452" s="209"/>
      <c r="N452" s="209"/>
      <c r="O452" s="209"/>
      <c r="P452" s="209"/>
      <c r="Q452" s="362"/>
      <c r="R452" s="394"/>
    </row>
    <row r="453" spans="1:18" ht="35.1" customHeight="1">
      <c r="A453" s="752"/>
      <c r="B453" s="813"/>
      <c r="C453" s="761"/>
      <c r="D453" s="213"/>
      <c r="E453" s="752"/>
      <c r="F453" s="263" t="s">
        <v>19</v>
      </c>
      <c r="G453" s="468"/>
      <c r="H453" s="445"/>
      <c r="I453" s="218"/>
      <c r="J453" s="218"/>
      <c r="K453" s="218"/>
      <c r="L453" s="218"/>
      <c r="M453" s="218"/>
      <c r="N453" s="218"/>
      <c r="O453" s="218"/>
      <c r="P453" s="218"/>
      <c r="Q453" s="370"/>
      <c r="R453" s="397"/>
    </row>
    <row r="454" spans="1:18" ht="47.25" customHeight="1" thickBot="1">
      <c r="A454" s="752"/>
      <c r="B454" s="813"/>
      <c r="C454" s="755"/>
      <c r="D454" s="8"/>
      <c r="E454" s="752"/>
      <c r="F454" s="35" t="s">
        <v>20</v>
      </c>
      <c r="G454" s="459">
        <f>R454*J5</f>
        <v>0</v>
      </c>
      <c r="H454" s="44"/>
      <c r="I454" s="42"/>
      <c r="J454" s="42"/>
      <c r="K454" s="42"/>
      <c r="L454" s="42"/>
      <c r="M454" s="42"/>
      <c r="N454" s="42"/>
      <c r="O454" s="42">
        <v>0</v>
      </c>
      <c r="P454" s="42"/>
      <c r="Q454" s="361"/>
      <c r="R454" s="393">
        <v>0.85</v>
      </c>
    </row>
    <row r="455" spans="1:18" ht="35.1" customHeight="1" thickBot="1">
      <c r="A455" s="753"/>
      <c r="B455" s="814"/>
      <c r="C455" s="756"/>
      <c r="D455" s="260"/>
      <c r="E455" s="753"/>
      <c r="F455" s="49"/>
      <c r="G455" s="414"/>
      <c r="H455" s="776"/>
      <c r="I455" s="812"/>
      <c r="J455" s="812"/>
      <c r="K455" s="812"/>
      <c r="L455" s="812"/>
      <c r="M455" s="812"/>
      <c r="N455" s="812"/>
      <c r="O455" s="812"/>
      <c r="P455" s="812"/>
      <c r="Q455" s="812"/>
      <c r="R455" s="49"/>
    </row>
    <row r="456" spans="1:18" ht="49.5" customHeight="1">
      <c r="A456" s="751">
        <v>80</v>
      </c>
      <c r="B456" s="754" t="s">
        <v>447</v>
      </c>
      <c r="C456" s="754" t="s">
        <v>228</v>
      </c>
      <c r="D456" s="212" t="s">
        <v>187</v>
      </c>
      <c r="E456" s="751" t="s">
        <v>17</v>
      </c>
      <c r="F456" s="205" t="s">
        <v>18</v>
      </c>
      <c r="G456" s="441">
        <f>R456*J5</f>
        <v>0</v>
      </c>
      <c r="H456" s="39">
        <v>0</v>
      </c>
      <c r="I456" s="209"/>
      <c r="J456" s="209"/>
      <c r="K456" s="209"/>
      <c r="L456" s="209"/>
      <c r="M456" s="209"/>
      <c r="N456" s="209"/>
      <c r="O456" s="209"/>
      <c r="P456" s="209"/>
      <c r="Q456" s="362"/>
      <c r="R456" s="394">
        <v>0.38</v>
      </c>
    </row>
    <row r="457" spans="1:18" ht="35.1" customHeight="1">
      <c r="A457" s="752"/>
      <c r="B457" s="813"/>
      <c r="C457" s="761"/>
      <c r="D457" s="213"/>
      <c r="E457" s="752"/>
      <c r="F457" s="263" t="s">
        <v>19</v>
      </c>
      <c r="G457" s="446"/>
      <c r="H457" s="445"/>
      <c r="I457" s="218"/>
      <c r="J457" s="218"/>
      <c r="K457" s="218"/>
      <c r="L457" s="218"/>
      <c r="M457" s="218"/>
      <c r="N457" s="218"/>
      <c r="O457" s="218"/>
      <c r="P457" s="218"/>
      <c r="Q457" s="370"/>
      <c r="R457" s="397"/>
    </row>
    <row r="458" spans="1:18" ht="35.1" customHeight="1" thickBot="1">
      <c r="A458" s="752"/>
      <c r="B458" s="813"/>
      <c r="C458" s="755"/>
      <c r="D458" s="8"/>
      <c r="E458" s="752"/>
      <c r="F458" s="35" t="s">
        <v>20</v>
      </c>
      <c r="G458" s="439"/>
      <c r="H458" s="44"/>
      <c r="I458" s="42"/>
      <c r="J458" s="42"/>
      <c r="K458" s="42"/>
      <c r="L458" s="42"/>
      <c r="M458" s="42"/>
      <c r="N458" s="42"/>
      <c r="O458" s="42"/>
      <c r="P458" s="42"/>
      <c r="Q458" s="361"/>
      <c r="R458" s="393"/>
    </row>
    <row r="459" spans="1:18" ht="51" customHeight="1" thickBot="1">
      <c r="A459" s="752"/>
      <c r="B459" s="814"/>
      <c r="C459" s="755"/>
      <c r="D459" s="225"/>
      <c r="E459" s="753"/>
      <c r="F459" s="254"/>
      <c r="G459" s="422"/>
      <c r="H459" s="636"/>
      <c r="I459" s="637"/>
      <c r="J459" s="637"/>
      <c r="K459" s="637"/>
      <c r="L459" s="637"/>
      <c r="M459" s="637"/>
      <c r="N459" s="637"/>
      <c r="O459" s="637"/>
      <c r="P459" s="637"/>
      <c r="Q459" s="637"/>
      <c r="R459" s="321"/>
    </row>
    <row r="460" spans="1:18" ht="35.1" customHeight="1">
      <c r="A460" s="751">
        <v>81</v>
      </c>
      <c r="B460" s="754" t="s">
        <v>448</v>
      </c>
      <c r="C460" s="754" t="s">
        <v>228</v>
      </c>
      <c r="D460" s="212" t="s">
        <v>185</v>
      </c>
      <c r="E460" s="751" t="s">
        <v>17</v>
      </c>
      <c r="F460" s="205" t="s">
        <v>18</v>
      </c>
      <c r="G460" s="441">
        <f>R460*J5</f>
        <v>0</v>
      </c>
      <c r="H460" s="39">
        <v>0</v>
      </c>
      <c r="I460" s="209"/>
      <c r="J460" s="209"/>
      <c r="K460" s="209"/>
      <c r="L460" s="209"/>
      <c r="M460" s="209"/>
      <c r="N460" s="209"/>
      <c r="O460" s="209"/>
      <c r="P460" s="209"/>
      <c r="Q460" s="362"/>
      <c r="R460" s="394">
        <v>0.67</v>
      </c>
    </row>
    <row r="461" spans="1:18" ht="57" customHeight="1">
      <c r="A461" s="752"/>
      <c r="B461" s="813"/>
      <c r="C461" s="761"/>
      <c r="D461" s="213"/>
      <c r="E461" s="752"/>
      <c r="F461" s="263" t="s">
        <v>19</v>
      </c>
      <c r="G461" s="446"/>
      <c r="H461" s="445"/>
      <c r="I461" s="218"/>
      <c r="J461" s="218"/>
      <c r="K461" s="218"/>
      <c r="L461" s="218"/>
      <c r="M461" s="218"/>
      <c r="N461" s="218"/>
      <c r="O461" s="218"/>
      <c r="P461" s="218"/>
      <c r="Q461" s="370"/>
      <c r="R461" s="397"/>
    </row>
    <row r="462" spans="1:18" ht="51" customHeight="1" thickBot="1">
      <c r="A462" s="752"/>
      <c r="B462" s="813"/>
      <c r="C462" s="755"/>
      <c r="D462" s="8"/>
      <c r="E462" s="752"/>
      <c r="F462" s="35" t="s">
        <v>20</v>
      </c>
      <c r="G462" s="439"/>
      <c r="H462" s="44"/>
      <c r="I462" s="42"/>
      <c r="J462" s="42"/>
      <c r="K462" s="42"/>
      <c r="L462" s="42"/>
      <c r="M462" s="42"/>
      <c r="N462" s="42"/>
      <c r="O462" s="42"/>
      <c r="P462" s="42"/>
      <c r="Q462" s="361"/>
      <c r="R462" s="393"/>
    </row>
    <row r="463" spans="1:18" ht="35.1" customHeight="1" thickBot="1">
      <c r="A463" s="753"/>
      <c r="B463" s="814"/>
      <c r="C463" s="756"/>
      <c r="D463" s="260"/>
      <c r="E463" s="753"/>
      <c r="F463" s="49"/>
      <c r="G463" s="414"/>
      <c r="H463" s="776"/>
      <c r="I463" s="812"/>
      <c r="J463" s="812"/>
      <c r="K463" s="812"/>
      <c r="L463" s="812"/>
      <c r="M463" s="812"/>
      <c r="N463" s="812"/>
      <c r="O463" s="812"/>
      <c r="P463" s="812"/>
      <c r="Q463" s="812"/>
      <c r="R463" s="49"/>
    </row>
    <row r="464" spans="1:18" ht="35.1" customHeight="1">
      <c r="A464" s="751">
        <v>82</v>
      </c>
      <c r="B464" s="754" t="s">
        <v>449</v>
      </c>
      <c r="C464" s="754" t="s">
        <v>228</v>
      </c>
      <c r="D464" s="212" t="s">
        <v>406</v>
      </c>
      <c r="E464" s="751" t="s">
        <v>17</v>
      </c>
      <c r="F464" s="205" t="s">
        <v>18</v>
      </c>
      <c r="G464" s="441">
        <f>R464*J5</f>
        <v>0</v>
      </c>
      <c r="H464" s="39">
        <v>0</v>
      </c>
      <c r="I464" s="209"/>
      <c r="J464" s="209"/>
      <c r="K464" s="209"/>
      <c r="L464" s="209"/>
      <c r="M464" s="209"/>
      <c r="N464" s="209"/>
      <c r="O464" s="209"/>
      <c r="P464" s="209"/>
      <c r="Q464" s="362"/>
      <c r="R464" s="394">
        <v>0.76</v>
      </c>
    </row>
    <row r="465" spans="1:18" ht="35.1" customHeight="1">
      <c r="A465" s="752"/>
      <c r="B465" s="813"/>
      <c r="C465" s="761"/>
      <c r="D465" s="213"/>
      <c r="E465" s="752"/>
      <c r="F465" s="263" t="s">
        <v>19</v>
      </c>
      <c r="G465" s="446"/>
      <c r="H465" s="445"/>
      <c r="I465" s="218"/>
      <c r="J465" s="218"/>
      <c r="K465" s="218"/>
      <c r="L465" s="218"/>
      <c r="M465" s="218"/>
      <c r="N465" s="218"/>
      <c r="O465" s="218"/>
      <c r="P465" s="218"/>
      <c r="Q465" s="370"/>
      <c r="R465" s="397"/>
    </row>
    <row r="466" spans="1:18" ht="47.25" customHeight="1" thickBot="1">
      <c r="A466" s="752"/>
      <c r="B466" s="813"/>
      <c r="C466" s="755"/>
      <c r="D466" s="8"/>
      <c r="E466" s="752"/>
      <c r="F466" s="35" t="s">
        <v>20</v>
      </c>
      <c r="G466" s="439"/>
      <c r="H466" s="44"/>
      <c r="I466" s="42"/>
      <c r="J466" s="42"/>
      <c r="K466" s="42"/>
      <c r="L466" s="42"/>
      <c r="M466" s="42"/>
      <c r="N466" s="42"/>
      <c r="O466" s="42"/>
      <c r="P466" s="42"/>
      <c r="Q466" s="361"/>
      <c r="R466" s="393"/>
    </row>
    <row r="467" spans="1:18" ht="35.1" customHeight="1" thickBot="1">
      <c r="A467" s="753"/>
      <c r="B467" s="814"/>
      <c r="C467" s="756"/>
      <c r="D467" s="260"/>
      <c r="E467" s="753"/>
      <c r="F467" s="49"/>
      <c r="G467" s="414"/>
      <c r="H467" s="776"/>
      <c r="I467" s="812"/>
      <c r="J467" s="812"/>
      <c r="K467" s="812"/>
      <c r="L467" s="812"/>
      <c r="M467" s="812"/>
      <c r="N467" s="812"/>
      <c r="O467" s="812"/>
      <c r="P467" s="812"/>
      <c r="Q467" s="812"/>
      <c r="R467" s="49"/>
    </row>
    <row r="468" spans="1:18" ht="35.1" hidden="1" customHeight="1" thickBot="1">
      <c r="A468" s="822" t="s">
        <v>230</v>
      </c>
      <c r="B468" s="823"/>
      <c r="C468" s="823"/>
      <c r="D468" s="823"/>
      <c r="E468" s="824"/>
      <c r="F468" s="205">
        <f>SUM(H468:Q468)</f>
        <v>0</v>
      </c>
      <c r="G468" s="413">
        <f>G439+G444+G456+G460+G464+G448+G452</f>
        <v>0</v>
      </c>
      <c r="H468" s="205">
        <f>H439+H444+H456+H460+H464+H448+H452</f>
        <v>0</v>
      </c>
      <c r="I468" s="205">
        <f t="shared" ref="I468:Q468" si="23">I439+I444+I456+I460+I464+I448+I452</f>
        <v>0</v>
      </c>
      <c r="J468" s="205">
        <f t="shared" si="23"/>
        <v>0</v>
      </c>
      <c r="K468" s="205">
        <f t="shared" si="23"/>
        <v>0</v>
      </c>
      <c r="L468" s="205">
        <f t="shared" si="23"/>
        <v>0</v>
      </c>
      <c r="M468" s="205">
        <f t="shared" si="23"/>
        <v>0</v>
      </c>
      <c r="N468" s="205">
        <f t="shared" si="23"/>
        <v>0</v>
      </c>
      <c r="O468" s="205">
        <f t="shared" si="23"/>
        <v>0</v>
      </c>
      <c r="P468" s="205">
        <f t="shared" si="23"/>
        <v>0</v>
      </c>
      <c r="Q468" s="46">
        <f t="shared" si="23"/>
        <v>0</v>
      </c>
      <c r="R468" s="205">
        <f>R439+R444+R456+R460+R464+R448+R452</f>
        <v>1.81</v>
      </c>
    </row>
    <row r="469" spans="1:18" ht="33.75" hidden="1" customHeight="1" thickBot="1">
      <c r="A469" s="731" t="s">
        <v>231</v>
      </c>
      <c r="B469" s="732"/>
      <c r="C469" s="732"/>
      <c r="D469" s="732"/>
      <c r="E469" s="820"/>
      <c r="F469" s="205">
        <f>SUM(H469:Q469)</f>
        <v>0</v>
      </c>
      <c r="G469" s="413">
        <f t="shared" ref="G469:R469" si="24">G440+G445+G457+G461+G46+G449+G4380+G453</f>
        <v>0</v>
      </c>
      <c r="H469" s="205">
        <f t="shared" si="24"/>
        <v>0</v>
      </c>
      <c r="I469" s="205">
        <f t="shared" si="24"/>
        <v>0</v>
      </c>
      <c r="J469" s="205">
        <f t="shared" si="24"/>
        <v>0</v>
      </c>
      <c r="K469" s="205">
        <f t="shared" si="24"/>
        <v>0</v>
      </c>
      <c r="L469" s="205">
        <f t="shared" si="24"/>
        <v>0</v>
      </c>
      <c r="M469" s="205">
        <f t="shared" si="24"/>
        <v>0</v>
      </c>
      <c r="N469" s="205">
        <f t="shared" si="24"/>
        <v>0</v>
      </c>
      <c r="O469" s="205">
        <f t="shared" si="24"/>
        <v>0</v>
      </c>
      <c r="P469" s="205">
        <f t="shared" si="24"/>
        <v>0</v>
      </c>
      <c r="Q469" s="46">
        <f t="shared" si="24"/>
        <v>0</v>
      </c>
      <c r="R469" s="205">
        <f t="shared" si="24"/>
        <v>0</v>
      </c>
    </row>
    <row r="470" spans="1:18" ht="35.1" hidden="1" customHeight="1" thickBot="1">
      <c r="A470" s="728" t="s">
        <v>232</v>
      </c>
      <c r="B470" s="729"/>
      <c r="C470" s="729"/>
      <c r="D470" s="729"/>
      <c r="E470" s="821"/>
      <c r="F470" s="205">
        <f>SUM(H470:Q470)</f>
        <v>0</v>
      </c>
      <c r="G470" s="413">
        <f>G441+G446+G458+G462+G466+G450+G454</f>
        <v>0</v>
      </c>
      <c r="H470" s="205">
        <f>H441+H446+H458+H462+H466+H450+H454</f>
        <v>0</v>
      </c>
      <c r="I470" s="205">
        <f t="shared" ref="I470:Q470" si="25">I441+I446+I458+I462+I466+I450+I454</f>
        <v>0</v>
      </c>
      <c r="J470" s="205">
        <f t="shared" si="25"/>
        <v>0</v>
      </c>
      <c r="K470" s="205">
        <f t="shared" si="25"/>
        <v>0</v>
      </c>
      <c r="L470" s="205">
        <f t="shared" si="25"/>
        <v>0</v>
      </c>
      <c r="M470" s="205">
        <f t="shared" si="25"/>
        <v>0</v>
      </c>
      <c r="N470" s="205">
        <f t="shared" si="25"/>
        <v>0</v>
      </c>
      <c r="O470" s="205">
        <f t="shared" si="25"/>
        <v>0</v>
      </c>
      <c r="P470" s="205">
        <f t="shared" si="25"/>
        <v>0</v>
      </c>
      <c r="Q470" s="46">
        <f t="shared" si="25"/>
        <v>0</v>
      </c>
      <c r="R470" s="205">
        <f>R441+R446+R458+R462+R466+R450+R454</f>
        <v>3.15</v>
      </c>
    </row>
    <row r="471" spans="1:18" ht="35.1" hidden="1" customHeight="1" thickBot="1">
      <c r="A471" s="719" t="s">
        <v>483</v>
      </c>
      <c r="B471" s="720"/>
      <c r="C471" s="720"/>
      <c r="D471" s="720"/>
      <c r="E471" s="786"/>
      <c r="F471" s="15">
        <f>F468+F469</f>
        <v>0</v>
      </c>
      <c r="G471" s="29">
        <f>G468+G469</f>
        <v>0</v>
      </c>
      <c r="H471" s="15">
        <f>H468+H469</f>
        <v>0</v>
      </c>
      <c r="I471" s="15">
        <f t="shared" ref="I471:Q471" si="26">I468+I469</f>
        <v>0</v>
      </c>
      <c r="J471" s="15">
        <f t="shared" si="26"/>
        <v>0</v>
      </c>
      <c r="K471" s="15">
        <f t="shared" si="26"/>
        <v>0</v>
      </c>
      <c r="L471" s="15">
        <f t="shared" si="26"/>
        <v>0</v>
      </c>
      <c r="M471" s="15">
        <f t="shared" si="26"/>
        <v>0</v>
      </c>
      <c r="N471" s="15">
        <f t="shared" si="26"/>
        <v>0</v>
      </c>
      <c r="O471" s="15">
        <f t="shared" si="26"/>
        <v>0</v>
      </c>
      <c r="P471" s="15">
        <f t="shared" si="26"/>
        <v>0</v>
      </c>
      <c r="Q471" s="357">
        <f t="shared" si="26"/>
        <v>0</v>
      </c>
      <c r="R471" s="15">
        <f>R468+R469</f>
        <v>1.81</v>
      </c>
    </row>
    <row r="472" spans="1:18" ht="35.1" hidden="1" customHeight="1" thickBot="1">
      <c r="A472" s="736" t="s">
        <v>484</v>
      </c>
      <c r="B472" s="816"/>
      <c r="C472" s="816"/>
      <c r="D472" s="816"/>
      <c r="E472" s="817"/>
      <c r="F472" s="264">
        <f>F468+F469+F470</f>
        <v>0</v>
      </c>
      <c r="G472" s="432">
        <f>G468+G469+G470</f>
        <v>0</v>
      </c>
      <c r="H472" s="264">
        <f>H468+H469+H470</f>
        <v>0</v>
      </c>
      <c r="I472" s="264">
        <f t="shared" ref="I472:Q472" si="27">I468+I469+I470</f>
        <v>0</v>
      </c>
      <c r="J472" s="264">
        <f t="shared" si="27"/>
        <v>0</v>
      </c>
      <c r="K472" s="264">
        <f t="shared" si="27"/>
        <v>0</v>
      </c>
      <c r="L472" s="264">
        <f t="shared" si="27"/>
        <v>0</v>
      </c>
      <c r="M472" s="264">
        <f t="shared" si="27"/>
        <v>0</v>
      </c>
      <c r="N472" s="264">
        <f t="shared" si="27"/>
        <v>0</v>
      </c>
      <c r="O472" s="264">
        <f t="shared" si="27"/>
        <v>0</v>
      </c>
      <c r="P472" s="264">
        <f t="shared" si="27"/>
        <v>0</v>
      </c>
      <c r="Q472" s="366">
        <f t="shared" si="27"/>
        <v>0</v>
      </c>
      <c r="R472" s="320">
        <f>R468+R469+R470</f>
        <v>4.96</v>
      </c>
    </row>
    <row r="473" spans="1:18" ht="35.1" customHeight="1" thickBot="1">
      <c r="A473" s="714"/>
      <c r="B473" s="750"/>
      <c r="C473" s="750"/>
      <c r="D473" s="750"/>
      <c r="E473" s="750"/>
      <c r="F473" s="750"/>
      <c r="G473" s="750"/>
      <c r="H473" s="750"/>
      <c r="I473" s="750"/>
      <c r="J473" s="750"/>
      <c r="K473" s="750"/>
      <c r="L473" s="750"/>
      <c r="M473" s="750"/>
      <c r="N473" s="750"/>
      <c r="O473" s="750"/>
      <c r="P473" s="750"/>
      <c r="Q473" s="750"/>
      <c r="R473" s="452"/>
    </row>
    <row r="474" spans="1:18" ht="35.1" hidden="1" customHeight="1" thickBot="1">
      <c r="A474" s="716" t="s">
        <v>233</v>
      </c>
      <c r="B474" s="717"/>
      <c r="C474" s="717"/>
      <c r="D474" s="717"/>
      <c r="E474" s="818"/>
      <c r="F474" s="819"/>
      <c r="G474" s="414">
        <f t="shared" ref="G474:H478" si="28">G468</f>
        <v>0</v>
      </c>
      <c r="H474" s="49">
        <f t="shared" si="28"/>
        <v>0</v>
      </c>
      <c r="I474" s="49">
        <f>I468+H474</f>
        <v>0</v>
      </c>
      <c r="J474" s="49">
        <f t="shared" ref="J474:Q478" si="29">J468+I474</f>
        <v>0</v>
      </c>
      <c r="K474" s="49">
        <f t="shared" si="29"/>
        <v>0</v>
      </c>
      <c r="L474" s="49">
        <f t="shared" si="29"/>
        <v>0</v>
      </c>
      <c r="M474" s="49">
        <f t="shared" si="29"/>
        <v>0</v>
      </c>
      <c r="N474" s="49">
        <f t="shared" si="29"/>
        <v>0</v>
      </c>
      <c r="O474" s="49">
        <f t="shared" si="29"/>
        <v>0</v>
      </c>
      <c r="P474" s="49">
        <f t="shared" si="29"/>
        <v>0</v>
      </c>
      <c r="Q474" s="226">
        <f t="shared" si="29"/>
        <v>0</v>
      </c>
      <c r="R474" s="49">
        <f>R468</f>
        <v>1.81</v>
      </c>
    </row>
    <row r="475" spans="1:18" ht="35.1" hidden="1" customHeight="1" thickBot="1">
      <c r="A475" s="777" t="s">
        <v>234</v>
      </c>
      <c r="B475" s="778"/>
      <c r="C475" s="778"/>
      <c r="D475" s="778"/>
      <c r="E475" s="825"/>
      <c r="F475" s="826"/>
      <c r="G475" s="422">
        <f t="shared" si="28"/>
        <v>0</v>
      </c>
      <c r="H475" s="254">
        <f t="shared" si="28"/>
        <v>0</v>
      </c>
      <c r="I475" s="254">
        <f>I469+H475</f>
        <v>0</v>
      </c>
      <c r="J475" s="254">
        <f t="shared" si="29"/>
        <v>0</v>
      </c>
      <c r="K475" s="254">
        <f t="shared" si="29"/>
        <v>0</v>
      </c>
      <c r="L475" s="254">
        <f t="shared" si="29"/>
        <v>0</v>
      </c>
      <c r="M475" s="254">
        <f t="shared" si="29"/>
        <v>0</v>
      </c>
      <c r="N475" s="254">
        <f t="shared" si="29"/>
        <v>0</v>
      </c>
      <c r="O475" s="254">
        <f t="shared" si="29"/>
        <v>0</v>
      </c>
      <c r="P475" s="254">
        <f t="shared" si="29"/>
        <v>0</v>
      </c>
      <c r="Q475" s="351">
        <f t="shared" si="29"/>
        <v>0</v>
      </c>
      <c r="R475" s="321">
        <f>R469</f>
        <v>0</v>
      </c>
    </row>
    <row r="476" spans="1:18" ht="40.5" hidden="1" customHeight="1" thickBot="1">
      <c r="A476" s="640" t="s">
        <v>235</v>
      </c>
      <c r="B476" s="641"/>
      <c r="C476" s="641"/>
      <c r="D476" s="641"/>
      <c r="E476" s="715"/>
      <c r="F476" s="724"/>
      <c r="G476" s="414">
        <f t="shared" si="28"/>
        <v>0</v>
      </c>
      <c r="H476" s="49">
        <f t="shared" si="28"/>
        <v>0</v>
      </c>
      <c r="I476" s="49">
        <f>I470+H476</f>
        <v>0</v>
      </c>
      <c r="J476" s="49">
        <f t="shared" si="29"/>
        <v>0</v>
      </c>
      <c r="K476" s="49">
        <f t="shared" si="29"/>
        <v>0</v>
      </c>
      <c r="L476" s="49">
        <f t="shared" si="29"/>
        <v>0</v>
      </c>
      <c r="M476" s="49">
        <f t="shared" si="29"/>
        <v>0</v>
      </c>
      <c r="N476" s="49">
        <f t="shared" si="29"/>
        <v>0</v>
      </c>
      <c r="O476" s="49">
        <f t="shared" si="29"/>
        <v>0</v>
      </c>
      <c r="P476" s="49">
        <f t="shared" si="29"/>
        <v>0</v>
      </c>
      <c r="Q476" s="226">
        <f t="shared" si="29"/>
        <v>0</v>
      </c>
      <c r="R476" s="49">
        <f>R470</f>
        <v>3.15</v>
      </c>
    </row>
    <row r="477" spans="1:18" ht="42" hidden="1" customHeight="1" thickBot="1">
      <c r="A477" s="719" t="s">
        <v>485</v>
      </c>
      <c r="B477" s="720"/>
      <c r="C477" s="720"/>
      <c r="D477" s="720"/>
      <c r="E477" s="780"/>
      <c r="F477" s="781"/>
      <c r="G477" s="423">
        <f t="shared" si="28"/>
        <v>0</v>
      </c>
      <c r="H477" s="4">
        <f t="shared" si="28"/>
        <v>0</v>
      </c>
      <c r="I477" s="4">
        <f>I471+H477</f>
        <v>0</v>
      </c>
      <c r="J477" s="4">
        <f t="shared" si="29"/>
        <v>0</v>
      </c>
      <c r="K477" s="4">
        <f t="shared" si="29"/>
        <v>0</v>
      </c>
      <c r="L477" s="4">
        <f t="shared" si="29"/>
        <v>0</v>
      </c>
      <c r="M477" s="4">
        <f t="shared" si="29"/>
        <v>0</v>
      </c>
      <c r="N477" s="4">
        <f t="shared" si="29"/>
        <v>0</v>
      </c>
      <c r="O477" s="4">
        <f t="shared" si="29"/>
        <v>0</v>
      </c>
      <c r="P477" s="4">
        <f t="shared" si="29"/>
        <v>0</v>
      </c>
      <c r="Q477" s="358">
        <f t="shared" si="29"/>
        <v>0</v>
      </c>
      <c r="R477" s="4">
        <f>R471</f>
        <v>1.81</v>
      </c>
    </row>
    <row r="478" spans="1:18" ht="35.1" hidden="1" customHeight="1" thickBot="1">
      <c r="A478" s="747" t="s">
        <v>486</v>
      </c>
      <c r="B478" s="782"/>
      <c r="C478" s="782"/>
      <c r="D478" s="782"/>
      <c r="E478" s="782"/>
      <c r="F478" s="783"/>
      <c r="G478" s="29">
        <f t="shared" si="28"/>
        <v>0</v>
      </c>
      <c r="H478" s="23">
        <f t="shared" si="28"/>
        <v>0</v>
      </c>
      <c r="I478" s="5">
        <f>I472+H478</f>
        <v>0</v>
      </c>
      <c r="J478" s="5">
        <f t="shared" si="29"/>
        <v>0</v>
      </c>
      <c r="K478" s="5">
        <f t="shared" si="29"/>
        <v>0</v>
      </c>
      <c r="L478" s="5">
        <f t="shared" si="29"/>
        <v>0</v>
      </c>
      <c r="M478" s="5">
        <f t="shared" si="29"/>
        <v>0</v>
      </c>
      <c r="N478" s="5">
        <f t="shared" si="29"/>
        <v>0</v>
      </c>
      <c r="O478" s="5">
        <f t="shared" si="29"/>
        <v>0</v>
      </c>
      <c r="P478" s="5">
        <f t="shared" si="29"/>
        <v>0</v>
      </c>
      <c r="Q478" s="359">
        <f t="shared" si="29"/>
        <v>0</v>
      </c>
      <c r="R478" s="23">
        <f>R472</f>
        <v>4.96</v>
      </c>
    </row>
    <row r="479" spans="1:18" ht="35.1" customHeight="1" thickBot="1">
      <c r="A479" s="841"/>
      <c r="B479" s="842"/>
      <c r="C479" s="842"/>
      <c r="D479" s="842"/>
      <c r="E479" s="842"/>
      <c r="F479" s="750"/>
      <c r="G479" s="750"/>
      <c r="H479" s="750"/>
      <c r="I479" s="750"/>
      <c r="J479" s="750"/>
      <c r="K479" s="750"/>
      <c r="L479" s="750"/>
      <c r="M479" s="750"/>
      <c r="N479" s="750"/>
      <c r="O479" s="750"/>
      <c r="P479" s="750"/>
      <c r="Q479" s="750"/>
      <c r="R479" s="389"/>
    </row>
    <row r="480" spans="1:18" ht="35.1" customHeight="1" thickBot="1">
      <c r="A480" s="716" t="s">
        <v>507</v>
      </c>
      <c r="B480" s="717"/>
      <c r="C480" s="717"/>
      <c r="D480" s="717"/>
      <c r="E480" s="843"/>
      <c r="F480" s="49">
        <f>SUM(H480:Q480)</f>
        <v>0</v>
      </c>
      <c r="G480" s="414">
        <f t="shared" ref="G480" si="30">G243+G401+G426+G468</f>
        <v>0</v>
      </c>
      <c r="H480" s="49">
        <f t="shared" ref="H480:R482" si="31">H243+H401+H426+H468</f>
        <v>0</v>
      </c>
      <c r="I480" s="49">
        <f t="shared" si="31"/>
        <v>0</v>
      </c>
      <c r="J480" s="49">
        <f t="shared" si="31"/>
        <v>0</v>
      </c>
      <c r="K480" s="49">
        <f t="shared" si="31"/>
        <v>0</v>
      </c>
      <c r="L480" s="49">
        <f t="shared" si="31"/>
        <v>0</v>
      </c>
      <c r="M480" s="49">
        <f t="shared" si="31"/>
        <v>0</v>
      </c>
      <c r="N480" s="49">
        <f t="shared" si="31"/>
        <v>0</v>
      </c>
      <c r="O480" s="49">
        <f t="shared" si="31"/>
        <v>0</v>
      </c>
      <c r="P480" s="49">
        <f t="shared" si="31"/>
        <v>0</v>
      </c>
      <c r="Q480" s="226">
        <f t="shared" si="31"/>
        <v>0</v>
      </c>
      <c r="R480" s="49">
        <f t="shared" si="31"/>
        <v>35.03</v>
      </c>
    </row>
    <row r="481" spans="1:18" ht="35.1" customHeight="1" thickBot="1">
      <c r="A481" s="731" t="s">
        <v>508</v>
      </c>
      <c r="B481" s="732"/>
      <c r="C481" s="732"/>
      <c r="D481" s="732"/>
      <c r="E481" s="820"/>
      <c r="F481" s="49">
        <f>SUM(H481:Q481)</f>
        <v>0</v>
      </c>
      <c r="G481" s="414">
        <f t="shared" ref="G481" si="32">G244+G402+G427+G469</f>
        <v>0</v>
      </c>
      <c r="H481" s="49">
        <f t="shared" ref="H481:Q481" si="33">H244+H402+H427+H469</f>
        <v>0</v>
      </c>
      <c r="I481" s="49">
        <f t="shared" si="33"/>
        <v>0</v>
      </c>
      <c r="J481" s="49">
        <f t="shared" si="33"/>
        <v>0</v>
      </c>
      <c r="K481" s="49">
        <f t="shared" si="33"/>
        <v>0</v>
      </c>
      <c r="L481" s="49">
        <f t="shared" si="33"/>
        <v>0</v>
      </c>
      <c r="M481" s="49">
        <f t="shared" si="33"/>
        <v>0</v>
      </c>
      <c r="N481" s="49">
        <f t="shared" si="33"/>
        <v>0</v>
      </c>
      <c r="O481" s="49">
        <f t="shared" si="33"/>
        <v>0</v>
      </c>
      <c r="P481" s="49">
        <f t="shared" si="33"/>
        <v>0</v>
      </c>
      <c r="Q481" s="226">
        <f t="shared" si="33"/>
        <v>0</v>
      </c>
      <c r="R481" s="49">
        <f t="shared" si="31"/>
        <v>15.1</v>
      </c>
    </row>
    <row r="482" spans="1:18" ht="45.75" customHeight="1" thickBot="1">
      <c r="A482" s="728" t="s">
        <v>509</v>
      </c>
      <c r="B482" s="729"/>
      <c r="C482" s="729"/>
      <c r="D482" s="729"/>
      <c r="E482" s="821"/>
      <c r="F482" s="49">
        <f>SUM(H482:Q482)</f>
        <v>0</v>
      </c>
      <c r="G482" s="414">
        <f t="shared" ref="G482" si="34">G245+G403+G428+G470</f>
        <v>0</v>
      </c>
      <c r="H482" s="49">
        <f t="shared" ref="H482:Q482" si="35">H245+H403+H428+H470</f>
        <v>0</v>
      </c>
      <c r="I482" s="49">
        <f t="shared" si="35"/>
        <v>0</v>
      </c>
      <c r="J482" s="49">
        <f t="shared" si="35"/>
        <v>0</v>
      </c>
      <c r="K482" s="49">
        <f t="shared" si="35"/>
        <v>0</v>
      </c>
      <c r="L482" s="49">
        <f t="shared" si="35"/>
        <v>0</v>
      </c>
      <c r="M482" s="49">
        <f t="shared" si="35"/>
        <v>0</v>
      </c>
      <c r="N482" s="49">
        <f t="shared" si="35"/>
        <v>0</v>
      </c>
      <c r="O482" s="49">
        <f t="shared" si="35"/>
        <v>0</v>
      </c>
      <c r="P482" s="49">
        <f t="shared" si="35"/>
        <v>0</v>
      </c>
      <c r="Q482" s="226">
        <f t="shared" si="35"/>
        <v>0</v>
      </c>
      <c r="R482" s="49">
        <f t="shared" si="31"/>
        <v>35.9</v>
      </c>
    </row>
    <row r="483" spans="1:18" ht="38.25" customHeight="1" thickBot="1">
      <c r="A483" s="719" t="s">
        <v>510</v>
      </c>
      <c r="B483" s="720"/>
      <c r="C483" s="720"/>
      <c r="D483" s="720"/>
      <c r="E483" s="786"/>
      <c r="F483" s="15">
        <f>F480+F481</f>
        <v>0</v>
      </c>
      <c r="G483" s="29">
        <f>G480+G481</f>
        <v>0</v>
      </c>
      <c r="H483" s="15">
        <f>H480+H481</f>
        <v>0</v>
      </c>
      <c r="I483" s="15">
        <f t="shared" ref="I483:Q483" si="36">I480+I481</f>
        <v>0</v>
      </c>
      <c r="J483" s="15">
        <f t="shared" si="36"/>
        <v>0</v>
      </c>
      <c r="K483" s="15">
        <f t="shared" si="36"/>
        <v>0</v>
      </c>
      <c r="L483" s="15">
        <f t="shared" si="36"/>
        <v>0</v>
      </c>
      <c r="M483" s="15">
        <f t="shared" si="36"/>
        <v>0</v>
      </c>
      <c r="N483" s="15">
        <f t="shared" si="36"/>
        <v>0</v>
      </c>
      <c r="O483" s="15">
        <f t="shared" si="36"/>
        <v>0</v>
      </c>
      <c r="P483" s="15">
        <f t="shared" si="36"/>
        <v>0</v>
      </c>
      <c r="Q483" s="357">
        <f t="shared" si="36"/>
        <v>0</v>
      </c>
      <c r="R483" s="15">
        <f>R480+R481</f>
        <v>50.13</v>
      </c>
    </row>
    <row r="484" spans="1:18" ht="35.1" customHeight="1" thickBot="1">
      <c r="A484" s="736" t="s">
        <v>511</v>
      </c>
      <c r="B484" s="816"/>
      <c r="C484" s="816"/>
      <c r="D484" s="816"/>
      <c r="E484" s="817"/>
      <c r="F484" s="264">
        <f>F480+F481+F482</f>
        <v>0</v>
      </c>
      <c r="G484" s="432">
        <f>G480+G481+G482</f>
        <v>0</v>
      </c>
      <c r="H484" s="264">
        <f>H480+H481+H482</f>
        <v>0</v>
      </c>
      <c r="I484" s="264">
        <f t="shared" ref="I484:Q484" si="37">I480+I481+I482</f>
        <v>0</v>
      </c>
      <c r="J484" s="264">
        <f t="shared" si="37"/>
        <v>0</v>
      </c>
      <c r="K484" s="264">
        <f t="shared" si="37"/>
        <v>0</v>
      </c>
      <c r="L484" s="264">
        <f t="shared" si="37"/>
        <v>0</v>
      </c>
      <c r="M484" s="264">
        <f t="shared" si="37"/>
        <v>0</v>
      </c>
      <c r="N484" s="264">
        <f t="shared" si="37"/>
        <v>0</v>
      </c>
      <c r="O484" s="264">
        <f t="shared" si="37"/>
        <v>0</v>
      </c>
      <c r="P484" s="264">
        <f t="shared" si="37"/>
        <v>0</v>
      </c>
      <c r="Q484" s="366">
        <f t="shared" si="37"/>
        <v>0</v>
      </c>
      <c r="R484" s="320">
        <f>R480+R481+R482</f>
        <v>86.03</v>
      </c>
    </row>
    <row r="485" spans="1:18" ht="35.1" customHeight="1" thickBot="1">
      <c r="A485" s="640"/>
      <c r="B485" s="750"/>
      <c r="C485" s="750"/>
      <c r="D485" s="750"/>
      <c r="E485" s="750"/>
      <c r="F485" s="750"/>
      <c r="G485" s="750"/>
      <c r="H485" s="750"/>
      <c r="I485" s="750"/>
      <c r="J485" s="750"/>
      <c r="K485" s="750"/>
      <c r="L485" s="750"/>
      <c r="M485" s="750"/>
      <c r="N485" s="750"/>
      <c r="O485" s="750"/>
      <c r="P485" s="750"/>
      <c r="Q485" s="750"/>
      <c r="R485" s="389"/>
    </row>
    <row r="486" spans="1:18" ht="35.1" customHeight="1" thickBot="1">
      <c r="A486" s="716" t="s">
        <v>512</v>
      </c>
      <c r="B486" s="717"/>
      <c r="C486" s="717"/>
      <c r="D486" s="717"/>
      <c r="E486" s="818"/>
      <c r="F486" s="819"/>
      <c r="G486" s="414">
        <f t="shared" ref="G486:H490" si="38">G480</f>
        <v>0</v>
      </c>
      <c r="H486" s="49">
        <f t="shared" si="38"/>
        <v>0</v>
      </c>
      <c r="I486" s="49">
        <f>I480+H486</f>
        <v>0</v>
      </c>
      <c r="J486" s="49">
        <f t="shared" ref="J486:Q490" si="39">J480+I486</f>
        <v>0</v>
      </c>
      <c r="K486" s="49">
        <f t="shared" si="39"/>
        <v>0</v>
      </c>
      <c r="L486" s="49">
        <f t="shared" si="39"/>
        <v>0</v>
      </c>
      <c r="M486" s="49">
        <f t="shared" si="39"/>
        <v>0</v>
      </c>
      <c r="N486" s="49">
        <f t="shared" si="39"/>
        <v>0</v>
      </c>
      <c r="O486" s="49">
        <f t="shared" si="39"/>
        <v>0</v>
      </c>
      <c r="P486" s="49">
        <f t="shared" si="39"/>
        <v>0</v>
      </c>
      <c r="Q486" s="226">
        <f t="shared" si="39"/>
        <v>0</v>
      </c>
      <c r="R486" s="49">
        <f>R480</f>
        <v>35.03</v>
      </c>
    </row>
    <row r="487" spans="1:18" ht="35.1" customHeight="1" thickBot="1">
      <c r="A487" s="731" t="s">
        <v>513</v>
      </c>
      <c r="B487" s="732"/>
      <c r="C487" s="732"/>
      <c r="D487" s="732"/>
      <c r="E487" s="790"/>
      <c r="F487" s="791"/>
      <c r="G487" s="414">
        <f t="shared" si="38"/>
        <v>0</v>
      </c>
      <c r="H487" s="49">
        <f t="shared" si="38"/>
        <v>0</v>
      </c>
      <c r="I487" s="49">
        <f>I481+H487</f>
        <v>0</v>
      </c>
      <c r="J487" s="49">
        <f t="shared" si="39"/>
        <v>0</v>
      </c>
      <c r="K487" s="49">
        <f t="shared" si="39"/>
        <v>0</v>
      </c>
      <c r="L487" s="49">
        <f t="shared" si="39"/>
        <v>0</v>
      </c>
      <c r="M487" s="49">
        <f t="shared" si="39"/>
        <v>0</v>
      </c>
      <c r="N487" s="49">
        <f t="shared" si="39"/>
        <v>0</v>
      </c>
      <c r="O487" s="49">
        <f t="shared" si="39"/>
        <v>0</v>
      </c>
      <c r="P487" s="49">
        <f t="shared" si="39"/>
        <v>0</v>
      </c>
      <c r="Q487" s="226">
        <f t="shared" si="39"/>
        <v>0</v>
      </c>
      <c r="R487" s="49">
        <f>R481</f>
        <v>15.1</v>
      </c>
    </row>
    <row r="488" spans="1:18" ht="35.1" customHeight="1" thickBot="1">
      <c r="A488" s="728" t="s">
        <v>514</v>
      </c>
      <c r="B488" s="729"/>
      <c r="C488" s="729"/>
      <c r="D488" s="729"/>
      <c r="E488" s="734"/>
      <c r="F488" s="730"/>
      <c r="G488" s="414">
        <f t="shared" si="38"/>
        <v>0</v>
      </c>
      <c r="H488" s="49">
        <f t="shared" si="38"/>
        <v>0</v>
      </c>
      <c r="I488" s="49">
        <f>I482+H488</f>
        <v>0</v>
      </c>
      <c r="J488" s="49">
        <f t="shared" si="39"/>
        <v>0</v>
      </c>
      <c r="K488" s="49">
        <f t="shared" si="39"/>
        <v>0</v>
      </c>
      <c r="L488" s="49">
        <f t="shared" si="39"/>
        <v>0</v>
      </c>
      <c r="M488" s="49">
        <f t="shared" si="39"/>
        <v>0</v>
      </c>
      <c r="N488" s="49">
        <f t="shared" si="39"/>
        <v>0</v>
      </c>
      <c r="O488" s="49">
        <f t="shared" si="39"/>
        <v>0</v>
      </c>
      <c r="P488" s="49">
        <f t="shared" si="39"/>
        <v>0</v>
      </c>
      <c r="Q488" s="226">
        <f t="shared" si="39"/>
        <v>0</v>
      </c>
      <c r="R488" s="49">
        <f>R482</f>
        <v>35.9</v>
      </c>
    </row>
    <row r="489" spans="1:18" ht="35.1" customHeight="1" thickBot="1">
      <c r="A489" s="719" t="s">
        <v>515</v>
      </c>
      <c r="B489" s="720"/>
      <c r="C489" s="720"/>
      <c r="D489" s="720"/>
      <c r="E489" s="780"/>
      <c r="F489" s="781"/>
      <c r="G489" s="29">
        <f t="shared" si="38"/>
        <v>0</v>
      </c>
      <c r="H489" s="15">
        <f t="shared" si="38"/>
        <v>0</v>
      </c>
      <c r="I489" s="4">
        <f>I483+H489</f>
        <v>0</v>
      </c>
      <c r="J489" s="4">
        <f t="shared" si="39"/>
        <v>0</v>
      </c>
      <c r="K489" s="4">
        <f t="shared" si="39"/>
        <v>0</v>
      </c>
      <c r="L489" s="4">
        <f t="shared" si="39"/>
        <v>0</v>
      </c>
      <c r="M489" s="4">
        <f t="shared" si="39"/>
        <v>0</v>
      </c>
      <c r="N489" s="4">
        <f t="shared" si="39"/>
        <v>0</v>
      </c>
      <c r="O489" s="4">
        <f t="shared" si="39"/>
        <v>0</v>
      </c>
      <c r="P489" s="4">
        <f t="shared" si="39"/>
        <v>0</v>
      </c>
      <c r="Q489" s="358">
        <f t="shared" si="39"/>
        <v>0</v>
      </c>
      <c r="R489" s="15">
        <f>R483</f>
        <v>50.13</v>
      </c>
    </row>
    <row r="490" spans="1:18" ht="35.1" customHeight="1" thickBot="1">
      <c r="A490" s="747" t="s">
        <v>516</v>
      </c>
      <c r="B490" s="782"/>
      <c r="C490" s="782"/>
      <c r="D490" s="782"/>
      <c r="E490" s="782"/>
      <c r="F490" s="783"/>
      <c r="G490" s="423">
        <f t="shared" si="38"/>
        <v>0</v>
      </c>
      <c r="H490" s="5">
        <f t="shared" si="38"/>
        <v>0</v>
      </c>
      <c r="I490" s="5">
        <f>I484+H490</f>
        <v>0</v>
      </c>
      <c r="J490" s="5">
        <f t="shared" si="39"/>
        <v>0</v>
      </c>
      <c r="K490" s="5">
        <f t="shared" si="39"/>
        <v>0</v>
      </c>
      <c r="L490" s="5">
        <f t="shared" si="39"/>
        <v>0</v>
      </c>
      <c r="M490" s="5">
        <f t="shared" si="39"/>
        <v>0</v>
      </c>
      <c r="N490" s="5">
        <f t="shared" si="39"/>
        <v>0</v>
      </c>
      <c r="O490" s="5">
        <f t="shared" si="39"/>
        <v>0</v>
      </c>
      <c r="P490" s="5">
        <f t="shared" si="39"/>
        <v>0</v>
      </c>
      <c r="Q490" s="359">
        <f t="shared" si="39"/>
        <v>0</v>
      </c>
      <c r="R490" s="5">
        <f>R484</f>
        <v>86.03</v>
      </c>
    </row>
    <row r="491" spans="1:18" ht="35.1" customHeight="1" thickBot="1">
      <c r="A491" s="640"/>
      <c r="B491" s="750"/>
      <c r="C491" s="750"/>
      <c r="D491" s="750"/>
      <c r="E491" s="750"/>
      <c r="F491" s="750"/>
      <c r="G491" s="750"/>
      <c r="H491" s="750"/>
      <c r="I491" s="750"/>
      <c r="J491" s="750"/>
      <c r="K491" s="750"/>
      <c r="L491" s="750"/>
      <c r="M491" s="750"/>
      <c r="N491" s="750"/>
      <c r="O491" s="750"/>
      <c r="P491" s="750"/>
      <c r="Q491" s="750"/>
      <c r="R491" s="389"/>
    </row>
    <row r="492" spans="1:18" ht="35.1" customHeight="1" thickBot="1">
      <c r="A492" s="722" t="s">
        <v>236</v>
      </c>
      <c r="B492" s="723"/>
      <c r="C492" s="723"/>
      <c r="D492" s="723"/>
      <c r="E492" s="723"/>
      <c r="F492" s="723"/>
      <c r="G492" s="723"/>
      <c r="H492" s="723"/>
      <c r="I492" s="723"/>
      <c r="J492" s="723"/>
      <c r="K492" s="723"/>
      <c r="L492" s="723"/>
      <c r="M492" s="723"/>
      <c r="N492" s="723"/>
      <c r="O492" s="723"/>
      <c r="P492" s="723"/>
      <c r="Q492" s="723"/>
      <c r="R492" s="452"/>
    </row>
    <row r="493" spans="1:18" ht="35.1" customHeight="1" thickBot="1">
      <c r="A493" s="722" t="s">
        <v>237</v>
      </c>
      <c r="B493" s="784"/>
      <c r="C493" s="723"/>
      <c r="D493" s="723"/>
      <c r="E493" s="723"/>
      <c r="F493" s="723"/>
      <c r="G493" s="723"/>
      <c r="H493" s="723"/>
      <c r="I493" s="723"/>
      <c r="J493" s="723"/>
      <c r="K493" s="723"/>
      <c r="L493" s="723"/>
      <c r="M493" s="723"/>
      <c r="N493" s="723"/>
      <c r="O493" s="723"/>
      <c r="P493" s="723"/>
      <c r="Q493" s="723"/>
      <c r="R493" s="389"/>
    </row>
    <row r="494" spans="1:18" s="164" customFormat="1" ht="35.1" customHeight="1">
      <c r="A494" s="665">
        <v>83</v>
      </c>
      <c r="B494" s="250" t="s">
        <v>239</v>
      </c>
      <c r="C494" s="830" t="s">
        <v>15</v>
      </c>
      <c r="D494" s="271" t="s">
        <v>616</v>
      </c>
      <c r="E494" s="665" t="s">
        <v>17</v>
      </c>
      <c r="F494" s="102" t="s">
        <v>18</v>
      </c>
      <c r="G494" s="475">
        <f>R494*J5</f>
        <v>0</v>
      </c>
      <c r="H494" s="173">
        <v>0.35699999999999998</v>
      </c>
      <c r="I494" s="138"/>
      <c r="J494" s="138"/>
      <c r="K494" s="138"/>
      <c r="L494" s="167"/>
      <c r="M494" s="138"/>
      <c r="N494" s="138"/>
      <c r="O494" s="138"/>
      <c r="P494" s="138"/>
      <c r="Q494" s="168"/>
      <c r="R494" s="384">
        <v>0.4</v>
      </c>
    </row>
    <row r="495" spans="1:18" s="164" customFormat="1" ht="35.1" customHeight="1">
      <c r="A495" s="666"/>
      <c r="B495" s="237" t="s">
        <v>240</v>
      </c>
      <c r="C495" s="692"/>
      <c r="D495" s="248"/>
      <c r="E495" s="839"/>
      <c r="F495" s="275" t="s">
        <v>19</v>
      </c>
      <c r="G495" s="476"/>
      <c r="H495" s="169"/>
      <c r="I495" s="139"/>
      <c r="J495" s="139"/>
      <c r="K495" s="139"/>
      <c r="L495" s="139"/>
      <c r="M495" s="139"/>
      <c r="N495" s="139"/>
      <c r="O495" s="139"/>
      <c r="P495" s="139"/>
      <c r="Q495" s="170"/>
      <c r="R495" s="385"/>
    </row>
    <row r="496" spans="1:18" s="164" customFormat="1" ht="35.1" customHeight="1" thickBot="1">
      <c r="A496" s="666"/>
      <c r="B496" s="237" t="s">
        <v>618</v>
      </c>
      <c r="C496" s="692"/>
      <c r="D496" s="272"/>
      <c r="E496" s="839"/>
      <c r="F496" s="125" t="s">
        <v>20</v>
      </c>
      <c r="G496" s="477"/>
      <c r="H496" s="191"/>
      <c r="I496" s="147"/>
      <c r="J496" s="147"/>
      <c r="K496" s="147"/>
      <c r="L496" s="147"/>
      <c r="M496" s="147"/>
      <c r="N496" s="147"/>
      <c r="O496" s="147"/>
      <c r="P496" s="147"/>
      <c r="Q496" s="171"/>
      <c r="R496" s="387"/>
    </row>
    <row r="497" spans="1:18" s="164" customFormat="1" ht="35.1" customHeight="1" thickBot="1">
      <c r="A497" s="667"/>
      <c r="B497" s="249" t="s">
        <v>241</v>
      </c>
      <c r="C497" s="681"/>
      <c r="D497" s="172"/>
      <c r="E497" s="840"/>
      <c r="F497" s="270"/>
      <c r="G497" s="470"/>
      <c r="H497" s="837"/>
      <c r="I497" s="838"/>
      <c r="J497" s="838"/>
      <c r="K497" s="838"/>
      <c r="L497" s="838"/>
      <c r="M497" s="838"/>
      <c r="N497" s="838"/>
      <c r="O497" s="838"/>
      <c r="P497" s="838"/>
      <c r="Q497" s="838"/>
      <c r="R497" s="316"/>
    </row>
    <row r="498" spans="1:18" s="164" customFormat="1" ht="34.5" customHeight="1">
      <c r="A498" s="665">
        <v>84</v>
      </c>
      <c r="B498" s="250" t="s">
        <v>239</v>
      </c>
      <c r="C498" s="830" t="s">
        <v>15</v>
      </c>
      <c r="D498" s="250" t="s">
        <v>416</v>
      </c>
      <c r="E498" s="665" t="s">
        <v>17</v>
      </c>
      <c r="F498" s="102" t="s">
        <v>18</v>
      </c>
      <c r="G498" s="475">
        <f>R498*J5</f>
        <v>0</v>
      </c>
      <c r="H498" s="173">
        <v>5.2999999999999999E-2</v>
      </c>
      <c r="I498" s="138"/>
      <c r="J498" s="138"/>
      <c r="K498" s="138"/>
      <c r="L498" s="138"/>
      <c r="M498" s="138"/>
      <c r="N498" s="138"/>
      <c r="O498" s="138"/>
      <c r="P498" s="138"/>
      <c r="Q498" s="168"/>
      <c r="R498" s="384">
        <v>0.65</v>
      </c>
    </row>
    <row r="499" spans="1:18" s="164" customFormat="1" ht="35.1" customHeight="1">
      <c r="A499" s="666"/>
      <c r="B499" s="248" t="s">
        <v>242</v>
      </c>
      <c r="C499" s="692"/>
      <c r="D499" s="117"/>
      <c r="E499" s="839"/>
      <c r="F499" s="275" t="s">
        <v>19</v>
      </c>
      <c r="G499" s="476"/>
      <c r="H499" s="169"/>
      <c r="I499" s="139"/>
      <c r="J499" s="139"/>
      <c r="K499" s="139"/>
      <c r="L499" s="139"/>
      <c r="M499" s="139"/>
      <c r="N499" s="139"/>
      <c r="O499" s="139"/>
      <c r="P499" s="139"/>
      <c r="Q499" s="170"/>
      <c r="R499" s="385"/>
    </row>
    <row r="500" spans="1:18" s="164" customFormat="1" ht="35.1" customHeight="1" thickBot="1">
      <c r="A500" s="666"/>
      <c r="B500" s="237" t="s">
        <v>243</v>
      </c>
      <c r="C500" s="692"/>
      <c r="D500" s="272"/>
      <c r="E500" s="839"/>
      <c r="F500" s="125" t="s">
        <v>20</v>
      </c>
      <c r="G500" s="477"/>
      <c r="H500" s="191"/>
      <c r="I500" s="147"/>
      <c r="J500" s="147"/>
      <c r="K500" s="147"/>
      <c r="L500" s="147"/>
      <c r="M500" s="147"/>
      <c r="N500" s="147"/>
      <c r="O500" s="147"/>
      <c r="P500" s="147"/>
      <c r="Q500" s="171"/>
      <c r="R500" s="387"/>
    </row>
    <row r="501" spans="1:18" s="164" customFormat="1" ht="35.1" customHeight="1">
      <c r="A501" s="666"/>
      <c r="B501" s="237" t="s">
        <v>619</v>
      </c>
      <c r="C501" s="692"/>
      <c r="D501" s="694"/>
      <c r="E501" s="839"/>
      <c r="F501" s="664"/>
      <c r="G501" s="461"/>
      <c r="H501" s="632"/>
      <c r="I501" s="828"/>
      <c r="J501" s="828"/>
      <c r="K501" s="828"/>
      <c r="L501" s="828"/>
      <c r="M501" s="828"/>
      <c r="N501" s="828"/>
      <c r="O501" s="828"/>
      <c r="P501" s="828"/>
      <c r="Q501" s="828"/>
      <c r="R501" s="309"/>
    </row>
    <row r="502" spans="1:18" s="164" customFormat="1" ht="35.1" customHeight="1">
      <c r="A502" s="666"/>
      <c r="B502" s="237" t="s">
        <v>244</v>
      </c>
      <c r="C502" s="692"/>
      <c r="D502" s="835"/>
      <c r="E502" s="839"/>
      <c r="F502" s="835"/>
      <c r="G502" s="478"/>
      <c r="H502" s="836"/>
      <c r="I502" s="836"/>
      <c r="J502" s="836"/>
      <c r="K502" s="836"/>
      <c r="L502" s="836"/>
      <c r="M502" s="836"/>
      <c r="N502" s="836"/>
      <c r="O502" s="836"/>
      <c r="P502" s="836"/>
      <c r="Q502" s="836"/>
      <c r="R502" s="328"/>
    </row>
    <row r="503" spans="1:18" s="164" customFormat="1" ht="35.1" customHeight="1" thickBot="1">
      <c r="A503" s="667"/>
      <c r="B503" s="249" t="s">
        <v>245</v>
      </c>
      <c r="C503" s="681"/>
      <c r="D503" s="827"/>
      <c r="E503" s="840"/>
      <c r="F503" s="827"/>
      <c r="G503" s="479"/>
      <c r="H503" s="829"/>
      <c r="I503" s="829"/>
      <c r="J503" s="829"/>
      <c r="K503" s="829"/>
      <c r="L503" s="829"/>
      <c r="M503" s="829"/>
      <c r="N503" s="829"/>
      <c r="O503" s="829"/>
      <c r="P503" s="829"/>
      <c r="Q503" s="829"/>
      <c r="R503" s="327"/>
    </row>
    <row r="504" spans="1:18" s="164" customFormat="1" ht="32.25" customHeight="1">
      <c r="A504" s="665">
        <v>85</v>
      </c>
      <c r="B504" s="250" t="s">
        <v>246</v>
      </c>
      <c r="C504" s="830" t="s">
        <v>24</v>
      </c>
      <c r="D504" s="271" t="s">
        <v>648</v>
      </c>
      <c r="E504" s="696" t="s">
        <v>17</v>
      </c>
      <c r="F504" s="148" t="s">
        <v>18</v>
      </c>
      <c r="G504" s="475">
        <f>R504*J5</f>
        <v>0</v>
      </c>
      <c r="H504" s="173">
        <v>0.67200000000000004</v>
      </c>
      <c r="I504" s="173"/>
      <c r="J504" s="138"/>
      <c r="K504" s="138"/>
      <c r="L504" s="138"/>
      <c r="M504" s="138"/>
      <c r="N504" s="138"/>
      <c r="O504" s="138"/>
      <c r="P504" s="138"/>
      <c r="Q504" s="168"/>
      <c r="R504" s="384">
        <v>1.9</v>
      </c>
    </row>
    <row r="505" spans="1:18" s="164" customFormat="1" ht="30.75" customHeight="1">
      <c r="A505" s="666"/>
      <c r="B505" s="237" t="s">
        <v>247</v>
      </c>
      <c r="C505" s="831"/>
      <c r="D505" s="117"/>
      <c r="E505" s="833"/>
      <c r="F505" s="280" t="s">
        <v>19</v>
      </c>
      <c r="G505" s="476"/>
      <c r="H505" s="169"/>
      <c r="I505" s="169"/>
      <c r="J505" s="139"/>
      <c r="K505" s="139"/>
      <c r="L505" s="139"/>
      <c r="M505" s="139"/>
      <c r="N505" s="139"/>
      <c r="O505" s="139"/>
      <c r="P505" s="139"/>
      <c r="Q505" s="170"/>
      <c r="R505" s="385"/>
    </row>
    <row r="506" spans="1:18" s="164" customFormat="1" ht="30.75" customHeight="1" thickBot="1">
      <c r="A506" s="666"/>
      <c r="B506" s="248" t="s">
        <v>248</v>
      </c>
      <c r="C506" s="831"/>
      <c r="D506" s="133"/>
      <c r="E506" s="833"/>
      <c r="F506" s="174" t="s">
        <v>20</v>
      </c>
      <c r="G506" s="477"/>
      <c r="H506" s="191"/>
      <c r="I506" s="175"/>
      <c r="J506" s="176"/>
      <c r="K506" s="273"/>
      <c r="L506" s="140"/>
      <c r="M506" s="140"/>
      <c r="N506" s="140"/>
      <c r="O506" s="140"/>
      <c r="P506" s="140"/>
      <c r="Q506" s="177"/>
      <c r="R506" s="387"/>
    </row>
    <row r="507" spans="1:18" s="164" customFormat="1" ht="30.75" customHeight="1">
      <c r="A507" s="666"/>
      <c r="B507" s="248" t="s">
        <v>249</v>
      </c>
      <c r="C507" s="831"/>
      <c r="D507" s="694"/>
      <c r="E507" s="833"/>
      <c r="F507" s="664"/>
      <c r="G507" s="461"/>
      <c r="H507" s="632"/>
      <c r="I507" s="828"/>
      <c r="J507" s="828"/>
      <c r="K507" s="828"/>
      <c r="L507" s="828"/>
      <c r="M507" s="828"/>
      <c r="N507" s="828"/>
      <c r="O507" s="828"/>
      <c r="P507" s="828"/>
      <c r="Q507" s="828"/>
      <c r="R507" s="309"/>
    </row>
    <row r="508" spans="1:18" s="164" customFormat="1" ht="42" customHeight="1" thickBot="1">
      <c r="A508" s="667"/>
      <c r="B508" s="249" t="s">
        <v>250</v>
      </c>
      <c r="C508" s="832"/>
      <c r="D508" s="827"/>
      <c r="E508" s="834"/>
      <c r="F508" s="827"/>
      <c r="G508" s="479"/>
      <c r="H508" s="829"/>
      <c r="I508" s="829"/>
      <c r="J508" s="829"/>
      <c r="K508" s="829"/>
      <c r="L508" s="829"/>
      <c r="M508" s="829"/>
      <c r="N508" s="829"/>
      <c r="O508" s="829"/>
      <c r="P508" s="829"/>
      <c r="Q508" s="829"/>
      <c r="R508" s="327"/>
    </row>
    <row r="509" spans="1:18" s="164" customFormat="1" ht="32.25" customHeight="1">
      <c r="A509" s="665">
        <v>86</v>
      </c>
      <c r="B509" s="250" t="s">
        <v>251</v>
      </c>
      <c r="C509" s="830" t="s">
        <v>24</v>
      </c>
      <c r="D509" s="271"/>
      <c r="E509" s="696" t="s">
        <v>451</v>
      </c>
      <c r="F509" s="148" t="s">
        <v>18</v>
      </c>
      <c r="G509" s="456"/>
      <c r="H509" s="173"/>
      <c r="I509" s="173"/>
      <c r="J509" s="138"/>
      <c r="K509" s="138"/>
      <c r="L509" s="138"/>
      <c r="M509" s="138"/>
      <c r="N509" s="138"/>
      <c r="O509" s="138"/>
      <c r="P509" s="138"/>
      <c r="Q509" s="168"/>
      <c r="R509" s="384"/>
    </row>
    <row r="510" spans="1:18" s="164" customFormat="1" ht="30.75" customHeight="1">
      <c r="A510" s="666"/>
      <c r="B510" s="237" t="s">
        <v>252</v>
      </c>
      <c r="C510" s="831"/>
      <c r="D510" s="117"/>
      <c r="E510" s="833"/>
      <c r="F510" s="280" t="s">
        <v>19</v>
      </c>
      <c r="G510" s="468"/>
      <c r="H510" s="169"/>
      <c r="I510" s="169"/>
      <c r="J510" s="139"/>
      <c r="K510" s="139"/>
      <c r="L510" s="139"/>
      <c r="M510" s="139"/>
      <c r="N510" s="139"/>
      <c r="O510" s="139"/>
      <c r="P510" s="139"/>
      <c r="Q510" s="170"/>
      <c r="R510" s="385"/>
    </row>
    <row r="511" spans="1:18" s="164" customFormat="1" ht="30.75" customHeight="1" thickBot="1">
      <c r="A511" s="666"/>
      <c r="B511" s="248" t="s">
        <v>253</v>
      </c>
      <c r="C511" s="831"/>
      <c r="D511" s="133" t="s">
        <v>254</v>
      </c>
      <c r="E511" s="833"/>
      <c r="F511" s="174" t="s">
        <v>20</v>
      </c>
      <c r="G511" s="459">
        <f>R511*J5</f>
        <v>0</v>
      </c>
      <c r="H511" s="191"/>
      <c r="I511" s="175"/>
      <c r="J511" s="176"/>
      <c r="K511" s="273"/>
      <c r="L511" s="140"/>
      <c r="M511" s="140"/>
      <c r="N511" s="140"/>
      <c r="O511" s="140">
        <v>0.34899999999999998</v>
      </c>
      <c r="P511" s="140"/>
      <c r="Q511" s="177"/>
      <c r="R511" s="387">
        <v>1.3</v>
      </c>
    </row>
    <row r="512" spans="1:18" s="164" customFormat="1" ht="30.75" customHeight="1" thickBot="1">
      <c r="A512" s="666"/>
      <c r="B512" s="248"/>
      <c r="C512" s="831"/>
      <c r="D512" s="250"/>
      <c r="E512" s="833"/>
      <c r="F512" s="230"/>
      <c r="G512" s="461"/>
      <c r="H512" s="632"/>
      <c r="I512" s="828"/>
      <c r="J512" s="828"/>
      <c r="K512" s="828"/>
      <c r="L512" s="828"/>
      <c r="M512" s="828"/>
      <c r="N512" s="828"/>
      <c r="O512" s="828"/>
      <c r="P512" s="828"/>
      <c r="Q512" s="828"/>
      <c r="R512" s="309"/>
    </row>
    <row r="513" spans="1:18" s="164" customFormat="1" ht="35.1" customHeight="1">
      <c r="A513" s="665">
        <v>87</v>
      </c>
      <c r="B513" s="299" t="s">
        <v>255</v>
      </c>
      <c r="C513" s="830" t="s">
        <v>73</v>
      </c>
      <c r="D513" s="271"/>
      <c r="E513" s="665" t="s">
        <v>451</v>
      </c>
      <c r="F513" s="148" t="s">
        <v>18</v>
      </c>
      <c r="G513" s="456"/>
      <c r="H513" s="173"/>
      <c r="I513" s="138"/>
      <c r="J513" s="138"/>
      <c r="K513" s="138"/>
      <c r="L513" s="138"/>
      <c r="M513" s="138"/>
      <c r="N513" s="138"/>
      <c r="O513" s="138"/>
      <c r="P513" s="138"/>
      <c r="Q513" s="168"/>
      <c r="R513" s="384"/>
    </row>
    <row r="514" spans="1:18" s="164" customFormat="1" ht="35.1" customHeight="1">
      <c r="A514" s="666"/>
      <c r="B514" s="300" t="s">
        <v>256</v>
      </c>
      <c r="C514" s="844"/>
      <c r="D514" s="248"/>
      <c r="E514" s="666"/>
      <c r="F514" s="280" t="s">
        <v>19</v>
      </c>
      <c r="G514" s="468"/>
      <c r="H514" s="169"/>
      <c r="I514" s="139"/>
      <c r="J514" s="139"/>
      <c r="K514" s="139"/>
      <c r="L514" s="139"/>
      <c r="M514" s="139"/>
      <c r="N514" s="139"/>
      <c r="O514" s="139"/>
      <c r="P514" s="139"/>
      <c r="Q514" s="170"/>
      <c r="R514" s="385"/>
    </row>
    <row r="515" spans="1:18" s="164" customFormat="1" ht="35.1" customHeight="1" thickBot="1">
      <c r="A515" s="666"/>
      <c r="B515" s="300" t="s">
        <v>257</v>
      </c>
      <c r="C515" s="844"/>
      <c r="D515" s="272" t="s">
        <v>55</v>
      </c>
      <c r="E515" s="666"/>
      <c r="F515" s="149" t="s">
        <v>20</v>
      </c>
      <c r="G515" s="469">
        <f>R515*J5</f>
        <v>0</v>
      </c>
      <c r="H515" s="191"/>
      <c r="I515" s="147"/>
      <c r="J515" s="147"/>
      <c r="K515" s="147"/>
      <c r="L515" s="147"/>
      <c r="M515" s="147"/>
      <c r="N515" s="147"/>
      <c r="O515" s="147">
        <v>4.0000000000000001E-3</v>
      </c>
      <c r="P515" s="147"/>
      <c r="Q515" s="171"/>
      <c r="R515" s="387">
        <v>0.4</v>
      </c>
    </row>
    <row r="516" spans="1:18" s="164" customFormat="1" ht="50.25" customHeight="1" thickBot="1">
      <c r="A516" s="667"/>
      <c r="B516" s="172" t="s">
        <v>258</v>
      </c>
      <c r="C516" s="845"/>
      <c r="D516" s="172"/>
      <c r="E516" s="667"/>
      <c r="F516" s="270"/>
      <c r="G516" s="470"/>
      <c r="H516" s="837"/>
      <c r="I516" s="837"/>
      <c r="J516" s="837"/>
      <c r="K516" s="837"/>
      <c r="L516" s="837"/>
      <c r="M516" s="837"/>
      <c r="N516" s="837"/>
      <c r="O516" s="837"/>
      <c r="P516" s="837"/>
      <c r="Q516" s="837"/>
      <c r="R516" s="316"/>
    </row>
    <row r="517" spans="1:18" s="164" customFormat="1" ht="35.1" customHeight="1">
      <c r="A517" s="665">
        <v>88</v>
      </c>
      <c r="B517" s="250" t="s">
        <v>259</v>
      </c>
      <c r="C517" s="830" t="s">
        <v>24</v>
      </c>
      <c r="D517" s="250"/>
      <c r="E517" s="665" t="s">
        <v>451</v>
      </c>
      <c r="F517" s="148" t="s">
        <v>18</v>
      </c>
      <c r="G517" s="456"/>
      <c r="H517" s="173"/>
      <c r="I517" s="138"/>
      <c r="J517" s="138"/>
      <c r="K517" s="138"/>
      <c r="L517" s="138"/>
      <c r="M517" s="138"/>
      <c r="N517" s="138"/>
      <c r="O517" s="138"/>
      <c r="P517" s="138"/>
      <c r="Q517" s="168"/>
      <c r="R517" s="384"/>
    </row>
    <row r="518" spans="1:18" s="164" customFormat="1" ht="35.1" customHeight="1">
      <c r="A518" s="666"/>
      <c r="B518" s="248" t="s">
        <v>260</v>
      </c>
      <c r="C518" s="692"/>
      <c r="D518" s="133"/>
      <c r="E518" s="839"/>
      <c r="F518" s="280" t="s">
        <v>19</v>
      </c>
      <c r="G518" s="468"/>
      <c r="H518" s="169"/>
      <c r="I518" s="139"/>
      <c r="J518" s="139"/>
      <c r="K518" s="139"/>
      <c r="L518" s="139"/>
      <c r="M518" s="139"/>
      <c r="N518" s="139"/>
      <c r="O518" s="139"/>
      <c r="P518" s="139"/>
      <c r="Q518" s="170"/>
      <c r="R518" s="385"/>
    </row>
    <row r="519" spans="1:18" s="164" customFormat="1" ht="35.1" customHeight="1" thickBot="1">
      <c r="A519" s="666"/>
      <c r="B519" s="248" t="s">
        <v>261</v>
      </c>
      <c r="C519" s="692"/>
      <c r="D519" s="272" t="s">
        <v>262</v>
      </c>
      <c r="E519" s="839"/>
      <c r="F519" s="149" t="s">
        <v>20</v>
      </c>
      <c r="G519" s="469">
        <f>R519*J5</f>
        <v>0</v>
      </c>
      <c r="H519" s="447"/>
      <c r="I519" s="147"/>
      <c r="J519" s="147"/>
      <c r="K519" s="147"/>
      <c r="L519" s="147"/>
      <c r="M519" s="147"/>
      <c r="N519" s="147"/>
      <c r="O519" s="147">
        <v>0.77159999999999995</v>
      </c>
      <c r="P519" s="147"/>
      <c r="Q519" s="171"/>
      <c r="R519" s="147">
        <v>1.4</v>
      </c>
    </row>
    <row r="520" spans="1:18" s="164" customFormat="1" ht="35.1" customHeight="1" thickBot="1">
      <c r="A520" s="667"/>
      <c r="B520" s="249" t="s">
        <v>263</v>
      </c>
      <c r="C520" s="681"/>
      <c r="D520" s="249"/>
      <c r="E520" s="840"/>
      <c r="F520" s="270"/>
      <c r="G520" s="470"/>
      <c r="H520" s="837"/>
      <c r="I520" s="838"/>
      <c r="J520" s="838"/>
      <c r="K520" s="838"/>
      <c r="L520" s="838"/>
      <c r="M520" s="838"/>
      <c r="N520" s="838"/>
      <c r="O520" s="838"/>
      <c r="P520" s="838"/>
      <c r="Q520" s="838"/>
      <c r="R520" s="316"/>
    </row>
    <row r="521" spans="1:18" s="164" customFormat="1" ht="35.1" customHeight="1">
      <c r="A521" s="665">
        <v>89</v>
      </c>
      <c r="B521" s="250" t="s">
        <v>267</v>
      </c>
      <c r="C521" s="830" t="s">
        <v>24</v>
      </c>
      <c r="D521" s="271"/>
      <c r="E521" s="665" t="s">
        <v>451</v>
      </c>
      <c r="F521" s="102" t="s">
        <v>18</v>
      </c>
      <c r="G521" s="456"/>
      <c r="H521" s="173"/>
      <c r="I521" s="138"/>
      <c r="J521" s="138"/>
      <c r="K521" s="138"/>
      <c r="L521" s="138"/>
      <c r="M521" s="138"/>
      <c r="N521" s="138"/>
      <c r="O521" s="138"/>
      <c r="P521" s="138"/>
      <c r="Q521" s="168"/>
      <c r="R521" s="384"/>
    </row>
    <row r="522" spans="1:18" s="164" customFormat="1" ht="35.1" customHeight="1">
      <c r="A522" s="839"/>
      <c r="B522" s="248" t="s">
        <v>264</v>
      </c>
      <c r="C522" s="831"/>
      <c r="D522" s="117"/>
      <c r="E522" s="839"/>
      <c r="F522" s="275" t="s">
        <v>19</v>
      </c>
      <c r="G522" s="468"/>
      <c r="H522" s="169"/>
      <c r="I522" s="139"/>
      <c r="J522" s="139"/>
      <c r="K522" s="139"/>
      <c r="L522" s="139"/>
      <c r="M522" s="139"/>
      <c r="N522" s="139"/>
      <c r="O522" s="139"/>
      <c r="P522" s="139"/>
      <c r="Q522" s="170"/>
      <c r="R522" s="386"/>
    </row>
    <row r="523" spans="1:18" s="164" customFormat="1" ht="35.1" customHeight="1" thickBot="1">
      <c r="A523" s="839"/>
      <c r="B523" s="248" t="s">
        <v>265</v>
      </c>
      <c r="C523" s="831"/>
      <c r="D523" s="272" t="s">
        <v>268</v>
      </c>
      <c r="E523" s="839"/>
      <c r="F523" s="125" t="s">
        <v>20</v>
      </c>
      <c r="G523" s="469">
        <f>R523*J5</f>
        <v>0</v>
      </c>
      <c r="H523" s="447"/>
      <c r="I523" s="147"/>
      <c r="J523" s="147"/>
      <c r="K523" s="191"/>
      <c r="L523" s="147"/>
      <c r="M523" s="147"/>
      <c r="N523" s="147"/>
      <c r="O523" s="147">
        <v>0.44359999999999999</v>
      </c>
      <c r="P523" s="147"/>
      <c r="Q523" s="171"/>
      <c r="R523" s="453">
        <v>0.56000000000000005</v>
      </c>
    </row>
    <row r="524" spans="1:18" s="164" customFormat="1" ht="34.5" customHeight="1" thickBot="1">
      <c r="A524" s="840"/>
      <c r="B524" s="249" t="s">
        <v>266</v>
      </c>
      <c r="C524" s="832"/>
      <c r="D524" s="249"/>
      <c r="E524" s="840"/>
      <c r="F524" s="270"/>
      <c r="G524" s="480"/>
      <c r="H524" s="846"/>
      <c r="I524" s="838"/>
      <c r="J524" s="838"/>
      <c r="K524" s="838"/>
      <c r="L524" s="838"/>
      <c r="M524" s="838"/>
      <c r="N524" s="838"/>
      <c r="O524" s="838"/>
      <c r="P524" s="838"/>
      <c r="Q524" s="838"/>
      <c r="R524" s="132"/>
    </row>
    <row r="525" spans="1:18" s="164" customFormat="1" ht="35.1" hidden="1" customHeight="1" thickBot="1">
      <c r="A525" s="847" t="s">
        <v>269</v>
      </c>
      <c r="B525" s="848"/>
      <c r="C525" s="848"/>
      <c r="D525" s="848"/>
      <c r="E525" s="849"/>
      <c r="F525" s="179">
        <f>SUM(H525:Q525)</f>
        <v>1.0820000000000001</v>
      </c>
      <c r="G525" s="481">
        <f>G494+G498+G504+G509+G513+G517+G521</f>
        <v>0</v>
      </c>
      <c r="H525" s="179">
        <f>H494+H498+H504+H509+H513+H517+H521</f>
        <v>1.0820000000000001</v>
      </c>
      <c r="I525" s="179">
        <f t="shared" ref="I525:Q525" si="40">I494+I498+I504+I509+I513+I517+I521</f>
        <v>0</v>
      </c>
      <c r="J525" s="179">
        <f t="shared" si="40"/>
        <v>0</v>
      </c>
      <c r="K525" s="179">
        <f t="shared" si="40"/>
        <v>0</v>
      </c>
      <c r="L525" s="179">
        <f t="shared" si="40"/>
        <v>0</v>
      </c>
      <c r="M525" s="179">
        <f t="shared" si="40"/>
        <v>0</v>
      </c>
      <c r="N525" s="179">
        <f t="shared" si="40"/>
        <v>0</v>
      </c>
      <c r="O525" s="179">
        <f t="shared" si="40"/>
        <v>0</v>
      </c>
      <c r="P525" s="179">
        <f t="shared" si="40"/>
        <v>0</v>
      </c>
      <c r="Q525" s="371">
        <f t="shared" si="40"/>
        <v>0</v>
      </c>
      <c r="R525" s="179">
        <f>R494+R498+R504+R509+R513+R517+R521</f>
        <v>2.95</v>
      </c>
    </row>
    <row r="526" spans="1:18" s="164" customFormat="1" ht="35.1" hidden="1" customHeight="1" thickBot="1">
      <c r="A526" s="850" t="s">
        <v>270</v>
      </c>
      <c r="B526" s="851"/>
      <c r="C526" s="851"/>
      <c r="D526" s="851"/>
      <c r="E526" s="852"/>
      <c r="F526" s="179">
        <f>SUM(H526:Q526)</f>
        <v>0</v>
      </c>
      <c r="G526" s="481">
        <f t="shared" ref="G526" si="41">G495+G499+G505+G510+G514+G518+G522</f>
        <v>0</v>
      </c>
      <c r="H526" s="179">
        <f t="shared" ref="H526:R527" si="42">H495+H499+H505+H510+H514+H518+H522</f>
        <v>0</v>
      </c>
      <c r="I526" s="179">
        <f t="shared" si="42"/>
        <v>0</v>
      </c>
      <c r="J526" s="179">
        <f t="shared" si="42"/>
        <v>0</v>
      </c>
      <c r="K526" s="179">
        <f t="shared" si="42"/>
        <v>0</v>
      </c>
      <c r="L526" s="179">
        <f t="shared" si="42"/>
        <v>0</v>
      </c>
      <c r="M526" s="179">
        <f t="shared" si="42"/>
        <v>0</v>
      </c>
      <c r="N526" s="179">
        <f t="shared" si="42"/>
        <v>0</v>
      </c>
      <c r="O526" s="179">
        <f t="shared" si="42"/>
        <v>0</v>
      </c>
      <c r="P526" s="179">
        <f t="shared" si="42"/>
        <v>0</v>
      </c>
      <c r="Q526" s="371">
        <f t="shared" si="42"/>
        <v>0</v>
      </c>
      <c r="R526" s="179">
        <f t="shared" si="42"/>
        <v>0</v>
      </c>
    </row>
    <row r="527" spans="1:18" s="164" customFormat="1" ht="35.1" hidden="1" customHeight="1" thickBot="1">
      <c r="A527" s="863" t="s">
        <v>271</v>
      </c>
      <c r="B527" s="864"/>
      <c r="C527" s="864"/>
      <c r="D527" s="864"/>
      <c r="E527" s="865"/>
      <c r="F527" s="181">
        <f>SUM(H527:Q527)</f>
        <v>1.5682</v>
      </c>
      <c r="G527" s="481">
        <f t="shared" ref="G527" si="43">G496+G500+G506+G511+G515+G519+G523</f>
        <v>0</v>
      </c>
      <c r="H527" s="179">
        <f t="shared" si="42"/>
        <v>0</v>
      </c>
      <c r="I527" s="179">
        <f t="shared" si="42"/>
        <v>0</v>
      </c>
      <c r="J527" s="179">
        <f t="shared" si="42"/>
        <v>0</v>
      </c>
      <c r="K527" s="179">
        <f t="shared" si="42"/>
        <v>0</v>
      </c>
      <c r="L527" s="179">
        <f t="shared" si="42"/>
        <v>0</v>
      </c>
      <c r="M527" s="179">
        <f t="shared" si="42"/>
        <v>0</v>
      </c>
      <c r="N527" s="179">
        <f t="shared" si="42"/>
        <v>0</v>
      </c>
      <c r="O527" s="179">
        <f t="shared" si="42"/>
        <v>1.5682</v>
      </c>
      <c r="P527" s="179">
        <f t="shared" si="42"/>
        <v>0</v>
      </c>
      <c r="Q527" s="371">
        <f t="shared" si="42"/>
        <v>0</v>
      </c>
      <c r="R527" s="179">
        <f t="shared" si="42"/>
        <v>3.66</v>
      </c>
    </row>
    <row r="528" spans="1:18" s="224" customFormat="1" ht="50.25" hidden="1" customHeight="1" thickBot="1">
      <c r="A528" s="859" t="s">
        <v>620</v>
      </c>
      <c r="B528" s="860"/>
      <c r="C528" s="860"/>
      <c r="D528" s="860"/>
      <c r="E528" s="862"/>
      <c r="F528" s="182">
        <f>SUM(F525:F526)</f>
        <v>1.0820000000000001</v>
      </c>
      <c r="G528" s="189">
        <f>SUM(G525:G526)</f>
        <v>0</v>
      </c>
      <c r="H528" s="182">
        <f>SUM(H525:H526)</f>
        <v>1.0820000000000001</v>
      </c>
      <c r="I528" s="182">
        <f>SUM(I525:I526)</f>
        <v>0</v>
      </c>
      <c r="J528" s="182">
        <f>SUM(J525:J526)</f>
        <v>0</v>
      </c>
      <c r="K528" s="182">
        <f t="shared" ref="K528:Q528" si="44">SUM(K525:K526)</f>
        <v>0</v>
      </c>
      <c r="L528" s="182">
        <f t="shared" si="44"/>
        <v>0</v>
      </c>
      <c r="M528" s="182">
        <f t="shared" si="44"/>
        <v>0</v>
      </c>
      <c r="N528" s="182">
        <f t="shared" si="44"/>
        <v>0</v>
      </c>
      <c r="O528" s="182">
        <f t="shared" si="44"/>
        <v>0</v>
      </c>
      <c r="P528" s="182">
        <f t="shared" si="44"/>
        <v>0</v>
      </c>
      <c r="Q528" s="183">
        <f t="shared" si="44"/>
        <v>0</v>
      </c>
      <c r="R528" s="182">
        <f>SUM(R525:R526)</f>
        <v>2.95</v>
      </c>
    </row>
    <row r="529" spans="1:18" s="224" customFormat="1" ht="54.75" hidden="1" customHeight="1" thickBot="1">
      <c r="A529" s="866" t="s">
        <v>621</v>
      </c>
      <c r="B529" s="867"/>
      <c r="C529" s="867"/>
      <c r="D529" s="867"/>
      <c r="E529" s="868"/>
      <c r="F529" s="184">
        <f>SUM(F525:F527)</f>
        <v>2.6501999999999999</v>
      </c>
      <c r="G529" s="184">
        <f t="shared" ref="G529" si="45">SUM(G525:G527)</f>
        <v>0</v>
      </c>
      <c r="H529" s="184">
        <f t="shared" ref="H529:R529" si="46">SUM(H525:H527)</f>
        <v>1.0820000000000001</v>
      </c>
      <c r="I529" s="184">
        <f>SUM(I525:I527)</f>
        <v>0</v>
      </c>
      <c r="J529" s="184">
        <f>SUM(J525:J527)</f>
        <v>0</v>
      </c>
      <c r="K529" s="184">
        <f t="shared" si="46"/>
        <v>0</v>
      </c>
      <c r="L529" s="184">
        <f t="shared" si="46"/>
        <v>0</v>
      </c>
      <c r="M529" s="184">
        <f t="shared" si="46"/>
        <v>0</v>
      </c>
      <c r="N529" s="184">
        <f t="shared" si="46"/>
        <v>0</v>
      </c>
      <c r="O529" s="184">
        <f t="shared" si="46"/>
        <v>1.5682</v>
      </c>
      <c r="P529" s="184">
        <f t="shared" si="46"/>
        <v>0</v>
      </c>
      <c r="Q529" s="185">
        <f t="shared" si="46"/>
        <v>0</v>
      </c>
      <c r="R529" s="184">
        <f t="shared" si="46"/>
        <v>6.61</v>
      </c>
    </row>
    <row r="530" spans="1:18" s="164" customFormat="1" ht="35.1" hidden="1" customHeight="1" thickBot="1">
      <c r="A530" s="869"/>
      <c r="B530" s="870"/>
      <c r="C530" s="870"/>
      <c r="D530" s="870"/>
      <c r="E530" s="870"/>
      <c r="F530" s="870"/>
      <c r="G530" s="870"/>
      <c r="H530" s="870"/>
      <c r="I530" s="870"/>
      <c r="J530" s="870"/>
      <c r="K530" s="870"/>
      <c r="L530" s="870"/>
      <c r="M530" s="870"/>
      <c r="N530" s="870"/>
      <c r="O530" s="870"/>
      <c r="P530" s="870"/>
      <c r="Q530" s="870"/>
      <c r="R530" s="398"/>
    </row>
    <row r="531" spans="1:18" s="164" customFormat="1" ht="35.1" customHeight="1" thickBot="1">
      <c r="A531" s="847" t="s">
        <v>272</v>
      </c>
      <c r="B531" s="848"/>
      <c r="C531" s="848"/>
      <c r="D531" s="848"/>
      <c r="E531" s="848"/>
      <c r="F531" s="856"/>
      <c r="G531" s="482">
        <f t="shared" ref="G531:G533" si="47">G525</f>
        <v>0</v>
      </c>
      <c r="H531" s="181">
        <f>H525</f>
        <v>1.0820000000000001</v>
      </c>
      <c r="I531" s="181">
        <f t="shared" ref="I531:Q535" si="48">SUM(I525,H531)</f>
        <v>1.0820000000000001</v>
      </c>
      <c r="J531" s="181">
        <f t="shared" si="48"/>
        <v>1.0820000000000001</v>
      </c>
      <c r="K531" s="181">
        <f t="shared" si="48"/>
        <v>1.0820000000000001</v>
      </c>
      <c r="L531" s="181">
        <f t="shared" si="48"/>
        <v>1.0820000000000001</v>
      </c>
      <c r="M531" s="181">
        <f t="shared" si="48"/>
        <v>1.0820000000000001</v>
      </c>
      <c r="N531" s="181">
        <f t="shared" si="48"/>
        <v>1.0820000000000001</v>
      </c>
      <c r="O531" s="181">
        <f t="shared" si="48"/>
        <v>1.0820000000000001</v>
      </c>
      <c r="P531" s="181">
        <f t="shared" si="48"/>
        <v>1.0820000000000001</v>
      </c>
      <c r="Q531" s="181">
        <f t="shared" si="48"/>
        <v>1.0820000000000001</v>
      </c>
      <c r="R531" s="181">
        <f>R525</f>
        <v>2.95</v>
      </c>
    </row>
    <row r="532" spans="1:18" s="164" customFormat="1" ht="35.1" customHeight="1" thickBot="1">
      <c r="A532" s="850" t="s">
        <v>273</v>
      </c>
      <c r="B532" s="851"/>
      <c r="C532" s="851"/>
      <c r="D532" s="851"/>
      <c r="E532" s="851"/>
      <c r="F532" s="857"/>
      <c r="G532" s="482">
        <f t="shared" si="47"/>
        <v>0</v>
      </c>
      <c r="H532" s="181">
        <f>H526</f>
        <v>0</v>
      </c>
      <c r="I532" s="181">
        <f t="shared" si="48"/>
        <v>0</v>
      </c>
      <c r="J532" s="181">
        <f t="shared" si="48"/>
        <v>0</v>
      </c>
      <c r="K532" s="181">
        <f t="shared" si="48"/>
        <v>0</v>
      </c>
      <c r="L532" s="181">
        <f t="shared" si="48"/>
        <v>0</v>
      </c>
      <c r="M532" s="181">
        <f t="shared" si="48"/>
        <v>0</v>
      </c>
      <c r="N532" s="181">
        <f t="shared" si="48"/>
        <v>0</v>
      </c>
      <c r="O532" s="181">
        <f t="shared" si="48"/>
        <v>0</v>
      </c>
      <c r="P532" s="181">
        <f t="shared" si="48"/>
        <v>0</v>
      </c>
      <c r="Q532" s="181">
        <f t="shared" si="48"/>
        <v>0</v>
      </c>
      <c r="R532" s="181">
        <f>R526</f>
        <v>0</v>
      </c>
    </row>
    <row r="533" spans="1:18" s="164" customFormat="1" ht="35.1" customHeight="1" thickBot="1">
      <c r="A533" s="853" t="s">
        <v>274</v>
      </c>
      <c r="B533" s="854"/>
      <c r="C533" s="854"/>
      <c r="D533" s="854"/>
      <c r="E533" s="854"/>
      <c r="F533" s="858"/>
      <c r="G533" s="482">
        <f t="shared" si="47"/>
        <v>0</v>
      </c>
      <c r="H533" s="181">
        <f>H527</f>
        <v>0</v>
      </c>
      <c r="I533" s="181">
        <f t="shared" si="48"/>
        <v>0</v>
      </c>
      <c r="J533" s="181">
        <f t="shared" si="48"/>
        <v>0</v>
      </c>
      <c r="K533" s="181">
        <f t="shared" si="48"/>
        <v>0</v>
      </c>
      <c r="L533" s="181">
        <f t="shared" si="48"/>
        <v>0</v>
      </c>
      <c r="M533" s="181">
        <f t="shared" si="48"/>
        <v>0</v>
      </c>
      <c r="N533" s="181">
        <f t="shared" si="48"/>
        <v>0</v>
      </c>
      <c r="O533" s="181">
        <f t="shared" si="48"/>
        <v>1.5682</v>
      </c>
      <c r="P533" s="181">
        <f t="shared" si="48"/>
        <v>1.5682</v>
      </c>
      <c r="Q533" s="181">
        <f t="shared" si="48"/>
        <v>1.5682</v>
      </c>
      <c r="R533" s="181">
        <f>R527</f>
        <v>3.66</v>
      </c>
    </row>
    <row r="534" spans="1:18" s="224" customFormat="1" ht="57.75" customHeight="1" thickBot="1">
      <c r="A534" s="859" t="s">
        <v>622</v>
      </c>
      <c r="B534" s="860"/>
      <c r="C534" s="860"/>
      <c r="D534" s="860"/>
      <c r="E534" s="861"/>
      <c r="F534" s="862"/>
      <c r="G534" s="189">
        <f>SUM(G531:G532)</f>
        <v>0</v>
      </c>
      <c r="H534" s="182">
        <f>SUM(H531:H532)</f>
        <v>1.0820000000000001</v>
      </c>
      <c r="I534" s="187">
        <f t="shared" si="48"/>
        <v>1.0820000000000001</v>
      </c>
      <c r="J534" s="187">
        <f t="shared" si="48"/>
        <v>1.0820000000000001</v>
      </c>
      <c r="K534" s="187">
        <f t="shared" si="48"/>
        <v>1.0820000000000001</v>
      </c>
      <c r="L534" s="187">
        <f t="shared" si="48"/>
        <v>1.0820000000000001</v>
      </c>
      <c r="M534" s="187">
        <f t="shared" si="48"/>
        <v>1.0820000000000001</v>
      </c>
      <c r="N534" s="187">
        <f t="shared" si="48"/>
        <v>1.0820000000000001</v>
      </c>
      <c r="O534" s="187">
        <f t="shared" si="48"/>
        <v>1.0820000000000001</v>
      </c>
      <c r="P534" s="187">
        <f t="shared" si="48"/>
        <v>1.0820000000000001</v>
      </c>
      <c r="Q534" s="188">
        <f t="shared" si="48"/>
        <v>1.0820000000000001</v>
      </c>
      <c r="R534" s="182">
        <f>SUM(R531:R532)</f>
        <v>2.95</v>
      </c>
    </row>
    <row r="535" spans="1:18" s="224" customFormat="1" ht="77.25" customHeight="1" thickBot="1">
      <c r="A535" s="871" t="s">
        <v>623</v>
      </c>
      <c r="B535" s="872"/>
      <c r="C535" s="872"/>
      <c r="D535" s="872"/>
      <c r="E535" s="872"/>
      <c r="F535" s="873"/>
      <c r="G535" s="184">
        <f>SUM(G531:G533)</f>
        <v>0</v>
      </c>
      <c r="H535" s="189">
        <f>SUM(H531:H533)</f>
        <v>1.0820000000000001</v>
      </c>
      <c r="I535" s="184">
        <f t="shared" si="48"/>
        <v>1.0820000000000001</v>
      </c>
      <c r="J535" s="184">
        <f t="shared" si="48"/>
        <v>1.0820000000000001</v>
      </c>
      <c r="K535" s="184">
        <f t="shared" si="48"/>
        <v>1.0820000000000001</v>
      </c>
      <c r="L535" s="184">
        <f>SUM(L529,K535)</f>
        <v>1.0820000000000001</v>
      </c>
      <c r="M535" s="184">
        <f>SUM(M529,L535)</f>
        <v>1.0820000000000001</v>
      </c>
      <c r="N535" s="184">
        <f>SUM(N529,M535)</f>
        <v>1.0820000000000001</v>
      </c>
      <c r="O535" s="184">
        <f t="shared" si="48"/>
        <v>2.6501999999999999</v>
      </c>
      <c r="P535" s="184">
        <f t="shared" si="48"/>
        <v>2.6501999999999999</v>
      </c>
      <c r="Q535" s="185">
        <f t="shared" si="48"/>
        <v>2.6501999999999999</v>
      </c>
      <c r="R535" s="184">
        <f>SUM(R531:R533)</f>
        <v>6.61</v>
      </c>
    </row>
    <row r="536" spans="1:18" s="164" customFormat="1" thickBot="1">
      <c r="A536" s="874"/>
      <c r="B536" s="875"/>
      <c r="C536" s="875"/>
      <c r="D536" s="875"/>
      <c r="E536" s="875"/>
      <c r="F536" s="875"/>
      <c r="G536" s="870"/>
      <c r="H536" s="870"/>
      <c r="I536" s="870"/>
      <c r="J536" s="870"/>
      <c r="K536" s="870"/>
      <c r="L536" s="870"/>
      <c r="M536" s="870"/>
      <c r="N536" s="870"/>
      <c r="O536" s="870"/>
      <c r="P536" s="870"/>
      <c r="Q536" s="870"/>
      <c r="R536" s="398"/>
    </row>
    <row r="537" spans="1:18" s="164" customFormat="1" ht="42.75" customHeight="1" thickBot="1">
      <c r="A537" s="876" t="s">
        <v>275</v>
      </c>
      <c r="B537" s="877"/>
      <c r="C537" s="877"/>
      <c r="D537" s="877"/>
      <c r="E537" s="877"/>
      <c r="F537" s="877"/>
      <c r="G537" s="877"/>
      <c r="H537" s="877"/>
      <c r="I537" s="877"/>
      <c r="J537" s="877"/>
      <c r="K537" s="877"/>
      <c r="L537" s="877"/>
      <c r="M537" s="877"/>
      <c r="N537" s="877"/>
      <c r="O537" s="877"/>
      <c r="P537" s="877"/>
      <c r="Q537" s="877"/>
      <c r="R537" s="454"/>
    </row>
    <row r="538" spans="1:18" s="164" customFormat="1" ht="35.1" customHeight="1">
      <c r="A538" s="665">
        <v>90</v>
      </c>
      <c r="B538" s="250" t="s">
        <v>277</v>
      </c>
      <c r="C538" s="830" t="s">
        <v>276</v>
      </c>
      <c r="D538" s="250" t="s">
        <v>120</v>
      </c>
      <c r="E538" s="665" t="s">
        <v>17</v>
      </c>
      <c r="F538" s="102" t="s">
        <v>18</v>
      </c>
      <c r="G538" s="456">
        <f>R538*J5</f>
        <v>0</v>
      </c>
      <c r="H538" s="173"/>
      <c r="I538" s="138"/>
      <c r="J538" s="138">
        <v>0.23</v>
      </c>
      <c r="K538" s="138"/>
      <c r="L538" s="138"/>
      <c r="M538" s="138"/>
      <c r="N538" s="138"/>
      <c r="O538" s="138"/>
      <c r="P538" s="138"/>
      <c r="Q538" s="168"/>
      <c r="R538" s="384">
        <v>0.5</v>
      </c>
    </row>
    <row r="539" spans="1:18" s="164" customFormat="1" ht="35.1" customHeight="1">
      <c r="A539" s="666"/>
      <c r="B539" s="278" t="s">
        <v>278</v>
      </c>
      <c r="C539" s="692"/>
      <c r="D539" s="117"/>
      <c r="E539" s="839"/>
      <c r="F539" s="107" t="s">
        <v>19</v>
      </c>
      <c r="G539" s="468"/>
      <c r="H539" s="169"/>
      <c r="I539" s="139"/>
      <c r="J539" s="139"/>
      <c r="K539" s="139"/>
      <c r="L539" s="139"/>
      <c r="M539" s="139"/>
      <c r="N539" s="139"/>
      <c r="O539" s="139"/>
      <c r="P539" s="139"/>
      <c r="Q539" s="170"/>
      <c r="R539" s="385"/>
    </row>
    <row r="540" spans="1:18" s="164" customFormat="1" ht="33" customHeight="1" thickBot="1">
      <c r="A540" s="666"/>
      <c r="B540" s="237" t="s">
        <v>279</v>
      </c>
      <c r="C540" s="692"/>
      <c r="D540" s="272"/>
      <c r="E540" s="839"/>
      <c r="F540" s="125" t="s">
        <v>20</v>
      </c>
      <c r="G540" s="459"/>
      <c r="H540" s="191"/>
      <c r="I540" s="147"/>
      <c r="J540" s="147"/>
      <c r="K540" s="139"/>
      <c r="L540" s="139"/>
      <c r="M540" s="139"/>
      <c r="N540" s="139"/>
      <c r="O540" s="139"/>
      <c r="P540" s="139"/>
      <c r="Q540" s="170"/>
      <c r="R540" s="387"/>
    </row>
    <row r="541" spans="1:18" s="164" customFormat="1" ht="35.1" customHeight="1" thickBot="1">
      <c r="A541" s="667"/>
      <c r="B541" s="249"/>
      <c r="C541" s="681"/>
      <c r="D541" s="249"/>
      <c r="E541" s="840"/>
      <c r="F541" s="270"/>
      <c r="G541" s="470"/>
      <c r="H541" s="837"/>
      <c r="I541" s="838"/>
      <c r="J541" s="838"/>
      <c r="K541" s="838"/>
      <c r="L541" s="838"/>
      <c r="M541" s="838"/>
      <c r="N541" s="838"/>
      <c r="O541" s="838"/>
      <c r="P541" s="838"/>
      <c r="Q541" s="838"/>
      <c r="R541" s="316"/>
    </row>
    <row r="542" spans="1:18" s="164" customFormat="1" ht="35.1" hidden="1" customHeight="1" thickBot="1">
      <c r="A542" s="847" t="s">
        <v>280</v>
      </c>
      <c r="B542" s="848"/>
      <c r="C542" s="848"/>
      <c r="D542" s="848"/>
      <c r="E542" s="849"/>
      <c r="F542" s="179">
        <f>SUM(H542:Q542)</f>
        <v>0.23</v>
      </c>
      <c r="G542" s="481">
        <f>G538</f>
        <v>0</v>
      </c>
      <c r="H542" s="179">
        <f>H538</f>
        <v>0</v>
      </c>
      <c r="I542" s="179">
        <f t="shared" ref="I542:Q542" si="49">I538</f>
        <v>0</v>
      </c>
      <c r="J542" s="179">
        <f t="shared" si="49"/>
        <v>0.23</v>
      </c>
      <c r="K542" s="179">
        <f t="shared" si="49"/>
        <v>0</v>
      </c>
      <c r="L542" s="179">
        <f t="shared" si="49"/>
        <v>0</v>
      </c>
      <c r="M542" s="179">
        <f t="shared" si="49"/>
        <v>0</v>
      </c>
      <c r="N542" s="179">
        <f t="shared" si="49"/>
        <v>0</v>
      </c>
      <c r="O542" s="179">
        <f t="shared" si="49"/>
        <v>0</v>
      </c>
      <c r="P542" s="179">
        <f t="shared" si="49"/>
        <v>0</v>
      </c>
      <c r="Q542" s="371">
        <f t="shared" si="49"/>
        <v>0</v>
      </c>
      <c r="R542" s="179">
        <f>R538</f>
        <v>0.5</v>
      </c>
    </row>
    <row r="543" spans="1:18" s="164" customFormat="1" ht="35.1" hidden="1" customHeight="1" thickBot="1">
      <c r="A543" s="850" t="s">
        <v>281</v>
      </c>
      <c r="B543" s="851"/>
      <c r="C543" s="851"/>
      <c r="D543" s="851"/>
      <c r="E543" s="852"/>
      <c r="F543" s="179">
        <f>SUM(H543:Q543)</f>
        <v>0</v>
      </c>
      <c r="G543" s="481">
        <f t="shared" ref="G543" si="50">G539</f>
        <v>0</v>
      </c>
      <c r="H543" s="179">
        <f t="shared" ref="H543:R544" si="51">H539</f>
        <v>0</v>
      </c>
      <c r="I543" s="179">
        <f t="shared" si="51"/>
        <v>0</v>
      </c>
      <c r="J543" s="179">
        <f t="shared" si="51"/>
        <v>0</v>
      </c>
      <c r="K543" s="179">
        <f t="shared" si="51"/>
        <v>0</v>
      </c>
      <c r="L543" s="179">
        <f t="shared" si="51"/>
        <v>0</v>
      </c>
      <c r="M543" s="179">
        <f t="shared" si="51"/>
        <v>0</v>
      </c>
      <c r="N543" s="179">
        <f t="shared" si="51"/>
        <v>0</v>
      </c>
      <c r="O543" s="179">
        <f t="shared" si="51"/>
        <v>0</v>
      </c>
      <c r="P543" s="179">
        <f t="shared" si="51"/>
        <v>0</v>
      </c>
      <c r="Q543" s="371">
        <f t="shared" si="51"/>
        <v>0</v>
      </c>
      <c r="R543" s="179">
        <f t="shared" si="51"/>
        <v>0</v>
      </c>
    </row>
    <row r="544" spans="1:18" s="164" customFormat="1" ht="35.1" hidden="1" customHeight="1" thickBot="1">
      <c r="A544" s="853" t="s">
        <v>282</v>
      </c>
      <c r="B544" s="854"/>
      <c r="C544" s="854"/>
      <c r="D544" s="854"/>
      <c r="E544" s="855"/>
      <c r="F544" s="181">
        <f>SUM(H544:Q544)</f>
        <v>0</v>
      </c>
      <c r="G544" s="481">
        <f t="shared" ref="G544" si="52">G540</f>
        <v>0</v>
      </c>
      <c r="H544" s="179">
        <f t="shared" si="51"/>
        <v>0</v>
      </c>
      <c r="I544" s="179">
        <f t="shared" si="51"/>
        <v>0</v>
      </c>
      <c r="J544" s="179">
        <f t="shared" si="51"/>
        <v>0</v>
      </c>
      <c r="K544" s="179">
        <f t="shared" si="51"/>
        <v>0</v>
      </c>
      <c r="L544" s="179">
        <f t="shared" si="51"/>
        <v>0</v>
      </c>
      <c r="M544" s="179">
        <f t="shared" si="51"/>
        <v>0</v>
      </c>
      <c r="N544" s="179">
        <f t="shared" si="51"/>
        <v>0</v>
      </c>
      <c r="O544" s="179">
        <f t="shared" si="51"/>
        <v>0</v>
      </c>
      <c r="P544" s="179">
        <f t="shared" si="51"/>
        <v>0</v>
      </c>
      <c r="Q544" s="371">
        <f t="shared" si="51"/>
        <v>0</v>
      </c>
      <c r="R544" s="179">
        <f t="shared" si="51"/>
        <v>0</v>
      </c>
    </row>
    <row r="545" spans="1:18" s="224" customFormat="1" ht="42" hidden="1" customHeight="1" thickBot="1">
      <c r="A545" s="859" t="s">
        <v>624</v>
      </c>
      <c r="B545" s="860"/>
      <c r="C545" s="860"/>
      <c r="D545" s="860"/>
      <c r="E545" s="862"/>
      <c r="F545" s="182">
        <f>SUM(F542:F543)</f>
        <v>0.23</v>
      </c>
      <c r="G545" s="189">
        <f>SUM(G542:G543)</f>
        <v>0</v>
      </c>
      <c r="H545" s="182">
        <f>SUM(H542:H543)</f>
        <v>0</v>
      </c>
      <c r="I545" s="182">
        <f>SUM(I542:I543)</f>
        <v>0</v>
      </c>
      <c r="J545" s="182">
        <f>SUM(J542:J543)</f>
        <v>0.23</v>
      </c>
      <c r="K545" s="182">
        <f t="shared" ref="K545:Q545" si="53">SUM(K542:K543)</f>
        <v>0</v>
      </c>
      <c r="L545" s="182">
        <f t="shared" si="53"/>
        <v>0</v>
      </c>
      <c r="M545" s="182">
        <f t="shared" si="53"/>
        <v>0</v>
      </c>
      <c r="N545" s="182">
        <f t="shared" si="53"/>
        <v>0</v>
      </c>
      <c r="O545" s="182">
        <f t="shared" si="53"/>
        <v>0</v>
      </c>
      <c r="P545" s="182">
        <f t="shared" si="53"/>
        <v>0</v>
      </c>
      <c r="Q545" s="183">
        <f t="shared" si="53"/>
        <v>0</v>
      </c>
      <c r="R545" s="182">
        <f>SUM(R542:R543)</f>
        <v>0.5</v>
      </c>
    </row>
    <row r="546" spans="1:18" s="224" customFormat="1" ht="52.5" hidden="1" customHeight="1" thickBot="1">
      <c r="A546" s="866" t="s">
        <v>625</v>
      </c>
      <c r="B546" s="867"/>
      <c r="C546" s="867"/>
      <c r="D546" s="867"/>
      <c r="E546" s="868"/>
      <c r="F546" s="184">
        <f>SUM(F542:F544)</f>
        <v>0.23</v>
      </c>
      <c r="G546" s="184">
        <f t="shared" ref="G546" si="54">SUM(G542:G544)</f>
        <v>0</v>
      </c>
      <c r="H546" s="184">
        <f t="shared" ref="H546:R546" si="55">SUM(H542:H544)</f>
        <v>0</v>
      </c>
      <c r="I546" s="184">
        <f t="shared" si="55"/>
        <v>0</v>
      </c>
      <c r="J546" s="184">
        <f t="shared" si="55"/>
        <v>0.23</v>
      </c>
      <c r="K546" s="184">
        <f t="shared" si="55"/>
        <v>0</v>
      </c>
      <c r="L546" s="184">
        <f t="shared" si="55"/>
        <v>0</v>
      </c>
      <c r="M546" s="184">
        <f t="shared" si="55"/>
        <v>0</v>
      </c>
      <c r="N546" s="184">
        <f t="shared" si="55"/>
        <v>0</v>
      </c>
      <c r="O546" s="184">
        <f t="shared" si="55"/>
        <v>0</v>
      </c>
      <c r="P546" s="184">
        <f t="shared" si="55"/>
        <v>0</v>
      </c>
      <c r="Q546" s="185">
        <f t="shared" si="55"/>
        <v>0</v>
      </c>
      <c r="R546" s="184">
        <f t="shared" si="55"/>
        <v>0.5</v>
      </c>
    </row>
    <row r="547" spans="1:18" s="164" customFormat="1" ht="35.1" customHeight="1" thickBot="1">
      <c r="A547" s="246"/>
      <c r="B547" s="247"/>
      <c r="C547" s="190"/>
      <c r="D547" s="247"/>
      <c r="E547" s="247"/>
      <c r="F547" s="247"/>
      <c r="G547" s="483"/>
      <c r="H547" s="247"/>
      <c r="I547" s="247"/>
      <c r="J547" s="247"/>
      <c r="K547" s="247"/>
      <c r="L547" s="247"/>
      <c r="M547" s="247"/>
      <c r="N547" s="247"/>
      <c r="O547" s="247"/>
      <c r="P547" s="247"/>
      <c r="Q547" s="247"/>
      <c r="R547" s="337"/>
    </row>
    <row r="548" spans="1:18" s="164" customFormat="1" ht="35.1" customHeight="1" thickBot="1">
      <c r="A548" s="847" t="s">
        <v>283</v>
      </c>
      <c r="B548" s="848"/>
      <c r="C548" s="848"/>
      <c r="D548" s="848"/>
      <c r="E548" s="848"/>
      <c r="F548" s="856"/>
      <c r="G548" s="482">
        <f t="shared" ref="G548:H550" si="56">G542</f>
        <v>0</v>
      </c>
      <c r="H548" s="181">
        <f t="shared" si="56"/>
        <v>0</v>
      </c>
      <c r="I548" s="181">
        <f t="shared" ref="I548:Q552" si="57">SUM(I542,H548)</f>
        <v>0</v>
      </c>
      <c r="J548" s="181">
        <f t="shared" si="57"/>
        <v>0.23</v>
      </c>
      <c r="K548" s="181">
        <f t="shared" si="57"/>
        <v>0.23</v>
      </c>
      <c r="L548" s="181">
        <f t="shared" si="57"/>
        <v>0.23</v>
      </c>
      <c r="M548" s="181">
        <f t="shared" si="57"/>
        <v>0.23</v>
      </c>
      <c r="N548" s="181">
        <f t="shared" si="57"/>
        <v>0.23</v>
      </c>
      <c r="O548" s="181">
        <f t="shared" si="57"/>
        <v>0.23</v>
      </c>
      <c r="P548" s="181">
        <f t="shared" si="57"/>
        <v>0.23</v>
      </c>
      <c r="Q548" s="186">
        <f t="shared" si="57"/>
        <v>0.23</v>
      </c>
      <c r="R548" s="181">
        <f>R542</f>
        <v>0.5</v>
      </c>
    </row>
    <row r="549" spans="1:18" s="164" customFormat="1" ht="35.1" customHeight="1" thickBot="1">
      <c r="A549" s="850" t="s">
        <v>284</v>
      </c>
      <c r="B549" s="851"/>
      <c r="C549" s="851"/>
      <c r="D549" s="851"/>
      <c r="E549" s="851"/>
      <c r="F549" s="857"/>
      <c r="G549" s="482">
        <f t="shared" si="56"/>
        <v>0</v>
      </c>
      <c r="H549" s="181">
        <f t="shared" si="56"/>
        <v>0</v>
      </c>
      <c r="I549" s="181">
        <f t="shared" si="57"/>
        <v>0</v>
      </c>
      <c r="J549" s="181">
        <f t="shared" si="57"/>
        <v>0</v>
      </c>
      <c r="K549" s="181">
        <f t="shared" si="57"/>
        <v>0</v>
      </c>
      <c r="L549" s="181">
        <f t="shared" si="57"/>
        <v>0</v>
      </c>
      <c r="M549" s="181">
        <f t="shared" si="57"/>
        <v>0</v>
      </c>
      <c r="N549" s="181">
        <f t="shared" si="57"/>
        <v>0</v>
      </c>
      <c r="O549" s="181">
        <f t="shared" si="57"/>
        <v>0</v>
      </c>
      <c r="P549" s="181">
        <f t="shared" si="57"/>
        <v>0</v>
      </c>
      <c r="Q549" s="186">
        <f t="shared" si="57"/>
        <v>0</v>
      </c>
      <c r="R549" s="181">
        <f>R543</f>
        <v>0</v>
      </c>
    </row>
    <row r="550" spans="1:18" s="164" customFormat="1" ht="35.1" customHeight="1" thickBot="1">
      <c r="A550" s="853" t="s">
        <v>285</v>
      </c>
      <c r="B550" s="854"/>
      <c r="C550" s="854"/>
      <c r="D550" s="854"/>
      <c r="E550" s="854"/>
      <c r="F550" s="858"/>
      <c r="G550" s="482">
        <f t="shared" si="56"/>
        <v>0</v>
      </c>
      <c r="H550" s="181">
        <f t="shared" si="56"/>
        <v>0</v>
      </c>
      <c r="I550" s="181">
        <f t="shared" si="57"/>
        <v>0</v>
      </c>
      <c r="J550" s="181">
        <f t="shared" si="57"/>
        <v>0</v>
      </c>
      <c r="K550" s="181">
        <f t="shared" si="57"/>
        <v>0</v>
      </c>
      <c r="L550" s="181">
        <f t="shared" si="57"/>
        <v>0</v>
      </c>
      <c r="M550" s="181">
        <f t="shared" si="57"/>
        <v>0</v>
      </c>
      <c r="N550" s="181">
        <f t="shared" si="57"/>
        <v>0</v>
      </c>
      <c r="O550" s="181">
        <f t="shared" si="57"/>
        <v>0</v>
      </c>
      <c r="P550" s="181">
        <f t="shared" si="57"/>
        <v>0</v>
      </c>
      <c r="Q550" s="186">
        <f t="shared" si="57"/>
        <v>0</v>
      </c>
      <c r="R550" s="181">
        <f>R544</f>
        <v>0</v>
      </c>
    </row>
    <row r="551" spans="1:18" s="224" customFormat="1" ht="72" customHeight="1" thickBot="1">
      <c r="A551" s="859" t="s">
        <v>626</v>
      </c>
      <c r="B551" s="860"/>
      <c r="C551" s="860"/>
      <c r="D551" s="860"/>
      <c r="E551" s="861"/>
      <c r="F551" s="862"/>
      <c r="G551" s="189">
        <f>SUM(G548:G549)</f>
        <v>0</v>
      </c>
      <c r="H551" s="182">
        <f>SUM(H548:H549)</f>
        <v>0</v>
      </c>
      <c r="I551" s="187">
        <f t="shared" si="57"/>
        <v>0</v>
      </c>
      <c r="J551" s="187">
        <f t="shared" si="57"/>
        <v>0.23</v>
      </c>
      <c r="K551" s="187">
        <f t="shared" si="57"/>
        <v>0.23</v>
      </c>
      <c r="L551" s="187">
        <f t="shared" si="57"/>
        <v>0.23</v>
      </c>
      <c r="M551" s="187">
        <f t="shared" si="57"/>
        <v>0.23</v>
      </c>
      <c r="N551" s="187">
        <f t="shared" si="57"/>
        <v>0.23</v>
      </c>
      <c r="O551" s="187">
        <f t="shared" si="57"/>
        <v>0.23</v>
      </c>
      <c r="P551" s="187">
        <f t="shared" si="57"/>
        <v>0.23</v>
      </c>
      <c r="Q551" s="188">
        <f t="shared" si="57"/>
        <v>0.23</v>
      </c>
      <c r="R551" s="182">
        <f>SUM(R548:R549)</f>
        <v>0.5</v>
      </c>
    </row>
    <row r="552" spans="1:18" s="224" customFormat="1" ht="74.25" customHeight="1" thickBot="1">
      <c r="A552" s="871" t="s">
        <v>627</v>
      </c>
      <c r="B552" s="872"/>
      <c r="C552" s="872"/>
      <c r="D552" s="872"/>
      <c r="E552" s="872"/>
      <c r="F552" s="873"/>
      <c r="G552" s="184">
        <f>SUM(G548:G550)</f>
        <v>0</v>
      </c>
      <c r="H552" s="184">
        <f>SUM(H548:H550)</f>
        <v>0</v>
      </c>
      <c r="I552" s="184">
        <f t="shared" si="57"/>
        <v>0</v>
      </c>
      <c r="J552" s="184">
        <f t="shared" si="57"/>
        <v>0.23</v>
      </c>
      <c r="K552" s="184">
        <f t="shared" si="57"/>
        <v>0.23</v>
      </c>
      <c r="L552" s="184">
        <f t="shared" si="57"/>
        <v>0.23</v>
      </c>
      <c r="M552" s="184">
        <f t="shared" si="57"/>
        <v>0.23</v>
      </c>
      <c r="N552" s="184">
        <f t="shared" si="57"/>
        <v>0.23</v>
      </c>
      <c r="O552" s="184">
        <f t="shared" si="57"/>
        <v>0.23</v>
      </c>
      <c r="P552" s="184">
        <f t="shared" si="57"/>
        <v>0.23</v>
      </c>
      <c r="Q552" s="185">
        <f t="shared" si="57"/>
        <v>0.23</v>
      </c>
      <c r="R552" s="184">
        <f>SUM(R548:R550)</f>
        <v>0.5</v>
      </c>
    </row>
    <row r="553" spans="1:18" s="164" customFormat="1" thickBot="1">
      <c r="A553" s="874"/>
      <c r="B553" s="875"/>
      <c r="C553" s="875"/>
      <c r="D553" s="875"/>
      <c r="E553" s="875"/>
      <c r="F553" s="875"/>
      <c r="G553" s="875"/>
      <c r="H553" s="875"/>
      <c r="I553" s="875"/>
      <c r="J553" s="875"/>
      <c r="K553" s="875"/>
      <c r="L553" s="875"/>
      <c r="M553" s="875"/>
      <c r="N553" s="875"/>
      <c r="O553" s="875"/>
      <c r="P553" s="875"/>
      <c r="Q553" s="875"/>
      <c r="R553" s="398"/>
    </row>
    <row r="554" spans="1:18" s="164" customFormat="1" ht="35.1" customHeight="1" thickBot="1">
      <c r="A554" s="876" t="s">
        <v>286</v>
      </c>
      <c r="B554" s="877"/>
      <c r="C554" s="877"/>
      <c r="D554" s="877"/>
      <c r="E554" s="877"/>
      <c r="F554" s="877"/>
      <c r="G554" s="877"/>
      <c r="H554" s="877"/>
      <c r="I554" s="877"/>
      <c r="J554" s="877"/>
      <c r="K554" s="877"/>
      <c r="L554" s="877"/>
      <c r="M554" s="877"/>
      <c r="N554" s="877"/>
      <c r="O554" s="877"/>
      <c r="P554" s="877"/>
      <c r="Q554" s="877"/>
      <c r="R554" s="454"/>
    </row>
    <row r="555" spans="1:18" s="164" customFormat="1" ht="35.1" customHeight="1">
      <c r="A555" s="665">
        <v>91</v>
      </c>
      <c r="B555" s="250" t="s">
        <v>288</v>
      </c>
      <c r="C555" s="830" t="s">
        <v>287</v>
      </c>
      <c r="D555" s="250" t="s">
        <v>193</v>
      </c>
      <c r="E555" s="665" t="s">
        <v>17</v>
      </c>
      <c r="F555" s="102" t="s">
        <v>18</v>
      </c>
      <c r="G555" s="456">
        <f>R555*J5</f>
        <v>0</v>
      </c>
      <c r="H555" s="173"/>
      <c r="I555" s="173">
        <v>0.69499999999999995</v>
      </c>
      <c r="J555" s="138"/>
      <c r="K555" s="138"/>
      <c r="L555" s="138"/>
      <c r="M555" s="138"/>
      <c r="N555" s="138"/>
      <c r="O555" s="138"/>
      <c r="P555" s="138"/>
      <c r="Q555" s="168"/>
      <c r="R555" s="384">
        <v>2.4</v>
      </c>
    </row>
    <row r="556" spans="1:18" s="164" customFormat="1" ht="35.1" customHeight="1">
      <c r="A556" s="666"/>
      <c r="B556" s="237" t="s">
        <v>289</v>
      </c>
      <c r="C556" s="692"/>
      <c r="D556" s="133"/>
      <c r="E556" s="839"/>
      <c r="F556" s="107" t="s">
        <v>19</v>
      </c>
      <c r="G556" s="468"/>
      <c r="H556" s="448"/>
      <c r="I556" s="169"/>
      <c r="J556" s="139"/>
      <c r="K556" s="139"/>
      <c r="L556" s="139"/>
      <c r="M556" s="139"/>
      <c r="N556" s="139"/>
      <c r="O556" s="139"/>
      <c r="P556" s="139"/>
      <c r="Q556" s="170"/>
      <c r="R556" s="399"/>
    </row>
    <row r="557" spans="1:18" s="164" customFormat="1" ht="35.1" customHeight="1" thickBot="1">
      <c r="A557" s="666"/>
      <c r="B557" s="248" t="s">
        <v>290</v>
      </c>
      <c r="C557" s="692"/>
      <c r="D557" s="272"/>
      <c r="E557" s="839"/>
      <c r="F557" s="125" t="s">
        <v>20</v>
      </c>
      <c r="G557" s="459"/>
      <c r="H557" s="449"/>
      <c r="I557" s="191"/>
      <c r="J557" s="147"/>
      <c r="K557" s="147"/>
      <c r="L557" s="147"/>
      <c r="M557" s="147"/>
      <c r="N557" s="147"/>
      <c r="O557" s="147"/>
      <c r="P557" s="147"/>
      <c r="Q557" s="171"/>
      <c r="R557" s="400"/>
    </row>
    <row r="558" spans="1:18" s="164" customFormat="1" ht="35.1" customHeight="1" thickBot="1">
      <c r="A558" s="667"/>
      <c r="B558" s="249" t="s">
        <v>291</v>
      </c>
      <c r="C558" s="681"/>
      <c r="D558" s="249"/>
      <c r="E558" s="840"/>
      <c r="F558" s="192"/>
      <c r="G558" s="484"/>
      <c r="H558" s="878"/>
      <c r="I558" s="631"/>
      <c r="J558" s="631"/>
      <c r="K558" s="631"/>
      <c r="L558" s="631"/>
      <c r="M558" s="631"/>
      <c r="N558" s="631"/>
      <c r="O558" s="631"/>
      <c r="P558" s="631"/>
      <c r="Q558" s="631"/>
      <c r="R558" s="192"/>
    </row>
    <row r="559" spans="1:18" s="164" customFormat="1" ht="35.1" customHeight="1">
      <c r="A559" s="665">
        <v>92</v>
      </c>
      <c r="B559" s="250" t="s">
        <v>292</v>
      </c>
      <c r="C559" s="830" t="s">
        <v>287</v>
      </c>
      <c r="D559" s="250" t="s">
        <v>293</v>
      </c>
      <c r="E559" s="665" t="s">
        <v>17</v>
      </c>
      <c r="F559" s="102" t="s">
        <v>18</v>
      </c>
      <c r="G559" s="456">
        <f>R559*J5</f>
        <v>0</v>
      </c>
      <c r="H559" s="173"/>
      <c r="I559" s="173">
        <v>5.8999999999999997E-2</v>
      </c>
      <c r="J559" s="138"/>
      <c r="K559" s="138"/>
      <c r="L559" s="138"/>
      <c r="M559" s="138"/>
      <c r="N559" s="138"/>
      <c r="O559" s="138"/>
      <c r="P559" s="138"/>
      <c r="Q559" s="168"/>
      <c r="R559" s="384">
        <v>0.5</v>
      </c>
    </row>
    <row r="560" spans="1:18" s="164" customFormat="1" ht="35.1" customHeight="1">
      <c r="A560" s="666"/>
      <c r="B560" s="237" t="s">
        <v>294</v>
      </c>
      <c r="C560" s="692"/>
      <c r="D560" s="133"/>
      <c r="E560" s="839"/>
      <c r="F560" s="107" t="s">
        <v>19</v>
      </c>
      <c r="G560" s="468"/>
      <c r="H560" s="448"/>
      <c r="I560" s="169"/>
      <c r="J560" s="139"/>
      <c r="K560" s="139"/>
      <c r="L560" s="139"/>
      <c r="M560" s="139"/>
      <c r="N560" s="139"/>
      <c r="O560" s="139"/>
      <c r="P560" s="139"/>
      <c r="Q560" s="170"/>
      <c r="R560" s="399"/>
    </row>
    <row r="561" spans="1:18" s="164" customFormat="1" ht="35.1" customHeight="1" thickBot="1">
      <c r="A561" s="666"/>
      <c r="B561" s="248" t="s">
        <v>295</v>
      </c>
      <c r="C561" s="692"/>
      <c r="D561" s="272"/>
      <c r="E561" s="839"/>
      <c r="F561" s="125" t="s">
        <v>20</v>
      </c>
      <c r="G561" s="459"/>
      <c r="H561" s="449"/>
      <c r="I561" s="191"/>
      <c r="J561" s="147"/>
      <c r="K561" s="147"/>
      <c r="L561" s="147"/>
      <c r="M561" s="147"/>
      <c r="N561" s="147"/>
      <c r="O561" s="147"/>
      <c r="P561" s="147"/>
      <c r="Q561" s="171"/>
      <c r="R561" s="400"/>
    </row>
    <row r="562" spans="1:18" s="164" customFormat="1" ht="35.1" customHeight="1" thickBot="1">
      <c r="A562" s="667"/>
      <c r="B562" s="249"/>
      <c r="C562" s="681"/>
      <c r="D562" s="249"/>
      <c r="E562" s="840"/>
      <c r="F562" s="192"/>
      <c r="G562" s="484"/>
      <c r="H562" s="878"/>
      <c r="I562" s="631"/>
      <c r="J562" s="631"/>
      <c r="K562" s="631"/>
      <c r="L562" s="631"/>
      <c r="M562" s="631"/>
      <c r="N562" s="631"/>
      <c r="O562" s="631"/>
      <c r="P562" s="631"/>
      <c r="Q562" s="631"/>
      <c r="R562" s="192"/>
    </row>
    <row r="563" spans="1:18" s="164" customFormat="1" ht="35.1" hidden="1" customHeight="1" thickBot="1">
      <c r="A563" s="847" t="s">
        <v>296</v>
      </c>
      <c r="B563" s="848"/>
      <c r="C563" s="848"/>
      <c r="D563" s="848"/>
      <c r="E563" s="849"/>
      <c r="F563" s="179">
        <f>SUM(H563:Q563)</f>
        <v>0.754</v>
      </c>
      <c r="G563" s="481">
        <f t="shared" ref="G563:H565" si="58">G555+G559</f>
        <v>0</v>
      </c>
      <c r="H563" s="179">
        <f t="shared" si="58"/>
        <v>0</v>
      </c>
      <c r="I563" s="179">
        <f t="shared" ref="I563:Q565" si="59">I555+I559</f>
        <v>0.754</v>
      </c>
      <c r="J563" s="179">
        <f t="shared" si="59"/>
        <v>0</v>
      </c>
      <c r="K563" s="179">
        <f t="shared" si="59"/>
        <v>0</v>
      </c>
      <c r="L563" s="179">
        <f t="shared" si="59"/>
        <v>0</v>
      </c>
      <c r="M563" s="179">
        <f t="shared" si="59"/>
        <v>0</v>
      </c>
      <c r="N563" s="179">
        <f t="shared" si="59"/>
        <v>0</v>
      </c>
      <c r="O563" s="179">
        <f t="shared" si="59"/>
        <v>0</v>
      </c>
      <c r="P563" s="179">
        <f t="shared" si="59"/>
        <v>0</v>
      </c>
      <c r="Q563" s="371">
        <f t="shared" si="59"/>
        <v>0</v>
      </c>
      <c r="R563" s="179">
        <f>R555+R559</f>
        <v>2.9</v>
      </c>
    </row>
    <row r="564" spans="1:18" s="164" customFormat="1" ht="35.1" hidden="1" customHeight="1" thickBot="1">
      <c r="A564" s="850" t="s">
        <v>297</v>
      </c>
      <c r="B564" s="851"/>
      <c r="C564" s="851"/>
      <c r="D564" s="851"/>
      <c r="E564" s="852"/>
      <c r="F564" s="180">
        <f>SUM(H564:Q564)</f>
        <v>0</v>
      </c>
      <c r="G564" s="481">
        <f t="shared" si="58"/>
        <v>0</v>
      </c>
      <c r="H564" s="179">
        <f t="shared" si="58"/>
        <v>0</v>
      </c>
      <c r="I564" s="179">
        <f t="shared" si="59"/>
        <v>0</v>
      </c>
      <c r="J564" s="179">
        <f t="shared" si="59"/>
        <v>0</v>
      </c>
      <c r="K564" s="179">
        <f t="shared" si="59"/>
        <v>0</v>
      </c>
      <c r="L564" s="179">
        <f t="shared" si="59"/>
        <v>0</v>
      </c>
      <c r="M564" s="179">
        <f t="shared" si="59"/>
        <v>0</v>
      </c>
      <c r="N564" s="179">
        <f t="shared" si="59"/>
        <v>0</v>
      </c>
      <c r="O564" s="179">
        <f t="shared" si="59"/>
        <v>0</v>
      </c>
      <c r="P564" s="179">
        <f t="shared" si="59"/>
        <v>0</v>
      </c>
      <c r="Q564" s="371">
        <f t="shared" si="59"/>
        <v>0</v>
      </c>
      <c r="R564" s="179">
        <f>R556+R560</f>
        <v>0</v>
      </c>
    </row>
    <row r="565" spans="1:18" s="164" customFormat="1" ht="35.1" hidden="1" customHeight="1" thickBot="1">
      <c r="A565" s="853" t="s">
        <v>298</v>
      </c>
      <c r="B565" s="854"/>
      <c r="C565" s="854"/>
      <c r="D565" s="854"/>
      <c r="E565" s="855"/>
      <c r="F565" s="181">
        <f>SUM(H565:Q565)</f>
        <v>0</v>
      </c>
      <c r="G565" s="481">
        <f t="shared" si="58"/>
        <v>0</v>
      </c>
      <c r="H565" s="179">
        <f t="shared" si="58"/>
        <v>0</v>
      </c>
      <c r="I565" s="179">
        <f t="shared" si="59"/>
        <v>0</v>
      </c>
      <c r="J565" s="179">
        <f t="shared" si="59"/>
        <v>0</v>
      </c>
      <c r="K565" s="179">
        <f t="shared" si="59"/>
        <v>0</v>
      </c>
      <c r="L565" s="179">
        <f t="shared" si="59"/>
        <v>0</v>
      </c>
      <c r="M565" s="179">
        <f t="shared" si="59"/>
        <v>0</v>
      </c>
      <c r="N565" s="179">
        <f t="shared" si="59"/>
        <v>0</v>
      </c>
      <c r="O565" s="179">
        <f t="shared" si="59"/>
        <v>0</v>
      </c>
      <c r="P565" s="179">
        <f t="shared" si="59"/>
        <v>0</v>
      </c>
      <c r="Q565" s="371">
        <f t="shared" si="59"/>
        <v>0</v>
      </c>
      <c r="R565" s="179">
        <f>R557+R561</f>
        <v>0</v>
      </c>
    </row>
    <row r="566" spans="1:18" s="224" customFormat="1" ht="57" hidden="1" customHeight="1" thickBot="1">
      <c r="A566" s="859" t="s">
        <v>628</v>
      </c>
      <c r="B566" s="860"/>
      <c r="C566" s="860"/>
      <c r="D566" s="860"/>
      <c r="E566" s="862"/>
      <c r="F566" s="182">
        <f>SUM(F563:F564)</f>
        <v>0.754</v>
      </c>
      <c r="G566" s="189">
        <f>SUM(G563:G564)</f>
        <v>0</v>
      </c>
      <c r="H566" s="182">
        <f>SUM(H563:H564)</f>
        <v>0</v>
      </c>
      <c r="I566" s="182">
        <f>SUM(I563:I564)</f>
        <v>0.754</v>
      </c>
      <c r="J566" s="182">
        <f>SUM(J563:J564)</f>
        <v>0</v>
      </c>
      <c r="K566" s="182">
        <f t="shared" ref="K566:Q566" si="60">SUM(K563:K564)</f>
        <v>0</v>
      </c>
      <c r="L566" s="182">
        <f t="shared" si="60"/>
        <v>0</v>
      </c>
      <c r="M566" s="182">
        <f t="shared" si="60"/>
        <v>0</v>
      </c>
      <c r="N566" s="182">
        <f t="shared" si="60"/>
        <v>0</v>
      </c>
      <c r="O566" s="182">
        <f t="shared" si="60"/>
        <v>0</v>
      </c>
      <c r="P566" s="182">
        <f t="shared" si="60"/>
        <v>0</v>
      </c>
      <c r="Q566" s="183">
        <f t="shared" si="60"/>
        <v>0</v>
      </c>
      <c r="R566" s="182">
        <f>SUM(R563:R564)</f>
        <v>2.9</v>
      </c>
    </row>
    <row r="567" spans="1:18" s="224" customFormat="1" ht="54.75" hidden="1" customHeight="1" thickBot="1">
      <c r="A567" s="866" t="s">
        <v>629</v>
      </c>
      <c r="B567" s="867"/>
      <c r="C567" s="867"/>
      <c r="D567" s="867"/>
      <c r="E567" s="868"/>
      <c r="F567" s="189">
        <f>SUM(F563:F565)</f>
        <v>0.754</v>
      </c>
      <c r="G567" s="189">
        <f t="shared" ref="G567" si="61">SUM(G563:G565)</f>
        <v>0</v>
      </c>
      <c r="H567" s="189">
        <f t="shared" ref="H567:R567" si="62">SUM(H563:H565)</f>
        <v>0</v>
      </c>
      <c r="I567" s="189">
        <f t="shared" si="62"/>
        <v>0.754</v>
      </c>
      <c r="J567" s="189">
        <f t="shared" si="62"/>
        <v>0</v>
      </c>
      <c r="K567" s="189">
        <f t="shared" si="62"/>
        <v>0</v>
      </c>
      <c r="L567" s="189">
        <f t="shared" si="62"/>
        <v>0</v>
      </c>
      <c r="M567" s="189">
        <f t="shared" si="62"/>
        <v>0</v>
      </c>
      <c r="N567" s="189">
        <f t="shared" si="62"/>
        <v>0</v>
      </c>
      <c r="O567" s="189">
        <f t="shared" si="62"/>
        <v>0</v>
      </c>
      <c r="P567" s="189">
        <f t="shared" si="62"/>
        <v>0</v>
      </c>
      <c r="Q567" s="193">
        <f t="shared" si="62"/>
        <v>0</v>
      </c>
      <c r="R567" s="189">
        <f t="shared" si="62"/>
        <v>2.9</v>
      </c>
    </row>
    <row r="568" spans="1:18" s="164" customFormat="1" ht="35.1" customHeight="1" thickBot="1">
      <c r="A568" s="874"/>
      <c r="B568" s="875"/>
      <c r="C568" s="875"/>
      <c r="D568" s="875"/>
      <c r="E568" s="875"/>
      <c r="F568" s="875"/>
      <c r="G568" s="875"/>
      <c r="H568" s="875"/>
      <c r="I568" s="875"/>
      <c r="J568" s="875"/>
      <c r="K568" s="875"/>
      <c r="L568" s="875"/>
      <c r="M568" s="875"/>
      <c r="N568" s="875"/>
      <c r="O568" s="875"/>
      <c r="P568" s="875"/>
      <c r="Q568" s="875"/>
      <c r="R568" s="398"/>
    </row>
    <row r="569" spans="1:18" s="164" customFormat="1" ht="35.1" customHeight="1" thickBot="1">
      <c r="A569" s="847" t="s">
        <v>299</v>
      </c>
      <c r="B569" s="848"/>
      <c r="C569" s="848"/>
      <c r="D569" s="848"/>
      <c r="E569" s="848"/>
      <c r="F569" s="856"/>
      <c r="G569" s="482">
        <f t="shared" ref="G569:H571" si="63">G563</f>
        <v>0</v>
      </c>
      <c r="H569" s="181">
        <f t="shared" si="63"/>
        <v>0</v>
      </c>
      <c r="I569" s="181">
        <f t="shared" ref="I569:Q573" si="64">SUM(I563,H569)</f>
        <v>0.754</v>
      </c>
      <c r="J569" s="181">
        <f t="shared" si="64"/>
        <v>0.754</v>
      </c>
      <c r="K569" s="181">
        <f t="shared" si="64"/>
        <v>0.754</v>
      </c>
      <c r="L569" s="181">
        <f t="shared" si="64"/>
        <v>0.754</v>
      </c>
      <c r="M569" s="181">
        <f t="shared" si="64"/>
        <v>0.754</v>
      </c>
      <c r="N569" s="181">
        <f t="shared" si="64"/>
        <v>0.754</v>
      </c>
      <c r="O569" s="181">
        <f t="shared" si="64"/>
        <v>0.754</v>
      </c>
      <c r="P569" s="181">
        <f t="shared" si="64"/>
        <v>0.754</v>
      </c>
      <c r="Q569" s="186">
        <f t="shared" si="64"/>
        <v>0.754</v>
      </c>
      <c r="R569" s="181">
        <f>R563</f>
        <v>2.9</v>
      </c>
    </row>
    <row r="570" spans="1:18" s="164" customFormat="1" ht="35.1" customHeight="1" thickBot="1">
      <c r="A570" s="850" t="s">
        <v>300</v>
      </c>
      <c r="B570" s="851"/>
      <c r="C570" s="851"/>
      <c r="D570" s="851"/>
      <c r="E570" s="851"/>
      <c r="F570" s="857"/>
      <c r="G570" s="482">
        <f t="shared" si="63"/>
        <v>0</v>
      </c>
      <c r="H570" s="181">
        <f t="shared" si="63"/>
        <v>0</v>
      </c>
      <c r="I570" s="181">
        <f t="shared" si="64"/>
        <v>0</v>
      </c>
      <c r="J570" s="181">
        <f t="shared" si="64"/>
        <v>0</v>
      </c>
      <c r="K570" s="181">
        <f t="shared" si="64"/>
        <v>0</v>
      </c>
      <c r="L570" s="181">
        <f t="shared" si="64"/>
        <v>0</v>
      </c>
      <c r="M570" s="181">
        <f t="shared" si="64"/>
        <v>0</v>
      </c>
      <c r="N570" s="181">
        <f t="shared" si="64"/>
        <v>0</v>
      </c>
      <c r="O570" s="181">
        <f t="shared" si="64"/>
        <v>0</v>
      </c>
      <c r="P570" s="181">
        <f t="shared" si="64"/>
        <v>0</v>
      </c>
      <c r="Q570" s="186">
        <f t="shared" si="64"/>
        <v>0</v>
      </c>
      <c r="R570" s="181">
        <f>R564</f>
        <v>0</v>
      </c>
    </row>
    <row r="571" spans="1:18" s="164" customFormat="1" ht="35.1" customHeight="1" thickBot="1">
      <c r="A571" s="853" t="s">
        <v>301</v>
      </c>
      <c r="B571" s="854"/>
      <c r="C571" s="854"/>
      <c r="D571" s="854"/>
      <c r="E571" s="854"/>
      <c r="F571" s="858"/>
      <c r="G571" s="482">
        <f t="shared" si="63"/>
        <v>0</v>
      </c>
      <c r="H571" s="181">
        <f t="shared" si="63"/>
        <v>0</v>
      </c>
      <c r="I571" s="181">
        <f t="shared" si="64"/>
        <v>0</v>
      </c>
      <c r="J571" s="181">
        <f t="shared" si="64"/>
        <v>0</v>
      </c>
      <c r="K571" s="181">
        <f t="shared" si="64"/>
        <v>0</v>
      </c>
      <c r="L571" s="181">
        <f t="shared" si="64"/>
        <v>0</v>
      </c>
      <c r="M571" s="181">
        <f t="shared" si="64"/>
        <v>0</v>
      </c>
      <c r="N571" s="181">
        <f t="shared" si="64"/>
        <v>0</v>
      </c>
      <c r="O571" s="181">
        <f t="shared" si="64"/>
        <v>0</v>
      </c>
      <c r="P571" s="181">
        <f t="shared" si="64"/>
        <v>0</v>
      </c>
      <c r="Q571" s="186">
        <f t="shared" si="64"/>
        <v>0</v>
      </c>
      <c r="R571" s="181">
        <f>R565</f>
        <v>0</v>
      </c>
    </row>
    <row r="572" spans="1:18" s="224" customFormat="1" ht="64.5" customHeight="1" thickBot="1">
      <c r="A572" s="859" t="s">
        <v>630</v>
      </c>
      <c r="B572" s="860"/>
      <c r="C572" s="860"/>
      <c r="D572" s="860"/>
      <c r="E572" s="861"/>
      <c r="F572" s="862"/>
      <c r="G572" s="189">
        <f>SUM(G569:G570)</f>
        <v>0</v>
      </c>
      <c r="H572" s="182">
        <f>SUM(H569:H570)</f>
        <v>0</v>
      </c>
      <c r="I572" s="187">
        <f t="shared" si="64"/>
        <v>0.754</v>
      </c>
      <c r="J572" s="187">
        <f t="shared" si="64"/>
        <v>0.754</v>
      </c>
      <c r="K572" s="187">
        <f t="shared" si="64"/>
        <v>0.754</v>
      </c>
      <c r="L572" s="187">
        <f t="shared" si="64"/>
        <v>0.754</v>
      </c>
      <c r="M572" s="187">
        <f t="shared" si="64"/>
        <v>0.754</v>
      </c>
      <c r="N572" s="187">
        <f t="shared" si="64"/>
        <v>0.754</v>
      </c>
      <c r="O572" s="187">
        <f t="shared" si="64"/>
        <v>0.754</v>
      </c>
      <c r="P572" s="187">
        <f t="shared" si="64"/>
        <v>0.754</v>
      </c>
      <c r="Q572" s="188">
        <f t="shared" si="64"/>
        <v>0.754</v>
      </c>
      <c r="R572" s="182">
        <f>SUM(R569:R570)</f>
        <v>2.9</v>
      </c>
    </row>
    <row r="573" spans="1:18" s="224" customFormat="1" ht="62.25" customHeight="1" thickBot="1">
      <c r="A573" s="871" t="s">
        <v>631</v>
      </c>
      <c r="B573" s="872"/>
      <c r="C573" s="872"/>
      <c r="D573" s="872"/>
      <c r="E573" s="872"/>
      <c r="F573" s="873"/>
      <c r="G573" s="189">
        <f>SUM(G569:G571)</f>
        <v>0</v>
      </c>
      <c r="H573" s="189">
        <f>SUM(H569:H571)</f>
        <v>0</v>
      </c>
      <c r="I573" s="184">
        <f t="shared" si="64"/>
        <v>0.754</v>
      </c>
      <c r="J573" s="184">
        <f t="shared" si="64"/>
        <v>0.754</v>
      </c>
      <c r="K573" s="184">
        <f t="shared" si="64"/>
        <v>0.754</v>
      </c>
      <c r="L573" s="184">
        <f t="shared" si="64"/>
        <v>0.754</v>
      </c>
      <c r="M573" s="184">
        <f t="shared" si="64"/>
        <v>0.754</v>
      </c>
      <c r="N573" s="184">
        <f t="shared" si="64"/>
        <v>0.754</v>
      </c>
      <c r="O573" s="184">
        <f t="shared" si="64"/>
        <v>0.754</v>
      </c>
      <c r="P573" s="184">
        <f t="shared" si="64"/>
        <v>0.754</v>
      </c>
      <c r="Q573" s="185">
        <f t="shared" si="64"/>
        <v>0.754</v>
      </c>
      <c r="R573" s="189">
        <f>SUM(R569:R571)</f>
        <v>2.9</v>
      </c>
    </row>
    <row r="574" spans="1:18" s="164" customFormat="1" thickBot="1">
      <c r="A574" s="874"/>
      <c r="B574" s="875"/>
      <c r="C574" s="875"/>
      <c r="D574" s="875"/>
      <c r="E574" s="875"/>
      <c r="F574" s="875"/>
      <c r="G574" s="875"/>
      <c r="H574" s="875"/>
      <c r="I574" s="875"/>
      <c r="J574" s="875"/>
      <c r="K574" s="875"/>
      <c r="L574" s="875"/>
      <c r="M574" s="875"/>
      <c r="N574" s="875"/>
      <c r="O574" s="875"/>
      <c r="P574" s="875"/>
      <c r="Q574" s="875"/>
      <c r="R574" s="398"/>
    </row>
    <row r="575" spans="1:18" s="164" customFormat="1" ht="35.1" customHeight="1" thickBot="1">
      <c r="A575" s="876" t="s">
        <v>302</v>
      </c>
      <c r="B575" s="877"/>
      <c r="C575" s="877"/>
      <c r="D575" s="877"/>
      <c r="E575" s="877"/>
      <c r="F575" s="877"/>
      <c r="G575" s="877"/>
      <c r="H575" s="877"/>
      <c r="I575" s="877"/>
      <c r="J575" s="877"/>
      <c r="K575" s="877"/>
      <c r="L575" s="877"/>
      <c r="M575" s="877"/>
      <c r="N575" s="877"/>
      <c r="O575" s="877"/>
      <c r="P575" s="877"/>
      <c r="Q575" s="877"/>
      <c r="R575" s="454"/>
    </row>
    <row r="576" spans="1:18" s="164" customFormat="1" ht="35.1" customHeight="1">
      <c r="A576" s="665">
        <v>93</v>
      </c>
      <c r="B576" s="250" t="s">
        <v>239</v>
      </c>
      <c r="C576" s="830" t="s">
        <v>228</v>
      </c>
      <c r="D576" s="250" t="s">
        <v>417</v>
      </c>
      <c r="E576" s="665" t="s">
        <v>17</v>
      </c>
      <c r="F576" s="102" t="s">
        <v>18</v>
      </c>
      <c r="G576" s="485">
        <f>R576*J5</f>
        <v>0</v>
      </c>
      <c r="H576" s="173">
        <v>0.58699999999999997</v>
      </c>
      <c r="I576" s="138"/>
      <c r="J576" s="138"/>
      <c r="K576" s="138"/>
      <c r="L576" s="138"/>
      <c r="M576" s="138"/>
      <c r="N576" s="138"/>
      <c r="O576" s="138"/>
      <c r="P576" s="138"/>
      <c r="Q576" s="168"/>
      <c r="R576" s="384">
        <v>0.93</v>
      </c>
    </row>
    <row r="577" spans="1:18" s="164" customFormat="1" ht="35.1" customHeight="1">
      <c r="A577" s="666"/>
      <c r="B577" s="237" t="s">
        <v>303</v>
      </c>
      <c r="C577" s="692"/>
      <c r="D577" s="117"/>
      <c r="E577" s="880"/>
      <c r="F577" s="107" t="s">
        <v>19</v>
      </c>
      <c r="G577" s="486"/>
      <c r="H577" s="169"/>
      <c r="I577" s="139"/>
      <c r="J577" s="139"/>
      <c r="K577" s="139"/>
      <c r="L577" s="139"/>
      <c r="M577" s="139"/>
      <c r="N577" s="139"/>
      <c r="O577" s="139"/>
      <c r="P577" s="139"/>
      <c r="Q577" s="170"/>
      <c r="R577" s="385"/>
    </row>
    <row r="578" spans="1:18" s="164" customFormat="1" ht="35.1" customHeight="1" thickBot="1">
      <c r="A578" s="666"/>
      <c r="B578" s="248" t="s">
        <v>304</v>
      </c>
      <c r="C578" s="692"/>
      <c r="D578" s="272"/>
      <c r="E578" s="880"/>
      <c r="F578" s="125" t="s">
        <v>20</v>
      </c>
      <c r="G578" s="487"/>
      <c r="H578" s="146"/>
      <c r="I578" s="147"/>
      <c r="J578" s="147"/>
      <c r="K578" s="147"/>
      <c r="L578" s="147"/>
      <c r="M578" s="147"/>
      <c r="N578" s="147"/>
      <c r="O578" s="147"/>
      <c r="P578" s="147"/>
      <c r="Q578" s="171"/>
      <c r="R578" s="387"/>
    </row>
    <row r="579" spans="1:18" s="164" customFormat="1" ht="35.1" customHeight="1" thickBot="1">
      <c r="A579" s="667"/>
      <c r="B579" s="249"/>
      <c r="C579" s="681"/>
      <c r="D579" s="249"/>
      <c r="E579" s="881"/>
      <c r="F579" s="270"/>
      <c r="G579" s="480"/>
      <c r="H579" s="882"/>
      <c r="I579" s="708"/>
      <c r="J579" s="708"/>
      <c r="K579" s="708"/>
      <c r="L579" s="708"/>
      <c r="M579" s="708"/>
      <c r="N579" s="708"/>
      <c r="O579" s="708"/>
      <c r="P579" s="708"/>
      <c r="Q579" s="708"/>
      <c r="R579" s="316"/>
    </row>
    <row r="580" spans="1:18" s="164" customFormat="1" ht="39.950000000000003" hidden="1" customHeight="1" thickBot="1">
      <c r="A580" s="847" t="s">
        <v>305</v>
      </c>
      <c r="B580" s="848"/>
      <c r="C580" s="848"/>
      <c r="D580" s="848"/>
      <c r="E580" s="849"/>
      <c r="F580" s="179">
        <f>SUM(H580:Q580)</f>
        <v>0.58699999999999997</v>
      </c>
      <c r="G580" s="481">
        <f t="shared" ref="G580:H582" si="65">G576</f>
        <v>0</v>
      </c>
      <c r="H580" s="179">
        <f t="shared" si="65"/>
        <v>0.58699999999999997</v>
      </c>
      <c r="I580" s="179">
        <f t="shared" ref="I580:Q582" si="66">I576</f>
        <v>0</v>
      </c>
      <c r="J580" s="179">
        <f t="shared" si="66"/>
        <v>0</v>
      </c>
      <c r="K580" s="179">
        <f t="shared" si="66"/>
        <v>0</v>
      </c>
      <c r="L580" s="179">
        <f t="shared" si="66"/>
        <v>0</v>
      </c>
      <c r="M580" s="179">
        <f t="shared" si="66"/>
        <v>0</v>
      </c>
      <c r="N580" s="179">
        <f t="shared" si="66"/>
        <v>0</v>
      </c>
      <c r="O580" s="179">
        <f t="shared" si="66"/>
        <v>0</v>
      </c>
      <c r="P580" s="179">
        <f t="shared" si="66"/>
        <v>0</v>
      </c>
      <c r="Q580" s="371">
        <f t="shared" si="66"/>
        <v>0</v>
      </c>
      <c r="R580" s="179">
        <f>R576</f>
        <v>0.93</v>
      </c>
    </row>
    <row r="581" spans="1:18" s="164" customFormat="1" ht="39.950000000000003" hidden="1" customHeight="1" thickBot="1">
      <c r="A581" s="850" t="s">
        <v>306</v>
      </c>
      <c r="B581" s="851"/>
      <c r="C581" s="851"/>
      <c r="D581" s="851"/>
      <c r="E581" s="852"/>
      <c r="F581" s="179">
        <f>SUM(H581:Q581)</f>
        <v>0</v>
      </c>
      <c r="G581" s="481">
        <f t="shared" si="65"/>
        <v>0</v>
      </c>
      <c r="H581" s="179">
        <f t="shared" si="65"/>
        <v>0</v>
      </c>
      <c r="I581" s="179">
        <f t="shared" si="66"/>
        <v>0</v>
      </c>
      <c r="J581" s="179">
        <f t="shared" si="66"/>
        <v>0</v>
      </c>
      <c r="K581" s="179">
        <f t="shared" si="66"/>
        <v>0</v>
      </c>
      <c r="L581" s="179">
        <f t="shared" si="66"/>
        <v>0</v>
      </c>
      <c r="M581" s="179">
        <f t="shared" si="66"/>
        <v>0</v>
      </c>
      <c r="N581" s="179">
        <f t="shared" si="66"/>
        <v>0</v>
      </c>
      <c r="O581" s="179">
        <f t="shared" si="66"/>
        <v>0</v>
      </c>
      <c r="P581" s="179">
        <f t="shared" si="66"/>
        <v>0</v>
      </c>
      <c r="Q581" s="371">
        <f t="shared" si="66"/>
        <v>0</v>
      </c>
      <c r="R581" s="179">
        <f>R577</f>
        <v>0</v>
      </c>
    </row>
    <row r="582" spans="1:18" s="164" customFormat="1" ht="39.950000000000003" hidden="1" customHeight="1" thickBot="1">
      <c r="A582" s="853" t="s">
        <v>307</v>
      </c>
      <c r="B582" s="854"/>
      <c r="C582" s="854"/>
      <c r="D582" s="854"/>
      <c r="E582" s="855"/>
      <c r="F582" s="181">
        <f>SUM(H582:Q582)</f>
        <v>0</v>
      </c>
      <c r="G582" s="481">
        <f t="shared" si="65"/>
        <v>0</v>
      </c>
      <c r="H582" s="179">
        <f t="shared" si="65"/>
        <v>0</v>
      </c>
      <c r="I582" s="179">
        <f t="shared" si="66"/>
        <v>0</v>
      </c>
      <c r="J582" s="179">
        <f t="shared" si="66"/>
        <v>0</v>
      </c>
      <c r="K582" s="179">
        <f t="shared" si="66"/>
        <v>0</v>
      </c>
      <c r="L582" s="179">
        <f t="shared" si="66"/>
        <v>0</v>
      </c>
      <c r="M582" s="179">
        <f t="shared" si="66"/>
        <v>0</v>
      </c>
      <c r="N582" s="179">
        <f t="shared" si="66"/>
        <v>0</v>
      </c>
      <c r="O582" s="179">
        <f t="shared" si="66"/>
        <v>0</v>
      </c>
      <c r="P582" s="179">
        <f t="shared" si="66"/>
        <v>0</v>
      </c>
      <c r="Q582" s="371">
        <f t="shared" si="66"/>
        <v>0</v>
      </c>
      <c r="R582" s="179">
        <f>R578</f>
        <v>0</v>
      </c>
    </row>
    <row r="583" spans="1:18" s="224" customFormat="1" ht="54.75" hidden="1" customHeight="1" thickBot="1">
      <c r="A583" s="859" t="s">
        <v>632</v>
      </c>
      <c r="B583" s="860"/>
      <c r="C583" s="860"/>
      <c r="D583" s="860"/>
      <c r="E583" s="862"/>
      <c r="F583" s="182">
        <f>SUM(F580:F581)</f>
        <v>0.58699999999999997</v>
      </c>
      <c r="G583" s="189">
        <f>SUM(G580:G581)</f>
        <v>0</v>
      </c>
      <c r="H583" s="182">
        <f>SUM(H580:H581)</f>
        <v>0.58699999999999997</v>
      </c>
      <c r="I583" s="182">
        <f>SUM(I580:I581)</f>
        <v>0</v>
      </c>
      <c r="J583" s="182">
        <f>SUM(J580:J581)</f>
        <v>0</v>
      </c>
      <c r="K583" s="182">
        <f t="shared" ref="K583:Q583" si="67">SUM(K580:K581)</f>
        <v>0</v>
      </c>
      <c r="L583" s="182">
        <f t="shared" si="67"/>
        <v>0</v>
      </c>
      <c r="M583" s="182">
        <f t="shared" si="67"/>
        <v>0</v>
      </c>
      <c r="N583" s="182">
        <f t="shared" si="67"/>
        <v>0</v>
      </c>
      <c r="O583" s="182">
        <f t="shared" si="67"/>
        <v>0</v>
      </c>
      <c r="P583" s="182">
        <f t="shared" si="67"/>
        <v>0</v>
      </c>
      <c r="Q583" s="183">
        <f t="shared" si="67"/>
        <v>0</v>
      </c>
      <c r="R583" s="182">
        <f>SUM(R580:R581)</f>
        <v>0.93</v>
      </c>
    </row>
    <row r="584" spans="1:18" s="224" customFormat="1" ht="51.75" hidden="1" customHeight="1" thickBot="1">
      <c r="A584" s="866" t="s">
        <v>633</v>
      </c>
      <c r="B584" s="867"/>
      <c r="C584" s="867"/>
      <c r="D584" s="867"/>
      <c r="E584" s="868"/>
      <c r="F584" s="184">
        <f>SUM(F580:F582)</f>
        <v>0.58699999999999997</v>
      </c>
      <c r="G584" s="184">
        <f t="shared" ref="G584" si="68">SUM(G580:G582)</f>
        <v>0</v>
      </c>
      <c r="H584" s="184">
        <f t="shared" ref="H584:R584" si="69">SUM(H580:H582)</f>
        <v>0.58699999999999997</v>
      </c>
      <c r="I584" s="184">
        <f t="shared" si="69"/>
        <v>0</v>
      </c>
      <c r="J584" s="184">
        <f t="shared" si="69"/>
        <v>0</v>
      </c>
      <c r="K584" s="184">
        <f t="shared" si="69"/>
        <v>0</v>
      </c>
      <c r="L584" s="184">
        <f t="shared" si="69"/>
        <v>0</v>
      </c>
      <c r="M584" s="184">
        <f t="shared" si="69"/>
        <v>0</v>
      </c>
      <c r="N584" s="184">
        <f t="shared" si="69"/>
        <v>0</v>
      </c>
      <c r="O584" s="184">
        <f t="shared" si="69"/>
        <v>0</v>
      </c>
      <c r="P584" s="184">
        <f t="shared" si="69"/>
        <v>0</v>
      </c>
      <c r="Q584" s="185">
        <f t="shared" si="69"/>
        <v>0</v>
      </c>
      <c r="R584" s="184">
        <f t="shared" si="69"/>
        <v>0.93</v>
      </c>
    </row>
    <row r="585" spans="1:18" s="164" customFormat="1" ht="39.950000000000003" customHeight="1" thickBot="1">
      <c r="A585" s="879"/>
      <c r="B585" s="870"/>
      <c r="C585" s="870"/>
      <c r="D585" s="870"/>
      <c r="E585" s="870"/>
      <c r="F585" s="870"/>
      <c r="G585" s="870"/>
      <c r="H585" s="870"/>
      <c r="I585" s="870"/>
      <c r="J585" s="870"/>
      <c r="K585" s="870"/>
      <c r="L585" s="870"/>
      <c r="M585" s="870"/>
      <c r="N585" s="870"/>
      <c r="O585" s="870"/>
      <c r="P585" s="870"/>
      <c r="Q585" s="870"/>
      <c r="R585" s="398"/>
    </row>
    <row r="586" spans="1:18" s="164" customFormat="1" ht="39.950000000000003" customHeight="1" thickBot="1">
      <c r="A586" s="847" t="s">
        <v>308</v>
      </c>
      <c r="B586" s="848"/>
      <c r="C586" s="848"/>
      <c r="D586" s="848"/>
      <c r="E586" s="848"/>
      <c r="F586" s="856"/>
      <c r="G586" s="482">
        <f t="shared" ref="G586:H588" si="70">G580</f>
        <v>0</v>
      </c>
      <c r="H586" s="181">
        <f t="shared" si="70"/>
        <v>0.58699999999999997</v>
      </c>
      <c r="I586" s="181">
        <f t="shared" ref="I586:Q590" si="71">SUM(I580,H586)</f>
        <v>0.58699999999999997</v>
      </c>
      <c r="J586" s="181">
        <f t="shared" si="71"/>
        <v>0.58699999999999997</v>
      </c>
      <c r="K586" s="181">
        <f t="shared" si="71"/>
        <v>0.58699999999999997</v>
      </c>
      <c r="L586" s="181">
        <f t="shared" si="71"/>
        <v>0.58699999999999997</v>
      </c>
      <c r="M586" s="181">
        <f t="shared" si="71"/>
        <v>0.58699999999999997</v>
      </c>
      <c r="N586" s="181">
        <f t="shared" si="71"/>
        <v>0.58699999999999997</v>
      </c>
      <c r="O586" s="181">
        <f t="shared" si="71"/>
        <v>0.58699999999999997</v>
      </c>
      <c r="P586" s="181">
        <f t="shared" si="71"/>
        <v>0.58699999999999997</v>
      </c>
      <c r="Q586" s="186">
        <f t="shared" si="71"/>
        <v>0.58699999999999997</v>
      </c>
      <c r="R586" s="181">
        <f>R580</f>
        <v>0.93</v>
      </c>
    </row>
    <row r="587" spans="1:18" s="164" customFormat="1" ht="39.950000000000003" customHeight="1" thickBot="1">
      <c r="A587" s="850" t="s">
        <v>309</v>
      </c>
      <c r="B587" s="851"/>
      <c r="C587" s="851"/>
      <c r="D587" s="851"/>
      <c r="E587" s="851"/>
      <c r="F587" s="857"/>
      <c r="G587" s="482">
        <f t="shared" si="70"/>
        <v>0</v>
      </c>
      <c r="H587" s="181">
        <f t="shared" si="70"/>
        <v>0</v>
      </c>
      <c r="I587" s="181">
        <f t="shared" si="71"/>
        <v>0</v>
      </c>
      <c r="J587" s="181">
        <f t="shared" si="71"/>
        <v>0</v>
      </c>
      <c r="K587" s="181">
        <f t="shared" si="71"/>
        <v>0</v>
      </c>
      <c r="L587" s="181">
        <f t="shared" si="71"/>
        <v>0</v>
      </c>
      <c r="M587" s="181">
        <f t="shared" si="71"/>
        <v>0</v>
      </c>
      <c r="N587" s="181">
        <f t="shared" si="71"/>
        <v>0</v>
      </c>
      <c r="O587" s="181">
        <f t="shared" si="71"/>
        <v>0</v>
      </c>
      <c r="P587" s="181">
        <f t="shared" si="71"/>
        <v>0</v>
      </c>
      <c r="Q587" s="186">
        <f t="shared" si="71"/>
        <v>0</v>
      </c>
      <c r="R587" s="181">
        <f>R581</f>
        <v>0</v>
      </c>
    </row>
    <row r="588" spans="1:18" s="164" customFormat="1" ht="39.950000000000003" customHeight="1" thickBot="1">
      <c r="A588" s="853" t="s">
        <v>310</v>
      </c>
      <c r="B588" s="854"/>
      <c r="C588" s="854"/>
      <c r="D588" s="854"/>
      <c r="E588" s="854"/>
      <c r="F588" s="858"/>
      <c r="G588" s="482">
        <f t="shared" si="70"/>
        <v>0</v>
      </c>
      <c r="H588" s="181">
        <f t="shared" si="70"/>
        <v>0</v>
      </c>
      <c r="I588" s="181">
        <f t="shared" si="71"/>
        <v>0</v>
      </c>
      <c r="J588" s="181">
        <f t="shared" si="71"/>
        <v>0</v>
      </c>
      <c r="K588" s="181">
        <f t="shared" si="71"/>
        <v>0</v>
      </c>
      <c r="L588" s="181">
        <f t="shared" si="71"/>
        <v>0</v>
      </c>
      <c r="M588" s="181">
        <f t="shared" si="71"/>
        <v>0</v>
      </c>
      <c r="N588" s="181">
        <f t="shared" si="71"/>
        <v>0</v>
      </c>
      <c r="O588" s="181">
        <f t="shared" si="71"/>
        <v>0</v>
      </c>
      <c r="P588" s="181">
        <f t="shared" si="71"/>
        <v>0</v>
      </c>
      <c r="Q588" s="186">
        <f t="shared" si="71"/>
        <v>0</v>
      </c>
      <c r="R588" s="181">
        <f>R582</f>
        <v>0</v>
      </c>
    </row>
    <row r="589" spans="1:18" s="224" customFormat="1" ht="65.25" customHeight="1" thickBot="1">
      <c r="A589" s="859" t="s">
        <v>634</v>
      </c>
      <c r="B589" s="860"/>
      <c r="C589" s="860"/>
      <c r="D589" s="860"/>
      <c r="E589" s="861"/>
      <c r="F589" s="862"/>
      <c r="G589" s="189">
        <f>SUM(G586:G587)</f>
        <v>0</v>
      </c>
      <c r="H589" s="182">
        <f>SUM(H586:H587)</f>
        <v>0.58699999999999997</v>
      </c>
      <c r="I589" s="187">
        <f t="shared" si="71"/>
        <v>0.58699999999999997</v>
      </c>
      <c r="J589" s="187">
        <f t="shared" si="71"/>
        <v>0.58699999999999997</v>
      </c>
      <c r="K589" s="187">
        <f t="shared" si="71"/>
        <v>0.58699999999999997</v>
      </c>
      <c r="L589" s="187">
        <f t="shared" si="71"/>
        <v>0.58699999999999997</v>
      </c>
      <c r="M589" s="187">
        <f t="shared" si="71"/>
        <v>0.58699999999999997</v>
      </c>
      <c r="N589" s="187">
        <f t="shared" si="71"/>
        <v>0.58699999999999997</v>
      </c>
      <c r="O589" s="187">
        <f t="shared" si="71"/>
        <v>0.58699999999999997</v>
      </c>
      <c r="P589" s="187">
        <f t="shared" si="71"/>
        <v>0.58699999999999997</v>
      </c>
      <c r="Q589" s="188">
        <f t="shared" si="71"/>
        <v>0.58699999999999997</v>
      </c>
      <c r="R589" s="182">
        <f>SUM(R586:R587)</f>
        <v>0.93</v>
      </c>
    </row>
    <row r="590" spans="1:18" s="224" customFormat="1" ht="82.5" customHeight="1" thickBot="1">
      <c r="A590" s="871" t="s">
        <v>635</v>
      </c>
      <c r="B590" s="872"/>
      <c r="C590" s="872"/>
      <c r="D590" s="872"/>
      <c r="E590" s="872"/>
      <c r="F590" s="873"/>
      <c r="G590" s="189">
        <f>SUM(G586:G588)</f>
        <v>0</v>
      </c>
      <c r="H590" s="189">
        <f>SUM(H586:H588)</f>
        <v>0.58699999999999997</v>
      </c>
      <c r="I590" s="184">
        <f t="shared" si="71"/>
        <v>0.58699999999999997</v>
      </c>
      <c r="J590" s="184">
        <f t="shared" si="71"/>
        <v>0.58699999999999997</v>
      </c>
      <c r="K590" s="184">
        <f t="shared" si="71"/>
        <v>0.58699999999999997</v>
      </c>
      <c r="L590" s="184">
        <f t="shared" si="71"/>
        <v>0.58699999999999997</v>
      </c>
      <c r="M590" s="184">
        <f t="shared" si="71"/>
        <v>0.58699999999999997</v>
      </c>
      <c r="N590" s="184">
        <f t="shared" si="71"/>
        <v>0.58699999999999997</v>
      </c>
      <c r="O590" s="184">
        <f t="shared" si="71"/>
        <v>0.58699999999999997</v>
      </c>
      <c r="P590" s="184">
        <f t="shared" si="71"/>
        <v>0.58699999999999997</v>
      </c>
      <c r="Q590" s="185">
        <f t="shared" si="71"/>
        <v>0.58699999999999997</v>
      </c>
      <c r="R590" s="189">
        <f>SUM(R586:R588)</f>
        <v>0.93</v>
      </c>
    </row>
    <row r="591" spans="1:18" s="164" customFormat="1" ht="39.950000000000003" customHeight="1" thickBot="1">
      <c r="A591" s="874"/>
      <c r="B591" s="875"/>
      <c r="C591" s="875"/>
      <c r="D591" s="875"/>
      <c r="E591" s="875"/>
      <c r="F591" s="875"/>
      <c r="G591" s="875"/>
      <c r="H591" s="875"/>
      <c r="I591" s="875"/>
      <c r="J591" s="875"/>
      <c r="K591" s="875"/>
      <c r="L591" s="875"/>
      <c r="M591" s="875"/>
      <c r="N591" s="875"/>
      <c r="O591" s="875"/>
      <c r="P591" s="875"/>
      <c r="Q591" s="875"/>
      <c r="R591" s="398"/>
    </row>
    <row r="592" spans="1:18" s="164" customFormat="1" ht="35.1" customHeight="1" thickBot="1">
      <c r="A592" s="876" t="s">
        <v>311</v>
      </c>
      <c r="B592" s="883"/>
      <c r="C592" s="877"/>
      <c r="D592" s="877"/>
      <c r="E592" s="877"/>
      <c r="F592" s="877"/>
      <c r="G592" s="877"/>
      <c r="H592" s="877"/>
      <c r="I592" s="877"/>
      <c r="J592" s="877"/>
      <c r="K592" s="877"/>
      <c r="L592" s="877"/>
      <c r="M592" s="877"/>
      <c r="N592" s="877"/>
      <c r="O592" s="877"/>
      <c r="P592" s="877"/>
      <c r="Q592" s="877"/>
      <c r="R592" s="454"/>
    </row>
    <row r="593" spans="1:18" s="164" customFormat="1" ht="34.5" customHeight="1">
      <c r="A593" s="682">
        <v>94</v>
      </c>
      <c r="B593" s="250" t="s">
        <v>313</v>
      </c>
      <c r="C593" s="884" t="s">
        <v>176</v>
      </c>
      <c r="D593" s="250" t="s">
        <v>94</v>
      </c>
      <c r="E593" s="665" t="s">
        <v>451</v>
      </c>
      <c r="F593" s="102" t="s">
        <v>18</v>
      </c>
      <c r="G593" s="456"/>
      <c r="H593" s="173"/>
      <c r="I593" s="98"/>
      <c r="J593" s="138"/>
      <c r="K593" s="138"/>
      <c r="L593" s="138"/>
      <c r="M593" s="138"/>
      <c r="N593" s="138"/>
      <c r="O593" s="138"/>
      <c r="P593" s="138"/>
      <c r="Q593" s="168"/>
      <c r="R593" s="384"/>
    </row>
    <row r="594" spans="1:18" s="164" customFormat="1" ht="35.1" customHeight="1">
      <c r="A594" s="683"/>
      <c r="B594" s="237" t="s">
        <v>312</v>
      </c>
      <c r="C594" s="885"/>
      <c r="D594" s="117"/>
      <c r="E594" s="835"/>
      <c r="F594" s="107" t="s">
        <v>19</v>
      </c>
      <c r="G594" s="468"/>
      <c r="H594" s="169"/>
      <c r="I594" s="140"/>
      <c r="J594" s="139"/>
      <c r="K594" s="139"/>
      <c r="L594" s="139"/>
      <c r="M594" s="139"/>
      <c r="N594" s="139"/>
      <c r="O594" s="139"/>
      <c r="P594" s="139"/>
      <c r="Q594" s="170"/>
      <c r="R594" s="385"/>
    </row>
    <row r="595" spans="1:18" s="164" customFormat="1" ht="35.1" customHeight="1" thickBot="1">
      <c r="A595" s="683"/>
      <c r="B595" s="248" t="s">
        <v>636</v>
      </c>
      <c r="C595" s="885"/>
      <c r="D595" s="249"/>
      <c r="E595" s="835"/>
      <c r="F595" s="125" t="s">
        <v>20</v>
      </c>
      <c r="G595" s="459">
        <f>R595*J5</f>
        <v>0</v>
      </c>
      <c r="H595" s="191"/>
      <c r="I595" s="147"/>
      <c r="J595" s="147"/>
      <c r="K595" s="147"/>
      <c r="L595" s="147"/>
      <c r="M595" s="147"/>
      <c r="N595" s="147"/>
      <c r="O595" s="147"/>
      <c r="P595" s="147">
        <v>0.13100000000000001</v>
      </c>
      <c r="Q595" s="171"/>
      <c r="R595" s="387">
        <v>1</v>
      </c>
    </row>
    <row r="596" spans="1:18" s="164" customFormat="1" ht="35.1" customHeight="1" thickBot="1">
      <c r="A596" s="683"/>
      <c r="B596" s="248" t="s">
        <v>637</v>
      </c>
      <c r="C596" s="885"/>
      <c r="D596" s="250"/>
      <c r="E596" s="835"/>
      <c r="F596" s="230"/>
      <c r="G596" s="461"/>
      <c r="H596" s="632"/>
      <c r="I596" s="632"/>
      <c r="J596" s="632"/>
      <c r="K596" s="632"/>
      <c r="L596" s="632"/>
      <c r="M596" s="632"/>
      <c r="N596" s="632"/>
      <c r="O596" s="632"/>
      <c r="P596" s="632"/>
      <c r="Q596" s="632"/>
      <c r="R596" s="309"/>
    </row>
    <row r="597" spans="1:18" s="164" customFormat="1" ht="34.5" customHeight="1">
      <c r="A597" s="682">
        <v>95</v>
      </c>
      <c r="B597" s="250" t="s">
        <v>313</v>
      </c>
      <c r="C597" s="886" t="s">
        <v>180</v>
      </c>
      <c r="D597" s="250" t="s">
        <v>187</v>
      </c>
      <c r="E597" s="665" t="s">
        <v>17</v>
      </c>
      <c r="F597" s="102" t="s">
        <v>18</v>
      </c>
      <c r="G597" s="456"/>
      <c r="H597" s="173"/>
      <c r="I597" s="138"/>
      <c r="J597" s="138"/>
      <c r="K597" s="138"/>
      <c r="L597" s="138"/>
      <c r="M597" s="138"/>
      <c r="N597" s="138"/>
      <c r="O597" s="138"/>
      <c r="P597" s="138"/>
      <c r="Q597" s="168"/>
      <c r="R597" s="384"/>
    </row>
    <row r="598" spans="1:18" s="164" customFormat="1" ht="35.1" customHeight="1">
      <c r="A598" s="683"/>
      <c r="B598" s="237" t="s">
        <v>314</v>
      </c>
      <c r="C598" s="669"/>
      <c r="D598" s="117"/>
      <c r="E598" s="835"/>
      <c r="F598" s="107" t="s">
        <v>19</v>
      </c>
      <c r="G598" s="468">
        <f>R598*J5</f>
        <v>0</v>
      </c>
      <c r="H598" s="169"/>
      <c r="I598" s="139"/>
      <c r="J598" s="139"/>
      <c r="K598" s="139"/>
      <c r="L598" s="139">
        <v>0.77600000000000002</v>
      </c>
      <c r="M598" s="139"/>
      <c r="N598" s="139"/>
      <c r="O598" s="139"/>
      <c r="P598" s="139"/>
      <c r="Q598" s="170"/>
      <c r="R598" s="385">
        <v>1.25</v>
      </c>
    </row>
    <row r="599" spans="1:18" s="164" customFormat="1" ht="35.1" customHeight="1" thickBot="1">
      <c r="A599" s="683"/>
      <c r="B599" s="248" t="s">
        <v>315</v>
      </c>
      <c r="C599" s="669"/>
      <c r="D599" s="249"/>
      <c r="E599" s="835"/>
      <c r="F599" s="125" t="s">
        <v>20</v>
      </c>
      <c r="G599" s="459"/>
      <c r="H599" s="191"/>
      <c r="I599" s="147"/>
      <c r="J599" s="147"/>
      <c r="K599" s="147"/>
      <c r="L599" s="147"/>
      <c r="M599" s="147"/>
      <c r="N599" s="147"/>
      <c r="O599" s="147"/>
      <c r="P599" s="147"/>
      <c r="Q599" s="171"/>
      <c r="R599" s="387"/>
    </row>
    <row r="600" spans="1:18" s="164" customFormat="1" ht="35.1" customHeight="1" thickBot="1">
      <c r="A600" s="684"/>
      <c r="B600" s="249" t="s">
        <v>316</v>
      </c>
      <c r="C600" s="670"/>
      <c r="D600" s="120"/>
      <c r="E600" s="827"/>
      <c r="F600" s="132"/>
      <c r="G600" s="471"/>
      <c r="H600" s="837"/>
      <c r="I600" s="837"/>
      <c r="J600" s="837"/>
      <c r="K600" s="837"/>
      <c r="L600" s="837"/>
      <c r="M600" s="837"/>
      <c r="N600" s="837"/>
      <c r="O600" s="837"/>
      <c r="P600" s="837"/>
      <c r="Q600" s="837"/>
      <c r="R600" s="132"/>
    </row>
    <row r="601" spans="1:18" s="164" customFormat="1" ht="35.1" customHeight="1">
      <c r="A601" s="665">
        <v>96</v>
      </c>
      <c r="B601" s="250" t="s">
        <v>317</v>
      </c>
      <c r="C601" s="668" t="s">
        <v>318</v>
      </c>
      <c r="D601" s="250"/>
      <c r="E601" s="665" t="s">
        <v>451</v>
      </c>
      <c r="F601" s="102" t="s">
        <v>18</v>
      </c>
      <c r="G601" s="456"/>
      <c r="H601" s="173"/>
      <c r="I601" s="138"/>
      <c r="J601" s="138"/>
      <c r="K601" s="138"/>
      <c r="L601" s="138"/>
      <c r="M601" s="138"/>
      <c r="N601" s="138"/>
      <c r="O601" s="138"/>
      <c r="P601" s="138"/>
      <c r="Q601" s="168"/>
      <c r="R601" s="384"/>
    </row>
    <row r="602" spans="1:18" s="164" customFormat="1" ht="35.1" customHeight="1">
      <c r="A602" s="666"/>
      <c r="B602" s="248" t="s">
        <v>319</v>
      </c>
      <c r="C602" s="692"/>
      <c r="D602" s="133"/>
      <c r="E602" s="835"/>
      <c r="F602" s="107" t="s">
        <v>19</v>
      </c>
      <c r="G602" s="468"/>
      <c r="H602" s="178"/>
      <c r="I602" s="140"/>
      <c r="J602" s="140"/>
      <c r="K602" s="140"/>
      <c r="L602" s="140"/>
      <c r="M602" s="140"/>
      <c r="N602" s="140"/>
      <c r="O602" s="140"/>
      <c r="P602" s="140"/>
      <c r="Q602" s="177"/>
      <c r="R602" s="386"/>
    </row>
    <row r="603" spans="1:18" s="164" customFormat="1" ht="35.1" customHeight="1" thickBot="1">
      <c r="A603" s="666"/>
      <c r="B603" s="237" t="s">
        <v>320</v>
      </c>
      <c r="C603" s="692"/>
      <c r="D603" s="272" t="s">
        <v>238</v>
      </c>
      <c r="E603" s="835"/>
      <c r="F603" s="125" t="s">
        <v>20</v>
      </c>
      <c r="G603" s="459">
        <f>R603*J5</f>
        <v>0</v>
      </c>
      <c r="H603" s="191"/>
      <c r="I603" s="147"/>
      <c r="J603" s="147"/>
      <c r="K603" s="147"/>
      <c r="L603" s="147"/>
      <c r="M603" s="147"/>
      <c r="N603" s="147"/>
      <c r="O603" s="147"/>
      <c r="P603" s="147">
        <v>0</v>
      </c>
      <c r="Q603" s="171"/>
      <c r="R603" s="387">
        <v>0.48</v>
      </c>
    </row>
    <row r="604" spans="1:18" s="164" customFormat="1" ht="35.1" customHeight="1">
      <c r="A604" s="666"/>
      <c r="B604" s="248" t="s">
        <v>321</v>
      </c>
      <c r="C604" s="692"/>
      <c r="D604" s="122"/>
      <c r="E604" s="835"/>
      <c r="F604" s="664"/>
      <c r="G604" s="461"/>
      <c r="H604" s="632"/>
      <c r="I604" s="888"/>
      <c r="J604" s="888"/>
      <c r="K604" s="888"/>
      <c r="L604" s="888"/>
      <c r="M604" s="888"/>
      <c r="N604" s="888"/>
      <c r="O604" s="888"/>
      <c r="P604" s="888"/>
      <c r="Q604" s="888"/>
      <c r="R604" s="309"/>
    </row>
    <row r="605" spans="1:18" s="164" customFormat="1" ht="35.1" customHeight="1" thickBot="1">
      <c r="A605" s="667"/>
      <c r="B605" s="249" t="s">
        <v>322</v>
      </c>
      <c r="C605" s="681"/>
      <c r="D605" s="136"/>
      <c r="E605" s="827"/>
      <c r="F605" s="887"/>
      <c r="G605" s="488"/>
      <c r="H605" s="889"/>
      <c r="I605" s="889"/>
      <c r="J605" s="889"/>
      <c r="K605" s="889"/>
      <c r="L605" s="889"/>
      <c r="M605" s="889"/>
      <c r="N605" s="889"/>
      <c r="O605" s="889"/>
      <c r="P605" s="889"/>
      <c r="Q605" s="889"/>
      <c r="R605" s="329"/>
    </row>
    <row r="606" spans="1:18" s="164" customFormat="1" ht="35.1" hidden="1" customHeight="1" thickBot="1">
      <c r="A606" s="847" t="s">
        <v>323</v>
      </c>
      <c r="B606" s="848"/>
      <c r="C606" s="848"/>
      <c r="D606" s="848"/>
      <c r="E606" s="849"/>
      <c r="F606" s="179">
        <f>SUM(H606:Q606)</f>
        <v>0</v>
      </c>
      <c r="G606" s="481">
        <f>G593+G597+G601</f>
        <v>0</v>
      </c>
      <c r="H606" s="179">
        <f>H593+H597+H601</f>
        <v>0</v>
      </c>
      <c r="I606" s="179">
        <f t="shared" ref="I606:Q606" si="72">I593+I597+I601</f>
        <v>0</v>
      </c>
      <c r="J606" s="179">
        <f t="shared" si="72"/>
        <v>0</v>
      </c>
      <c r="K606" s="179">
        <f t="shared" si="72"/>
        <v>0</v>
      </c>
      <c r="L606" s="179">
        <f t="shared" si="72"/>
        <v>0</v>
      </c>
      <c r="M606" s="179">
        <f t="shared" si="72"/>
        <v>0</v>
      </c>
      <c r="N606" s="179">
        <f t="shared" si="72"/>
        <v>0</v>
      </c>
      <c r="O606" s="179">
        <f t="shared" si="72"/>
        <v>0</v>
      </c>
      <c r="P606" s="179">
        <f t="shared" si="72"/>
        <v>0</v>
      </c>
      <c r="Q606" s="371">
        <f t="shared" si="72"/>
        <v>0</v>
      </c>
      <c r="R606" s="179">
        <f>R593+R597+R601</f>
        <v>0</v>
      </c>
    </row>
    <row r="607" spans="1:18" s="164" customFormat="1" ht="35.1" hidden="1" customHeight="1" thickBot="1">
      <c r="A607" s="850" t="s">
        <v>324</v>
      </c>
      <c r="B607" s="851"/>
      <c r="C607" s="851"/>
      <c r="D607" s="851"/>
      <c r="E607" s="852"/>
      <c r="F607" s="179">
        <f>SUM(H607:Q607)</f>
        <v>0.77600000000000002</v>
      </c>
      <c r="G607" s="481">
        <f t="shared" ref="G607" si="73">G594+G598+G602</f>
        <v>0</v>
      </c>
      <c r="H607" s="179">
        <f t="shared" ref="H607:R608" si="74">H594+H598+H602</f>
        <v>0</v>
      </c>
      <c r="I607" s="179">
        <f t="shared" si="74"/>
        <v>0</v>
      </c>
      <c r="J607" s="179">
        <f t="shared" si="74"/>
        <v>0</v>
      </c>
      <c r="K607" s="179">
        <f t="shared" si="74"/>
        <v>0</v>
      </c>
      <c r="L607" s="179">
        <f t="shared" si="74"/>
        <v>0.77600000000000002</v>
      </c>
      <c r="M607" s="179">
        <f t="shared" si="74"/>
        <v>0</v>
      </c>
      <c r="N607" s="179">
        <f t="shared" si="74"/>
        <v>0</v>
      </c>
      <c r="O607" s="179">
        <f t="shared" si="74"/>
        <v>0</v>
      </c>
      <c r="P607" s="179">
        <f t="shared" si="74"/>
        <v>0</v>
      </c>
      <c r="Q607" s="371">
        <f t="shared" si="74"/>
        <v>0</v>
      </c>
      <c r="R607" s="179">
        <f t="shared" si="74"/>
        <v>1.25</v>
      </c>
    </row>
    <row r="608" spans="1:18" s="164" customFormat="1" ht="35.1" hidden="1" customHeight="1" thickBot="1">
      <c r="A608" s="853" t="s">
        <v>325</v>
      </c>
      <c r="B608" s="854"/>
      <c r="C608" s="854"/>
      <c r="D608" s="854"/>
      <c r="E608" s="855"/>
      <c r="F608" s="181">
        <f>SUM(H608:Q608)</f>
        <v>0.13100000000000001</v>
      </c>
      <c r="G608" s="481">
        <f t="shared" ref="G608" si="75">G595+G599+G603</f>
        <v>0</v>
      </c>
      <c r="H608" s="179">
        <f t="shared" si="74"/>
        <v>0</v>
      </c>
      <c r="I608" s="179">
        <f t="shared" si="74"/>
        <v>0</v>
      </c>
      <c r="J608" s="179">
        <f t="shared" si="74"/>
        <v>0</v>
      </c>
      <c r="K608" s="179">
        <f t="shared" si="74"/>
        <v>0</v>
      </c>
      <c r="L608" s="179">
        <f t="shared" si="74"/>
        <v>0</v>
      </c>
      <c r="M608" s="179">
        <f t="shared" si="74"/>
        <v>0</v>
      </c>
      <c r="N608" s="179">
        <f t="shared" si="74"/>
        <v>0</v>
      </c>
      <c r="O608" s="179">
        <f t="shared" si="74"/>
        <v>0</v>
      </c>
      <c r="P608" s="179">
        <f t="shared" si="74"/>
        <v>0.13100000000000001</v>
      </c>
      <c r="Q608" s="371">
        <f t="shared" si="74"/>
        <v>0</v>
      </c>
      <c r="R608" s="179">
        <f t="shared" si="74"/>
        <v>1.48</v>
      </c>
    </row>
    <row r="609" spans="1:18" s="224" customFormat="1" ht="51.75" hidden="1" customHeight="1" thickBot="1">
      <c r="A609" s="859" t="s">
        <v>638</v>
      </c>
      <c r="B609" s="860"/>
      <c r="C609" s="860"/>
      <c r="D609" s="860"/>
      <c r="E609" s="862"/>
      <c r="F609" s="182">
        <f>SUM(F606:F607)</f>
        <v>0.77600000000000002</v>
      </c>
      <c r="G609" s="189">
        <f>SUM(G606:G607)</f>
        <v>0</v>
      </c>
      <c r="H609" s="182">
        <f>SUM(H606:H607)</f>
        <v>0</v>
      </c>
      <c r="I609" s="182">
        <f>SUM(I606:I607)</f>
        <v>0</v>
      </c>
      <c r="J609" s="182">
        <f>SUM(J606:J607)</f>
        <v>0</v>
      </c>
      <c r="K609" s="182">
        <f t="shared" ref="K609:Q609" si="76">SUM(K606:K607)</f>
        <v>0</v>
      </c>
      <c r="L609" s="182">
        <f t="shared" si="76"/>
        <v>0.77600000000000002</v>
      </c>
      <c r="M609" s="182">
        <f t="shared" si="76"/>
        <v>0</v>
      </c>
      <c r="N609" s="182">
        <f t="shared" si="76"/>
        <v>0</v>
      </c>
      <c r="O609" s="182">
        <f t="shared" si="76"/>
        <v>0</v>
      </c>
      <c r="P609" s="182">
        <f t="shared" si="76"/>
        <v>0</v>
      </c>
      <c r="Q609" s="183">
        <f t="shared" si="76"/>
        <v>0</v>
      </c>
      <c r="R609" s="182">
        <f>SUM(R606:R607)</f>
        <v>1.25</v>
      </c>
    </row>
    <row r="610" spans="1:18" s="224" customFormat="1" ht="51.75" hidden="1" customHeight="1" thickBot="1">
      <c r="A610" s="866" t="s">
        <v>639</v>
      </c>
      <c r="B610" s="867"/>
      <c r="C610" s="867"/>
      <c r="D610" s="867"/>
      <c r="E610" s="868"/>
      <c r="F610" s="184">
        <f>SUM(F606:F608)</f>
        <v>0.90700000000000003</v>
      </c>
      <c r="G610" s="184">
        <f t="shared" ref="G610" si="77">SUM(G606:G608)</f>
        <v>0</v>
      </c>
      <c r="H610" s="184">
        <f t="shared" ref="H610:R610" si="78">SUM(H606:H608)</f>
        <v>0</v>
      </c>
      <c r="I610" s="184">
        <f t="shared" si="78"/>
        <v>0</v>
      </c>
      <c r="J610" s="184">
        <f t="shared" si="78"/>
        <v>0</v>
      </c>
      <c r="K610" s="184">
        <f t="shared" si="78"/>
        <v>0</v>
      </c>
      <c r="L610" s="184">
        <f t="shared" si="78"/>
        <v>0.77600000000000002</v>
      </c>
      <c r="M610" s="184">
        <f t="shared" si="78"/>
        <v>0</v>
      </c>
      <c r="N610" s="184">
        <f t="shared" si="78"/>
        <v>0</v>
      </c>
      <c r="O610" s="184">
        <f t="shared" si="78"/>
        <v>0</v>
      </c>
      <c r="P610" s="184">
        <f t="shared" si="78"/>
        <v>0.13100000000000001</v>
      </c>
      <c r="Q610" s="185">
        <f t="shared" si="78"/>
        <v>0</v>
      </c>
      <c r="R610" s="184">
        <f t="shared" si="78"/>
        <v>2.73</v>
      </c>
    </row>
    <row r="611" spans="1:18" s="164" customFormat="1" ht="35.1" hidden="1" customHeight="1" thickBot="1">
      <c r="A611" s="874"/>
      <c r="B611" s="875"/>
      <c r="C611" s="875"/>
      <c r="D611" s="875"/>
      <c r="E611" s="875"/>
      <c r="F611" s="875"/>
      <c r="G611" s="875"/>
      <c r="H611" s="875"/>
      <c r="I611" s="875"/>
      <c r="J611" s="875"/>
      <c r="K611" s="875"/>
      <c r="L611" s="875"/>
      <c r="M611" s="875"/>
      <c r="N611" s="875"/>
      <c r="O611" s="875"/>
      <c r="P611" s="875"/>
      <c r="Q611" s="875"/>
      <c r="R611" s="398"/>
    </row>
    <row r="612" spans="1:18" s="164" customFormat="1" ht="35.1" customHeight="1" thickBot="1">
      <c r="A612" s="847" t="s">
        <v>326</v>
      </c>
      <c r="B612" s="848"/>
      <c r="C612" s="848"/>
      <c r="D612" s="848"/>
      <c r="E612" s="848"/>
      <c r="F612" s="856"/>
      <c r="G612" s="482">
        <f t="shared" ref="G612:G614" si="79">G606</f>
        <v>0</v>
      </c>
      <c r="H612" s="181">
        <f>H606</f>
        <v>0</v>
      </c>
      <c r="I612" s="181">
        <f>I606+H612</f>
        <v>0</v>
      </c>
      <c r="J612" s="181">
        <f t="shared" ref="J612:Q614" si="80">J606+I612</f>
        <v>0</v>
      </c>
      <c r="K612" s="181">
        <f t="shared" si="80"/>
        <v>0</v>
      </c>
      <c r="L612" s="181">
        <f t="shared" si="80"/>
        <v>0</v>
      </c>
      <c r="M612" s="181">
        <f t="shared" si="80"/>
        <v>0</v>
      </c>
      <c r="N612" s="181">
        <f t="shared" si="80"/>
        <v>0</v>
      </c>
      <c r="O612" s="181">
        <f t="shared" si="80"/>
        <v>0</v>
      </c>
      <c r="P612" s="181">
        <f t="shared" si="80"/>
        <v>0</v>
      </c>
      <c r="Q612" s="181">
        <f t="shared" si="80"/>
        <v>0</v>
      </c>
      <c r="R612" s="181">
        <f>R606</f>
        <v>0</v>
      </c>
    </row>
    <row r="613" spans="1:18" s="164" customFormat="1" ht="35.1" customHeight="1" thickBot="1">
      <c r="A613" s="850" t="s">
        <v>327</v>
      </c>
      <c r="B613" s="851"/>
      <c r="C613" s="851"/>
      <c r="D613" s="851"/>
      <c r="E613" s="851"/>
      <c r="F613" s="857"/>
      <c r="G613" s="482">
        <f t="shared" si="79"/>
        <v>0</v>
      </c>
      <c r="H613" s="181">
        <f>H607</f>
        <v>0</v>
      </c>
      <c r="I613" s="181">
        <f>I607+H613</f>
        <v>0</v>
      </c>
      <c r="J613" s="181">
        <f t="shared" si="80"/>
        <v>0</v>
      </c>
      <c r="K613" s="181">
        <f t="shared" si="80"/>
        <v>0</v>
      </c>
      <c r="L613" s="181">
        <f t="shared" si="80"/>
        <v>0.77600000000000002</v>
      </c>
      <c r="M613" s="181">
        <f t="shared" si="80"/>
        <v>0.77600000000000002</v>
      </c>
      <c r="N613" s="181">
        <f t="shared" si="80"/>
        <v>0.77600000000000002</v>
      </c>
      <c r="O613" s="181">
        <f t="shared" si="80"/>
        <v>0.77600000000000002</v>
      </c>
      <c r="P613" s="181">
        <f t="shared" si="80"/>
        <v>0.77600000000000002</v>
      </c>
      <c r="Q613" s="181">
        <f t="shared" si="80"/>
        <v>0.77600000000000002</v>
      </c>
      <c r="R613" s="181">
        <f>R607</f>
        <v>1.25</v>
      </c>
    </row>
    <row r="614" spans="1:18" s="164" customFormat="1" ht="35.1" customHeight="1" thickBot="1">
      <c r="A614" s="853" t="s">
        <v>328</v>
      </c>
      <c r="B614" s="854"/>
      <c r="C614" s="854"/>
      <c r="D614" s="854"/>
      <c r="E614" s="854"/>
      <c r="F614" s="858"/>
      <c r="G614" s="482">
        <f t="shared" si="79"/>
        <v>0</v>
      </c>
      <c r="H614" s="181">
        <f>H608</f>
        <v>0</v>
      </c>
      <c r="I614" s="181">
        <f>I608+H614</f>
        <v>0</v>
      </c>
      <c r="J614" s="181">
        <f t="shared" si="80"/>
        <v>0</v>
      </c>
      <c r="K614" s="181">
        <f t="shared" si="80"/>
        <v>0</v>
      </c>
      <c r="L614" s="181">
        <f t="shared" si="80"/>
        <v>0</v>
      </c>
      <c r="M614" s="181">
        <f t="shared" si="80"/>
        <v>0</v>
      </c>
      <c r="N614" s="181">
        <f t="shared" si="80"/>
        <v>0</v>
      </c>
      <c r="O614" s="181">
        <f t="shared" si="80"/>
        <v>0</v>
      </c>
      <c r="P614" s="181">
        <f t="shared" si="80"/>
        <v>0.13100000000000001</v>
      </c>
      <c r="Q614" s="181">
        <f t="shared" si="80"/>
        <v>0.13100000000000001</v>
      </c>
      <c r="R614" s="181">
        <f>R608</f>
        <v>1.48</v>
      </c>
    </row>
    <row r="615" spans="1:18" s="224" customFormat="1" ht="67.5" customHeight="1" thickBot="1">
      <c r="A615" s="859" t="s">
        <v>640</v>
      </c>
      <c r="B615" s="860"/>
      <c r="C615" s="860"/>
      <c r="D615" s="860"/>
      <c r="E615" s="861"/>
      <c r="F615" s="862"/>
      <c r="G615" s="189">
        <f>SUM(G612:G613)</f>
        <v>0</v>
      </c>
      <c r="H615" s="182">
        <f>SUM(H612:H613)</f>
        <v>0</v>
      </c>
      <c r="I615" s="187">
        <f t="shared" ref="I615:Q616" si="81">SUM(I609,H615)</f>
        <v>0</v>
      </c>
      <c r="J615" s="187">
        <f t="shared" si="81"/>
        <v>0</v>
      </c>
      <c r="K615" s="187">
        <f t="shared" si="81"/>
        <v>0</v>
      </c>
      <c r="L615" s="187">
        <f t="shared" si="81"/>
        <v>0.77600000000000002</v>
      </c>
      <c r="M615" s="187">
        <f t="shared" si="81"/>
        <v>0.77600000000000002</v>
      </c>
      <c r="N615" s="187">
        <f t="shared" si="81"/>
        <v>0.77600000000000002</v>
      </c>
      <c r="O615" s="187">
        <f t="shared" si="81"/>
        <v>0.77600000000000002</v>
      </c>
      <c r="P615" s="187">
        <f t="shared" si="81"/>
        <v>0.77600000000000002</v>
      </c>
      <c r="Q615" s="188">
        <f t="shared" si="81"/>
        <v>0.77600000000000002</v>
      </c>
      <c r="R615" s="182">
        <f>SUM(R612:R613)</f>
        <v>1.25</v>
      </c>
    </row>
    <row r="616" spans="1:18" s="224" customFormat="1" ht="90" customHeight="1" thickBot="1">
      <c r="A616" s="871" t="s">
        <v>641</v>
      </c>
      <c r="B616" s="872"/>
      <c r="C616" s="872"/>
      <c r="D616" s="872"/>
      <c r="E616" s="872"/>
      <c r="F616" s="873"/>
      <c r="G616" s="189">
        <f>SUM(G612:G614)</f>
        <v>0</v>
      </c>
      <c r="H616" s="189">
        <f>SUM(H612:H614)</f>
        <v>0</v>
      </c>
      <c r="I616" s="184">
        <f t="shared" si="81"/>
        <v>0</v>
      </c>
      <c r="J616" s="184">
        <f t="shared" si="81"/>
        <v>0</v>
      </c>
      <c r="K616" s="184">
        <f t="shared" si="81"/>
        <v>0</v>
      </c>
      <c r="L616" s="184">
        <f t="shared" si="81"/>
        <v>0.77600000000000002</v>
      </c>
      <c r="M616" s="184">
        <f t="shared" si="81"/>
        <v>0.77600000000000002</v>
      </c>
      <c r="N616" s="184">
        <f t="shared" si="81"/>
        <v>0.77600000000000002</v>
      </c>
      <c r="O616" s="184">
        <f t="shared" si="81"/>
        <v>0.77600000000000002</v>
      </c>
      <c r="P616" s="184">
        <f t="shared" si="81"/>
        <v>0.90700000000000003</v>
      </c>
      <c r="Q616" s="185">
        <f t="shared" si="81"/>
        <v>0.90700000000000003</v>
      </c>
      <c r="R616" s="189">
        <f>SUM(R612:R614)</f>
        <v>2.73</v>
      </c>
    </row>
    <row r="617" spans="1:18" s="164" customFormat="1" hidden="1" thickBot="1">
      <c r="A617" s="874"/>
      <c r="B617" s="875"/>
      <c r="C617" s="875"/>
      <c r="D617" s="875"/>
      <c r="E617" s="875"/>
      <c r="F617" s="875"/>
      <c r="G617" s="875"/>
      <c r="H617" s="875"/>
      <c r="I617" s="875"/>
      <c r="J617" s="875"/>
      <c r="K617" s="875"/>
      <c r="L617" s="875"/>
      <c r="M617" s="875"/>
      <c r="N617" s="875"/>
      <c r="O617" s="875"/>
      <c r="P617" s="875"/>
      <c r="Q617" s="875"/>
      <c r="R617" s="398"/>
    </row>
    <row r="618" spans="1:18" s="164" customFormat="1" ht="40.5" hidden="1" customHeight="1" thickBot="1">
      <c r="A618" s="847" t="s">
        <v>329</v>
      </c>
      <c r="B618" s="848"/>
      <c r="C618" s="848"/>
      <c r="D618" s="848"/>
      <c r="E618" s="849"/>
      <c r="F618" s="179">
        <f>SUM(H618:Q618)</f>
        <v>2.653</v>
      </c>
      <c r="G618" s="489">
        <f>SUM(G525,G542,G563,G580,G606)</f>
        <v>0</v>
      </c>
      <c r="H618" s="194">
        <f>SUM(H525,H542,H563,H580,H606)</f>
        <v>1.669</v>
      </c>
      <c r="I618" s="194">
        <f t="shared" ref="I618:Q618" si="82">SUM(I525,I542,I563,I580,I606)</f>
        <v>0.754</v>
      </c>
      <c r="J618" s="194">
        <f t="shared" si="82"/>
        <v>0.23</v>
      </c>
      <c r="K618" s="194">
        <f t="shared" si="82"/>
        <v>0</v>
      </c>
      <c r="L618" s="194">
        <f t="shared" si="82"/>
        <v>0</v>
      </c>
      <c r="M618" s="194">
        <f t="shared" si="82"/>
        <v>0</v>
      </c>
      <c r="N618" s="194">
        <f t="shared" si="82"/>
        <v>0</v>
      </c>
      <c r="O618" s="194">
        <f t="shared" si="82"/>
        <v>0</v>
      </c>
      <c r="P618" s="194">
        <f t="shared" si="82"/>
        <v>0</v>
      </c>
      <c r="Q618" s="372">
        <f t="shared" si="82"/>
        <v>0</v>
      </c>
      <c r="R618" s="194">
        <f>SUM(R525,R542,R563,R580,R606)</f>
        <v>7.2799999999999994</v>
      </c>
    </row>
    <row r="619" spans="1:18" s="164" customFormat="1" ht="36.75" hidden="1" customHeight="1" thickBot="1">
      <c r="A619" s="850" t="s">
        <v>330</v>
      </c>
      <c r="B619" s="851"/>
      <c r="C619" s="851"/>
      <c r="D619" s="851"/>
      <c r="E619" s="852"/>
      <c r="F619" s="179">
        <f>SUM(H619:Q619)</f>
        <v>0.77600000000000002</v>
      </c>
      <c r="G619" s="489">
        <f t="shared" ref="G619" si="83">SUM(G526,G543,G564,G581,G607)</f>
        <v>0</v>
      </c>
      <c r="H619" s="194">
        <f t="shared" ref="H619:R620" si="84">SUM(H526,H543,H564,H581,H607)</f>
        <v>0</v>
      </c>
      <c r="I619" s="194">
        <f t="shared" si="84"/>
        <v>0</v>
      </c>
      <c r="J619" s="194">
        <f t="shared" si="84"/>
        <v>0</v>
      </c>
      <c r="K619" s="194">
        <f t="shared" si="84"/>
        <v>0</v>
      </c>
      <c r="L619" s="194">
        <f t="shared" si="84"/>
        <v>0.77600000000000002</v>
      </c>
      <c r="M619" s="194">
        <f t="shared" si="84"/>
        <v>0</v>
      </c>
      <c r="N619" s="194">
        <f t="shared" si="84"/>
        <v>0</v>
      </c>
      <c r="O619" s="194">
        <f t="shared" si="84"/>
        <v>0</v>
      </c>
      <c r="P619" s="194">
        <f t="shared" si="84"/>
        <v>0</v>
      </c>
      <c r="Q619" s="372">
        <f t="shared" si="84"/>
        <v>0</v>
      </c>
      <c r="R619" s="194">
        <f t="shared" si="84"/>
        <v>1.25</v>
      </c>
    </row>
    <row r="620" spans="1:18" s="164" customFormat="1" ht="40.5" hidden="1" customHeight="1" thickBot="1">
      <c r="A620" s="894" t="s">
        <v>331</v>
      </c>
      <c r="B620" s="895"/>
      <c r="C620" s="895"/>
      <c r="D620" s="895"/>
      <c r="E620" s="896"/>
      <c r="F620" s="180">
        <f>SUM(H620:Q620)</f>
        <v>1.6992</v>
      </c>
      <c r="G620" s="489">
        <f t="shared" ref="G620" si="85">SUM(G527,G544,G565,G582,G608)</f>
        <v>0</v>
      </c>
      <c r="H620" s="194">
        <f t="shared" si="84"/>
        <v>0</v>
      </c>
      <c r="I620" s="194">
        <f t="shared" si="84"/>
        <v>0</v>
      </c>
      <c r="J620" s="194">
        <f t="shared" si="84"/>
        <v>0</v>
      </c>
      <c r="K620" s="194">
        <f t="shared" si="84"/>
        <v>0</v>
      </c>
      <c r="L620" s="194">
        <f t="shared" si="84"/>
        <v>0</v>
      </c>
      <c r="M620" s="194">
        <f t="shared" si="84"/>
        <v>0</v>
      </c>
      <c r="N620" s="194">
        <f t="shared" si="84"/>
        <v>0</v>
      </c>
      <c r="O620" s="194">
        <f t="shared" si="84"/>
        <v>1.5682</v>
      </c>
      <c r="P620" s="194">
        <f t="shared" si="84"/>
        <v>0.13100000000000001</v>
      </c>
      <c r="Q620" s="372">
        <f t="shared" si="84"/>
        <v>0</v>
      </c>
      <c r="R620" s="194">
        <f t="shared" si="84"/>
        <v>5.1400000000000006</v>
      </c>
    </row>
    <row r="621" spans="1:18" s="224" customFormat="1" ht="55.5" hidden="1" customHeight="1" thickBot="1">
      <c r="A621" s="859" t="s">
        <v>642</v>
      </c>
      <c r="B621" s="860"/>
      <c r="C621" s="860"/>
      <c r="D621" s="860"/>
      <c r="E621" s="862"/>
      <c r="F621" s="182">
        <f>SUM(F618:F619)</f>
        <v>3.4290000000000003</v>
      </c>
      <c r="G621" s="197">
        <f>SUM(G618:G619)</f>
        <v>0</v>
      </c>
      <c r="H621" s="195">
        <f>SUM(H618:H619)</f>
        <v>1.669</v>
      </c>
      <c r="I621" s="195">
        <f>SUM(I618:I619)</f>
        <v>0.754</v>
      </c>
      <c r="J621" s="195">
        <f>SUM(J618:J619)</f>
        <v>0.23</v>
      </c>
      <c r="K621" s="195">
        <f t="shared" ref="K621:Q621" si="86">SUM(K618:K619)</f>
        <v>0</v>
      </c>
      <c r="L621" s="195">
        <f t="shared" si="86"/>
        <v>0.77600000000000002</v>
      </c>
      <c r="M621" s="195">
        <f t="shared" si="86"/>
        <v>0</v>
      </c>
      <c r="N621" s="195">
        <f t="shared" si="86"/>
        <v>0</v>
      </c>
      <c r="O621" s="195">
        <f t="shared" si="86"/>
        <v>0</v>
      </c>
      <c r="P621" s="195">
        <f t="shared" si="86"/>
        <v>0</v>
      </c>
      <c r="Q621" s="196">
        <f t="shared" si="86"/>
        <v>0</v>
      </c>
      <c r="R621" s="195">
        <f>SUM(R618:R619)</f>
        <v>8.5299999999999994</v>
      </c>
    </row>
    <row r="622" spans="1:18" s="224" customFormat="1" ht="60.75" hidden="1" customHeight="1" thickBot="1">
      <c r="A622" s="866" t="s">
        <v>643</v>
      </c>
      <c r="B622" s="867"/>
      <c r="C622" s="867"/>
      <c r="D622" s="867"/>
      <c r="E622" s="868"/>
      <c r="F622" s="189">
        <f>SUM(F618:F620)</f>
        <v>5.1282000000000005</v>
      </c>
      <c r="G622" s="197">
        <f t="shared" ref="G622" si="87">SUM(G618:G620)</f>
        <v>0</v>
      </c>
      <c r="H622" s="197">
        <f t="shared" ref="H622:R622" si="88">SUM(H618:H620)</f>
        <v>1.669</v>
      </c>
      <c r="I622" s="197">
        <f t="shared" si="88"/>
        <v>0.754</v>
      </c>
      <c r="J622" s="197">
        <f t="shared" si="88"/>
        <v>0.23</v>
      </c>
      <c r="K622" s="197">
        <f t="shared" si="88"/>
        <v>0</v>
      </c>
      <c r="L622" s="197">
        <f t="shared" si="88"/>
        <v>0.77600000000000002</v>
      </c>
      <c r="M622" s="197">
        <f t="shared" si="88"/>
        <v>0</v>
      </c>
      <c r="N622" s="197">
        <f t="shared" si="88"/>
        <v>0</v>
      </c>
      <c r="O622" s="197">
        <f t="shared" si="88"/>
        <v>1.5682</v>
      </c>
      <c r="P622" s="197">
        <f t="shared" si="88"/>
        <v>0.13100000000000001</v>
      </c>
      <c r="Q622" s="198">
        <f t="shared" si="88"/>
        <v>0</v>
      </c>
      <c r="R622" s="455">
        <f t="shared" si="88"/>
        <v>13.67</v>
      </c>
    </row>
    <row r="623" spans="1:18" s="164" customFormat="1" ht="35.1" customHeight="1" thickBot="1">
      <c r="A623" s="874"/>
      <c r="B623" s="875"/>
      <c r="C623" s="875"/>
      <c r="D623" s="875"/>
      <c r="E623" s="875"/>
      <c r="F623" s="875"/>
      <c r="G623" s="875"/>
      <c r="H623" s="875"/>
      <c r="I623" s="875"/>
      <c r="J623" s="875"/>
      <c r="K623" s="875"/>
      <c r="L623" s="875"/>
      <c r="M623" s="875"/>
      <c r="N623" s="875"/>
      <c r="O623" s="875"/>
      <c r="P623" s="875"/>
      <c r="Q623" s="875"/>
      <c r="R623" s="454"/>
    </row>
    <row r="624" spans="1:18" s="164" customFormat="1" ht="42" customHeight="1" thickBot="1">
      <c r="A624" s="847" t="s">
        <v>332</v>
      </c>
      <c r="B624" s="848"/>
      <c r="C624" s="848"/>
      <c r="D624" s="848"/>
      <c r="E624" s="848"/>
      <c r="F624" s="856"/>
      <c r="G624" s="490">
        <f t="shared" ref="G624:G626" si="89">G618</f>
        <v>0</v>
      </c>
      <c r="H624" s="199">
        <f>H618</f>
        <v>1.669</v>
      </c>
      <c r="I624" s="199">
        <f t="shared" ref="I624:Q628" si="90">SUM(I618,H624)</f>
        <v>2.423</v>
      </c>
      <c r="J624" s="199">
        <f t="shared" si="90"/>
        <v>2.653</v>
      </c>
      <c r="K624" s="199">
        <f t="shared" si="90"/>
        <v>2.653</v>
      </c>
      <c r="L624" s="199">
        <f t="shared" si="90"/>
        <v>2.653</v>
      </c>
      <c r="M624" s="199">
        <f t="shared" si="90"/>
        <v>2.653</v>
      </c>
      <c r="N624" s="199">
        <f t="shared" si="90"/>
        <v>2.653</v>
      </c>
      <c r="O624" s="199">
        <f t="shared" si="90"/>
        <v>2.653</v>
      </c>
      <c r="P624" s="199">
        <f t="shared" si="90"/>
        <v>2.653</v>
      </c>
      <c r="Q624" s="200">
        <f t="shared" si="90"/>
        <v>2.653</v>
      </c>
      <c r="R624" s="199">
        <f>R618</f>
        <v>7.2799999999999994</v>
      </c>
    </row>
    <row r="625" spans="1:18" s="164" customFormat="1" ht="36.75" customHeight="1" thickBot="1">
      <c r="A625" s="850" t="s">
        <v>333</v>
      </c>
      <c r="B625" s="851"/>
      <c r="C625" s="851"/>
      <c r="D625" s="851"/>
      <c r="E625" s="851"/>
      <c r="F625" s="857"/>
      <c r="G625" s="490">
        <f t="shared" si="89"/>
        <v>0</v>
      </c>
      <c r="H625" s="199">
        <f>H619</f>
        <v>0</v>
      </c>
      <c r="I625" s="199">
        <f t="shared" si="90"/>
        <v>0</v>
      </c>
      <c r="J625" s="199">
        <f t="shared" si="90"/>
        <v>0</v>
      </c>
      <c r="K625" s="199">
        <f t="shared" si="90"/>
        <v>0</v>
      </c>
      <c r="L625" s="199">
        <f t="shared" si="90"/>
        <v>0.77600000000000002</v>
      </c>
      <c r="M625" s="199">
        <f t="shared" si="90"/>
        <v>0.77600000000000002</v>
      </c>
      <c r="N625" s="199">
        <f t="shared" si="90"/>
        <v>0.77600000000000002</v>
      </c>
      <c r="O625" s="199">
        <f t="shared" si="90"/>
        <v>0.77600000000000002</v>
      </c>
      <c r="P625" s="199">
        <f t="shared" si="90"/>
        <v>0.77600000000000002</v>
      </c>
      <c r="Q625" s="200">
        <f t="shared" si="90"/>
        <v>0.77600000000000002</v>
      </c>
      <c r="R625" s="199">
        <f>R619</f>
        <v>1.25</v>
      </c>
    </row>
    <row r="626" spans="1:18" s="164" customFormat="1" ht="42" customHeight="1" thickBot="1">
      <c r="A626" s="853" t="s">
        <v>334</v>
      </c>
      <c r="B626" s="854"/>
      <c r="C626" s="854"/>
      <c r="D626" s="854"/>
      <c r="E626" s="854"/>
      <c r="F626" s="858"/>
      <c r="G626" s="490">
        <f t="shared" si="89"/>
        <v>0</v>
      </c>
      <c r="H626" s="199">
        <f>H620</f>
        <v>0</v>
      </c>
      <c r="I626" s="199">
        <f t="shared" si="90"/>
        <v>0</v>
      </c>
      <c r="J626" s="199">
        <f t="shared" si="90"/>
        <v>0</v>
      </c>
      <c r="K626" s="199">
        <f t="shared" si="90"/>
        <v>0</v>
      </c>
      <c r="L626" s="199">
        <f t="shared" si="90"/>
        <v>0</v>
      </c>
      <c r="M626" s="199">
        <f t="shared" si="90"/>
        <v>0</v>
      </c>
      <c r="N626" s="199">
        <f t="shared" si="90"/>
        <v>0</v>
      </c>
      <c r="O626" s="199">
        <f t="shared" si="90"/>
        <v>1.5682</v>
      </c>
      <c r="P626" s="199">
        <f t="shared" si="90"/>
        <v>1.6992</v>
      </c>
      <c r="Q626" s="200">
        <f t="shared" si="90"/>
        <v>1.6992</v>
      </c>
      <c r="R626" s="199">
        <f>R620</f>
        <v>5.1400000000000006</v>
      </c>
    </row>
    <row r="627" spans="1:18" s="224" customFormat="1" ht="43.5" customHeight="1" thickBot="1">
      <c r="A627" s="859" t="s">
        <v>644</v>
      </c>
      <c r="B627" s="860"/>
      <c r="C627" s="860"/>
      <c r="D627" s="860"/>
      <c r="E627" s="861"/>
      <c r="F627" s="862"/>
      <c r="G627" s="197">
        <f>SUM(G624:G625)</f>
        <v>0</v>
      </c>
      <c r="H627" s="195">
        <f>SUM(H624:H625)</f>
        <v>1.669</v>
      </c>
      <c r="I627" s="201">
        <f t="shared" si="90"/>
        <v>2.423</v>
      </c>
      <c r="J627" s="201">
        <f t="shared" si="90"/>
        <v>2.653</v>
      </c>
      <c r="K627" s="201">
        <f t="shared" si="90"/>
        <v>2.653</v>
      </c>
      <c r="L627" s="201">
        <f t="shared" si="90"/>
        <v>3.4290000000000003</v>
      </c>
      <c r="M627" s="201">
        <f t="shared" si="90"/>
        <v>3.4290000000000003</v>
      </c>
      <c r="N627" s="201">
        <f t="shared" si="90"/>
        <v>3.4290000000000003</v>
      </c>
      <c r="O627" s="201">
        <f t="shared" si="90"/>
        <v>3.4290000000000003</v>
      </c>
      <c r="P627" s="201">
        <f t="shared" si="90"/>
        <v>3.4290000000000003</v>
      </c>
      <c r="Q627" s="202">
        <f t="shared" si="90"/>
        <v>3.4290000000000003</v>
      </c>
      <c r="R627" s="195">
        <f>SUM(R624:R625)</f>
        <v>8.5299999999999994</v>
      </c>
    </row>
    <row r="628" spans="1:18" s="224" customFormat="1" ht="54" customHeight="1" thickBot="1">
      <c r="A628" s="871" t="s">
        <v>645</v>
      </c>
      <c r="B628" s="872"/>
      <c r="C628" s="872"/>
      <c r="D628" s="872"/>
      <c r="E628" s="872"/>
      <c r="F628" s="873"/>
      <c r="G628" s="197">
        <f>SUM(G624:G626)</f>
        <v>0</v>
      </c>
      <c r="H628" s="197">
        <f>SUM(H624:H626)</f>
        <v>1.669</v>
      </c>
      <c r="I628" s="197">
        <f t="shared" si="90"/>
        <v>2.423</v>
      </c>
      <c r="J628" s="197">
        <f t="shared" si="90"/>
        <v>2.653</v>
      </c>
      <c r="K628" s="197">
        <f t="shared" si="90"/>
        <v>2.653</v>
      </c>
      <c r="L628" s="197">
        <f t="shared" si="90"/>
        <v>3.4290000000000003</v>
      </c>
      <c r="M628" s="197">
        <f t="shared" si="90"/>
        <v>3.4290000000000003</v>
      </c>
      <c r="N628" s="197">
        <f t="shared" si="90"/>
        <v>3.4290000000000003</v>
      </c>
      <c r="O628" s="197">
        <f t="shared" si="90"/>
        <v>4.9972000000000003</v>
      </c>
      <c r="P628" s="197">
        <f t="shared" si="90"/>
        <v>5.1282000000000005</v>
      </c>
      <c r="Q628" s="197">
        <f t="shared" si="90"/>
        <v>5.1282000000000005</v>
      </c>
      <c r="R628" s="197">
        <f>SUM(R624:R626)</f>
        <v>13.67</v>
      </c>
    </row>
    <row r="629" spans="1:18" ht="35.1" customHeight="1" thickBot="1">
      <c r="A629" s="897"/>
      <c r="B629" s="898"/>
      <c r="C629" s="898"/>
      <c r="D629" s="898"/>
      <c r="E629" s="898"/>
      <c r="F629" s="898"/>
      <c r="G629" s="898"/>
      <c r="H629" s="898"/>
      <c r="I629" s="898"/>
      <c r="J629" s="898"/>
      <c r="K629" s="898"/>
      <c r="L629" s="898"/>
      <c r="M629" s="898"/>
      <c r="N629" s="898"/>
      <c r="O629" s="898"/>
      <c r="P629" s="898"/>
      <c r="Q629" s="898"/>
      <c r="R629" s="389"/>
    </row>
    <row r="630" spans="1:18" ht="35.1" customHeight="1" thickBot="1">
      <c r="A630" s="722" t="s">
        <v>335</v>
      </c>
      <c r="B630" s="723"/>
      <c r="C630" s="723"/>
      <c r="D630" s="723"/>
      <c r="E630" s="723"/>
      <c r="F630" s="723"/>
      <c r="G630" s="723"/>
      <c r="H630" s="723"/>
      <c r="I630" s="723"/>
      <c r="J630" s="723"/>
      <c r="K630" s="723"/>
      <c r="L630" s="723"/>
      <c r="M630" s="723"/>
      <c r="N630" s="723"/>
      <c r="O630" s="723"/>
      <c r="P630" s="723"/>
      <c r="Q630" s="723"/>
      <c r="R630" s="389"/>
    </row>
    <row r="631" spans="1:18" ht="35.1" customHeight="1">
      <c r="A631" s="751">
        <v>97</v>
      </c>
      <c r="B631" s="242" t="s">
        <v>336</v>
      </c>
      <c r="C631" s="754" t="s">
        <v>337</v>
      </c>
      <c r="D631" s="212"/>
      <c r="E631" s="751" t="s">
        <v>451</v>
      </c>
      <c r="F631" s="46" t="s">
        <v>18</v>
      </c>
      <c r="G631" s="456"/>
      <c r="H631" s="39"/>
      <c r="I631" s="209"/>
      <c r="J631" s="209"/>
      <c r="K631" s="209"/>
      <c r="L631" s="209"/>
      <c r="M631" s="209"/>
      <c r="N631" s="209"/>
      <c r="O631" s="209"/>
      <c r="P631" s="209"/>
      <c r="Q631" s="362"/>
      <c r="R631" s="394"/>
    </row>
    <row r="632" spans="1:18" ht="44.25" customHeight="1">
      <c r="A632" s="752"/>
      <c r="B632" s="243" t="s">
        <v>338</v>
      </c>
      <c r="C632" s="761"/>
      <c r="D632" s="11"/>
      <c r="E632" s="752"/>
      <c r="F632" s="450" t="s">
        <v>19</v>
      </c>
      <c r="G632" s="468">
        <f>R632*J5</f>
        <v>0</v>
      </c>
      <c r="H632" s="13"/>
      <c r="I632" s="10"/>
      <c r="J632" s="10"/>
      <c r="K632" s="10"/>
      <c r="L632" s="301">
        <v>0</v>
      </c>
      <c r="M632" s="10"/>
      <c r="N632" s="10"/>
      <c r="O632" s="10"/>
      <c r="P632" s="10"/>
      <c r="Q632" s="17"/>
      <c r="R632" s="392">
        <v>6</v>
      </c>
    </row>
    <row r="633" spans="1:18" s="61" customFormat="1" ht="42" customHeight="1" thickBot="1">
      <c r="A633" s="752"/>
      <c r="B633" s="243" t="s">
        <v>339</v>
      </c>
      <c r="C633" s="761"/>
      <c r="D633" s="8"/>
      <c r="E633" s="752"/>
      <c r="F633" s="50" t="s">
        <v>20</v>
      </c>
      <c r="G633" s="459">
        <f>R633*J5</f>
        <v>0</v>
      </c>
      <c r="H633" s="44"/>
      <c r="I633" s="42"/>
      <c r="J633" s="42"/>
      <c r="K633" s="42"/>
      <c r="L633" s="42"/>
      <c r="M633" s="42"/>
      <c r="N633" s="42"/>
      <c r="O633" s="42"/>
      <c r="P633" s="42">
        <v>0</v>
      </c>
      <c r="Q633" s="361"/>
      <c r="R633" s="393">
        <v>8.5</v>
      </c>
    </row>
    <row r="634" spans="1:18" ht="35.1" customHeight="1">
      <c r="A634" s="752"/>
      <c r="B634" s="252" t="s">
        <v>340</v>
      </c>
      <c r="C634" s="761"/>
      <c r="D634" s="742" t="s">
        <v>653</v>
      </c>
      <c r="E634" s="752"/>
      <c r="F634" s="900"/>
      <c r="G634" s="442"/>
      <c r="H634" s="766"/>
      <c r="I634" s="766"/>
      <c r="J634" s="766"/>
      <c r="K634" s="766"/>
      <c r="L634" s="766"/>
      <c r="M634" s="766"/>
      <c r="N634" s="766"/>
      <c r="O634" s="766"/>
      <c r="P634" s="766"/>
      <c r="Q634" s="766"/>
      <c r="R634" s="323"/>
    </row>
    <row r="635" spans="1:18" ht="35.1" customHeight="1">
      <c r="A635" s="752"/>
      <c r="B635" s="243" t="s">
        <v>341</v>
      </c>
      <c r="C635" s="761"/>
      <c r="D635" s="899"/>
      <c r="E635" s="752"/>
      <c r="F635" s="900"/>
      <c r="G635" s="442"/>
      <c r="H635" s="766"/>
      <c r="I635" s="766"/>
      <c r="J635" s="766"/>
      <c r="K635" s="766"/>
      <c r="L635" s="766"/>
      <c r="M635" s="766"/>
      <c r="N635" s="766"/>
      <c r="O635" s="766"/>
      <c r="P635" s="766"/>
      <c r="Q635" s="766"/>
      <c r="R635" s="323"/>
    </row>
    <row r="636" spans="1:18" ht="35.1" customHeight="1">
      <c r="A636" s="752"/>
      <c r="B636" s="243" t="s">
        <v>342</v>
      </c>
      <c r="C636" s="761"/>
      <c r="D636" s="243"/>
      <c r="E636" s="752"/>
      <c r="F636" s="900"/>
      <c r="G636" s="442"/>
      <c r="H636" s="766"/>
      <c r="I636" s="766"/>
      <c r="J636" s="766"/>
      <c r="K636" s="766"/>
      <c r="L636" s="766"/>
      <c r="M636" s="766"/>
      <c r="N636" s="766"/>
      <c r="O636" s="766"/>
      <c r="P636" s="766"/>
      <c r="Q636" s="766"/>
      <c r="R636" s="323"/>
    </row>
    <row r="637" spans="1:18" ht="35.1" customHeight="1">
      <c r="A637" s="752"/>
      <c r="B637" s="243" t="s">
        <v>343</v>
      </c>
      <c r="C637" s="761"/>
      <c r="D637" s="762" t="s">
        <v>654</v>
      </c>
      <c r="E637" s="752"/>
      <c r="F637" s="900"/>
      <c r="G637" s="442"/>
      <c r="H637" s="766"/>
      <c r="I637" s="766"/>
      <c r="J637" s="766"/>
      <c r="K637" s="766"/>
      <c r="L637" s="766"/>
      <c r="M637" s="766"/>
      <c r="N637" s="766"/>
      <c r="O637" s="766"/>
      <c r="P637" s="766"/>
      <c r="Q637" s="766"/>
      <c r="R637" s="323"/>
    </row>
    <row r="638" spans="1:18" ht="35.1" customHeight="1">
      <c r="A638" s="752"/>
      <c r="B638" s="243" t="s">
        <v>344</v>
      </c>
      <c r="C638" s="761"/>
      <c r="D638" s="899"/>
      <c r="E638" s="752"/>
      <c r="F638" s="900"/>
      <c r="G638" s="442"/>
      <c r="H638" s="766"/>
      <c r="I638" s="766"/>
      <c r="J638" s="766"/>
      <c r="K638" s="766"/>
      <c r="L638" s="766"/>
      <c r="M638" s="766"/>
      <c r="N638" s="766"/>
      <c r="O638" s="766"/>
      <c r="P638" s="766"/>
      <c r="Q638" s="766"/>
      <c r="R638" s="323"/>
    </row>
    <row r="639" spans="1:18" ht="35.1" customHeight="1">
      <c r="A639" s="752"/>
      <c r="B639" s="243" t="s">
        <v>345</v>
      </c>
      <c r="C639" s="761"/>
      <c r="D639" s="243"/>
      <c r="E639" s="752"/>
      <c r="F639" s="900"/>
      <c r="G639" s="442"/>
      <c r="H639" s="766"/>
      <c r="I639" s="766"/>
      <c r="J639" s="766"/>
      <c r="K639" s="766"/>
      <c r="L639" s="766"/>
      <c r="M639" s="766"/>
      <c r="N639" s="766"/>
      <c r="O639" s="766"/>
      <c r="P639" s="766"/>
      <c r="Q639" s="766"/>
      <c r="R639" s="323"/>
    </row>
    <row r="640" spans="1:18" ht="35.1" customHeight="1" thickBot="1">
      <c r="A640" s="753"/>
      <c r="B640" s="260" t="s">
        <v>346</v>
      </c>
      <c r="C640" s="890"/>
      <c r="D640" s="66"/>
      <c r="E640" s="753"/>
      <c r="F640" s="901"/>
      <c r="G640" s="451"/>
      <c r="H640" s="767"/>
      <c r="I640" s="767"/>
      <c r="J640" s="767"/>
      <c r="K640" s="767"/>
      <c r="L640" s="767"/>
      <c r="M640" s="767"/>
      <c r="N640" s="767"/>
      <c r="O640" s="767"/>
      <c r="P640" s="767"/>
      <c r="Q640" s="767"/>
      <c r="R640" s="336"/>
    </row>
    <row r="641" spans="1:18" ht="35.1" customHeight="1">
      <c r="A641" s="751">
        <v>98</v>
      </c>
      <c r="B641" s="242" t="s">
        <v>336</v>
      </c>
      <c r="C641" s="754" t="s">
        <v>347</v>
      </c>
      <c r="D641" s="242"/>
      <c r="E641" s="751" t="s">
        <v>451</v>
      </c>
      <c r="F641" s="46" t="s">
        <v>18</v>
      </c>
      <c r="G641" s="456"/>
      <c r="H641" s="39"/>
      <c r="I641" s="209"/>
      <c r="J641" s="209"/>
      <c r="K641" s="209"/>
      <c r="L641" s="209"/>
      <c r="M641" s="209"/>
      <c r="N641" s="209"/>
      <c r="O641" s="209"/>
      <c r="P641" s="209"/>
      <c r="Q641" s="362"/>
      <c r="R641" s="394"/>
    </row>
    <row r="642" spans="1:18" ht="35.1" customHeight="1">
      <c r="A642" s="752"/>
      <c r="B642" s="243" t="s">
        <v>348</v>
      </c>
      <c r="C642" s="774"/>
      <c r="D642" s="213"/>
      <c r="E642" s="752"/>
      <c r="F642" s="450" t="s">
        <v>19</v>
      </c>
      <c r="G642" s="468">
        <f>R642*J5</f>
        <v>0</v>
      </c>
      <c r="H642" s="45"/>
      <c r="I642" s="210"/>
      <c r="J642" s="210"/>
      <c r="K642" s="210"/>
      <c r="L642" s="301">
        <v>0</v>
      </c>
      <c r="M642" s="210"/>
      <c r="N642" s="210"/>
      <c r="O642" s="210"/>
      <c r="P642" s="210"/>
      <c r="Q642" s="363"/>
      <c r="R642" s="395">
        <v>6</v>
      </c>
    </row>
    <row r="643" spans="1:18" ht="35.1" customHeight="1" thickBot="1">
      <c r="A643" s="752"/>
      <c r="B643" s="243" t="s">
        <v>349</v>
      </c>
      <c r="C643" s="774"/>
      <c r="D643" s="8"/>
      <c r="E643" s="752"/>
      <c r="F643" s="50" t="s">
        <v>20</v>
      </c>
      <c r="G643" s="459">
        <f>R643*J5</f>
        <v>0</v>
      </c>
      <c r="H643" s="44"/>
      <c r="I643" s="42"/>
      <c r="J643" s="42"/>
      <c r="K643" s="42"/>
      <c r="L643" s="42"/>
      <c r="M643" s="42"/>
      <c r="N643" s="42"/>
      <c r="O643" s="42"/>
      <c r="P643" s="42">
        <v>0</v>
      </c>
      <c r="Q643" s="361"/>
      <c r="R643" s="393">
        <v>9.1</v>
      </c>
    </row>
    <row r="644" spans="1:18" ht="35.1" customHeight="1">
      <c r="A644" s="752"/>
      <c r="B644" s="252" t="s">
        <v>350</v>
      </c>
      <c r="C644" s="774"/>
      <c r="D644" s="917" t="s">
        <v>470</v>
      </c>
      <c r="E644" s="752"/>
      <c r="F644" s="900"/>
      <c r="G644" s="442"/>
      <c r="H644" s="766"/>
      <c r="I644" s="766"/>
      <c r="J644" s="766"/>
      <c r="K644" s="766"/>
      <c r="L644" s="766"/>
      <c r="M644" s="766"/>
      <c r="N644" s="766"/>
      <c r="O644" s="766"/>
      <c r="P644" s="766"/>
      <c r="Q644" s="766"/>
      <c r="R644" s="323"/>
    </row>
    <row r="645" spans="1:18" ht="64.5" customHeight="1">
      <c r="A645" s="752"/>
      <c r="B645" s="243" t="s">
        <v>351</v>
      </c>
      <c r="C645" s="774"/>
      <c r="D645" s="918"/>
      <c r="E645" s="752"/>
      <c r="F645" s="900"/>
      <c r="G645" s="442"/>
      <c r="H645" s="766"/>
      <c r="I645" s="766"/>
      <c r="J645" s="766"/>
      <c r="K645" s="766"/>
      <c r="L645" s="766"/>
      <c r="M645" s="766"/>
      <c r="N645" s="766"/>
      <c r="O645" s="766"/>
      <c r="P645" s="766"/>
      <c r="Q645" s="766"/>
      <c r="R645" s="323"/>
    </row>
    <row r="646" spans="1:18" ht="35.1" customHeight="1">
      <c r="A646" s="752"/>
      <c r="B646" s="243" t="s">
        <v>343</v>
      </c>
      <c r="C646" s="774"/>
      <c r="D646" s="918"/>
      <c r="E646" s="752"/>
      <c r="F646" s="900"/>
      <c r="G646" s="442"/>
      <c r="H646" s="766"/>
      <c r="I646" s="766"/>
      <c r="J646" s="766"/>
      <c r="K646" s="766"/>
      <c r="L646" s="766"/>
      <c r="M646" s="766"/>
      <c r="N646" s="766"/>
      <c r="O646" s="766"/>
      <c r="P646" s="766"/>
      <c r="Q646" s="766"/>
      <c r="R646" s="323"/>
    </row>
    <row r="647" spans="1:18" ht="35.1" customHeight="1">
      <c r="A647" s="752"/>
      <c r="B647" s="243" t="s">
        <v>344</v>
      </c>
      <c r="C647" s="774"/>
      <c r="D647" s="918"/>
      <c r="E647" s="752"/>
      <c r="F647" s="900"/>
      <c r="G647" s="442"/>
      <c r="H647" s="766"/>
      <c r="I647" s="766"/>
      <c r="J647" s="766"/>
      <c r="K647" s="766"/>
      <c r="L647" s="766"/>
      <c r="M647" s="766"/>
      <c r="N647" s="766"/>
      <c r="O647" s="766"/>
      <c r="P647" s="766"/>
      <c r="Q647" s="766"/>
      <c r="R647" s="323"/>
    </row>
    <row r="648" spans="1:18" ht="35.1" customHeight="1">
      <c r="A648" s="752"/>
      <c r="B648" s="243" t="s">
        <v>345</v>
      </c>
      <c r="C648" s="774"/>
      <c r="D648" s="918"/>
      <c r="E648" s="752"/>
      <c r="F648" s="900"/>
      <c r="G648" s="442"/>
      <c r="H648" s="766"/>
      <c r="I648" s="766"/>
      <c r="J648" s="766"/>
      <c r="K648" s="766"/>
      <c r="L648" s="766"/>
      <c r="M648" s="766"/>
      <c r="N648" s="766"/>
      <c r="O648" s="766"/>
      <c r="P648" s="766"/>
      <c r="Q648" s="766"/>
      <c r="R648" s="323"/>
    </row>
    <row r="649" spans="1:18" ht="35.1" customHeight="1" thickBot="1">
      <c r="A649" s="753"/>
      <c r="B649" s="260" t="s">
        <v>352</v>
      </c>
      <c r="C649" s="775"/>
      <c r="D649" s="919"/>
      <c r="E649" s="753"/>
      <c r="F649" s="912"/>
      <c r="G649" s="451"/>
      <c r="H649" s="767"/>
      <c r="I649" s="767"/>
      <c r="J649" s="767"/>
      <c r="K649" s="767"/>
      <c r="L649" s="767"/>
      <c r="M649" s="767"/>
      <c r="N649" s="767"/>
      <c r="O649" s="767"/>
      <c r="P649" s="767"/>
      <c r="Q649" s="767"/>
      <c r="R649" s="331"/>
    </row>
    <row r="650" spans="1:18" ht="35.1" hidden="1" customHeight="1" thickBot="1">
      <c r="A650" s="716" t="s">
        <v>353</v>
      </c>
      <c r="B650" s="717"/>
      <c r="C650" s="717"/>
      <c r="D650" s="717"/>
      <c r="E650" s="843"/>
      <c r="F650" s="205">
        <f>SUM(H650:Q650)</f>
        <v>0</v>
      </c>
      <c r="G650" s="413">
        <f t="shared" ref="G650:H652" si="91">G631+G641</f>
        <v>0</v>
      </c>
      <c r="H650" s="205">
        <f t="shared" si="91"/>
        <v>0</v>
      </c>
      <c r="I650" s="205">
        <f t="shared" ref="I650:Q652" si="92">I631+I641</f>
        <v>0</v>
      </c>
      <c r="J650" s="205">
        <f t="shared" si="92"/>
        <v>0</v>
      </c>
      <c r="K650" s="205">
        <f t="shared" si="92"/>
        <v>0</v>
      </c>
      <c r="L650" s="205">
        <f t="shared" si="92"/>
        <v>0</v>
      </c>
      <c r="M650" s="205">
        <f t="shared" si="92"/>
        <v>0</v>
      </c>
      <c r="N650" s="205">
        <f t="shared" si="92"/>
        <v>0</v>
      </c>
      <c r="O650" s="205">
        <f t="shared" si="92"/>
        <v>0</v>
      </c>
      <c r="P650" s="205">
        <f t="shared" si="92"/>
        <v>0</v>
      </c>
      <c r="Q650" s="46">
        <f t="shared" si="92"/>
        <v>0</v>
      </c>
      <c r="R650" s="205">
        <f>R631+R641</f>
        <v>0</v>
      </c>
    </row>
    <row r="651" spans="1:18" ht="35.1" hidden="1" customHeight="1" thickBot="1">
      <c r="A651" s="731" t="s">
        <v>354</v>
      </c>
      <c r="B651" s="732"/>
      <c r="C651" s="732"/>
      <c r="D651" s="732"/>
      <c r="E651" s="820"/>
      <c r="F651" s="205">
        <f>SUM(H651:Q651)</f>
        <v>0</v>
      </c>
      <c r="G651" s="413">
        <f t="shared" si="91"/>
        <v>0</v>
      </c>
      <c r="H651" s="205">
        <f t="shared" si="91"/>
        <v>0</v>
      </c>
      <c r="I651" s="205">
        <f t="shared" si="92"/>
        <v>0</v>
      </c>
      <c r="J651" s="205">
        <f t="shared" si="92"/>
        <v>0</v>
      </c>
      <c r="K651" s="205">
        <f t="shared" si="92"/>
        <v>0</v>
      </c>
      <c r="L651" s="205">
        <f t="shared" si="92"/>
        <v>0</v>
      </c>
      <c r="M651" s="205">
        <f t="shared" si="92"/>
        <v>0</v>
      </c>
      <c r="N651" s="205">
        <f t="shared" si="92"/>
        <v>0</v>
      </c>
      <c r="O651" s="205">
        <f t="shared" si="92"/>
        <v>0</v>
      </c>
      <c r="P651" s="205">
        <f t="shared" si="92"/>
        <v>0</v>
      </c>
      <c r="Q651" s="46">
        <f t="shared" si="92"/>
        <v>0</v>
      </c>
      <c r="R651" s="205">
        <f>R632+R642</f>
        <v>12</v>
      </c>
    </row>
    <row r="652" spans="1:18" ht="35.1" hidden="1" customHeight="1" thickBot="1">
      <c r="A652" s="728" t="s">
        <v>355</v>
      </c>
      <c r="B652" s="729"/>
      <c r="C652" s="729"/>
      <c r="D652" s="729"/>
      <c r="E652" s="821"/>
      <c r="F652" s="205">
        <f>SUM(H652:Q652)</f>
        <v>0</v>
      </c>
      <c r="G652" s="413">
        <f t="shared" si="91"/>
        <v>0</v>
      </c>
      <c r="H652" s="205">
        <f t="shared" si="91"/>
        <v>0</v>
      </c>
      <c r="I652" s="205">
        <f t="shared" si="92"/>
        <v>0</v>
      </c>
      <c r="J652" s="205">
        <f t="shared" si="92"/>
        <v>0</v>
      </c>
      <c r="K652" s="205">
        <f t="shared" si="92"/>
        <v>0</v>
      </c>
      <c r="L652" s="205">
        <f t="shared" si="92"/>
        <v>0</v>
      </c>
      <c r="M652" s="205">
        <f t="shared" si="92"/>
        <v>0</v>
      </c>
      <c r="N652" s="205">
        <f t="shared" si="92"/>
        <v>0</v>
      </c>
      <c r="O652" s="205">
        <f t="shared" si="92"/>
        <v>0</v>
      </c>
      <c r="P652" s="205">
        <f t="shared" si="92"/>
        <v>0</v>
      </c>
      <c r="Q652" s="46">
        <f t="shared" si="92"/>
        <v>0</v>
      </c>
      <c r="R652" s="205">
        <f>R633+R643</f>
        <v>17.600000000000001</v>
      </c>
    </row>
    <row r="653" spans="1:18" ht="35.1" hidden="1" customHeight="1" thickBot="1">
      <c r="A653" s="719" t="s">
        <v>498</v>
      </c>
      <c r="B653" s="720"/>
      <c r="C653" s="720"/>
      <c r="D653" s="720"/>
      <c r="E653" s="781"/>
      <c r="F653" s="15">
        <f>F650+F651</f>
        <v>0</v>
      </c>
      <c r="G653" s="29">
        <f>G650+G651</f>
        <v>0</v>
      </c>
      <c r="H653" s="15">
        <f>H650+H651</f>
        <v>0</v>
      </c>
      <c r="I653" s="15">
        <f t="shared" ref="I653:Q653" si="93">I650+I651</f>
        <v>0</v>
      </c>
      <c r="J653" s="15">
        <f t="shared" si="93"/>
        <v>0</v>
      </c>
      <c r="K653" s="15">
        <f t="shared" si="93"/>
        <v>0</v>
      </c>
      <c r="L653" s="15">
        <f t="shared" si="93"/>
        <v>0</v>
      </c>
      <c r="M653" s="15">
        <f t="shared" si="93"/>
        <v>0</v>
      </c>
      <c r="N653" s="15">
        <f t="shared" si="93"/>
        <v>0</v>
      </c>
      <c r="O653" s="15">
        <f t="shared" si="93"/>
        <v>0</v>
      </c>
      <c r="P653" s="15">
        <f t="shared" si="93"/>
        <v>0</v>
      </c>
      <c r="Q653" s="357">
        <f t="shared" si="93"/>
        <v>0</v>
      </c>
      <c r="R653" s="15">
        <f>R650+R651</f>
        <v>12</v>
      </c>
    </row>
    <row r="654" spans="1:18" ht="72" hidden="1" customHeight="1" thickBot="1">
      <c r="A654" s="920" t="s">
        <v>499</v>
      </c>
      <c r="B654" s="921"/>
      <c r="C654" s="921"/>
      <c r="D654" s="921"/>
      <c r="E654" s="922"/>
      <c r="F654" s="5">
        <f>F650+F651+F652</f>
        <v>0</v>
      </c>
      <c r="G654" s="423">
        <f>G650+G651+G652</f>
        <v>0</v>
      </c>
      <c r="H654" s="5">
        <f>H650+H651+H652</f>
        <v>0</v>
      </c>
      <c r="I654" s="5">
        <f t="shared" ref="I654:Q654" si="94">I650+I651+I652</f>
        <v>0</v>
      </c>
      <c r="J654" s="5">
        <f t="shared" si="94"/>
        <v>0</v>
      </c>
      <c r="K654" s="5">
        <f t="shared" si="94"/>
        <v>0</v>
      </c>
      <c r="L654" s="5">
        <f t="shared" si="94"/>
        <v>0</v>
      </c>
      <c r="M654" s="5">
        <f t="shared" si="94"/>
        <v>0</v>
      </c>
      <c r="N654" s="5">
        <f t="shared" si="94"/>
        <v>0</v>
      </c>
      <c r="O654" s="5">
        <f t="shared" si="94"/>
        <v>0</v>
      </c>
      <c r="P654" s="5">
        <f t="shared" si="94"/>
        <v>0</v>
      </c>
      <c r="Q654" s="359">
        <f t="shared" si="94"/>
        <v>0</v>
      </c>
      <c r="R654" s="5">
        <f>R650+R651+R652</f>
        <v>29.6</v>
      </c>
    </row>
    <row r="655" spans="1:18" ht="35.1" customHeight="1" thickBot="1">
      <c r="A655" s="714"/>
      <c r="B655" s="750"/>
      <c r="C655" s="750"/>
      <c r="D655" s="750"/>
      <c r="E655" s="750"/>
      <c r="F655" s="750"/>
      <c r="G655" s="750"/>
      <c r="H655" s="750"/>
      <c r="I655" s="750"/>
      <c r="J655" s="750"/>
      <c r="K655" s="750"/>
      <c r="L655" s="750"/>
      <c r="M655" s="750"/>
      <c r="N655" s="750"/>
      <c r="O655" s="750"/>
      <c r="P655" s="750"/>
      <c r="Q655" s="750"/>
      <c r="R655" s="389"/>
    </row>
    <row r="656" spans="1:18" ht="35.1" customHeight="1" thickBot="1">
      <c r="A656" s="640" t="s">
        <v>356</v>
      </c>
      <c r="B656" s="641"/>
      <c r="C656" s="641"/>
      <c r="D656" s="641"/>
      <c r="E656" s="641"/>
      <c r="F656" s="785"/>
      <c r="G656" s="414">
        <f t="shared" ref="G656:H660" si="95">G650</f>
        <v>0</v>
      </c>
      <c r="H656" s="49">
        <f t="shared" si="95"/>
        <v>0</v>
      </c>
      <c r="I656" s="49">
        <f>I650+H656</f>
        <v>0</v>
      </c>
      <c r="J656" s="49">
        <f t="shared" ref="J656:Q660" si="96">J650+I656</f>
        <v>0</v>
      </c>
      <c r="K656" s="49">
        <f t="shared" si="96"/>
        <v>0</v>
      </c>
      <c r="L656" s="49">
        <f t="shared" si="96"/>
        <v>0</v>
      </c>
      <c r="M656" s="226">
        <f t="shared" si="96"/>
        <v>0</v>
      </c>
      <c r="N656" s="49">
        <f t="shared" si="96"/>
        <v>0</v>
      </c>
      <c r="O656" s="37">
        <f t="shared" si="96"/>
        <v>0</v>
      </c>
      <c r="P656" s="49">
        <f t="shared" si="96"/>
        <v>0</v>
      </c>
      <c r="Q656" s="226">
        <f t="shared" si="96"/>
        <v>0</v>
      </c>
      <c r="R656" s="49">
        <f>R650</f>
        <v>0</v>
      </c>
    </row>
    <row r="657" spans="1:18" ht="35.1" customHeight="1" thickBot="1">
      <c r="A657" s="640" t="s">
        <v>357</v>
      </c>
      <c r="B657" s="641"/>
      <c r="C657" s="641"/>
      <c r="D657" s="641"/>
      <c r="E657" s="641"/>
      <c r="F657" s="916"/>
      <c r="G657" s="100">
        <f t="shared" si="95"/>
        <v>0</v>
      </c>
      <c r="H657" s="77">
        <f t="shared" si="95"/>
        <v>0</v>
      </c>
      <c r="I657" s="77">
        <f>I651+H657</f>
        <v>0</v>
      </c>
      <c r="J657" s="77">
        <f t="shared" si="96"/>
        <v>0</v>
      </c>
      <c r="K657" s="77">
        <f t="shared" si="96"/>
        <v>0</v>
      </c>
      <c r="L657" s="77">
        <f t="shared" si="96"/>
        <v>0</v>
      </c>
      <c r="M657" s="77">
        <f t="shared" si="96"/>
        <v>0</v>
      </c>
      <c r="N657" s="78">
        <f t="shared" si="96"/>
        <v>0</v>
      </c>
      <c r="O657" s="77">
        <f t="shared" si="96"/>
        <v>0</v>
      </c>
      <c r="P657" s="77">
        <f t="shared" si="96"/>
        <v>0</v>
      </c>
      <c r="Q657" s="373">
        <f t="shared" si="96"/>
        <v>0</v>
      </c>
      <c r="R657" s="77">
        <f>R651</f>
        <v>12</v>
      </c>
    </row>
    <row r="658" spans="1:18" ht="48.75" customHeight="1" thickBot="1">
      <c r="A658" s="640" t="s">
        <v>358</v>
      </c>
      <c r="B658" s="641"/>
      <c r="C658" s="641"/>
      <c r="D658" s="641"/>
      <c r="E658" s="641"/>
      <c r="F658" s="785"/>
      <c r="G658" s="414">
        <f t="shared" si="95"/>
        <v>0</v>
      </c>
      <c r="H658" s="49">
        <f t="shared" si="95"/>
        <v>0</v>
      </c>
      <c r="I658" s="49">
        <f>I652+H658</f>
        <v>0</v>
      </c>
      <c r="J658" s="49">
        <f t="shared" si="96"/>
        <v>0</v>
      </c>
      <c r="K658" s="49">
        <f t="shared" si="96"/>
        <v>0</v>
      </c>
      <c r="L658" s="49">
        <f t="shared" si="96"/>
        <v>0</v>
      </c>
      <c r="M658" s="49">
        <f t="shared" si="96"/>
        <v>0</v>
      </c>
      <c r="N658" s="49">
        <f t="shared" si="96"/>
        <v>0</v>
      </c>
      <c r="O658" s="49">
        <f t="shared" si="96"/>
        <v>0</v>
      </c>
      <c r="P658" s="49">
        <f t="shared" si="96"/>
        <v>0</v>
      </c>
      <c r="Q658" s="226">
        <f t="shared" si="96"/>
        <v>0</v>
      </c>
      <c r="R658" s="49">
        <f>R652</f>
        <v>17.600000000000001</v>
      </c>
    </row>
    <row r="659" spans="1:18" ht="73.5" customHeight="1" thickBot="1">
      <c r="A659" s="719" t="s">
        <v>487</v>
      </c>
      <c r="B659" s="720"/>
      <c r="C659" s="720"/>
      <c r="D659" s="720"/>
      <c r="E659" s="780"/>
      <c r="F659" s="781"/>
      <c r="G659" s="423">
        <f t="shared" si="95"/>
        <v>0</v>
      </c>
      <c r="H659" s="4">
        <f t="shared" si="95"/>
        <v>0</v>
      </c>
      <c r="I659" s="4">
        <f>I653+H659</f>
        <v>0</v>
      </c>
      <c r="J659" s="4">
        <f t="shared" si="96"/>
        <v>0</v>
      </c>
      <c r="K659" s="4">
        <f t="shared" si="96"/>
        <v>0</v>
      </c>
      <c r="L659" s="4">
        <f t="shared" si="96"/>
        <v>0</v>
      </c>
      <c r="M659" s="4">
        <f t="shared" si="96"/>
        <v>0</v>
      </c>
      <c r="N659" s="4">
        <f t="shared" si="96"/>
        <v>0</v>
      </c>
      <c r="O659" s="4">
        <f t="shared" si="96"/>
        <v>0</v>
      </c>
      <c r="P659" s="4">
        <f t="shared" si="96"/>
        <v>0</v>
      </c>
      <c r="Q659" s="358">
        <f t="shared" si="96"/>
        <v>0</v>
      </c>
      <c r="R659" s="4">
        <f>R653</f>
        <v>12</v>
      </c>
    </row>
    <row r="660" spans="1:18" ht="35.1" customHeight="1" thickBot="1">
      <c r="A660" s="923" t="s">
        <v>488</v>
      </c>
      <c r="B660" s="924"/>
      <c r="C660" s="924"/>
      <c r="D660" s="924"/>
      <c r="E660" s="924"/>
      <c r="F660" s="925"/>
      <c r="G660" s="63">
        <f t="shared" si="95"/>
        <v>0</v>
      </c>
      <c r="H660" s="63">
        <f t="shared" si="95"/>
        <v>0</v>
      </c>
      <c r="I660" s="100">
        <f>I654+H660</f>
        <v>0</v>
      </c>
      <c r="J660" s="100">
        <f t="shared" si="96"/>
        <v>0</v>
      </c>
      <c r="K660" s="100">
        <f t="shared" si="96"/>
        <v>0</v>
      </c>
      <c r="L660" s="100">
        <f t="shared" si="96"/>
        <v>0</v>
      </c>
      <c r="M660" s="100">
        <f t="shared" si="96"/>
        <v>0</v>
      </c>
      <c r="N660" s="100">
        <f t="shared" si="96"/>
        <v>0</v>
      </c>
      <c r="O660" s="100">
        <f t="shared" si="96"/>
        <v>0</v>
      </c>
      <c r="P660" s="100">
        <f t="shared" si="96"/>
        <v>0</v>
      </c>
      <c r="Q660" s="374">
        <f t="shared" si="96"/>
        <v>0</v>
      </c>
      <c r="R660" s="401">
        <f>R654</f>
        <v>29.6</v>
      </c>
    </row>
    <row r="661" spans="1:18" ht="35.1" customHeight="1" thickBot="1">
      <c r="A661" s="714"/>
      <c r="B661" s="750"/>
      <c r="C661" s="750"/>
      <c r="D661" s="750"/>
      <c r="E661" s="750"/>
      <c r="F661" s="750"/>
      <c r="G661" s="750"/>
      <c r="H661" s="750"/>
      <c r="I661" s="750"/>
      <c r="J661" s="750"/>
      <c r="K661" s="750"/>
      <c r="L661" s="750"/>
      <c r="M661" s="750"/>
      <c r="N661" s="750"/>
      <c r="O661" s="750"/>
      <c r="P661" s="750"/>
      <c r="Q661" s="750"/>
      <c r="R661" s="389"/>
    </row>
    <row r="662" spans="1:18" s="79" customFormat="1" ht="35.1" customHeight="1" thickBot="1">
      <c r="A662" s="722" t="s">
        <v>359</v>
      </c>
      <c r="B662" s="723"/>
      <c r="C662" s="784"/>
      <c r="D662" s="784"/>
      <c r="E662" s="723"/>
      <c r="F662" s="784"/>
      <c r="G662" s="784"/>
      <c r="H662" s="784"/>
      <c r="I662" s="784"/>
      <c r="J662" s="784"/>
      <c r="K662" s="784"/>
      <c r="L662" s="784"/>
      <c r="M662" s="784"/>
      <c r="N662" s="784"/>
      <c r="O662" s="784"/>
      <c r="P662" s="784"/>
      <c r="Q662" s="784"/>
      <c r="R662" s="402"/>
    </row>
    <row r="663" spans="1:18" ht="35.1" customHeight="1">
      <c r="A663" s="751">
        <v>99</v>
      </c>
      <c r="B663" s="242" t="s">
        <v>360</v>
      </c>
      <c r="C663" s="902" t="s">
        <v>61</v>
      </c>
      <c r="D663" s="67"/>
      <c r="E663" s="751" t="s">
        <v>451</v>
      </c>
      <c r="F663" s="205" t="s">
        <v>18</v>
      </c>
      <c r="G663" s="456"/>
      <c r="H663" s="39"/>
      <c r="I663" s="209"/>
      <c r="J663" s="209"/>
      <c r="K663" s="209"/>
      <c r="L663" s="209"/>
      <c r="M663" s="209"/>
      <c r="N663" s="209"/>
      <c r="O663" s="209"/>
      <c r="P663" s="209"/>
      <c r="Q663" s="362"/>
      <c r="R663" s="394"/>
    </row>
    <row r="664" spans="1:18">
      <c r="A664" s="752"/>
      <c r="B664" s="55" t="s">
        <v>361</v>
      </c>
      <c r="C664" s="903"/>
      <c r="D664" s="891" t="s">
        <v>362</v>
      </c>
      <c r="E664" s="752"/>
      <c r="F664" s="905" t="s">
        <v>19</v>
      </c>
      <c r="G664" s="968">
        <f>R664*J5</f>
        <v>0</v>
      </c>
      <c r="H664" s="906"/>
      <c r="I664" s="893"/>
      <c r="J664" s="893"/>
      <c r="K664" s="892">
        <v>0</v>
      </c>
      <c r="L664" s="893"/>
      <c r="M664" s="893"/>
      <c r="N664" s="893"/>
      <c r="O664" s="893"/>
      <c r="P664" s="893"/>
      <c r="Q664" s="915"/>
      <c r="R664" s="620">
        <v>1</v>
      </c>
    </row>
    <row r="665" spans="1:18" s="62" customFormat="1">
      <c r="A665" s="752"/>
      <c r="B665" s="55" t="s">
        <v>363</v>
      </c>
      <c r="C665" s="903"/>
      <c r="D665" s="891"/>
      <c r="E665" s="752"/>
      <c r="F665" s="905"/>
      <c r="G665" s="969"/>
      <c r="H665" s="906"/>
      <c r="I665" s="893"/>
      <c r="J665" s="893"/>
      <c r="K665" s="892"/>
      <c r="L665" s="893"/>
      <c r="M665" s="893"/>
      <c r="N665" s="893"/>
      <c r="O665" s="893"/>
      <c r="P665" s="893"/>
      <c r="Q665" s="915"/>
      <c r="R665" s="620"/>
    </row>
    <row r="666" spans="1:18" ht="34.5" customHeight="1" thickBot="1">
      <c r="A666" s="752"/>
      <c r="B666" s="6" t="s">
        <v>364</v>
      </c>
      <c r="C666" s="903"/>
      <c r="D666" s="68"/>
      <c r="E666" s="752"/>
      <c r="F666" s="35" t="s">
        <v>76</v>
      </c>
      <c r="G666" s="415"/>
      <c r="H666" s="44"/>
      <c r="I666" s="42"/>
      <c r="J666" s="42"/>
      <c r="K666" s="42"/>
      <c r="L666" s="42"/>
      <c r="M666" s="42"/>
      <c r="N666" s="42"/>
      <c r="O666" s="42"/>
      <c r="P666" s="42"/>
      <c r="Q666" s="361"/>
      <c r="R666" s="393"/>
    </row>
    <row r="667" spans="1:18" ht="35.1" customHeight="1">
      <c r="A667" s="752"/>
      <c r="B667" s="6" t="s">
        <v>365</v>
      </c>
      <c r="C667" s="903"/>
      <c r="D667" s="69" t="s">
        <v>649</v>
      </c>
      <c r="E667" s="752"/>
      <c r="F667" s="907"/>
      <c r="G667" s="424"/>
      <c r="H667" s="909"/>
      <c r="I667" s="910"/>
      <c r="J667" s="910"/>
      <c r="K667" s="910"/>
      <c r="L667" s="910"/>
      <c r="M667" s="910"/>
      <c r="N667" s="910"/>
      <c r="O667" s="910"/>
      <c r="P667" s="910"/>
      <c r="Q667" s="910"/>
      <c r="R667" s="330"/>
    </row>
    <row r="668" spans="1:18" ht="35.1" customHeight="1">
      <c r="A668" s="752"/>
      <c r="B668" s="6" t="s">
        <v>366</v>
      </c>
      <c r="C668" s="903"/>
      <c r="D668" s="55" t="s">
        <v>650</v>
      </c>
      <c r="E668" s="752"/>
      <c r="F668" s="908"/>
      <c r="G668" s="425"/>
      <c r="H668" s="911"/>
      <c r="I668" s="912"/>
      <c r="J668" s="912"/>
      <c r="K668" s="912"/>
      <c r="L668" s="912"/>
      <c r="M668" s="912"/>
      <c r="N668" s="912"/>
      <c r="O668" s="912"/>
      <c r="P668" s="912"/>
      <c r="Q668" s="912"/>
      <c r="R668" s="331"/>
    </row>
    <row r="669" spans="1:18" ht="35.1" customHeight="1" thickBot="1">
      <c r="A669" s="753"/>
      <c r="B669" s="260" t="s">
        <v>367</v>
      </c>
      <c r="C669" s="904"/>
      <c r="D669" s="70"/>
      <c r="E669" s="753"/>
      <c r="F669" s="908"/>
      <c r="G669" s="425"/>
      <c r="H669" s="913"/>
      <c r="I669" s="914"/>
      <c r="J669" s="914"/>
      <c r="K669" s="914"/>
      <c r="L669" s="914"/>
      <c r="M669" s="914"/>
      <c r="N669" s="914"/>
      <c r="O669" s="914"/>
      <c r="P669" s="914"/>
      <c r="Q669" s="914"/>
      <c r="R669" s="331"/>
    </row>
    <row r="670" spans="1:18" ht="35.1" customHeight="1">
      <c r="A670" s="751">
        <v>100</v>
      </c>
      <c r="B670" s="242" t="s">
        <v>368</v>
      </c>
      <c r="C670" s="902" t="s">
        <v>61</v>
      </c>
      <c r="D670" s="67"/>
      <c r="E670" s="751" t="s">
        <v>451</v>
      </c>
      <c r="F670" s="205" t="s">
        <v>18</v>
      </c>
      <c r="G670" s="456"/>
      <c r="H670" s="43"/>
      <c r="I670" s="209"/>
      <c r="J670" s="209"/>
      <c r="K670" s="209"/>
      <c r="L670" s="209"/>
      <c r="M670" s="209"/>
      <c r="N670" s="209"/>
      <c r="O670" s="209"/>
      <c r="P670" s="209"/>
      <c r="Q670" s="362"/>
      <c r="R670" s="394"/>
    </row>
    <row r="671" spans="1:18" ht="35.1" customHeight="1">
      <c r="A671" s="752"/>
      <c r="B671" s="55" t="s">
        <v>369</v>
      </c>
      <c r="C671" s="903"/>
      <c r="D671" s="891"/>
      <c r="E671" s="752"/>
      <c r="F671" s="927" t="s">
        <v>370</v>
      </c>
      <c r="G671" s="968">
        <f>R671*J5</f>
        <v>0</v>
      </c>
      <c r="H671" s="928"/>
      <c r="I671" s="893"/>
      <c r="J671" s="893"/>
      <c r="K671" s="892">
        <v>0</v>
      </c>
      <c r="L671" s="893"/>
      <c r="M671" s="893"/>
      <c r="N671" s="893"/>
      <c r="O671" s="893"/>
      <c r="P671" s="893"/>
      <c r="Q671" s="915"/>
      <c r="R671" s="620">
        <v>0.2</v>
      </c>
    </row>
    <row r="672" spans="1:18" ht="35.1" customHeight="1">
      <c r="A672" s="752"/>
      <c r="B672" s="55" t="s">
        <v>371</v>
      </c>
      <c r="C672" s="903"/>
      <c r="D672" s="891"/>
      <c r="E672" s="752"/>
      <c r="F672" s="927"/>
      <c r="G672" s="969"/>
      <c r="H672" s="928"/>
      <c r="I672" s="893"/>
      <c r="J672" s="893"/>
      <c r="K672" s="892"/>
      <c r="L672" s="893"/>
      <c r="M672" s="893"/>
      <c r="N672" s="893"/>
      <c r="O672" s="893"/>
      <c r="P672" s="893"/>
      <c r="Q672" s="915"/>
      <c r="R672" s="620"/>
    </row>
    <row r="673" spans="1:18" ht="35.1" customHeight="1">
      <c r="A673" s="752"/>
      <c r="B673" s="55" t="s">
        <v>372</v>
      </c>
      <c r="C673" s="903"/>
      <c r="D673" s="891"/>
      <c r="E673" s="752"/>
      <c r="F673" s="927" t="s">
        <v>76</v>
      </c>
      <c r="G673" s="625"/>
      <c r="H673" s="928"/>
      <c r="I673" s="893"/>
      <c r="J673" s="893"/>
      <c r="K673" s="893"/>
      <c r="L673" s="893"/>
      <c r="M673" s="893"/>
      <c r="N673" s="893"/>
      <c r="O673" s="893"/>
      <c r="P673" s="893"/>
      <c r="Q673" s="915"/>
      <c r="R673" s="620"/>
    </row>
    <row r="674" spans="1:18" ht="33.75" thickBot="1">
      <c r="A674" s="752"/>
      <c r="B674" s="55" t="s">
        <v>373</v>
      </c>
      <c r="C674" s="903"/>
      <c r="D674" s="935"/>
      <c r="E674" s="752"/>
      <c r="F674" s="929"/>
      <c r="G674" s="626"/>
      <c r="H674" s="930"/>
      <c r="I674" s="926"/>
      <c r="J674" s="926"/>
      <c r="K674" s="926"/>
      <c r="L674" s="926"/>
      <c r="M674" s="926"/>
      <c r="N674" s="926"/>
      <c r="O674" s="926"/>
      <c r="P674" s="926"/>
      <c r="Q674" s="942"/>
      <c r="R674" s="621"/>
    </row>
    <row r="675" spans="1:18" ht="35.1" customHeight="1">
      <c r="A675" s="752"/>
      <c r="B675" s="55" t="s">
        <v>374</v>
      </c>
      <c r="C675" s="903"/>
      <c r="D675" s="26" t="s">
        <v>375</v>
      </c>
      <c r="E675" s="752"/>
      <c r="F675" s="936"/>
      <c r="G675" s="426"/>
      <c r="H675" s="938"/>
      <c r="I675" s="637"/>
      <c r="J675" s="637"/>
      <c r="K675" s="637"/>
      <c r="L675" s="637"/>
      <c r="M675" s="637"/>
      <c r="N675" s="637"/>
      <c r="O675" s="637"/>
      <c r="P675" s="637"/>
      <c r="Q675" s="637"/>
      <c r="R675" s="332"/>
    </row>
    <row r="676" spans="1:18" ht="35.1" customHeight="1">
      <c r="A676" s="752"/>
      <c r="B676" s="55" t="s">
        <v>376</v>
      </c>
      <c r="C676" s="903"/>
      <c r="D676" s="55" t="s">
        <v>377</v>
      </c>
      <c r="E676" s="752"/>
      <c r="F676" s="937"/>
      <c r="G676" s="427"/>
      <c r="H676" s="939"/>
      <c r="I676" s="940"/>
      <c r="J676" s="940"/>
      <c r="K676" s="940"/>
      <c r="L676" s="940"/>
      <c r="M676" s="940"/>
      <c r="N676" s="940"/>
      <c r="O676" s="940"/>
      <c r="P676" s="940"/>
      <c r="Q676" s="940"/>
      <c r="R676" s="333"/>
    </row>
    <row r="677" spans="1:18" ht="35.1" customHeight="1" thickBot="1">
      <c r="A677" s="752"/>
      <c r="B677" s="70"/>
      <c r="C677" s="904"/>
      <c r="D677" s="55"/>
      <c r="E677" s="753"/>
      <c r="F677" s="745"/>
      <c r="G677" s="416"/>
      <c r="H677" s="941"/>
      <c r="I677" s="746"/>
      <c r="J677" s="746"/>
      <c r="K677" s="746"/>
      <c r="L677" s="746"/>
      <c r="M677" s="746"/>
      <c r="N677" s="746"/>
      <c r="O677" s="746"/>
      <c r="P677" s="746"/>
      <c r="Q677" s="746"/>
      <c r="R677" s="322"/>
    </row>
    <row r="678" spans="1:18" ht="35.1" customHeight="1">
      <c r="A678" s="751">
        <v>101</v>
      </c>
      <c r="B678" s="242" t="s">
        <v>378</v>
      </c>
      <c r="C678" s="902" t="s">
        <v>379</v>
      </c>
      <c r="D678" s="67"/>
      <c r="E678" s="751" t="s">
        <v>451</v>
      </c>
      <c r="F678" s="205" t="s">
        <v>18</v>
      </c>
      <c r="G678" s="424">
        <f>R678*J5</f>
        <v>0</v>
      </c>
      <c r="H678" s="221">
        <v>0</v>
      </c>
      <c r="I678" s="209"/>
      <c r="J678" s="209"/>
      <c r="K678" s="209"/>
      <c r="L678" s="209"/>
      <c r="M678" s="209"/>
      <c r="N678" s="209"/>
      <c r="O678" s="209"/>
      <c r="P678" s="209"/>
      <c r="Q678" s="362"/>
      <c r="R678" s="403">
        <v>6</v>
      </c>
    </row>
    <row r="679" spans="1:18" ht="35.1" customHeight="1">
      <c r="A679" s="752"/>
      <c r="B679" s="55" t="s">
        <v>380</v>
      </c>
      <c r="C679" s="903"/>
      <c r="D679" s="215"/>
      <c r="E679" s="752"/>
      <c r="F679" s="34" t="s">
        <v>19</v>
      </c>
      <c r="G679" s="418"/>
      <c r="H679" s="21"/>
      <c r="I679" s="45"/>
      <c r="J679" s="210"/>
      <c r="K679" s="210"/>
      <c r="L679" s="45"/>
      <c r="M679" s="210"/>
      <c r="N679" s="210"/>
      <c r="O679" s="45"/>
      <c r="P679" s="210"/>
      <c r="Q679" s="363"/>
      <c r="R679" s="395"/>
    </row>
    <row r="680" spans="1:18" ht="35.1" customHeight="1" thickBot="1">
      <c r="A680" s="752"/>
      <c r="B680" s="55" t="s">
        <v>381</v>
      </c>
      <c r="C680" s="903"/>
      <c r="D680" s="71"/>
      <c r="E680" s="752"/>
      <c r="F680" s="35" t="s">
        <v>20</v>
      </c>
      <c r="G680" s="417"/>
      <c r="H680" s="41"/>
      <c r="I680" s="42"/>
      <c r="J680" s="42"/>
      <c r="K680" s="42"/>
      <c r="L680" s="42"/>
      <c r="M680" s="42"/>
      <c r="N680" s="42"/>
      <c r="O680" s="42"/>
      <c r="P680" s="42"/>
      <c r="Q680" s="361"/>
      <c r="R680" s="393"/>
    </row>
    <row r="681" spans="1:18" ht="35.1" customHeight="1">
      <c r="A681" s="752"/>
      <c r="B681" s="243" t="s">
        <v>382</v>
      </c>
      <c r="C681" s="903"/>
      <c r="D681" s="256" t="s">
        <v>383</v>
      </c>
      <c r="E681" s="752"/>
      <c r="F681" s="931"/>
      <c r="G681" s="428"/>
      <c r="H681" s="909"/>
      <c r="I681" s="910"/>
      <c r="J681" s="910"/>
      <c r="K681" s="910"/>
      <c r="L681" s="910"/>
      <c r="M681" s="910"/>
      <c r="N681" s="910"/>
      <c r="O681" s="910"/>
      <c r="P681" s="910"/>
      <c r="Q681" s="910"/>
      <c r="R681" s="334"/>
    </row>
    <row r="682" spans="1:18" ht="35.1" customHeight="1">
      <c r="A682" s="752"/>
      <c r="B682" s="243" t="s">
        <v>384</v>
      </c>
      <c r="C682" s="903"/>
      <c r="D682" s="256" t="s">
        <v>385</v>
      </c>
      <c r="E682" s="752"/>
      <c r="F682" s="931"/>
      <c r="G682" s="428"/>
      <c r="H682" s="911"/>
      <c r="I682" s="912"/>
      <c r="J682" s="912"/>
      <c r="K682" s="912"/>
      <c r="L682" s="912"/>
      <c r="M682" s="912"/>
      <c r="N682" s="912"/>
      <c r="O682" s="912"/>
      <c r="P682" s="912"/>
      <c r="Q682" s="912"/>
      <c r="R682" s="334"/>
    </row>
    <row r="683" spans="1:18" ht="35.1" customHeight="1">
      <c r="A683" s="752"/>
      <c r="B683" s="243"/>
      <c r="C683" s="903"/>
      <c r="D683" s="256" t="s">
        <v>383</v>
      </c>
      <c r="E683" s="752"/>
      <c r="F683" s="931"/>
      <c r="G683" s="428"/>
      <c r="H683" s="911"/>
      <c r="I683" s="912"/>
      <c r="J683" s="912"/>
      <c r="K683" s="912"/>
      <c r="L683" s="912"/>
      <c r="M683" s="912"/>
      <c r="N683" s="912"/>
      <c r="O683" s="912"/>
      <c r="P683" s="912"/>
      <c r="Q683" s="912"/>
      <c r="R683" s="334"/>
    </row>
    <row r="684" spans="1:18" ht="35.1" customHeight="1" thickBot="1">
      <c r="A684" s="753"/>
      <c r="B684" s="260"/>
      <c r="C684" s="904"/>
      <c r="D684" s="203" t="s">
        <v>386</v>
      </c>
      <c r="E684" s="753"/>
      <c r="F684" s="932"/>
      <c r="G684" s="429"/>
      <c r="H684" s="933"/>
      <c r="I684" s="934"/>
      <c r="J684" s="934"/>
      <c r="K684" s="934"/>
      <c r="L684" s="934"/>
      <c r="M684" s="934"/>
      <c r="N684" s="934"/>
      <c r="O684" s="934"/>
      <c r="P684" s="934"/>
      <c r="Q684" s="934"/>
      <c r="R684" s="335"/>
    </row>
    <row r="685" spans="1:18" ht="35.1" customHeight="1">
      <c r="A685" s="751">
        <v>102</v>
      </c>
      <c r="B685" s="242" t="s">
        <v>387</v>
      </c>
      <c r="C685" s="902" t="s">
        <v>61</v>
      </c>
      <c r="D685" s="255"/>
      <c r="E685" s="751" t="s">
        <v>451</v>
      </c>
      <c r="F685" s="46" t="s">
        <v>18</v>
      </c>
      <c r="G685" s="456"/>
      <c r="H685" s="43"/>
      <c r="I685" s="209"/>
      <c r="J685" s="209"/>
      <c r="K685" s="209"/>
      <c r="L685" s="209"/>
      <c r="M685" s="209"/>
      <c r="N685" s="209"/>
      <c r="O685" s="209"/>
      <c r="P685" s="209"/>
      <c r="Q685" s="362"/>
      <c r="R685" s="394"/>
    </row>
    <row r="686" spans="1:18" ht="35.1" customHeight="1">
      <c r="A686" s="948"/>
      <c r="B686" s="243" t="s">
        <v>388</v>
      </c>
      <c r="C686" s="950"/>
      <c r="D686" s="891"/>
      <c r="E686" s="752"/>
      <c r="F686" s="946" t="s">
        <v>19</v>
      </c>
      <c r="G686" s="968">
        <f>R686*J5</f>
        <v>0</v>
      </c>
      <c r="H686" s="928"/>
      <c r="I686" s="893"/>
      <c r="J686" s="893"/>
      <c r="K686" s="892">
        <v>0</v>
      </c>
      <c r="L686" s="893"/>
      <c r="M686" s="893"/>
      <c r="N686" s="893"/>
      <c r="O686" s="893"/>
      <c r="P686" s="893"/>
      <c r="Q686" s="915"/>
      <c r="R686" s="620">
        <v>0.2</v>
      </c>
    </row>
    <row r="687" spans="1:18" ht="35.1" customHeight="1">
      <c r="A687" s="948"/>
      <c r="B687" s="243" t="s">
        <v>389</v>
      </c>
      <c r="C687" s="950"/>
      <c r="D687" s="891"/>
      <c r="E687" s="752"/>
      <c r="F687" s="947"/>
      <c r="G687" s="969"/>
      <c r="H687" s="928"/>
      <c r="I687" s="893"/>
      <c r="J687" s="893"/>
      <c r="K687" s="892"/>
      <c r="L687" s="893"/>
      <c r="M687" s="893"/>
      <c r="N687" s="893"/>
      <c r="O687" s="893"/>
      <c r="P687" s="893"/>
      <c r="Q687" s="915"/>
      <c r="R687" s="620"/>
    </row>
    <row r="688" spans="1:18" ht="35.1" customHeight="1" thickBot="1">
      <c r="A688" s="948"/>
      <c r="B688" s="243" t="s">
        <v>390</v>
      </c>
      <c r="C688" s="950"/>
      <c r="D688" s="68"/>
      <c r="E688" s="752"/>
      <c r="F688" s="50" t="s">
        <v>76</v>
      </c>
      <c r="G688" s="417"/>
      <c r="H688" s="41"/>
      <c r="I688" s="42"/>
      <c r="J688" s="42"/>
      <c r="K688" s="42"/>
      <c r="L688" s="42"/>
      <c r="M688" s="42"/>
      <c r="N688" s="42"/>
      <c r="O688" s="42"/>
      <c r="P688" s="42"/>
      <c r="Q688" s="361"/>
      <c r="R688" s="393"/>
    </row>
    <row r="689" spans="1:18" ht="35.1" customHeight="1">
      <c r="A689" s="948"/>
      <c r="B689" s="243" t="s">
        <v>391</v>
      </c>
      <c r="C689" s="950"/>
      <c r="D689" s="69" t="s">
        <v>651</v>
      </c>
      <c r="E689" s="752"/>
      <c r="F689" s="907"/>
      <c r="G689" s="424"/>
      <c r="H689" s="909"/>
      <c r="I689" s="910"/>
      <c r="J689" s="910"/>
      <c r="K689" s="910"/>
      <c r="L689" s="910"/>
      <c r="M689" s="910"/>
      <c r="N689" s="910"/>
      <c r="O689" s="910"/>
      <c r="P689" s="910"/>
      <c r="Q689" s="910"/>
      <c r="R689" s="330"/>
    </row>
    <row r="690" spans="1:18" ht="35.1" customHeight="1" thickBot="1">
      <c r="A690" s="949"/>
      <c r="B690" s="260" t="s">
        <v>392</v>
      </c>
      <c r="C690" s="951"/>
      <c r="D690" s="203" t="s">
        <v>652</v>
      </c>
      <c r="E690" s="753"/>
      <c r="F690" s="944"/>
      <c r="G690" s="430"/>
      <c r="H690" s="945"/>
      <c r="I690" s="901"/>
      <c r="J690" s="901"/>
      <c r="K690" s="901"/>
      <c r="L690" s="901"/>
      <c r="M690" s="901"/>
      <c r="N690" s="901"/>
      <c r="O690" s="901"/>
      <c r="P690" s="901"/>
      <c r="Q690" s="901"/>
      <c r="R690" s="336"/>
    </row>
    <row r="691" spans="1:18" ht="35.1" hidden="1" customHeight="1" thickBot="1">
      <c r="A691" s="716" t="s">
        <v>393</v>
      </c>
      <c r="B691" s="717"/>
      <c r="C691" s="717"/>
      <c r="D691" s="717"/>
      <c r="E691" s="843"/>
      <c r="F691" s="205">
        <f>SUM(H691:Q691)</f>
        <v>0</v>
      </c>
      <c r="G691" s="413">
        <f>G663+G670+G678+G685</f>
        <v>0</v>
      </c>
      <c r="H691" s="205">
        <f>H663+H670+H678+H685</f>
        <v>0</v>
      </c>
      <c r="I691" s="205">
        <f t="shared" ref="I691:Q692" si="97">I663+I670+I678+I685</f>
        <v>0</v>
      </c>
      <c r="J691" s="205">
        <f t="shared" si="97"/>
        <v>0</v>
      </c>
      <c r="K691" s="205">
        <f t="shared" si="97"/>
        <v>0</v>
      </c>
      <c r="L691" s="205">
        <f t="shared" si="97"/>
        <v>0</v>
      </c>
      <c r="M691" s="205">
        <f t="shared" si="97"/>
        <v>0</v>
      </c>
      <c r="N691" s="205">
        <f t="shared" si="97"/>
        <v>0</v>
      </c>
      <c r="O691" s="205">
        <f t="shared" si="97"/>
        <v>0</v>
      </c>
      <c r="P691" s="205">
        <f t="shared" si="97"/>
        <v>0</v>
      </c>
      <c r="Q691" s="46">
        <f t="shared" si="97"/>
        <v>0</v>
      </c>
      <c r="R691" s="205">
        <f>R663+R670+R678+R685</f>
        <v>6</v>
      </c>
    </row>
    <row r="692" spans="1:18" ht="35.1" hidden="1" customHeight="1" thickBot="1">
      <c r="A692" s="731" t="s">
        <v>394</v>
      </c>
      <c r="B692" s="732"/>
      <c r="C692" s="732"/>
      <c r="D692" s="732"/>
      <c r="E692" s="820"/>
      <c r="F692" s="205">
        <f>SUM(H692:Q692)</f>
        <v>0</v>
      </c>
      <c r="G692" s="413">
        <f>G664+G671+G679+G686</f>
        <v>0</v>
      </c>
      <c r="H692" s="205">
        <f>H664+H671+H679+H686</f>
        <v>0</v>
      </c>
      <c r="I692" s="205">
        <f t="shared" si="97"/>
        <v>0</v>
      </c>
      <c r="J692" s="205">
        <f t="shared" si="97"/>
        <v>0</v>
      </c>
      <c r="K692" s="205">
        <f t="shared" si="97"/>
        <v>0</v>
      </c>
      <c r="L692" s="205">
        <f t="shared" si="97"/>
        <v>0</v>
      </c>
      <c r="M692" s="205">
        <f t="shared" si="97"/>
        <v>0</v>
      </c>
      <c r="N692" s="205">
        <f t="shared" si="97"/>
        <v>0</v>
      </c>
      <c r="O692" s="205">
        <f t="shared" si="97"/>
        <v>0</v>
      </c>
      <c r="P692" s="205">
        <f t="shared" si="97"/>
        <v>0</v>
      </c>
      <c r="Q692" s="46">
        <f t="shared" si="97"/>
        <v>0</v>
      </c>
      <c r="R692" s="205">
        <f>R664+R671+R679+R686</f>
        <v>1.4</v>
      </c>
    </row>
    <row r="693" spans="1:18" ht="35.1" hidden="1" customHeight="1" thickBot="1">
      <c r="A693" s="728" t="s">
        <v>395</v>
      </c>
      <c r="B693" s="729"/>
      <c r="C693" s="729"/>
      <c r="D693" s="729"/>
      <c r="E693" s="821"/>
      <c r="F693" s="205">
        <f>SUM(H693:Q693)</f>
        <v>0</v>
      </c>
      <c r="G693" s="414">
        <f>G666+G673+G680+G688</f>
        <v>0</v>
      </c>
      <c r="H693" s="49">
        <f>H666+H673+H680+H688</f>
        <v>0</v>
      </c>
      <c r="I693" s="49">
        <f t="shared" ref="I693:Q693" si="98">I666+I673+I680+I688</f>
        <v>0</v>
      </c>
      <c r="J693" s="49">
        <f t="shared" si="98"/>
        <v>0</v>
      </c>
      <c r="K693" s="49">
        <f t="shared" si="98"/>
        <v>0</v>
      </c>
      <c r="L693" s="49">
        <f t="shared" si="98"/>
        <v>0</v>
      </c>
      <c r="M693" s="49">
        <f t="shared" si="98"/>
        <v>0</v>
      </c>
      <c r="N693" s="49">
        <f t="shared" si="98"/>
        <v>0</v>
      </c>
      <c r="O693" s="49">
        <f t="shared" si="98"/>
        <v>0</v>
      </c>
      <c r="P693" s="49">
        <f t="shared" si="98"/>
        <v>0</v>
      </c>
      <c r="Q693" s="226">
        <f t="shared" si="98"/>
        <v>0</v>
      </c>
      <c r="R693" s="49">
        <f>R666+R673+R680+R688</f>
        <v>0</v>
      </c>
    </row>
    <row r="694" spans="1:18" ht="35.1" hidden="1" customHeight="1" thickBot="1">
      <c r="A694" s="719" t="s">
        <v>489</v>
      </c>
      <c r="B694" s="720"/>
      <c r="C694" s="720"/>
      <c r="D694" s="720"/>
      <c r="E694" s="781"/>
      <c r="F694" s="15">
        <f>F691+F692</f>
        <v>0</v>
      </c>
      <c r="G694" s="29">
        <f>G691+G692</f>
        <v>0</v>
      </c>
      <c r="H694" s="15">
        <f>H691+H692</f>
        <v>0</v>
      </c>
      <c r="I694" s="15">
        <f t="shared" ref="I694:Q694" si="99">I691+I692</f>
        <v>0</v>
      </c>
      <c r="J694" s="15">
        <f t="shared" si="99"/>
        <v>0</v>
      </c>
      <c r="K694" s="15">
        <f t="shared" si="99"/>
        <v>0</v>
      </c>
      <c r="L694" s="15">
        <f t="shared" si="99"/>
        <v>0</v>
      </c>
      <c r="M694" s="15">
        <f t="shared" si="99"/>
        <v>0</v>
      </c>
      <c r="N694" s="15">
        <f t="shared" si="99"/>
        <v>0</v>
      </c>
      <c r="O694" s="15">
        <f t="shared" si="99"/>
        <v>0</v>
      </c>
      <c r="P694" s="15">
        <f t="shared" si="99"/>
        <v>0</v>
      </c>
      <c r="Q694" s="357">
        <f t="shared" si="99"/>
        <v>0</v>
      </c>
      <c r="R694" s="15">
        <f>R691+R692</f>
        <v>7.4</v>
      </c>
    </row>
    <row r="695" spans="1:18" ht="49.5" hidden="1" customHeight="1" thickBot="1">
      <c r="A695" s="920" t="s">
        <v>490</v>
      </c>
      <c r="B695" s="921"/>
      <c r="C695" s="921"/>
      <c r="D695" s="921"/>
      <c r="E695" s="922"/>
      <c r="F695" s="5">
        <f>F691+F692+F693</f>
        <v>0</v>
      </c>
      <c r="G695" s="423">
        <f>G691+G692+G693</f>
        <v>0</v>
      </c>
      <c r="H695" s="5">
        <f>H691+H692+H693</f>
        <v>0</v>
      </c>
      <c r="I695" s="5">
        <f t="shared" ref="I695:Q695" si="100">I691+I692+I693</f>
        <v>0</v>
      </c>
      <c r="J695" s="5">
        <f t="shared" si="100"/>
        <v>0</v>
      </c>
      <c r="K695" s="5">
        <f t="shared" si="100"/>
        <v>0</v>
      </c>
      <c r="L695" s="5">
        <f t="shared" si="100"/>
        <v>0</v>
      </c>
      <c r="M695" s="5">
        <f t="shared" si="100"/>
        <v>0</v>
      </c>
      <c r="N695" s="5">
        <f t="shared" si="100"/>
        <v>0</v>
      </c>
      <c r="O695" s="5">
        <f t="shared" si="100"/>
        <v>0</v>
      </c>
      <c r="P695" s="5">
        <f t="shared" si="100"/>
        <v>0</v>
      </c>
      <c r="Q695" s="359">
        <f t="shared" si="100"/>
        <v>0</v>
      </c>
      <c r="R695" s="5">
        <f>R691+R692+R693</f>
        <v>7.4</v>
      </c>
    </row>
    <row r="696" spans="1:18" ht="35.1" customHeight="1" thickBot="1">
      <c r="A696" s="943"/>
      <c r="B696" s="750"/>
      <c r="C696" s="750"/>
      <c r="D696" s="750"/>
      <c r="E696" s="750"/>
      <c r="F696" s="750"/>
      <c r="G696" s="750"/>
      <c r="H696" s="750"/>
      <c r="I696" s="750"/>
      <c r="J696" s="750"/>
      <c r="K696" s="750"/>
      <c r="L696" s="750"/>
      <c r="M696" s="750"/>
      <c r="N696" s="750"/>
      <c r="O696" s="750"/>
      <c r="P696" s="750"/>
      <c r="Q696" s="750"/>
      <c r="R696" s="389"/>
    </row>
    <row r="697" spans="1:18" ht="35.1" customHeight="1" thickBot="1">
      <c r="A697" s="640" t="s">
        <v>396</v>
      </c>
      <c r="B697" s="641"/>
      <c r="C697" s="641"/>
      <c r="D697" s="641"/>
      <c r="E697" s="641"/>
      <c r="F697" s="785"/>
      <c r="G697" s="414">
        <f t="shared" ref="G697:H701" si="101">G691</f>
        <v>0</v>
      </c>
      <c r="H697" s="49">
        <f t="shared" si="101"/>
        <v>0</v>
      </c>
      <c r="I697" s="49">
        <f>I691+H697</f>
        <v>0</v>
      </c>
      <c r="J697" s="49">
        <f t="shared" ref="J697:Q701" si="102">J691+I697</f>
        <v>0</v>
      </c>
      <c r="K697" s="49">
        <f t="shared" si="102"/>
        <v>0</v>
      </c>
      <c r="L697" s="49">
        <f t="shared" si="102"/>
        <v>0</v>
      </c>
      <c r="M697" s="49">
        <f t="shared" si="102"/>
        <v>0</v>
      </c>
      <c r="N697" s="49">
        <f t="shared" si="102"/>
        <v>0</v>
      </c>
      <c r="O697" s="49">
        <f t="shared" si="102"/>
        <v>0</v>
      </c>
      <c r="P697" s="49">
        <f t="shared" si="102"/>
        <v>0</v>
      </c>
      <c r="Q697" s="226">
        <f t="shared" si="102"/>
        <v>0</v>
      </c>
      <c r="R697" s="49">
        <f>R691</f>
        <v>6</v>
      </c>
    </row>
    <row r="698" spans="1:18" ht="35.1" customHeight="1" thickBot="1">
      <c r="A698" s="640" t="s">
        <v>397</v>
      </c>
      <c r="B698" s="641"/>
      <c r="C698" s="641"/>
      <c r="D698" s="641"/>
      <c r="E698" s="641"/>
      <c r="F698" s="952"/>
      <c r="G698" s="100">
        <f t="shared" si="101"/>
        <v>0</v>
      </c>
      <c r="H698" s="77">
        <f t="shared" si="101"/>
        <v>0</v>
      </c>
      <c r="I698" s="77">
        <f>I692+H698</f>
        <v>0</v>
      </c>
      <c r="J698" s="77">
        <f t="shared" si="102"/>
        <v>0</v>
      </c>
      <c r="K698" s="77">
        <f t="shared" si="102"/>
        <v>0</v>
      </c>
      <c r="L698" s="77">
        <f t="shared" si="102"/>
        <v>0</v>
      </c>
      <c r="M698" s="77">
        <f t="shared" si="102"/>
        <v>0</v>
      </c>
      <c r="N698" s="77">
        <f t="shared" si="102"/>
        <v>0</v>
      </c>
      <c r="O698" s="77">
        <f t="shared" si="102"/>
        <v>0</v>
      </c>
      <c r="P698" s="77">
        <f t="shared" si="102"/>
        <v>0</v>
      </c>
      <c r="Q698" s="373">
        <f t="shared" si="102"/>
        <v>0</v>
      </c>
      <c r="R698" s="77">
        <f>R692</f>
        <v>1.4</v>
      </c>
    </row>
    <row r="699" spans="1:18" ht="38.25" customHeight="1" thickBot="1">
      <c r="A699" s="640" t="s">
        <v>398</v>
      </c>
      <c r="B699" s="641"/>
      <c r="C699" s="641"/>
      <c r="D699" s="641"/>
      <c r="E699" s="641"/>
      <c r="F699" s="785"/>
      <c r="G699" s="414">
        <f t="shared" si="101"/>
        <v>0</v>
      </c>
      <c r="H699" s="49">
        <f t="shared" si="101"/>
        <v>0</v>
      </c>
      <c r="I699" s="49">
        <f>I693+H699</f>
        <v>0</v>
      </c>
      <c r="J699" s="49">
        <f t="shared" si="102"/>
        <v>0</v>
      </c>
      <c r="K699" s="49">
        <f t="shared" si="102"/>
        <v>0</v>
      </c>
      <c r="L699" s="49">
        <f t="shared" si="102"/>
        <v>0</v>
      </c>
      <c r="M699" s="49">
        <f t="shared" si="102"/>
        <v>0</v>
      </c>
      <c r="N699" s="49">
        <f t="shared" si="102"/>
        <v>0</v>
      </c>
      <c r="O699" s="49">
        <f t="shared" si="102"/>
        <v>0</v>
      </c>
      <c r="P699" s="49">
        <f t="shared" si="102"/>
        <v>0</v>
      </c>
      <c r="Q699" s="226">
        <f t="shared" si="102"/>
        <v>0</v>
      </c>
      <c r="R699" s="49">
        <f>R693</f>
        <v>0</v>
      </c>
    </row>
    <row r="700" spans="1:18" ht="81.75" customHeight="1" thickBot="1">
      <c r="A700" s="719" t="s">
        <v>491</v>
      </c>
      <c r="B700" s="720"/>
      <c r="C700" s="720"/>
      <c r="D700" s="720"/>
      <c r="E700" s="780"/>
      <c r="F700" s="781"/>
      <c r="G700" s="423">
        <f t="shared" si="101"/>
        <v>0</v>
      </c>
      <c r="H700" s="4">
        <f t="shared" si="101"/>
        <v>0</v>
      </c>
      <c r="I700" s="4">
        <f>I694+H700</f>
        <v>0</v>
      </c>
      <c r="J700" s="4">
        <f t="shared" si="102"/>
        <v>0</v>
      </c>
      <c r="K700" s="4">
        <f t="shared" si="102"/>
        <v>0</v>
      </c>
      <c r="L700" s="4">
        <f t="shared" si="102"/>
        <v>0</v>
      </c>
      <c r="M700" s="4">
        <f t="shared" si="102"/>
        <v>0</v>
      </c>
      <c r="N700" s="4">
        <f t="shared" si="102"/>
        <v>0</v>
      </c>
      <c r="O700" s="4">
        <f t="shared" si="102"/>
        <v>0</v>
      </c>
      <c r="P700" s="4">
        <f t="shared" si="102"/>
        <v>0</v>
      </c>
      <c r="Q700" s="358">
        <f t="shared" si="102"/>
        <v>0</v>
      </c>
      <c r="R700" s="4">
        <f>R694</f>
        <v>7.4</v>
      </c>
    </row>
    <row r="701" spans="1:18" ht="35.1" customHeight="1" thickBot="1">
      <c r="A701" s="747" t="s">
        <v>492</v>
      </c>
      <c r="B701" s="782"/>
      <c r="C701" s="782"/>
      <c r="D701" s="782"/>
      <c r="E701" s="782"/>
      <c r="F701" s="783"/>
      <c r="G701" s="63">
        <f t="shared" si="101"/>
        <v>0</v>
      </c>
      <c r="H701" s="63">
        <f t="shared" si="101"/>
        <v>0</v>
      </c>
      <c r="I701" s="100">
        <f>I695+H701</f>
        <v>0</v>
      </c>
      <c r="J701" s="100">
        <f t="shared" si="102"/>
        <v>0</v>
      </c>
      <c r="K701" s="100">
        <f t="shared" si="102"/>
        <v>0</v>
      </c>
      <c r="L701" s="100">
        <f t="shared" si="102"/>
        <v>0</v>
      </c>
      <c r="M701" s="100">
        <f t="shared" si="102"/>
        <v>0</v>
      </c>
      <c r="N701" s="100">
        <f t="shared" si="102"/>
        <v>0</v>
      </c>
      <c r="O701" s="100">
        <f t="shared" si="102"/>
        <v>0</v>
      </c>
      <c r="P701" s="100">
        <f t="shared" si="102"/>
        <v>0</v>
      </c>
      <c r="Q701" s="374">
        <f t="shared" si="102"/>
        <v>0</v>
      </c>
      <c r="R701" s="100">
        <f>R695</f>
        <v>7.4</v>
      </c>
    </row>
    <row r="702" spans="1:18" ht="35.1" customHeight="1" thickBot="1">
      <c r="A702" s="722" t="s">
        <v>666</v>
      </c>
      <c r="B702" s="723"/>
      <c r="C702" s="784"/>
      <c r="D702" s="784"/>
      <c r="E702" s="723"/>
      <c r="F702" s="784"/>
      <c r="G702" s="784"/>
      <c r="H702" s="784"/>
      <c r="I702" s="784"/>
      <c r="J702" s="784"/>
      <c r="K702" s="784"/>
      <c r="L702" s="784"/>
      <c r="M702" s="784"/>
      <c r="N702" s="784"/>
      <c r="O702" s="784"/>
      <c r="P702" s="784"/>
      <c r="Q702" s="784"/>
      <c r="R702" s="389"/>
    </row>
    <row r="703" spans="1:18" ht="35.1" customHeight="1">
      <c r="A703" s="665">
        <v>103</v>
      </c>
      <c r="B703" s="134" t="s">
        <v>576</v>
      </c>
      <c r="C703" s="236" t="s">
        <v>412</v>
      </c>
      <c r="D703" s="668" t="s">
        <v>67</v>
      </c>
      <c r="E703" s="645" t="s">
        <v>451</v>
      </c>
      <c r="F703" s="102" t="s">
        <v>111</v>
      </c>
      <c r="G703" s="458">
        <f>R703*J5</f>
        <v>0</v>
      </c>
      <c r="H703" s="109">
        <v>0</v>
      </c>
      <c r="I703" s="103"/>
      <c r="J703" s="103"/>
      <c r="K703" s="103"/>
      <c r="L703" s="103"/>
      <c r="M703" s="103"/>
      <c r="N703" s="103"/>
      <c r="O703" s="103"/>
      <c r="P703" s="103"/>
      <c r="Q703" s="156"/>
      <c r="R703" s="376">
        <v>3</v>
      </c>
    </row>
    <row r="704" spans="1:18" ht="35.1" customHeight="1">
      <c r="A704" s="666"/>
      <c r="B704" s="135" t="s">
        <v>68</v>
      </c>
      <c r="C704" s="237" t="s">
        <v>69</v>
      </c>
      <c r="D704" s="669"/>
      <c r="E704" s="691"/>
      <c r="F704" s="275" t="s">
        <v>112</v>
      </c>
      <c r="G704" s="433">
        <f>R704*J5</f>
        <v>0</v>
      </c>
      <c r="H704" s="143"/>
      <c r="I704" s="131"/>
      <c r="J704" s="131"/>
      <c r="K704" s="131">
        <v>0</v>
      </c>
      <c r="L704" s="131"/>
      <c r="M704" s="131"/>
      <c r="N704" s="131"/>
      <c r="O704" s="131"/>
      <c r="P704" s="131"/>
      <c r="Q704" s="356"/>
      <c r="R704" s="382">
        <v>6.9</v>
      </c>
    </row>
    <row r="705" spans="1:18" ht="38.25" customHeight="1" thickBot="1">
      <c r="A705" s="666"/>
      <c r="B705" s="135" t="s">
        <v>70</v>
      </c>
      <c r="C705" s="237" t="s">
        <v>71</v>
      </c>
      <c r="D705" s="669"/>
      <c r="E705" s="691"/>
      <c r="F705" s="107" t="s">
        <v>20</v>
      </c>
      <c r="G705" s="463"/>
      <c r="H705" s="126"/>
      <c r="I705" s="114"/>
      <c r="J705" s="114"/>
      <c r="K705" s="114"/>
      <c r="L705" s="114"/>
      <c r="M705" s="114"/>
      <c r="N705" s="114"/>
      <c r="O705" s="114"/>
      <c r="P705" s="114"/>
      <c r="Q705" s="158"/>
      <c r="R705" s="379"/>
    </row>
    <row r="706" spans="1:18" ht="32.25" customHeight="1">
      <c r="A706" s="666"/>
      <c r="B706" s="122" t="s">
        <v>72</v>
      </c>
      <c r="C706" s="237"/>
      <c r="D706" s="669"/>
      <c r="E706" s="691"/>
      <c r="F706" s="664"/>
      <c r="G706" s="461"/>
      <c r="H706" s="628"/>
      <c r="I706" s="629"/>
      <c r="J706" s="629"/>
      <c r="K706" s="629"/>
      <c r="L706" s="629"/>
      <c r="M706" s="629"/>
      <c r="N706" s="629"/>
      <c r="O706" s="629"/>
      <c r="P706" s="629"/>
      <c r="Q706" s="629"/>
      <c r="R706" s="309"/>
    </row>
    <row r="707" spans="1:18" ht="35.1" customHeight="1">
      <c r="A707" s="666"/>
      <c r="B707" s="122" t="s">
        <v>578</v>
      </c>
      <c r="C707" s="237"/>
      <c r="D707" s="669"/>
      <c r="E707" s="691"/>
      <c r="F707" s="678"/>
      <c r="G707" s="466"/>
      <c r="H707" s="630"/>
      <c r="I707" s="630"/>
      <c r="J707" s="630"/>
      <c r="K707" s="630"/>
      <c r="L707" s="630"/>
      <c r="M707" s="630"/>
      <c r="N707" s="630"/>
      <c r="O707" s="630"/>
      <c r="P707" s="630"/>
      <c r="Q707" s="630"/>
      <c r="R707" s="312"/>
    </row>
    <row r="708" spans="1:18" s="104" customFormat="1" ht="33" customHeight="1">
      <c r="A708" s="666"/>
      <c r="B708" s="122" t="s">
        <v>579</v>
      </c>
      <c r="C708" s="302"/>
      <c r="D708" s="669"/>
      <c r="E708" s="691"/>
      <c r="F708" s="678"/>
      <c r="G708" s="466"/>
      <c r="H708" s="630"/>
      <c r="I708" s="630"/>
      <c r="J708" s="630"/>
      <c r="K708" s="630"/>
      <c r="L708" s="630"/>
      <c r="M708" s="630"/>
      <c r="N708" s="630"/>
      <c r="O708" s="630"/>
      <c r="P708" s="630"/>
      <c r="Q708" s="630"/>
      <c r="R708" s="312"/>
    </row>
    <row r="709" spans="1:18" s="104" customFormat="1" ht="32.25" customHeight="1">
      <c r="A709" s="666"/>
      <c r="B709" s="122" t="s">
        <v>581</v>
      </c>
      <c r="C709" s="244"/>
      <c r="D709" s="669"/>
      <c r="E709" s="691"/>
      <c r="F709" s="678"/>
      <c r="G709" s="466"/>
      <c r="H709" s="630"/>
      <c r="I709" s="630"/>
      <c r="J709" s="630"/>
      <c r="K709" s="630"/>
      <c r="L709" s="630"/>
      <c r="M709" s="630"/>
      <c r="N709" s="630"/>
      <c r="O709" s="630"/>
      <c r="P709" s="630"/>
      <c r="Q709" s="630"/>
      <c r="R709" s="312"/>
    </row>
    <row r="710" spans="1:18" s="104" customFormat="1" ht="42" customHeight="1" thickBot="1">
      <c r="A710" s="667"/>
      <c r="B710" s="136" t="s">
        <v>74</v>
      </c>
      <c r="C710" s="245"/>
      <c r="D710" s="670"/>
      <c r="E710" s="663"/>
      <c r="F710" s="679"/>
      <c r="G710" s="467"/>
      <c r="H710" s="631"/>
      <c r="I710" s="631"/>
      <c r="J710" s="631"/>
      <c r="K710" s="631"/>
      <c r="L710" s="631"/>
      <c r="M710" s="631"/>
      <c r="N710" s="631"/>
      <c r="O710" s="631"/>
      <c r="P710" s="631"/>
      <c r="Q710" s="631"/>
      <c r="R710" s="313"/>
    </row>
    <row r="711" spans="1:18" s="104" customFormat="1" ht="33" hidden="1" customHeight="1" thickBot="1">
      <c r="A711" s="716" t="s">
        <v>667</v>
      </c>
      <c r="B711" s="717"/>
      <c r="C711" s="717"/>
      <c r="D711" s="717"/>
      <c r="E711" s="843"/>
      <c r="F711" s="205">
        <f>SUM(H711:Q711)</f>
        <v>0</v>
      </c>
      <c r="G711" s="413">
        <f t="shared" ref="G711:H713" si="103">G703</f>
        <v>0</v>
      </c>
      <c r="H711" s="205">
        <f t="shared" si="103"/>
        <v>0</v>
      </c>
      <c r="I711" s="205">
        <f t="shared" ref="I711:Q713" si="104">I703</f>
        <v>0</v>
      </c>
      <c r="J711" s="205">
        <f t="shared" si="104"/>
        <v>0</v>
      </c>
      <c r="K711" s="205">
        <f t="shared" si="104"/>
        <v>0</v>
      </c>
      <c r="L711" s="205">
        <f t="shared" si="104"/>
        <v>0</v>
      </c>
      <c r="M711" s="205">
        <f t="shared" si="104"/>
        <v>0</v>
      </c>
      <c r="N711" s="205">
        <f t="shared" si="104"/>
        <v>0</v>
      </c>
      <c r="O711" s="205">
        <f t="shared" si="104"/>
        <v>0</v>
      </c>
      <c r="P711" s="205">
        <f t="shared" si="104"/>
        <v>0</v>
      </c>
      <c r="Q711" s="46">
        <f t="shared" si="104"/>
        <v>0</v>
      </c>
      <c r="R711" s="205">
        <f>R703</f>
        <v>3</v>
      </c>
    </row>
    <row r="712" spans="1:18" s="104" customFormat="1" ht="33" hidden="1" customHeight="1" thickBot="1">
      <c r="A712" s="731" t="s">
        <v>668</v>
      </c>
      <c r="B712" s="732"/>
      <c r="C712" s="732"/>
      <c r="D712" s="732"/>
      <c r="E712" s="820"/>
      <c r="F712" s="205">
        <f>SUM(H712:Q712)</f>
        <v>0</v>
      </c>
      <c r="G712" s="413">
        <f t="shared" si="103"/>
        <v>0</v>
      </c>
      <c r="H712" s="205">
        <f t="shared" si="103"/>
        <v>0</v>
      </c>
      <c r="I712" s="205">
        <f t="shared" si="104"/>
        <v>0</v>
      </c>
      <c r="J712" s="205">
        <f t="shared" si="104"/>
        <v>0</v>
      </c>
      <c r="K712" s="205">
        <f t="shared" si="104"/>
        <v>0</v>
      </c>
      <c r="L712" s="205">
        <f t="shared" si="104"/>
        <v>0</v>
      </c>
      <c r="M712" s="205">
        <f t="shared" si="104"/>
        <v>0</v>
      </c>
      <c r="N712" s="205">
        <f t="shared" si="104"/>
        <v>0</v>
      </c>
      <c r="O712" s="205">
        <f t="shared" si="104"/>
        <v>0</v>
      </c>
      <c r="P712" s="205">
        <f t="shared" si="104"/>
        <v>0</v>
      </c>
      <c r="Q712" s="46">
        <f t="shared" si="104"/>
        <v>0</v>
      </c>
      <c r="R712" s="205">
        <f>R704</f>
        <v>6.9</v>
      </c>
    </row>
    <row r="713" spans="1:18" s="104" customFormat="1" ht="33" hidden="1" customHeight="1" thickBot="1">
      <c r="A713" s="728" t="s">
        <v>669</v>
      </c>
      <c r="B713" s="729"/>
      <c r="C713" s="729"/>
      <c r="D713" s="729"/>
      <c r="E713" s="821"/>
      <c r="F713" s="205">
        <f>SUM(H713:Q713)</f>
        <v>0</v>
      </c>
      <c r="G713" s="414">
        <f t="shared" si="103"/>
        <v>0</v>
      </c>
      <c r="H713" s="49">
        <f t="shared" si="103"/>
        <v>0</v>
      </c>
      <c r="I713" s="49">
        <f t="shared" si="104"/>
        <v>0</v>
      </c>
      <c r="J713" s="49">
        <f t="shared" si="104"/>
        <v>0</v>
      </c>
      <c r="K713" s="49">
        <f t="shared" si="104"/>
        <v>0</v>
      </c>
      <c r="L713" s="49">
        <f t="shared" si="104"/>
        <v>0</v>
      </c>
      <c r="M713" s="49">
        <f t="shared" si="104"/>
        <v>0</v>
      </c>
      <c r="N713" s="49">
        <f t="shared" si="104"/>
        <v>0</v>
      </c>
      <c r="O713" s="49">
        <f t="shared" si="104"/>
        <v>0</v>
      </c>
      <c r="P713" s="49">
        <f t="shared" si="104"/>
        <v>0</v>
      </c>
      <c r="Q713" s="226">
        <f t="shared" si="104"/>
        <v>0</v>
      </c>
      <c r="R713" s="49">
        <f>R705</f>
        <v>0</v>
      </c>
    </row>
    <row r="714" spans="1:18" s="104" customFormat="1" ht="33" hidden="1" customHeight="1" thickBot="1">
      <c r="A714" s="719" t="s">
        <v>670</v>
      </c>
      <c r="B714" s="720"/>
      <c r="C714" s="720"/>
      <c r="D714" s="720"/>
      <c r="E714" s="781"/>
      <c r="F714" s="15">
        <f>F711+F712</f>
        <v>0</v>
      </c>
      <c r="G714" s="29">
        <f>G711+G712</f>
        <v>0</v>
      </c>
      <c r="H714" s="15">
        <f>H711+H712</f>
        <v>0</v>
      </c>
      <c r="I714" s="15">
        <f t="shared" ref="I714:Q714" si="105">I711+I712</f>
        <v>0</v>
      </c>
      <c r="J714" s="15">
        <f t="shared" si="105"/>
        <v>0</v>
      </c>
      <c r="K714" s="15">
        <f t="shared" si="105"/>
        <v>0</v>
      </c>
      <c r="L714" s="15">
        <f t="shared" si="105"/>
        <v>0</v>
      </c>
      <c r="M714" s="15">
        <f t="shared" si="105"/>
        <v>0</v>
      </c>
      <c r="N714" s="15">
        <f t="shared" si="105"/>
        <v>0</v>
      </c>
      <c r="O714" s="15">
        <f t="shared" si="105"/>
        <v>0</v>
      </c>
      <c r="P714" s="15">
        <f t="shared" si="105"/>
        <v>0</v>
      </c>
      <c r="Q714" s="357">
        <f t="shared" si="105"/>
        <v>0</v>
      </c>
      <c r="R714" s="15">
        <f>R711+R712</f>
        <v>9.9</v>
      </c>
    </row>
    <row r="715" spans="1:18" s="104" customFormat="1" ht="33" hidden="1" customHeight="1" thickBot="1">
      <c r="A715" s="920" t="s">
        <v>671</v>
      </c>
      <c r="B715" s="921"/>
      <c r="C715" s="921"/>
      <c r="D715" s="921"/>
      <c r="E715" s="922"/>
      <c r="F715" s="5">
        <f>F711+F712+F713</f>
        <v>0</v>
      </c>
      <c r="G715" s="423">
        <f>G711+G712+G713</f>
        <v>0</v>
      </c>
      <c r="H715" s="5">
        <f>H711+H712+H713</f>
        <v>0</v>
      </c>
      <c r="I715" s="5">
        <f t="shared" ref="I715:Q715" si="106">I711+I712+I713</f>
        <v>0</v>
      </c>
      <c r="J715" s="5">
        <f t="shared" si="106"/>
        <v>0</v>
      </c>
      <c r="K715" s="5">
        <f t="shared" si="106"/>
        <v>0</v>
      </c>
      <c r="L715" s="5">
        <f t="shared" si="106"/>
        <v>0</v>
      </c>
      <c r="M715" s="5">
        <f t="shared" si="106"/>
        <v>0</v>
      </c>
      <c r="N715" s="5">
        <f t="shared" si="106"/>
        <v>0</v>
      </c>
      <c r="O715" s="5">
        <f t="shared" si="106"/>
        <v>0</v>
      </c>
      <c r="P715" s="5">
        <f t="shared" si="106"/>
        <v>0</v>
      </c>
      <c r="Q715" s="359">
        <f t="shared" si="106"/>
        <v>0</v>
      </c>
      <c r="R715" s="5">
        <f>R711+R712+R713</f>
        <v>9.9</v>
      </c>
    </row>
    <row r="716" spans="1:18" ht="35.1" customHeight="1" thickBot="1">
      <c r="A716" s="943"/>
      <c r="B716" s="750"/>
      <c r="C716" s="750"/>
      <c r="D716" s="750"/>
      <c r="E716" s="750"/>
      <c r="F716" s="750"/>
      <c r="G716" s="750"/>
      <c r="H716" s="750"/>
      <c r="I716" s="750"/>
      <c r="J716" s="750"/>
      <c r="K716" s="750"/>
      <c r="L716" s="750"/>
      <c r="M716" s="750"/>
      <c r="N716" s="750"/>
      <c r="O716" s="750"/>
      <c r="P716" s="750"/>
      <c r="Q716" s="750"/>
      <c r="R716" s="389"/>
    </row>
    <row r="717" spans="1:18" ht="35.1" customHeight="1" thickBot="1">
      <c r="A717" s="640" t="s">
        <v>672</v>
      </c>
      <c r="B717" s="641"/>
      <c r="C717" s="641"/>
      <c r="D717" s="641"/>
      <c r="E717" s="641"/>
      <c r="F717" s="785"/>
      <c r="G717" s="414">
        <f t="shared" ref="G717:H721" si="107">G711</f>
        <v>0</v>
      </c>
      <c r="H717" s="49">
        <f t="shared" si="107"/>
        <v>0</v>
      </c>
      <c r="I717" s="49">
        <f t="shared" ref="I717:Q721" si="108">I711+H717</f>
        <v>0</v>
      </c>
      <c r="J717" s="49">
        <f t="shared" si="108"/>
        <v>0</v>
      </c>
      <c r="K717" s="49">
        <f t="shared" si="108"/>
        <v>0</v>
      </c>
      <c r="L717" s="49">
        <f t="shared" si="108"/>
        <v>0</v>
      </c>
      <c r="M717" s="49">
        <f t="shared" si="108"/>
        <v>0</v>
      </c>
      <c r="N717" s="49">
        <f t="shared" si="108"/>
        <v>0</v>
      </c>
      <c r="O717" s="49">
        <f t="shared" si="108"/>
        <v>0</v>
      </c>
      <c r="P717" s="49">
        <f t="shared" si="108"/>
        <v>0</v>
      </c>
      <c r="Q717" s="226">
        <f t="shared" si="108"/>
        <v>0</v>
      </c>
      <c r="R717" s="49">
        <f>R711</f>
        <v>3</v>
      </c>
    </row>
    <row r="718" spans="1:18" ht="35.1" customHeight="1" thickBot="1">
      <c r="A718" s="640" t="s">
        <v>673</v>
      </c>
      <c r="B718" s="641"/>
      <c r="C718" s="641"/>
      <c r="D718" s="641"/>
      <c r="E718" s="641"/>
      <c r="F718" s="952"/>
      <c r="G718" s="100">
        <f t="shared" si="107"/>
        <v>0</v>
      </c>
      <c r="H718" s="77">
        <f t="shared" si="107"/>
        <v>0</v>
      </c>
      <c r="I718" s="77">
        <f t="shared" si="108"/>
        <v>0</v>
      </c>
      <c r="J718" s="77">
        <f t="shared" si="108"/>
        <v>0</v>
      </c>
      <c r="K718" s="77">
        <f t="shared" si="108"/>
        <v>0</v>
      </c>
      <c r="L718" s="77">
        <f t="shared" si="108"/>
        <v>0</v>
      </c>
      <c r="M718" s="77">
        <f t="shared" si="108"/>
        <v>0</v>
      </c>
      <c r="N718" s="77">
        <f t="shared" si="108"/>
        <v>0</v>
      </c>
      <c r="O718" s="77">
        <f t="shared" si="108"/>
        <v>0</v>
      </c>
      <c r="P718" s="77">
        <f t="shared" si="108"/>
        <v>0</v>
      </c>
      <c r="Q718" s="373">
        <f t="shared" si="108"/>
        <v>0</v>
      </c>
      <c r="R718" s="77">
        <f>R712</f>
        <v>6.9</v>
      </c>
    </row>
    <row r="719" spans="1:18" ht="38.25" customHeight="1" thickBot="1">
      <c r="A719" s="640" t="s">
        <v>674</v>
      </c>
      <c r="B719" s="641"/>
      <c r="C719" s="641"/>
      <c r="D719" s="641"/>
      <c r="E719" s="641"/>
      <c r="F719" s="785"/>
      <c r="G719" s="414">
        <f t="shared" si="107"/>
        <v>0</v>
      </c>
      <c r="H719" s="49">
        <f t="shared" si="107"/>
        <v>0</v>
      </c>
      <c r="I719" s="49">
        <f t="shared" si="108"/>
        <v>0</v>
      </c>
      <c r="J719" s="49">
        <f t="shared" si="108"/>
        <v>0</v>
      </c>
      <c r="K719" s="49">
        <f t="shared" si="108"/>
        <v>0</v>
      </c>
      <c r="L719" s="49">
        <f t="shared" si="108"/>
        <v>0</v>
      </c>
      <c r="M719" s="49">
        <f t="shared" si="108"/>
        <v>0</v>
      </c>
      <c r="N719" s="49">
        <f t="shared" si="108"/>
        <v>0</v>
      </c>
      <c r="O719" s="49">
        <f t="shared" si="108"/>
        <v>0</v>
      </c>
      <c r="P719" s="49">
        <f t="shared" si="108"/>
        <v>0</v>
      </c>
      <c r="Q719" s="226">
        <f t="shared" si="108"/>
        <v>0</v>
      </c>
      <c r="R719" s="49">
        <f>R713</f>
        <v>0</v>
      </c>
    </row>
    <row r="720" spans="1:18" ht="48.75" customHeight="1" thickBot="1">
      <c r="A720" s="719" t="s">
        <v>676</v>
      </c>
      <c r="B720" s="720"/>
      <c r="C720" s="720"/>
      <c r="D720" s="720"/>
      <c r="E720" s="780"/>
      <c r="F720" s="781"/>
      <c r="G720" s="423">
        <f t="shared" si="107"/>
        <v>0</v>
      </c>
      <c r="H720" s="4">
        <f t="shared" si="107"/>
        <v>0</v>
      </c>
      <c r="I720" s="4">
        <f t="shared" si="108"/>
        <v>0</v>
      </c>
      <c r="J720" s="4">
        <f t="shared" si="108"/>
        <v>0</v>
      </c>
      <c r="K720" s="4">
        <f t="shared" si="108"/>
        <v>0</v>
      </c>
      <c r="L720" s="4">
        <f t="shared" si="108"/>
        <v>0</v>
      </c>
      <c r="M720" s="4">
        <f t="shared" si="108"/>
        <v>0</v>
      </c>
      <c r="N720" s="4">
        <f t="shared" si="108"/>
        <v>0</v>
      </c>
      <c r="O720" s="4">
        <f t="shared" si="108"/>
        <v>0</v>
      </c>
      <c r="P720" s="4">
        <f t="shared" si="108"/>
        <v>0</v>
      </c>
      <c r="Q720" s="358">
        <f t="shared" si="108"/>
        <v>0</v>
      </c>
      <c r="R720" s="4">
        <f>R714</f>
        <v>9.9</v>
      </c>
    </row>
    <row r="721" spans="1:18" ht="35.1" customHeight="1" thickBot="1">
      <c r="A721" s="747" t="s">
        <v>675</v>
      </c>
      <c r="B721" s="782"/>
      <c r="C721" s="782"/>
      <c r="D721" s="782"/>
      <c r="E721" s="782"/>
      <c r="F721" s="783"/>
      <c r="G721" s="63">
        <f t="shared" si="107"/>
        <v>0</v>
      </c>
      <c r="H721" s="63">
        <f t="shared" si="107"/>
        <v>0</v>
      </c>
      <c r="I721" s="100">
        <f t="shared" si="108"/>
        <v>0</v>
      </c>
      <c r="J721" s="100">
        <f t="shared" si="108"/>
        <v>0</v>
      </c>
      <c r="K721" s="100">
        <f t="shared" si="108"/>
        <v>0</v>
      </c>
      <c r="L721" s="100">
        <f t="shared" si="108"/>
        <v>0</v>
      </c>
      <c r="M721" s="100">
        <f t="shared" si="108"/>
        <v>0</v>
      </c>
      <c r="N721" s="100">
        <f t="shared" si="108"/>
        <v>0</v>
      </c>
      <c r="O721" s="100">
        <f t="shared" si="108"/>
        <v>0</v>
      </c>
      <c r="P721" s="100">
        <f t="shared" si="108"/>
        <v>0</v>
      </c>
      <c r="Q721" s="374">
        <f t="shared" si="108"/>
        <v>0</v>
      </c>
      <c r="R721" s="401">
        <f>R715</f>
        <v>9.9</v>
      </c>
    </row>
    <row r="722" spans="1:18" ht="35.1" customHeight="1" thickBot="1">
      <c r="A722" s="714"/>
      <c r="B722" s="750"/>
      <c r="C722" s="750"/>
      <c r="D722" s="750"/>
      <c r="E722" s="750"/>
      <c r="F722" s="750"/>
      <c r="G722" s="750"/>
      <c r="H722" s="750"/>
      <c r="I722" s="750"/>
      <c r="J722" s="750"/>
      <c r="K722" s="750"/>
      <c r="L722" s="750"/>
      <c r="M722" s="750"/>
      <c r="N722" s="750"/>
      <c r="O722" s="750"/>
      <c r="P722" s="750"/>
      <c r="Q722" s="750"/>
      <c r="R722" s="452"/>
    </row>
    <row r="723" spans="1:18" ht="35.1" hidden="1" customHeight="1" thickBot="1">
      <c r="A723" s="642" t="s">
        <v>432</v>
      </c>
      <c r="B723" s="643"/>
      <c r="C723" s="643"/>
      <c r="D723" s="823"/>
      <c r="E723" s="970"/>
      <c r="F723" s="205">
        <f>SUM(H723:Q723)</f>
        <v>2.653</v>
      </c>
      <c r="G723" s="413">
        <f t="shared" ref="G723" si="109">G480+G618+G650+G691+G711</f>
        <v>0</v>
      </c>
      <c r="H723" s="205">
        <f t="shared" ref="H723:R725" si="110">H480+H618+H650+H691+H711</f>
        <v>1.669</v>
      </c>
      <c r="I723" s="205">
        <f t="shared" si="110"/>
        <v>0.754</v>
      </c>
      <c r="J723" s="205">
        <f t="shared" si="110"/>
        <v>0.23</v>
      </c>
      <c r="K723" s="205">
        <f t="shared" si="110"/>
        <v>0</v>
      </c>
      <c r="L723" s="205">
        <f t="shared" si="110"/>
        <v>0</v>
      </c>
      <c r="M723" s="205">
        <f t="shared" si="110"/>
        <v>0</v>
      </c>
      <c r="N723" s="205">
        <f t="shared" si="110"/>
        <v>0</v>
      </c>
      <c r="O723" s="205">
        <f t="shared" si="110"/>
        <v>0</v>
      </c>
      <c r="P723" s="205">
        <f t="shared" si="110"/>
        <v>0</v>
      </c>
      <c r="Q723" s="46">
        <f t="shared" si="110"/>
        <v>0</v>
      </c>
      <c r="R723" s="205">
        <f t="shared" si="110"/>
        <v>51.31</v>
      </c>
    </row>
    <row r="724" spans="1:18" ht="35.1" hidden="1" customHeight="1" thickBot="1">
      <c r="A724" s="731" t="s">
        <v>433</v>
      </c>
      <c r="B724" s="732"/>
      <c r="C724" s="732"/>
      <c r="D724" s="732"/>
      <c r="E724" s="820"/>
      <c r="F724" s="205">
        <f>SUM(H724:Q724)</f>
        <v>0.77600000000000002</v>
      </c>
      <c r="G724" s="413">
        <f t="shared" ref="G724" si="111">G481+G619+G651+G692+G712</f>
        <v>0</v>
      </c>
      <c r="H724" s="205">
        <f t="shared" ref="H724:Q724" si="112">H481+H619+H651+H692+H712</f>
        <v>0</v>
      </c>
      <c r="I724" s="205">
        <f t="shared" si="112"/>
        <v>0</v>
      </c>
      <c r="J724" s="205">
        <f t="shared" si="112"/>
        <v>0</v>
      </c>
      <c r="K724" s="205">
        <f t="shared" si="112"/>
        <v>0</v>
      </c>
      <c r="L724" s="205">
        <f t="shared" si="112"/>
        <v>0.77600000000000002</v>
      </c>
      <c r="M724" s="205">
        <f t="shared" si="112"/>
        <v>0</v>
      </c>
      <c r="N724" s="205">
        <f t="shared" si="112"/>
        <v>0</v>
      </c>
      <c r="O724" s="205">
        <f t="shared" si="112"/>
        <v>0</v>
      </c>
      <c r="P724" s="205">
        <f t="shared" si="112"/>
        <v>0</v>
      </c>
      <c r="Q724" s="46">
        <f t="shared" si="112"/>
        <v>0</v>
      </c>
      <c r="R724" s="205">
        <f t="shared" si="110"/>
        <v>36.65</v>
      </c>
    </row>
    <row r="725" spans="1:18" ht="38.25" hidden="1" customHeight="1" thickBot="1">
      <c r="A725" s="728" t="s">
        <v>434</v>
      </c>
      <c r="B725" s="729"/>
      <c r="C725" s="729"/>
      <c r="D725" s="729"/>
      <c r="E725" s="821"/>
      <c r="F725" s="205">
        <f>SUM(H725:Q725)</f>
        <v>1.6992</v>
      </c>
      <c r="G725" s="413">
        <f t="shared" ref="G725" si="113">G482+G620+G652+G693+G713</f>
        <v>0</v>
      </c>
      <c r="H725" s="205">
        <f t="shared" ref="H725:Q725" si="114">H482+H620+H652+H693+H713</f>
        <v>0</v>
      </c>
      <c r="I725" s="205">
        <f t="shared" si="114"/>
        <v>0</v>
      </c>
      <c r="J725" s="205">
        <f t="shared" si="114"/>
        <v>0</v>
      </c>
      <c r="K725" s="205">
        <f t="shared" si="114"/>
        <v>0</v>
      </c>
      <c r="L725" s="205">
        <f t="shared" si="114"/>
        <v>0</v>
      </c>
      <c r="M725" s="205">
        <f t="shared" si="114"/>
        <v>0</v>
      </c>
      <c r="N725" s="205">
        <f t="shared" si="114"/>
        <v>0</v>
      </c>
      <c r="O725" s="205">
        <f t="shared" si="114"/>
        <v>1.5682</v>
      </c>
      <c r="P725" s="205">
        <f t="shared" si="114"/>
        <v>0.13100000000000001</v>
      </c>
      <c r="Q725" s="46">
        <f t="shared" si="114"/>
        <v>0</v>
      </c>
      <c r="R725" s="205">
        <f t="shared" si="110"/>
        <v>58.64</v>
      </c>
    </row>
    <row r="726" spans="1:18" ht="47.25" hidden="1" customHeight="1" thickBot="1">
      <c r="A726" s="719" t="s">
        <v>493</v>
      </c>
      <c r="B726" s="720"/>
      <c r="C726" s="720"/>
      <c r="D726" s="720"/>
      <c r="E726" s="781"/>
      <c r="F726" s="15">
        <f>F723+F724</f>
        <v>3.4290000000000003</v>
      </c>
      <c r="G726" s="29">
        <f>G723+G724</f>
        <v>0</v>
      </c>
      <c r="H726" s="15">
        <f>H723+H724</f>
        <v>1.669</v>
      </c>
      <c r="I726" s="15">
        <f t="shared" ref="I726:Q726" si="115">I723+I724</f>
        <v>0.754</v>
      </c>
      <c r="J726" s="15">
        <f t="shared" si="115"/>
        <v>0.23</v>
      </c>
      <c r="K726" s="15">
        <f t="shared" si="115"/>
        <v>0</v>
      </c>
      <c r="L726" s="15">
        <f t="shared" si="115"/>
        <v>0.77600000000000002</v>
      </c>
      <c r="M726" s="15">
        <f t="shared" si="115"/>
        <v>0</v>
      </c>
      <c r="N726" s="15">
        <f t="shared" si="115"/>
        <v>0</v>
      </c>
      <c r="O726" s="15">
        <f t="shared" si="115"/>
        <v>0</v>
      </c>
      <c r="P726" s="15">
        <f t="shared" si="115"/>
        <v>0</v>
      </c>
      <c r="Q726" s="357">
        <f t="shared" si="115"/>
        <v>0</v>
      </c>
      <c r="R726" s="15">
        <f>R723+R724</f>
        <v>87.960000000000008</v>
      </c>
    </row>
    <row r="727" spans="1:18" ht="35.1" hidden="1" customHeight="1" thickBot="1">
      <c r="A727" s="920" t="s">
        <v>494</v>
      </c>
      <c r="B727" s="921"/>
      <c r="C727" s="921"/>
      <c r="D727" s="921"/>
      <c r="E727" s="922"/>
      <c r="F727" s="23">
        <f>F723+F724+F725</f>
        <v>5.1282000000000005</v>
      </c>
      <c r="G727" s="29">
        <f>G723+G724+G725</f>
        <v>0</v>
      </c>
      <c r="H727" s="29">
        <f>H723+H724+H725</f>
        <v>1.669</v>
      </c>
      <c r="I727" s="23">
        <f t="shared" ref="I727:Q727" si="116">I723+I724+I725</f>
        <v>0.754</v>
      </c>
      <c r="J727" s="23">
        <f t="shared" si="116"/>
        <v>0.23</v>
      </c>
      <c r="K727" s="23">
        <f t="shared" si="116"/>
        <v>0</v>
      </c>
      <c r="L727" s="23">
        <f t="shared" si="116"/>
        <v>0.77600000000000002</v>
      </c>
      <c r="M727" s="23">
        <f t="shared" si="116"/>
        <v>0</v>
      </c>
      <c r="N727" s="23">
        <f t="shared" si="116"/>
        <v>0</v>
      </c>
      <c r="O727" s="23">
        <f t="shared" si="116"/>
        <v>1.5682</v>
      </c>
      <c r="P727" s="23">
        <f t="shared" si="116"/>
        <v>0.13100000000000001</v>
      </c>
      <c r="Q727" s="365">
        <f t="shared" si="116"/>
        <v>0</v>
      </c>
      <c r="R727" s="29">
        <f>R723+R724+R725</f>
        <v>146.60000000000002</v>
      </c>
    </row>
    <row r="728" spans="1:18" ht="35.1" hidden="1" customHeight="1" thickBot="1">
      <c r="A728" s="953" t="s">
        <v>497</v>
      </c>
      <c r="B728" s="954"/>
      <c r="C728" s="954"/>
      <c r="D728" s="954"/>
      <c r="E728" s="955"/>
      <c r="F728" s="72"/>
      <c r="G728" s="413">
        <f t="shared" ref="G728" si="117">G166+G170+G174+G178+G182+G186</f>
        <v>0</v>
      </c>
      <c r="H728" s="73">
        <f t="shared" ref="H728:R728" si="118">H166+H170+H174+H178+H182+H186</f>
        <v>0</v>
      </c>
      <c r="I728" s="73">
        <f t="shared" si="118"/>
        <v>0</v>
      </c>
      <c r="J728" s="73">
        <f t="shared" si="118"/>
        <v>0</v>
      </c>
      <c r="K728" s="73">
        <f t="shared" si="118"/>
        <v>0</v>
      </c>
      <c r="L728" s="73">
        <f t="shared" si="118"/>
        <v>0</v>
      </c>
      <c r="M728" s="73">
        <f t="shared" si="118"/>
        <v>0</v>
      </c>
      <c r="N728" s="73">
        <f t="shared" si="118"/>
        <v>0</v>
      </c>
      <c r="O728" s="73">
        <f t="shared" si="118"/>
        <v>0</v>
      </c>
      <c r="P728" s="73">
        <f t="shared" si="118"/>
        <v>0</v>
      </c>
      <c r="Q728" s="375">
        <f t="shared" si="118"/>
        <v>0</v>
      </c>
      <c r="R728" s="73">
        <f t="shared" si="118"/>
        <v>1.7800000000000002</v>
      </c>
    </row>
    <row r="729" spans="1:18" ht="35.1" customHeight="1" thickBot="1">
      <c r="A729" s="841"/>
      <c r="B729" s="842"/>
      <c r="C729" s="842"/>
      <c r="D729" s="842"/>
      <c r="E729" s="842"/>
      <c r="F729" s="842"/>
      <c r="G729" s="842"/>
      <c r="H729" s="842"/>
      <c r="I729" s="842"/>
      <c r="J729" s="842"/>
      <c r="K729" s="842"/>
      <c r="L729" s="842"/>
      <c r="M729" s="842"/>
      <c r="N729" s="842"/>
      <c r="O729" s="842"/>
      <c r="P729" s="842"/>
      <c r="Q729" s="842"/>
      <c r="R729" s="389"/>
    </row>
    <row r="730" spans="1:18" ht="35.1" customHeight="1" thickBot="1">
      <c r="A730" s="956" t="s">
        <v>435</v>
      </c>
      <c r="B730" s="957"/>
      <c r="C730" s="957"/>
      <c r="D730" s="957"/>
      <c r="E730" s="957"/>
      <c r="F730" s="958"/>
      <c r="G730" s="58">
        <f t="shared" ref="G730:H735" si="119">G723</f>
        <v>0</v>
      </c>
      <c r="H730" s="52">
        <f t="shared" si="119"/>
        <v>1.669</v>
      </c>
      <c r="I730" s="52">
        <f t="shared" ref="I730:Q735" si="120">I723+H730</f>
        <v>2.423</v>
      </c>
      <c r="J730" s="52">
        <f t="shared" si="120"/>
        <v>2.653</v>
      </c>
      <c r="K730" s="53">
        <f t="shared" si="120"/>
        <v>2.653</v>
      </c>
      <c r="L730" s="52">
        <f t="shared" si="120"/>
        <v>2.653</v>
      </c>
      <c r="M730" s="52">
        <f t="shared" si="120"/>
        <v>2.653</v>
      </c>
      <c r="N730" s="52">
        <f t="shared" si="120"/>
        <v>2.653</v>
      </c>
      <c r="O730" s="52">
        <f t="shared" si="120"/>
        <v>2.653</v>
      </c>
      <c r="P730" s="52">
        <f t="shared" si="120"/>
        <v>2.653</v>
      </c>
      <c r="Q730" s="52">
        <f t="shared" si="120"/>
        <v>2.653</v>
      </c>
      <c r="R730" s="52">
        <f t="shared" ref="R730" si="121">R723</f>
        <v>51.31</v>
      </c>
    </row>
    <row r="731" spans="1:18" ht="49.5" customHeight="1" thickBot="1">
      <c r="A731" s="956" t="s">
        <v>436</v>
      </c>
      <c r="B731" s="957"/>
      <c r="C731" s="957"/>
      <c r="D731" s="957"/>
      <c r="E731" s="957"/>
      <c r="F731" s="958"/>
      <c r="G731" s="58">
        <f t="shared" si="119"/>
        <v>0</v>
      </c>
      <c r="H731" s="52">
        <f t="shared" si="119"/>
        <v>0</v>
      </c>
      <c r="I731" s="52">
        <f t="shared" si="120"/>
        <v>0</v>
      </c>
      <c r="J731" s="52">
        <f t="shared" si="120"/>
        <v>0</v>
      </c>
      <c r="K731" s="53">
        <f t="shared" si="120"/>
        <v>0</v>
      </c>
      <c r="L731" s="52">
        <f t="shared" si="120"/>
        <v>0.77600000000000002</v>
      </c>
      <c r="M731" s="52">
        <f t="shared" si="120"/>
        <v>0.77600000000000002</v>
      </c>
      <c r="N731" s="52">
        <f t="shared" si="120"/>
        <v>0.77600000000000002</v>
      </c>
      <c r="O731" s="52">
        <f t="shared" si="120"/>
        <v>0.77600000000000002</v>
      </c>
      <c r="P731" s="52">
        <f t="shared" si="120"/>
        <v>0.77600000000000002</v>
      </c>
      <c r="Q731" s="52">
        <f t="shared" si="120"/>
        <v>0.77600000000000002</v>
      </c>
      <c r="R731" s="52">
        <f t="shared" ref="R731" si="122">R724</f>
        <v>36.65</v>
      </c>
    </row>
    <row r="732" spans="1:18" s="56" customFormat="1" ht="45.75" customHeight="1" thickBot="1">
      <c r="A732" s="822" t="s">
        <v>437</v>
      </c>
      <c r="B732" s="823"/>
      <c r="C732" s="823"/>
      <c r="D732" s="823"/>
      <c r="E732" s="823"/>
      <c r="F732" s="823"/>
      <c r="G732" s="414">
        <f t="shared" si="119"/>
        <v>0</v>
      </c>
      <c r="H732" s="49">
        <f t="shared" si="119"/>
        <v>0</v>
      </c>
      <c r="I732" s="49">
        <f t="shared" si="120"/>
        <v>0</v>
      </c>
      <c r="J732" s="49">
        <f t="shared" si="120"/>
        <v>0</v>
      </c>
      <c r="K732" s="49">
        <f t="shared" si="120"/>
        <v>0</v>
      </c>
      <c r="L732" s="51">
        <f t="shared" si="120"/>
        <v>0</v>
      </c>
      <c r="M732" s="259">
        <f t="shared" si="120"/>
        <v>0</v>
      </c>
      <c r="N732" s="259">
        <f t="shared" si="120"/>
        <v>0</v>
      </c>
      <c r="O732" s="259">
        <f t="shared" si="120"/>
        <v>1.5682</v>
      </c>
      <c r="P732" s="259">
        <f t="shared" si="120"/>
        <v>1.6992</v>
      </c>
      <c r="Q732" s="574">
        <f t="shared" si="120"/>
        <v>1.6992</v>
      </c>
      <c r="R732" s="49">
        <f t="shared" ref="R732" si="123">R725</f>
        <v>58.64</v>
      </c>
    </row>
    <row r="733" spans="1:18" s="56" customFormat="1" ht="45.75" customHeight="1" thickBot="1">
      <c r="A733" s="959" t="s">
        <v>495</v>
      </c>
      <c r="B733" s="960"/>
      <c r="C733" s="960"/>
      <c r="D733" s="960"/>
      <c r="E733" s="960"/>
      <c r="F733" s="961"/>
      <c r="G733" s="423">
        <f t="shared" si="119"/>
        <v>0</v>
      </c>
      <c r="H733" s="57">
        <f t="shared" si="119"/>
        <v>1.669</v>
      </c>
      <c r="I733" s="4">
        <f t="shared" si="120"/>
        <v>2.423</v>
      </c>
      <c r="J733" s="4">
        <f t="shared" si="120"/>
        <v>2.653</v>
      </c>
      <c r="K733" s="4">
        <f t="shared" si="120"/>
        <v>2.653</v>
      </c>
      <c r="L733" s="30">
        <f t="shared" si="120"/>
        <v>3.4290000000000003</v>
      </c>
      <c r="M733" s="31">
        <f t="shared" si="120"/>
        <v>3.4290000000000003</v>
      </c>
      <c r="N733" s="31">
        <f t="shared" si="120"/>
        <v>3.4290000000000003</v>
      </c>
      <c r="O733" s="31">
        <f t="shared" si="120"/>
        <v>3.4290000000000003</v>
      </c>
      <c r="P733" s="31">
        <f t="shared" si="120"/>
        <v>3.4290000000000003</v>
      </c>
      <c r="Q733" s="31">
        <f t="shared" si="120"/>
        <v>3.4290000000000003</v>
      </c>
      <c r="R733" s="57">
        <f t="shared" ref="R733" si="124">R726</f>
        <v>87.960000000000008</v>
      </c>
    </row>
    <row r="734" spans="1:18" ht="35.1" customHeight="1" thickBot="1">
      <c r="A734" s="962" t="s">
        <v>496</v>
      </c>
      <c r="B734" s="963"/>
      <c r="C734" s="963"/>
      <c r="D734" s="963"/>
      <c r="E734" s="963"/>
      <c r="F734" s="964"/>
      <c r="G734" s="58">
        <f t="shared" si="119"/>
        <v>0</v>
      </c>
      <c r="H734" s="58">
        <f t="shared" si="119"/>
        <v>1.669</v>
      </c>
      <c r="I734" s="58">
        <f t="shared" si="120"/>
        <v>2.423</v>
      </c>
      <c r="J734" s="58">
        <f t="shared" si="120"/>
        <v>2.653</v>
      </c>
      <c r="K734" s="59">
        <f t="shared" si="120"/>
        <v>2.653</v>
      </c>
      <c r="L734" s="58">
        <f t="shared" si="120"/>
        <v>3.4290000000000003</v>
      </c>
      <c r="M734" s="58">
        <f t="shared" si="120"/>
        <v>3.4290000000000003</v>
      </c>
      <c r="N734" s="58">
        <f t="shared" si="120"/>
        <v>3.4290000000000003</v>
      </c>
      <c r="O734" s="58">
        <f t="shared" si="120"/>
        <v>4.9972000000000003</v>
      </c>
      <c r="P734" s="58">
        <f t="shared" si="120"/>
        <v>5.1282000000000005</v>
      </c>
      <c r="Q734" s="58">
        <f t="shared" si="120"/>
        <v>5.1282000000000005</v>
      </c>
      <c r="R734" s="58">
        <f t="shared" ref="R734" si="125">R727</f>
        <v>146.60000000000002</v>
      </c>
    </row>
    <row r="735" spans="1:18" s="54" customFormat="1" ht="35.1" customHeight="1" thickBot="1">
      <c r="A735" s="959" t="s">
        <v>677</v>
      </c>
      <c r="B735" s="960"/>
      <c r="C735" s="960"/>
      <c r="D735" s="960"/>
      <c r="E735" s="960"/>
      <c r="F735" s="961"/>
      <c r="G735" s="423">
        <f t="shared" si="119"/>
        <v>0</v>
      </c>
      <c r="H735" s="57">
        <f t="shared" si="119"/>
        <v>0</v>
      </c>
      <c r="I735" s="4">
        <f t="shared" si="120"/>
        <v>0</v>
      </c>
      <c r="J735" s="4">
        <f t="shared" si="120"/>
        <v>0</v>
      </c>
      <c r="K735" s="4">
        <f t="shared" si="120"/>
        <v>0</v>
      </c>
      <c r="L735" s="30">
        <f t="shared" si="120"/>
        <v>0</v>
      </c>
      <c r="M735" s="31">
        <f t="shared" si="120"/>
        <v>0</v>
      </c>
      <c r="N735" s="31">
        <f t="shared" si="120"/>
        <v>0</v>
      </c>
      <c r="O735" s="31">
        <f t="shared" si="120"/>
        <v>0</v>
      </c>
      <c r="P735" s="31">
        <f t="shared" si="120"/>
        <v>0</v>
      </c>
      <c r="Q735" s="31">
        <f t="shared" si="120"/>
        <v>0</v>
      </c>
      <c r="R735" s="57">
        <f t="shared" ref="R735" si="126">R728</f>
        <v>1.7800000000000002</v>
      </c>
    </row>
    <row r="736" spans="1:18" s="54" customFormat="1" ht="35.1" customHeight="1" thickBot="1">
      <c r="A736" s="32"/>
      <c r="B736" s="64"/>
      <c r="C736" s="64"/>
      <c r="D736" s="64"/>
      <c r="E736" s="251"/>
      <c r="F736" s="65"/>
      <c r="G736" s="431"/>
      <c r="H736" s="258"/>
      <c r="I736" s="258"/>
      <c r="J736" s="258"/>
      <c r="K736" s="258"/>
      <c r="L736" s="258"/>
      <c r="M736" s="258"/>
      <c r="N736" s="258"/>
      <c r="O736" s="258"/>
      <c r="P736" s="258"/>
      <c r="Q736" s="326"/>
      <c r="R736" s="404"/>
    </row>
    <row r="737" spans="1:18" ht="35.1" customHeight="1">
      <c r="A737" s="965"/>
      <c r="B737" s="966"/>
      <c r="C737" s="966"/>
      <c r="D737" s="966"/>
      <c r="E737" s="966"/>
      <c r="F737" s="966"/>
      <c r="G737" s="966"/>
      <c r="H737" s="966"/>
      <c r="I737" s="966"/>
      <c r="J737" s="966"/>
      <c r="K737" s="966"/>
      <c r="L737" s="967"/>
      <c r="M737" s="967"/>
      <c r="N737" s="967"/>
      <c r="O737" s="967"/>
      <c r="P737" s="967"/>
      <c r="Q737" s="967"/>
      <c r="R737" s="7"/>
    </row>
    <row r="775" spans="1:18" s="99" customFormat="1">
      <c r="A775" s="7"/>
      <c r="B775" s="7"/>
      <c r="C775" s="7"/>
      <c r="D775" s="7"/>
      <c r="E775" s="7"/>
      <c r="F775" s="75"/>
      <c r="G775" s="406"/>
      <c r="H775" s="75"/>
      <c r="I775" s="75"/>
      <c r="J775" s="75"/>
      <c r="K775" s="75"/>
      <c r="L775" s="75"/>
      <c r="M775" s="75"/>
      <c r="N775" s="75"/>
      <c r="O775" s="75"/>
      <c r="P775" s="75"/>
      <c r="Q775" s="75"/>
      <c r="R775" s="75"/>
    </row>
    <row r="776" spans="1:18" s="99" customFormat="1">
      <c r="A776" s="7"/>
      <c r="B776" s="7"/>
      <c r="C776" s="7"/>
      <c r="D776" s="7"/>
      <c r="E776" s="7"/>
      <c r="F776" s="75"/>
      <c r="G776" s="406"/>
      <c r="H776" s="75"/>
      <c r="I776" s="75"/>
      <c r="J776" s="75"/>
      <c r="K776" s="75"/>
      <c r="L776" s="75"/>
      <c r="M776" s="75"/>
      <c r="N776" s="75"/>
      <c r="O776" s="75"/>
      <c r="P776" s="75"/>
      <c r="Q776" s="75"/>
      <c r="R776" s="75"/>
    </row>
    <row r="777" spans="1:18" s="99" customFormat="1">
      <c r="A777" s="7"/>
      <c r="B777" s="7"/>
      <c r="C777" s="7"/>
      <c r="D777" s="7"/>
      <c r="E777" s="7"/>
      <c r="F777" s="75"/>
      <c r="G777" s="406"/>
      <c r="H777" s="75"/>
      <c r="I777" s="75"/>
      <c r="J777" s="75"/>
      <c r="K777" s="75"/>
      <c r="L777" s="75"/>
      <c r="M777" s="75"/>
      <c r="N777" s="75"/>
      <c r="O777" s="75"/>
      <c r="P777" s="75"/>
      <c r="Q777" s="75"/>
      <c r="R777" s="75"/>
    </row>
    <row r="778" spans="1:18" s="99" customFormat="1">
      <c r="A778" s="7"/>
      <c r="B778" s="7"/>
      <c r="C778" s="7"/>
      <c r="D778" s="7"/>
      <c r="E778" s="7"/>
      <c r="F778" s="75"/>
      <c r="G778" s="406"/>
      <c r="H778" s="75"/>
      <c r="I778" s="75"/>
      <c r="J778" s="75"/>
      <c r="K778" s="75"/>
      <c r="L778" s="75"/>
      <c r="M778" s="75"/>
      <c r="N778" s="75"/>
      <c r="O778" s="75"/>
      <c r="P778" s="75"/>
      <c r="Q778" s="75"/>
      <c r="R778" s="75"/>
    </row>
    <row r="779" spans="1:18" s="99" customFormat="1">
      <c r="A779" s="7"/>
      <c r="B779" s="7"/>
      <c r="C779" s="7"/>
      <c r="D779" s="7"/>
      <c r="E779" s="7"/>
      <c r="F779" s="75"/>
      <c r="G779" s="406"/>
      <c r="H779" s="75"/>
      <c r="I779" s="75"/>
      <c r="J779" s="75"/>
      <c r="K779" s="75"/>
      <c r="L779" s="75"/>
      <c r="M779" s="75"/>
      <c r="N779" s="75"/>
      <c r="O779" s="75"/>
      <c r="P779" s="75"/>
      <c r="Q779" s="75"/>
      <c r="R779" s="75"/>
    </row>
    <row r="780" spans="1:18" s="99" customFormat="1">
      <c r="A780" s="7"/>
      <c r="B780" s="7"/>
      <c r="C780" s="7"/>
      <c r="D780" s="7"/>
      <c r="E780" s="7"/>
      <c r="F780" s="75"/>
      <c r="G780" s="406"/>
      <c r="H780" s="75"/>
      <c r="I780" s="75"/>
      <c r="J780" s="75"/>
      <c r="K780" s="75"/>
      <c r="L780" s="75"/>
      <c r="M780" s="75"/>
      <c r="N780" s="75"/>
      <c r="O780" s="75"/>
      <c r="P780" s="75"/>
      <c r="Q780" s="75"/>
      <c r="R780" s="75"/>
    </row>
    <row r="781" spans="1:18" s="99" customFormat="1">
      <c r="A781" s="7"/>
      <c r="B781" s="7"/>
      <c r="C781" s="7"/>
      <c r="D781" s="7"/>
      <c r="E781" s="7"/>
      <c r="F781" s="75"/>
      <c r="G781" s="406"/>
      <c r="H781" s="75"/>
      <c r="I781" s="75"/>
      <c r="J781" s="75"/>
      <c r="K781" s="75"/>
      <c r="L781" s="75"/>
      <c r="M781" s="75"/>
      <c r="N781" s="75"/>
      <c r="O781" s="75"/>
      <c r="P781" s="75"/>
      <c r="Q781" s="75"/>
      <c r="R781" s="75"/>
    </row>
    <row r="782" spans="1:18" s="99" customFormat="1">
      <c r="A782" s="7"/>
      <c r="B782" s="7"/>
      <c r="C782" s="7"/>
      <c r="D782" s="7"/>
      <c r="E782" s="7"/>
      <c r="F782" s="75"/>
      <c r="G782" s="406"/>
      <c r="H782" s="75"/>
      <c r="I782" s="75"/>
      <c r="J782" s="75"/>
      <c r="K782" s="75"/>
      <c r="L782" s="75"/>
      <c r="M782" s="75"/>
      <c r="N782" s="75"/>
      <c r="O782" s="75"/>
      <c r="P782" s="75"/>
      <c r="Q782" s="75"/>
      <c r="R782" s="75"/>
    </row>
    <row r="783" spans="1:18" s="99" customFormat="1">
      <c r="A783" s="7"/>
      <c r="B783" s="7"/>
      <c r="C783" s="7"/>
      <c r="D783" s="7"/>
      <c r="E783" s="7"/>
      <c r="F783" s="75"/>
      <c r="G783" s="406"/>
      <c r="H783" s="75"/>
      <c r="I783" s="75"/>
      <c r="J783" s="75"/>
      <c r="K783" s="75"/>
      <c r="L783" s="75"/>
      <c r="M783" s="75"/>
      <c r="N783" s="75"/>
      <c r="O783" s="75"/>
      <c r="P783" s="75"/>
      <c r="Q783" s="75"/>
      <c r="R783" s="75"/>
    </row>
    <row r="784" spans="1:18" s="99" customFormat="1">
      <c r="A784" s="7"/>
      <c r="B784" s="7"/>
      <c r="C784" s="7"/>
      <c r="D784" s="7"/>
      <c r="E784" s="7"/>
      <c r="F784" s="75"/>
      <c r="G784" s="406"/>
      <c r="H784" s="75"/>
      <c r="I784" s="75"/>
      <c r="J784" s="75"/>
      <c r="K784" s="75"/>
      <c r="L784" s="75"/>
      <c r="M784" s="75"/>
      <c r="N784" s="75"/>
      <c r="O784" s="75"/>
      <c r="P784" s="75"/>
      <c r="Q784" s="75"/>
      <c r="R784" s="75"/>
    </row>
    <row r="785" spans="1:18" s="99" customFormat="1">
      <c r="A785" s="7"/>
      <c r="B785" s="7"/>
      <c r="C785" s="7"/>
      <c r="D785" s="7"/>
      <c r="E785" s="7"/>
      <c r="F785" s="75"/>
      <c r="G785" s="406"/>
      <c r="H785" s="75"/>
      <c r="I785" s="75"/>
      <c r="J785" s="75"/>
      <c r="K785" s="75"/>
      <c r="L785" s="75"/>
      <c r="M785" s="75"/>
      <c r="N785" s="75"/>
      <c r="O785" s="75"/>
      <c r="P785" s="75"/>
      <c r="Q785" s="75"/>
      <c r="R785" s="75"/>
    </row>
    <row r="786" spans="1:18" s="99" customFormat="1">
      <c r="A786" s="7"/>
      <c r="B786" s="7"/>
      <c r="C786" s="7"/>
      <c r="D786" s="7"/>
      <c r="E786" s="7"/>
      <c r="F786" s="75"/>
      <c r="G786" s="406"/>
      <c r="H786" s="75"/>
      <c r="I786" s="75"/>
      <c r="J786" s="75"/>
      <c r="K786" s="75"/>
      <c r="L786" s="75"/>
      <c r="M786" s="75"/>
      <c r="N786" s="75"/>
      <c r="O786" s="75"/>
      <c r="P786" s="75"/>
      <c r="Q786" s="75"/>
      <c r="R786" s="75"/>
    </row>
    <row r="787" spans="1:18" s="99" customFormat="1">
      <c r="A787" s="7"/>
      <c r="B787" s="7"/>
      <c r="C787" s="7"/>
      <c r="D787" s="7"/>
      <c r="E787" s="7"/>
      <c r="F787" s="75"/>
      <c r="G787" s="406"/>
      <c r="H787" s="75"/>
      <c r="I787" s="75"/>
      <c r="J787" s="75"/>
      <c r="K787" s="75"/>
      <c r="L787" s="75"/>
      <c r="M787" s="75"/>
      <c r="N787" s="75"/>
      <c r="O787" s="75"/>
      <c r="P787" s="75"/>
      <c r="Q787" s="75"/>
      <c r="R787" s="75"/>
    </row>
    <row r="788" spans="1:18" s="99" customFormat="1">
      <c r="A788" s="7"/>
      <c r="B788" s="7"/>
      <c r="C788" s="7"/>
      <c r="D788" s="7"/>
      <c r="E788" s="7"/>
      <c r="F788" s="75"/>
      <c r="G788" s="406"/>
      <c r="H788" s="75"/>
      <c r="I788" s="75"/>
      <c r="J788" s="75"/>
      <c r="K788" s="75"/>
      <c r="L788" s="75"/>
      <c r="M788" s="75"/>
      <c r="N788" s="75"/>
      <c r="O788" s="75"/>
      <c r="P788" s="75"/>
      <c r="Q788" s="75"/>
      <c r="R788" s="75"/>
    </row>
    <row r="789" spans="1:18" s="99" customFormat="1">
      <c r="A789" s="7"/>
      <c r="B789" s="7"/>
      <c r="C789" s="7"/>
      <c r="D789" s="7"/>
      <c r="E789" s="7"/>
      <c r="F789" s="75"/>
      <c r="G789" s="406"/>
      <c r="H789" s="75"/>
      <c r="I789" s="75"/>
      <c r="J789" s="75"/>
      <c r="K789" s="75"/>
      <c r="L789" s="75"/>
      <c r="M789" s="75"/>
      <c r="N789" s="75"/>
      <c r="O789" s="75"/>
      <c r="P789" s="75"/>
      <c r="Q789" s="75"/>
      <c r="R789" s="75"/>
    </row>
    <row r="790" spans="1:18" s="99" customFormat="1">
      <c r="A790" s="7"/>
      <c r="B790" s="7"/>
      <c r="C790" s="7"/>
      <c r="D790" s="7"/>
      <c r="E790" s="7"/>
      <c r="F790" s="75"/>
      <c r="G790" s="406"/>
      <c r="H790" s="75"/>
      <c r="I790" s="75"/>
      <c r="J790" s="75"/>
      <c r="K790" s="75"/>
      <c r="L790" s="75"/>
      <c r="M790" s="75"/>
      <c r="N790" s="75"/>
      <c r="O790" s="75"/>
      <c r="P790" s="75"/>
      <c r="Q790" s="75"/>
      <c r="R790" s="75"/>
    </row>
    <row r="798" spans="1:18" s="99" customFormat="1">
      <c r="A798" s="7"/>
      <c r="B798" s="7"/>
      <c r="C798" s="7"/>
      <c r="D798" s="7"/>
      <c r="E798" s="7"/>
      <c r="F798" s="75"/>
      <c r="G798" s="406"/>
      <c r="H798" s="75"/>
      <c r="I798" s="75"/>
      <c r="J798" s="75"/>
      <c r="K798" s="75"/>
      <c r="L798" s="75"/>
      <c r="M798" s="75"/>
      <c r="N798" s="75"/>
      <c r="O798" s="75"/>
      <c r="P798" s="75"/>
      <c r="Q798" s="75"/>
      <c r="R798" s="75"/>
    </row>
    <row r="799" spans="1:18" s="99" customFormat="1">
      <c r="A799" s="7"/>
      <c r="B799" s="7"/>
      <c r="C799" s="7"/>
      <c r="D799" s="7"/>
      <c r="E799" s="7"/>
      <c r="F799" s="75"/>
      <c r="G799" s="406"/>
      <c r="H799" s="75"/>
      <c r="I799" s="75"/>
      <c r="J799" s="75"/>
      <c r="K799" s="75"/>
      <c r="L799" s="75"/>
      <c r="M799" s="75"/>
      <c r="N799" s="75"/>
      <c r="O799" s="75"/>
      <c r="P799" s="75"/>
      <c r="Q799" s="75"/>
      <c r="R799" s="75"/>
    </row>
    <row r="800" spans="1:18" s="99" customFormat="1">
      <c r="A800" s="7"/>
      <c r="B800" s="7"/>
      <c r="C800" s="7"/>
      <c r="D800" s="7"/>
      <c r="E800" s="7"/>
      <c r="F800" s="75"/>
      <c r="G800" s="406"/>
      <c r="H800" s="75"/>
      <c r="I800" s="75"/>
      <c r="J800" s="75"/>
      <c r="K800" s="75"/>
      <c r="L800" s="75"/>
      <c r="M800" s="75"/>
      <c r="N800" s="75"/>
      <c r="O800" s="75"/>
      <c r="P800" s="75"/>
      <c r="Q800" s="75"/>
      <c r="R800" s="75"/>
    </row>
    <row r="801" spans="1:18" s="99" customFormat="1">
      <c r="A801" s="7"/>
      <c r="B801" s="7"/>
      <c r="C801" s="7"/>
      <c r="D801" s="7"/>
      <c r="E801" s="7"/>
      <c r="F801" s="75"/>
      <c r="G801" s="406"/>
      <c r="H801" s="75"/>
      <c r="I801" s="75"/>
      <c r="J801" s="75"/>
      <c r="K801" s="75"/>
      <c r="L801" s="75"/>
      <c r="M801" s="75"/>
      <c r="N801" s="75"/>
      <c r="O801" s="75"/>
      <c r="P801" s="75"/>
      <c r="Q801" s="75"/>
      <c r="R801" s="75"/>
    </row>
    <row r="802" spans="1:18" s="99" customFormat="1">
      <c r="A802" s="7"/>
      <c r="B802" s="7"/>
      <c r="C802" s="7"/>
      <c r="D802" s="7"/>
      <c r="E802" s="7"/>
      <c r="F802" s="75"/>
      <c r="G802" s="406"/>
      <c r="H802" s="75"/>
      <c r="I802" s="75"/>
      <c r="J802" s="75"/>
      <c r="K802" s="75"/>
      <c r="L802" s="75"/>
      <c r="M802" s="75"/>
      <c r="N802" s="75"/>
      <c r="O802" s="75"/>
      <c r="P802" s="75"/>
      <c r="Q802" s="75"/>
      <c r="R802" s="75"/>
    </row>
    <row r="803" spans="1:18" s="99" customFormat="1">
      <c r="A803" s="7"/>
      <c r="B803" s="7"/>
      <c r="C803" s="7"/>
      <c r="D803" s="7"/>
      <c r="E803" s="7"/>
      <c r="F803" s="75"/>
      <c r="G803" s="406"/>
      <c r="H803" s="75"/>
      <c r="I803" s="75"/>
      <c r="J803" s="75"/>
      <c r="K803" s="75"/>
      <c r="L803" s="75"/>
      <c r="M803" s="75"/>
      <c r="N803" s="75"/>
      <c r="O803" s="75"/>
      <c r="P803" s="75"/>
      <c r="Q803" s="75"/>
      <c r="R803" s="75"/>
    </row>
    <row r="805" spans="1:18" s="99" customFormat="1">
      <c r="A805" s="7"/>
      <c r="B805" s="7"/>
      <c r="C805" s="7"/>
      <c r="D805" s="7"/>
      <c r="E805" s="7"/>
      <c r="F805" s="75"/>
      <c r="G805" s="406"/>
      <c r="H805" s="75"/>
      <c r="I805" s="75"/>
      <c r="J805" s="75"/>
      <c r="K805" s="75"/>
      <c r="L805" s="75"/>
      <c r="M805" s="75"/>
      <c r="N805" s="75"/>
      <c r="O805" s="75"/>
      <c r="P805" s="75"/>
      <c r="Q805" s="75"/>
      <c r="R805" s="75"/>
    </row>
    <row r="806" spans="1:18" s="99" customFormat="1">
      <c r="A806" s="7"/>
      <c r="B806" s="7"/>
      <c r="C806" s="7"/>
      <c r="D806" s="7"/>
      <c r="E806" s="7"/>
      <c r="F806" s="75"/>
      <c r="G806" s="406"/>
      <c r="H806" s="75"/>
      <c r="I806" s="75"/>
      <c r="J806" s="75"/>
      <c r="K806" s="75"/>
      <c r="L806" s="75"/>
      <c r="M806" s="75"/>
      <c r="N806" s="75"/>
      <c r="O806" s="75"/>
      <c r="P806" s="75"/>
      <c r="Q806" s="75"/>
      <c r="R806" s="75"/>
    </row>
  </sheetData>
  <mergeCells count="815">
    <mergeCell ref="A733:F733"/>
    <mergeCell ref="A734:F734"/>
    <mergeCell ref="A735:F735"/>
    <mergeCell ref="A737:Q737"/>
    <mergeCell ref="G671:G672"/>
    <mergeCell ref="G664:G665"/>
    <mergeCell ref="G686:G687"/>
    <mergeCell ref="A700:F700"/>
    <mergeCell ref="A701:F701"/>
    <mergeCell ref="A702:Q702"/>
    <mergeCell ref="A697:F697"/>
    <mergeCell ref="A698:F698"/>
    <mergeCell ref="A699:F699"/>
    <mergeCell ref="A731:F731"/>
    <mergeCell ref="A732:F732"/>
    <mergeCell ref="A721:F721"/>
    <mergeCell ref="A722:Q722"/>
    <mergeCell ref="A723:E723"/>
    <mergeCell ref="A724:E724"/>
    <mergeCell ref="A725:E725"/>
    <mergeCell ref="A726:E726"/>
    <mergeCell ref="A715:E715"/>
    <mergeCell ref="A716:Q716"/>
    <mergeCell ref="A717:F717"/>
    <mergeCell ref="A718:F718"/>
    <mergeCell ref="A719:F719"/>
    <mergeCell ref="A720:F720"/>
    <mergeCell ref="A727:E727"/>
    <mergeCell ref="A728:E728"/>
    <mergeCell ref="A729:Q729"/>
    <mergeCell ref="A730:F730"/>
    <mergeCell ref="A711:E711"/>
    <mergeCell ref="A712:E712"/>
    <mergeCell ref="A713:E713"/>
    <mergeCell ref="A714:E714"/>
    <mergeCell ref="A703:A710"/>
    <mergeCell ref="D703:D710"/>
    <mergeCell ref="E703:E710"/>
    <mergeCell ref="F706:F710"/>
    <mergeCell ref="H706:Q710"/>
    <mergeCell ref="A696:Q696"/>
    <mergeCell ref="M686:M687"/>
    <mergeCell ref="N686:N687"/>
    <mergeCell ref="O686:O687"/>
    <mergeCell ref="P686:P687"/>
    <mergeCell ref="Q686:Q687"/>
    <mergeCell ref="F689:F690"/>
    <mergeCell ref="H689:Q690"/>
    <mergeCell ref="F686:F687"/>
    <mergeCell ref="A685:A690"/>
    <mergeCell ref="C685:C690"/>
    <mergeCell ref="E685:E690"/>
    <mergeCell ref="D686:D687"/>
    <mergeCell ref="A691:E691"/>
    <mergeCell ref="A692:E692"/>
    <mergeCell ref="A693:E693"/>
    <mergeCell ref="A694:E694"/>
    <mergeCell ref="A695:E695"/>
    <mergeCell ref="H686:H687"/>
    <mergeCell ref="I686:I687"/>
    <mergeCell ref="J686:J687"/>
    <mergeCell ref="K686:K687"/>
    <mergeCell ref="L686:L687"/>
    <mergeCell ref="A678:A684"/>
    <mergeCell ref="C678:C684"/>
    <mergeCell ref="E678:E684"/>
    <mergeCell ref="F681:F684"/>
    <mergeCell ref="K673:K674"/>
    <mergeCell ref="L673:L674"/>
    <mergeCell ref="H681:Q684"/>
    <mergeCell ref="C670:C677"/>
    <mergeCell ref="K671:K672"/>
    <mergeCell ref="L671:L672"/>
    <mergeCell ref="D673:D674"/>
    <mergeCell ref="J673:J674"/>
    <mergeCell ref="E670:E677"/>
    <mergeCell ref="F675:F677"/>
    <mergeCell ref="H675:Q677"/>
    <mergeCell ref="P673:P674"/>
    <mergeCell ref="Q673:Q674"/>
    <mergeCell ref="M671:M672"/>
    <mergeCell ref="N671:N672"/>
    <mergeCell ref="O671:O672"/>
    <mergeCell ref="A660:F660"/>
    <mergeCell ref="A661:Q661"/>
    <mergeCell ref="A662:Q662"/>
    <mergeCell ref="A663:A669"/>
    <mergeCell ref="J664:J665"/>
    <mergeCell ref="M673:M674"/>
    <mergeCell ref="N673:N674"/>
    <mergeCell ref="O673:O674"/>
    <mergeCell ref="A670:A677"/>
    <mergeCell ref="D671:D672"/>
    <mergeCell ref="P671:P672"/>
    <mergeCell ref="Q671:Q672"/>
    <mergeCell ref="F671:F672"/>
    <mergeCell ref="H671:H672"/>
    <mergeCell ref="I671:I672"/>
    <mergeCell ref="J671:J672"/>
    <mergeCell ref="F673:F674"/>
    <mergeCell ref="H673:H674"/>
    <mergeCell ref="I673:I674"/>
    <mergeCell ref="D634:D635"/>
    <mergeCell ref="F634:F640"/>
    <mergeCell ref="D637:D638"/>
    <mergeCell ref="C663:C669"/>
    <mergeCell ref="M664:M665"/>
    <mergeCell ref="N664:N665"/>
    <mergeCell ref="F664:F665"/>
    <mergeCell ref="H664:H665"/>
    <mergeCell ref="I664:I665"/>
    <mergeCell ref="F667:F669"/>
    <mergeCell ref="H667:Q669"/>
    <mergeCell ref="Q664:Q665"/>
    <mergeCell ref="A656:F656"/>
    <mergeCell ref="A657:F657"/>
    <mergeCell ref="A658:F658"/>
    <mergeCell ref="A659:F659"/>
    <mergeCell ref="A651:E651"/>
    <mergeCell ref="A652:E652"/>
    <mergeCell ref="A641:A649"/>
    <mergeCell ref="C641:C649"/>
    <mergeCell ref="D644:D649"/>
    <mergeCell ref="F644:F649"/>
    <mergeCell ref="A653:E653"/>
    <mergeCell ref="A654:E654"/>
    <mergeCell ref="A655:Q655"/>
    <mergeCell ref="E663:E669"/>
    <mergeCell ref="D664:D665"/>
    <mergeCell ref="H600:Q600"/>
    <mergeCell ref="A601:A605"/>
    <mergeCell ref="C601:C605"/>
    <mergeCell ref="E601:E605"/>
    <mergeCell ref="K664:K665"/>
    <mergeCell ref="L664:L665"/>
    <mergeCell ref="O664:O665"/>
    <mergeCell ref="P664:P665"/>
    <mergeCell ref="A624:F624"/>
    <mergeCell ref="A625:F625"/>
    <mergeCell ref="A626:F626"/>
    <mergeCell ref="A627:F627"/>
    <mergeCell ref="A618:E618"/>
    <mergeCell ref="A619:E619"/>
    <mergeCell ref="A620:E620"/>
    <mergeCell ref="A621:E621"/>
    <mergeCell ref="A622:E622"/>
    <mergeCell ref="A628:F628"/>
    <mergeCell ref="A629:Q629"/>
    <mergeCell ref="A630:Q630"/>
    <mergeCell ref="H634:Q640"/>
    <mergeCell ref="A650:E650"/>
    <mergeCell ref="A597:A600"/>
    <mergeCell ref="C597:C600"/>
    <mergeCell ref="E597:E600"/>
    <mergeCell ref="E641:E649"/>
    <mergeCell ref="A613:F613"/>
    <mergeCell ref="A614:F614"/>
    <mergeCell ref="A615:F615"/>
    <mergeCell ref="A607:E607"/>
    <mergeCell ref="A608:E608"/>
    <mergeCell ref="A609:E609"/>
    <mergeCell ref="A610:E610"/>
    <mergeCell ref="A611:Q611"/>
    <mergeCell ref="A612:F612"/>
    <mergeCell ref="A606:E606"/>
    <mergeCell ref="F604:F605"/>
    <mergeCell ref="H604:Q605"/>
    <mergeCell ref="A616:F616"/>
    <mergeCell ref="A617:Q617"/>
    <mergeCell ref="A623:Q623"/>
    <mergeCell ref="H644:Q649"/>
    <mergeCell ref="A631:A640"/>
    <mergeCell ref="C631:C640"/>
    <mergeCell ref="E631:E640"/>
    <mergeCell ref="A591:Q591"/>
    <mergeCell ref="A592:Q592"/>
    <mergeCell ref="A593:A596"/>
    <mergeCell ref="C593:C596"/>
    <mergeCell ref="E593:E596"/>
    <mergeCell ref="A586:F586"/>
    <mergeCell ref="A587:F587"/>
    <mergeCell ref="A588:F588"/>
    <mergeCell ref="A589:F589"/>
    <mergeCell ref="H596:Q596"/>
    <mergeCell ref="A585:Q585"/>
    <mergeCell ref="A573:F573"/>
    <mergeCell ref="A574:Q574"/>
    <mergeCell ref="A575:Q575"/>
    <mergeCell ref="A576:A579"/>
    <mergeCell ref="C576:C579"/>
    <mergeCell ref="E576:E579"/>
    <mergeCell ref="H579:Q579"/>
    <mergeCell ref="A590:F590"/>
    <mergeCell ref="A559:A562"/>
    <mergeCell ref="C559:C562"/>
    <mergeCell ref="E559:E562"/>
    <mergeCell ref="H562:Q562"/>
    <mergeCell ref="A580:E580"/>
    <mergeCell ref="A581:E581"/>
    <mergeCell ref="A582:E582"/>
    <mergeCell ref="A583:E583"/>
    <mergeCell ref="A584:E584"/>
    <mergeCell ref="A569:F569"/>
    <mergeCell ref="A570:F570"/>
    <mergeCell ref="A571:F571"/>
    <mergeCell ref="A572:F572"/>
    <mergeCell ref="A563:E563"/>
    <mergeCell ref="A564:E564"/>
    <mergeCell ref="A565:E565"/>
    <mergeCell ref="A566:E566"/>
    <mergeCell ref="A567:E567"/>
    <mergeCell ref="A568:Q568"/>
    <mergeCell ref="A552:F552"/>
    <mergeCell ref="A553:Q553"/>
    <mergeCell ref="A554:Q554"/>
    <mergeCell ref="A555:A558"/>
    <mergeCell ref="C555:C558"/>
    <mergeCell ref="E555:E558"/>
    <mergeCell ref="A549:F549"/>
    <mergeCell ref="A550:F550"/>
    <mergeCell ref="A551:F551"/>
    <mergeCell ref="H558:Q558"/>
    <mergeCell ref="A545:E545"/>
    <mergeCell ref="A546:E546"/>
    <mergeCell ref="A548:F548"/>
    <mergeCell ref="A538:A541"/>
    <mergeCell ref="C538:C541"/>
    <mergeCell ref="E538:E541"/>
    <mergeCell ref="H541:Q541"/>
    <mergeCell ref="A535:F535"/>
    <mergeCell ref="A536:Q536"/>
    <mergeCell ref="A537:Q537"/>
    <mergeCell ref="A521:A524"/>
    <mergeCell ref="C521:C524"/>
    <mergeCell ref="E521:E524"/>
    <mergeCell ref="H524:Q524"/>
    <mergeCell ref="H520:Q520"/>
    <mergeCell ref="A542:E542"/>
    <mergeCell ref="A543:E543"/>
    <mergeCell ref="A544:E544"/>
    <mergeCell ref="A531:F531"/>
    <mergeCell ref="A532:F532"/>
    <mergeCell ref="A533:F533"/>
    <mergeCell ref="A534:F534"/>
    <mergeCell ref="A525:E525"/>
    <mergeCell ref="A526:E526"/>
    <mergeCell ref="A527:E527"/>
    <mergeCell ref="A528:E528"/>
    <mergeCell ref="A529:E529"/>
    <mergeCell ref="A530:Q530"/>
    <mergeCell ref="H516:Q516"/>
    <mergeCell ref="A517:A520"/>
    <mergeCell ref="C517:C520"/>
    <mergeCell ref="E517:E520"/>
    <mergeCell ref="H512:Q512"/>
    <mergeCell ref="A513:A516"/>
    <mergeCell ref="C513:C516"/>
    <mergeCell ref="E513:E516"/>
    <mergeCell ref="A509:A512"/>
    <mergeCell ref="C509:C512"/>
    <mergeCell ref="E509:E512"/>
    <mergeCell ref="A489:F489"/>
    <mergeCell ref="A478:F478"/>
    <mergeCell ref="D507:D508"/>
    <mergeCell ref="F507:F508"/>
    <mergeCell ref="H507:Q508"/>
    <mergeCell ref="A504:A508"/>
    <mergeCell ref="C504:C508"/>
    <mergeCell ref="E504:E508"/>
    <mergeCell ref="D501:D503"/>
    <mergeCell ref="F501:F503"/>
    <mergeCell ref="H501:Q503"/>
    <mergeCell ref="H497:Q497"/>
    <mergeCell ref="A498:A503"/>
    <mergeCell ref="C498:C503"/>
    <mergeCell ref="E498:E503"/>
    <mergeCell ref="A490:F490"/>
    <mergeCell ref="A491:Q491"/>
    <mergeCell ref="A492:Q492"/>
    <mergeCell ref="A493:Q493"/>
    <mergeCell ref="A494:A497"/>
    <mergeCell ref="C494:C497"/>
    <mergeCell ref="E494:E497"/>
    <mergeCell ref="A479:Q479"/>
    <mergeCell ref="A480:E480"/>
    <mergeCell ref="A484:E484"/>
    <mergeCell ref="A485:Q485"/>
    <mergeCell ref="A486:F486"/>
    <mergeCell ref="A487:F487"/>
    <mergeCell ref="A488:F488"/>
    <mergeCell ref="H463:Q463"/>
    <mergeCell ref="A464:A467"/>
    <mergeCell ref="B464:B467"/>
    <mergeCell ref="C464:C467"/>
    <mergeCell ref="E464:E467"/>
    <mergeCell ref="A481:E481"/>
    <mergeCell ref="A482:E482"/>
    <mergeCell ref="A483:E483"/>
    <mergeCell ref="H467:Q467"/>
    <mergeCell ref="A468:E468"/>
    <mergeCell ref="A469:E469"/>
    <mergeCell ref="A470:E470"/>
    <mergeCell ref="A471:E471"/>
    <mergeCell ref="A472:E472"/>
    <mergeCell ref="A473:Q473"/>
    <mergeCell ref="A474:F474"/>
    <mergeCell ref="A475:F475"/>
    <mergeCell ref="A476:F476"/>
    <mergeCell ref="A477:F477"/>
    <mergeCell ref="H459:Q459"/>
    <mergeCell ref="A460:A463"/>
    <mergeCell ref="B460:B463"/>
    <mergeCell ref="C460:C463"/>
    <mergeCell ref="E460:E463"/>
    <mergeCell ref="A456:A459"/>
    <mergeCell ref="B456:B459"/>
    <mergeCell ref="C456:C459"/>
    <mergeCell ref="E456:E459"/>
    <mergeCell ref="H451:Q451"/>
    <mergeCell ref="A452:A455"/>
    <mergeCell ref="B452:B455"/>
    <mergeCell ref="C452:C455"/>
    <mergeCell ref="E452:E455"/>
    <mergeCell ref="H455:Q455"/>
    <mergeCell ref="H447:Q447"/>
    <mergeCell ref="A448:A451"/>
    <mergeCell ref="B448:B451"/>
    <mergeCell ref="C448:C451"/>
    <mergeCell ref="E448:E451"/>
    <mergeCell ref="A433:F433"/>
    <mergeCell ref="H425:Q425"/>
    <mergeCell ref="A426:E426"/>
    <mergeCell ref="A427:E427"/>
    <mergeCell ref="H442:Q443"/>
    <mergeCell ref="A444:A447"/>
    <mergeCell ref="C444:C447"/>
    <mergeCell ref="E444:E447"/>
    <mergeCell ref="A434:F434"/>
    <mergeCell ref="A435:F435"/>
    <mergeCell ref="A436:F436"/>
    <mergeCell ref="A438:Q438"/>
    <mergeCell ref="A439:A443"/>
    <mergeCell ref="C439:C443"/>
    <mergeCell ref="E439:E443"/>
    <mergeCell ref="D442:D443"/>
    <mergeCell ref="F442:F443"/>
    <mergeCell ref="A422:A425"/>
    <mergeCell ref="C422:C425"/>
    <mergeCell ref="E422:E425"/>
    <mergeCell ref="A418:A421"/>
    <mergeCell ref="C418:C421"/>
    <mergeCell ref="E418:E421"/>
    <mergeCell ref="A428:E428"/>
    <mergeCell ref="A429:E429"/>
    <mergeCell ref="A430:E430"/>
    <mergeCell ref="B416:B417"/>
    <mergeCell ref="H417:Q417"/>
    <mergeCell ref="A414:A417"/>
    <mergeCell ref="B414:B415"/>
    <mergeCell ref="C414:C417"/>
    <mergeCell ref="E414:E417"/>
    <mergeCell ref="A409:F409"/>
    <mergeCell ref="A410:F410"/>
    <mergeCell ref="A411:F411"/>
    <mergeCell ref="A412:Q412"/>
    <mergeCell ref="A413:Q413"/>
    <mergeCell ref="A403:E403"/>
    <mergeCell ref="A404:E404"/>
    <mergeCell ref="A405:E405"/>
    <mergeCell ref="A406:Q406"/>
    <mergeCell ref="A407:E407"/>
    <mergeCell ref="A408:F408"/>
    <mergeCell ref="H400:Q400"/>
    <mergeCell ref="A401:E401"/>
    <mergeCell ref="A402:E402"/>
    <mergeCell ref="A397:A400"/>
    <mergeCell ref="B397:B400"/>
    <mergeCell ref="C397:C400"/>
    <mergeCell ref="E397:E400"/>
    <mergeCell ref="F395:F396"/>
    <mergeCell ref="H395:Q396"/>
    <mergeCell ref="A392:A396"/>
    <mergeCell ref="B392:B396"/>
    <mergeCell ref="C392:C396"/>
    <mergeCell ref="E392:E396"/>
    <mergeCell ref="F390:F391"/>
    <mergeCell ref="H390:Q391"/>
    <mergeCell ref="A387:A391"/>
    <mergeCell ref="B387:B391"/>
    <mergeCell ref="C387:C391"/>
    <mergeCell ref="E387:E391"/>
    <mergeCell ref="F385:F386"/>
    <mergeCell ref="H385:Q386"/>
    <mergeCell ref="A382:A386"/>
    <mergeCell ref="B382:B386"/>
    <mergeCell ref="C382:C386"/>
    <mergeCell ref="E382:E386"/>
    <mergeCell ref="F380:F381"/>
    <mergeCell ref="H380:Q381"/>
    <mergeCell ref="A377:A381"/>
    <mergeCell ref="B377:B381"/>
    <mergeCell ref="C377:C381"/>
    <mergeCell ref="E377:E381"/>
    <mergeCell ref="F375:F376"/>
    <mergeCell ref="H375:Q376"/>
    <mergeCell ref="A372:A376"/>
    <mergeCell ref="B372:B376"/>
    <mergeCell ref="C372:C376"/>
    <mergeCell ref="E372:E376"/>
    <mergeCell ref="F370:F371"/>
    <mergeCell ref="H370:Q371"/>
    <mergeCell ref="A367:A371"/>
    <mergeCell ref="B367:B371"/>
    <mergeCell ref="C367:C371"/>
    <mergeCell ref="E367:E371"/>
    <mergeCell ref="F365:F366"/>
    <mergeCell ref="H365:Q366"/>
    <mergeCell ref="A362:A366"/>
    <mergeCell ref="B362:B366"/>
    <mergeCell ref="C362:C366"/>
    <mergeCell ref="E362:E366"/>
    <mergeCell ref="F360:F361"/>
    <mergeCell ref="H360:Q361"/>
    <mergeCell ref="A357:A361"/>
    <mergeCell ref="B357:B361"/>
    <mergeCell ref="C357:C361"/>
    <mergeCell ref="E357:E361"/>
    <mergeCell ref="F355:F356"/>
    <mergeCell ref="H355:Q356"/>
    <mergeCell ref="A352:A356"/>
    <mergeCell ref="B352:B356"/>
    <mergeCell ref="C352:C356"/>
    <mergeCell ref="E352:E356"/>
    <mergeCell ref="F350:F351"/>
    <mergeCell ref="H350:Q351"/>
    <mergeCell ref="A347:A351"/>
    <mergeCell ref="B347:B351"/>
    <mergeCell ref="C347:C351"/>
    <mergeCell ref="E347:E351"/>
    <mergeCell ref="F345:F346"/>
    <mergeCell ref="H345:Q346"/>
    <mergeCell ref="A342:A346"/>
    <mergeCell ref="B342:B346"/>
    <mergeCell ref="C342:C346"/>
    <mergeCell ref="E342:E346"/>
    <mergeCell ref="F340:F341"/>
    <mergeCell ref="H340:Q341"/>
    <mergeCell ref="A337:A341"/>
    <mergeCell ref="B337:B341"/>
    <mergeCell ref="C337:C341"/>
    <mergeCell ref="E337:E341"/>
    <mergeCell ref="F335:F336"/>
    <mergeCell ref="H335:Q336"/>
    <mergeCell ref="A332:A336"/>
    <mergeCell ref="B332:B336"/>
    <mergeCell ref="C332:C336"/>
    <mergeCell ref="E332:E336"/>
    <mergeCell ref="F330:F331"/>
    <mergeCell ref="H330:Q331"/>
    <mergeCell ref="A327:A331"/>
    <mergeCell ref="B327:B331"/>
    <mergeCell ref="C327:C331"/>
    <mergeCell ref="E327:E331"/>
    <mergeCell ref="F325:F326"/>
    <mergeCell ref="H325:Q326"/>
    <mergeCell ref="A322:A326"/>
    <mergeCell ref="B322:B326"/>
    <mergeCell ref="C322:C326"/>
    <mergeCell ref="E322:E326"/>
    <mergeCell ref="F320:F321"/>
    <mergeCell ref="H320:Q321"/>
    <mergeCell ref="A317:A321"/>
    <mergeCell ref="B317:B321"/>
    <mergeCell ref="C317:C321"/>
    <mergeCell ref="E317:E321"/>
    <mergeCell ref="A307:A311"/>
    <mergeCell ref="B307:B311"/>
    <mergeCell ref="C307:C311"/>
    <mergeCell ref="E307:E311"/>
    <mergeCell ref="A303:A306"/>
    <mergeCell ref="E303:E306"/>
    <mergeCell ref="F315:F316"/>
    <mergeCell ref="H315:Q316"/>
    <mergeCell ref="A312:A316"/>
    <mergeCell ref="B312:B316"/>
    <mergeCell ref="C312:C316"/>
    <mergeCell ref="E312:E316"/>
    <mergeCell ref="F310:F311"/>
    <mergeCell ref="H310:Q311"/>
    <mergeCell ref="F301:F302"/>
    <mergeCell ref="H301:Q302"/>
    <mergeCell ref="A298:A302"/>
    <mergeCell ref="E298:E302"/>
    <mergeCell ref="D296:D297"/>
    <mergeCell ref="F296:F297"/>
    <mergeCell ref="H296:Q297"/>
    <mergeCell ref="A293:A297"/>
    <mergeCell ref="C293:C297"/>
    <mergeCell ref="E293:E297"/>
    <mergeCell ref="D291:D292"/>
    <mergeCell ref="F291:F292"/>
    <mergeCell ref="H291:Q292"/>
    <mergeCell ref="A288:A292"/>
    <mergeCell ref="C288:C292"/>
    <mergeCell ref="E288:E292"/>
    <mergeCell ref="D286:D287"/>
    <mergeCell ref="F286:F287"/>
    <mergeCell ref="H286:Q287"/>
    <mergeCell ref="A283:A287"/>
    <mergeCell ref="C283:C287"/>
    <mergeCell ref="E283:E287"/>
    <mergeCell ref="D281:D282"/>
    <mergeCell ref="F281:F282"/>
    <mergeCell ref="H281:Q282"/>
    <mergeCell ref="A278:A282"/>
    <mergeCell ref="C278:C282"/>
    <mergeCell ref="E278:E282"/>
    <mergeCell ref="D275:D277"/>
    <mergeCell ref="F275:F277"/>
    <mergeCell ref="H275:Q277"/>
    <mergeCell ref="A272:A277"/>
    <mergeCell ref="C272:C277"/>
    <mergeCell ref="E272:E277"/>
    <mergeCell ref="F270:F271"/>
    <mergeCell ref="H270:Q271"/>
    <mergeCell ref="A267:A271"/>
    <mergeCell ref="C267:C271"/>
    <mergeCell ref="E267:E271"/>
    <mergeCell ref="D265:D266"/>
    <mergeCell ref="F265:F266"/>
    <mergeCell ref="H265:Q266"/>
    <mergeCell ref="A262:A266"/>
    <mergeCell ref="C262:C266"/>
    <mergeCell ref="E262:E266"/>
    <mergeCell ref="D260:D261"/>
    <mergeCell ref="F260:F261"/>
    <mergeCell ref="H260:Q261"/>
    <mergeCell ref="A254:F254"/>
    <mergeCell ref="A255:Q255"/>
    <mergeCell ref="A256:Q256"/>
    <mergeCell ref="A257:A261"/>
    <mergeCell ref="C257:C261"/>
    <mergeCell ref="E257:E261"/>
    <mergeCell ref="A251:F251"/>
    <mergeCell ref="A252:F252"/>
    <mergeCell ref="A253:F253"/>
    <mergeCell ref="K247:K248"/>
    <mergeCell ref="L247:L248"/>
    <mergeCell ref="M247:M248"/>
    <mergeCell ref="N247:N248"/>
    <mergeCell ref="O247:O248"/>
    <mergeCell ref="P247:P248"/>
    <mergeCell ref="A247:E248"/>
    <mergeCell ref="F247:F248"/>
    <mergeCell ref="H247:H248"/>
    <mergeCell ref="I247:I248"/>
    <mergeCell ref="J247:J248"/>
    <mergeCell ref="A234:A237"/>
    <mergeCell ref="B234:B237"/>
    <mergeCell ref="C234:C237"/>
    <mergeCell ref="E234:E237"/>
    <mergeCell ref="Q247:Q248"/>
    <mergeCell ref="A249:Q249"/>
    <mergeCell ref="A250:F250"/>
    <mergeCell ref="A246:E246"/>
    <mergeCell ref="H241:Q241"/>
    <mergeCell ref="A242:Q242"/>
    <mergeCell ref="A243:E243"/>
    <mergeCell ref="A244:E244"/>
    <mergeCell ref="A245:E245"/>
    <mergeCell ref="A238:A241"/>
    <mergeCell ref="B238:B241"/>
    <mergeCell ref="C238:C241"/>
    <mergeCell ref="E238:E241"/>
    <mergeCell ref="A230:A233"/>
    <mergeCell ref="B230:B233"/>
    <mergeCell ref="C230:C233"/>
    <mergeCell ref="E230:E233"/>
    <mergeCell ref="H225:Q225"/>
    <mergeCell ref="A226:A229"/>
    <mergeCell ref="B226:B229"/>
    <mergeCell ref="C226:C229"/>
    <mergeCell ref="E226:E229"/>
    <mergeCell ref="A222:A225"/>
    <mergeCell ref="B222:B225"/>
    <mergeCell ref="C222:C225"/>
    <mergeCell ref="E222:E225"/>
    <mergeCell ref="H233:Q233"/>
    <mergeCell ref="A214:A217"/>
    <mergeCell ref="B214:B217"/>
    <mergeCell ref="C214:C217"/>
    <mergeCell ref="E214:E217"/>
    <mergeCell ref="H221:Q221"/>
    <mergeCell ref="H213:Q213"/>
    <mergeCell ref="A218:A221"/>
    <mergeCell ref="B218:B221"/>
    <mergeCell ref="C218:C221"/>
    <mergeCell ref="E218:E221"/>
    <mergeCell ref="H217:Q217"/>
    <mergeCell ref="A210:A213"/>
    <mergeCell ref="B210:B213"/>
    <mergeCell ref="C210:C213"/>
    <mergeCell ref="E210:E213"/>
    <mergeCell ref="A206:A209"/>
    <mergeCell ref="B206:B209"/>
    <mergeCell ref="C206:C209"/>
    <mergeCell ref="E206:E209"/>
    <mergeCell ref="H205:Q205"/>
    <mergeCell ref="H201:Q201"/>
    <mergeCell ref="A202:A205"/>
    <mergeCell ref="B202:B205"/>
    <mergeCell ref="C202:C205"/>
    <mergeCell ref="E202:E205"/>
    <mergeCell ref="E190:E193"/>
    <mergeCell ref="H197:Q197"/>
    <mergeCell ref="A198:A201"/>
    <mergeCell ref="B198:B201"/>
    <mergeCell ref="C198:C201"/>
    <mergeCell ref="E198:E201"/>
    <mergeCell ref="H185:Q185"/>
    <mergeCell ref="A182:A185"/>
    <mergeCell ref="B182:B185"/>
    <mergeCell ref="C182:C185"/>
    <mergeCell ref="E182:E185"/>
    <mergeCell ref="H189:Q189"/>
    <mergeCell ref="H193:Q193"/>
    <mergeCell ref="A194:A197"/>
    <mergeCell ref="B194:B197"/>
    <mergeCell ref="C194:C197"/>
    <mergeCell ref="E194:E197"/>
    <mergeCell ref="A190:A193"/>
    <mergeCell ref="B190:B193"/>
    <mergeCell ref="C190:C193"/>
    <mergeCell ref="A186:A189"/>
    <mergeCell ref="B186:B189"/>
    <mergeCell ref="C186:C189"/>
    <mergeCell ref="E186:E189"/>
    <mergeCell ref="A174:A177"/>
    <mergeCell ref="B174:B177"/>
    <mergeCell ref="C174:C177"/>
    <mergeCell ref="E174:E177"/>
    <mergeCell ref="H181:Q181"/>
    <mergeCell ref="H173:Q173"/>
    <mergeCell ref="A178:A181"/>
    <mergeCell ref="B178:B181"/>
    <mergeCell ref="C178:C181"/>
    <mergeCell ref="E178:E181"/>
    <mergeCell ref="H177:Q177"/>
    <mergeCell ref="A170:A173"/>
    <mergeCell ref="B170:B173"/>
    <mergeCell ref="C170:C173"/>
    <mergeCell ref="E170:E173"/>
    <mergeCell ref="A143:A148"/>
    <mergeCell ref="C143:C148"/>
    <mergeCell ref="E143:E148"/>
    <mergeCell ref="D146:D148"/>
    <mergeCell ref="F146:F148"/>
    <mergeCell ref="H146:Q148"/>
    <mergeCell ref="A125:A131"/>
    <mergeCell ref="E125:E131"/>
    <mergeCell ref="A166:A169"/>
    <mergeCell ref="B166:B169"/>
    <mergeCell ref="C166:C169"/>
    <mergeCell ref="E166:E169"/>
    <mergeCell ref="D163:D165"/>
    <mergeCell ref="F163:F165"/>
    <mergeCell ref="H163:Q165"/>
    <mergeCell ref="A160:A165"/>
    <mergeCell ref="C160:C165"/>
    <mergeCell ref="E160:E165"/>
    <mergeCell ref="D158:D159"/>
    <mergeCell ref="F158:F159"/>
    <mergeCell ref="H158:Q159"/>
    <mergeCell ref="A155:A159"/>
    <mergeCell ref="C155:C159"/>
    <mergeCell ref="E155:E159"/>
    <mergeCell ref="D152:D154"/>
    <mergeCell ref="F152:F154"/>
    <mergeCell ref="H152:Q154"/>
    <mergeCell ref="A149:A154"/>
    <mergeCell ref="C149:C154"/>
    <mergeCell ref="E149:E154"/>
    <mergeCell ref="D121:D124"/>
    <mergeCell ref="F121:F124"/>
    <mergeCell ref="H121:Q124"/>
    <mergeCell ref="A118:A124"/>
    <mergeCell ref="C118:C124"/>
    <mergeCell ref="E118:E124"/>
    <mergeCell ref="D139:D142"/>
    <mergeCell ref="F139:F142"/>
    <mergeCell ref="H139:Q142"/>
    <mergeCell ref="H135:Q135"/>
    <mergeCell ref="A136:A142"/>
    <mergeCell ref="C136:C142"/>
    <mergeCell ref="E136:E142"/>
    <mergeCell ref="A132:A135"/>
    <mergeCell ref="C132:C135"/>
    <mergeCell ref="E132:E135"/>
    <mergeCell ref="F128:F131"/>
    <mergeCell ref="H128:Q131"/>
    <mergeCell ref="A108:A112"/>
    <mergeCell ref="C108:C112"/>
    <mergeCell ref="A100:A107"/>
    <mergeCell ref="D100:D107"/>
    <mergeCell ref="E100:E107"/>
    <mergeCell ref="D95:D99"/>
    <mergeCell ref="F95:F99"/>
    <mergeCell ref="F103:F107"/>
    <mergeCell ref="F116:F117"/>
    <mergeCell ref="D111:D112"/>
    <mergeCell ref="F111:F112"/>
    <mergeCell ref="E108:E112"/>
    <mergeCell ref="A92:A99"/>
    <mergeCell ref="C92:C99"/>
    <mergeCell ref="E92:E99"/>
    <mergeCell ref="A113:A117"/>
    <mergeCell ref="E113:E117"/>
    <mergeCell ref="A88:A91"/>
    <mergeCell ref="E88:E91"/>
    <mergeCell ref="D83:D87"/>
    <mergeCell ref="F83:F87"/>
    <mergeCell ref="H83:Q87"/>
    <mergeCell ref="A80:A87"/>
    <mergeCell ref="C80:C87"/>
    <mergeCell ref="E80:E87"/>
    <mergeCell ref="H95:Q99"/>
    <mergeCell ref="D77:D79"/>
    <mergeCell ref="F77:F79"/>
    <mergeCell ref="H77:Q79"/>
    <mergeCell ref="A74:A79"/>
    <mergeCell ref="C74:C79"/>
    <mergeCell ref="E74:E79"/>
    <mergeCell ref="D71:D73"/>
    <mergeCell ref="F71:F73"/>
    <mergeCell ref="H71:Q73"/>
    <mergeCell ref="A68:A73"/>
    <mergeCell ref="C68:C73"/>
    <mergeCell ref="E68:E73"/>
    <mergeCell ref="A64:A67"/>
    <mergeCell ref="C64:C67"/>
    <mergeCell ref="E64:E67"/>
    <mergeCell ref="H67:Q67"/>
    <mergeCell ref="A55:A63"/>
    <mergeCell ref="C55:C63"/>
    <mergeCell ref="E55:E63"/>
    <mergeCell ref="D58:D63"/>
    <mergeCell ref="F58:F63"/>
    <mergeCell ref="H58:Q63"/>
    <mergeCell ref="A49:A54"/>
    <mergeCell ref="C49:C54"/>
    <mergeCell ref="E49:E54"/>
    <mergeCell ref="D52:D54"/>
    <mergeCell ref="F52:F54"/>
    <mergeCell ref="H52:Q54"/>
    <mergeCell ref="A41:A48"/>
    <mergeCell ref="C41:C48"/>
    <mergeCell ref="E41:E48"/>
    <mergeCell ref="D44:D48"/>
    <mergeCell ref="F44:F48"/>
    <mergeCell ref="H44:Q48"/>
    <mergeCell ref="D22:D23"/>
    <mergeCell ref="F22:F23"/>
    <mergeCell ref="H22:Q23"/>
    <mergeCell ref="A34:A40"/>
    <mergeCell ref="C34:C40"/>
    <mergeCell ref="E34:E40"/>
    <mergeCell ref="A30:A33"/>
    <mergeCell ref="C30:C33"/>
    <mergeCell ref="E30:E33"/>
    <mergeCell ref="D27:D29"/>
    <mergeCell ref="F27:F29"/>
    <mergeCell ref="H27:Q29"/>
    <mergeCell ref="A24:A29"/>
    <mergeCell ref="C24:C29"/>
    <mergeCell ref="E24:E29"/>
    <mergeCell ref="D37:D40"/>
    <mergeCell ref="F37:F40"/>
    <mergeCell ref="H37:Q40"/>
    <mergeCell ref="H33:Q33"/>
    <mergeCell ref="A19:A23"/>
    <mergeCell ref="C19:C23"/>
    <mergeCell ref="A11:Q11"/>
    <mergeCell ref="A13:Q13"/>
    <mergeCell ref="A14:A15"/>
    <mergeCell ref="B14:B15"/>
    <mergeCell ref="C14:C15"/>
    <mergeCell ref="D14:D15"/>
    <mergeCell ref="E14:E15"/>
    <mergeCell ref="O5:Q5"/>
    <mergeCell ref="A9:Q9"/>
    <mergeCell ref="A10:Q10"/>
    <mergeCell ref="R247:R248"/>
    <mergeCell ref="R664:R665"/>
    <mergeCell ref="R671:R672"/>
    <mergeCell ref="R673:R674"/>
    <mergeCell ref="R686:R687"/>
    <mergeCell ref="R14:R15"/>
    <mergeCell ref="G247:G248"/>
    <mergeCell ref="G673:G674"/>
    <mergeCell ref="G14:G15"/>
    <mergeCell ref="H91:Q91"/>
    <mergeCell ref="H103:Q107"/>
    <mergeCell ref="H116:Q117"/>
    <mergeCell ref="H111:Q112"/>
    <mergeCell ref="H169:Q169"/>
    <mergeCell ref="H209:Q209"/>
    <mergeCell ref="H229:Q229"/>
    <mergeCell ref="H237:Q237"/>
    <mergeCell ref="H306:Q306"/>
    <mergeCell ref="H421:Q421"/>
    <mergeCell ref="A431:Q431"/>
    <mergeCell ref="A432:F432"/>
    <mergeCell ref="E19:E23"/>
    <mergeCell ref="F14:F15"/>
    <mergeCell ref="H14:Q14"/>
  </mergeCells>
  <pageMargins left="0.70866141732283472" right="0.70866141732283472" top="0.74803149606299213" bottom="0.74803149606299213" header="0.31496062992125984" footer="0.31496062992125984"/>
  <pageSetup paperSize="8" scale="23" fitToHeight="120" orientation="landscape" r:id="rId1"/>
  <rowBreaks count="6" manualBreakCount="6">
    <brk id="79" max="16" man="1"/>
    <brk id="165" max="16" man="1"/>
    <brk id="326" max="16" man="1"/>
    <brk id="503" max="16" man="1"/>
    <brk id="605" max="16" man="1"/>
    <brk id="701" max="16" man="1"/>
  </rowBreaks>
</worksheet>
</file>

<file path=xl/worksheets/sheet20.xml><?xml version="1.0" encoding="utf-8"?>
<worksheet xmlns="http://schemas.openxmlformats.org/spreadsheetml/2006/main" xmlns:r="http://schemas.openxmlformats.org/officeDocument/2006/relationships">
  <sheetPr codeName="Лист20"/>
  <dimension ref="A2:R806"/>
  <sheetViews>
    <sheetView view="pageBreakPreview" topLeftCell="C482" zoomScale="30" zoomScaleNormal="25" zoomScaleSheetLayoutView="30" workbookViewId="0">
      <selection activeCell="H600" sqref="H600:Q600"/>
    </sheetView>
  </sheetViews>
  <sheetFormatPr defaultColWidth="8.88671875" defaultRowHeight="33"/>
  <cols>
    <col min="1" max="1" width="16" style="7" customWidth="1"/>
    <col min="2" max="2" width="93.77734375" style="7" customWidth="1"/>
    <col min="3" max="3" width="55.77734375" style="7" customWidth="1"/>
    <col min="4" max="4" width="63.77734375" style="7" customWidth="1"/>
    <col min="5" max="5" width="26.21875" style="7" customWidth="1"/>
    <col min="6" max="6" width="40.77734375" style="75" customWidth="1"/>
    <col min="7" max="7" width="38.77734375" style="406" customWidth="1"/>
    <col min="8" max="16" width="38.77734375" style="75" customWidth="1"/>
    <col min="17" max="17" width="35.44140625" style="75" customWidth="1"/>
    <col min="18" max="18" width="38.77734375" style="75" customWidth="1"/>
    <col min="19" max="16384" width="8.88671875" style="7"/>
  </cols>
  <sheetData>
    <row r="2" spans="1:18" ht="69" customHeight="1" thickBot="1">
      <c r="K2" s="350" t="s">
        <v>710</v>
      </c>
    </row>
    <row r="3" spans="1:18" ht="168" customHeight="1" thickBot="1">
      <c r="I3" s="341" t="s">
        <v>703</v>
      </c>
      <c r="J3" s="342">
        <v>733</v>
      </c>
      <c r="K3" s="342"/>
      <c r="L3" s="343" t="s">
        <v>704</v>
      </c>
    </row>
    <row r="4" spans="1:18" s="85" customFormat="1" ht="168" customHeight="1" thickBot="1">
      <c r="B4" s="87"/>
      <c r="C4" s="87"/>
      <c r="D4" s="88"/>
      <c r="E4" s="295"/>
      <c r="F4" s="295"/>
      <c r="G4" s="407"/>
      <c r="H4" s="87"/>
      <c r="I4" s="341" t="s">
        <v>705</v>
      </c>
      <c r="J4" s="344">
        <v>0</v>
      </c>
      <c r="K4" s="345"/>
      <c r="L4" s="346" t="s">
        <v>706</v>
      </c>
      <c r="M4" s="349" t="s">
        <v>709</v>
      </c>
      <c r="N4" s="295"/>
      <c r="O4" s="89"/>
      <c r="P4" s="90"/>
      <c r="Q4" s="90"/>
      <c r="R4" s="87"/>
    </row>
    <row r="5" spans="1:18" s="76" customFormat="1" ht="168" customHeight="1" thickBot="1">
      <c r="C5" s="93"/>
      <c r="D5" s="88"/>
      <c r="E5" s="295"/>
      <c r="F5" s="295"/>
      <c r="G5" s="457"/>
      <c r="H5" s="94"/>
      <c r="I5" s="341" t="s">
        <v>707</v>
      </c>
      <c r="J5" s="347">
        <f>ROUND(J4/J3,2)</f>
        <v>0</v>
      </c>
      <c r="K5" s="347"/>
      <c r="L5" s="343" t="s">
        <v>708</v>
      </c>
      <c r="M5" s="295"/>
      <c r="N5" s="295"/>
      <c r="O5" s="659"/>
      <c r="P5" s="660"/>
      <c r="Q5" s="660"/>
      <c r="R5" s="94"/>
    </row>
    <row r="6" spans="1:18" s="76" customFormat="1" ht="54.75" customHeight="1">
      <c r="B6" s="96"/>
      <c r="C6" s="96"/>
      <c r="D6" s="88"/>
      <c r="E6" s="295"/>
      <c r="F6" s="295"/>
      <c r="G6" s="407"/>
      <c r="H6" s="96"/>
      <c r="I6" s="97"/>
      <c r="J6" s="97"/>
      <c r="K6" s="97"/>
      <c r="L6" s="95"/>
      <c r="M6" s="295"/>
      <c r="N6" s="295"/>
      <c r="O6" s="91"/>
      <c r="P6" s="92"/>
      <c r="Q6" s="92"/>
      <c r="R6" s="96"/>
    </row>
    <row r="7" spans="1:18" s="76" customFormat="1" ht="54.75" customHeight="1">
      <c r="B7" s="81"/>
      <c r="C7" s="81"/>
      <c r="D7" s="84"/>
      <c r="G7" s="408"/>
      <c r="H7" s="86"/>
      <c r="I7" s="86"/>
      <c r="J7" s="86"/>
      <c r="K7" s="86"/>
      <c r="L7" s="82"/>
      <c r="N7" s="83"/>
      <c r="O7" s="91"/>
      <c r="P7" s="92"/>
      <c r="Q7" s="92"/>
      <c r="R7" s="86"/>
    </row>
    <row r="8" spans="1:18" s="76" customFormat="1" ht="54.75" customHeight="1">
      <c r="A8" s="27"/>
      <c r="B8" s="27"/>
      <c r="C8" s="28"/>
      <c r="D8" s="27"/>
      <c r="E8" s="27"/>
      <c r="F8" s="38"/>
      <c r="G8" s="409"/>
      <c r="H8" s="38"/>
      <c r="I8" s="38"/>
      <c r="J8" s="38"/>
      <c r="K8" s="38"/>
      <c r="L8" s="38"/>
      <c r="M8" s="74"/>
      <c r="N8" s="74"/>
      <c r="O8" s="74"/>
      <c r="P8" s="74"/>
      <c r="Q8" s="80"/>
      <c r="R8" s="38"/>
    </row>
    <row r="9" spans="1:18" s="76" customFormat="1" ht="54.75" customHeight="1">
      <c r="A9" s="661" t="s">
        <v>0</v>
      </c>
      <c r="B9" s="661"/>
      <c r="C9" s="661"/>
      <c r="D9" s="661"/>
      <c r="E9" s="661"/>
      <c r="F9" s="661"/>
      <c r="G9" s="661"/>
      <c r="H9" s="661"/>
      <c r="I9" s="661"/>
      <c r="J9" s="661"/>
      <c r="K9" s="661"/>
      <c r="L9" s="661"/>
      <c r="M9" s="661"/>
      <c r="N9" s="661"/>
      <c r="O9" s="661"/>
      <c r="P9" s="661"/>
      <c r="Q9" s="661"/>
    </row>
    <row r="10" spans="1:18" s="76" customFormat="1" ht="54.75" customHeight="1">
      <c r="A10" s="652" t="s">
        <v>504</v>
      </c>
      <c r="B10" s="652"/>
      <c r="C10" s="652"/>
      <c r="D10" s="652"/>
      <c r="E10" s="652"/>
      <c r="F10" s="652"/>
      <c r="G10" s="652"/>
      <c r="H10" s="652"/>
      <c r="I10" s="652"/>
      <c r="J10" s="652"/>
      <c r="K10" s="652"/>
      <c r="L10" s="652"/>
      <c r="M10" s="652"/>
      <c r="N10" s="652"/>
      <c r="O10" s="652"/>
      <c r="P10" s="652"/>
      <c r="Q10" s="652"/>
    </row>
    <row r="11" spans="1:18" s="76" customFormat="1" ht="54.75" customHeight="1">
      <c r="A11" s="652" t="s">
        <v>505</v>
      </c>
      <c r="B11" s="653"/>
      <c r="C11" s="653"/>
      <c r="D11" s="653"/>
      <c r="E11" s="653"/>
      <c r="F11" s="653"/>
      <c r="G11" s="653"/>
      <c r="H11" s="653"/>
      <c r="I11" s="653"/>
      <c r="J11" s="653"/>
      <c r="K11" s="653"/>
      <c r="L11" s="653"/>
      <c r="M11" s="653"/>
      <c r="N11" s="653"/>
      <c r="O11" s="653"/>
      <c r="P11" s="653"/>
      <c r="Q11" s="653"/>
    </row>
    <row r="12" spans="1:18" s="76" customFormat="1" ht="54.75" customHeight="1">
      <c r="A12" s="569"/>
      <c r="B12" s="570"/>
      <c r="C12" s="570"/>
      <c r="D12" s="570"/>
      <c r="E12" s="570"/>
      <c r="F12" s="570"/>
      <c r="G12" s="410"/>
      <c r="H12" s="348" t="s">
        <v>734</v>
      </c>
      <c r="I12" s="570"/>
      <c r="J12" s="570"/>
      <c r="K12" s="570"/>
      <c r="L12" s="570"/>
      <c r="M12" s="570"/>
      <c r="N12" s="570"/>
      <c r="O12" s="570"/>
      <c r="P12" s="570"/>
      <c r="Q12" s="570"/>
      <c r="R12" s="348"/>
    </row>
    <row r="13" spans="1:18" ht="54.75" customHeight="1" thickBot="1">
      <c r="A13" s="654"/>
      <c r="B13" s="654"/>
      <c r="C13" s="654"/>
      <c r="D13" s="654"/>
      <c r="E13" s="654"/>
      <c r="F13" s="654"/>
      <c r="G13" s="654"/>
      <c r="H13" s="654"/>
      <c r="I13" s="654"/>
      <c r="J13" s="654"/>
      <c r="K13" s="654"/>
      <c r="L13" s="654"/>
      <c r="M13" s="654"/>
      <c r="N13" s="654"/>
      <c r="O13" s="654"/>
      <c r="P13" s="654"/>
      <c r="Q13" s="654"/>
      <c r="R13" s="7"/>
    </row>
    <row r="14" spans="1:18" ht="62.25" customHeight="1" thickBot="1">
      <c r="A14" s="655" t="s">
        <v>500</v>
      </c>
      <c r="B14" s="657" t="s">
        <v>1</v>
      </c>
      <c r="C14" s="655" t="s">
        <v>501</v>
      </c>
      <c r="D14" s="655" t="s">
        <v>503</v>
      </c>
      <c r="E14" s="657" t="s">
        <v>2</v>
      </c>
      <c r="F14" s="648" t="s">
        <v>502</v>
      </c>
      <c r="G14" s="622" t="s">
        <v>711</v>
      </c>
      <c r="H14" s="650" t="s">
        <v>3</v>
      </c>
      <c r="I14" s="651"/>
      <c r="J14" s="651"/>
      <c r="K14" s="651"/>
      <c r="L14" s="651"/>
      <c r="M14" s="651"/>
      <c r="N14" s="651"/>
      <c r="O14" s="651"/>
      <c r="P14" s="651"/>
      <c r="Q14" s="651"/>
      <c r="R14" s="622" t="s">
        <v>712</v>
      </c>
    </row>
    <row r="15" spans="1:18" ht="195" customHeight="1" thickBot="1">
      <c r="A15" s="656"/>
      <c r="B15" s="658"/>
      <c r="C15" s="656"/>
      <c r="D15" s="656"/>
      <c r="E15" s="658"/>
      <c r="F15" s="649"/>
      <c r="G15" s="623"/>
      <c r="H15" s="284" t="s">
        <v>4</v>
      </c>
      <c r="I15" s="284" t="s">
        <v>5</v>
      </c>
      <c r="J15" s="284" t="s">
        <v>6</v>
      </c>
      <c r="K15" s="284" t="s">
        <v>7</v>
      </c>
      <c r="L15" s="284" t="s">
        <v>8</v>
      </c>
      <c r="M15" s="284" t="s">
        <v>9</v>
      </c>
      <c r="N15" s="284" t="s">
        <v>10</v>
      </c>
      <c r="O15" s="284" t="s">
        <v>11</v>
      </c>
      <c r="P15" s="284" t="s">
        <v>12</v>
      </c>
      <c r="Q15" s="572" t="s">
        <v>13</v>
      </c>
      <c r="R15" s="623"/>
    </row>
    <row r="16" spans="1:18" s="296" customFormat="1" ht="35.1" customHeight="1" thickBot="1">
      <c r="A16" s="3">
        <v>1</v>
      </c>
      <c r="B16" s="3">
        <v>2</v>
      </c>
      <c r="C16" s="3">
        <v>3</v>
      </c>
      <c r="D16" s="3">
        <v>4</v>
      </c>
      <c r="E16" s="3">
        <v>5</v>
      </c>
      <c r="F16" s="3">
        <v>6</v>
      </c>
      <c r="G16" s="411">
        <v>7</v>
      </c>
      <c r="H16" s="3">
        <v>8</v>
      </c>
      <c r="I16" s="3">
        <v>9</v>
      </c>
      <c r="J16" s="3">
        <v>10</v>
      </c>
      <c r="K16" s="3">
        <v>11</v>
      </c>
      <c r="L16" s="3">
        <v>12</v>
      </c>
      <c r="M16" s="3">
        <v>13</v>
      </c>
      <c r="N16" s="3">
        <v>14</v>
      </c>
      <c r="O16" s="3">
        <v>15</v>
      </c>
      <c r="P16" s="3">
        <v>16</v>
      </c>
      <c r="Q16" s="3">
        <v>17</v>
      </c>
      <c r="R16" s="3">
        <v>18</v>
      </c>
    </row>
    <row r="17" spans="1:18" ht="35.1" customHeight="1" thickBot="1">
      <c r="A17" s="499" t="s">
        <v>506</v>
      </c>
      <c r="B17" s="500"/>
      <c r="C17" s="500"/>
      <c r="D17" s="500"/>
      <c r="E17" s="500"/>
      <c r="F17" s="36"/>
      <c r="G17" s="412"/>
      <c r="H17" s="36"/>
      <c r="I17" s="36"/>
      <c r="J17" s="36"/>
      <c r="K17" s="36"/>
      <c r="L17" s="36"/>
      <c r="M17" s="36"/>
      <c r="N17" s="36"/>
      <c r="O17" s="36"/>
      <c r="P17" s="36"/>
      <c r="Q17" s="36"/>
      <c r="R17" s="49"/>
    </row>
    <row r="18" spans="1:18" ht="35.1" customHeight="1" thickBot="1">
      <c r="A18" s="493" t="s">
        <v>14</v>
      </c>
      <c r="B18" s="501"/>
      <c r="C18" s="501"/>
      <c r="D18" s="501"/>
      <c r="E18" s="501"/>
      <c r="F18" s="494"/>
      <c r="G18" s="495"/>
      <c r="H18" s="494"/>
      <c r="I18" s="494"/>
      <c r="J18" s="494"/>
      <c r="K18" s="494"/>
      <c r="L18" s="494"/>
      <c r="M18" s="494"/>
      <c r="N18" s="494"/>
      <c r="O18" s="494"/>
      <c r="P18" s="494"/>
      <c r="Q18" s="494"/>
      <c r="R18" s="540"/>
    </row>
    <row r="19" spans="1:18" s="104" customFormat="1" ht="32.25" customHeight="1">
      <c r="A19" s="665">
        <v>1</v>
      </c>
      <c r="B19" s="536" t="s">
        <v>531</v>
      </c>
      <c r="C19" s="668" t="s">
        <v>15</v>
      </c>
      <c r="D19" s="561" t="s">
        <v>16</v>
      </c>
      <c r="E19" s="645" t="s">
        <v>607</v>
      </c>
      <c r="F19" s="102" t="s">
        <v>111</v>
      </c>
      <c r="G19" s="458">
        <f>R19*J5</f>
        <v>0</v>
      </c>
      <c r="H19" s="109">
        <v>0</v>
      </c>
      <c r="I19" s="103"/>
      <c r="J19" s="103"/>
      <c r="K19" s="103"/>
      <c r="L19" s="103"/>
      <c r="M19" s="103"/>
      <c r="N19" s="103"/>
      <c r="O19" s="103"/>
      <c r="P19" s="103"/>
      <c r="Q19" s="156"/>
      <c r="R19" s="376">
        <v>0.4</v>
      </c>
    </row>
    <row r="20" spans="1:18" s="104" customFormat="1" ht="32.25" customHeight="1">
      <c r="A20" s="666"/>
      <c r="B20" s="553" t="s">
        <v>532</v>
      </c>
      <c r="C20" s="669"/>
      <c r="D20" s="105"/>
      <c r="E20" s="646"/>
      <c r="F20" s="557" t="s">
        <v>112</v>
      </c>
      <c r="G20" s="497"/>
      <c r="H20" s="112"/>
      <c r="I20" s="106"/>
      <c r="J20" s="106"/>
      <c r="K20" s="106"/>
      <c r="L20" s="106"/>
      <c r="M20" s="106"/>
      <c r="N20" s="106"/>
      <c r="O20" s="106"/>
      <c r="P20" s="106"/>
      <c r="Q20" s="157"/>
      <c r="R20" s="377"/>
    </row>
    <row r="21" spans="1:18" s="104" customFormat="1" ht="33" customHeight="1" thickBot="1">
      <c r="A21" s="666"/>
      <c r="B21" s="559" t="s">
        <v>533</v>
      </c>
      <c r="C21" s="669"/>
      <c r="D21" s="562"/>
      <c r="E21" s="646"/>
      <c r="F21" s="107" t="s">
        <v>20</v>
      </c>
      <c r="G21" s="460"/>
      <c r="H21" s="124"/>
      <c r="I21" s="108"/>
      <c r="J21" s="108"/>
      <c r="K21" s="108"/>
      <c r="L21" s="108"/>
      <c r="M21" s="108"/>
      <c r="N21" s="108"/>
      <c r="O21" s="108"/>
      <c r="P21" s="108"/>
      <c r="Q21" s="354"/>
      <c r="R21" s="378"/>
    </row>
    <row r="22" spans="1:18" s="104" customFormat="1" ht="33" customHeight="1">
      <c r="A22" s="666"/>
      <c r="B22" s="559" t="s">
        <v>21</v>
      </c>
      <c r="C22" s="669"/>
      <c r="D22" s="662" t="s">
        <v>22</v>
      </c>
      <c r="E22" s="646"/>
      <c r="F22" s="664"/>
      <c r="G22" s="461"/>
      <c r="H22" s="628"/>
      <c r="I22" s="633"/>
      <c r="J22" s="633"/>
      <c r="K22" s="633"/>
      <c r="L22" s="633"/>
      <c r="M22" s="633"/>
      <c r="N22" s="633"/>
      <c r="O22" s="633"/>
      <c r="P22" s="633"/>
      <c r="Q22" s="633"/>
      <c r="R22" s="509"/>
    </row>
    <row r="23" spans="1:18" s="104" customFormat="1" ht="39" customHeight="1" thickBot="1">
      <c r="A23" s="667"/>
      <c r="B23" s="560" t="s">
        <v>23</v>
      </c>
      <c r="C23" s="681"/>
      <c r="D23" s="663"/>
      <c r="E23" s="647"/>
      <c r="F23" s="663"/>
      <c r="G23" s="462"/>
      <c r="H23" s="634"/>
      <c r="I23" s="634"/>
      <c r="J23" s="634"/>
      <c r="K23" s="634"/>
      <c r="L23" s="634"/>
      <c r="M23" s="634"/>
      <c r="N23" s="634"/>
      <c r="O23" s="634"/>
      <c r="P23" s="634"/>
      <c r="Q23" s="634"/>
      <c r="R23" s="508"/>
    </row>
    <row r="24" spans="1:18" s="104" customFormat="1" ht="33" customHeight="1">
      <c r="A24" s="665">
        <v>2</v>
      </c>
      <c r="B24" s="536" t="s">
        <v>410</v>
      </c>
      <c r="C24" s="668" t="s">
        <v>15</v>
      </c>
      <c r="D24" s="561" t="s">
        <v>25</v>
      </c>
      <c r="E24" s="645" t="s">
        <v>17</v>
      </c>
      <c r="F24" s="102" t="s">
        <v>111</v>
      </c>
      <c r="G24" s="458">
        <f>R24*J5</f>
        <v>0</v>
      </c>
      <c r="H24" s="109">
        <v>0</v>
      </c>
      <c r="I24" s="103"/>
      <c r="J24" s="103"/>
      <c r="K24" s="110"/>
      <c r="L24" s="103"/>
      <c r="M24" s="103"/>
      <c r="N24" s="103"/>
      <c r="O24" s="103"/>
      <c r="P24" s="103"/>
      <c r="Q24" s="156"/>
      <c r="R24" s="376">
        <v>0.25</v>
      </c>
    </row>
    <row r="25" spans="1:18" s="104" customFormat="1" ht="33" customHeight="1">
      <c r="A25" s="666"/>
      <c r="B25" s="553" t="s">
        <v>411</v>
      </c>
      <c r="C25" s="669"/>
      <c r="D25" s="111"/>
      <c r="E25" s="646"/>
      <c r="F25" s="557" t="s">
        <v>112</v>
      </c>
      <c r="G25" s="497"/>
      <c r="H25" s="112"/>
      <c r="I25" s="106"/>
      <c r="J25" s="106"/>
      <c r="K25" s="113"/>
      <c r="L25" s="106"/>
      <c r="M25" s="106"/>
      <c r="N25" s="106"/>
      <c r="O25" s="106"/>
      <c r="P25" s="106"/>
      <c r="Q25" s="157"/>
      <c r="R25" s="377"/>
    </row>
    <row r="26" spans="1:18" s="104" customFormat="1" ht="33" customHeight="1" thickBot="1">
      <c r="A26" s="666"/>
      <c r="B26" s="559" t="s">
        <v>26</v>
      </c>
      <c r="C26" s="669"/>
      <c r="D26" s="559"/>
      <c r="E26" s="646"/>
      <c r="F26" s="107" t="s">
        <v>20</v>
      </c>
      <c r="G26" s="463"/>
      <c r="H26" s="126"/>
      <c r="I26" s="114"/>
      <c r="J26" s="114"/>
      <c r="K26" s="114"/>
      <c r="L26" s="114"/>
      <c r="M26" s="114"/>
      <c r="N26" s="114"/>
      <c r="O26" s="114"/>
      <c r="P26" s="114"/>
      <c r="Q26" s="158"/>
      <c r="R26" s="379"/>
    </row>
    <row r="27" spans="1:18" s="104" customFormat="1" ht="33" customHeight="1">
      <c r="A27" s="666"/>
      <c r="B27" s="559" t="s">
        <v>534</v>
      </c>
      <c r="C27" s="669"/>
      <c r="D27" s="671" t="s">
        <v>27</v>
      </c>
      <c r="E27" s="646"/>
      <c r="F27" s="664"/>
      <c r="G27" s="461"/>
      <c r="H27" s="628"/>
      <c r="I27" s="628"/>
      <c r="J27" s="628"/>
      <c r="K27" s="628"/>
      <c r="L27" s="628"/>
      <c r="M27" s="628"/>
      <c r="N27" s="628"/>
      <c r="O27" s="628"/>
      <c r="P27" s="628"/>
      <c r="Q27" s="628"/>
      <c r="R27" s="509"/>
    </row>
    <row r="28" spans="1:18" s="104" customFormat="1" ht="33" customHeight="1">
      <c r="A28" s="666"/>
      <c r="B28" s="115" t="s">
        <v>535</v>
      </c>
      <c r="C28" s="669"/>
      <c r="D28" s="672"/>
      <c r="E28" s="646"/>
      <c r="F28" s="674"/>
      <c r="G28" s="464"/>
      <c r="H28" s="675"/>
      <c r="I28" s="675"/>
      <c r="J28" s="675"/>
      <c r="K28" s="675"/>
      <c r="L28" s="675"/>
      <c r="M28" s="675"/>
      <c r="N28" s="675"/>
      <c r="O28" s="675"/>
      <c r="P28" s="675"/>
      <c r="Q28" s="675"/>
      <c r="R28" s="557"/>
    </row>
    <row r="29" spans="1:18" s="104" customFormat="1" ht="51" customHeight="1" thickBot="1">
      <c r="A29" s="667"/>
      <c r="B29" s="116" t="s">
        <v>28</v>
      </c>
      <c r="C29" s="670"/>
      <c r="D29" s="673"/>
      <c r="E29" s="647"/>
      <c r="F29" s="663"/>
      <c r="G29" s="462"/>
      <c r="H29" s="635"/>
      <c r="I29" s="635"/>
      <c r="J29" s="635"/>
      <c r="K29" s="635"/>
      <c r="L29" s="635"/>
      <c r="M29" s="635"/>
      <c r="N29" s="635"/>
      <c r="O29" s="635"/>
      <c r="P29" s="635"/>
      <c r="Q29" s="635"/>
      <c r="R29" s="508"/>
    </row>
    <row r="30" spans="1:18" s="104" customFormat="1" ht="33" customHeight="1">
      <c r="A30" s="665">
        <v>3</v>
      </c>
      <c r="B30" s="536" t="s">
        <v>536</v>
      </c>
      <c r="C30" s="668" t="s">
        <v>15</v>
      </c>
      <c r="D30" s="536" t="s">
        <v>29</v>
      </c>
      <c r="E30" s="645" t="s">
        <v>607</v>
      </c>
      <c r="F30" s="102" t="s">
        <v>111</v>
      </c>
      <c r="G30" s="458">
        <f>R30*J5</f>
        <v>0</v>
      </c>
      <c r="H30" s="109">
        <v>0</v>
      </c>
      <c r="I30" s="103"/>
      <c r="J30" s="103"/>
      <c r="K30" s="103"/>
      <c r="L30" s="103"/>
      <c r="M30" s="103"/>
      <c r="N30" s="103"/>
      <c r="O30" s="103"/>
      <c r="P30" s="103"/>
      <c r="Q30" s="156"/>
      <c r="R30" s="376">
        <v>0.63</v>
      </c>
    </row>
    <row r="31" spans="1:18" s="104" customFormat="1" ht="33" customHeight="1">
      <c r="A31" s="666"/>
      <c r="B31" s="553" t="s">
        <v>537</v>
      </c>
      <c r="C31" s="669"/>
      <c r="D31" s="117"/>
      <c r="E31" s="646"/>
      <c r="F31" s="557" t="s">
        <v>112</v>
      </c>
      <c r="G31" s="497"/>
      <c r="H31" s="112"/>
      <c r="I31" s="106"/>
      <c r="J31" s="106"/>
      <c r="K31" s="106"/>
      <c r="L31" s="106"/>
      <c r="M31" s="113"/>
      <c r="N31" s="113"/>
      <c r="O31" s="106"/>
      <c r="P31" s="106"/>
      <c r="Q31" s="157"/>
      <c r="R31" s="377"/>
    </row>
    <row r="32" spans="1:18" s="104" customFormat="1" ht="33" customHeight="1" thickBot="1">
      <c r="A32" s="666"/>
      <c r="B32" s="559" t="s">
        <v>30</v>
      </c>
      <c r="C32" s="669"/>
      <c r="D32" s="118"/>
      <c r="E32" s="646"/>
      <c r="F32" s="107" t="s">
        <v>20</v>
      </c>
      <c r="G32" s="463"/>
      <c r="H32" s="126"/>
      <c r="I32" s="114"/>
      <c r="J32" s="114"/>
      <c r="K32" s="114"/>
      <c r="L32" s="114"/>
      <c r="M32" s="119"/>
      <c r="N32" s="119"/>
      <c r="O32" s="114"/>
      <c r="P32" s="114"/>
      <c r="Q32" s="158"/>
      <c r="R32" s="379"/>
    </row>
    <row r="33" spans="1:18" s="104" customFormat="1" ht="48" customHeight="1" thickBot="1">
      <c r="A33" s="667"/>
      <c r="B33" s="560" t="s">
        <v>538</v>
      </c>
      <c r="C33" s="670"/>
      <c r="D33" s="120" t="s">
        <v>31</v>
      </c>
      <c r="E33" s="647"/>
      <c r="F33" s="121"/>
      <c r="G33" s="465"/>
      <c r="H33" s="680"/>
      <c r="I33" s="680"/>
      <c r="J33" s="680"/>
      <c r="K33" s="680"/>
      <c r="L33" s="680"/>
      <c r="M33" s="680"/>
      <c r="N33" s="680"/>
      <c r="O33" s="680"/>
      <c r="P33" s="680"/>
      <c r="Q33" s="680"/>
      <c r="R33" s="568"/>
    </row>
    <row r="34" spans="1:18" s="104" customFormat="1" ht="33" customHeight="1">
      <c r="A34" s="665">
        <v>4</v>
      </c>
      <c r="B34" s="536" t="s">
        <v>539</v>
      </c>
      <c r="C34" s="668" t="s">
        <v>15</v>
      </c>
      <c r="D34" s="561" t="s">
        <v>32</v>
      </c>
      <c r="E34" s="645" t="s">
        <v>17</v>
      </c>
      <c r="F34" s="102" t="s">
        <v>111</v>
      </c>
      <c r="G34" s="458">
        <f>R34*J5</f>
        <v>0</v>
      </c>
      <c r="H34" s="109">
        <v>0</v>
      </c>
      <c r="I34" s="109"/>
      <c r="J34" s="103"/>
      <c r="K34" s="103"/>
      <c r="L34" s="103"/>
      <c r="M34" s="103"/>
      <c r="N34" s="103"/>
      <c r="O34" s="103"/>
      <c r="P34" s="103"/>
      <c r="Q34" s="156"/>
      <c r="R34" s="376">
        <v>0.87</v>
      </c>
    </row>
    <row r="35" spans="1:18" s="104" customFormat="1" ht="33" customHeight="1">
      <c r="A35" s="666"/>
      <c r="B35" s="553" t="s">
        <v>540</v>
      </c>
      <c r="C35" s="669"/>
      <c r="D35" s="105"/>
      <c r="E35" s="646"/>
      <c r="F35" s="557" t="s">
        <v>112</v>
      </c>
      <c r="G35" s="497"/>
      <c r="H35" s="112"/>
      <c r="I35" s="112"/>
      <c r="J35" s="106"/>
      <c r="K35" s="106"/>
      <c r="L35" s="106"/>
      <c r="M35" s="106"/>
      <c r="N35" s="106"/>
      <c r="O35" s="106"/>
      <c r="P35" s="106"/>
      <c r="Q35" s="157"/>
      <c r="R35" s="377"/>
    </row>
    <row r="36" spans="1:18" s="104" customFormat="1" ht="33" customHeight="1" thickBot="1">
      <c r="A36" s="666"/>
      <c r="B36" s="559" t="s">
        <v>33</v>
      </c>
      <c r="C36" s="669"/>
      <c r="D36" s="562"/>
      <c r="E36" s="646"/>
      <c r="F36" s="107" t="s">
        <v>20</v>
      </c>
      <c r="G36" s="463"/>
      <c r="H36" s="126"/>
      <c r="I36" s="114"/>
      <c r="J36" s="114"/>
      <c r="K36" s="114"/>
      <c r="L36" s="114"/>
      <c r="M36" s="114"/>
      <c r="N36" s="114"/>
      <c r="O36" s="114"/>
      <c r="P36" s="114"/>
      <c r="Q36" s="158"/>
      <c r="R36" s="379"/>
    </row>
    <row r="37" spans="1:18" s="104" customFormat="1" ht="33" customHeight="1">
      <c r="A37" s="666"/>
      <c r="B37" s="559" t="s">
        <v>541</v>
      </c>
      <c r="C37" s="669"/>
      <c r="D37" s="671" t="s">
        <v>34</v>
      </c>
      <c r="E37" s="646"/>
      <c r="F37" s="664"/>
      <c r="G37" s="461"/>
      <c r="H37" s="628"/>
      <c r="I37" s="629"/>
      <c r="J37" s="629"/>
      <c r="K37" s="629"/>
      <c r="L37" s="629"/>
      <c r="M37" s="629"/>
      <c r="N37" s="629"/>
      <c r="O37" s="629"/>
      <c r="P37" s="629"/>
      <c r="Q37" s="629"/>
      <c r="R37" s="509"/>
    </row>
    <row r="38" spans="1:18" s="104" customFormat="1" ht="33" customHeight="1">
      <c r="A38" s="666"/>
      <c r="B38" s="559" t="s">
        <v>542</v>
      </c>
      <c r="C38" s="669"/>
      <c r="D38" s="676"/>
      <c r="E38" s="646"/>
      <c r="F38" s="678"/>
      <c r="G38" s="466"/>
      <c r="H38" s="630"/>
      <c r="I38" s="630"/>
      <c r="J38" s="630"/>
      <c r="K38" s="630"/>
      <c r="L38" s="630"/>
      <c r="M38" s="630"/>
      <c r="N38" s="630"/>
      <c r="O38" s="630"/>
      <c r="P38" s="630"/>
      <c r="Q38" s="630"/>
      <c r="R38" s="510"/>
    </row>
    <row r="39" spans="1:18" s="104" customFormat="1" ht="33" customHeight="1">
      <c r="A39" s="666"/>
      <c r="B39" s="559" t="s">
        <v>418</v>
      </c>
      <c r="C39" s="669"/>
      <c r="D39" s="676"/>
      <c r="E39" s="646"/>
      <c r="F39" s="678"/>
      <c r="G39" s="466"/>
      <c r="H39" s="630"/>
      <c r="I39" s="630"/>
      <c r="J39" s="630"/>
      <c r="K39" s="630"/>
      <c r="L39" s="630"/>
      <c r="M39" s="630"/>
      <c r="N39" s="630"/>
      <c r="O39" s="630"/>
      <c r="P39" s="630"/>
      <c r="Q39" s="630"/>
      <c r="R39" s="510"/>
    </row>
    <row r="40" spans="1:18" s="104" customFormat="1" ht="45" customHeight="1" thickBot="1">
      <c r="A40" s="667"/>
      <c r="B40" s="560" t="s">
        <v>35</v>
      </c>
      <c r="C40" s="670"/>
      <c r="D40" s="677"/>
      <c r="E40" s="647"/>
      <c r="F40" s="679"/>
      <c r="G40" s="467"/>
      <c r="H40" s="631"/>
      <c r="I40" s="631"/>
      <c r="J40" s="631"/>
      <c r="K40" s="631"/>
      <c r="L40" s="631"/>
      <c r="M40" s="631"/>
      <c r="N40" s="631"/>
      <c r="O40" s="631"/>
      <c r="P40" s="631"/>
      <c r="Q40" s="631"/>
      <c r="R40" s="511"/>
    </row>
    <row r="41" spans="1:18" s="104" customFormat="1" ht="33" customHeight="1">
      <c r="A41" s="665">
        <v>5</v>
      </c>
      <c r="B41" s="536" t="s">
        <v>543</v>
      </c>
      <c r="C41" s="668" t="s">
        <v>15</v>
      </c>
      <c r="D41" s="561" t="s">
        <v>36</v>
      </c>
      <c r="E41" s="645" t="s">
        <v>17</v>
      </c>
      <c r="F41" s="102" t="s">
        <v>111</v>
      </c>
      <c r="G41" s="458">
        <f>R41*J5</f>
        <v>0</v>
      </c>
      <c r="H41" s="109">
        <v>0</v>
      </c>
      <c r="I41" s="103"/>
      <c r="J41" s="103"/>
      <c r="K41" s="109"/>
      <c r="L41" s="109"/>
      <c r="M41" s="109"/>
      <c r="N41" s="103"/>
      <c r="O41" s="103"/>
      <c r="P41" s="103"/>
      <c r="Q41" s="156"/>
      <c r="R41" s="376">
        <v>0.45</v>
      </c>
    </row>
    <row r="42" spans="1:18" s="104" customFormat="1" ht="33" customHeight="1">
      <c r="A42" s="666"/>
      <c r="B42" s="505" t="s">
        <v>544</v>
      </c>
      <c r="C42" s="669"/>
      <c r="D42" s="122"/>
      <c r="E42" s="646"/>
      <c r="F42" s="557" t="s">
        <v>112</v>
      </c>
      <c r="G42" s="497"/>
      <c r="H42" s="112"/>
      <c r="I42" s="106"/>
      <c r="J42" s="106"/>
      <c r="K42" s="106"/>
      <c r="L42" s="112"/>
      <c r="M42" s="106"/>
      <c r="N42" s="106"/>
      <c r="O42" s="106"/>
      <c r="P42" s="106"/>
      <c r="Q42" s="157"/>
      <c r="R42" s="377"/>
    </row>
    <row r="43" spans="1:18" s="104" customFormat="1" ht="33" customHeight="1" thickBot="1">
      <c r="A43" s="666"/>
      <c r="B43" s="505" t="s">
        <v>545</v>
      </c>
      <c r="C43" s="669"/>
      <c r="D43" s="123"/>
      <c r="E43" s="646"/>
      <c r="F43" s="107" t="s">
        <v>20</v>
      </c>
      <c r="G43" s="460"/>
      <c r="H43" s="124"/>
      <c r="I43" s="108"/>
      <c r="J43" s="108"/>
      <c r="K43" s="108"/>
      <c r="L43" s="124"/>
      <c r="M43" s="108"/>
      <c r="N43" s="108"/>
      <c r="O43" s="108"/>
      <c r="P43" s="108"/>
      <c r="Q43" s="354"/>
      <c r="R43" s="378"/>
    </row>
    <row r="44" spans="1:18" s="104" customFormat="1" ht="33" customHeight="1">
      <c r="A44" s="666"/>
      <c r="B44" s="559" t="s">
        <v>37</v>
      </c>
      <c r="C44" s="669"/>
      <c r="D44" s="671" t="s">
        <v>38</v>
      </c>
      <c r="E44" s="646"/>
      <c r="F44" s="664"/>
      <c r="G44" s="461"/>
      <c r="H44" s="628"/>
      <c r="I44" s="628"/>
      <c r="J44" s="628"/>
      <c r="K44" s="628"/>
      <c r="L44" s="628"/>
      <c r="M44" s="628"/>
      <c r="N44" s="628"/>
      <c r="O44" s="628"/>
      <c r="P44" s="628"/>
      <c r="Q44" s="628"/>
      <c r="R44" s="509"/>
    </row>
    <row r="45" spans="1:18" s="104" customFormat="1" ht="33" customHeight="1">
      <c r="A45" s="666"/>
      <c r="B45" s="559" t="s">
        <v>546</v>
      </c>
      <c r="C45" s="669"/>
      <c r="D45" s="676"/>
      <c r="E45" s="646"/>
      <c r="F45" s="674"/>
      <c r="G45" s="464"/>
      <c r="H45" s="675"/>
      <c r="I45" s="675"/>
      <c r="J45" s="675"/>
      <c r="K45" s="675"/>
      <c r="L45" s="675"/>
      <c r="M45" s="675"/>
      <c r="N45" s="675"/>
      <c r="O45" s="675"/>
      <c r="P45" s="675"/>
      <c r="Q45" s="675"/>
      <c r="R45" s="557"/>
    </row>
    <row r="46" spans="1:18" s="104" customFormat="1" ht="33" customHeight="1">
      <c r="A46" s="666"/>
      <c r="B46" s="555" t="s">
        <v>547</v>
      </c>
      <c r="C46" s="669"/>
      <c r="D46" s="672"/>
      <c r="E46" s="646"/>
      <c r="F46" s="678"/>
      <c r="G46" s="466"/>
      <c r="H46" s="675"/>
      <c r="I46" s="675"/>
      <c r="J46" s="675"/>
      <c r="K46" s="675"/>
      <c r="L46" s="675"/>
      <c r="M46" s="675"/>
      <c r="N46" s="675"/>
      <c r="O46" s="675"/>
      <c r="P46" s="675"/>
      <c r="Q46" s="675"/>
      <c r="R46" s="510"/>
    </row>
    <row r="47" spans="1:18" s="104" customFormat="1" ht="33" customHeight="1">
      <c r="A47" s="666"/>
      <c r="B47" s="555" t="s">
        <v>39</v>
      </c>
      <c r="C47" s="669"/>
      <c r="D47" s="672"/>
      <c r="E47" s="646"/>
      <c r="F47" s="678"/>
      <c r="G47" s="466"/>
      <c r="H47" s="675"/>
      <c r="I47" s="675"/>
      <c r="J47" s="675"/>
      <c r="K47" s="675"/>
      <c r="L47" s="675"/>
      <c r="M47" s="675"/>
      <c r="N47" s="675"/>
      <c r="O47" s="675"/>
      <c r="P47" s="675"/>
      <c r="Q47" s="675"/>
      <c r="R47" s="510"/>
    </row>
    <row r="48" spans="1:18" s="104" customFormat="1" ht="54" customHeight="1" thickBot="1">
      <c r="A48" s="667"/>
      <c r="B48" s="560" t="s">
        <v>420</v>
      </c>
      <c r="C48" s="670"/>
      <c r="D48" s="673"/>
      <c r="E48" s="647"/>
      <c r="F48" s="679"/>
      <c r="G48" s="467"/>
      <c r="H48" s="635"/>
      <c r="I48" s="635"/>
      <c r="J48" s="635"/>
      <c r="K48" s="635"/>
      <c r="L48" s="635"/>
      <c r="M48" s="635"/>
      <c r="N48" s="635"/>
      <c r="O48" s="635"/>
      <c r="P48" s="635"/>
      <c r="Q48" s="635"/>
      <c r="R48" s="511"/>
    </row>
    <row r="49" spans="1:18" s="104" customFormat="1" ht="33" customHeight="1">
      <c r="A49" s="682">
        <v>6</v>
      </c>
      <c r="B49" s="536" t="s">
        <v>548</v>
      </c>
      <c r="C49" s="685" t="s">
        <v>15</v>
      </c>
      <c r="D49" s="536" t="s">
        <v>40</v>
      </c>
      <c r="E49" s="645" t="s">
        <v>17</v>
      </c>
      <c r="F49" s="102" t="s">
        <v>111</v>
      </c>
      <c r="G49" s="458">
        <f>R49*J5</f>
        <v>0</v>
      </c>
      <c r="H49" s="109">
        <v>0</v>
      </c>
      <c r="I49" s="103"/>
      <c r="J49" s="103"/>
      <c r="K49" s="103"/>
      <c r="L49" s="103"/>
      <c r="M49" s="103"/>
      <c r="N49" s="103"/>
      <c r="O49" s="103"/>
      <c r="P49" s="103"/>
      <c r="Q49" s="156"/>
      <c r="R49" s="376">
        <v>0.45</v>
      </c>
    </row>
    <row r="50" spans="1:18" s="104" customFormat="1" ht="33" customHeight="1">
      <c r="A50" s="683"/>
      <c r="B50" s="505" t="s">
        <v>549</v>
      </c>
      <c r="C50" s="686"/>
      <c r="D50" s="117"/>
      <c r="E50" s="646"/>
      <c r="F50" s="557" t="s">
        <v>112</v>
      </c>
      <c r="G50" s="497"/>
      <c r="H50" s="112"/>
      <c r="I50" s="106"/>
      <c r="J50" s="106"/>
      <c r="K50" s="106"/>
      <c r="L50" s="106"/>
      <c r="M50" s="106"/>
      <c r="N50" s="106"/>
      <c r="O50" s="106"/>
      <c r="P50" s="106"/>
      <c r="Q50" s="157"/>
      <c r="R50" s="377"/>
    </row>
    <row r="51" spans="1:18" s="104" customFormat="1" ht="33" customHeight="1" thickBot="1">
      <c r="A51" s="683"/>
      <c r="B51" s="559" t="s">
        <v>41</v>
      </c>
      <c r="C51" s="686"/>
      <c r="D51" s="118"/>
      <c r="E51" s="646"/>
      <c r="F51" s="125" t="s">
        <v>20</v>
      </c>
      <c r="G51" s="463"/>
      <c r="H51" s="126"/>
      <c r="I51" s="114"/>
      <c r="J51" s="114"/>
      <c r="K51" s="114"/>
      <c r="L51" s="114"/>
      <c r="M51" s="114"/>
      <c r="N51" s="114"/>
      <c r="O51" s="114"/>
      <c r="P51" s="114"/>
      <c r="Q51" s="158"/>
      <c r="R51" s="379"/>
    </row>
    <row r="52" spans="1:18" s="104" customFormat="1" ht="64.5">
      <c r="A52" s="683"/>
      <c r="B52" s="559" t="s">
        <v>550</v>
      </c>
      <c r="C52" s="686"/>
      <c r="D52" s="671" t="s">
        <v>42</v>
      </c>
      <c r="E52" s="646"/>
      <c r="F52" s="674"/>
      <c r="G52" s="464"/>
      <c r="H52" s="675"/>
      <c r="I52" s="675"/>
      <c r="J52" s="675"/>
      <c r="K52" s="675"/>
      <c r="L52" s="675"/>
      <c r="M52" s="675"/>
      <c r="N52" s="675"/>
      <c r="O52" s="675"/>
      <c r="P52" s="675"/>
      <c r="Q52" s="675"/>
      <c r="R52" s="557"/>
    </row>
    <row r="53" spans="1:18" s="104" customFormat="1" ht="33" customHeight="1">
      <c r="A53" s="683"/>
      <c r="B53" s="559" t="s">
        <v>551</v>
      </c>
      <c r="C53" s="686"/>
      <c r="D53" s="676"/>
      <c r="E53" s="646"/>
      <c r="F53" s="678"/>
      <c r="G53" s="466"/>
      <c r="H53" s="675"/>
      <c r="I53" s="675"/>
      <c r="J53" s="675"/>
      <c r="K53" s="675"/>
      <c r="L53" s="675"/>
      <c r="M53" s="675"/>
      <c r="N53" s="675"/>
      <c r="O53" s="675"/>
      <c r="P53" s="675"/>
      <c r="Q53" s="675"/>
      <c r="R53" s="510"/>
    </row>
    <row r="54" spans="1:18" s="104" customFormat="1" ht="33" customHeight="1" thickBot="1">
      <c r="A54" s="684"/>
      <c r="B54" s="165"/>
      <c r="C54" s="687"/>
      <c r="D54" s="677"/>
      <c r="E54" s="647"/>
      <c r="F54" s="679"/>
      <c r="G54" s="467"/>
      <c r="H54" s="635"/>
      <c r="I54" s="635"/>
      <c r="J54" s="635"/>
      <c r="K54" s="635"/>
      <c r="L54" s="635"/>
      <c r="M54" s="635"/>
      <c r="N54" s="635"/>
      <c r="O54" s="635"/>
      <c r="P54" s="635"/>
      <c r="Q54" s="635"/>
      <c r="R54" s="511"/>
    </row>
    <row r="55" spans="1:18" s="104" customFormat="1" ht="33" customHeight="1">
      <c r="A55" s="665">
        <v>7</v>
      </c>
      <c r="B55" s="549" t="s">
        <v>552</v>
      </c>
      <c r="C55" s="668" t="s">
        <v>15</v>
      </c>
      <c r="D55" s="561" t="s">
        <v>43</v>
      </c>
      <c r="E55" s="645" t="s">
        <v>607</v>
      </c>
      <c r="F55" s="102" t="s">
        <v>111</v>
      </c>
      <c r="G55" s="458">
        <f>R55*J5</f>
        <v>0</v>
      </c>
      <c r="H55" s="109">
        <v>0</v>
      </c>
      <c r="I55" s="103"/>
      <c r="J55" s="103"/>
      <c r="K55" s="103"/>
      <c r="L55" s="103"/>
      <c r="M55" s="103"/>
      <c r="N55" s="103"/>
      <c r="O55" s="103"/>
      <c r="P55" s="103"/>
      <c r="Q55" s="156"/>
      <c r="R55" s="376">
        <v>0.85</v>
      </c>
    </row>
    <row r="56" spans="1:18" s="104" customFormat="1" ht="33" customHeight="1">
      <c r="A56" s="666"/>
      <c r="B56" s="553" t="s">
        <v>399</v>
      </c>
      <c r="C56" s="669"/>
      <c r="D56" s="559"/>
      <c r="E56" s="646"/>
      <c r="F56" s="557" t="s">
        <v>112</v>
      </c>
      <c r="G56" s="497"/>
      <c r="H56" s="112"/>
      <c r="I56" s="112"/>
      <c r="J56" s="106"/>
      <c r="K56" s="106"/>
      <c r="L56" s="106"/>
      <c r="M56" s="106"/>
      <c r="N56" s="106"/>
      <c r="O56" s="106"/>
      <c r="P56" s="106"/>
      <c r="Q56" s="157"/>
      <c r="R56" s="377"/>
    </row>
    <row r="57" spans="1:18" s="104" customFormat="1" ht="33" customHeight="1" thickBot="1">
      <c r="A57" s="666"/>
      <c r="B57" s="550" t="s">
        <v>44</v>
      </c>
      <c r="C57" s="669"/>
      <c r="D57" s="562"/>
      <c r="E57" s="646"/>
      <c r="F57" s="107" t="s">
        <v>20</v>
      </c>
      <c r="G57" s="496"/>
      <c r="H57" s="127"/>
      <c r="I57" s="127"/>
      <c r="J57" s="128"/>
      <c r="K57" s="128"/>
      <c r="L57" s="128"/>
      <c r="M57" s="128"/>
      <c r="N57" s="128"/>
      <c r="O57" s="128"/>
      <c r="P57" s="128"/>
      <c r="Q57" s="355"/>
      <c r="R57" s="380"/>
    </row>
    <row r="58" spans="1:18" s="104" customFormat="1" ht="33" customHeight="1">
      <c r="A58" s="666"/>
      <c r="B58" s="550" t="s">
        <v>553</v>
      </c>
      <c r="C58" s="669"/>
      <c r="D58" s="671" t="s">
        <v>45</v>
      </c>
      <c r="E58" s="646"/>
      <c r="F58" s="664"/>
      <c r="G58" s="461"/>
      <c r="H58" s="628"/>
      <c r="I58" s="628"/>
      <c r="J58" s="628"/>
      <c r="K58" s="628"/>
      <c r="L58" s="628"/>
      <c r="M58" s="628"/>
      <c r="N58" s="628"/>
      <c r="O58" s="628"/>
      <c r="P58" s="628"/>
      <c r="Q58" s="628"/>
      <c r="R58" s="509"/>
    </row>
    <row r="59" spans="1:18" s="104" customFormat="1" ht="33" customHeight="1">
      <c r="A59" s="666"/>
      <c r="B59" s="550" t="s">
        <v>400</v>
      </c>
      <c r="C59" s="669"/>
      <c r="D59" s="676"/>
      <c r="E59" s="646"/>
      <c r="F59" s="674"/>
      <c r="G59" s="464"/>
      <c r="H59" s="675"/>
      <c r="I59" s="675"/>
      <c r="J59" s="675"/>
      <c r="K59" s="675"/>
      <c r="L59" s="675"/>
      <c r="M59" s="675"/>
      <c r="N59" s="675"/>
      <c r="O59" s="675"/>
      <c r="P59" s="675"/>
      <c r="Q59" s="675"/>
      <c r="R59" s="557"/>
    </row>
    <row r="60" spans="1:18" s="104" customFormat="1" ht="33" customHeight="1">
      <c r="A60" s="666"/>
      <c r="B60" s="550" t="s">
        <v>554</v>
      </c>
      <c r="C60" s="669"/>
      <c r="D60" s="676"/>
      <c r="E60" s="646"/>
      <c r="F60" s="678"/>
      <c r="G60" s="466"/>
      <c r="H60" s="675"/>
      <c r="I60" s="675"/>
      <c r="J60" s="675"/>
      <c r="K60" s="675"/>
      <c r="L60" s="675"/>
      <c r="M60" s="675"/>
      <c r="N60" s="675"/>
      <c r="O60" s="675"/>
      <c r="P60" s="675"/>
      <c r="Q60" s="675"/>
      <c r="R60" s="510"/>
    </row>
    <row r="61" spans="1:18" s="104" customFormat="1" ht="33" customHeight="1">
      <c r="A61" s="666"/>
      <c r="B61" s="550" t="s">
        <v>46</v>
      </c>
      <c r="C61" s="669"/>
      <c r="D61" s="676"/>
      <c r="E61" s="646"/>
      <c r="F61" s="678"/>
      <c r="G61" s="466"/>
      <c r="H61" s="675"/>
      <c r="I61" s="675"/>
      <c r="J61" s="675"/>
      <c r="K61" s="675"/>
      <c r="L61" s="675"/>
      <c r="M61" s="675"/>
      <c r="N61" s="675"/>
      <c r="O61" s="675"/>
      <c r="P61" s="675"/>
      <c r="Q61" s="675"/>
      <c r="R61" s="510"/>
    </row>
    <row r="62" spans="1:18" s="104" customFormat="1" ht="33" customHeight="1">
      <c r="A62" s="666"/>
      <c r="B62" s="550" t="s">
        <v>555</v>
      </c>
      <c r="C62" s="669"/>
      <c r="D62" s="676"/>
      <c r="E62" s="646"/>
      <c r="F62" s="678"/>
      <c r="G62" s="466"/>
      <c r="H62" s="675"/>
      <c r="I62" s="675"/>
      <c r="J62" s="675"/>
      <c r="K62" s="675"/>
      <c r="L62" s="675"/>
      <c r="M62" s="675"/>
      <c r="N62" s="675"/>
      <c r="O62" s="675"/>
      <c r="P62" s="675"/>
      <c r="Q62" s="675"/>
      <c r="R62" s="510"/>
    </row>
    <row r="63" spans="1:18" s="104" customFormat="1" ht="42" customHeight="1" thickBot="1">
      <c r="A63" s="667"/>
      <c r="B63" s="551" t="s">
        <v>47</v>
      </c>
      <c r="C63" s="670"/>
      <c r="D63" s="677"/>
      <c r="E63" s="647"/>
      <c r="F63" s="679"/>
      <c r="G63" s="467"/>
      <c r="H63" s="635"/>
      <c r="I63" s="635"/>
      <c r="J63" s="635"/>
      <c r="K63" s="635"/>
      <c r="L63" s="635"/>
      <c r="M63" s="635"/>
      <c r="N63" s="635"/>
      <c r="O63" s="635"/>
      <c r="P63" s="635"/>
      <c r="Q63" s="635"/>
      <c r="R63" s="511"/>
    </row>
    <row r="64" spans="1:18" s="104" customFormat="1" ht="33" customHeight="1">
      <c r="A64" s="665">
        <v>8</v>
      </c>
      <c r="B64" s="549" t="s">
        <v>48</v>
      </c>
      <c r="C64" s="668" t="s">
        <v>15</v>
      </c>
      <c r="D64" s="561"/>
      <c r="E64" s="645" t="s">
        <v>451</v>
      </c>
      <c r="F64" s="102" t="s">
        <v>111</v>
      </c>
      <c r="G64" s="458"/>
      <c r="H64" s="109"/>
      <c r="I64" s="103"/>
      <c r="J64" s="103"/>
      <c r="K64" s="103"/>
      <c r="L64" s="103"/>
      <c r="M64" s="103"/>
      <c r="N64" s="103"/>
      <c r="O64" s="103"/>
      <c r="P64" s="103"/>
      <c r="Q64" s="156"/>
      <c r="R64" s="376"/>
    </row>
    <row r="65" spans="1:18" s="104" customFormat="1" ht="33" customHeight="1">
      <c r="A65" s="666"/>
      <c r="B65" s="550" t="s">
        <v>49</v>
      </c>
      <c r="C65" s="669"/>
      <c r="D65" s="117"/>
      <c r="E65" s="646"/>
      <c r="F65" s="557" t="s">
        <v>112</v>
      </c>
      <c r="G65" s="497">
        <f>R65*J5</f>
        <v>0</v>
      </c>
      <c r="H65" s="112"/>
      <c r="I65" s="112"/>
      <c r="J65" s="106"/>
      <c r="K65" s="106">
        <v>0</v>
      </c>
      <c r="L65" s="106"/>
      <c r="M65" s="106"/>
      <c r="N65" s="106"/>
      <c r="O65" s="106"/>
      <c r="P65" s="106"/>
      <c r="Q65" s="157"/>
      <c r="R65" s="377">
        <v>0.25</v>
      </c>
    </row>
    <row r="66" spans="1:18" s="104" customFormat="1" ht="33" customHeight="1" thickBot="1">
      <c r="A66" s="666"/>
      <c r="B66" s="550" t="s">
        <v>556</v>
      </c>
      <c r="C66" s="669"/>
      <c r="D66" s="562"/>
      <c r="E66" s="646"/>
      <c r="F66" s="125" t="s">
        <v>20</v>
      </c>
      <c r="G66" s="463"/>
      <c r="H66" s="126"/>
      <c r="I66" s="126"/>
      <c r="J66" s="114"/>
      <c r="K66" s="114"/>
      <c r="L66" s="114"/>
      <c r="M66" s="114"/>
      <c r="N66" s="114"/>
      <c r="O66" s="114"/>
      <c r="P66" s="114"/>
      <c r="Q66" s="158"/>
      <c r="R66" s="379"/>
    </row>
    <row r="67" spans="1:18" s="104" customFormat="1" ht="45" customHeight="1" thickBot="1">
      <c r="A67" s="667"/>
      <c r="B67" s="551" t="s">
        <v>223</v>
      </c>
      <c r="C67" s="670"/>
      <c r="D67" s="556" t="s">
        <v>608</v>
      </c>
      <c r="E67" s="647"/>
      <c r="F67" s="511"/>
      <c r="G67" s="467"/>
      <c r="H67" s="627"/>
      <c r="I67" s="627"/>
      <c r="J67" s="627"/>
      <c r="K67" s="627"/>
      <c r="L67" s="627"/>
      <c r="M67" s="627"/>
      <c r="N67" s="627"/>
      <c r="O67" s="627"/>
      <c r="P67" s="627"/>
      <c r="Q67" s="627"/>
      <c r="R67" s="511"/>
    </row>
    <row r="68" spans="1:18" s="104" customFormat="1" ht="33" customHeight="1">
      <c r="A68" s="665">
        <v>9</v>
      </c>
      <c r="B68" s="549" t="s">
        <v>557</v>
      </c>
      <c r="C68" s="668" t="s">
        <v>401</v>
      </c>
      <c r="D68" s="561"/>
      <c r="E68" s="645" t="s">
        <v>451</v>
      </c>
      <c r="F68" s="102" t="s">
        <v>111</v>
      </c>
      <c r="G68" s="456"/>
      <c r="H68" s="109"/>
      <c r="I68" s="103"/>
      <c r="J68" s="103"/>
      <c r="K68" s="103"/>
      <c r="L68" s="103"/>
      <c r="M68" s="103"/>
      <c r="N68" s="103"/>
      <c r="O68" s="103"/>
      <c r="P68" s="103"/>
      <c r="Q68" s="156"/>
      <c r="R68" s="376"/>
    </row>
    <row r="69" spans="1:18" s="104" customFormat="1" ht="33" customHeight="1">
      <c r="A69" s="666"/>
      <c r="B69" s="550" t="s">
        <v>558</v>
      </c>
      <c r="C69" s="669"/>
      <c r="D69" s="117"/>
      <c r="E69" s="691"/>
      <c r="F69" s="557" t="s">
        <v>112</v>
      </c>
      <c r="G69" s="468">
        <f>R69*J5</f>
        <v>0</v>
      </c>
      <c r="H69" s="112"/>
      <c r="I69" s="106"/>
      <c r="J69" s="106"/>
      <c r="K69" s="106">
        <v>0</v>
      </c>
      <c r="L69" s="113"/>
      <c r="M69" s="106"/>
      <c r="N69" s="106"/>
      <c r="O69" s="106"/>
      <c r="P69" s="106"/>
      <c r="Q69" s="157"/>
      <c r="R69" s="377">
        <v>0.5</v>
      </c>
    </row>
    <row r="70" spans="1:18" s="104" customFormat="1" ht="33" customHeight="1" thickBot="1">
      <c r="A70" s="666"/>
      <c r="B70" s="550" t="s">
        <v>559</v>
      </c>
      <c r="C70" s="669"/>
      <c r="D70" s="562"/>
      <c r="E70" s="691"/>
      <c r="F70" s="125" t="s">
        <v>20</v>
      </c>
      <c r="G70" s="469">
        <f>R70*J5</f>
        <v>0</v>
      </c>
      <c r="H70" s="126"/>
      <c r="I70" s="114"/>
      <c r="J70" s="114"/>
      <c r="K70" s="114"/>
      <c r="L70" s="114"/>
      <c r="M70" s="114"/>
      <c r="N70" s="114">
        <v>0</v>
      </c>
      <c r="O70" s="114"/>
      <c r="P70" s="114"/>
      <c r="Q70" s="158"/>
      <c r="R70" s="379">
        <v>1</v>
      </c>
    </row>
    <row r="71" spans="1:18" s="104" customFormat="1" ht="33" customHeight="1">
      <c r="A71" s="666"/>
      <c r="B71" s="550" t="s">
        <v>50</v>
      </c>
      <c r="C71" s="669"/>
      <c r="D71" s="671" t="s">
        <v>51</v>
      </c>
      <c r="E71" s="691"/>
      <c r="F71" s="689"/>
      <c r="G71" s="464"/>
      <c r="H71" s="675"/>
      <c r="I71" s="675"/>
      <c r="J71" s="675"/>
      <c r="K71" s="675"/>
      <c r="L71" s="675"/>
      <c r="M71" s="675"/>
      <c r="N71" s="675"/>
      <c r="O71" s="675"/>
      <c r="P71" s="675"/>
      <c r="Q71" s="675"/>
      <c r="R71" s="557"/>
    </row>
    <row r="72" spans="1:18" s="104" customFormat="1" ht="33" customHeight="1">
      <c r="A72" s="666"/>
      <c r="B72" s="550" t="s">
        <v>560</v>
      </c>
      <c r="C72" s="669"/>
      <c r="D72" s="676"/>
      <c r="E72" s="691"/>
      <c r="F72" s="689"/>
      <c r="G72" s="464"/>
      <c r="H72" s="675"/>
      <c r="I72" s="675"/>
      <c r="J72" s="675"/>
      <c r="K72" s="675"/>
      <c r="L72" s="675"/>
      <c r="M72" s="675"/>
      <c r="N72" s="675"/>
      <c r="O72" s="675"/>
      <c r="P72" s="675"/>
      <c r="Q72" s="675"/>
      <c r="R72" s="557"/>
    </row>
    <row r="73" spans="1:18" s="104" customFormat="1" ht="45" customHeight="1" thickBot="1">
      <c r="A73" s="667"/>
      <c r="B73" s="551" t="s">
        <v>561</v>
      </c>
      <c r="C73" s="670"/>
      <c r="D73" s="677"/>
      <c r="E73" s="663"/>
      <c r="F73" s="690"/>
      <c r="G73" s="470"/>
      <c r="H73" s="635"/>
      <c r="I73" s="635"/>
      <c r="J73" s="635"/>
      <c r="K73" s="635"/>
      <c r="L73" s="635"/>
      <c r="M73" s="635"/>
      <c r="N73" s="635"/>
      <c r="O73" s="635"/>
      <c r="P73" s="635"/>
      <c r="Q73" s="635"/>
      <c r="R73" s="558"/>
    </row>
    <row r="74" spans="1:18" s="104" customFormat="1" ht="33" customHeight="1">
      <c r="A74" s="682">
        <v>10</v>
      </c>
      <c r="B74" s="549" t="s">
        <v>419</v>
      </c>
      <c r="C74" s="685" t="s">
        <v>52</v>
      </c>
      <c r="D74" s="561"/>
      <c r="E74" s="645" t="s">
        <v>451</v>
      </c>
      <c r="F74" s="102" t="s">
        <v>111</v>
      </c>
      <c r="G74" s="458"/>
      <c r="H74" s="109"/>
      <c r="I74" s="103"/>
      <c r="J74" s="103"/>
      <c r="K74" s="103"/>
      <c r="L74" s="103"/>
      <c r="M74" s="103"/>
      <c r="N74" s="103"/>
      <c r="O74" s="103"/>
      <c r="P74" s="103"/>
      <c r="Q74" s="156"/>
      <c r="R74" s="376"/>
    </row>
    <row r="75" spans="1:18" s="104" customFormat="1" ht="33" customHeight="1">
      <c r="A75" s="683"/>
      <c r="B75" s="550" t="s">
        <v>53</v>
      </c>
      <c r="C75" s="686"/>
      <c r="D75" s="117"/>
      <c r="E75" s="646"/>
      <c r="F75" s="557" t="s">
        <v>112</v>
      </c>
      <c r="G75" s="468"/>
      <c r="H75" s="129"/>
      <c r="I75" s="113"/>
      <c r="J75" s="113"/>
      <c r="K75" s="113"/>
      <c r="L75" s="113"/>
      <c r="M75" s="113"/>
      <c r="N75" s="113"/>
      <c r="O75" s="113"/>
      <c r="P75" s="113"/>
      <c r="Q75" s="151"/>
      <c r="R75" s="381"/>
    </row>
    <row r="76" spans="1:18" s="104" customFormat="1" ht="33" customHeight="1" thickBot="1">
      <c r="A76" s="683"/>
      <c r="B76" s="550" t="s">
        <v>54</v>
      </c>
      <c r="C76" s="686"/>
      <c r="D76" s="562" t="s">
        <v>55</v>
      </c>
      <c r="E76" s="646"/>
      <c r="F76" s="107" t="s">
        <v>20</v>
      </c>
      <c r="G76" s="497">
        <f>R76*J5</f>
        <v>0</v>
      </c>
      <c r="H76" s="126"/>
      <c r="I76" s="114"/>
      <c r="J76" s="114"/>
      <c r="K76" s="114"/>
      <c r="L76" s="114"/>
      <c r="M76" s="114"/>
      <c r="N76" s="114">
        <v>0</v>
      </c>
      <c r="O76" s="114"/>
      <c r="P76" s="114"/>
      <c r="Q76" s="158"/>
      <c r="R76" s="379">
        <v>0.7</v>
      </c>
    </row>
    <row r="77" spans="1:18" s="104" customFormat="1" ht="33" customHeight="1">
      <c r="A77" s="683"/>
      <c r="B77" s="550" t="s">
        <v>562</v>
      </c>
      <c r="C77" s="686"/>
      <c r="D77" s="669" t="s">
        <v>42</v>
      </c>
      <c r="E77" s="646"/>
      <c r="F77" s="688"/>
      <c r="G77" s="436"/>
      <c r="H77" s="628"/>
      <c r="I77" s="629"/>
      <c r="J77" s="629"/>
      <c r="K77" s="629"/>
      <c r="L77" s="629"/>
      <c r="M77" s="629"/>
      <c r="N77" s="629"/>
      <c r="O77" s="629"/>
      <c r="P77" s="629"/>
      <c r="Q77" s="629"/>
      <c r="R77" s="563"/>
    </row>
    <row r="78" spans="1:18" s="104" customFormat="1" ht="33" customHeight="1">
      <c r="A78" s="683"/>
      <c r="B78" s="550" t="s">
        <v>56</v>
      </c>
      <c r="C78" s="686"/>
      <c r="D78" s="669"/>
      <c r="E78" s="646"/>
      <c r="F78" s="678"/>
      <c r="G78" s="466"/>
      <c r="H78" s="630"/>
      <c r="I78" s="630"/>
      <c r="J78" s="630"/>
      <c r="K78" s="630"/>
      <c r="L78" s="630"/>
      <c r="M78" s="630"/>
      <c r="N78" s="630"/>
      <c r="O78" s="630"/>
      <c r="P78" s="630"/>
      <c r="Q78" s="630"/>
      <c r="R78" s="510"/>
    </row>
    <row r="79" spans="1:18" s="104" customFormat="1" ht="33" customHeight="1" thickBot="1">
      <c r="A79" s="684"/>
      <c r="B79" s="165"/>
      <c r="C79" s="687"/>
      <c r="D79" s="670"/>
      <c r="E79" s="647"/>
      <c r="F79" s="679"/>
      <c r="G79" s="467"/>
      <c r="H79" s="631"/>
      <c r="I79" s="631"/>
      <c r="J79" s="631"/>
      <c r="K79" s="631"/>
      <c r="L79" s="631"/>
      <c r="M79" s="631"/>
      <c r="N79" s="631"/>
      <c r="O79" s="631"/>
      <c r="P79" s="631"/>
      <c r="Q79" s="631"/>
      <c r="R79" s="511"/>
    </row>
    <row r="80" spans="1:18" s="104" customFormat="1" ht="33" customHeight="1">
      <c r="A80" s="682">
        <v>11</v>
      </c>
      <c r="B80" s="549" t="s">
        <v>563</v>
      </c>
      <c r="C80" s="685" t="s">
        <v>52</v>
      </c>
      <c r="D80" s="561"/>
      <c r="E80" s="645" t="s">
        <v>451</v>
      </c>
      <c r="F80" s="102" t="s">
        <v>111</v>
      </c>
      <c r="G80" s="458"/>
      <c r="H80" s="109"/>
      <c r="I80" s="103"/>
      <c r="J80" s="103"/>
      <c r="K80" s="103"/>
      <c r="L80" s="103"/>
      <c r="M80" s="103"/>
      <c r="N80" s="103"/>
      <c r="O80" s="103"/>
      <c r="P80" s="103"/>
      <c r="Q80" s="156"/>
      <c r="R80" s="376"/>
    </row>
    <row r="81" spans="1:18" s="104" customFormat="1" ht="33" customHeight="1">
      <c r="A81" s="683"/>
      <c r="B81" s="550" t="s">
        <v>57</v>
      </c>
      <c r="C81" s="686"/>
      <c r="D81" s="117" t="s">
        <v>58</v>
      </c>
      <c r="E81" s="646"/>
      <c r="F81" s="557" t="s">
        <v>112</v>
      </c>
      <c r="G81" s="497">
        <f>R81*J5</f>
        <v>0</v>
      </c>
      <c r="H81" s="129"/>
      <c r="I81" s="113"/>
      <c r="J81" s="113"/>
      <c r="K81" s="113">
        <v>0</v>
      </c>
      <c r="L81" s="113"/>
      <c r="M81" s="113"/>
      <c r="N81" s="113"/>
      <c r="O81" s="113"/>
      <c r="P81" s="113"/>
      <c r="Q81" s="151"/>
      <c r="R81" s="381">
        <v>1.75</v>
      </c>
    </row>
    <row r="82" spans="1:18" s="104" customFormat="1" ht="33" customHeight="1" thickBot="1">
      <c r="A82" s="683"/>
      <c r="B82" s="550" t="s">
        <v>59</v>
      </c>
      <c r="C82" s="686"/>
      <c r="D82" s="562"/>
      <c r="E82" s="646"/>
      <c r="F82" s="107" t="s">
        <v>20</v>
      </c>
      <c r="G82" s="463"/>
      <c r="H82" s="126"/>
      <c r="I82" s="114"/>
      <c r="J82" s="114"/>
      <c r="K82" s="114"/>
      <c r="L82" s="114"/>
      <c r="M82" s="114"/>
      <c r="N82" s="114"/>
      <c r="O82" s="114"/>
      <c r="P82" s="114"/>
      <c r="Q82" s="158"/>
      <c r="R82" s="379"/>
    </row>
    <row r="83" spans="1:18" s="104" customFormat="1" ht="33" customHeight="1">
      <c r="A83" s="683"/>
      <c r="B83" s="550" t="s">
        <v>564</v>
      </c>
      <c r="C83" s="686"/>
      <c r="D83" s="668" t="s">
        <v>60</v>
      </c>
      <c r="E83" s="646"/>
      <c r="F83" s="664"/>
      <c r="G83" s="461"/>
      <c r="H83" s="628"/>
      <c r="I83" s="629"/>
      <c r="J83" s="629"/>
      <c r="K83" s="629"/>
      <c r="L83" s="629"/>
      <c r="M83" s="629"/>
      <c r="N83" s="629"/>
      <c r="O83" s="629"/>
      <c r="P83" s="629"/>
      <c r="Q83" s="629"/>
      <c r="R83" s="509"/>
    </row>
    <row r="84" spans="1:18" s="104" customFormat="1" ht="33" customHeight="1">
      <c r="A84" s="683"/>
      <c r="B84" s="550" t="s">
        <v>46</v>
      </c>
      <c r="C84" s="686"/>
      <c r="D84" s="676"/>
      <c r="E84" s="646"/>
      <c r="F84" s="678"/>
      <c r="G84" s="466"/>
      <c r="H84" s="630"/>
      <c r="I84" s="630"/>
      <c r="J84" s="630"/>
      <c r="K84" s="630"/>
      <c r="L84" s="630"/>
      <c r="M84" s="630"/>
      <c r="N84" s="630"/>
      <c r="O84" s="630"/>
      <c r="P84" s="630"/>
      <c r="Q84" s="630"/>
      <c r="R84" s="510"/>
    </row>
    <row r="85" spans="1:18" s="104" customFormat="1" ht="33" customHeight="1">
      <c r="A85" s="683"/>
      <c r="B85" s="550" t="s">
        <v>565</v>
      </c>
      <c r="C85" s="686"/>
      <c r="D85" s="676"/>
      <c r="E85" s="646"/>
      <c r="F85" s="678"/>
      <c r="G85" s="466"/>
      <c r="H85" s="630"/>
      <c r="I85" s="630"/>
      <c r="J85" s="630"/>
      <c r="K85" s="630"/>
      <c r="L85" s="630"/>
      <c r="M85" s="630"/>
      <c r="N85" s="630"/>
      <c r="O85" s="630"/>
      <c r="P85" s="630"/>
      <c r="Q85" s="630"/>
      <c r="R85" s="510"/>
    </row>
    <row r="86" spans="1:18" s="104" customFormat="1" ht="33" customHeight="1">
      <c r="A86" s="683"/>
      <c r="B86" s="550" t="s">
        <v>566</v>
      </c>
      <c r="C86" s="686"/>
      <c r="D86" s="676"/>
      <c r="E86" s="646"/>
      <c r="F86" s="678"/>
      <c r="G86" s="466"/>
      <c r="H86" s="630"/>
      <c r="I86" s="630"/>
      <c r="J86" s="630"/>
      <c r="K86" s="630"/>
      <c r="L86" s="630"/>
      <c r="M86" s="630"/>
      <c r="N86" s="630"/>
      <c r="O86" s="630"/>
      <c r="P86" s="630"/>
      <c r="Q86" s="630"/>
      <c r="R86" s="510"/>
    </row>
    <row r="87" spans="1:18" s="104" customFormat="1" ht="33" customHeight="1" thickBot="1">
      <c r="A87" s="684"/>
      <c r="B87" s="165"/>
      <c r="C87" s="687"/>
      <c r="D87" s="677"/>
      <c r="E87" s="647"/>
      <c r="F87" s="679"/>
      <c r="G87" s="467"/>
      <c r="H87" s="631"/>
      <c r="I87" s="631"/>
      <c r="J87" s="631"/>
      <c r="K87" s="631"/>
      <c r="L87" s="631"/>
      <c r="M87" s="631"/>
      <c r="N87" s="631"/>
      <c r="O87" s="631"/>
      <c r="P87" s="631"/>
      <c r="Q87" s="631"/>
      <c r="R87" s="511"/>
    </row>
    <row r="88" spans="1:18" s="104" customFormat="1" ht="33" customHeight="1">
      <c r="A88" s="665">
        <v>12</v>
      </c>
      <c r="B88" s="536" t="s">
        <v>413</v>
      </c>
      <c r="C88" s="504" t="s">
        <v>567</v>
      </c>
      <c r="D88" s="536"/>
      <c r="E88" s="645" t="s">
        <v>451</v>
      </c>
      <c r="F88" s="102" t="s">
        <v>111</v>
      </c>
      <c r="G88" s="458"/>
      <c r="H88" s="109"/>
      <c r="I88" s="103"/>
      <c r="J88" s="103"/>
      <c r="K88" s="103"/>
      <c r="L88" s="103"/>
      <c r="M88" s="103"/>
      <c r="N88" s="103"/>
      <c r="O88" s="103"/>
      <c r="P88" s="103"/>
      <c r="Q88" s="156"/>
      <c r="R88" s="376"/>
    </row>
    <row r="89" spans="1:18" s="104" customFormat="1" ht="33" customHeight="1">
      <c r="A89" s="666"/>
      <c r="B89" s="553" t="s">
        <v>414</v>
      </c>
      <c r="C89" s="505"/>
      <c r="D89" s="117"/>
      <c r="E89" s="691"/>
      <c r="F89" s="557" t="s">
        <v>112</v>
      </c>
      <c r="G89" s="468"/>
      <c r="H89" s="129"/>
      <c r="I89" s="113"/>
      <c r="J89" s="113"/>
      <c r="K89" s="113"/>
      <c r="L89" s="113"/>
      <c r="M89" s="113"/>
      <c r="N89" s="113"/>
      <c r="O89" s="113"/>
      <c r="P89" s="113"/>
      <c r="Q89" s="151"/>
      <c r="R89" s="381"/>
    </row>
    <row r="90" spans="1:18" s="104" customFormat="1" ht="33" customHeight="1" thickBot="1">
      <c r="A90" s="666"/>
      <c r="B90" s="553" t="s">
        <v>568</v>
      </c>
      <c r="C90" s="505"/>
      <c r="D90" s="130"/>
      <c r="E90" s="691"/>
      <c r="F90" s="107" t="s">
        <v>20</v>
      </c>
      <c r="G90" s="497">
        <f>R90*J5</f>
        <v>0</v>
      </c>
      <c r="H90" s="143"/>
      <c r="I90" s="131"/>
      <c r="J90" s="131"/>
      <c r="K90" s="131"/>
      <c r="L90" s="131"/>
      <c r="M90" s="131"/>
      <c r="N90" s="131">
        <v>0</v>
      </c>
      <c r="O90" s="131"/>
      <c r="P90" s="131"/>
      <c r="Q90" s="356"/>
      <c r="R90" s="382">
        <v>0.85</v>
      </c>
    </row>
    <row r="91" spans="1:18" s="104" customFormat="1" ht="80.25" customHeight="1" thickBot="1">
      <c r="A91" s="667"/>
      <c r="B91" s="560" t="s">
        <v>569</v>
      </c>
      <c r="C91" s="506" t="s">
        <v>61</v>
      </c>
      <c r="D91" s="120" t="s">
        <v>609</v>
      </c>
      <c r="E91" s="663"/>
      <c r="F91" s="132" t="s">
        <v>62</v>
      </c>
      <c r="G91" s="471"/>
      <c r="H91" s="627"/>
      <c r="I91" s="627"/>
      <c r="J91" s="627"/>
      <c r="K91" s="627"/>
      <c r="L91" s="627"/>
      <c r="M91" s="627"/>
      <c r="N91" s="627"/>
      <c r="O91" s="627"/>
      <c r="P91" s="627"/>
      <c r="Q91" s="627"/>
      <c r="R91" s="132"/>
    </row>
    <row r="92" spans="1:18" s="104" customFormat="1" ht="33" customHeight="1">
      <c r="A92" s="665">
        <v>13</v>
      </c>
      <c r="B92" s="536" t="s">
        <v>570</v>
      </c>
      <c r="C92" s="668" t="s">
        <v>571</v>
      </c>
      <c r="D92" s="561"/>
      <c r="E92" s="645" t="s">
        <v>451</v>
      </c>
      <c r="F92" s="102" t="s">
        <v>111</v>
      </c>
      <c r="G92" s="458"/>
      <c r="H92" s="109"/>
      <c r="I92" s="103"/>
      <c r="J92" s="103"/>
      <c r="K92" s="103"/>
      <c r="L92" s="103"/>
      <c r="M92" s="103"/>
      <c r="N92" s="103"/>
      <c r="O92" s="103"/>
      <c r="P92" s="103"/>
      <c r="Q92" s="156"/>
      <c r="R92" s="376"/>
    </row>
    <row r="93" spans="1:18" s="104" customFormat="1" ht="33" customHeight="1">
      <c r="A93" s="666"/>
      <c r="B93" s="553" t="s">
        <v>572</v>
      </c>
      <c r="C93" s="669"/>
      <c r="D93" s="133"/>
      <c r="E93" s="691"/>
      <c r="F93" s="557" t="s">
        <v>112</v>
      </c>
      <c r="G93" s="468"/>
      <c r="H93" s="127"/>
      <c r="I93" s="128"/>
      <c r="J93" s="128"/>
      <c r="K93" s="128"/>
      <c r="L93" s="128"/>
      <c r="M93" s="128"/>
      <c r="N93" s="128"/>
      <c r="O93" s="128"/>
      <c r="P93" s="128"/>
      <c r="Q93" s="355"/>
      <c r="R93" s="380"/>
    </row>
    <row r="94" spans="1:18" s="104" customFormat="1" ht="33" customHeight="1" thickBot="1">
      <c r="A94" s="666"/>
      <c r="B94" s="567" t="s">
        <v>63</v>
      </c>
      <c r="C94" s="669"/>
      <c r="D94" s="562"/>
      <c r="E94" s="691"/>
      <c r="F94" s="107" t="s">
        <v>20</v>
      </c>
      <c r="G94" s="497">
        <f>R94*J5</f>
        <v>0</v>
      </c>
      <c r="H94" s="126"/>
      <c r="I94" s="114"/>
      <c r="J94" s="114"/>
      <c r="K94" s="114"/>
      <c r="L94" s="114"/>
      <c r="M94" s="114"/>
      <c r="N94" s="114">
        <v>0</v>
      </c>
      <c r="O94" s="114"/>
      <c r="P94" s="114"/>
      <c r="Q94" s="158"/>
      <c r="R94" s="379">
        <v>1.7</v>
      </c>
    </row>
    <row r="95" spans="1:18" s="104" customFormat="1" ht="33" customHeight="1">
      <c r="A95" s="666"/>
      <c r="B95" s="567" t="s">
        <v>573</v>
      </c>
      <c r="C95" s="669"/>
      <c r="D95" s="668" t="s">
        <v>64</v>
      </c>
      <c r="E95" s="691"/>
      <c r="F95" s="664"/>
      <c r="G95" s="461"/>
      <c r="H95" s="628"/>
      <c r="I95" s="628"/>
      <c r="J95" s="628"/>
      <c r="K95" s="628"/>
      <c r="L95" s="628"/>
      <c r="M95" s="628"/>
      <c r="N95" s="628"/>
      <c r="O95" s="628"/>
      <c r="P95" s="628"/>
      <c r="Q95" s="628"/>
      <c r="R95" s="509"/>
    </row>
    <row r="96" spans="1:18" s="104" customFormat="1" ht="33" customHeight="1">
      <c r="A96" s="666"/>
      <c r="B96" s="567" t="s">
        <v>65</v>
      </c>
      <c r="C96" s="669"/>
      <c r="D96" s="669"/>
      <c r="E96" s="691"/>
      <c r="F96" s="674"/>
      <c r="G96" s="464"/>
      <c r="H96" s="675"/>
      <c r="I96" s="675"/>
      <c r="J96" s="675"/>
      <c r="K96" s="675"/>
      <c r="L96" s="675"/>
      <c r="M96" s="675"/>
      <c r="N96" s="675"/>
      <c r="O96" s="675"/>
      <c r="P96" s="675"/>
      <c r="Q96" s="675"/>
      <c r="R96" s="557"/>
    </row>
    <row r="97" spans="1:18" s="104" customFormat="1" ht="33" customHeight="1">
      <c r="A97" s="666"/>
      <c r="B97" s="567" t="s">
        <v>574</v>
      </c>
      <c r="C97" s="669"/>
      <c r="D97" s="669"/>
      <c r="E97" s="691"/>
      <c r="F97" s="674"/>
      <c r="G97" s="464"/>
      <c r="H97" s="675"/>
      <c r="I97" s="675"/>
      <c r="J97" s="675"/>
      <c r="K97" s="675"/>
      <c r="L97" s="675"/>
      <c r="M97" s="675"/>
      <c r="N97" s="675"/>
      <c r="O97" s="675"/>
      <c r="P97" s="675"/>
      <c r="Q97" s="675"/>
      <c r="R97" s="557"/>
    </row>
    <row r="98" spans="1:18" s="104" customFormat="1" ht="33" customHeight="1">
      <c r="A98" s="666"/>
      <c r="B98" s="567" t="s">
        <v>66</v>
      </c>
      <c r="C98" s="669"/>
      <c r="D98" s="669"/>
      <c r="E98" s="691"/>
      <c r="F98" s="674"/>
      <c r="G98" s="464"/>
      <c r="H98" s="675"/>
      <c r="I98" s="675"/>
      <c r="J98" s="675"/>
      <c r="K98" s="675"/>
      <c r="L98" s="675"/>
      <c r="M98" s="675"/>
      <c r="N98" s="675"/>
      <c r="O98" s="675"/>
      <c r="P98" s="675"/>
      <c r="Q98" s="675"/>
      <c r="R98" s="557"/>
    </row>
    <row r="99" spans="1:18" s="104" customFormat="1" ht="33" customHeight="1" thickBot="1">
      <c r="A99" s="667"/>
      <c r="B99" s="568" t="s">
        <v>575</v>
      </c>
      <c r="C99" s="670"/>
      <c r="D99" s="670"/>
      <c r="E99" s="663"/>
      <c r="F99" s="693"/>
      <c r="G99" s="470"/>
      <c r="H99" s="635"/>
      <c r="I99" s="635"/>
      <c r="J99" s="635"/>
      <c r="K99" s="635"/>
      <c r="L99" s="635"/>
      <c r="M99" s="635"/>
      <c r="N99" s="635"/>
      <c r="O99" s="635"/>
      <c r="P99" s="635"/>
      <c r="Q99" s="635"/>
      <c r="R99" s="558"/>
    </row>
    <row r="100" spans="1:18" s="104" customFormat="1" ht="33" customHeight="1">
      <c r="A100" s="665">
        <v>14</v>
      </c>
      <c r="B100" s="134" t="s">
        <v>576</v>
      </c>
      <c r="C100" s="504" t="s">
        <v>577</v>
      </c>
      <c r="D100" s="668" t="s">
        <v>67</v>
      </c>
      <c r="E100" s="645" t="s">
        <v>451</v>
      </c>
      <c r="F100" s="281" t="s">
        <v>111</v>
      </c>
      <c r="G100" s="456">
        <f>R100*J5</f>
        <v>0</v>
      </c>
      <c r="H100" s="109">
        <v>0</v>
      </c>
      <c r="I100" s="103"/>
      <c r="J100" s="103"/>
      <c r="K100" s="103"/>
      <c r="L100" s="103"/>
      <c r="M100" s="103"/>
      <c r="N100" s="103"/>
      <c r="O100" s="103"/>
      <c r="P100" s="103"/>
      <c r="Q100" s="156"/>
      <c r="R100" s="376">
        <v>8</v>
      </c>
    </row>
    <row r="101" spans="1:18" s="104" customFormat="1" ht="32.25" customHeight="1">
      <c r="A101" s="666"/>
      <c r="B101" s="135" t="s">
        <v>68</v>
      </c>
      <c r="C101" s="505" t="s">
        <v>580</v>
      </c>
      <c r="D101" s="669"/>
      <c r="E101" s="691"/>
      <c r="F101" s="510" t="s">
        <v>112</v>
      </c>
      <c r="G101" s="468">
        <f>R101*J5</f>
        <v>0</v>
      </c>
      <c r="H101" s="143"/>
      <c r="I101" s="131"/>
      <c r="J101" s="131"/>
      <c r="K101" s="131">
        <v>0</v>
      </c>
      <c r="L101" s="131"/>
      <c r="M101" s="131"/>
      <c r="N101" s="131"/>
      <c r="O101" s="131"/>
      <c r="P101" s="131"/>
      <c r="Q101" s="356"/>
      <c r="R101" s="382">
        <v>10</v>
      </c>
    </row>
    <row r="102" spans="1:18" s="104" customFormat="1" ht="33" customHeight="1" thickBot="1">
      <c r="A102" s="666"/>
      <c r="B102" s="135" t="s">
        <v>70</v>
      </c>
      <c r="C102" s="505"/>
      <c r="D102" s="669"/>
      <c r="E102" s="691"/>
      <c r="F102" s="282" t="s">
        <v>20</v>
      </c>
      <c r="G102" s="497">
        <f>R102*J5</f>
        <v>0</v>
      </c>
      <c r="H102" s="126"/>
      <c r="I102" s="114"/>
      <c r="J102" s="114"/>
      <c r="K102" s="114"/>
      <c r="L102" s="114"/>
      <c r="M102" s="114"/>
      <c r="N102" s="114">
        <v>0</v>
      </c>
      <c r="O102" s="114"/>
      <c r="P102" s="114"/>
      <c r="Q102" s="158"/>
      <c r="R102" s="379">
        <v>6.6</v>
      </c>
    </row>
    <row r="103" spans="1:18" s="104" customFormat="1" ht="33" customHeight="1">
      <c r="A103" s="666"/>
      <c r="B103" s="122" t="s">
        <v>72</v>
      </c>
      <c r="C103" s="505"/>
      <c r="D103" s="669"/>
      <c r="E103" s="691"/>
      <c r="F103" s="688"/>
      <c r="G103" s="436"/>
      <c r="H103" s="628"/>
      <c r="I103" s="629"/>
      <c r="J103" s="629"/>
      <c r="K103" s="629"/>
      <c r="L103" s="629"/>
      <c r="M103" s="629"/>
      <c r="N103" s="629"/>
      <c r="O103" s="629"/>
      <c r="P103" s="629"/>
      <c r="Q103" s="629"/>
      <c r="R103" s="563"/>
    </row>
    <row r="104" spans="1:18" s="104" customFormat="1" ht="33" customHeight="1">
      <c r="A104" s="666"/>
      <c r="B104" s="122" t="s">
        <v>578</v>
      </c>
      <c r="C104" s="505"/>
      <c r="D104" s="669"/>
      <c r="E104" s="691"/>
      <c r="F104" s="678"/>
      <c r="G104" s="466"/>
      <c r="H104" s="630"/>
      <c r="I104" s="630"/>
      <c r="J104" s="630"/>
      <c r="K104" s="630"/>
      <c r="L104" s="630"/>
      <c r="M104" s="630"/>
      <c r="N104" s="630"/>
      <c r="O104" s="630"/>
      <c r="P104" s="630"/>
      <c r="Q104" s="630"/>
      <c r="R104" s="510"/>
    </row>
    <row r="105" spans="1:18" s="104" customFormat="1" ht="33" customHeight="1">
      <c r="A105" s="666"/>
      <c r="B105" s="122" t="s">
        <v>579</v>
      </c>
      <c r="C105" s="505"/>
      <c r="D105" s="669"/>
      <c r="E105" s="691"/>
      <c r="F105" s="678"/>
      <c r="G105" s="466"/>
      <c r="H105" s="630"/>
      <c r="I105" s="630"/>
      <c r="J105" s="630"/>
      <c r="K105" s="630"/>
      <c r="L105" s="630"/>
      <c r="M105" s="630"/>
      <c r="N105" s="630"/>
      <c r="O105" s="630"/>
      <c r="P105" s="630"/>
      <c r="Q105" s="630"/>
      <c r="R105" s="510"/>
    </row>
    <row r="106" spans="1:18" s="104" customFormat="1" ht="33" customHeight="1">
      <c r="A106" s="666"/>
      <c r="B106" s="122" t="s">
        <v>581</v>
      </c>
      <c r="C106" s="526"/>
      <c r="D106" s="669"/>
      <c r="E106" s="691"/>
      <c r="F106" s="678"/>
      <c r="G106" s="466"/>
      <c r="H106" s="630"/>
      <c r="I106" s="630"/>
      <c r="J106" s="630"/>
      <c r="K106" s="630"/>
      <c r="L106" s="630"/>
      <c r="M106" s="630"/>
      <c r="N106" s="630"/>
      <c r="O106" s="630"/>
      <c r="P106" s="630"/>
      <c r="Q106" s="630"/>
      <c r="R106" s="510"/>
    </row>
    <row r="107" spans="1:18" s="104" customFormat="1" ht="48" customHeight="1" thickBot="1">
      <c r="A107" s="667"/>
      <c r="B107" s="136" t="s">
        <v>74</v>
      </c>
      <c r="C107" s="527"/>
      <c r="D107" s="670"/>
      <c r="E107" s="663"/>
      <c r="F107" s="679"/>
      <c r="G107" s="467"/>
      <c r="H107" s="631"/>
      <c r="I107" s="631"/>
      <c r="J107" s="631"/>
      <c r="K107" s="631"/>
      <c r="L107" s="631"/>
      <c r="M107" s="631"/>
      <c r="N107" s="631"/>
      <c r="O107" s="631"/>
      <c r="P107" s="631"/>
      <c r="Q107" s="631"/>
      <c r="R107" s="511"/>
    </row>
    <row r="108" spans="1:18" s="104" customFormat="1" ht="33" customHeight="1">
      <c r="A108" s="665">
        <v>15</v>
      </c>
      <c r="B108" s="536" t="s">
        <v>582</v>
      </c>
      <c r="C108" s="668" t="s">
        <v>75</v>
      </c>
      <c r="D108" s="536"/>
      <c r="E108" s="645" t="s">
        <v>451</v>
      </c>
      <c r="F108" s="281" t="s">
        <v>111</v>
      </c>
      <c r="G108" s="456"/>
      <c r="H108" s="204"/>
      <c r="I108" s="110"/>
      <c r="J108" s="110"/>
      <c r="K108" s="110"/>
      <c r="L108" s="110"/>
      <c r="M108" s="110"/>
      <c r="N108" s="110"/>
      <c r="O108" s="110"/>
      <c r="P108" s="110"/>
      <c r="Q108" s="150"/>
      <c r="R108" s="383"/>
    </row>
    <row r="109" spans="1:18" s="104" customFormat="1" ht="33" customHeight="1">
      <c r="A109" s="666"/>
      <c r="B109" s="559" t="s">
        <v>583</v>
      </c>
      <c r="C109" s="692"/>
      <c r="D109" s="137"/>
      <c r="E109" s="691"/>
      <c r="F109" s="510" t="s">
        <v>112</v>
      </c>
      <c r="G109" s="468">
        <f>R109*J5</f>
        <v>0</v>
      </c>
      <c r="H109" s="127"/>
      <c r="I109" s="128"/>
      <c r="J109" s="128"/>
      <c r="K109" s="128">
        <v>0</v>
      </c>
      <c r="L109" s="128"/>
      <c r="M109" s="128"/>
      <c r="N109" s="128"/>
      <c r="O109" s="128"/>
      <c r="P109" s="128"/>
      <c r="Q109" s="355"/>
      <c r="R109" s="380">
        <v>0.5</v>
      </c>
    </row>
    <row r="110" spans="1:18" s="104" customFormat="1" ht="33" customHeight="1" thickBot="1">
      <c r="A110" s="666"/>
      <c r="B110" s="559" t="s">
        <v>402</v>
      </c>
      <c r="C110" s="692"/>
      <c r="D110" s="133"/>
      <c r="E110" s="691"/>
      <c r="F110" s="282" t="s">
        <v>20</v>
      </c>
      <c r="G110" s="497">
        <f>R110*J5</f>
        <v>0</v>
      </c>
      <c r="H110" s="127"/>
      <c r="I110" s="128"/>
      <c r="J110" s="128"/>
      <c r="K110" s="128"/>
      <c r="L110" s="128"/>
      <c r="M110" s="128"/>
      <c r="N110" s="128">
        <v>0</v>
      </c>
      <c r="O110" s="128"/>
      <c r="P110" s="131"/>
      <c r="Q110" s="355"/>
      <c r="R110" s="380">
        <v>1.4</v>
      </c>
    </row>
    <row r="111" spans="1:18" s="104" customFormat="1" ht="33" customHeight="1">
      <c r="A111" s="666"/>
      <c r="B111" s="505" t="s">
        <v>584</v>
      </c>
      <c r="C111" s="692"/>
      <c r="D111" s="694" t="s">
        <v>610</v>
      </c>
      <c r="E111" s="691"/>
      <c r="F111" s="696"/>
      <c r="G111" s="434"/>
      <c r="H111" s="628"/>
      <c r="I111" s="628"/>
      <c r="J111" s="628"/>
      <c r="K111" s="628"/>
      <c r="L111" s="628"/>
      <c r="M111" s="628"/>
      <c r="N111" s="628"/>
      <c r="O111" s="628"/>
      <c r="P111" s="628"/>
      <c r="Q111" s="628"/>
      <c r="R111" s="535"/>
    </row>
    <row r="112" spans="1:18" s="104" customFormat="1" ht="33" customHeight="1" thickBot="1">
      <c r="A112" s="667"/>
      <c r="B112" s="567" t="s">
        <v>403</v>
      </c>
      <c r="C112" s="681"/>
      <c r="D112" s="695"/>
      <c r="E112" s="663"/>
      <c r="F112" s="697"/>
      <c r="G112" s="435"/>
      <c r="H112" s="635"/>
      <c r="I112" s="635"/>
      <c r="J112" s="635"/>
      <c r="K112" s="635"/>
      <c r="L112" s="635"/>
      <c r="M112" s="635"/>
      <c r="N112" s="635"/>
      <c r="O112" s="635"/>
      <c r="P112" s="635"/>
      <c r="Q112" s="635"/>
      <c r="R112" s="566"/>
    </row>
    <row r="113" spans="1:18" s="104" customFormat="1" ht="33" customHeight="1">
      <c r="A113" s="665">
        <v>16</v>
      </c>
      <c r="B113" s="536" t="s">
        <v>582</v>
      </c>
      <c r="C113" s="504"/>
      <c r="D113" s="536"/>
      <c r="E113" s="645" t="s">
        <v>451</v>
      </c>
      <c r="F113" s="102" t="s">
        <v>111</v>
      </c>
      <c r="G113" s="456"/>
      <c r="H113" s="173"/>
      <c r="I113" s="138"/>
      <c r="J113" s="138"/>
      <c r="K113" s="138"/>
      <c r="L113" s="138"/>
      <c r="M113" s="138"/>
      <c r="N113" s="138"/>
      <c r="O113" s="138"/>
      <c r="P113" s="138"/>
      <c r="Q113" s="168"/>
      <c r="R113" s="384"/>
    </row>
    <row r="114" spans="1:18" s="104" customFormat="1" ht="33" customHeight="1">
      <c r="A114" s="666"/>
      <c r="B114" s="559" t="s">
        <v>402</v>
      </c>
      <c r="C114" s="526"/>
      <c r="D114" s="111"/>
      <c r="E114" s="666"/>
      <c r="F114" s="557" t="s">
        <v>112</v>
      </c>
      <c r="G114" s="468"/>
      <c r="H114" s="169"/>
      <c r="I114" s="139"/>
      <c r="J114" s="139"/>
      <c r="K114" s="139"/>
      <c r="L114" s="139"/>
      <c r="M114" s="139"/>
      <c r="N114" s="139"/>
      <c r="O114" s="139"/>
      <c r="P114" s="139"/>
      <c r="Q114" s="170"/>
      <c r="R114" s="385"/>
    </row>
    <row r="115" spans="1:18" s="104" customFormat="1" ht="33" customHeight="1" thickBot="1">
      <c r="A115" s="666"/>
      <c r="B115" s="505" t="s">
        <v>584</v>
      </c>
      <c r="C115" s="505"/>
      <c r="D115" s="222"/>
      <c r="E115" s="666"/>
      <c r="F115" s="107" t="s">
        <v>20</v>
      </c>
      <c r="G115" s="497">
        <f>R115*J5</f>
        <v>0</v>
      </c>
      <c r="H115" s="178"/>
      <c r="I115" s="140"/>
      <c r="J115" s="140"/>
      <c r="K115" s="140"/>
      <c r="L115" s="140"/>
      <c r="M115" s="140"/>
      <c r="N115" s="140">
        <v>0</v>
      </c>
      <c r="O115" s="140"/>
      <c r="P115" s="141"/>
      <c r="Q115" s="177"/>
      <c r="R115" s="386">
        <v>1.2</v>
      </c>
    </row>
    <row r="116" spans="1:18" s="104" customFormat="1" ht="33" customHeight="1">
      <c r="A116" s="666"/>
      <c r="B116" s="567" t="s">
        <v>403</v>
      </c>
      <c r="C116" s="505" t="s">
        <v>77</v>
      </c>
      <c r="D116" s="223" t="s">
        <v>78</v>
      </c>
      <c r="E116" s="666"/>
      <c r="F116" s="665"/>
      <c r="G116" s="436"/>
      <c r="H116" s="632"/>
      <c r="I116" s="633"/>
      <c r="J116" s="633"/>
      <c r="K116" s="633"/>
      <c r="L116" s="633"/>
      <c r="M116" s="633"/>
      <c r="N116" s="633"/>
      <c r="O116" s="633"/>
      <c r="P116" s="633"/>
      <c r="Q116" s="633"/>
      <c r="R116" s="503"/>
    </row>
    <row r="117" spans="1:18" s="104" customFormat="1" ht="51" customHeight="1" thickBot="1">
      <c r="A117" s="667"/>
      <c r="B117" s="568" t="s">
        <v>404</v>
      </c>
      <c r="C117" s="506" t="s">
        <v>79</v>
      </c>
      <c r="D117" s="560" t="s">
        <v>611</v>
      </c>
      <c r="E117" s="667"/>
      <c r="F117" s="663"/>
      <c r="G117" s="462"/>
      <c r="H117" s="634"/>
      <c r="I117" s="634"/>
      <c r="J117" s="634"/>
      <c r="K117" s="634"/>
      <c r="L117" s="634"/>
      <c r="M117" s="634"/>
      <c r="N117" s="634"/>
      <c r="O117" s="634"/>
      <c r="P117" s="634"/>
      <c r="Q117" s="634"/>
      <c r="R117" s="508"/>
    </row>
    <row r="118" spans="1:18" s="104" customFormat="1" ht="33" customHeight="1">
      <c r="A118" s="665">
        <v>17</v>
      </c>
      <c r="B118" s="536" t="s">
        <v>80</v>
      </c>
      <c r="C118" s="668" t="s">
        <v>79</v>
      </c>
      <c r="D118" s="536"/>
      <c r="E118" s="645" t="s">
        <v>451</v>
      </c>
      <c r="F118" s="102" t="s">
        <v>111</v>
      </c>
      <c r="G118" s="456"/>
      <c r="H118" s="204"/>
      <c r="I118" s="110"/>
      <c r="J118" s="110"/>
      <c r="K118" s="110"/>
      <c r="L118" s="110"/>
      <c r="M118" s="110"/>
      <c r="N118" s="110"/>
      <c r="O118" s="110"/>
      <c r="P118" s="110"/>
      <c r="Q118" s="150"/>
      <c r="R118" s="383"/>
    </row>
    <row r="119" spans="1:18" s="104" customFormat="1" ht="33" customHeight="1">
      <c r="A119" s="666"/>
      <c r="B119" s="559" t="s">
        <v>81</v>
      </c>
      <c r="C119" s="692"/>
      <c r="D119" s="137"/>
      <c r="E119" s="691"/>
      <c r="F119" s="557" t="s">
        <v>112</v>
      </c>
      <c r="G119" s="468"/>
      <c r="H119" s="127"/>
      <c r="I119" s="128"/>
      <c r="J119" s="128"/>
      <c r="K119" s="128"/>
      <c r="L119" s="128"/>
      <c r="M119" s="128"/>
      <c r="N119" s="128"/>
      <c r="O119" s="128"/>
      <c r="P119" s="128"/>
      <c r="Q119" s="355"/>
      <c r="R119" s="380"/>
    </row>
    <row r="120" spans="1:18" s="104" customFormat="1" ht="33" customHeight="1" thickBot="1">
      <c r="A120" s="666"/>
      <c r="B120" s="505" t="s">
        <v>82</v>
      </c>
      <c r="C120" s="692"/>
      <c r="D120" s="133" t="s">
        <v>83</v>
      </c>
      <c r="E120" s="691"/>
      <c r="F120" s="107" t="s">
        <v>20</v>
      </c>
      <c r="G120" s="497">
        <f>R120*J5</f>
        <v>0</v>
      </c>
      <c r="H120" s="127"/>
      <c r="I120" s="128"/>
      <c r="J120" s="128"/>
      <c r="K120" s="128"/>
      <c r="L120" s="128"/>
      <c r="M120" s="128"/>
      <c r="N120" s="128">
        <v>0</v>
      </c>
      <c r="O120" s="128"/>
      <c r="P120" s="131"/>
      <c r="Q120" s="355"/>
      <c r="R120" s="380">
        <v>1.1000000000000001</v>
      </c>
    </row>
    <row r="121" spans="1:18" s="104" customFormat="1" ht="33" customHeight="1">
      <c r="A121" s="666"/>
      <c r="B121" s="567" t="s">
        <v>84</v>
      </c>
      <c r="C121" s="692"/>
      <c r="D121" s="694"/>
      <c r="E121" s="691"/>
      <c r="F121" s="696"/>
      <c r="G121" s="434"/>
      <c r="H121" s="628"/>
      <c r="I121" s="628"/>
      <c r="J121" s="628"/>
      <c r="K121" s="628"/>
      <c r="L121" s="628"/>
      <c r="M121" s="628"/>
      <c r="N121" s="628"/>
      <c r="O121" s="628"/>
      <c r="P121" s="628"/>
      <c r="Q121" s="628"/>
      <c r="R121" s="535"/>
    </row>
    <row r="122" spans="1:18" s="104" customFormat="1" ht="33" customHeight="1">
      <c r="A122" s="666"/>
      <c r="B122" s="567" t="s">
        <v>85</v>
      </c>
      <c r="C122" s="692"/>
      <c r="D122" s="698"/>
      <c r="E122" s="691"/>
      <c r="F122" s="699"/>
      <c r="G122" s="437"/>
      <c r="H122" s="675"/>
      <c r="I122" s="675"/>
      <c r="J122" s="675"/>
      <c r="K122" s="675"/>
      <c r="L122" s="675"/>
      <c r="M122" s="675"/>
      <c r="N122" s="675"/>
      <c r="O122" s="675"/>
      <c r="P122" s="675"/>
      <c r="Q122" s="675"/>
      <c r="R122" s="565"/>
    </row>
    <row r="123" spans="1:18" s="104" customFormat="1" ht="81.75" customHeight="1">
      <c r="A123" s="666"/>
      <c r="B123" s="142" t="s">
        <v>585</v>
      </c>
      <c r="C123" s="692"/>
      <c r="D123" s="698"/>
      <c r="E123" s="691"/>
      <c r="F123" s="699"/>
      <c r="G123" s="437"/>
      <c r="H123" s="675"/>
      <c r="I123" s="675"/>
      <c r="J123" s="675"/>
      <c r="K123" s="675"/>
      <c r="L123" s="675"/>
      <c r="M123" s="675"/>
      <c r="N123" s="675"/>
      <c r="O123" s="675"/>
      <c r="P123" s="675"/>
      <c r="Q123" s="675"/>
      <c r="R123" s="565"/>
    </row>
    <row r="124" spans="1:18" s="104" customFormat="1" ht="51" customHeight="1" thickBot="1">
      <c r="A124" s="667"/>
      <c r="B124" s="560" t="s">
        <v>586</v>
      </c>
      <c r="C124" s="681"/>
      <c r="D124" s="695"/>
      <c r="E124" s="663"/>
      <c r="F124" s="679"/>
      <c r="G124" s="467"/>
      <c r="H124" s="631"/>
      <c r="I124" s="631"/>
      <c r="J124" s="631"/>
      <c r="K124" s="631"/>
      <c r="L124" s="631"/>
      <c r="M124" s="631"/>
      <c r="N124" s="631"/>
      <c r="O124" s="631"/>
      <c r="P124" s="631"/>
      <c r="Q124" s="631"/>
      <c r="R124" s="511"/>
    </row>
    <row r="125" spans="1:18" s="104" customFormat="1" ht="33" customHeight="1">
      <c r="A125" s="665">
        <v>18</v>
      </c>
      <c r="B125" s="536" t="s">
        <v>587</v>
      </c>
      <c r="C125" s="504"/>
      <c r="D125" s="536"/>
      <c r="E125" s="645" t="s">
        <v>451</v>
      </c>
      <c r="F125" s="102" t="s">
        <v>111</v>
      </c>
      <c r="G125" s="456"/>
      <c r="H125" s="204"/>
      <c r="I125" s="103"/>
      <c r="J125" s="110"/>
      <c r="K125" s="110"/>
      <c r="L125" s="110"/>
      <c r="M125" s="110"/>
      <c r="N125" s="110"/>
      <c r="O125" s="110"/>
      <c r="P125" s="110"/>
      <c r="Q125" s="150"/>
      <c r="R125" s="383"/>
    </row>
    <row r="126" spans="1:18" s="104" customFormat="1" ht="33" customHeight="1">
      <c r="A126" s="666"/>
      <c r="B126" s="553" t="s">
        <v>588</v>
      </c>
      <c r="C126" s="505"/>
      <c r="D126" s="133"/>
      <c r="E126" s="691"/>
      <c r="F126" s="557" t="s">
        <v>112</v>
      </c>
      <c r="G126" s="468">
        <f>R126*J5</f>
        <v>0</v>
      </c>
      <c r="H126" s="127"/>
      <c r="I126" s="128"/>
      <c r="J126" s="128"/>
      <c r="K126" s="128">
        <v>0</v>
      </c>
      <c r="L126" s="113"/>
      <c r="M126" s="128"/>
      <c r="N126" s="128"/>
      <c r="O126" s="128"/>
      <c r="P126" s="128"/>
      <c r="Q126" s="355"/>
      <c r="R126" s="380">
        <v>2.1</v>
      </c>
    </row>
    <row r="127" spans="1:18" s="104" customFormat="1" ht="33" customHeight="1" thickBot="1">
      <c r="A127" s="666"/>
      <c r="B127" s="559" t="s">
        <v>86</v>
      </c>
      <c r="C127" s="505"/>
      <c r="D127" s="562"/>
      <c r="E127" s="691"/>
      <c r="F127" s="107" t="s">
        <v>20</v>
      </c>
      <c r="G127" s="497">
        <f>R127*J5</f>
        <v>0</v>
      </c>
      <c r="H127" s="143"/>
      <c r="I127" s="131"/>
      <c r="J127" s="131"/>
      <c r="K127" s="131"/>
      <c r="L127" s="131"/>
      <c r="M127" s="131"/>
      <c r="N127" s="131">
        <v>0</v>
      </c>
      <c r="O127" s="131"/>
      <c r="P127" s="131"/>
      <c r="Q127" s="356"/>
      <c r="R127" s="382">
        <v>3.5</v>
      </c>
    </row>
    <row r="128" spans="1:18" s="104" customFormat="1" ht="34.5" customHeight="1">
      <c r="A128" s="666"/>
      <c r="B128" s="559" t="s">
        <v>589</v>
      </c>
      <c r="C128" s="505" t="s">
        <v>87</v>
      </c>
      <c r="D128" s="559" t="s">
        <v>612</v>
      </c>
      <c r="E128" s="691"/>
      <c r="F128" s="665"/>
      <c r="G128" s="436"/>
      <c r="H128" s="700"/>
      <c r="I128" s="633"/>
      <c r="J128" s="633"/>
      <c r="K128" s="633"/>
      <c r="L128" s="633"/>
      <c r="M128" s="633"/>
      <c r="N128" s="633"/>
      <c r="O128" s="633"/>
      <c r="P128" s="633"/>
      <c r="Q128" s="633"/>
      <c r="R128" s="503"/>
    </row>
    <row r="129" spans="1:18" s="104" customFormat="1" ht="33" customHeight="1">
      <c r="A129" s="666"/>
      <c r="B129" s="559" t="s">
        <v>590</v>
      </c>
      <c r="C129" s="505" t="s">
        <v>79</v>
      </c>
      <c r="D129" s="559" t="s">
        <v>88</v>
      </c>
      <c r="E129" s="691"/>
      <c r="F129" s="691"/>
      <c r="G129" s="472"/>
      <c r="H129" s="701"/>
      <c r="I129" s="701"/>
      <c r="J129" s="701"/>
      <c r="K129" s="701"/>
      <c r="L129" s="701"/>
      <c r="M129" s="701"/>
      <c r="N129" s="701"/>
      <c r="O129" s="701"/>
      <c r="P129" s="701"/>
      <c r="Q129" s="701"/>
      <c r="R129" s="507"/>
    </row>
    <row r="130" spans="1:18" s="104" customFormat="1" ht="33" customHeight="1">
      <c r="A130" s="666"/>
      <c r="B130" s="559" t="s">
        <v>591</v>
      </c>
      <c r="C130" s="505"/>
      <c r="D130" s="559"/>
      <c r="E130" s="691"/>
      <c r="F130" s="691"/>
      <c r="G130" s="472"/>
      <c r="H130" s="701"/>
      <c r="I130" s="701"/>
      <c r="J130" s="701"/>
      <c r="K130" s="701"/>
      <c r="L130" s="701"/>
      <c r="M130" s="701"/>
      <c r="N130" s="701"/>
      <c r="O130" s="701"/>
      <c r="P130" s="701"/>
      <c r="Q130" s="701"/>
      <c r="R130" s="507"/>
    </row>
    <row r="131" spans="1:18" s="104" customFormat="1" ht="45" customHeight="1" thickBot="1">
      <c r="A131" s="666"/>
      <c r="B131" s="560" t="s">
        <v>89</v>
      </c>
      <c r="C131" s="505"/>
      <c r="D131" s="559"/>
      <c r="E131" s="691"/>
      <c r="F131" s="691"/>
      <c r="G131" s="472"/>
      <c r="H131" s="701"/>
      <c r="I131" s="701"/>
      <c r="J131" s="701"/>
      <c r="K131" s="701"/>
      <c r="L131" s="701"/>
      <c r="M131" s="701"/>
      <c r="N131" s="701"/>
      <c r="O131" s="701"/>
      <c r="P131" s="701"/>
      <c r="Q131" s="701"/>
      <c r="R131" s="507"/>
    </row>
    <row r="132" spans="1:18" s="104" customFormat="1" ht="33" customHeight="1">
      <c r="A132" s="665">
        <v>19</v>
      </c>
      <c r="B132" s="536" t="s">
        <v>90</v>
      </c>
      <c r="C132" s="668" t="s">
        <v>91</v>
      </c>
      <c r="D132" s="561"/>
      <c r="E132" s="645" t="s">
        <v>451</v>
      </c>
      <c r="F132" s="102" t="s">
        <v>111</v>
      </c>
      <c r="G132" s="456"/>
      <c r="H132" s="109"/>
      <c r="I132" s="103"/>
      <c r="J132" s="103"/>
      <c r="K132" s="103"/>
      <c r="L132" s="103"/>
      <c r="M132" s="103"/>
      <c r="N132" s="103"/>
      <c r="O132" s="103"/>
      <c r="P132" s="512"/>
      <c r="Q132" s="156"/>
      <c r="R132" s="376"/>
    </row>
    <row r="133" spans="1:18" s="104" customFormat="1" ht="33" customHeight="1">
      <c r="A133" s="666"/>
      <c r="B133" s="559" t="s">
        <v>92</v>
      </c>
      <c r="C133" s="669"/>
      <c r="D133" s="117"/>
      <c r="E133" s="646"/>
      <c r="F133" s="557" t="s">
        <v>112</v>
      </c>
      <c r="G133" s="468"/>
      <c r="H133" s="129"/>
      <c r="I133" s="113"/>
      <c r="J133" s="113"/>
      <c r="K133" s="113"/>
      <c r="L133" s="113"/>
      <c r="M133" s="113"/>
      <c r="N133" s="113"/>
      <c r="O133" s="113"/>
      <c r="P133" s="113"/>
      <c r="Q133" s="151"/>
      <c r="R133" s="381"/>
    </row>
    <row r="134" spans="1:18" s="104" customFormat="1" ht="33" customHeight="1" thickBot="1">
      <c r="A134" s="666"/>
      <c r="B134" s="559" t="s">
        <v>592</v>
      </c>
      <c r="C134" s="669"/>
      <c r="D134" s="560"/>
      <c r="E134" s="646"/>
      <c r="F134" s="107" t="s">
        <v>20</v>
      </c>
      <c r="G134" s="497">
        <f>R134*J5</f>
        <v>0</v>
      </c>
      <c r="H134" s="126"/>
      <c r="I134" s="114"/>
      <c r="J134" s="114"/>
      <c r="K134" s="114"/>
      <c r="L134" s="114"/>
      <c r="M134" s="114"/>
      <c r="N134" s="114">
        <v>0</v>
      </c>
      <c r="O134" s="114"/>
      <c r="P134" s="114"/>
      <c r="Q134" s="158"/>
      <c r="R134" s="379">
        <v>1.3</v>
      </c>
    </row>
    <row r="135" spans="1:18" s="104" customFormat="1" ht="48" customHeight="1" thickBot="1">
      <c r="A135" s="667"/>
      <c r="B135" s="560" t="s">
        <v>593</v>
      </c>
      <c r="C135" s="670"/>
      <c r="D135" s="144" t="s">
        <v>93</v>
      </c>
      <c r="E135" s="647"/>
      <c r="F135" s="132"/>
      <c r="G135" s="470"/>
      <c r="H135" s="635"/>
      <c r="I135" s="635"/>
      <c r="J135" s="635"/>
      <c r="K135" s="635"/>
      <c r="L135" s="635"/>
      <c r="M135" s="635"/>
      <c r="N135" s="635"/>
      <c r="O135" s="635"/>
      <c r="P135" s="635"/>
      <c r="Q135" s="635"/>
      <c r="R135" s="558"/>
    </row>
    <row r="136" spans="1:18" s="104" customFormat="1" ht="33" customHeight="1">
      <c r="A136" s="665">
        <v>20</v>
      </c>
      <c r="B136" s="536" t="s">
        <v>594</v>
      </c>
      <c r="C136" s="668" t="s">
        <v>103</v>
      </c>
      <c r="D136" s="561" t="s">
        <v>94</v>
      </c>
      <c r="E136" s="645" t="s">
        <v>607</v>
      </c>
      <c r="F136" s="102" t="s">
        <v>111</v>
      </c>
      <c r="G136" s="456">
        <f>R136*J5</f>
        <v>0</v>
      </c>
      <c r="H136" s="109"/>
      <c r="I136" s="103"/>
      <c r="J136" s="103">
        <v>0</v>
      </c>
      <c r="K136" s="103"/>
      <c r="L136" s="103"/>
      <c r="M136" s="103"/>
      <c r="N136" s="103"/>
      <c r="O136" s="103"/>
      <c r="P136" s="512"/>
      <c r="Q136" s="156"/>
      <c r="R136" s="376">
        <v>1.6</v>
      </c>
    </row>
    <row r="137" spans="1:18" s="104" customFormat="1" ht="33" customHeight="1">
      <c r="A137" s="666"/>
      <c r="B137" s="553" t="s">
        <v>423</v>
      </c>
      <c r="C137" s="669"/>
      <c r="D137" s="117"/>
      <c r="E137" s="646"/>
      <c r="F137" s="557" t="s">
        <v>112</v>
      </c>
      <c r="G137" s="468"/>
      <c r="H137" s="129"/>
      <c r="I137" s="113"/>
      <c r="J137" s="113"/>
      <c r="K137" s="113"/>
      <c r="L137" s="113"/>
      <c r="M137" s="113"/>
      <c r="N137" s="113"/>
      <c r="O137" s="113"/>
      <c r="P137" s="113"/>
      <c r="Q137" s="151"/>
      <c r="R137" s="381"/>
    </row>
    <row r="138" spans="1:18" s="104" customFormat="1" ht="33" customHeight="1" thickBot="1">
      <c r="A138" s="666"/>
      <c r="B138" s="559" t="s">
        <v>95</v>
      </c>
      <c r="C138" s="669"/>
      <c r="D138" s="560"/>
      <c r="E138" s="646"/>
      <c r="F138" s="107" t="s">
        <v>20</v>
      </c>
      <c r="G138" s="497"/>
      <c r="H138" s="126"/>
      <c r="I138" s="114"/>
      <c r="J138" s="114"/>
      <c r="K138" s="114"/>
      <c r="L138" s="114"/>
      <c r="M138" s="114"/>
      <c r="N138" s="114"/>
      <c r="O138" s="114"/>
      <c r="P138" s="114"/>
      <c r="Q138" s="158"/>
      <c r="R138" s="379"/>
    </row>
    <row r="139" spans="1:18" s="104" customFormat="1" ht="33" customHeight="1">
      <c r="A139" s="666"/>
      <c r="B139" s="559" t="s">
        <v>96</v>
      </c>
      <c r="C139" s="669"/>
      <c r="D139" s="671" t="s">
        <v>31</v>
      </c>
      <c r="E139" s="646"/>
      <c r="F139" s="664"/>
      <c r="G139" s="464"/>
      <c r="H139" s="675"/>
      <c r="I139" s="675"/>
      <c r="J139" s="675"/>
      <c r="K139" s="675"/>
      <c r="L139" s="675"/>
      <c r="M139" s="675"/>
      <c r="N139" s="675"/>
      <c r="O139" s="675"/>
      <c r="P139" s="675"/>
      <c r="Q139" s="675"/>
      <c r="R139" s="557"/>
    </row>
    <row r="140" spans="1:18" s="104" customFormat="1" ht="33" customHeight="1">
      <c r="A140" s="666"/>
      <c r="B140" s="559" t="s">
        <v>595</v>
      </c>
      <c r="C140" s="669"/>
      <c r="D140" s="676"/>
      <c r="E140" s="646"/>
      <c r="F140" s="674"/>
      <c r="G140" s="464"/>
      <c r="H140" s="675"/>
      <c r="I140" s="675"/>
      <c r="J140" s="675"/>
      <c r="K140" s="675"/>
      <c r="L140" s="675"/>
      <c r="M140" s="675"/>
      <c r="N140" s="675"/>
      <c r="O140" s="675"/>
      <c r="P140" s="675"/>
      <c r="Q140" s="675"/>
      <c r="R140" s="557"/>
    </row>
    <row r="141" spans="1:18" s="104" customFormat="1" ht="33" customHeight="1">
      <c r="A141" s="666"/>
      <c r="B141" s="559" t="s">
        <v>46</v>
      </c>
      <c r="C141" s="669"/>
      <c r="D141" s="676"/>
      <c r="E141" s="646"/>
      <c r="F141" s="674"/>
      <c r="G141" s="464"/>
      <c r="H141" s="675"/>
      <c r="I141" s="675"/>
      <c r="J141" s="675"/>
      <c r="K141" s="675"/>
      <c r="L141" s="675"/>
      <c r="M141" s="675"/>
      <c r="N141" s="675"/>
      <c r="O141" s="675"/>
      <c r="P141" s="675"/>
      <c r="Q141" s="675"/>
      <c r="R141" s="557"/>
    </row>
    <row r="142" spans="1:18" s="104" customFormat="1" ht="45" customHeight="1" thickBot="1">
      <c r="A142" s="667"/>
      <c r="B142" s="560" t="s">
        <v>97</v>
      </c>
      <c r="C142" s="670"/>
      <c r="D142" s="677"/>
      <c r="E142" s="647"/>
      <c r="F142" s="679"/>
      <c r="G142" s="467"/>
      <c r="H142" s="635"/>
      <c r="I142" s="635"/>
      <c r="J142" s="635"/>
      <c r="K142" s="635"/>
      <c r="L142" s="635"/>
      <c r="M142" s="635"/>
      <c r="N142" s="635"/>
      <c r="O142" s="635"/>
      <c r="P142" s="635"/>
      <c r="Q142" s="635"/>
      <c r="R142" s="511"/>
    </row>
    <row r="143" spans="1:18" s="104" customFormat="1" ht="33" customHeight="1">
      <c r="A143" s="665">
        <v>21</v>
      </c>
      <c r="B143" s="536" t="s">
        <v>415</v>
      </c>
      <c r="C143" s="668" t="s">
        <v>103</v>
      </c>
      <c r="D143" s="536" t="s">
        <v>98</v>
      </c>
      <c r="E143" s="645" t="s">
        <v>17</v>
      </c>
      <c r="F143" s="102" t="s">
        <v>111</v>
      </c>
      <c r="G143" s="456">
        <f>R143*J5</f>
        <v>0</v>
      </c>
      <c r="H143" s="109"/>
      <c r="I143" s="103"/>
      <c r="J143" s="103">
        <v>0</v>
      </c>
      <c r="K143" s="103"/>
      <c r="L143" s="103"/>
      <c r="M143" s="103"/>
      <c r="N143" s="103"/>
      <c r="O143" s="512"/>
      <c r="P143" s="103"/>
      <c r="Q143" s="156"/>
      <c r="R143" s="376">
        <v>1.8</v>
      </c>
    </row>
    <row r="144" spans="1:18" s="104" customFormat="1" ht="33" customHeight="1">
      <c r="A144" s="666"/>
      <c r="B144" s="553" t="s">
        <v>429</v>
      </c>
      <c r="C144" s="669"/>
      <c r="D144" s="117"/>
      <c r="E144" s="646"/>
      <c r="F144" s="557" t="s">
        <v>112</v>
      </c>
      <c r="G144" s="468"/>
      <c r="H144" s="129"/>
      <c r="I144" s="113"/>
      <c r="J144" s="113"/>
      <c r="K144" s="113"/>
      <c r="L144" s="113"/>
      <c r="M144" s="113"/>
      <c r="N144" s="113"/>
      <c r="O144" s="113"/>
      <c r="P144" s="113"/>
      <c r="Q144" s="151"/>
      <c r="R144" s="381"/>
    </row>
    <row r="145" spans="1:18" s="104" customFormat="1" ht="33" customHeight="1" thickBot="1">
      <c r="A145" s="666"/>
      <c r="B145" s="559" t="s">
        <v>99</v>
      </c>
      <c r="C145" s="669"/>
      <c r="D145" s="560"/>
      <c r="E145" s="646"/>
      <c r="F145" s="107" t="s">
        <v>20</v>
      </c>
      <c r="G145" s="497"/>
      <c r="H145" s="126"/>
      <c r="I145" s="114"/>
      <c r="J145" s="114"/>
      <c r="K145" s="114"/>
      <c r="L145" s="114"/>
      <c r="M145" s="114"/>
      <c r="N145" s="114"/>
      <c r="O145" s="114"/>
      <c r="P145" s="114"/>
      <c r="Q145" s="158"/>
      <c r="R145" s="379"/>
    </row>
    <row r="146" spans="1:18" s="104" customFormat="1" ht="33" customHeight="1">
      <c r="A146" s="666"/>
      <c r="B146" s="559" t="s">
        <v>100</v>
      </c>
      <c r="C146" s="669"/>
      <c r="D146" s="671" t="s">
        <v>613</v>
      </c>
      <c r="E146" s="646"/>
      <c r="F146" s="664"/>
      <c r="G146" s="461"/>
      <c r="H146" s="628"/>
      <c r="I146" s="628"/>
      <c r="J146" s="628"/>
      <c r="K146" s="628"/>
      <c r="L146" s="628"/>
      <c r="M146" s="628"/>
      <c r="N146" s="628"/>
      <c r="O146" s="628"/>
      <c r="P146" s="628"/>
      <c r="Q146" s="628"/>
      <c r="R146" s="509"/>
    </row>
    <row r="147" spans="1:18" s="104" customFormat="1" ht="33" customHeight="1">
      <c r="A147" s="666"/>
      <c r="B147" s="559" t="s">
        <v>596</v>
      </c>
      <c r="C147" s="669"/>
      <c r="D147" s="676"/>
      <c r="E147" s="646"/>
      <c r="F147" s="674"/>
      <c r="G147" s="464"/>
      <c r="H147" s="675"/>
      <c r="I147" s="675"/>
      <c r="J147" s="675"/>
      <c r="K147" s="675"/>
      <c r="L147" s="675"/>
      <c r="M147" s="675"/>
      <c r="N147" s="675"/>
      <c r="O147" s="675"/>
      <c r="P147" s="675"/>
      <c r="Q147" s="675"/>
      <c r="R147" s="557"/>
    </row>
    <row r="148" spans="1:18" s="104" customFormat="1" ht="51" customHeight="1" thickBot="1">
      <c r="A148" s="667"/>
      <c r="B148" s="560" t="s">
        <v>101</v>
      </c>
      <c r="C148" s="670"/>
      <c r="D148" s="677"/>
      <c r="E148" s="647"/>
      <c r="F148" s="693"/>
      <c r="G148" s="470"/>
      <c r="H148" s="635"/>
      <c r="I148" s="635"/>
      <c r="J148" s="635"/>
      <c r="K148" s="635"/>
      <c r="L148" s="635"/>
      <c r="M148" s="635"/>
      <c r="N148" s="635"/>
      <c r="O148" s="635"/>
      <c r="P148" s="635"/>
      <c r="Q148" s="635"/>
      <c r="R148" s="558"/>
    </row>
    <row r="149" spans="1:18" s="104" customFormat="1" ht="33" customHeight="1">
      <c r="A149" s="665">
        <v>22</v>
      </c>
      <c r="B149" s="559" t="s">
        <v>424</v>
      </c>
      <c r="C149" s="668" t="s">
        <v>103</v>
      </c>
      <c r="D149" s="536" t="s">
        <v>431</v>
      </c>
      <c r="E149" s="645" t="s">
        <v>17</v>
      </c>
      <c r="F149" s="102" t="s">
        <v>111</v>
      </c>
      <c r="G149" s="456">
        <f>R149*J5</f>
        <v>0</v>
      </c>
      <c r="H149" s="109"/>
      <c r="I149" s="103"/>
      <c r="J149" s="103">
        <v>0</v>
      </c>
      <c r="K149" s="103"/>
      <c r="L149" s="103"/>
      <c r="M149" s="103"/>
      <c r="N149" s="103"/>
      <c r="O149" s="512"/>
      <c r="P149" s="103"/>
      <c r="Q149" s="156"/>
      <c r="R149" s="376">
        <v>0.5</v>
      </c>
    </row>
    <row r="150" spans="1:18" s="104" customFormat="1" ht="33" customHeight="1">
      <c r="A150" s="666"/>
      <c r="B150" s="559" t="s">
        <v>430</v>
      </c>
      <c r="C150" s="669"/>
      <c r="D150" s="117"/>
      <c r="E150" s="646"/>
      <c r="F150" s="557" t="s">
        <v>112</v>
      </c>
      <c r="G150" s="468"/>
      <c r="H150" s="129"/>
      <c r="I150" s="113"/>
      <c r="J150" s="113"/>
      <c r="K150" s="113"/>
      <c r="L150" s="113"/>
      <c r="M150" s="113"/>
      <c r="N150" s="113"/>
      <c r="O150" s="113"/>
      <c r="P150" s="113"/>
      <c r="Q150" s="151"/>
      <c r="R150" s="381"/>
    </row>
    <row r="151" spans="1:18" s="104" customFormat="1" ht="33" customHeight="1" thickBot="1">
      <c r="A151" s="666"/>
      <c r="B151" s="559" t="s">
        <v>425</v>
      </c>
      <c r="C151" s="669"/>
      <c r="D151" s="560"/>
      <c r="E151" s="646"/>
      <c r="F151" s="107" t="s">
        <v>20</v>
      </c>
      <c r="G151" s="497">
        <f>R151*J5</f>
        <v>0</v>
      </c>
      <c r="H151" s="126"/>
      <c r="I151" s="114"/>
      <c r="J151" s="114"/>
      <c r="K151" s="114"/>
      <c r="L151" s="114"/>
      <c r="M151" s="114"/>
      <c r="N151" s="114"/>
      <c r="O151" s="114"/>
      <c r="P151" s="114"/>
      <c r="Q151" s="158">
        <v>0</v>
      </c>
      <c r="R151" s="379">
        <v>1.5</v>
      </c>
    </row>
    <row r="152" spans="1:18" s="104" customFormat="1" ht="33" customHeight="1">
      <c r="A152" s="666"/>
      <c r="B152" s="559" t="s">
        <v>426</v>
      </c>
      <c r="C152" s="669"/>
      <c r="D152" s="671" t="s">
        <v>409</v>
      </c>
      <c r="E152" s="646"/>
      <c r="F152" s="664"/>
      <c r="G152" s="461"/>
      <c r="H152" s="628"/>
      <c r="I152" s="628"/>
      <c r="J152" s="628"/>
      <c r="K152" s="628"/>
      <c r="L152" s="628"/>
      <c r="M152" s="628"/>
      <c r="N152" s="628"/>
      <c r="O152" s="628"/>
      <c r="P152" s="628"/>
      <c r="Q152" s="628"/>
      <c r="R152" s="509"/>
    </row>
    <row r="153" spans="1:18" s="104" customFormat="1" ht="33" customHeight="1">
      <c r="A153" s="666"/>
      <c r="B153" s="559" t="s">
        <v>427</v>
      </c>
      <c r="C153" s="669"/>
      <c r="D153" s="676"/>
      <c r="E153" s="646"/>
      <c r="F153" s="674"/>
      <c r="G153" s="464"/>
      <c r="H153" s="675"/>
      <c r="I153" s="675"/>
      <c r="J153" s="675"/>
      <c r="K153" s="675"/>
      <c r="L153" s="675"/>
      <c r="M153" s="675"/>
      <c r="N153" s="675"/>
      <c r="O153" s="675"/>
      <c r="P153" s="675"/>
      <c r="Q153" s="675"/>
      <c r="R153" s="557"/>
    </row>
    <row r="154" spans="1:18" s="104" customFormat="1" ht="33" customHeight="1" thickBot="1">
      <c r="A154" s="667"/>
      <c r="B154" s="559" t="s">
        <v>428</v>
      </c>
      <c r="C154" s="670"/>
      <c r="D154" s="677"/>
      <c r="E154" s="647"/>
      <c r="F154" s="693"/>
      <c r="G154" s="470"/>
      <c r="H154" s="635"/>
      <c r="I154" s="635"/>
      <c r="J154" s="635"/>
      <c r="K154" s="635"/>
      <c r="L154" s="635"/>
      <c r="M154" s="635"/>
      <c r="N154" s="635"/>
      <c r="O154" s="635"/>
      <c r="P154" s="635"/>
      <c r="Q154" s="635"/>
      <c r="R154" s="558"/>
    </row>
    <row r="155" spans="1:18" s="104" customFormat="1" ht="33" customHeight="1">
      <c r="A155" s="665">
        <v>23</v>
      </c>
      <c r="B155" s="536" t="s">
        <v>102</v>
      </c>
      <c r="C155" s="668" t="s">
        <v>103</v>
      </c>
      <c r="D155" s="561" t="s">
        <v>453</v>
      </c>
      <c r="E155" s="645" t="s">
        <v>17</v>
      </c>
      <c r="F155" s="102" t="s">
        <v>111</v>
      </c>
      <c r="G155" s="456">
        <f>R155*J5</f>
        <v>0</v>
      </c>
      <c r="H155" s="173"/>
      <c r="I155" s="138"/>
      <c r="J155" s="138">
        <v>0</v>
      </c>
      <c r="K155" s="138"/>
      <c r="L155" s="138"/>
      <c r="M155" s="138"/>
      <c r="N155" s="138"/>
      <c r="O155" s="138"/>
      <c r="P155" s="138"/>
      <c r="Q155" s="168"/>
      <c r="R155" s="384">
        <v>0.7</v>
      </c>
    </row>
    <row r="156" spans="1:18" s="104" customFormat="1" ht="33" customHeight="1">
      <c r="A156" s="666"/>
      <c r="B156" s="505" t="s">
        <v>104</v>
      </c>
      <c r="C156" s="669"/>
      <c r="D156" s="117"/>
      <c r="E156" s="666"/>
      <c r="F156" s="557" t="s">
        <v>112</v>
      </c>
      <c r="G156" s="468"/>
      <c r="H156" s="169"/>
      <c r="I156" s="139"/>
      <c r="J156" s="139"/>
      <c r="K156" s="139"/>
      <c r="L156" s="139"/>
      <c r="M156" s="145"/>
      <c r="N156" s="139"/>
      <c r="O156" s="139"/>
      <c r="P156" s="139"/>
      <c r="Q156" s="170"/>
      <c r="R156" s="385"/>
    </row>
    <row r="157" spans="1:18" s="104" customFormat="1" ht="33" customHeight="1" thickBot="1">
      <c r="A157" s="666"/>
      <c r="B157" s="559" t="s">
        <v>105</v>
      </c>
      <c r="C157" s="669"/>
      <c r="D157" s="559"/>
      <c r="E157" s="666"/>
      <c r="F157" s="107" t="s">
        <v>20</v>
      </c>
      <c r="G157" s="497"/>
      <c r="H157" s="191"/>
      <c r="I157" s="147"/>
      <c r="J157" s="147"/>
      <c r="K157" s="147"/>
      <c r="L157" s="147"/>
      <c r="M157" s="147"/>
      <c r="N157" s="147"/>
      <c r="O157" s="147"/>
      <c r="P157" s="147"/>
      <c r="Q157" s="171"/>
      <c r="R157" s="387"/>
    </row>
    <row r="158" spans="1:18" s="104" customFormat="1" ht="33" customHeight="1">
      <c r="A158" s="666"/>
      <c r="B158" s="559" t="s">
        <v>106</v>
      </c>
      <c r="C158" s="669"/>
      <c r="D158" s="705" t="s">
        <v>614</v>
      </c>
      <c r="E158" s="666"/>
      <c r="F158" s="688"/>
      <c r="G158" s="466"/>
      <c r="H158" s="707"/>
      <c r="I158" s="707"/>
      <c r="J158" s="707"/>
      <c r="K158" s="707"/>
      <c r="L158" s="707"/>
      <c r="M158" s="707"/>
      <c r="N158" s="707"/>
      <c r="O158" s="707"/>
      <c r="P158" s="707"/>
      <c r="Q158" s="707"/>
      <c r="R158" s="510"/>
    </row>
    <row r="159" spans="1:18" s="104" customFormat="1" ht="48" customHeight="1" thickBot="1">
      <c r="A159" s="667"/>
      <c r="B159" s="560" t="s">
        <v>107</v>
      </c>
      <c r="C159" s="670"/>
      <c r="D159" s="706"/>
      <c r="E159" s="667"/>
      <c r="F159" s="679"/>
      <c r="G159" s="467"/>
      <c r="H159" s="708"/>
      <c r="I159" s="708"/>
      <c r="J159" s="708"/>
      <c r="K159" s="708"/>
      <c r="L159" s="708"/>
      <c r="M159" s="708"/>
      <c r="N159" s="708"/>
      <c r="O159" s="708"/>
      <c r="P159" s="708"/>
      <c r="Q159" s="708"/>
      <c r="R159" s="511"/>
    </row>
    <row r="160" spans="1:18" s="104" customFormat="1" ht="33" customHeight="1">
      <c r="A160" s="665">
        <v>24</v>
      </c>
      <c r="B160" s="536" t="s">
        <v>597</v>
      </c>
      <c r="C160" s="668" t="s">
        <v>405</v>
      </c>
      <c r="D160" s="561"/>
      <c r="E160" s="645" t="s">
        <v>451</v>
      </c>
      <c r="F160" s="102" t="s">
        <v>111</v>
      </c>
      <c r="G160" s="456"/>
      <c r="H160" s="109"/>
      <c r="I160" s="103"/>
      <c r="J160" s="103"/>
      <c r="K160" s="103"/>
      <c r="L160" s="103"/>
      <c r="M160" s="103"/>
      <c r="N160" s="103"/>
      <c r="O160" s="103"/>
      <c r="P160" s="103"/>
      <c r="Q160" s="156"/>
      <c r="R160" s="376"/>
    </row>
    <row r="161" spans="1:18" s="104" customFormat="1" ht="33" customHeight="1">
      <c r="A161" s="666"/>
      <c r="B161" s="553" t="s">
        <v>598</v>
      </c>
      <c r="C161" s="669"/>
      <c r="D161" s="133"/>
      <c r="E161" s="666"/>
      <c r="F161" s="557" t="s">
        <v>112</v>
      </c>
      <c r="G161" s="468"/>
      <c r="H161" s="127"/>
      <c r="I161" s="108"/>
      <c r="J161" s="108"/>
      <c r="K161" s="108"/>
      <c r="L161" s="108"/>
      <c r="M161" s="108"/>
      <c r="N161" s="108"/>
      <c r="O161" s="108"/>
      <c r="P161" s="108"/>
      <c r="Q161" s="354"/>
      <c r="R161" s="380"/>
    </row>
    <row r="162" spans="1:18" s="104" customFormat="1" ht="33" customHeight="1" thickBot="1">
      <c r="A162" s="666"/>
      <c r="B162" s="553" t="s">
        <v>108</v>
      </c>
      <c r="C162" s="669"/>
      <c r="D162" s="562"/>
      <c r="E162" s="666"/>
      <c r="F162" s="107" t="s">
        <v>20</v>
      </c>
      <c r="G162" s="497">
        <f>R162*J5</f>
        <v>0</v>
      </c>
      <c r="H162" s="126"/>
      <c r="I162" s="114"/>
      <c r="J162" s="114"/>
      <c r="K162" s="114"/>
      <c r="L162" s="114"/>
      <c r="M162" s="114"/>
      <c r="N162" s="114"/>
      <c r="O162" s="114"/>
      <c r="P162" s="114"/>
      <c r="Q162" s="158">
        <v>0</v>
      </c>
      <c r="R162" s="379">
        <v>1.8</v>
      </c>
    </row>
    <row r="163" spans="1:18" s="104" customFormat="1" ht="33" customHeight="1">
      <c r="A163" s="666"/>
      <c r="B163" s="559" t="s">
        <v>109</v>
      </c>
      <c r="C163" s="669"/>
      <c r="D163" s="698" t="s">
        <v>615</v>
      </c>
      <c r="E163" s="666"/>
      <c r="F163" s="664"/>
      <c r="G163" s="461"/>
      <c r="H163" s="628"/>
      <c r="I163" s="629"/>
      <c r="J163" s="629"/>
      <c r="K163" s="629"/>
      <c r="L163" s="629"/>
      <c r="M163" s="629"/>
      <c r="N163" s="629"/>
      <c r="O163" s="629"/>
      <c r="P163" s="629"/>
      <c r="Q163" s="629"/>
      <c r="R163" s="509"/>
    </row>
    <row r="164" spans="1:18" s="104" customFormat="1" ht="33" customHeight="1">
      <c r="A164" s="666"/>
      <c r="B164" s="559" t="s">
        <v>599</v>
      </c>
      <c r="C164" s="669"/>
      <c r="D164" s="698"/>
      <c r="E164" s="666"/>
      <c r="F164" s="678"/>
      <c r="G164" s="466"/>
      <c r="H164" s="630"/>
      <c r="I164" s="630"/>
      <c r="J164" s="630"/>
      <c r="K164" s="630"/>
      <c r="L164" s="630"/>
      <c r="M164" s="630"/>
      <c r="N164" s="630"/>
      <c r="O164" s="630"/>
      <c r="P164" s="630"/>
      <c r="Q164" s="630"/>
      <c r="R164" s="510"/>
    </row>
    <row r="165" spans="1:18" s="104" customFormat="1" ht="42" customHeight="1" thickBot="1">
      <c r="A165" s="667"/>
      <c r="B165" s="560" t="s">
        <v>600</v>
      </c>
      <c r="C165" s="670"/>
      <c r="D165" s="695"/>
      <c r="E165" s="667"/>
      <c r="F165" s="679"/>
      <c r="G165" s="467"/>
      <c r="H165" s="631"/>
      <c r="I165" s="631"/>
      <c r="J165" s="631"/>
      <c r="K165" s="631"/>
      <c r="L165" s="631"/>
      <c r="M165" s="631"/>
      <c r="N165" s="631"/>
      <c r="O165" s="631"/>
      <c r="P165" s="631"/>
      <c r="Q165" s="631"/>
      <c r="R165" s="511"/>
    </row>
    <row r="166" spans="1:18" s="155" customFormat="1" ht="32.25" customHeight="1">
      <c r="A166" s="665">
        <v>25</v>
      </c>
      <c r="B166" s="702" t="s">
        <v>646</v>
      </c>
      <c r="C166" s="668" t="s">
        <v>422</v>
      </c>
      <c r="D166" s="561" t="s">
        <v>117</v>
      </c>
      <c r="E166" s="665" t="s">
        <v>450</v>
      </c>
      <c r="F166" s="102" t="s">
        <v>111</v>
      </c>
      <c r="G166" s="497">
        <f>R166*J5</f>
        <v>0</v>
      </c>
      <c r="H166" s="204">
        <v>0</v>
      </c>
      <c r="I166" s="110"/>
      <c r="J166" s="110"/>
      <c r="K166" s="110"/>
      <c r="L166" s="110"/>
      <c r="M166" s="110"/>
      <c r="N166" s="110"/>
      <c r="O166" s="110"/>
      <c r="P166" s="110"/>
      <c r="Q166" s="150"/>
      <c r="R166" s="383">
        <v>0.27</v>
      </c>
    </row>
    <row r="167" spans="1:18" s="155" customFormat="1" ht="32.25" customHeight="1">
      <c r="A167" s="666"/>
      <c r="B167" s="703"/>
      <c r="C167" s="669"/>
      <c r="D167" s="113"/>
      <c r="E167" s="666"/>
      <c r="F167" s="557" t="s">
        <v>112</v>
      </c>
      <c r="G167" s="468"/>
      <c r="H167" s="129"/>
      <c r="I167" s="113"/>
      <c r="J167" s="113"/>
      <c r="K167" s="113"/>
      <c r="L167" s="113"/>
      <c r="M167" s="113"/>
      <c r="N167" s="113"/>
      <c r="O167" s="113"/>
      <c r="P167" s="113"/>
      <c r="Q167" s="151"/>
      <c r="R167" s="381"/>
    </row>
    <row r="168" spans="1:18" s="155" customFormat="1" ht="33" customHeight="1" thickBot="1">
      <c r="A168" s="666"/>
      <c r="B168" s="703"/>
      <c r="C168" s="669"/>
      <c r="D168" s="562"/>
      <c r="E168" s="666"/>
      <c r="F168" s="125" t="s">
        <v>20</v>
      </c>
      <c r="G168" s="469"/>
      <c r="H168" s="152"/>
      <c r="I168" s="153"/>
      <c r="J168" s="153"/>
      <c r="K168" s="153"/>
      <c r="L168" s="153"/>
      <c r="M168" s="153"/>
      <c r="N168" s="153"/>
      <c r="O168" s="153"/>
      <c r="P168" s="153"/>
      <c r="Q168" s="154"/>
      <c r="R168" s="388"/>
    </row>
    <row r="169" spans="1:18" s="155" customFormat="1" ht="33" customHeight="1" thickBot="1">
      <c r="A169" s="667"/>
      <c r="B169" s="704"/>
      <c r="C169" s="670"/>
      <c r="D169" s="136"/>
      <c r="E169" s="667"/>
      <c r="F169" s="285"/>
      <c r="G169" s="467"/>
      <c r="H169" s="627"/>
      <c r="I169" s="627"/>
      <c r="J169" s="627"/>
      <c r="K169" s="627"/>
      <c r="L169" s="627"/>
      <c r="M169" s="627"/>
      <c r="N169" s="627"/>
      <c r="O169" s="627"/>
      <c r="P169" s="627"/>
      <c r="Q169" s="627"/>
      <c r="R169" s="511"/>
    </row>
    <row r="170" spans="1:18" s="155" customFormat="1" ht="32.25" customHeight="1">
      <c r="A170" s="665">
        <v>26</v>
      </c>
      <c r="B170" s="702" t="s">
        <v>646</v>
      </c>
      <c r="C170" s="668" t="s">
        <v>422</v>
      </c>
      <c r="D170" s="561" t="s">
        <v>454</v>
      </c>
      <c r="E170" s="665" t="s">
        <v>450</v>
      </c>
      <c r="F170" s="102" t="s">
        <v>111</v>
      </c>
      <c r="G170" s="497">
        <f>R170*J5</f>
        <v>0</v>
      </c>
      <c r="H170" s="204">
        <v>0</v>
      </c>
      <c r="I170" s="110"/>
      <c r="J170" s="110"/>
      <c r="K170" s="110"/>
      <c r="L170" s="110"/>
      <c r="M170" s="110"/>
      <c r="N170" s="110"/>
      <c r="O170" s="110"/>
      <c r="P170" s="110"/>
      <c r="Q170" s="150"/>
      <c r="R170" s="383">
        <v>0.27</v>
      </c>
    </row>
    <row r="171" spans="1:18" s="155" customFormat="1" ht="32.25" customHeight="1">
      <c r="A171" s="666"/>
      <c r="B171" s="703"/>
      <c r="C171" s="669"/>
      <c r="D171" s="113"/>
      <c r="E171" s="666"/>
      <c r="F171" s="557" t="s">
        <v>112</v>
      </c>
      <c r="G171" s="468"/>
      <c r="H171" s="129"/>
      <c r="I171" s="113"/>
      <c r="J171" s="113"/>
      <c r="K171" s="113"/>
      <c r="L171" s="113"/>
      <c r="M171" s="113"/>
      <c r="N171" s="113"/>
      <c r="O171" s="113"/>
      <c r="P171" s="113"/>
      <c r="Q171" s="151"/>
      <c r="R171" s="381"/>
    </row>
    <row r="172" spans="1:18" s="155" customFormat="1" ht="33" customHeight="1" thickBot="1">
      <c r="A172" s="666"/>
      <c r="B172" s="703"/>
      <c r="C172" s="669"/>
      <c r="D172" s="562"/>
      <c r="E172" s="666"/>
      <c r="F172" s="125" t="s">
        <v>20</v>
      </c>
      <c r="G172" s="469"/>
      <c r="H172" s="152"/>
      <c r="I172" s="153"/>
      <c r="J172" s="153"/>
      <c r="K172" s="153"/>
      <c r="L172" s="153"/>
      <c r="M172" s="153"/>
      <c r="N172" s="153"/>
      <c r="O172" s="153"/>
      <c r="P172" s="153"/>
      <c r="Q172" s="154"/>
      <c r="R172" s="388"/>
    </row>
    <row r="173" spans="1:18" s="155" customFormat="1" ht="33" customHeight="1" thickBot="1">
      <c r="A173" s="667"/>
      <c r="B173" s="704"/>
      <c r="C173" s="670"/>
      <c r="D173" s="136"/>
      <c r="E173" s="667"/>
      <c r="F173" s="285"/>
      <c r="G173" s="467"/>
      <c r="H173" s="627"/>
      <c r="I173" s="627"/>
      <c r="J173" s="627"/>
      <c r="K173" s="627"/>
      <c r="L173" s="627"/>
      <c r="M173" s="627"/>
      <c r="N173" s="627"/>
      <c r="O173" s="627"/>
      <c r="P173" s="627"/>
      <c r="Q173" s="627"/>
      <c r="R173" s="511"/>
    </row>
    <row r="174" spans="1:18" s="155" customFormat="1" ht="32.25" customHeight="1">
      <c r="A174" s="665">
        <v>27</v>
      </c>
      <c r="B174" s="702" t="s">
        <v>646</v>
      </c>
      <c r="C174" s="668" t="s">
        <v>422</v>
      </c>
      <c r="D174" s="561" t="s">
        <v>113</v>
      </c>
      <c r="E174" s="665" t="s">
        <v>450</v>
      </c>
      <c r="F174" s="102" t="s">
        <v>111</v>
      </c>
      <c r="G174" s="497">
        <f>R174*J5</f>
        <v>0</v>
      </c>
      <c r="H174" s="204">
        <v>0</v>
      </c>
      <c r="I174" s="110"/>
      <c r="J174" s="110"/>
      <c r="K174" s="110"/>
      <c r="L174" s="110"/>
      <c r="M174" s="110"/>
      <c r="N174" s="110"/>
      <c r="O174" s="110"/>
      <c r="P174" s="110"/>
      <c r="Q174" s="150"/>
      <c r="R174" s="383">
        <v>0.28000000000000003</v>
      </c>
    </row>
    <row r="175" spans="1:18" s="155" customFormat="1" ht="32.25" customHeight="1">
      <c r="A175" s="666"/>
      <c r="B175" s="703"/>
      <c r="C175" s="669"/>
      <c r="D175" s="113"/>
      <c r="E175" s="666"/>
      <c r="F175" s="557" t="s">
        <v>112</v>
      </c>
      <c r="G175" s="468"/>
      <c r="H175" s="129"/>
      <c r="I175" s="113"/>
      <c r="J175" s="113"/>
      <c r="K175" s="113"/>
      <c r="L175" s="113"/>
      <c r="M175" s="113"/>
      <c r="N175" s="113"/>
      <c r="O175" s="113"/>
      <c r="P175" s="113"/>
      <c r="Q175" s="151"/>
      <c r="R175" s="381"/>
    </row>
    <row r="176" spans="1:18" s="155" customFormat="1" ht="33" customHeight="1" thickBot="1">
      <c r="A176" s="666"/>
      <c r="B176" s="703"/>
      <c r="C176" s="669"/>
      <c r="D176" s="562"/>
      <c r="E176" s="666"/>
      <c r="F176" s="125" t="s">
        <v>20</v>
      </c>
      <c r="G176" s="469"/>
      <c r="H176" s="152"/>
      <c r="I176" s="153"/>
      <c r="J176" s="153"/>
      <c r="K176" s="153"/>
      <c r="L176" s="153"/>
      <c r="M176" s="153"/>
      <c r="N176" s="153"/>
      <c r="O176" s="153"/>
      <c r="P176" s="153"/>
      <c r="Q176" s="154"/>
      <c r="R176" s="388"/>
    </row>
    <row r="177" spans="1:18" s="155" customFormat="1" ht="33" customHeight="1" thickBot="1">
      <c r="A177" s="667"/>
      <c r="B177" s="704"/>
      <c r="C177" s="670"/>
      <c r="D177" s="136"/>
      <c r="E177" s="667"/>
      <c r="F177" s="285"/>
      <c r="G177" s="467"/>
      <c r="H177" s="627"/>
      <c r="I177" s="627"/>
      <c r="J177" s="627"/>
      <c r="K177" s="627"/>
      <c r="L177" s="627"/>
      <c r="M177" s="627"/>
      <c r="N177" s="627"/>
      <c r="O177" s="627"/>
      <c r="P177" s="627"/>
      <c r="Q177" s="627"/>
      <c r="R177" s="511"/>
    </row>
    <row r="178" spans="1:18" s="155" customFormat="1" ht="32.25" customHeight="1">
      <c r="A178" s="665">
        <v>28</v>
      </c>
      <c r="B178" s="702" t="s">
        <v>421</v>
      </c>
      <c r="C178" s="668" t="s">
        <v>422</v>
      </c>
      <c r="D178" s="561" t="s">
        <v>98</v>
      </c>
      <c r="E178" s="665" t="s">
        <v>450</v>
      </c>
      <c r="F178" s="102" t="s">
        <v>111</v>
      </c>
      <c r="G178" s="497">
        <f>R178*J5</f>
        <v>0</v>
      </c>
      <c r="H178" s="204">
        <v>0</v>
      </c>
      <c r="I178" s="110"/>
      <c r="J178" s="110"/>
      <c r="K178" s="110"/>
      <c r="L178" s="110"/>
      <c r="M178" s="110"/>
      <c r="N178" s="110"/>
      <c r="O178" s="110"/>
      <c r="P178" s="110"/>
      <c r="Q178" s="150"/>
      <c r="R178" s="383">
        <v>0.28000000000000003</v>
      </c>
    </row>
    <row r="179" spans="1:18" s="155" customFormat="1" ht="32.25" customHeight="1">
      <c r="A179" s="666"/>
      <c r="B179" s="703"/>
      <c r="C179" s="669"/>
      <c r="D179" s="113"/>
      <c r="E179" s="666"/>
      <c r="F179" s="557" t="s">
        <v>112</v>
      </c>
      <c r="G179" s="468"/>
      <c r="H179" s="129"/>
      <c r="I179" s="113"/>
      <c r="J179" s="113"/>
      <c r="K179" s="113"/>
      <c r="L179" s="113"/>
      <c r="M179" s="113"/>
      <c r="N179" s="113"/>
      <c r="O179" s="113"/>
      <c r="P179" s="113"/>
      <c r="Q179" s="151"/>
      <c r="R179" s="381"/>
    </row>
    <row r="180" spans="1:18" s="155" customFormat="1" ht="33" customHeight="1" thickBot="1">
      <c r="A180" s="666"/>
      <c r="B180" s="703"/>
      <c r="C180" s="669"/>
      <c r="D180" s="562"/>
      <c r="E180" s="666"/>
      <c r="F180" s="125" t="s">
        <v>20</v>
      </c>
      <c r="G180" s="469"/>
      <c r="H180" s="152"/>
      <c r="I180" s="153"/>
      <c r="J180" s="153"/>
      <c r="K180" s="153"/>
      <c r="L180" s="153"/>
      <c r="M180" s="153"/>
      <c r="N180" s="153"/>
      <c r="O180" s="153"/>
      <c r="P180" s="153"/>
      <c r="Q180" s="154"/>
      <c r="R180" s="388"/>
    </row>
    <row r="181" spans="1:18" s="155" customFormat="1" ht="33" customHeight="1" thickBot="1">
      <c r="A181" s="667"/>
      <c r="B181" s="704"/>
      <c r="C181" s="670"/>
      <c r="D181" s="136"/>
      <c r="E181" s="667"/>
      <c r="F181" s="285"/>
      <c r="G181" s="467"/>
      <c r="H181" s="627"/>
      <c r="I181" s="627"/>
      <c r="J181" s="627"/>
      <c r="K181" s="627"/>
      <c r="L181" s="627"/>
      <c r="M181" s="627"/>
      <c r="N181" s="627"/>
      <c r="O181" s="627"/>
      <c r="P181" s="627"/>
      <c r="Q181" s="627"/>
      <c r="R181" s="511"/>
    </row>
    <row r="182" spans="1:18" s="155" customFormat="1" ht="32.25" customHeight="1">
      <c r="A182" s="665">
        <v>29</v>
      </c>
      <c r="B182" s="702" t="s">
        <v>646</v>
      </c>
      <c r="C182" s="668" t="s">
        <v>647</v>
      </c>
      <c r="D182" s="561" t="s">
        <v>454</v>
      </c>
      <c r="E182" s="665" t="s">
        <v>450</v>
      </c>
      <c r="F182" s="102" t="s">
        <v>111</v>
      </c>
      <c r="G182" s="497">
        <f>R182*J5</f>
        <v>0</v>
      </c>
      <c r="H182" s="204">
        <v>0</v>
      </c>
      <c r="I182" s="110"/>
      <c r="J182" s="110"/>
      <c r="K182" s="110"/>
      <c r="L182" s="110"/>
      <c r="M182" s="110"/>
      <c r="N182" s="110"/>
      <c r="O182" s="110"/>
      <c r="P182" s="110"/>
      <c r="Q182" s="150"/>
      <c r="R182" s="383">
        <v>0.34</v>
      </c>
    </row>
    <row r="183" spans="1:18" s="155" customFormat="1" ht="32.25" customHeight="1">
      <c r="A183" s="666"/>
      <c r="B183" s="703"/>
      <c r="C183" s="669"/>
      <c r="D183" s="113"/>
      <c r="E183" s="666"/>
      <c r="F183" s="557" t="s">
        <v>112</v>
      </c>
      <c r="G183" s="468"/>
      <c r="H183" s="129"/>
      <c r="I183" s="113"/>
      <c r="J183" s="113"/>
      <c r="K183" s="113"/>
      <c r="L183" s="113"/>
      <c r="M183" s="113"/>
      <c r="N183" s="113"/>
      <c r="O183" s="113"/>
      <c r="P183" s="113"/>
      <c r="Q183" s="151"/>
      <c r="R183" s="381"/>
    </row>
    <row r="184" spans="1:18" s="155" customFormat="1" ht="33" customHeight="1" thickBot="1">
      <c r="A184" s="666"/>
      <c r="B184" s="703"/>
      <c r="C184" s="669"/>
      <c r="D184" s="562"/>
      <c r="E184" s="666"/>
      <c r="F184" s="125" t="s">
        <v>20</v>
      </c>
      <c r="G184" s="469"/>
      <c r="H184" s="152"/>
      <c r="I184" s="153"/>
      <c r="J184" s="153"/>
      <c r="K184" s="153"/>
      <c r="L184" s="153"/>
      <c r="M184" s="153"/>
      <c r="N184" s="153"/>
      <c r="O184" s="153"/>
      <c r="P184" s="153"/>
      <c r="Q184" s="154"/>
      <c r="R184" s="388"/>
    </row>
    <row r="185" spans="1:18" s="155" customFormat="1" ht="33" customHeight="1" thickBot="1">
      <c r="A185" s="667"/>
      <c r="B185" s="704"/>
      <c r="C185" s="670"/>
      <c r="D185" s="136"/>
      <c r="E185" s="667"/>
      <c r="F185" s="285"/>
      <c r="G185" s="467"/>
      <c r="H185" s="627"/>
      <c r="I185" s="627"/>
      <c r="J185" s="627"/>
      <c r="K185" s="627"/>
      <c r="L185" s="627"/>
      <c r="M185" s="627"/>
      <c r="N185" s="627"/>
      <c r="O185" s="627"/>
      <c r="P185" s="627"/>
      <c r="Q185" s="627"/>
      <c r="R185" s="511"/>
    </row>
    <row r="186" spans="1:18" s="155" customFormat="1" ht="32.25" customHeight="1">
      <c r="A186" s="665">
        <v>30</v>
      </c>
      <c r="B186" s="702" t="s">
        <v>646</v>
      </c>
      <c r="C186" s="668" t="s">
        <v>647</v>
      </c>
      <c r="D186" s="561" t="s">
        <v>98</v>
      </c>
      <c r="E186" s="665" t="s">
        <v>450</v>
      </c>
      <c r="F186" s="102" t="s">
        <v>111</v>
      </c>
      <c r="G186" s="456">
        <f>R186*J5</f>
        <v>0</v>
      </c>
      <c r="H186" s="204">
        <v>0</v>
      </c>
      <c r="I186" s="110"/>
      <c r="J186" s="110"/>
      <c r="K186" s="110"/>
      <c r="L186" s="110"/>
      <c r="M186" s="110"/>
      <c r="N186" s="110"/>
      <c r="O186" s="110"/>
      <c r="P186" s="110"/>
      <c r="Q186" s="150"/>
      <c r="R186" s="383">
        <v>0.34</v>
      </c>
    </row>
    <row r="187" spans="1:18" s="155" customFormat="1" ht="32.25" customHeight="1">
      <c r="A187" s="666"/>
      <c r="B187" s="703"/>
      <c r="C187" s="669"/>
      <c r="D187" s="113"/>
      <c r="E187" s="666"/>
      <c r="F187" s="557" t="s">
        <v>112</v>
      </c>
      <c r="G187" s="468"/>
      <c r="H187" s="129"/>
      <c r="I187" s="113"/>
      <c r="J187" s="113"/>
      <c r="K187" s="113"/>
      <c r="L187" s="113"/>
      <c r="M187" s="113"/>
      <c r="N187" s="113"/>
      <c r="O187" s="113"/>
      <c r="P187" s="113"/>
      <c r="Q187" s="151"/>
      <c r="R187" s="381"/>
    </row>
    <row r="188" spans="1:18" s="155" customFormat="1" ht="33" customHeight="1" thickBot="1">
      <c r="A188" s="666"/>
      <c r="B188" s="703"/>
      <c r="C188" s="669"/>
      <c r="D188" s="562"/>
      <c r="E188" s="666"/>
      <c r="F188" s="125" t="s">
        <v>20</v>
      </c>
      <c r="G188" s="469"/>
      <c r="H188" s="152"/>
      <c r="I188" s="153"/>
      <c r="J188" s="153"/>
      <c r="K188" s="153"/>
      <c r="L188" s="153"/>
      <c r="M188" s="153"/>
      <c r="N188" s="153"/>
      <c r="O188" s="153"/>
      <c r="P188" s="153"/>
      <c r="Q188" s="154"/>
      <c r="R188" s="388"/>
    </row>
    <row r="189" spans="1:18" s="155" customFormat="1" ht="33" customHeight="1" thickBot="1">
      <c r="A189" s="667"/>
      <c r="B189" s="704"/>
      <c r="C189" s="670"/>
      <c r="D189" s="136"/>
      <c r="E189" s="667"/>
      <c r="F189" s="285"/>
      <c r="G189" s="467"/>
      <c r="H189" s="627"/>
      <c r="I189" s="627"/>
      <c r="J189" s="627"/>
      <c r="K189" s="627"/>
      <c r="L189" s="627"/>
      <c r="M189" s="627"/>
      <c r="N189" s="627"/>
      <c r="O189" s="627"/>
      <c r="P189" s="627"/>
      <c r="Q189" s="627"/>
      <c r="R189" s="511"/>
    </row>
    <row r="190" spans="1:18" s="104" customFormat="1" ht="33" customHeight="1">
      <c r="A190" s="665">
        <v>31</v>
      </c>
      <c r="B190" s="702" t="s">
        <v>663</v>
      </c>
      <c r="C190" s="668" t="s">
        <v>115</v>
      </c>
      <c r="D190" s="561" t="s">
        <v>117</v>
      </c>
      <c r="E190" s="645" t="s">
        <v>17</v>
      </c>
      <c r="F190" s="102" t="s">
        <v>111</v>
      </c>
      <c r="G190" s="456">
        <f>R190*J5</f>
        <v>0</v>
      </c>
      <c r="H190" s="109"/>
      <c r="I190" s="109"/>
      <c r="J190" s="103">
        <v>0</v>
      </c>
      <c r="K190" s="103"/>
      <c r="L190" s="103"/>
      <c r="M190" s="103"/>
      <c r="N190" s="103"/>
      <c r="O190" s="103"/>
      <c r="P190" s="103"/>
      <c r="Q190" s="156"/>
      <c r="R190" s="376">
        <v>0.16</v>
      </c>
    </row>
    <row r="191" spans="1:18" s="104" customFormat="1" ht="33" customHeight="1">
      <c r="A191" s="666"/>
      <c r="B191" s="703"/>
      <c r="C191" s="669"/>
      <c r="D191" s="105"/>
      <c r="E191" s="646"/>
      <c r="F191" s="557" t="s">
        <v>112</v>
      </c>
      <c r="G191" s="468"/>
      <c r="H191" s="112"/>
      <c r="I191" s="112"/>
      <c r="J191" s="106"/>
      <c r="K191" s="106"/>
      <c r="L191" s="106"/>
      <c r="M191" s="106"/>
      <c r="N191" s="106"/>
      <c r="O191" s="106"/>
      <c r="P191" s="106"/>
      <c r="Q191" s="157"/>
      <c r="R191" s="377"/>
    </row>
    <row r="192" spans="1:18" s="104" customFormat="1" ht="33" customHeight="1" thickBot="1">
      <c r="A192" s="666"/>
      <c r="B192" s="703"/>
      <c r="C192" s="669"/>
      <c r="D192" s="562"/>
      <c r="E192" s="646"/>
      <c r="F192" s="107" t="s">
        <v>20</v>
      </c>
      <c r="G192" s="497"/>
      <c r="H192" s="126"/>
      <c r="I192" s="114"/>
      <c r="J192" s="114"/>
      <c r="K192" s="114"/>
      <c r="L192" s="114"/>
      <c r="M192" s="114"/>
      <c r="N192" s="114"/>
      <c r="O192" s="114"/>
      <c r="P192" s="114"/>
      <c r="Q192" s="158"/>
      <c r="R192" s="379"/>
    </row>
    <row r="193" spans="1:18" s="104" customFormat="1" ht="102.6" customHeight="1" thickBot="1">
      <c r="A193" s="667"/>
      <c r="B193" s="704"/>
      <c r="C193" s="670"/>
      <c r="D193" s="144"/>
      <c r="E193" s="647"/>
      <c r="F193" s="159"/>
      <c r="G193" s="473"/>
      <c r="H193" s="627"/>
      <c r="I193" s="627"/>
      <c r="J193" s="627"/>
      <c r="K193" s="627"/>
      <c r="L193" s="627"/>
      <c r="M193" s="627"/>
      <c r="N193" s="627"/>
      <c r="O193" s="627"/>
      <c r="P193" s="627"/>
      <c r="Q193" s="627"/>
      <c r="R193" s="159"/>
    </row>
    <row r="194" spans="1:18" s="104" customFormat="1" ht="33" customHeight="1">
      <c r="A194" s="665">
        <v>32</v>
      </c>
      <c r="B194" s="702" t="s">
        <v>601</v>
      </c>
      <c r="C194" s="668" t="s">
        <v>115</v>
      </c>
      <c r="D194" s="561" t="s">
        <v>454</v>
      </c>
      <c r="E194" s="645" t="s">
        <v>17</v>
      </c>
      <c r="F194" s="102" t="s">
        <v>111</v>
      </c>
      <c r="G194" s="456">
        <f>R194*J5</f>
        <v>0</v>
      </c>
      <c r="H194" s="109"/>
      <c r="I194" s="109"/>
      <c r="J194" s="103">
        <v>0</v>
      </c>
      <c r="K194" s="103"/>
      <c r="L194" s="103"/>
      <c r="M194" s="103"/>
      <c r="N194" s="103"/>
      <c r="O194" s="103"/>
      <c r="P194" s="103"/>
      <c r="Q194" s="156"/>
      <c r="R194" s="376">
        <v>0.15</v>
      </c>
    </row>
    <row r="195" spans="1:18" s="104" customFormat="1" ht="33" customHeight="1">
      <c r="A195" s="666"/>
      <c r="B195" s="703"/>
      <c r="C195" s="669"/>
      <c r="D195" s="105"/>
      <c r="E195" s="646"/>
      <c r="F195" s="557" t="s">
        <v>112</v>
      </c>
      <c r="G195" s="468"/>
      <c r="H195" s="112"/>
      <c r="I195" s="112"/>
      <c r="J195" s="106"/>
      <c r="K195" s="106"/>
      <c r="L195" s="106"/>
      <c r="M195" s="106"/>
      <c r="N195" s="106"/>
      <c r="O195" s="106"/>
      <c r="P195" s="106"/>
      <c r="Q195" s="157"/>
      <c r="R195" s="377"/>
    </row>
    <row r="196" spans="1:18" s="104" customFormat="1" ht="33" customHeight="1" thickBot="1">
      <c r="A196" s="666"/>
      <c r="B196" s="703"/>
      <c r="C196" s="669"/>
      <c r="D196" s="562"/>
      <c r="E196" s="646"/>
      <c r="F196" s="107" t="s">
        <v>20</v>
      </c>
      <c r="G196" s="497"/>
      <c r="H196" s="126"/>
      <c r="I196" s="114"/>
      <c r="J196" s="114"/>
      <c r="K196" s="114"/>
      <c r="L196" s="114"/>
      <c r="M196" s="114"/>
      <c r="N196" s="114"/>
      <c r="O196" s="114"/>
      <c r="P196" s="114"/>
      <c r="Q196" s="158"/>
      <c r="R196" s="379"/>
    </row>
    <row r="197" spans="1:18" s="104" customFormat="1" ht="141.75" customHeight="1" thickBot="1">
      <c r="A197" s="667"/>
      <c r="B197" s="704"/>
      <c r="C197" s="670"/>
      <c r="D197" s="144"/>
      <c r="E197" s="647"/>
      <c r="F197" s="159"/>
      <c r="G197" s="473"/>
      <c r="H197" s="627"/>
      <c r="I197" s="627"/>
      <c r="J197" s="627"/>
      <c r="K197" s="627"/>
      <c r="L197" s="627"/>
      <c r="M197" s="627"/>
      <c r="N197" s="627"/>
      <c r="O197" s="627"/>
      <c r="P197" s="627"/>
      <c r="Q197" s="627"/>
      <c r="R197" s="159"/>
    </row>
    <row r="198" spans="1:18" s="104" customFormat="1" ht="33" customHeight="1">
      <c r="A198" s="665">
        <v>33</v>
      </c>
      <c r="B198" s="702" t="s">
        <v>664</v>
      </c>
      <c r="C198" s="668" t="s">
        <v>115</v>
      </c>
      <c r="D198" s="561" t="s">
        <v>98</v>
      </c>
      <c r="E198" s="645" t="s">
        <v>17</v>
      </c>
      <c r="F198" s="102" t="s">
        <v>111</v>
      </c>
      <c r="G198" s="456">
        <f>R198*J5</f>
        <v>0</v>
      </c>
      <c r="H198" s="109"/>
      <c r="I198" s="109"/>
      <c r="J198" s="103">
        <v>0</v>
      </c>
      <c r="K198" s="103"/>
      <c r="L198" s="103"/>
      <c r="M198" s="103"/>
      <c r="N198" s="103"/>
      <c r="O198" s="103"/>
      <c r="P198" s="103"/>
      <c r="Q198" s="156"/>
      <c r="R198" s="376">
        <v>0.15</v>
      </c>
    </row>
    <row r="199" spans="1:18" s="104" customFormat="1" ht="33" customHeight="1">
      <c r="A199" s="666"/>
      <c r="B199" s="703"/>
      <c r="C199" s="669"/>
      <c r="D199" s="105"/>
      <c r="E199" s="646"/>
      <c r="F199" s="557" t="s">
        <v>112</v>
      </c>
      <c r="G199" s="468"/>
      <c r="H199" s="112"/>
      <c r="I199" s="112"/>
      <c r="J199" s="106"/>
      <c r="K199" s="106"/>
      <c r="L199" s="106"/>
      <c r="M199" s="106"/>
      <c r="N199" s="106"/>
      <c r="O199" s="106"/>
      <c r="P199" s="106"/>
      <c r="Q199" s="157"/>
      <c r="R199" s="377"/>
    </row>
    <row r="200" spans="1:18" s="104" customFormat="1" ht="33" customHeight="1" thickBot="1">
      <c r="A200" s="666"/>
      <c r="B200" s="703"/>
      <c r="C200" s="669"/>
      <c r="D200" s="562"/>
      <c r="E200" s="646"/>
      <c r="F200" s="107" t="s">
        <v>20</v>
      </c>
      <c r="G200" s="497"/>
      <c r="H200" s="126"/>
      <c r="I200" s="114"/>
      <c r="J200" s="114"/>
      <c r="K200" s="114"/>
      <c r="L200" s="114"/>
      <c r="M200" s="114"/>
      <c r="N200" s="114"/>
      <c r="O200" s="114"/>
      <c r="P200" s="114"/>
      <c r="Q200" s="158"/>
      <c r="R200" s="379"/>
    </row>
    <row r="201" spans="1:18" s="104" customFormat="1" ht="102.6" customHeight="1" thickBot="1">
      <c r="A201" s="667"/>
      <c r="B201" s="704"/>
      <c r="C201" s="670"/>
      <c r="D201" s="144"/>
      <c r="E201" s="647"/>
      <c r="F201" s="159"/>
      <c r="G201" s="473"/>
      <c r="H201" s="627"/>
      <c r="I201" s="627"/>
      <c r="J201" s="627"/>
      <c r="K201" s="627"/>
      <c r="L201" s="627"/>
      <c r="M201" s="627"/>
      <c r="N201" s="627"/>
      <c r="O201" s="627"/>
      <c r="P201" s="627"/>
      <c r="Q201" s="627"/>
      <c r="R201" s="159"/>
    </row>
    <row r="202" spans="1:18" s="104" customFormat="1" ht="33" customHeight="1">
      <c r="A202" s="665">
        <v>34</v>
      </c>
      <c r="B202" s="702" t="s">
        <v>663</v>
      </c>
      <c r="C202" s="668" t="s">
        <v>115</v>
      </c>
      <c r="D202" s="561" t="s">
        <v>407</v>
      </c>
      <c r="E202" s="645" t="s">
        <v>17</v>
      </c>
      <c r="F202" s="102" t="s">
        <v>111</v>
      </c>
      <c r="G202" s="456">
        <f>R202*J5</f>
        <v>0</v>
      </c>
      <c r="H202" s="109"/>
      <c r="I202" s="109"/>
      <c r="J202" s="103">
        <v>0</v>
      </c>
      <c r="K202" s="103"/>
      <c r="L202" s="103"/>
      <c r="M202" s="103"/>
      <c r="N202" s="103"/>
      <c r="O202" s="103"/>
      <c r="P202" s="103"/>
      <c r="Q202" s="156"/>
      <c r="R202" s="376">
        <v>0.3</v>
      </c>
    </row>
    <row r="203" spans="1:18" s="104" customFormat="1" ht="33" customHeight="1">
      <c r="A203" s="666"/>
      <c r="B203" s="703"/>
      <c r="C203" s="669"/>
      <c r="D203" s="105"/>
      <c r="E203" s="646"/>
      <c r="F203" s="557" t="s">
        <v>112</v>
      </c>
      <c r="G203" s="468"/>
      <c r="H203" s="112"/>
      <c r="I203" s="112"/>
      <c r="J203" s="106"/>
      <c r="K203" s="106"/>
      <c r="L203" s="106"/>
      <c r="M203" s="106"/>
      <c r="N203" s="106"/>
      <c r="O203" s="106"/>
      <c r="P203" s="106"/>
      <c r="Q203" s="157"/>
      <c r="R203" s="377"/>
    </row>
    <row r="204" spans="1:18" s="104" customFormat="1" ht="33" customHeight="1" thickBot="1">
      <c r="A204" s="666"/>
      <c r="B204" s="703"/>
      <c r="C204" s="669"/>
      <c r="D204" s="562"/>
      <c r="E204" s="646"/>
      <c r="F204" s="107" t="s">
        <v>20</v>
      </c>
      <c r="G204" s="497"/>
      <c r="H204" s="126"/>
      <c r="I204" s="114"/>
      <c r="J204" s="114"/>
      <c r="K204" s="114"/>
      <c r="L204" s="114"/>
      <c r="M204" s="114"/>
      <c r="N204" s="114"/>
      <c r="O204" s="114"/>
      <c r="P204" s="114"/>
      <c r="Q204" s="158"/>
      <c r="R204" s="379"/>
    </row>
    <row r="205" spans="1:18" s="104" customFormat="1" ht="102.6" customHeight="1" thickBot="1">
      <c r="A205" s="667"/>
      <c r="B205" s="704"/>
      <c r="C205" s="670"/>
      <c r="D205" s="144"/>
      <c r="E205" s="647"/>
      <c r="F205" s="159"/>
      <c r="G205" s="473"/>
      <c r="H205" s="627"/>
      <c r="I205" s="627"/>
      <c r="J205" s="627"/>
      <c r="K205" s="627"/>
      <c r="L205" s="627"/>
      <c r="M205" s="627"/>
      <c r="N205" s="627"/>
      <c r="O205" s="627"/>
      <c r="P205" s="627"/>
      <c r="Q205" s="627"/>
      <c r="R205" s="159"/>
    </row>
    <row r="206" spans="1:18" s="104" customFormat="1" ht="33" customHeight="1">
      <c r="A206" s="665">
        <v>35</v>
      </c>
      <c r="B206" s="709" t="s">
        <v>602</v>
      </c>
      <c r="C206" s="668" t="s">
        <v>116</v>
      </c>
      <c r="D206" s="561" t="s">
        <v>117</v>
      </c>
      <c r="E206" s="645" t="s">
        <v>17</v>
      </c>
      <c r="F206" s="102" t="s">
        <v>111</v>
      </c>
      <c r="G206" s="458">
        <f>R206*J5</f>
        <v>0</v>
      </c>
      <c r="H206" s="109">
        <v>0</v>
      </c>
      <c r="I206" s="103"/>
      <c r="J206" s="103"/>
      <c r="K206" s="103"/>
      <c r="L206" s="103"/>
      <c r="M206" s="103"/>
      <c r="N206" s="103"/>
      <c r="O206" s="103"/>
      <c r="P206" s="103"/>
      <c r="Q206" s="156"/>
      <c r="R206" s="376">
        <v>0.62</v>
      </c>
    </row>
    <row r="207" spans="1:18" s="104" customFormat="1" ht="33" customHeight="1">
      <c r="A207" s="666"/>
      <c r="B207" s="710"/>
      <c r="C207" s="669"/>
      <c r="D207" s="117"/>
      <c r="E207" s="646"/>
      <c r="F207" s="557" t="s">
        <v>112</v>
      </c>
      <c r="G207" s="468"/>
      <c r="H207" s="129"/>
      <c r="I207" s="113"/>
      <c r="J207" s="113"/>
      <c r="K207" s="113"/>
      <c r="L207" s="113"/>
      <c r="M207" s="113"/>
      <c r="N207" s="113"/>
      <c r="O207" s="113"/>
      <c r="P207" s="113"/>
      <c r="Q207" s="151"/>
      <c r="R207" s="381"/>
    </row>
    <row r="208" spans="1:18" s="104" customFormat="1" ht="33" customHeight="1" thickBot="1">
      <c r="A208" s="666"/>
      <c r="B208" s="710"/>
      <c r="C208" s="669"/>
      <c r="D208" s="562"/>
      <c r="E208" s="646"/>
      <c r="F208" s="107" t="s">
        <v>20</v>
      </c>
      <c r="G208" s="463"/>
      <c r="H208" s="126"/>
      <c r="I208" s="114"/>
      <c r="J208" s="114"/>
      <c r="K208" s="114"/>
      <c r="L208" s="114"/>
      <c r="M208" s="114"/>
      <c r="N208" s="114"/>
      <c r="O208" s="114"/>
      <c r="P208" s="114"/>
      <c r="Q208" s="158"/>
      <c r="R208" s="379"/>
    </row>
    <row r="209" spans="1:18" s="104" customFormat="1" ht="33" customHeight="1" thickBot="1">
      <c r="A209" s="667"/>
      <c r="B209" s="711"/>
      <c r="C209" s="670"/>
      <c r="D209" s="144"/>
      <c r="E209" s="647"/>
      <c r="F209" s="160"/>
      <c r="G209" s="474"/>
      <c r="H209" s="627"/>
      <c r="I209" s="627"/>
      <c r="J209" s="627"/>
      <c r="K209" s="627"/>
      <c r="L209" s="627"/>
      <c r="M209" s="627"/>
      <c r="N209" s="627"/>
      <c r="O209" s="627"/>
      <c r="P209" s="627"/>
      <c r="Q209" s="627"/>
      <c r="R209" s="160"/>
    </row>
    <row r="210" spans="1:18" s="104" customFormat="1" ht="33" customHeight="1">
      <c r="A210" s="665">
        <v>36</v>
      </c>
      <c r="B210" s="709" t="s">
        <v>603</v>
      </c>
      <c r="C210" s="668" t="s">
        <v>116</v>
      </c>
      <c r="D210" s="161" t="s">
        <v>408</v>
      </c>
      <c r="E210" s="645" t="s">
        <v>17</v>
      </c>
      <c r="F210" s="102" t="s">
        <v>111</v>
      </c>
      <c r="G210" s="458">
        <f>R210*J5</f>
        <v>0</v>
      </c>
      <c r="H210" s="109">
        <v>0</v>
      </c>
      <c r="I210" s="103"/>
      <c r="J210" s="103"/>
      <c r="K210" s="103"/>
      <c r="L210" s="103"/>
      <c r="M210" s="103"/>
      <c r="N210" s="103"/>
      <c r="O210" s="103"/>
      <c r="P210" s="103"/>
      <c r="Q210" s="156"/>
      <c r="R210" s="376">
        <v>0.3</v>
      </c>
    </row>
    <row r="211" spans="1:18" s="104" customFormat="1" ht="33" customHeight="1">
      <c r="A211" s="666"/>
      <c r="B211" s="710"/>
      <c r="C211" s="669"/>
      <c r="D211" s="162"/>
      <c r="E211" s="646"/>
      <c r="F211" s="557" t="s">
        <v>112</v>
      </c>
      <c r="G211" s="468"/>
      <c r="H211" s="129"/>
      <c r="I211" s="113"/>
      <c r="J211" s="113"/>
      <c r="K211" s="113"/>
      <c r="L211" s="113"/>
      <c r="M211" s="113"/>
      <c r="N211" s="113"/>
      <c r="O211" s="113"/>
      <c r="P211" s="113"/>
      <c r="Q211" s="151"/>
      <c r="R211" s="381"/>
    </row>
    <row r="212" spans="1:18" s="104" customFormat="1" ht="33" customHeight="1" thickBot="1">
      <c r="A212" s="666"/>
      <c r="B212" s="710"/>
      <c r="C212" s="669"/>
      <c r="D212" s="554"/>
      <c r="E212" s="646"/>
      <c r="F212" s="107" t="s">
        <v>20</v>
      </c>
      <c r="G212" s="463"/>
      <c r="H212" s="126"/>
      <c r="I212" s="114"/>
      <c r="J212" s="114"/>
      <c r="K212" s="114"/>
      <c r="L212" s="114"/>
      <c r="M212" s="114"/>
      <c r="N212" s="114"/>
      <c r="O212" s="114"/>
      <c r="P212" s="114"/>
      <c r="Q212" s="158"/>
      <c r="R212" s="379"/>
    </row>
    <row r="213" spans="1:18" s="104" customFormat="1" ht="155.44999999999999" customHeight="1" thickBot="1">
      <c r="A213" s="667"/>
      <c r="B213" s="711"/>
      <c r="C213" s="670"/>
      <c r="D213" s="163"/>
      <c r="E213" s="647"/>
      <c r="F213" s="132"/>
      <c r="G213" s="470"/>
      <c r="H213" s="635"/>
      <c r="I213" s="635"/>
      <c r="J213" s="635"/>
      <c r="K213" s="635"/>
      <c r="L213" s="635"/>
      <c r="M213" s="635"/>
      <c r="N213" s="635"/>
      <c r="O213" s="635"/>
      <c r="P213" s="635"/>
      <c r="Q213" s="635"/>
      <c r="R213" s="558"/>
    </row>
    <row r="214" spans="1:18" s="104" customFormat="1" ht="33" customHeight="1">
      <c r="A214" s="666">
        <v>37</v>
      </c>
      <c r="B214" s="709" t="s">
        <v>604</v>
      </c>
      <c r="C214" s="669" t="s">
        <v>116</v>
      </c>
      <c r="D214" s="161" t="s">
        <v>118</v>
      </c>
      <c r="E214" s="645" t="s">
        <v>17</v>
      </c>
      <c r="F214" s="102" t="s">
        <v>111</v>
      </c>
      <c r="G214" s="458">
        <f>R214*J5</f>
        <v>0</v>
      </c>
      <c r="H214" s="109">
        <v>0</v>
      </c>
      <c r="I214" s="103"/>
      <c r="J214" s="103"/>
      <c r="K214" s="103"/>
      <c r="L214" s="103"/>
      <c r="M214" s="103"/>
      <c r="N214" s="103"/>
      <c r="O214" s="103"/>
      <c r="P214" s="103"/>
      <c r="Q214" s="156"/>
      <c r="R214" s="376">
        <v>0.27</v>
      </c>
    </row>
    <row r="215" spans="1:18" s="104" customFormat="1" ht="33" customHeight="1">
      <c r="A215" s="666"/>
      <c r="B215" s="710"/>
      <c r="C215" s="669"/>
      <c r="D215" s="162"/>
      <c r="E215" s="646"/>
      <c r="F215" s="557" t="s">
        <v>112</v>
      </c>
      <c r="G215" s="468"/>
      <c r="H215" s="129"/>
      <c r="I215" s="113"/>
      <c r="J215" s="113"/>
      <c r="K215" s="113"/>
      <c r="L215" s="113"/>
      <c r="M215" s="113"/>
      <c r="N215" s="113"/>
      <c r="O215" s="113"/>
      <c r="P215" s="113"/>
      <c r="Q215" s="151"/>
      <c r="R215" s="381"/>
    </row>
    <row r="216" spans="1:18" s="104" customFormat="1" ht="33" customHeight="1" thickBot="1">
      <c r="A216" s="666"/>
      <c r="B216" s="710"/>
      <c r="C216" s="669"/>
      <c r="D216" s="554"/>
      <c r="E216" s="646"/>
      <c r="F216" s="107" t="s">
        <v>20</v>
      </c>
      <c r="G216" s="463"/>
      <c r="H216" s="126"/>
      <c r="I216" s="114"/>
      <c r="J216" s="114"/>
      <c r="K216" s="114"/>
      <c r="L216" s="114"/>
      <c r="M216" s="114"/>
      <c r="N216" s="114"/>
      <c r="O216" s="114"/>
      <c r="P216" s="114"/>
      <c r="Q216" s="158"/>
      <c r="R216" s="379"/>
    </row>
    <row r="217" spans="1:18" s="104" customFormat="1" ht="100.9" customHeight="1" thickBot="1">
      <c r="A217" s="667"/>
      <c r="B217" s="711"/>
      <c r="C217" s="670"/>
      <c r="D217" s="163"/>
      <c r="E217" s="647"/>
      <c r="F217" s="132"/>
      <c r="G217" s="470"/>
      <c r="H217" s="635"/>
      <c r="I217" s="635"/>
      <c r="J217" s="635"/>
      <c r="K217" s="635"/>
      <c r="L217" s="635"/>
      <c r="M217" s="635"/>
      <c r="N217" s="635"/>
      <c r="O217" s="635"/>
      <c r="P217" s="635"/>
      <c r="Q217" s="635"/>
      <c r="R217" s="558"/>
    </row>
    <row r="218" spans="1:18" s="104" customFormat="1" ht="33" customHeight="1">
      <c r="A218" s="665">
        <v>38</v>
      </c>
      <c r="B218" s="709" t="s">
        <v>119</v>
      </c>
      <c r="C218" s="668" t="s">
        <v>116</v>
      </c>
      <c r="D218" s="161" t="s">
        <v>120</v>
      </c>
      <c r="E218" s="645" t="s">
        <v>17</v>
      </c>
      <c r="F218" s="102" t="s">
        <v>111</v>
      </c>
      <c r="G218" s="458">
        <f>R218*J5</f>
        <v>0</v>
      </c>
      <c r="H218" s="109">
        <v>0</v>
      </c>
      <c r="I218" s="103"/>
      <c r="J218" s="103"/>
      <c r="K218" s="103"/>
      <c r="L218" s="103"/>
      <c r="M218" s="103"/>
      <c r="N218" s="103"/>
      <c r="O218" s="103"/>
      <c r="P218" s="103"/>
      <c r="Q218" s="156"/>
      <c r="R218" s="376">
        <v>0.05</v>
      </c>
    </row>
    <row r="219" spans="1:18" s="104" customFormat="1" ht="33" customHeight="1">
      <c r="A219" s="666"/>
      <c r="B219" s="710"/>
      <c r="C219" s="669"/>
      <c r="D219" s="162"/>
      <c r="E219" s="646"/>
      <c r="F219" s="557" t="s">
        <v>112</v>
      </c>
      <c r="G219" s="468"/>
      <c r="H219" s="129"/>
      <c r="I219" s="113"/>
      <c r="J219" s="113"/>
      <c r="K219" s="113"/>
      <c r="L219" s="113"/>
      <c r="M219" s="113"/>
      <c r="N219" s="113"/>
      <c r="O219" s="113"/>
      <c r="P219" s="113"/>
      <c r="Q219" s="151"/>
      <c r="R219" s="381"/>
    </row>
    <row r="220" spans="1:18" s="104" customFormat="1" ht="33" customHeight="1" thickBot="1">
      <c r="A220" s="666"/>
      <c r="B220" s="710"/>
      <c r="C220" s="669"/>
      <c r="D220" s="554"/>
      <c r="E220" s="646"/>
      <c r="F220" s="107" t="s">
        <v>20</v>
      </c>
      <c r="G220" s="463"/>
      <c r="H220" s="126"/>
      <c r="I220" s="114"/>
      <c r="J220" s="114"/>
      <c r="K220" s="114"/>
      <c r="L220" s="114"/>
      <c r="M220" s="114"/>
      <c r="N220" s="114"/>
      <c r="O220" s="114"/>
      <c r="P220" s="114"/>
      <c r="Q220" s="158"/>
      <c r="R220" s="379"/>
    </row>
    <row r="221" spans="1:18" s="104" customFormat="1" ht="33" customHeight="1" thickBot="1">
      <c r="A221" s="667"/>
      <c r="B221" s="711"/>
      <c r="C221" s="670"/>
      <c r="D221" s="163"/>
      <c r="E221" s="647"/>
      <c r="F221" s="132"/>
      <c r="G221" s="470"/>
      <c r="H221" s="635"/>
      <c r="I221" s="635"/>
      <c r="J221" s="635"/>
      <c r="K221" s="635"/>
      <c r="L221" s="635"/>
      <c r="M221" s="635"/>
      <c r="N221" s="635"/>
      <c r="O221" s="635"/>
      <c r="P221" s="635"/>
      <c r="Q221" s="635"/>
      <c r="R221" s="558"/>
    </row>
    <row r="222" spans="1:18" s="104" customFormat="1" ht="33" customHeight="1">
      <c r="A222" s="665">
        <v>39</v>
      </c>
      <c r="B222" s="709" t="s">
        <v>665</v>
      </c>
      <c r="C222" s="668" t="s">
        <v>110</v>
      </c>
      <c r="D222" s="161" t="s">
        <v>184</v>
      </c>
      <c r="E222" s="645" t="s">
        <v>17</v>
      </c>
      <c r="F222" s="102" t="s">
        <v>111</v>
      </c>
      <c r="G222" s="456">
        <f>R222*J5</f>
        <v>0</v>
      </c>
      <c r="H222" s="109"/>
      <c r="I222" s="103"/>
      <c r="J222" s="103">
        <v>0</v>
      </c>
      <c r="K222" s="103"/>
      <c r="L222" s="103"/>
      <c r="M222" s="103"/>
      <c r="N222" s="103"/>
      <c r="O222" s="103"/>
      <c r="P222" s="103"/>
      <c r="Q222" s="156"/>
      <c r="R222" s="376">
        <v>0.2</v>
      </c>
    </row>
    <row r="223" spans="1:18" s="104" customFormat="1" ht="33" customHeight="1">
      <c r="A223" s="666"/>
      <c r="B223" s="710"/>
      <c r="C223" s="669"/>
      <c r="D223" s="162"/>
      <c r="E223" s="646"/>
      <c r="F223" s="557" t="s">
        <v>112</v>
      </c>
      <c r="G223" s="468"/>
      <c r="H223" s="129"/>
      <c r="I223" s="113"/>
      <c r="J223" s="113"/>
      <c r="K223" s="113"/>
      <c r="L223" s="113"/>
      <c r="M223" s="113"/>
      <c r="N223" s="113"/>
      <c r="O223" s="113"/>
      <c r="P223" s="113"/>
      <c r="Q223" s="151"/>
      <c r="R223" s="381"/>
    </row>
    <row r="224" spans="1:18" s="104" customFormat="1" ht="33" customHeight="1" thickBot="1">
      <c r="A224" s="666"/>
      <c r="B224" s="710"/>
      <c r="C224" s="669"/>
      <c r="D224" s="554"/>
      <c r="E224" s="646"/>
      <c r="F224" s="107" t="s">
        <v>20</v>
      </c>
      <c r="G224" s="497"/>
      <c r="H224" s="126"/>
      <c r="I224" s="114"/>
      <c r="J224" s="114"/>
      <c r="K224" s="114"/>
      <c r="L224" s="114"/>
      <c r="M224" s="114"/>
      <c r="N224" s="114"/>
      <c r="O224" s="114"/>
      <c r="P224" s="114"/>
      <c r="Q224" s="158"/>
      <c r="R224" s="379"/>
    </row>
    <row r="225" spans="1:18" s="104" customFormat="1" ht="33" customHeight="1" thickBot="1">
      <c r="A225" s="667"/>
      <c r="B225" s="711"/>
      <c r="C225" s="670"/>
      <c r="D225" s="163"/>
      <c r="E225" s="647"/>
      <c r="F225" s="132"/>
      <c r="G225" s="470"/>
      <c r="H225" s="635"/>
      <c r="I225" s="635"/>
      <c r="J225" s="635"/>
      <c r="K225" s="635"/>
      <c r="L225" s="635"/>
      <c r="M225" s="635"/>
      <c r="N225" s="635"/>
      <c r="O225" s="635"/>
      <c r="P225" s="635"/>
      <c r="Q225" s="635"/>
      <c r="R225" s="558"/>
    </row>
    <row r="226" spans="1:18" s="104" customFormat="1" ht="33" customHeight="1">
      <c r="A226" s="665">
        <v>40</v>
      </c>
      <c r="B226" s="709" t="s">
        <v>605</v>
      </c>
      <c r="C226" s="668" t="s">
        <v>110</v>
      </c>
      <c r="D226" s="161" t="s">
        <v>121</v>
      </c>
      <c r="E226" s="645" t="s">
        <v>17</v>
      </c>
      <c r="F226" s="102" t="s">
        <v>111</v>
      </c>
      <c r="G226" s="456">
        <f>R226*J5</f>
        <v>0</v>
      </c>
      <c r="H226" s="109"/>
      <c r="I226" s="103"/>
      <c r="J226" s="103">
        <v>0</v>
      </c>
      <c r="K226" s="103"/>
      <c r="L226" s="103"/>
      <c r="M226" s="103"/>
      <c r="N226" s="103"/>
      <c r="O226" s="103"/>
      <c r="P226" s="103"/>
      <c r="Q226" s="156"/>
      <c r="R226" s="376">
        <v>0.1</v>
      </c>
    </row>
    <row r="227" spans="1:18" s="104" customFormat="1" ht="33" customHeight="1">
      <c r="A227" s="666"/>
      <c r="B227" s="710"/>
      <c r="C227" s="669"/>
      <c r="D227" s="162"/>
      <c r="E227" s="646"/>
      <c r="F227" s="557" t="s">
        <v>112</v>
      </c>
      <c r="G227" s="468"/>
      <c r="H227" s="129"/>
      <c r="I227" s="113"/>
      <c r="J227" s="113"/>
      <c r="K227" s="113"/>
      <c r="L227" s="113"/>
      <c r="M227" s="113"/>
      <c r="N227" s="113"/>
      <c r="O227" s="113"/>
      <c r="P227" s="113"/>
      <c r="Q227" s="151"/>
      <c r="R227" s="381"/>
    </row>
    <row r="228" spans="1:18" s="104" customFormat="1" ht="33" customHeight="1" thickBot="1">
      <c r="A228" s="666"/>
      <c r="B228" s="710"/>
      <c r="C228" s="669"/>
      <c r="D228" s="554"/>
      <c r="E228" s="646"/>
      <c r="F228" s="107" t="s">
        <v>20</v>
      </c>
      <c r="G228" s="497"/>
      <c r="H228" s="126"/>
      <c r="I228" s="114"/>
      <c r="J228" s="114"/>
      <c r="K228" s="114"/>
      <c r="L228" s="114"/>
      <c r="M228" s="114"/>
      <c r="N228" s="114"/>
      <c r="O228" s="114"/>
      <c r="P228" s="114"/>
      <c r="Q228" s="158"/>
      <c r="R228" s="379"/>
    </row>
    <row r="229" spans="1:18" s="104" customFormat="1" ht="45" customHeight="1" thickBot="1">
      <c r="A229" s="667"/>
      <c r="B229" s="711"/>
      <c r="C229" s="670"/>
      <c r="D229" s="163"/>
      <c r="E229" s="647"/>
      <c r="F229" s="132"/>
      <c r="G229" s="470"/>
      <c r="H229" s="635"/>
      <c r="I229" s="635"/>
      <c r="J229" s="635"/>
      <c r="K229" s="635"/>
      <c r="L229" s="635"/>
      <c r="M229" s="635"/>
      <c r="N229" s="635"/>
      <c r="O229" s="635"/>
      <c r="P229" s="635"/>
      <c r="Q229" s="635"/>
      <c r="R229" s="558"/>
    </row>
    <row r="230" spans="1:18" s="104" customFormat="1" ht="33" customHeight="1">
      <c r="A230" s="665">
        <v>41</v>
      </c>
      <c r="B230" s="709" t="s">
        <v>606</v>
      </c>
      <c r="C230" s="668" t="s">
        <v>110</v>
      </c>
      <c r="D230" s="161" t="s">
        <v>118</v>
      </c>
      <c r="E230" s="645" t="s">
        <v>17</v>
      </c>
      <c r="F230" s="102" t="s">
        <v>111</v>
      </c>
      <c r="G230" s="456">
        <f>R230*J5</f>
        <v>0</v>
      </c>
      <c r="H230" s="109"/>
      <c r="I230" s="103"/>
      <c r="J230" s="103">
        <v>0</v>
      </c>
      <c r="K230" s="103"/>
      <c r="L230" s="103"/>
      <c r="M230" s="103"/>
      <c r="N230" s="103"/>
      <c r="O230" s="103"/>
      <c r="P230" s="103"/>
      <c r="Q230" s="156"/>
      <c r="R230" s="376">
        <v>0.15</v>
      </c>
    </row>
    <row r="231" spans="1:18" s="104" customFormat="1" ht="33" customHeight="1">
      <c r="A231" s="666"/>
      <c r="B231" s="710"/>
      <c r="C231" s="669"/>
      <c r="D231" s="162"/>
      <c r="E231" s="646"/>
      <c r="F231" s="557" t="s">
        <v>112</v>
      </c>
      <c r="G231" s="468"/>
      <c r="H231" s="129"/>
      <c r="I231" s="113"/>
      <c r="J231" s="113"/>
      <c r="K231" s="113"/>
      <c r="L231" s="113"/>
      <c r="M231" s="113"/>
      <c r="N231" s="113"/>
      <c r="O231" s="113"/>
      <c r="P231" s="113"/>
      <c r="Q231" s="151"/>
      <c r="R231" s="381"/>
    </row>
    <row r="232" spans="1:18" s="104" customFormat="1" ht="33" customHeight="1" thickBot="1">
      <c r="A232" s="666"/>
      <c r="B232" s="710"/>
      <c r="C232" s="669"/>
      <c r="D232" s="554"/>
      <c r="E232" s="646"/>
      <c r="F232" s="107" t="s">
        <v>20</v>
      </c>
      <c r="G232" s="497"/>
      <c r="H232" s="126"/>
      <c r="I232" s="114"/>
      <c r="J232" s="114"/>
      <c r="K232" s="114"/>
      <c r="L232" s="114"/>
      <c r="M232" s="114"/>
      <c r="N232" s="114"/>
      <c r="O232" s="114"/>
      <c r="P232" s="114"/>
      <c r="Q232" s="158"/>
      <c r="R232" s="379"/>
    </row>
    <row r="233" spans="1:18" s="104" customFormat="1" ht="33" customHeight="1" thickBot="1">
      <c r="A233" s="667"/>
      <c r="B233" s="711"/>
      <c r="C233" s="670"/>
      <c r="D233" s="163"/>
      <c r="E233" s="647"/>
      <c r="F233" s="132"/>
      <c r="G233" s="470"/>
      <c r="H233" s="635"/>
      <c r="I233" s="635"/>
      <c r="J233" s="635"/>
      <c r="K233" s="635"/>
      <c r="L233" s="635"/>
      <c r="M233" s="635"/>
      <c r="N233" s="635"/>
      <c r="O233" s="635"/>
      <c r="P233" s="635"/>
      <c r="Q233" s="635"/>
      <c r="R233" s="558"/>
    </row>
    <row r="234" spans="1:18" s="104" customFormat="1" ht="33" customHeight="1">
      <c r="A234" s="665">
        <v>42</v>
      </c>
      <c r="B234" s="709" t="s">
        <v>663</v>
      </c>
      <c r="C234" s="668" t="s">
        <v>110</v>
      </c>
      <c r="D234" s="161" t="s">
        <v>417</v>
      </c>
      <c r="E234" s="645" t="s">
        <v>17</v>
      </c>
      <c r="F234" s="102" t="s">
        <v>111</v>
      </c>
      <c r="G234" s="456">
        <f>R234*J5</f>
        <v>0</v>
      </c>
      <c r="H234" s="109"/>
      <c r="I234" s="103"/>
      <c r="J234" s="103">
        <v>0</v>
      </c>
      <c r="K234" s="103"/>
      <c r="L234" s="103"/>
      <c r="M234" s="103"/>
      <c r="N234" s="103"/>
      <c r="O234" s="103"/>
      <c r="P234" s="103"/>
      <c r="Q234" s="156"/>
      <c r="R234" s="376">
        <v>0.6</v>
      </c>
    </row>
    <row r="235" spans="1:18" s="104" customFormat="1" ht="33" customHeight="1">
      <c r="A235" s="666"/>
      <c r="B235" s="710"/>
      <c r="C235" s="669"/>
      <c r="D235" s="162"/>
      <c r="E235" s="646"/>
      <c r="F235" s="557" t="s">
        <v>112</v>
      </c>
      <c r="G235" s="468"/>
      <c r="H235" s="129"/>
      <c r="I235" s="113"/>
      <c r="J235" s="113"/>
      <c r="K235" s="113"/>
      <c r="L235" s="113"/>
      <c r="M235" s="113"/>
      <c r="N235" s="113"/>
      <c r="O235" s="113"/>
      <c r="P235" s="113"/>
      <c r="Q235" s="151"/>
      <c r="R235" s="381"/>
    </row>
    <row r="236" spans="1:18" s="104" customFormat="1" ht="33" customHeight="1" thickBot="1">
      <c r="A236" s="666"/>
      <c r="B236" s="710"/>
      <c r="C236" s="669"/>
      <c r="D236" s="554"/>
      <c r="E236" s="646"/>
      <c r="F236" s="107" t="s">
        <v>20</v>
      </c>
      <c r="G236" s="497"/>
      <c r="H236" s="126"/>
      <c r="I236" s="114"/>
      <c r="J236" s="114"/>
      <c r="K236" s="114"/>
      <c r="L236" s="114"/>
      <c r="M236" s="114"/>
      <c r="N236" s="114"/>
      <c r="O236" s="114"/>
      <c r="P236" s="114"/>
      <c r="Q236" s="158"/>
      <c r="R236" s="379"/>
    </row>
    <row r="237" spans="1:18" s="104" customFormat="1" ht="33" customHeight="1" thickBot="1">
      <c r="A237" s="667"/>
      <c r="B237" s="711"/>
      <c r="C237" s="670"/>
      <c r="D237" s="163"/>
      <c r="E237" s="647"/>
      <c r="F237" s="132"/>
      <c r="G237" s="470"/>
      <c r="H237" s="635"/>
      <c r="I237" s="635"/>
      <c r="J237" s="635"/>
      <c r="K237" s="635"/>
      <c r="L237" s="635"/>
      <c r="M237" s="635"/>
      <c r="N237" s="635"/>
      <c r="O237" s="635"/>
      <c r="P237" s="635"/>
      <c r="Q237" s="635"/>
      <c r="R237" s="558"/>
    </row>
    <row r="238" spans="1:18" s="104" customFormat="1" ht="33" customHeight="1">
      <c r="A238" s="665">
        <v>43</v>
      </c>
      <c r="B238" s="709" t="s">
        <v>665</v>
      </c>
      <c r="C238" s="668" t="s">
        <v>110</v>
      </c>
      <c r="D238" s="161" t="s">
        <v>120</v>
      </c>
      <c r="E238" s="645" t="s">
        <v>17</v>
      </c>
      <c r="F238" s="102" t="s">
        <v>111</v>
      </c>
      <c r="G238" s="456">
        <f>R238*J5</f>
        <v>0</v>
      </c>
      <c r="H238" s="109"/>
      <c r="I238" s="103"/>
      <c r="J238" s="103">
        <v>0</v>
      </c>
      <c r="K238" s="103"/>
      <c r="L238" s="103"/>
      <c r="M238" s="103"/>
      <c r="N238" s="103"/>
      <c r="O238" s="103"/>
      <c r="P238" s="103"/>
      <c r="Q238" s="156"/>
      <c r="R238" s="376">
        <v>0.21</v>
      </c>
    </row>
    <row r="239" spans="1:18" s="104" customFormat="1" ht="33" customHeight="1">
      <c r="A239" s="666"/>
      <c r="B239" s="710"/>
      <c r="C239" s="669"/>
      <c r="D239" s="162"/>
      <c r="E239" s="646"/>
      <c r="F239" s="557" t="s">
        <v>112</v>
      </c>
      <c r="G239" s="468"/>
      <c r="H239" s="129"/>
      <c r="I239" s="113"/>
      <c r="J239" s="113"/>
      <c r="K239" s="113"/>
      <c r="L239" s="113"/>
      <c r="M239" s="113"/>
      <c r="N239" s="113"/>
      <c r="O239" s="113"/>
      <c r="P239" s="113"/>
      <c r="Q239" s="151"/>
      <c r="R239" s="381"/>
    </row>
    <row r="240" spans="1:18" s="104" customFormat="1" ht="33" customHeight="1" thickBot="1">
      <c r="A240" s="666"/>
      <c r="B240" s="710"/>
      <c r="C240" s="669"/>
      <c r="D240" s="554"/>
      <c r="E240" s="646"/>
      <c r="F240" s="107" t="s">
        <v>20</v>
      </c>
      <c r="G240" s="497"/>
      <c r="H240" s="126"/>
      <c r="I240" s="114"/>
      <c r="J240" s="114"/>
      <c r="K240" s="114"/>
      <c r="L240" s="114"/>
      <c r="M240" s="114"/>
      <c r="N240" s="114"/>
      <c r="O240" s="114"/>
      <c r="P240" s="114"/>
      <c r="Q240" s="158"/>
      <c r="R240" s="379"/>
    </row>
    <row r="241" spans="1:18" s="104" customFormat="1" ht="33" customHeight="1" thickBot="1">
      <c r="A241" s="667"/>
      <c r="B241" s="711"/>
      <c r="C241" s="670"/>
      <c r="D241" s="163"/>
      <c r="E241" s="647"/>
      <c r="F241" s="132"/>
      <c r="G241" s="470"/>
      <c r="H241" s="635"/>
      <c r="I241" s="635"/>
      <c r="J241" s="635"/>
      <c r="K241" s="635"/>
      <c r="L241" s="635"/>
      <c r="M241" s="635"/>
      <c r="N241" s="635"/>
      <c r="O241" s="635"/>
      <c r="P241" s="635"/>
      <c r="Q241" s="635"/>
      <c r="R241" s="558"/>
    </row>
    <row r="242" spans="1:18" ht="35.1" hidden="1" customHeight="1" thickBot="1">
      <c r="A242" s="722" t="s">
        <v>14</v>
      </c>
      <c r="B242" s="723"/>
      <c r="C242" s="723"/>
      <c r="D242" s="723"/>
      <c r="E242" s="723"/>
      <c r="F242" s="723"/>
      <c r="G242" s="723"/>
      <c r="H242" s="723"/>
      <c r="I242" s="723"/>
      <c r="J242" s="723"/>
      <c r="K242" s="723"/>
      <c r="L242" s="723"/>
      <c r="M242" s="723"/>
      <c r="N242" s="723"/>
      <c r="O242" s="723"/>
      <c r="P242" s="723"/>
      <c r="Q242" s="723"/>
      <c r="R242" s="389"/>
    </row>
    <row r="243" spans="1:18" s="14" customFormat="1" ht="35.1" hidden="1" customHeight="1" thickBot="1">
      <c r="A243" s="640" t="s">
        <v>122</v>
      </c>
      <c r="B243" s="641"/>
      <c r="C243" s="641"/>
      <c r="D243" s="641"/>
      <c r="E243" s="724"/>
      <c r="F243" s="205">
        <f>SUM(H243:Q243)</f>
        <v>0</v>
      </c>
      <c r="G243" s="413">
        <f>G19+G24+G30+G34+G41+G49+G55+G64+G68+G74+G80+G88+G92+G100+G108+G113+G118+G125+G132+G136+G143+G155+G160+G166+G170+G174+G178+G182+G186+G194+G206+G210+G214+G218+G226+G149+G198+G202+G230+G234+G238+G222+G190</f>
        <v>0</v>
      </c>
      <c r="H243" s="205">
        <f>H19+H24+H30+H34+H41+H49+H55+H64+H68+H74+H80+H88+H92+H100+H108+H113+H118+H125+H132+H136+H143+H155+H160+H166+H170+H174+H178+H182+H186+H194+H206+H210+H214+H218+H226+H149+H198+H202+H230+H234+H238+H222+H190</f>
        <v>0</v>
      </c>
      <c r="I243" s="205">
        <f t="shared" ref="I243:Q243" si="0">I19+I24+I30+I34+I41+I49+I55+I64+I68+I74+I80+I88+I92+I100+I108+I113+I118+I125+I132+I136+I143+I155+I160+I166+I170+I174+I178+I182+I186+I194+I206+I210+I214+I218+I226+I149+I198+I202+I230+I234+I238+I222+I190</f>
        <v>0</v>
      </c>
      <c r="J243" s="205">
        <f t="shared" si="0"/>
        <v>0</v>
      </c>
      <c r="K243" s="205">
        <f t="shared" si="0"/>
        <v>0</v>
      </c>
      <c r="L243" s="205">
        <f t="shared" si="0"/>
        <v>0</v>
      </c>
      <c r="M243" s="205">
        <f t="shared" si="0"/>
        <v>0</v>
      </c>
      <c r="N243" s="205">
        <f t="shared" si="0"/>
        <v>0</v>
      </c>
      <c r="O243" s="205">
        <f t="shared" si="0"/>
        <v>0</v>
      </c>
      <c r="P243" s="205">
        <f t="shared" si="0"/>
        <v>0</v>
      </c>
      <c r="Q243" s="46">
        <f t="shared" si="0"/>
        <v>0</v>
      </c>
      <c r="R243" s="205">
        <f>R19+R24+R30+R34+R41+R49+R55+R64+R68+R74+R80+R88+R92+R100+R108+R113+R118+R125+R132+R136+R143+R155+R160+R166+R170+R174+R178+R182+R186+R194+R206+R210+R214+R218+R226+R149+R198+R202+R230+R234+R238+R222+R190</f>
        <v>21.540000000000003</v>
      </c>
    </row>
    <row r="244" spans="1:18" s="14" customFormat="1" ht="35.1" hidden="1" customHeight="1" thickBot="1">
      <c r="A244" s="725" t="s">
        <v>123</v>
      </c>
      <c r="B244" s="726"/>
      <c r="C244" s="726"/>
      <c r="D244" s="726"/>
      <c r="E244" s="727"/>
      <c r="F244" s="205">
        <f>SUM(H244:Q244)</f>
        <v>0</v>
      </c>
      <c r="G244" s="413">
        <f t="shared" ref="G244:R245" si="1">G20+G25+G31+G35+G42+G50+G56+G65+G69+G75+G81+G89+G93+G101+G109+G114+G119+G126+G133+G137+G144+G156+G161+G167+G171+G175+G179+G183+G187+G195+G207+G211+G215+G219+G227+G150+G199+G203+G231+G235+G239+G223+G191</f>
        <v>0</v>
      </c>
      <c r="H244" s="205">
        <f t="shared" si="1"/>
        <v>0</v>
      </c>
      <c r="I244" s="205">
        <f t="shared" si="1"/>
        <v>0</v>
      </c>
      <c r="J244" s="205">
        <f t="shared" si="1"/>
        <v>0</v>
      </c>
      <c r="K244" s="205">
        <f t="shared" si="1"/>
        <v>0</v>
      </c>
      <c r="L244" s="205">
        <f t="shared" si="1"/>
        <v>0</v>
      </c>
      <c r="M244" s="205">
        <f t="shared" si="1"/>
        <v>0</v>
      </c>
      <c r="N244" s="205">
        <f t="shared" si="1"/>
        <v>0</v>
      </c>
      <c r="O244" s="205">
        <f t="shared" si="1"/>
        <v>0</v>
      </c>
      <c r="P244" s="205">
        <f t="shared" si="1"/>
        <v>0</v>
      </c>
      <c r="Q244" s="46">
        <f t="shared" si="1"/>
        <v>0</v>
      </c>
      <c r="R244" s="205">
        <f t="shared" si="1"/>
        <v>15.1</v>
      </c>
    </row>
    <row r="245" spans="1:18" s="14" customFormat="1" ht="35.1" hidden="1" customHeight="1" thickBot="1">
      <c r="A245" s="728" t="s">
        <v>124</v>
      </c>
      <c r="B245" s="729"/>
      <c r="C245" s="729"/>
      <c r="D245" s="729"/>
      <c r="E245" s="730"/>
      <c r="F245" s="205">
        <f>SUM(H245:Q245)</f>
        <v>0</v>
      </c>
      <c r="G245" s="413">
        <f t="shared" si="1"/>
        <v>0</v>
      </c>
      <c r="H245" s="205">
        <f t="shared" si="1"/>
        <v>0</v>
      </c>
      <c r="I245" s="205">
        <f t="shared" si="1"/>
        <v>0</v>
      </c>
      <c r="J245" s="205">
        <f t="shared" si="1"/>
        <v>0</v>
      </c>
      <c r="K245" s="205">
        <f t="shared" si="1"/>
        <v>0</v>
      </c>
      <c r="L245" s="205">
        <f t="shared" si="1"/>
        <v>0</v>
      </c>
      <c r="M245" s="205">
        <f t="shared" si="1"/>
        <v>0</v>
      </c>
      <c r="N245" s="205">
        <f t="shared" si="1"/>
        <v>0</v>
      </c>
      <c r="O245" s="205">
        <f t="shared" si="1"/>
        <v>0</v>
      </c>
      <c r="P245" s="205">
        <f t="shared" si="1"/>
        <v>0</v>
      </c>
      <c r="Q245" s="46">
        <f t="shared" si="1"/>
        <v>0</v>
      </c>
      <c r="R245" s="205">
        <f t="shared" si="1"/>
        <v>22.65</v>
      </c>
    </row>
    <row r="246" spans="1:18" s="14" customFormat="1" ht="35.1" hidden="1" customHeight="1" thickBot="1">
      <c r="A246" s="719" t="s">
        <v>471</v>
      </c>
      <c r="B246" s="720"/>
      <c r="C246" s="720"/>
      <c r="D246" s="720"/>
      <c r="E246" s="721"/>
      <c r="F246" s="15">
        <f>F243+F244</f>
        <v>0</v>
      </c>
      <c r="G246" s="29">
        <f>G243+G244</f>
        <v>0</v>
      </c>
      <c r="H246" s="15">
        <f>H243+H244</f>
        <v>0</v>
      </c>
      <c r="I246" s="15">
        <f t="shared" ref="I246:Q246" si="2">I243+I244</f>
        <v>0</v>
      </c>
      <c r="J246" s="15">
        <f t="shared" si="2"/>
        <v>0</v>
      </c>
      <c r="K246" s="15">
        <f t="shared" si="2"/>
        <v>0</v>
      </c>
      <c r="L246" s="15">
        <f t="shared" si="2"/>
        <v>0</v>
      </c>
      <c r="M246" s="15">
        <f t="shared" si="2"/>
        <v>0</v>
      </c>
      <c r="N246" s="15">
        <f t="shared" si="2"/>
        <v>0</v>
      </c>
      <c r="O246" s="15">
        <f t="shared" si="2"/>
        <v>0</v>
      </c>
      <c r="P246" s="15">
        <f t="shared" si="2"/>
        <v>0</v>
      </c>
      <c r="Q246" s="357">
        <f t="shared" si="2"/>
        <v>0</v>
      </c>
      <c r="R246" s="15">
        <f>R243+R244</f>
        <v>36.64</v>
      </c>
    </row>
    <row r="247" spans="1:18" s="14" customFormat="1" ht="35.1" hidden="1" customHeight="1">
      <c r="A247" s="736" t="s">
        <v>472</v>
      </c>
      <c r="B247" s="737"/>
      <c r="C247" s="737"/>
      <c r="D247" s="737"/>
      <c r="E247" s="738"/>
      <c r="F247" s="618">
        <f>SUM(F243:F245)</f>
        <v>0</v>
      </c>
      <c r="G247" s="622">
        <f>G243+G244+G245</f>
        <v>0</v>
      </c>
      <c r="H247" s="618">
        <f>H243+H244+H245</f>
        <v>0</v>
      </c>
      <c r="I247" s="618">
        <f t="shared" ref="I247:Q247" si="3">I243+I244+I245</f>
        <v>0</v>
      </c>
      <c r="J247" s="618">
        <f t="shared" si="3"/>
        <v>0</v>
      </c>
      <c r="K247" s="618">
        <f t="shared" si="3"/>
        <v>0</v>
      </c>
      <c r="L247" s="618">
        <f t="shared" si="3"/>
        <v>0</v>
      </c>
      <c r="M247" s="618">
        <f t="shared" si="3"/>
        <v>0</v>
      </c>
      <c r="N247" s="618">
        <f t="shared" si="3"/>
        <v>0</v>
      </c>
      <c r="O247" s="618">
        <f t="shared" si="3"/>
        <v>0</v>
      </c>
      <c r="P247" s="618">
        <f t="shared" si="3"/>
        <v>0</v>
      </c>
      <c r="Q247" s="712">
        <f t="shared" si="3"/>
        <v>0</v>
      </c>
      <c r="R247" s="618">
        <f>R243+R244+R245</f>
        <v>59.29</v>
      </c>
    </row>
    <row r="248" spans="1:18" s="14" customFormat="1" ht="13.5" hidden="1" customHeight="1" thickBot="1">
      <c r="A248" s="739"/>
      <c r="B248" s="740"/>
      <c r="C248" s="740"/>
      <c r="D248" s="740"/>
      <c r="E248" s="741"/>
      <c r="F248" s="619"/>
      <c r="G248" s="624"/>
      <c r="H248" s="619"/>
      <c r="I248" s="619"/>
      <c r="J248" s="619"/>
      <c r="K248" s="619"/>
      <c r="L248" s="619"/>
      <c r="M248" s="619"/>
      <c r="N248" s="619"/>
      <c r="O248" s="619"/>
      <c r="P248" s="619"/>
      <c r="Q248" s="713"/>
      <c r="R248" s="619"/>
    </row>
    <row r="249" spans="1:18" s="14" customFormat="1" ht="35.1" customHeight="1" thickBot="1">
      <c r="A249" s="714"/>
      <c r="B249" s="715"/>
      <c r="C249" s="715"/>
      <c r="D249" s="715"/>
      <c r="E249" s="715"/>
      <c r="F249" s="715"/>
      <c r="G249" s="715"/>
      <c r="H249" s="715"/>
      <c r="I249" s="715"/>
      <c r="J249" s="715"/>
      <c r="K249" s="715"/>
      <c r="L249" s="715"/>
      <c r="M249" s="715"/>
      <c r="N249" s="715"/>
      <c r="O249" s="715"/>
      <c r="P249" s="715"/>
      <c r="Q249" s="715"/>
      <c r="R249" s="390"/>
    </row>
    <row r="250" spans="1:18" s="14" customFormat="1" ht="35.1" customHeight="1" thickBot="1">
      <c r="A250" s="716" t="s">
        <v>125</v>
      </c>
      <c r="B250" s="717"/>
      <c r="C250" s="717"/>
      <c r="D250" s="717"/>
      <c r="E250" s="717"/>
      <c r="F250" s="718"/>
      <c r="G250" s="414">
        <f t="shared" ref="G250:H254" si="4">G243</f>
        <v>0</v>
      </c>
      <c r="H250" s="49">
        <f t="shared" si="4"/>
        <v>0</v>
      </c>
      <c r="I250" s="49">
        <f>I243+H250</f>
        <v>0</v>
      </c>
      <c r="J250" s="49">
        <f t="shared" ref="J250:Q252" si="5">J243+I250</f>
        <v>0</v>
      </c>
      <c r="K250" s="49">
        <f t="shared" si="5"/>
        <v>0</v>
      </c>
      <c r="L250" s="49">
        <f t="shared" si="5"/>
        <v>0</v>
      </c>
      <c r="M250" s="49">
        <f t="shared" si="5"/>
        <v>0</v>
      </c>
      <c r="N250" s="49">
        <f t="shared" si="5"/>
        <v>0</v>
      </c>
      <c r="O250" s="49">
        <f t="shared" si="5"/>
        <v>0</v>
      </c>
      <c r="P250" s="49">
        <f t="shared" si="5"/>
        <v>0</v>
      </c>
      <c r="Q250" s="226">
        <f t="shared" si="5"/>
        <v>0</v>
      </c>
      <c r="R250" s="49">
        <f>R243</f>
        <v>21.540000000000003</v>
      </c>
    </row>
    <row r="251" spans="1:18" s="14" customFormat="1" ht="35.1" customHeight="1" thickBot="1">
      <c r="A251" s="731" t="s">
        <v>126</v>
      </c>
      <c r="B251" s="732"/>
      <c r="C251" s="732"/>
      <c r="D251" s="732"/>
      <c r="E251" s="732"/>
      <c r="F251" s="733"/>
      <c r="G251" s="414">
        <f t="shared" si="4"/>
        <v>0</v>
      </c>
      <c r="H251" s="49">
        <f t="shared" si="4"/>
        <v>0</v>
      </c>
      <c r="I251" s="49">
        <f>I244+H251</f>
        <v>0</v>
      </c>
      <c r="J251" s="49">
        <f t="shared" si="5"/>
        <v>0</v>
      </c>
      <c r="K251" s="49">
        <f t="shared" si="5"/>
        <v>0</v>
      </c>
      <c r="L251" s="49">
        <f t="shared" si="5"/>
        <v>0</v>
      </c>
      <c r="M251" s="49">
        <f t="shared" si="5"/>
        <v>0</v>
      </c>
      <c r="N251" s="49">
        <f t="shared" si="5"/>
        <v>0</v>
      </c>
      <c r="O251" s="49">
        <f t="shared" si="5"/>
        <v>0</v>
      </c>
      <c r="P251" s="49">
        <f t="shared" si="5"/>
        <v>0</v>
      </c>
      <c r="Q251" s="226">
        <f t="shared" si="5"/>
        <v>0</v>
      </c>
      <c r="R251" s="49">
        <f>R244</f>
        <v>15.1</v>
      </c>
    </row>
    <row r="252" spans="1:18" s="14" customFormat="1" ht="35.1" customHeight="1" thickBot="1">
      <c r="A252" s="728" t="s">
        <v>127</v>
      </c>
      <c r="B252" s="729"/>
      <c r="C252" s="729"/>
      <c r="D252" s="729"/>
      <c r="E252" s="734"/>
      <c r="F252" s="730"/>
      <c r="G252" s="414">
        <f t="shared" si="4"/>
        <v>0</v>
      </c>
      <c r="H252" s="49">
        <f t="shared" si="4"/>
        <v>0</v>
      </c>
      <c r="I252" s="49">
        <f>I245+H252</f>
        <v>0</v>
      </c>
      <c r="J252" s="49">
        <f t="shared" si="5"/>
        <v>0</v>
      </c>
      <c r="K252" s="49">
        <f t="shared" si="5"/>
        <v>0</v>
      </c>
      <c r="L252" s="49">
        <f t="shared" si="5"/>
        <v>0</v>
      </c>
      <c r="M252" s="49">
        <f t="shared" si="5"/>
        <v>0</v>
      </c>
      <c r="N252" s="49">
        <f t="shared" si="5"/>
        <v>0</v>
      </c>
      <c r="O252" s="49">
        <f t="shared" si="5"/>
        <v>0</v>
      </c>
      <c r="P252" s="49">
        <f t="shared" si="5"/>
        <v>0</v>
      </c>
      <c r="Q252" s="226">
        <f t="shared" si="5"/>
        <v>0</v>
      </c>
      <c r="R252" s="49">
        <f>R245</f>
        <v>22.65</v>
      </c>
    </row>
    <row r="253" spans="1:18" s="14" customFormat="1" ht="45.75" customHeight="1" thickBot="1">
      <c r="A253" s="719" t="s">
        <v>473</v>
      </c>
      <c r="B253" s="720"/>
      <c r="C253" s="720"/>
      <c r="D253" s="720"/>
      <c r="E253" s="735"/>
      <c r="F253" s="721"/>
      <c r="G253" s="29">
        <f t="shared" si="4"/>
        <v>0</v>
      </c>
      <c r="H253" s="15">
        <f t="shared" si="4"/>
        <v>0</v>
      </c>
      <c r="I253" s="4">
        <f t="shared" ref="I253:Q254" si="6">I246+H253</f>
        <v>0</v>
      </c>
      <c r="J253" s="4">
        <f t="shared" si="6"/>
        <v>0</v>
      </c>
      <c r="K253" s="4">
        <f t="shared" si="6"/>
        <v>0</v>
      </c>
      <c r="L253" s="4">
        <f t="shared" si="6"/>
        <v>0</v>
      </c>
      <c r="M253" s="4">
        <f t="shared" si="6"/>
        <v>0</v>
      </c>
      <c r="N253" s="4">
        <f t="shared" si="6"/>
        <v>0</v>
      </c>
      <c r="O253" s="4">
        <f t="shared" si="6"/>
        <v>0</v>
      </c>
      <c r="P253" s="4">
        <f t="shared" si="6"/>
        <v>0</v>
      </c>
      <c r="Q253" s="358">
        <f t="shared" si="6"/>
        <v>0</v>
      </c>
      <c r="R253" s="15">
        <f>R246</f>
        <v>36.64</v>
      </c>
    </row>
    <row r="254" spans="1:18" s="14" customFormat="1" ht="65.25" customHeight="1" thickBot="1">
      <c r="A254" s="747" t="s">
        <v>474</v>
      </c>
      <c r="B254" s="748"/>
      <c r="C254" s="748"/>
      <c r="D254" s="748"/>
      <c r="E254" s="748"/>
      <c r="F254" s="749"/>
      <c r="G254" s="29">
        <f t="shared" si="4"/>
        <v>0</v>
      </c>
      <c r="H254" s="23">
        <f t="shared" si="4"/>
        <v>0</v>
      </c>
      <c r="I254" s="5">
        <f t="shared" si="6"/>
        <v>0</v>
      </c>
      <c r="J254" s="5">
        <f t="shared" si="6"/>
        <v>0</v>
      </c>
      <c r="K254" s="5">
        <f t="shared" si="6"/>
        <v>0</v>
      </c>
      <c r="L254" s="5">
        <f t="shared" si="6"/>
        <v>0</v>
      </c>
      <c r="M254" s="5">
        <f t="shared" si="6"/>
        <v>0</v>
      </c>
      <c r="N254" s="5">
        <f t="shared" si="6"/>
        <v>0</v>
      </c>
      <c r="O254" s="5">
        <f t="shared" si="6"/>
        <v>0</v>
      </c>
      <c r="P254" s="5">
        <f t="shared" si="6"/>
        <v>0</v>
      </c>
      <c r="Q254" s="359">
        <f t="shared" si="6"/>
        <v>0</v>
      </c>
      <c r="R254" s="23">
        <f>R247</f>
        <v>59.29</v>
      </c>
    </row>
    <row r="255" spans="1:18" ht="35.1" customHeight="1" thickBot="1">
      <c r="A255" s="714"/>
      <c r="B255" s="750"/>
      <c r="C255" s="750"/>
      <c r="D255" s="750"/>
      <c r="E255" s="750"/>
      <c r="F255" s="750"/>
      <c r="G255" s="750"/>
      <c r="H255" s="750"/>
      <c r="I255" s="750"/>
      <c r="J255" s="750"/>
      <c r="K255" s="750"/>
      <c r="L255" s="750"/>
      <c r="M255" s="750"/>
      <c r="N255" s="750"/>
      <c r="O255" s="750"/>
      <c r="P255" s="750"/>
      <c r="Q255" s="750"/>
      <c r="R255" s="389"/>
    </row>
    <row r="256" spans="1:18" ht="34.5" customHeight="1" thickBot="1">
      <c r="A256" s="722" t="s">
        <v>128</v>
      </c>
      <c r="B256" s="723"/>
      <c r="C256" s="723"/>
      <c r="D256" s="723"/>
      <c r="E256" s="723"/>
      <c r="F256" s="723"/>
      <c r="G256" s="723"/>
      <c r="H256" s="723"/>
      <c r="I256" s="723"/>
      <c r="J256" s="723"/>
      <c r="K256" s="723"/>
      <c r="L256" s="723"/>
      <c r="M256" s="723"/>
      <c r="N256" s="723"/>
      <c r="O256" s="723"/>
      <c r="P256" s="723"/>
      <c r="Q256" s="723"/>
      <c r="R256" s="389"/>
    </row>
    <row r="257" spans="1:18" ht="35.1" customHeight="1">
      <c r="A257" s="751">
        <v>44</v>
      </c>
      <c r="B257" s="523" t="s">
        <v>129</v>
      </c>
      <c r="C257" s="754" t="s">
        <v>130</v>
      </c>
      <c r="D257" s="523"/>
      <c r="E257" s="757" t="s">
        <v>451</v>
      </c>
      <c r="F257" s="540" t="s">
        <v>18</v>
      </c>
      <c r="G257" s="456"/>
      <c r="H257" s="47"/>
      <c r="I257" s="40"/>
      <c r="J257" s="40"/>
      <c r="K257" s="40"/>
      <c r="L257" s="40"/>
      <c r="M257" s="40"/>
      <c r="N257" s="40"/>
      <c r="O257" s="40"/>
      <c r="P257" s="40"/>
      <c r="Q257" s="360"/>
      <c r="R257" s="391"/>
    </row>
    <row r="258" spans="1:18" ht="35.1" customHeight="1">
      <c r="A258" s="752"/>
      <c r="B258" s="532" t="s">
        <v>131</v>
      </c>
      <c r="C258" s="755"/>
      <c r="D258" s="11"/>
      <c r="E258" s="758"/>
      <c r="F258" s="34" t="s">
        <v>19</v>
      </c>
      <c r="G258" s="468"/>
      <c r="H258" s="16"/>
      <c r="I258" s="10"/>
      <c r="J258" s="10"/>
      <c r="K258" s="16"/>
      <c r="L258" s="10"/>
      <c r="M258" s="16"/>
      <c r="N258" s="17"/>
      <c r="O258" s="10"/>
      <c r="P258" s="10"/>
      <c r="Q258" s="17"/>
      <c r="R258" s="392"/>
    </row>
    <row r="259" spans="1:18" ht="35.1" customHeight="1" thickBot="1">
      <c r="A259" s="752"/>
      <c r="B259" s="524" t="s">
        <v>132</v>
      </c>
      <c r="C259" s="755"/>
      <c r="D259" s="8"/>
      <c r="E259" s="758"/>
      <c r="F259" s="35" t="s">
        <v>20</v>
      </c>
      <c r="G259" s="497">
        <f>R259*J5</f>
        <v>0</v>
      </c>
      <c r="H259" s="44"/>
      <c r="I259" s="42"/>
      <c r="J259" s="42"/>
      <c r="K259" s="42"/>
      <c r="L259" s="42"/>
      <c r="M259" s="42"/>
      <c r="N259" s="42"/>
      <c r="O259" s="42"/>
      <c r="P259" s="42">
        <v>0</v>
      </c>
      <c r="Q259" s="361"/>
      <c r="R259" s="393">
        <v>1</v>
      </c>
    </row>
    <row r="260" spans="1:18" ht="35.1" customHeight="1">
      <c r="A260" s="752"/>
      <c r="B260" s="524" t="s">
        <v>133</v>
      </c>
      <c r="C260" s="755"/>
      <c r="D260" s="742" t="s">
        <v>455</v>
      </c>
      <c r="E260" s="758"/>
      <c r="F260" s="744"/>
      <c r="G260" s="422"/>
      <c r="H260" s="636"/>
      <c r="I260" s="637"/>
      <c r="J260" s="637"/>
      <c r="K260" s="637"/>
      <c r="L260" s="637"/>
      <c r="M260" s="637"/>
      <c r="N260" s="637"/>
      <c r="O260" s="637"/>
      <c r="P260" s="637"/>
      <c r="Q260" s="637"/>
      <c r="R260" s="540"/>
    </row>
    <row r="261" spans="1:18" ht="35.1" customHeight="1" thickBot="1">
      <c r="A261" s="753"/>
      <c r="B261" s="545"/>
      <c r="C261" s="756"/>
      <c r="D261" s="743"/>
      <c r="E261" s="759"/>
      <c r="F261" s="745"/>
      <c r="G261" s="440"/>
      <c r="H261" s="746"/>
      <c r="I261" s="746"/>
      <c r="J261" s="746"/>
      <c r="K261" s="746"/>
      <c r="L261" s="746"/>
      <c r="M261" s="746"/>
      <c r="N261" s="746"/>
      <c r="O261" s="746"/>
      <c r="P261" s="746"/>
      <c r="Q261" s="746"/>
      <c r="R261" s="522"/>
    </row>
    <row r="262" spans="1:18" ht="35.1" customHeight="1">
      <c r="A262" s="751">
        <v>45</v>
      </c>
      <c r="B262" s="523" t="s">
        <v>134</v>
      </c>
      <c r="C262" s="754" t="s">
        <v>130</v>
      </c>
      <c r="D262" s="523"/>
      <c r="E262" s="757" t="s">
        <v>451</v>
      </c>
      <c r="F262" s="540" t="s">
        <v>18</v>
      </c>
      <c r="G262" s="456"/>
      <c r="H262" s="47"/>
      <c r="I262" s="40"/>
      <c r="J262" s="40"/>
      <c r="K262" s="40"/>
      <c r="L262" s="40"/>
      <c r="M262" s="40"/>
      <c r="N262" s="40"/>
      <c r="O262" s="40"/>
      <c r="P262" s="40"/>
      <c r="Q262" s="360"/>
      <c r="R262" s="391"/>
    </row>
    <row r="263" spans="1:18" ht="35.1" customHeight="1">
      <c r="A263" s="752"/>
      <c r="B263" s="532" t="s">
        <v>135</v>
      </c>
      <c r="C263" s="755"/>
      <c r="D263" s="11"/>
      <c r="E263" s="758"/>
      <c r="F263" s="34" t="s">
        <v>19</v>
      </c>
      <c r="G263" s="468"/>
      <c r="H263" s="16"/>
      <c r="I263" s="10"/>
      <c r="J263" s="10"/>
      <c r="K263" s="16"/>
      <c r="L263" s="10"/>
      <c r="M263" s="16"/>
      <c r="N263" s="17"/>
      <c r="O263" s="10"/>
      <c r="P263" s="10"/>
      <c r="Q263" s="17"/>
      <c r="R263" s="392"/>
    </row>
    <row r="264" spans="1:18" ht="35.1" customHeight="1" thickBot="1">
      <c r="A264" s="752"/>
      <c r="B264" s="524" t="s">
        <v>136</v>
      </c>
      <c r="C264" s="755"/>
      <c r="D264" s="8"/>
      <c r="E264" s="758"/>
      <c r="F264" s="35" t="s">
        <v>20</v>
      </c>
      <c r="G264" s="497">
        <f>R264*J5</f>
        <v>0</v>
      </c>
      <c r="H264" s="44"/>
      <c r="I264" s="42"/>
      <c r="J264" s="42"/>
      <c r="K264" s="42"/>
      <c r="L264" s="42"/>
      <c r="M264" s="42"/>
      <c r="N264" s="42"/>
      <c r="O264" s="42"/>
      <c r="P264" s="42">
        <v>0</v>
      </c>
      <c r="Q264" s="361"/>
      <c r="R264" s="393">
        <v>0.45</v>
      </c>
    </row>
    <row r="265" spans="1:18" ht="35.1" customHeight="1">
      <c r="A265" s="752"/>
      <c r="B265" s="524" t="s">
        <v>137</v>
      </c>
      <c r="C265" s="755"/>
      <c r="D265" s="742" t="s">
        <v>456</v>
      </c>
      <c r="E265" s="758"/>
      <c r="F265" s="744"/>
      <c r="G265" s="422"/>
      <c r="H265" s="636"/>
      <c r="I265" s="637"/>
      <c r="J265" s="637"/>
      <c r="K265" s="637"/>
      <c r="L265" s="637"/>
      <c r="M265" s="637"/>
      <c r="N265" s="637"/>
      <c r="O265" s="637"/>
      <c r="P265" s="637"/>
      <c r="Q265" s="637"/>
      <c r="R265" s="540"/>
    </row>
    <row r="266" spans="1:18" ht="35.1" customHeight="1" thickBot="1">
      <c r="A266" s="753"/>
      <c r="B266" s="545"/>
      <c r="C266" s="756"/>
      <c r="D266" s="743"/>
      <c r="E266" s="759"/>
      <c r="F266" s="745"/>
      <c r="G266" s="440"/>
      <c r="H266" s="746"/>
      <c r="I266" s="746"/>
      <c r="J266" s="746"/>
      <c r="K266" s="746"/>
      <c r="L266" s="746"/>
      <c r="M266" s="746"/>
      <c r="N266" s="746"/>
      <c r="O266" s="746"/>
      <c r="P266" s="746"/>
      <c r="Q266" s="746"/>
      <c r="R266" s="522"/>
    </row>
    <row r="267" spans="1:18" ht="35.1" customHeight="1">
      <c r="A267" s="751">
        <v>46</v>
      </c>
      <c r="B267" s="523" t="s">
        <v>138</v>
      </c>
      <c r="C267" s="754" t="s">
        <v>139</v>
      </c>
      <c r="D267" s="523"/>
      <c r="E267" s="757" t="s">
        <v>451</v>
      </c>
      <c r="F267" s="540" t="s">
        <v>18</v>
      </c>
      <c r="G267" s="456"/>
      <c r="H267" s="47"/>
      <c r="I267" s="40"/>
      <c r="J267" s="40"/>
      <c r="K267" s="40"/>
      <c r="L267" s="40"/>
      <c r="M267" s="40"/>
      <c r="N267" s="40"/>
      <c r="O267" s="40"/>
      <c r="P267" s="40"/>
      <c r="Q267" s="360"/>
      <c r="R267" s="391"/>
    </row>
    <row r="268" spans="1:18" ht="35.1" customHeight="1">
      <c r="A268" s="752"/>
      <c r="B268" s="532" t="s">
        <v>140</v>
      </c>
      <c r="C268" s="755"/>
      <c r="D268" s="11"/>
      <c r="E268" s="758"/>
      <c r="F268" s="34" t="s">
        <v>19</v>
      </c>
      <c r="G268" s="468"/>
      <c r="H268" s="16"/>
      <c r="I268" s="10"/>
      <c r="J268" s="10"/>
      <c r="K268" s="16"/>
      <c r="L268" s="10"/>
      <c r="M268" s="16"/>
      <c r="N268" s="17"/>
      <c r="O268" s="10"/>
      <c r="P268" s="10"/>
      <c r="Q268" s="17"/>
      <c r="R268" s="392"/>
    </row>
    <row r="269" spans="1:18" ht="35.1" customHeight="1" thickBot="1">
      <c r="A269" s="752"/>
      <c r="B269" s="524" t="s">
        <v>141</v>
      </c>
      <c r="C269" s="755"/>
      <c r="D269" s="8"/>
      <c r="E269" s="758"/>
      <c r="F269" s="35" t="s">
        <v>20</v>
      </c>
      <c r="G269" s="497">
        <f>R269*J5</f>
        <v>0</v>
      </c>
      <c r="H269" s="44"/>
      <c r="I269" s="42"/>
      <c r="J269" s="42"/>
      <c r="K269" s="42"/>
      <c r="L269" s="42"/>
      <c r="M269" s="42"/>
      <c r="N269" s="42"/>
      <c r="O269" s="518"/>
      <c r="P269" s="42">
        <v>0</v>
      </c>
      <c r="Q269" s="361"/>
      <c r="R269" s="393">
        <v>2</v>
      </c>
    </row>
    <row r="270" spans="1:18" ht="35.1" customHeight="1">
      <c r="A270" s="752"/>
      <c r="B270" s="524" t="s">
        <v>142</v>
      </c>
      <c r="C270" s="755"/>
      <c r="D270" s="11" t="s">
        <v>457</v>
      </c>
      <c r="E270" s="758"/>
      <c r="F270" s="744"/>
      <c r="G270" s="422"/>
      <c r="H270" s="636"/>
      <c r="I270" s="637"/>
      <c r="J270" s="637"/>
      <c r="K270" s="637"/>
      <c r="L270" s="637"/>
      <c r="M270" s="637"/>
      <c r="N270" s="637"/>
      <c r="O270" s="637"/>
      <c r="P270" s="637"/>
      <c r="Q270" s="637"/>
      <c r="R270" s="540"/>
    </row>
    <row r="271" spans="1:18" ht="35.1" customHeight="1" thickBot="1">
      <c r="A271" s="753"/>
      <c r="B271" s="545"/>
      <c r="C271" s="756"/>
      <c r="D271" s="545" t="s">
        <v>458</v>
      </c>
      <c r="E271" s="759"/>
      <c r="F271" s="745"/>
      <c r="G271" s="440"/>
      <c r="H271" s="746"/>
      <c r="I271" s="746"/>
      <c r="J271" s="746"/>
      <c r="K271" s="746"/>
      <c r="L271" s="746"/>
      <c r="M271" s="746"/>
      <c r="N271" s="746"/>
      <c r="O271" s="746"/>
      <c r="P271" s="746"/>
      <c r="Q271" s="746"/>
      <c r="R271" s="522"/>
    </row>
    <row r="272" spans="1:18" ht="35.1" customHeight="1">
      <c r="A272" s="751">
        <v>47</v>
      </c>
      <c r="B272" s="523" t="s">
        <v>520</v>
      </c>
      <c r="C272" s="754" t="s">
        <v>143</v>
      </c>
      <c r="D272" s="212"/>
      <c r="E272" s="751" t="s">
        <v>451</v>
      </c>
      <c r="F272" s="205" t="s">
        <v>18</v>
      </c>
      <c r="G272" s="456"/>
      <c r="H272" s="39"/>
      <c r="I272" s="209"/>
      <c r="J272" s="209"/>
      <c r="K272" s="209"/>
      <c r="L272" s="209"/>
      <c r="M272" s="209"/>
      <c r="N272" s="209"/>
      <c r="O272" s="209"/>
      <c r="P272" s="209"/>
      <c r="Q272" s="362"/>
      <c r="R272" s="394"/>
    </row>
    <row r="273" spans="1:18" ht="35.1" customHeight="1">
      <c r="A273" s="752"/>
      <c r="B273" s="524" t="s">
        <v>521</v>
      </c>
      <c r="C273" s="755"/>
      <c r="D273" s="213"/>
      <c r="E273" s="752"/>
      <c r="F273" s="547" t="s">
        <v>19</v>
      </c>
      <c r="G273" s="468"/>
      <c r="H273" s="45"/>
      <c r="I273" s="210"/>
      <c r="J273" s="530"/>
      <c r="K273" s="210"/>
      <c r="L273" s="519"/>
      <c r="M273" s="210"/>
      <c r="N273" s="210"/>
      <c r="O273" s="210"/>
      <c r="P273" s="210"/>
      <c r="Q273" s="363"/>
      <c r="R273" s="395"/>
    </row>
    <row r="274" spans="1:18" ht="35.1" customHeight="1" thickBot="1">
      <c r="A274" s="752"/>
      <c r="B274" s="524" t="s">
        <v>522</v>
      </c>
      <c r="C274" s="755"/>
      <c r="D274" s="545"/>
      <c r="E274" s="752"/>
      <c r="F274" s="34" t="s">
        <v>20</v>
      </c>
      <c r="G274" s="497">
        <f>R274*J5</f>
        <v>0</v>
      </c>
      <c r="H274" s="44"/>
      <c r="I274" s="42"/>
      <c r="J274" s="42"/>
      <c r="K274" s="42"/>
      <c r="L274" s="42"/>
      <c r="M274" s="42"/>
      <c r="N274" s="42"/>
      <c r="O274" s="42"/>
      <c r="P274" s="42">
        <v>0</v>
      </c>
      <c r="Q274" s="361"/>
      <c r="R274" s="393">
        <v>0.5</v>
      </c>
    </row>
    <row r="275" spans="1:18" ht="35.1" customHeight="1">
      <c r="A275" s="752"/>
      <c r="B275" s="524" t="s">
        <v>144</v>
      </c>
      <c r="C275" s="755"/>
      <c r="D275" s="742" t="s">
        <v>459</v>
      </c>
      <c r="E275" s="752"/>
      <c r="F275" s="744"/>
      <c r="G275" s="442"/>
      <c r="H275" s="766"/>
      <c r="I275" s="766"/>
      <c r="J275" s="766"/>
      <c r="K275" s="766"/>
      <c r="L275" s="766"/>
      <c r="M275" s="766"/>
      <c r="N275" s="766"/>
      <c r="O275" s="766"/>
      <c r="P275" s="766"/>
      <c r="Q275" s="766"/>
      <c r="R275" s="547"/>
    </row>
    <row r="276" spans="1:18" ht="35.1" customHeight="1">
      <c r="A276" s="752"/>
      <c r="B276" s="524"/>
      <c r="C276" s="755"/>
      <c r="D276" s="762"/>
      <c r="E276" s="752"/>
      <c r="F276" s="764"/>
      <c r="G276" s="442"/>
      <c r="H276" s="766"/>
      <c r="I276" s="766"/>
      <c r="J276" s="766"/>
      <c r="K276" s="766"/>
      <c r="L276" s="766"/>
      <c r="M276" s="766"/>
      <c r="N276" s="766"/>
      <c r="O276" s="766"/>
      <c r="P276" s="766"/>
      <c r="Q276" s="766"/>
      <c r="R276" s="547"/>
    </row>
    <row r="277" spans="1:18" ht="53.25" customHeight="1" thickBot="1">
      <c r="A277" s="753"/>
      <c r="B277" s="545"/>
      <c r="C277" s="756"/>
      <c r="D277" s="763"/>
      <c r="E277" s="753"/>
      <c r="F277" s="765"/>
      <c r="G277" s="443"/>
      <c r="H277" s="767"/>
      <c r="I277" s="767"/>
      <c r="J277" s="767"/>
      <c r="K277" s="767"/>
      <c r="L277" s="767"/>
      <c r="M277" s="767"/>
      <c r="N277" s="767"/>
      <c r="O277" s="767"/>
      <c r="P277" s="767"/>
      <c r="Q277" s="767"/>
      <c r="R277" s="546"/>
    </row>
    <row r="278" spans="1:18" ht="35.1" customHeight="1">
      <c r="A278" s="751">
        <v>48</v>
      </c>
      <c r="B278" s="523" t="s">
        <v>145</v>
      </c>
      <c r="C278" s="754" t="s">
        <v>146</v>
      </c>
      <c r="D278" s="212"/>
      <c r="E278" s="751" t="s">
        <v>451</v>
      </c>
      <c r="F278" s="205" t="s">
        <v>18</v>
      </c>
      <c r="G278" s="456"/>
      <c r="H278" s="39"/>
      <c r="I278" s="209"/>
      <c r="J278" s="209"/>
      <c r="K278" s="209"/>
      <c r="L278" s="209"/>
      <c r="M278" s="209"/>
      <c r="N278" s="209"/>
      <c r="O278" s="209"/>
      <c r="P278" s="209"/>
      <c r="Q278" s="362"/>
      <c r="R278" s="394"/>
    </row>
    <row r="279" spans="1:18" ht="35.1" customHeight="1">
      <c r="A279" s="752"/>
      <c r="B279" s="502" t="s">
        <v>147</v>
      </c>
      <c r="C279" s="761"/>
      <c r="D279" s="213"/>
      <c r="E279" s="752"/>
      <c r="F279" s="547" t="s">
        <v>19</v>
      </c>
      <c r="G279" s="468"/>
      <c r="H279" s="45"/>
      <c r="I279" s="210"/>
      <c r="J279" s="530"/>
      <c r="K279" s="210"/>
      <c r="L279" s="210"/>
      <c r="M279" s="210"/>
      <c r="N279" s="210"/>
      <c r="O279" s="210"/>
      <c r="P279" s="210"/>
      <c r="Q279" s="363"/>
      <c r="R279" s="395"/>
    </row>
    <row r="280" spans="1:18" ht="35.1" customHeight="1" thickBot="1">
      <c r="A280" s="752"/>
      <c r="B280" s="524" t="s">
        <v>148</v>
      </c>
      <c r="C280" s="761"/>
      <c r="D280" s="545"/>
      <c r="E280" s="752"/>
      <c r="F280" s="34" t="s">
        <v>20</v>
      </c>
      <c r="G280" s="497">
        <f>R280*J5</f>
        <v>0</v>
      </c>
      <c r="H280" s="44"/>
      <c r="I280" s="42"/>
      <c r="J280" s="42"/>
      <c r="K280" s="42"/>
      <c r="L280" s="42"/>
      <c r="M280" s="42"/>
      <c r="N280" s="42"/>
      <c r="O280" s="42"/>
      <c r="P280" s="42">
        <v>0</v>
      </c>
      <c r="Q280" s="361"/>
      <c r="R280" s="393">
        <v>1</v>
      </c>
    </row>
    <row r="281" spans="1:18" ht="35.1" customHeight="1">
      <c r="A281" s="752"/>
      <c r="B281" s="524" t="s">
        <v>149</v>
      </c>
      <c r="C281" s="761"/>
      <c r="D281" s="742" t="s">
        <v>460</v>
      </c>
      <c r="E281" s="752"/>
      <c r="F281" s="744"/>
      <c r="G281" s="422"/>
      <c r="H281" s="636"/>
      <c r="I281" s="636"/>
      <c r="J281" s="636"/>
      <c r="K281" s="636"/>
      <c r="L281" s="636"/>
      <c r="M281" s="636"/>
      <c r="N281" s="636"/>
      <c r="O281" s="636"/>
      <c r="P281" s="636"/>
      <c r="Q281" s="636"/>
      <c r="R281" s="540"/>
    </row>
    <row r="282" spans="1:18" ht="45.75" customHeight="1" thickBot="1">
      <c r="A282" s="760"/>
      <c r="B282" s="545" t="s">
        <v>150</v>
      </c>
      <c r="C282" s="756"/>
      <c r="D282" s="760"/>
      <c r="E282" s="753"/>
      <c r="F282" s="745"/>
      <c r="G282" s="440"/>
      <c r="H282" s="746"/>
      <c r="I282" s="746"/>
      <c r="J282" s="746"/>
      <c r="K282" s="746"/>
      <c r="L282" s="746"/>
      <c r="M282" s="746"/>
      <c r="N282" s="746"/>
      <c r="O282" s="746"/>
      <c r="P282" s="746"/>
      <c r="Q282" s="746"/>
      <c r="R282" s="522"/>
    </row>
    <row r="283" spans="1:18" ht="35.1" customHeight="1">
      <c r="A283" s="751">
        <v>49</v>
      </c>
      <c r="B283" s="18" t="s">
        <v>151</v>
      </c>
      <c r="C283" s="754" t="s">
        <v>146</v>
      </c>
      <c r="D283" s="212"/>
      <c r="E283" s="751" t="s">
        <v>451</v>
      </c>
      <c r="F283" s="205" t="s">
        <v>18</v>
      </c>
      <c r="G283" s="456"/>
      <c r="H283" s="39"/>
      <c r="I283" s="209"/>
      <c r="J283" s="209"/>
      <c r="K283" s="209"/>
      <c r="L283" s="209"/>
      <c r="M283" s="209"/>
      <c r="N283" s="209"/>
      <c r="O283" s="209"/>
      <c r="P283" s="209"/>
      <c r="Q283" s="362"/>
      <c r="R283" s="394"/>
    </row>
    <row r="284" spans="1:18" ht="35.1" customHeight="1">
      <c r="A284" s="752"/>
      <c r="B284" s="19" t="s">
        <v>152</v>
      </c>
      <c r="C284" s="761"/>
      <c r="D284" s="213"/>
      <c r="E284" s="752"/>
      <c r="F284" s="547" t="s">
        <v>19</v>
      </c>
      <c r="G284" s="468"/>
      <c r="H284" s="45"/>
      <c r="I284" s="210"/>
      <c r="J284" s="530"/>
      <c r="K284" s="210"/>
      <c r="L284" s="210"/>
      <c r="M284" s="210"/>
      <c r="N284" s="210"/>
      <c r="O284" s="210"/>
      <c r="P284" s="210"/>
      <c r="Q284" s="363"/>
      <c r="R284" s="395"/>
    </row>
    <row r="285" spans="1:18" ht="35.1" customHeight="1" thickBot="1">
      <c r="A285" s="752"/>
      <c r="B285" s="20" t="s">
        <v>153</v>
      </c>
      <c r="C285" s="761"/>
      <c r="D285" s="545"/>
      <c r="E285" s="752"/>
      <c r="F285" s="34" t="s">
        <v>20</v>
      </c>
      <c r="G285" s="497">
        <f>R285*J5</f>
        <v>0</v>
      </c>
      <c r="H285" s="44"/>
      <c r="I285" s="42"/>
      <c r="J285" s="42"/>
      <c r="K285" s="42"/>
      <c r="L285" s="42"/>
      <c r="M285" s="42"/>
      <c r="N285" s="42"/>
      <c r="O285" s="519"/>
      <c r="P285" s="42">
        <v>0</v>
      </c>
      <c r="Q285" s="361"/>
      <c r="R285" s="393">
        <v>0.9</v>
      </c>
    </row>
    <row r="286" spans="1:18" ht="35.1" customHeight="1">
      <c r="A286" s="752"/>
      <c r="B286" s="12" t="s">
        <v>154</v>
      </c>
      <c r="C286" s="761"/>
      <c r="D286" s="742" t="s">
        <v>461</v>
      </c>
      <c r="E286" s="752"/>
      <c r="F286" s="744"/>
      <c r="G286" s="422"/>
      <c r="H286" s="636"/>
      <c r="I286" s="636"/>
      <c r="J286" s="636"/>
      <c r="K286" s="636"/>
      <c r="L286" s="636"/>
      <c r="M286" s="636"/>
      <c r="N286" s="636"/>
      <c r="O286" s="636"/>
      <c r="P286" s="636"/>
      <c r="Q286" s="636"/>
      <c r="R286" s="540"/>
    </row>
    <row r="287" spans="1:18" ht="38.25" customHeight="1" thickBot="1">
      <c r="A287" s="760"/>
      <c r="B287" s="545" t="s">
        <v>155</v>
      </c>
      <c r="C287" s="756"/>
      <c r="D287" s="760"/>
      <c r="E287" s="753"/>
      <c r="F287" s="745"/>
      <c r="G287" s="440"/>
      <c r="H287" s="746"/>
      <c r="I287" s="746"/>
      <c r="J287" s="746"/>
      <c r="K287" s="746"/>
      <c r="L287" s="746"/>
      <c r="M287" s="746"/>
      <c r="N287" s="746"/>
      <c r="O287" s="746"/>
      <c r="P287" s="746"/>
      <c r="Q287" s="746"/>
      <c r="R287" s="522"/>
    </row>
    <row r="288" spans="1:18" ht="35.1" customHeight="1">
      <c r="A288" s="751">
        <v>50</v>
      </c>
      <c r="B288" s="523" t="s">
        <v>156</v>
      </c>
      <c r="C288" s="754" t="s">
        <v>157</v>
      </c>
      <c r="D288" s="212"/>
      <c r="E288" s="751" t="s">
        <v>451</v>
      </c>
      <c r="F288" s="205" t="s">
        <v>18</v>
      </c>
      <c r="G288" s="456"/>
      <c r="H288" s="39"/>
      <c r="I288" s="209"/>
      <c r="J288" s="209"/>
      <c r="K288" s="209"/>
      <c r="L288" s="209"/>
      <c r="M288" s="209"/>
      <c r="N288" s="209"/>
      <c r="O288" s="209"/>
      <c r="P288" s="209"/>
      <c r="Q288" s="362"/>
      <c r="R288" s="394"/>
    </row>
    <row r="289" spans="1:18" ht="35.1" customHeight="1">
      <c r="A289" s="752"/>
      <c r="B289" s="524" t="s">
        <v>158</v>
      </c>
      <c r="C289" s="755"/>
      <c r="D289" s="213"/>
      <c r="E289" s="752"/>
      <c r="F289" s="547" t="s">
        <v>19</v>
      </c>
      <c r="G289" s="468"/>
      <c r="H289" s="45"/>
      <c r="I289" s="210"/>
      <c r="J289" s="210"/>
      <c r="K289" s="210"/>
      <c r="L289" s="210"/>
      <c r="M289" s="210"/>
      <c r="N289" s="210"/>
      <c r="O289" s="210"/>
      <c r="P289" s="210"/>
      <c r="Q289" s="363"/>
      <c r="R289" s="395"/>
    </row>
    <row r="290" spans="1:18" ht="35.1" customHeight="1" thickBot="1">
      <c r="A290" s="752"/>
      <c r="B290" s="524" t="s">
        <v>159</v>
      </c>
      <c r="C290" s="755"/>
      <c r="D290" s="545"/>
      <c r="E290" s="752"/>
      <c r="F290" s="34" t="s">
        <v>20</v>
      </c>
      <c r="G290" s="497">
        <f>R290*J5</f>
        <v>0</v>
      </c>
      <c r="H290" s="44"/>
      <c r="I290" s="42"/>
      <c r="J290" s="42"/>
      <c r="K290" s="42"/>
      <c r="L290" s="42"/>
      <c r="M290" s="42"/>
      <c r="N290" s="42"/>
      <c r="O290" s="519"/>
      <c r="P290" s="42">
        <v>0</v>
      </c>
      <c r="Q290" s="361"/>
      <c r="R290" s="393">
        <v>0.55000000000000004</v>
      </c>
    </row>
    <row r="291" spans="1:18" ht="35.1" customHeight="1">
      <c r="A291" s="752"/>
      <c r="B291" s="524" t="s">
        <v>160</v>
      </c>
      <c r="C291" s="755"/>
      <c r="D291" s="742" t="s">
        <v>462</v>
      </c>
      <c r="E291" s="752"/>
      <c r="F291" s="744"/>
      <c r="G291" s="422"/>
      <c r="H291" s="636"/>
      <c r="I291" s="636"/>
      <c r="J291" s="636"/>
      <c r="K291" s="636"/>
      <c r="L291" s="636"/>
      <c r="M291" s="636"/>
      <c r="N291" s="636"/>
      <c r="O291" s="636"/>
      <c r="P291" s="636"/>
      <c r="Q291" s="636"/>
      <c r="R291" s="540"/>
    </row>
    <row r="292" spans="1:18" ht="68.25" customHeight="1" thickBot="1">
      <c r="A292" s="753"/>
      <c r="B292" s="545" t="s">
        <v>161</v>
      </c>
      <c r="C292" s="756"/>
      <c r="D292" s="763"/>
      <c r="E292" s="753"/>
      <c r="F292" s="765"/>
      <c r="G292" s="443"/>
      <c r="H292" s="767"/>
      <c r="I292" s="767"/>
      <c r="J292" s="767"/>
      <c r="K292" s="767"/>
      <c r="L292" s="767"/>
      <c r="M292" s="767"/>
      <c r="N292" s="767"/>
      <c r="O292" s="767"/>
      <c r="P292" s="767"/>
      <c r="Q292" s="767"/>
      <c r="R292" s="546"/>
    </row>
    <row r="293" spans="1:18" ht="35.1" customHeight="1">
      <c r="A293" s="751">
        <v>51</v>
      </c>
      <c r="B293" s="523" t="s">
        <v>162</v>
      </c>
      <c r="C293" s="754" t="s">
        <v>157</v>
      </c>
      <c r="D293" s="523"/>
      <c r="E293" s="757" t="s">
        <v>452</v>
      </c>
      <c r="F293" s="205" t="s">
        <v>18</v>
      </c>
      <c r="G293" s="456"/>
      <c r="H293" s="39"/>
      <c r="I293" s="209"/>
      <c r="J293" s="209"/>
      <c r="K293" s="209"/>
      <c r="L293" s="209"/>
      <c r="M293" s="209"/>
      <c r="N293" s="209"/>
      <c r="O293" s="209"/>
      <c r="P293" s="209"/>
      <c r="Q293" s="362"/>
      <c r="R293" s="394"/>
    </row>
    <row r="294" spans="1:18" ht="35.1" customHeight="1">
      <c r="A294" s="752"/>
      <c r="B294" s="532" t="s">
        <v>163</v>
      </c>
      <c r="C294" s="755"/>
      <c r="D294" s="213"/>
      <c r="E294" s="758"/>
      <c r="F294" s="547" t="s">
        <v>19</v>
      </c>
      <c r="G294" s="468"/>
      <c r="H294" s="45"/>
      <c r="I294" s="210"/>
      <c r="J294" s="210"/>
      <c r="K294" s="210"/>
      <c r="L294" s="210"/>
      <c r="M294" s="210"/>
      <c r="N294" s="210"/>
      <c r="O294" s="210"/>
      <c r="P294" s="210"/>
      <c r="Q294" s="363"/>
      <c r="R294" s="395"/>
    </row>
    <row r="295" spans="1:18" ht="35.1" customHeight="1" thickBot="1">
      <c r="A295" s="752"/>
      <c r="B295" s="524" t="s">
        <v>164</v>
      </c>
      <c r="C295" s="755"/>
      <c r="D295" s="545"/>
      <c r="E295" s="758"/>
      <c r="F295" s="34" t="s">
        <v>20</v>
      </c>
      <c r="G295" s="497">
        <f>R295*J5</f>
        <v>0</v>
      </c>
      <c r="H295" s="44"/>
      <c r="I295" s="42"/>
      <c r="J295" s="42"/>
      <c r="K295" s="42"/>
      <c r="L295" s="42"/>
      <c r="M295" s="42"/>
      <c r="N295" s="42"/>
      <c r="O295" s="42"/>
      <c r="P295" s="42">
        <v>0</v>
      </c>
      <c r="Q295" s="361"/>
      <c r="R295" s="393">
        <v>1.7</v>
      </c>
    </row>
    <row r="296" spans="1:18" ht="35.1" customHeight="1">
      <c r="A296" s="752"/>
      <c r="B296" s="524" t="s">
        <v>165</v>
      </c>
      <c r="C296" s="755"/>
      <c r="D296" s="768" t="s">
        <v>463</v>
      </c>
      <c r="E296" s="758"/>
      <c r="F296" s="744"/>
      <c r="G296" s="442"/>
      <c r="H296" s="766"/>
      <c r="I296" s="766"/>
      <c r="J296" s="766"/>
      <c r="K296" s="766"/>
      <c r="L296" s="766"/>
      <c r="M296" s="766"/>
      <c r="N296" s="766"/>
      <c r="O296" s="766"/>
      <c r="P296" s="766"/>
      <c r="Q296" s="766"/>
      <c r="R296" s="547"/>
    </row>
    <row r="297" spans="1:18" ht="67.5" customHeight="1" thickBot="1">
      <c r="A297" s="753"/>
      <c r="B297" s="545" t="s">
        <v>166</v>
      </c>
      <c r="C297" s="756"/>
      <c r="D297" s="769"/>
      <c r="E297" s="759"/>
      <c r="F297" s="770"/>
      <c r="G297" s="444"/>
      <c r="H297" s="767"/>
      <c r="I297" s="767"/>
      <c r="J297" s="767"/>
      <c r="K297" s="767"/>
      <c r="L297" s="767"/>
      <c r="M297" s="767"/>
      <c r="N297" s="767"/>
      <c r="O297" s="767"/>
      <c r="P297" s="767"/>
      <c r="Q297" s="767"/>
      <c r="R297" s="544"/>
    </row>
    <row r="298" spans="1:18" ht="35.1" customHeight="1">
      <c r="A298" s="751">
        <v>52</v>
      </c>
      <c r="B298" s="523" t="s">
        <v>167</v>
      </c>
      <c r="C298" s="543"/>
      <c r="D298" s="523"/>
      <c r="E298" s="751" t="s">
        <v>451</v>
      </c>
      <c r="F298" s="205" t="s">
        <v>18</v>
      </c>
      <c r="G298" s="456"/>
      <c r="H298" s="39"/>
      <c r="I298" s="209"/>
      <c r="J298" s="209"/>
      <c r="K298" s="209"/>
      <c r="L298" s="209"/>
      <c r="M298" s="209"/>
      <c r="N298" s="209"/>
      <c r="O298" s="209"/>
      <c r="P298" s="209"/>
      <c r="Q298" s="362"/>
      <c r="R298" s="394"/>
    </row>
    <row r="299" spans="1:18" ht="35.1" customHeight="1">
      <c r="A299" s="752"/>
      <c r="B299" s="532" t="s">
        <v>168</v>
      </c>
      <c r="C299" s="297" t="s">
        <v>169</v>
      </c>
      <c r="D299" s="213" t="s">
        <v>464</v>
      </c>
      <c r="E299" s="752"/>
      <c r="F299" s="206" t="s">
        <v>19</v>
      </c>
      <c r="G299" s="468"/>
      <c r="H299" s="45"/>
      <c r="I299" s="210"/>
      <c r="J299" s="210"/>
      <c r="K299" s="210"/>
      <c r="L299" s="210"/>
      <c r="M299" s="210"/>
      <c r="N299" s="210"/>
      <c r="O299" s="210"/>
      <c r="P299" s="210"/>
      <c r="Q299" s="363"/>
      <c r="R299" s="395"/>
    </row>
    <row r="300" spans="1:18" ht="35.1" customHeight="1" thickBot="1">
      <c r="A300" s="752"/>
      <c r="B300" s="524" t="s">
        <v>170</v>
      </c>
      <c r="C300" s="297" t="s">
        <v>171</v>
      </c>
      <c r="D300" s="524"/>
      <c r="E300" s="752"/>
      <c r="F300" s="547" t="s">
        <v>76</v>
      </c>
      <c r="G300" s="497">
        <f>R300*J5</f>
        <v>0</v>
      </c>
      <c r="H300" s="438"/>
      <c r="I300" s="22"/>
      <c r="J300" s="22"/>
      <c r="K300" s="22"/>
      <c r="L300" s="22"/>
      <c r="M300" s="22"/>
      <c r="N300" s="22"/>
      <c r="O300" s="519"/>
      <c r="P300" s="22">
        <v>0</v>
      </c>
      <c r="Q300" s="364"/>
      <c r="R300" s="396">
        <v>1.1000000000000001</v>
      </c>
    </row>
    <row r="301" spans="1:18" ht="35.1" customHeight="1">
      <c r="A301" s="752"/>
      <c r="B301" s="502" t="s">
        <v>172</v>
      </c>
      <c r="C301" s="297"/>
      <c r="D301" s="523" t="s">
        <v>465</v>
      </c>
      <c r="E301" s="752"/>
      <c r="F301" s="744"/>
      <c r="G301" s="422"/>
      <c r="H301" s="636"/>
      <c r="I301" s="637"/>
      <c r="J301" s="637"/>
      <c r="K301" s="637"/>
      <c r="L301" s="637"/>
      <c r="M301" s="637"/>
      <c r="N301" s="637"/>
      <c r="O301" s="637"/>
      <c r="P301" s="637"/>
      <c r="Q301" s="637"/>
      <c r="R301" s="540"/>
    </row>
    <row r="302" spans="1:18" ht="57" customHeight="1" thickBot="1">
      <c r="A302" s="753"/>
      <c r="B302" s="545" t="s">
        <v>173</v>
      </c>
      <c r="C302" s="298"/>
      <c r="D302" s="66" t="s">
        <v>466</v>
      </c>
      <c r="E302" s="753"/>
      <c r="F302" s="745"/>
      <c r="G302" s="440"/>
      <c r="H302" s="746"/>
      <c r="I302" s="746"/>
      <c r="J302" s="746"/>
      <c r="K302" s="746"/>
      <c r="L302" s="746"/>
      <c r="M302" s="746"/>
      <c r="N302" s="746"/>
      <c r="O302" s="746"/>
      <c r="P302" s="746"/>
      <c r="Q302" s="746"/>
      <c r="R302" s="522"/>
    </row>
    <row r="303" spans="1:18" ht="35.1" customHeight="1">
      <c r="A303" s="751">
        <v>53</v>
      </c>
      <c r="B303" s="523" t="s">
        <v>174</v>
      </c>
      <c r="C303" s="543"/>
      <c r="D303" s="523"/>
      <c r="E303" s="751" t="s">
        <v>451</v>
      </c>
      <c r="F303" s="205" t="s">
        <v>18</v>
      </c>
      <c r="G303" s="456"/>
      <c r="H303" s="39"/>
      <c r="I303" s="209"/>
      <c r="J303" s="209"/>
      <c r="K303" s="209"/>
      <c r="L303" s="209"/>
      <c r="M303" s="209"/>
      <c r="N303" s="209"/>
      <c r="O303" s="209"/>
      <c r="P303" s="209"/>
      <c r="Q303" s="362"/>
      <c r="R303" s="394"/>
    </row>
    <row r="304" spans="1:18" ht="35.1" customHeight="1">
      <c r="A304" s="752"/>
      <c r="B304" s="532" t="s">
        <v>175</v>
      </c>
      <c r="C304" s="297" t="s">
        <v>176</v>
      </c>
      <c r="D304" s="213"/>
      <c r="E304" s="752"/>
      <c r="F304" s="206" t="s">
        <v>19</v>
      </c>
      <c r="G304" s="468"/>
      <c r="H304" s="45"/>
      <c r="I304" s="210"/>
      <c r="J304" s="210"/>
      <c r="K304" s="210"/>
      <c r="L304" s="210"/>
      <c r="M304" s="210"/>
      <c r="N304" s="210"/>
      <c r="O304" s="210"/>
      <c r="P304" s="210"/>
      <c r="Q304" s="363"/>
      <c r="R304" s="395"/>
    </row>
    <row r="305" spans="1:18" ht="35.1" customHeight="1" thickBot="1">
      <c r="A305" s="752"/>
      <c r="B305" s="524" t="s">
        <v>177</v>
      </c>
      <c r="C305" s="297" t="s">
        <v>178</v>
      </c>
      <c r="D305" s="524"/>
      <c r="E305" s="752"/>
      <c r="F305" s="547" t="s">
        <v>76</v>
      </c>
      <c r="G305" s="497">
        <f>R305*J5</f>
        <v>0</v>
      </c>
      <c r="H305" s="438"/>
      <c r="I305" s="22"/>
      <c r="J305" s="22"/>
      <c r="K305" s="22"/>
      <c r="L305" s="22"/>
      <c r="M305" s="22"/>
      <c r="N305" s="22"/>
      <c r="O305" s="33"/>
      <c r="P305" s="22">
        <v>0</v>
      </c>
      <c r="Q305" s="364"/>
      <c r="R305" s="396">
        <v>0.9</v>
      </c>
    </row>
    <row r="306" spans="1:18" ht="79.5" customHeight="1" thickBot="1">
      <c r="A306" s="752"/>
      <c r="B306" s="524" t="s">
        <v>179</v>
      </c>
      <c r="C306" s="297" t="s">
        <v>180</v>
      </c>
      <c r="D306" s="523" t="s">
        <v>467</v>
      </c>
      <c r="E306" s="753"/>
      <c r="F306" s="540"/>
      <c r="G306" s="422"/>
      <c r="H306" s="636"/>
      <c r="I306" s="637"/>
      <c r="J306" s="637"/>
      <c r="K306" s="637"/>
      <c r="L306" s="637"/>
      <c r="M306" s="637"/>
      <c r="N306" s="637"/>
      <c r="O306" s="637"/>
      <c r="P306" s="637"/>
      <c r="Q306" s="637"/>
      <c r="R306" s="540"/>
    </row>
    <row r="307" spans="1:18" ht="118.5" customHeight="1">
      <c r="A307" s="751">
        <v>54</v>
      </c>
      <c r="B307" s="742" t="s">
        <v>438</v>
      </c>
      <c r="C307" s="773" t="s">
        <v>181</v>
      </c>
      <c r="D307" s="523" t="s">
        <v>182</v>
      </c>
      <c r="E307" s="751" t="s">
        <v>17</v>
      </c>
      <c r="F307" s="205" t="s">
        <v>18</v>
      </c>
      <c r="G307" s="456">
        <f>R307*J5</f>
        <v>0</v>
      </c>
      <c r="H307" s="39"/>
      <c r="I307" s="209">
        <v>0</v>
      </c>
      <c r="J307" s="209"/>
      <c r="K307" s="209"/>
      <c r="L307" s="209"/>
      <c r="M307" s="209"/>
      <c r="N307" s="209"/>
      <c r="O307" s="209"/>
      <c r="P307" s="209"/>
      <c r="Q307" s="362"/>
      <c r="R307" s="394">
        <v>0.8</v>
      </c>
    </row>
    <row r="308" spans="1:18" ht="35.1" customHeight="1">
      <c r="A308" s="752"/>
      <c r="B308" s="771"/>
      <c r="C308" s="774"/>
      <c r="D308" s="213"/>
      <c r="E308" s="752"/>
      <c r="F308" s="206" t="s">
        <v>19</v>
      </c>
      <c r="G308" s="468"/>
      <c r="H308" s="45"/>
      <c r="I308" s="210"/>
      <c r="J308" s="210"/>
      <c r="K308" s="210"/>
      <c r="L308" s="210"/>
      <c r="M308" s="210"/>
      <c r="N308" s="210"/>
      <c r="O308" s="210"/>
      <c r="P308" s="210"/>
      <c r="Q308" s="363"/>
      <c r="R308" s="395"/>
    </row>
    <row r="309" spans="1:18" ht="35.1" customHeight="1" thickBot="1">
      <c r="A309" s="752"/>
      <c r="B309" s="771"/>
      <c r="C309" s="774"/>
      <c r="D309" s="524"/>
      <c r="E309" s="752"/>
      <c r="F309" s="547" t="s">
        <v>76</v>
      </c>
      <c r="G309" s="497"/>
      <c r="H309" s="438"/>
      <c r="I309" s="22"/>
      <c r="J309" s="22"/>
      <c r="K309" s="22"/>
      <c r="L309" s="22"/>
      <c r="M309" s="22"/>
      <c r="N309" s="22"/>
      <c r="O309" s="22"/>
      <c r="P309" s="22"/>
      <c r="Q309" s="364"/>
      <c r="R309" s="396"/>
    </row>
    <row r="310" spans="1:18" ht="35.1" customHeight="1">
      <c r="A310" s="752"/>
      <c r="B310" s="771"/>
      <c r="C310" s="774"/>
      <c r="D310" s="523"/>
      <c r="E310" s="752"/>
      <c r="F310" s="744"/>
      <c r="G310" s="422"/>
      <c r="H310" s="636"/>
      <c r="I310" s="637"/>
      <c r="J310" s="637"/>
      <c r="K310" s="637"/>
      <c r="L310" s="637"/>
      <c r="M310" s="637"/>
      <c r="N310" s="637"/>
      <c r="O310" s="637"/>
      <c r="P310" s="637"/>
      <c r="Q310" s="637"/>
      <c r="R310" s="540"/>
    </row>
    <row r="311" spans="1:18" ht="53.25" customHeight="1" thickBot="1">
      <c r="A311" s="753"/>
      <c r="B311" s="772"/>
      <c r="C311" s="775"/>
      <c r="D311" s="66"/>
      <c r="E311" s="753"/>
      <c r="F311" s="745"/>
      <c r="G311" s="440"/>
      <c r="H311" s="746"/>
      <c r="I311" s="746"/>
      <c r="J311" s="746"/>
      <c r="K311" s="746"/>
      <c r="L311" s="746"/>
      <c r="M311" s="746"/>
      <c r="N311" s="746"/>
      <c r="O311" s="746"/>
      <c r="P311" s="746"/>
      <c r="Q311" s="746"/>
      <c r="R311" s="522"/>
    </row>
    <row r="312" spans="1:18" ht="100.5" customHeight="1">
      <c r="A312" s="751">
        <v>55</v>
      </c>
      <c r="B312" s="742" t="s">
        <v>523</v>
      </c>
      <c r="C312" s="773" t="s">
        <v>181</v>
      </c>
      <c r="D312" s="523" t="s">
        <v>468</v>
      </c>
      <c r="E312" s="751" t="s">
        <v>17</v>
      </c>
      <c r="F312" s="205" t="s">
        <v>18</v>
      </c>
      <c r="G312" s="456">
        <f>R312*J5</f>
        <v>0</v>
      </c>
      <c r="H312" s="39"/>
      <c r="I312" s="209">
        <v>0</v>
      </c>
      <c r="J312" s="209"/>
      <c r="K312" s="209"/>
      <c r="L312" s="209"/>
      <c r="M312" s="209"/>
      <c r="N312" s="209"/>
      <c r="O312" s="209"/>
      <c r="P312" s="209"/>
      <c r="Q312" s="362"/>
      <c r="R312" s="394">
        <v>0.6</v>
      </c>
    </row>
    <row r="313" spans="1:18" ht="35.1" customHeight="1">
      <c r="A313" s="752"/>
      <c r="B313" s="771"/>
      <c r="C313" s="774"/>
      <c r="D313" s="213"/>
      <c r="E313" s="752"/>
      <c r="F313" s="206" t="s">
        <v>19</v>
      </c>
      <c r="G313" s="468"/>
      <c r="H313" s="45"/>
      <c r="I313" s="210"/>
      <c r="J313" s="210"/>
      <c r="K313" s="210"/>
      <c r="L313" s="210"/>
      <c r="M313" s="210"/>
      <c r="N313" s="210"/>
      <c r="O313" s="210"/>
      <c r="P313" s="210"/>
      <c r="Q313" s="363"/>
      <c r="R313" s="395"/>
    </row>
    <row r="314" spans="1:18" ht="35.1" customHeight="1" thickBot="1">
      <c r="A314" s="752"/>
      <c r="B314" s="771"/>
      <c r="C314" s="774"/>
      <c r="D314" s="524"/>
      <c r="E314" s="752"/>
      <c r="F314" s="547" t="s">
        <v>76</v>
      </c>
      <c r="G314" s="497"/>
      <c r="H314" s="438"/>
      <c r="I314" s="22"/>
      <c r="J314" s="22"/>
      <c r="K314" s="22"/>
      <c r="L314" s="22"/>
      <c r="M314" s="22"/>
      <c r="N314" s="22"/>
      <c r="O314" s="22"/>
      <c r="P314" s="22"/>
      <c r="Q314" s="364"/>
      <c r="R314" s="396"/>
    </row>
    <row r="315" spans="1:18" ht="35.1" customHeight="1">
      <c r="A315" s="752"/>
      <c r="B315" s="771"/>
      <c r="C315" s="774"/>
      <c r="D315" s="523"/>
      <c r="E315" s="752"/>
      <c r="F315" s="744"/>
      <c r="G315" s="422"/>
      <c r="H315" s="636"/>
      <c r="I315" s="637"/>
      <c r="J315" s="637"/>
      <c r="K315" s="637"/>
      <c r="L315" s="637"/>
      <c r="M315" s="637"/>
      <c r="N315" s="637"/>
      <c r="O315" s="637"/>
      <c r="P315" s="637"/>
      <c r="Q315" s="637"/>
      <c r="R315" s="540"/>
    </row>
    <row r="316" spans="1:18" ht="35.1" customHeight="1" thickBot="1">
      <c r="A316" s="753"/>
      <c r="B316" s="772"/>
      <c r="C316" s="775"/>
      <c r="D316" s="66"/>
      <c r="E316" s="753"/>
      <c r="F316" s="745"/>
      <c r="G316" s="440"/>
      <c r="H316" s="746"/>
      <c r="I316" s="746"/>
      <c r="J316" s="746"/>
      <c r="K316" s="746"/>
      <c r="L316" s="746"/>
      <c r="M316" s="746"/>
      <c r="N316" s="746"/>
      <c r="O316" s="746"/>
      <c r="P316" s="746"/>
      <c r="Q316" s="746"/>
      <c r="R316" s="522"/>
    </row>
    <row r="317" spans="1:18" ht="35.1" customHeight="1">
      <c r="A317" s="751">
        <v>56</v>
      </c>
      <c r="B317" s="742" t="s">
        <v>524</v>
      </c>
      <c r="C317" s="773" t="s">
        <v>181</v>
      </c>
      <c r="D317" s="523" t="s">
        <v>184</v>
      </c>
      <c r="E317" s="751" t="s">
        <v>17</v>
      </c>
      <c r="F317" s="205" t="s">
        <v>18</v>
      </c>
      <c r="G317" s="456">
        <f>R317*J5</f>
        <v>0</v>
      </c>
      <c r="H317" s="39"/>
      <c r="I317" s="209">
        <v>0</v>
      </c>
      <c r="J317" s="209"/>
      <c r="K317" s="209"/>
      <c r="L317" s="209"/>
      <c r="M317" s="209"/>
      <c r="N317" s="209"/>
      <c r="O317" s="209"/>
      <c r="P317" s="209"/>
      <c r="Q317" s="362"/>
      <c r="R317" s="394">
        <v>0.15</v>
      </c>
    </row>
    <row r="318" spans="1:18" ht="35.1" customHeight="1">
      <c r="A318" s="752"/>
      <c r="B318" s="771"/>
      <c r="C318" s="774"/>
      <c r="D318" s="213"/>
      <c r="E318" s="752"/>
      <c r="F318" s="206" t="s">
        <v>19</v>
      </c>
      <c r="G318" s="468"/>
      <c r="H318" s="45"/>
      <c r="I318" s="210"/>
      <c r="J318" s="210"/>
      <c r="K318" s="210"/>
      <c r="L318" s="210"/>
      <c r="M318" s="210"/>
      <c r="N318" s="210"/>
      <c r="O318" s="210"/>
      <c r="P318" s="210"/>
      <c r="Q318" s="363"/>
      <c r="R318" s="395"/>
    </row>
    <row r="319" spans="1:18" ht="35.1" customHeight="1" thickBot="1">
      <c r="A319" s="752"/>
      <c r="B319" s="771"/>
      <c r="C319" s="774"/>
      <c r="D319" s="524"/>
      <c r="E319" s="752"/>
      <c r="F319" s="547" t="s">
        <v>76</v>
      </c>
      <c r="G319" s="497"/>
      <c r="H319" s="438"/>
      <c r="I319" s="22"/>
      <c r="J319" s="22"/>
      <c r="K319" s="22"/>
      <c r="L319" s="22"/>
      <c r="M319" s="22"/>
      <c r="N319" s="22"/>
      <c r="O319" s="22"/>
      <c r="P319" s="22"/>
      <c r="Q319" s="364"/>
      <c r="R319" s="396"/>
    </row>
    <row r="320" spans="1:18" ht="35.1" customHeight="1">
      <c r="A320" s="752"/>
      <c r="B320" s="771"/>
      <c r="C320" s="774"/>
      <c r="D320" s="523"/>
      <c r="E320" s="752"/>
      <c r="F320" s="744"/>
      <c r="G320" s="422"/>
      <c r="H320" s="636"/>
      <c r="I320" s="637"/>
      <c r="J320" s="637"/>
      <c r="K320" s="637"/>
      <c r="L320" s="637"/>
      <c r="M320" s="637"/>
      <c r="N320" s="637"/>
      <c r="O320" s="637"/>
      <c r="P320" s="637"/>
      <c r="Q320" s="637"/>
      <c r="R320" s="540"/>
    </row>
    <row r="321" spans="1:18" ht="35.1" customHeight="1" thickBot="1">
      <c r="A321" s="753"/>
      <c r="B321" s="772"/>
      <c r="C321" s="775"/>
      <c r="D321" s="66"/>
      <c r="E321" s="753"/>
      <c r="F321" s="745"/>
      <c r="G321" s="440"/>
      <c r="H321" s="746"/>
      <c r="I321" s="746"/>
      <c r="J321" s="746"/>
      <c r="K321" s="746"/>
      <c r="L321" s="746"/>
      <c r="M321" s="746"/>
      <c r="N321" s="746"/>
      <c r="O321" s="746"/>
      <c r="P321" s="746"/>
      <c r="Q321" s="746"/>
      <c r="R321" s="522"/>
    </row>
    <row r="322" spans="1:18" ht="73.5" customHeight="1">
      <c r="A322" s="751">
        <v>57</v>
      </c>
      <c r="B322" s="742" t="s">
        <v>525</v>
      </c>
      <c r="C322" s="773" t="s">
        <v>181</v>
      </c>
      <c r="D322" s="523" t="s">
        <v>121</v>
      </c>
      <c r="E322" s="751" t="s">
        <v>17</v>
      </c>
      <c r="F322" s="205" t="s">
        <v>18</v>
      </c>
      <c r="G322" s="456">
        <f>R322*J5</f>
        <v>0</v>
      </c>
      <c r="H322" s="39"/>
      <c r="I322" s="209">
        <v>0</v>
      </c>
      <c r="J322" s="209"/>
      <c r="K322" s="209"/>
      <c r="L322" s="209"/>
      <c r="M322" s="209"/>
      <c r="N322" s="209"/>
      <c r="O322" s="209"/>
      <c r="P322" s="209"/>
      <c r="Q322" s="362"/>
      <c r="R322" s="394">
        <v>0.4</v>
      </c>
    </row>
    <row r="323" spans="1:18" ht="35.1" customHeight="1">
      <c r="A323" s="752"/>
      <c r="B323" s="771"/>
      <c r="C323" s="774"/>
      <c r="D323" s="213"/>
      <c r="E323" s="752"/>
      <c r="F323" s="206" t="s">
        <v>19</v>
      </c>
      <c r="G323" s="468"/>
      <c r="H323" s="45"/>
      <c r="I323" s="210"/>
      <c r="J323" s="210"/>
      <c r="K323" s="210"/>
      <c r="L323" s="210"/>
      <c r="M323" s="210"/>
      <c r="N323" s="210"/>
      <c r="O323" s="210"/>
      <c r="P323" s="210"/>
      <c r="Q323" s="363"/>
      <c r="R323" s="395"/>
    </row>
    <row r="324" spans="1:18" ht="35.1" customHeight="1" thickBot="1">
      <c r="A324" s="752"/>
      <c r="B324" s="771"/>
      <c r="C324" s="774"/>
      <c r="D324" s="524"/>
      <c r="E324" s="752"/>
      <c r="F324" s="547" t="s">
        <v>76</v>
      </c>
      <c r="G324" s="497"/>
      <c r="H324" s="438"/>
      <c r="I324" s="22"/>
      <c r="J324" s="22"/>
      <c r="K324" s="22"/>
      <c r="L324" s="22"/>
      <c r="M324" s="22"/>
      <c r="N324" s="22"/>
      <c r="O324" s="22"/>
      <c r="P324" s="22"/>
      <c r="Q324" s="364"/>
      <c r="R324" s="396"/>
    </row>
    <row r="325" spans="1:18" ht="35.1" customHeight="1">
      <c r="A325" s="752"/>
      <c r="B325" s="771"/>
      <c r="C325" s="774"/>
      <c r="D325" s="523"/>
      <c r="E325" s="752"/>
      <c r="F325" s="744"/>
      <c r="G325" s="422"/>
      <c r="H325" s="636"/>
      <c r="I325" s="637"/>
      <c r="J325" s="637"/>
      <c r="K325" s="637"/>
      <c r="L325" s="637"/>
      <c r="M325" s="637"/>
      <c r="N325" s="637"/>
      <c r="O325" s="637"/>
      <c r="P325" s="637"/>
      <c r="Q325" s="637"/>
      <c r="R325" s="540"/>
    </row>
    <row r="326" spans="1:18" ht="94.5" customHeight="1" thickBot="1">
      <c r="A326" s="753"/>
      <c r="B326" s="772"/>
      <c r="C326" s="775"/>
      <c r="D326" s="66"/>
      <c r="E326" s="753"/>
      <c r="F326" s="745"/>
      <c r="G326" s="440"/>
      <c r="H326" s="746"/>
      <c r="I326" s="746"/>
      <c r="J326" s="746"/>
      <c r="K326" s="746"/>
      <c r="L326" s="746"/>
      <c r="M326" s="746"/>
      <c r="N326" s="746"/>
      <c r="O326" s="746"/>
      <c r="P326" s="746"/>
      <c r="Q326" s="746"/>
      <c r="R326" s="522"/>
    </row>
    <row r="327" spans="1:18" ht="35.1" customHeight="1">
      <c r="A327" s="751">
        <v>58</v>
      </c>
      <c r="B327" s="742" t="s">
        <v>526</v>
      </c>
      <c r="C327" s="773" t="s">
        <v>181</v>
      </c>
      <c r="D327" s="523" t="s">
        <v>185</v>
      </c>
      <c r="E327" s="751" t="s">
        <v>17</v>
      </c>
      <c r="F327" s="205" t="s">
        <v>18</v>
      </c>
      <c r="G327" s="456">
        <f>R327*J5</f>
        <v>0</v>
      </c>
      <c r="H327" s="39"/>
      <c r="I327" s="209">
        <v>0</v>
      </c>
      <c r="J327" s="209"/>
      <c r="K327" s="209"/>
      <c r="L327" s="209"/>
      <c r="M327" s="209"/>
      <c r="N327" s="209"/>
      <c r="O327" s="209"/>
      <c r="P327" s="209"/>
      <c r="Q327" s="362"/>
      <c r="R327" s="394">
        <v>0.7</v>
      </c>
    </row>
    <row r="328" spans="1:18" ht="35.1" customHeight="1">
      <c r="A328" s="752"/>
      <c r="B328" s="771"/>
      <c r="C328" s="774"/>
      <c r="D328" s="213"/>
      <c r="E328" s="752"/>
      <c r="F328" s="206" t="s">
        <v>19</v>
      </c>
      <c r="G328" s="468"/>
      <c r="H328" s="45"/>
      <c r="I328" s="210"/>
      <c r="J328" s="210"/>
      <c r="K328" s="210"/>
      <c r="L328" s="210"/>
      <c r="M328" s="210"/>
      <c r="N328" s="210"/>
      <c r="O328" s="210"/>
      <c r="P328" s="210"/>
      <c r="Q328" s="363"/>
      <c r="R328" s="395"/>
    </row>
    <row r="329" spans="1:18" ht="35.1" customHeight="1" thickBot="1">
      <c r="A329" s="752"/>
      <c r="B329" s="771"/>
      <c r="C329" s="774"/>
      <c r="D329" s="524"/>
      <c r="E329" s="752"/>
      <c r="F329" s="547" t="s">
        <v>76</v>
      </c>
      <c r="G329" s="497"/>
      <c r="H329" s="438"/>
      <c r="I329" s="22"/>
      <c r="J329" s="22"/>
      <c r="K329" s="22"/>
      <c r="L329" s="22"/>
      <c r="M329" s="22"/>
      <c r="N329" s="22"/>
      <c r="O329" s="22"/>
      <c r="P329" s="22"/>
      <c r="Q329" s="364"/>
      <c r="R329" s="396"/>
    </row>
    <row r="330" spans="1:18" ht="35.1" customHeight="1">
      <c r="A330" s="752"/>
      <c r="B330" s="771"/>
      <c r="C330" s="774"/>
      <c r="D330" s="523"/>
      <c r="E330" s="752"/>
      <c r="F330" s="744"/>
      <c r="G330" s="422"/>
      <c r="H330" s="636"/>
      <c r="I330" s="637"/>
      <c r="J330" s="637"/>
      <c r="K330" s="637"/>
      <c r="L330" s="637"/>
      <c r="M330" s="637"/>
      <c r="N330" s="637"/>
      <c r="O330" s="637"/>
      <c r="P330" s="637"/>
      <c r="Q330" s="637"/>
      <c r="R330" s="540"/>
    </row>
    <row r="331" spans="1:18" ht="261.75" customHeight="1" thickBot="1">
      <c r="A331" s="753"/>
      <c r="B331" s="772"/>
      <c r="C331" s="775"/>
      <c r="D331" s="66"/>
      <c r="E331" s="753"/>
      <c r="F331" s="745"/>
      <c r="G331" s="440"/>
      <c r="H331" s="746"/>
      <c r="I331" s="746"/>
      <c r="J331" s="746"/>
      <c r="K331" s="746"/>
      <c r="L331" s="746"/>
      <c r="M331" s="746"/>
      <c r="N331" s="746"/>
      <c r="O331" s="746"/>
      <c r="P331" s="746"/>
      <c r="Q331" s="746"/>
      <c r="R331" s="522"/>
    </row>
    <row r="332" spans="1:18" ht="35.1" customHeight="1">
      <c r="A332" s="751">
        <v>59</v>
      </c>
      <c r="B332" s="742" t="s">
        <v>527</v>
      </c>
      <c r="C332" s="773" t="s">
        <v>186</v>
      </c>
      <c r="D332" s="523" t="s">
        <v>187</v>
      </c>
      <c r="E332" s="751" t="s">
        <v>17</v>
      </c>
      <c r="F332" s="205" t="s">
        <v>18</v>
      </c>
      <c r="G332" s="456">
        <f>R332*J5</f>
        <v>0</v>
      </c>
      <c r="H332" s="39"/>
      <c r="I332" s="209">
        <v>0</v>
      </c>
      <c r="J332" s="209"/>
      <c r="K332" s="209"/>
      <c r="L332" s="209"/>
      <c r="M332" s="209"/>
      <c r="N332" s="209"/>
      <c r="O332" s="209"/>
      <c r="P332" s="209"/>
      <c r="Q332" s="362"/>
      <c r="R332" s="394">
        <v>0.4</v>
      </c>
    </row>
    <row r="333" spans="1:18" ht="35.1" customHeight="1">
      <c r="A333" s="752"/>
      <c r="B333" s="771"/>
      <c r="C333" s="774"/>
      <c r="D333" s="213"/>
      <c r="E333" s="752"/>
      <c r="F333" s="206" t="s">
        <v>19</v>
      </c>
      <c r="G333" s="468"/>
      <c r="H333" s="45"/>
      <c r="I333" s="210"/>
      <c r="J333" s="210"/>
      <c r="K333" s="210"/>
      <c r="L333" s="210"/>
      <c r="M333" s="210"/>
      <c r="N333" s="210"/>
      <c r="O333" s="210"/>
      <c r="P333" s="210"/>
      <c r="Q333" s="363"/>
      <c r="R333" s="395"/>
    </row>
    <row r="334" spans="1:18" ht="35.1" customHeight="1" thickBot="1">
      <c r="A334" s="752"/>
      <c r="B334" s="771"/>
      <c r="C334" s="774"/>
      <c r="D334" s="524"/>
      <c r="E334" s="752"/>
      <c r="F334" s="547" t="s">
        <v>76</v>
      </c>
      <c r="G334" s="497"/>
      <c r="H334" s="438"/>
      <c r="I334" s="22"/>
      <c r="J334" s="22"/>
      <c r="K334" s="22"/>
      <c r="L334" s="22"/>
      <c r="M334" s="22"/>
      <c r="N334" s="22"/>
      <c r="O334" s="22"/>
      <c r="P334" s="22"/>
      <c r="Q334" s="364"/>
      <c r="R334" s="396"/>
    </row>
    <row r="335" spans="1:18" ht="35.1" customHeight="1">
      <c r="A335" s="752"/>
      <c r="B335" s="771"/>
      <c r="C335" s="774"/>
      <c r="D335" s="523"/>
      <c r="E335" s="752"/>
      <c r="F335" s="744"/>
      <c r="G335" s="422"/>
      <c r="H335" s="636"/>
      <c r="I335" s="637"/>
      <c r="J335" s="637"/>
      <c r="K335" s="637"/>
      <c r="L335" s="637"/>
      <c r="M335" s="637"/>
      <c r="N335" s="637"/>
      <c r="O335" s="637"/>
      <c r="P335" s="637"/>
      <c r="Q335" s="637"/>
      <c r="R335" s="540"/>
    </row>
    <row r="336" spans="1:18" ht="153" customHeight="1" thickBot="1">
      <c r="A336" s="753"/>
      <c r="B336" s="772"/>
      <c r="C336" s="775"/>
      <c r="D336" s="66"/>
      <c r="E336" s="753"/>
      <c r="F336" s="745"/>
      <c r="G336" s="440"/>
      <c r="H336" s="746"/>
      <c r="I336" s="746"/>
      <c r="J336" s="746"/>
      <c r="K336" s="746"/>
      <c r="L336" s="746"/>
      <c r="M336" s="746"/>
      <c r="N336" s="746"/>
      <c r="O336" s="746"/>
      <c r="P336" s="746"/>
      <c r="Q336" s="746"/>
      <c r="R336" s="522"/>
    </row>
    <row r="337" spans="1:18" ht="35.1" customHeight="1">
      <c r="A337" s="751">
        <v>60</v>
      </c>
      <c r="B337" s="742" t="s">
        <v>188</v>
      </c>
      <c r="C337" s="773" t="s">
        <v>186</v>
      </c>
      <c r="D337" s="523" t="s">
        <v>189</v>
      </c>
      <c r="E337" s="751" t="s">
        <v>17</v>
      </c>
      <c r="F337" s="205" t="s">
        <v>18</v>
      </c>
      <c r="G337" s="456">
        <f>R337*J5</f>
        <v>0</v>
      </c>
      <c r="H337" s="39"/>
      <c r="I337" s="209">
        <v>0</v>
      </c>
      <c r="J337" s="209"/>
      <c r="K337" s="209"/>
      <c r="L337" s="209"/>
      <c r="M337" s="209"/>
      <c r="N337" s="209"/>
      <c r="O337" s="209"/>
      <c r="P337" s="209"/>
      <c r="Q337" s="362"/>
      <c r="R337" s="394">
        <v>0.5</v>
      </c>
    </row>
    <row r="338" spans="1:18" ht="35.1" customHeight="1">
      <c r="A338" s="752"/>
      <c r="B338" s="771"/>
      <c r="C338" s="774"/>
      <c r="D338" s="213"/>
      <c r="E338" s="752"/>
      <c r="F338" s="206" t="s">
        <v>19</v>
      </c>
      <c r="G338" s="468"/>
      <c r="H338" s="45"/>
      <c r="I338" s="210"/>
      <c r="J338" s="210"/>
      <c r="K338" s="210"/>
      <c r="L338" s="210"/>
      <c r="M338" s="210"/>
      <c r="N338" s="210"/>
      <c r="O338" s="210"/>
      <c r="P338" s="210"/>
      <c r="Q338" s="363"/>
      <c r="R338" s="395"/>
    </row>
    <row r="339" spans="1:18" ht="35.1" customHeight="1" thickBot="1">
      <c r="A339" s="752"/>
      <c r="B339" s="771"/>
      <c r="C339" s="774"/>
      <c r="D339" s="524"/>
      <c r="E339" s="752"/>
      <c r="F339" s="547" t="s">
        <v>76</v>
      </c>
      <c r="G339" s="497"/>
      <c r="H339" s="438"/>
      <c r="I339" s="22"/>
      <c r="J339" s="22"/>
      <c r="K339" s="22"/>
      <c r="L339" s="22"/>
      <c r="M339" s="22"/>
      <c r="N339" s="22"/>
      <c r="O339" s="22"/>
      <c r="P339" s="22"/>
      <c r="Q339" s="364"/>
      <c r="R339" s="396"/>
    </row>
    <row r="340" spans="1:18" ht="35.1" customHeight="1">
      <c r="A340" s="752"/>
      <c r="B340" s="771"/>
      <c r="C340" s="774"/>
      <c r="D340" s="523"/>
      <c r="E340" s="752"/>
      <c r="F340" s="744"/>
      <c r="G340" s="422"/>
      <c r="H340" s="636"/>
      <c r="I340" s="637"/>
      <c r="J340" s="637"/>
      <c r="K340" s="637"/>
      <c r="L340" s="637"/>
      <c r="M340" s="637"/>
      <c r="N340" s="637"/>
      <c r="O340" s="637"/>
      <c r="P340" s="637"/>
      <c r="Q340" s="637"/>
      <c r="R340" s="540"/>
    </row>
    <row r="341" spans="1:18" ht="35.1" customHeight="1" thickBot="1">
      <c r="A341" s="753"/>
      <c r="B341" s="772"/>
      <c r="C341" s="775"/>
      <c r="D341" s="66"/>
      <c r="E341" s="753"/>
      <c r="F341" s="745"/>
      <c r="G341" s="440"/>
      <c r="H341" s="746"/>
      <c r="I341" s="746"/>
      <c r="J341" s="746"/>
      <c r="K341" s="746"/>
      <c r="L341" s="746"/>
      <c r="M341" s="746"/>
      <c r="N341" s="746"/>
      <c r="O341" s="746"/>
      <c r="P341" s="746"/>
      <c r="Q341" s="746"/>
      <c r="R341" s="522"/>
    </row>
    <row r="342" spans="1:18" ht="35.1" customHeight="1">
      <c r="A342" s="751">
        <v>61</v>
      </c>
      <c r="B342" s="742" t="s">
        <v>439</v>
      </c>
      <c r="C342" s="773" t="s">
        <v>176</v>
      </c>
      <c r="D342" s="523" t="s">
        <v>118</v>
      </c>
      <c r="E342" s="751" t="s">
        <v>17</v>
      </c>
      <c r="F342" s="205" t="s">
        <v>18</v>
      </c>
      <c r="G342" s="456">
        <f>R342*J5</f>
        <v>0</v>
      </c>
      <c r="H342" s="39"/>
      <c r="I342" s="209">
        <v>0</v>
      </c>
      <c r="J342" s="209"/>
      <c r="K342" s="209"/>
      <c r="L342" s="209"/>
      <c r="M342" s="209"/>
      <c r="N342" s="209"/>
      <c r="O342" s="209"/>
      <c r="P342" s="209"/>
      <c r="Q342" s="362"/>
      <c r="R342" s="394">
        <v>0.3</v>
      </c>
    </row>
    <row r="343" spans="1:18" ht="35.1" customHeight="1">
      <c r="A343" s="752"/>
      <c r="B343" s="771"/>
      <c r="C343" s="774"/>
      <c r="D343" s="213"/>
      <c r="E343" s="752"/>
      <c r="F343" s="206" t="s">
        <v>19</v>
      </c>
      <c r="G343" s="468"/>
      <c r="H343" s="45"/>
      <c r="I343" s="210"/>
      <c r="J343" s="210"/>
      <c r="K343" s="210"/>
      <c r="L343" s="210"/>
      <c r="M343" s="210"/>
      <c r="N343" s="210"/>
      <c r="O343" s="210"/>
      <c r="P343" s="210"/>
      <c r="Q343" s="363"/>
      <c r="R343" s="395"/>
    </row>
    <row r="344" spans="1:18" ht="35.1" customHeight="1" thickBot="1">
      <c r="A344" s="752"/>
      <c r="B344" s="771"/>
      <c r="C344" s="774"/>
      <c r="D344" s="524"/>
      <c r="E344" s="752"/>
      <c r="F344" s="547" t="s">
        <v>76</v>
      </c>
      <c r="G344" s="497"/>
      <c r="H344" s="438"/>
      <c r="I344" s="22"/>
      <c r="J344" s="22"/>
      <c r="K344" s="22"/>
      <c r="L344" s="22"/>
      <c r="M344" s="22"/>
      <c r="N344" s="22"/>
      <c r="O344" s="22"/>
      <c r="P344" s="22"/>
      <c r="Q344" s="364"/>
      <c r="R344" s="396"/>
    </row>
    <row r="345" spans="1:18" ht="35.1" customHeight="1">
      <c r="A345" s="752"/>
      <c r="B345" s="771"/>
      <c r="C345" s="774"/>
      <c r="D345" s="523"/>
      <c r="E345" s="752"/>
      <c r="F345" s="744"/>
      <c r="G345" s="422"/>
      <c r="H345" s="636"/>
      <c r="I345" s="637"/>
      <c r="J345" s="637"/>
      <c r="K345" s="637"/>
      <c r="L345" s="637"/>
      <c r="M345" s="637"/>
      <c r="N345" s="637"/>
      <c r="O345" s="637"/>
      <c r="P345" s="637"/>
      <c r="Q345" s="637"/>
      <c r="R345" s="540"/>
    </row>
    <row r="346" spans="1:18" ht="35.1" customHeight="1" thickBot="1">
      <c r="A346" s="753"/>
      <c r="B346" s="772"/>
      <c r="C346" s="775"/>
      <c r="D346" s="66"/>
      <c r="E346" s="753"/>
      <c r="F346" s="745"/>
      <c r="G346" s="440"/>
      <c r="H346" s="746"/>
      <c r="I346" s="746"/>
      <c r="J346" s="746"/>
      <c r="K346" s="746"/>
      <c r="L346" s="746"/>
      <c r="M346" s="746"/>
      <c r="N346" s="746"/>
      <c r="O346" s="746"/>
      <c r="P346" s="746"/>
      <c r="Q346" s="746"/>
      <c r="R346" s="522"/>
    </row>
    <row r="347" spans="1:18" ht="35.1" customHeight="1">
      <c r="A347" s="751">
        <v>62</v>
      </c>
      <c r="B347" s="742" t="s">
        <v>528</v>
      </c>
      <c r="C347" s="773" t="s">
        <v>176</v>
      </c>
      <c r="D347" s="523" t="s">
        <v>190</v>
      </c>
      <c r="E347" s="751" t="s">
        <v>17</v>
      </c>
      <c r="F347" s="205" t="s">
        <v>18</v>
      </c>
      <c r="G347" s="456">
        <f>R347*J5</f>
        <v>0</v>
      </c>
      <c r="H347" s="39"/>
      <c r="I347" s="209">
        <v>0</v>
      </c>
      <c r="J347" s="209"/>
      <c r="K347" s="209"/>
      <c r="L347" s="209"/>
      <c r="M347" s="209"/>
      <c r="N347" s="209"/>
      <c r="O347" s="209"/>
      <c r="P347" s="209"/>
      <c r="Q347" s="362"/>
      <c r="R347" s="394">
        <v>0.37</v>
      </c>
    </row>
    <row r="348" spans="1:18" ht="35.1" customHeight="1">
      <c r="A348" s="752"/>
      <c r="B348" s="771"/>
      <c r="C348" s="774"/>
      <c r="D348" s="213"/>
      <c r="E348" s="752"/>
      <c r="F348" s="206" t="s">
        <v>19</v>
      </c>
      <c r="G348" s="468"/>
      <c r="H348" s="45"/>
      <c r="I348" s="210"/>
      <c r="J348" s="210"/>
      <c r="K348" s="210"/>
      <c r="L348" s="210"/>
      <c r="M348" s="210"/>
      <c r="N348" s="210"/>
      <c r="O348" s="210"/>
      <c r="P348" s="210"/>
      <c r="Q348" s="363"/>
      <c r="R348" s="395"/>
    </row>
    <row r="349" spans="1:18" ht="35.1" customHeight="1" thickBot="1">
      <c r="A349" s="752"/>
      <c r="B349" s="771"/>
      <c r="C349" s="774"/>
      <c r="D349" s="524"/>
      <c r="E349" s="752"/>
      <c r="F349" s="547" t="s">
        <v>76</v>
      </c>
      <c r="G349" s="497"/>
      <c r="H349" s="438"/>
      <c r="I349" s="22"/>
      <c r="J349" s="22"/>
      <c r="K349" s="22"/>
      <c r="L349" s="22"/>
      <c r="M349" s="22"/>
      <c r="N349" s="22"/>
      <c r="O349" s="22"/>
      <c r="P349" s="22"/>
      <c r="Q349" s="364"/>
      <c r="R349" s="396"/>
    </row>
    <row r="350" spans="1:18" ht="35.1" customHeight="1">
      <c r="A350" s="752"/>
      <c r="B350" s="771"/>
      <c r="C350" s="774"/>
      <c r="D350" s="523"/>
      <c r="E350" s="752"/>
      <c r="F350" s="744"/>
      <c r="G350" s="422"/>
      <c r="H350" s="636"/>
      <c r="I350" s="637"/>
      <c r="J350" s="637"/>
      <c r="K350" s="637"/>
      <c r="L350" s="637"/>
      <c r="M350" s="637"/>
      <c r="N350" s="637"/>
      <c r="O350" s="637"/>
      <c r="P350" s="637"/>
      <c r="Q350" s="637"/>
      <c r="R350" s="540"/>
    </row>
    <row r="351" spans="1:18" ht="66" customHeight="1" thickBot="1">
      <c r="A351" s="753"/>
      <c r="B351" s="772"/>
      <c r="C351" s="775"/>
      <c r="D351" s="66"/>
      <c r="E351" s="753"/>
      <c r="F351" s="745"/>
      <c r="G351" s="440"/>
      <c r="H351" s="746"/>
      <c r="I351" s="746"/>
      <c r="J351" s="746"/>
      <c r="K351" s="746"/>
      <c r="L351" s="746"/>
      <c r="M351" s="746"/>
      <c r="N351" s="746"/>
      <c r="O351" s="746"/>
      <c r="P351" s="746"/>
      <c r="Q351" s="746"/>
      <c r="R351" s="522"/>
    </row>
    <row r="352" spans="1:18" ht="35.1" customHeight="1">
      <c r="A352" s="751">
        <v>63</v>
      </c>
      <c r="B352" s="742" t="s">
        <v>440</v>
      </c>
      <c r="C352" s="773" t="s">
        <v>176</v>
      </c>
      <c r="D352" s="523" t="s">
        <v>469</v>
      </c>
      <c r="E352" s="751" t="s">
        <v>17</v>
      </c>
      <c r="F352" s="205" t="s">
        <v>18</v>
      </c>
      <c r="G352" s="456">
        <f>R352*J5</f>
        <v>0</v>
      </c>
      <c r="H352" s="39"/>
      <c r="I352" s="209">
        <v>0</v>
      </c>
      <c r="J352" s="209"/>
      <c r="K352" s="209"/>
      <c r="L352" s="209"/>
      <c r="M352" s="209"/>
      <c r="N352" s="209"/>
      <c r="O352" s="209"/>
      <c r="P352" s="209"/>
      <c r="Q352" s="362"/>
      <c r="R352" s="394">
        <v>1.7</v>
      </c>
    </row>
    <row r="353" spans="1:18" ht="35.1" customHeight="1">
      <c r="A353" s="752"/>
      <c r="B353" s="771"/>
      <c r="C353" s="774"/>
      <c r="D353" s="213"/>
      <c r="E353" s="752"/>
      <c r="F353" s="206" t="s">
        <v>19</v>
      </c>
      <c r="G353" s="468"/>
      <c r="H353" s="45"/>
      <c r="I353" s="210"/>
      <c r="J353" s="210"/>
      <c r="K353" s="210"/>
      <c r="L353" s="210"/>
      <c r="M353" s="210"/>
      <c r="N353" s="210"/>
      <c r="O353" s="210"/>
      <c r="P353" s="210"/>
      <c r="Q353" s="363"/>
      <c r="R353" s="395"/>
    </row>
    <row r="354" spans="1:18" ht="35.1" customHeight="1" thickBot="1">
      <c r="A354" s="752"/>
      <c r="B354" s="771"/>
      <c r="C354" s="774"/>
      <c r="D354" s="524"/>
      <c r="E354" s="752"/>
      <c r="F354" s="547" t="s">
        <v>76</v>
      </c>
      <c r="G354" s="497"/>
      <c r="H354" s="438"/>
      <c r="I354" s="22"/>
      <c r="J354" s="22"/>
      <c r="K354" s="22"/>
      <c r="L354" s="22"/>
      <c r="M354" s="22"/>
      <c r="N354" s="22"/>
      <c r="O354" s="22"/>
      <c r="P354" s="22"/>
      <c r="Q354" s="364"/>
      <c r="R354" s="396"/>
    </row>
    <row r="355" spans="1:18" ht="35.1" customHeight="1">
      <c r="A355" s="752"/>
      <c r="B355" s="771"/>
      <c r="C355" s="774"/>
      <c r="D355" s="523"/>
      <c r="E355" s="752"/>
      <c r="F355" s="744"/>
      <c r="G355" s="422"/>
      <c r="H355" s="636"/>
      <c r="I355" s="637"/>
      <c r="J355" s="637"/>
      <c r="K355" s="637"/>
      <c r="L355" s="637"/>
      <c r="M355" s="637"/>
      <c r="N355" s="637"/>
      <c r="O355" s="637"/>
      <c r="P355" s="637"/>
      <c r="Q355" s="637"/>
      <c r="R355" s="540"/>
    </row>
    <row r="356" spans="1:18" ht="99" customHeight="1" thickBot="1">
      <c r="A356" s="753"/>
      <c r="B356" s="772"/>
      <c r="C356" s="775"/>
      <c r="D356" s="66"/>
      <c r="E356" s="753"/>
      <c r="F356" s="745"/>
      <c r="G356" s="440"/>
      <c r="H356" s="746"/>
      <c r="I356" s="746"/>
      <c r="J356" s="746"/>
      <c r="K356" s="746"/>
      <c r="L356" s="746"/>
      <c r="M356" s="746"/>
      <c r="N356" s="746"/>
      <c r="O356" s="746"/>
      <c r="P356" s="746"/>
      <c r="Q356" s="746"/>
      <c r="R356" s="522"/>
    </row>
    <row r="357" spans="1:18" ht="35.1" customHeight="1">
      <c r="A357" s="751">
        <v>64</v>
      </c>
      <c r="B357" s="742" t="s">
        <v>441</v>
      </c>
      <c r="C357" s="773" t="s">
        <v>191</v>
      </c>
      <c r="D357" s="523" t="s">
        <v>184</v>
      </c>
      <c r="E357" s="751" t="s">
        <v>17</v>
      </c>
      <c r="F357" s="205" t="s">
        <v>18</v>
      </c>
      <c r="G357" s="456">
        <f>R357*J5</f>
        <v>0</v>
      </c>
      <c r="H357" s="39"/>
      <c r="I357" s="209">
        <v>0</v>
      </c>
      <c r="J357" s="209"/>
      <c r="K357" s="209"/>
      <c r="L357" s="209"/>
      <c r="M357" s="209"/>
      <c r="N357" s="209"/>
      <c r="O357" s="209"/>
      <c r="P357" s="209"/>
      <c r="Q357" s="362"/>
      <c r="R357" s="394">
        <v>0.3</v>
      </c>
    </row>
    <row r="358" spans="1:18" ht="35.1" customHeight="1">
      <c r="A358" s="752"/>
      <c r="B358" s="771"/>
      <c r="C358" s="774"/>
      <c r="D358" s="213"/>
      <c r="E358" s="752"/>
      <c r="F358" s="206" t="s">
        <v>19</v>
      </c>
      <c r="G358" s="468"/>
      <c r="H358" s="45"/>
      <c r="I358" s="210"/>
      <c r="J358" s="210"/>
      <c r="K358" s="210"/>
      <c r="L358" s="210"/>
      <c r="M358" s="210"/>
      <c r="N358" s="210"/>
      <c r="O358" s="210"/>
      <c r="P358" s="210"/>
      <c r="Q358" s="363"/>
      <c r="R358" s="395"/>
    </row>
    <row r="359" spans="1:18" ht="35.1" customHeight="1" thickBot="1">
      <c r="A359" s="752"/>
      <c r="B359" s="771"/>
      <c r="C359" s="774"/>
      <c r="D359" s="524"/>
      <c r="E359" s="752"/>
      <c r="F359" s="547" t="s">
        <v>76</v>
      </c>
      <c r="G359" s="497"/>
      <c r="H359" s="438"/>
      <c r="I359" s="22"/>
      <c r="J359" s="22"/>
      <c r="K359" s="22"/>
      <c r="L359" s="22"/>
      <c r="M359" s="22"/>
      <c r="N359" s="22"/>
      <c r="O359" s="22"/>
      <c r="P359" s="22"/>
      <c r="Q359" s="364"/>
      <c r="R359" s="396"/>
    </row>
    <row r="360" spans="1:18" ht="35.1" customHeight="1">
      <c r="A360" s="752"/>
      <c r="B360" s="771"/>
      <c r="C360" s="774"/>
      <c r="D360" s="523"/>
      <c r="E360" s="752"/>
      <c r="F360" s="744"/>
      <c r="G360" s="422"/>
      <c r="H360" s="636"/>
      <c r="I360" s="637"/>
      <c r="J360" s="637"/>
      <c r="K360" s="637"/>
      <c r="L360" s="637"/>
      <c r="M360" s="637"/>
      <c r="N360" s="637"/>
      <c r="O360" s="637"/>
      <c r="P360" s="637"/>
      <c r="Q360" s="637"/>
      <c r="R360" s="540"/>
    </row>
    <row r="361" spans="1:18" ht="64.5" customHeight="1" thickBot="1">
      <c r="A361" s="753"/>
      <c r="B361" s="772"/>
      <c r="C361" s="775"/>
      <c r="D361" s="66"/>
      <c r="E361" s="753"/>
      <c r="F361" s="745"/>
      <c r="G361" s="440"/>
      <c r="H361" s="746"/>
      <c r="I361" s="746"/>
      <c r="J361" s="746"/>
      <c r="K361" s="746"/>
      <c r="L361" s="746"/>
      <c r="M361" s="746"/>
      <c r="N361" s="746"/>
      <c r="O361" s="746"/>
      <c r="P361" s="746"/>
      <c r="Q361" s="746"/>
      <c r="R361" s="522"/>
    </row>
    <row r="362" spans="1:18" ht="35.1" customHeight="1">
      <c r="A362" s="751">
        <v>65</v>
      </c>
      <c r="B362" s="742" t="s">
        <v>442</v>
      </c>
      <c r="C362" s="773" t="s">
        <v>191</v>
      </c>
      <c r="D362" s="523" t="s">
        <v>185</v>
      </c>
      <c r="E362" s="751" t="s">
        <v>17</v>
      </c>
      <c r="F362" s="205" t="s">
        <v>18</v>
      </c>
      <c r="G362" s="456">
        <f>R362*J5</f>
        <v>0</v>
      </c>
      <c r="H362" s="39"/>
      <c r="I362" s="209">
        <v>0</v>
      </c>
      <c r="J362" s="209"/>
      <c r="K362" s="209"/>
      <c r="L362" s="209"/>
      <c r="M362" s="209"/>
      <c r="N362" s="209"/>
      <c r="O362" s="209"/>
      <c r="P362" s="209"/>
      <c r="Q362" s="362"/>
      <c r="R362" s="394">
        <v>0.3</v>
      </c>
    </row>
    <row r="363" spans="1:18" ht="35.1" customHeight="1">
      <c r="A363" s="752"/>
      <c r="B363" s="771"/>
      <c r="C363" s="774"/>
      <c r="D363" s="213"/>
      <c r="E363" s="752"/>
      <c r="F363" s="206" t="s">
        <v>19</v>
      </c>
      <c r="G363" s="468"/>
      <c r="H363" s="45"/>
      <c r="I363" s="210"/>
      <c r="J363" s="210"/>
      <c r="K363" s="210"/>
      <c r="L363" s="210"/>
      <c r="M363" s="210"/>
      <c r="N363" s="210"/>
      <c r="O363" s="210"/>
      <c r="P363" s="210"/>
      <c r="Q363" s="363"/>
      <c r="R363" s="395"/>
    </row>
    <row r="364" spans="1:18" ht="35.1" customHeight="1" thickBot="1">
      <c r="A364" s="752"/>
      <c r="B364" s="771"/>
      <c r="C364" s="774"/>
      <c r="D364" s="524"/>
      <c r="E364" s="752"/>
      <c r="F364" s="547" t="s">
        <v>76</v>
      </c>
      <c r="G364" s="497"/>
      <c r="H364" s="438"/>
      <c r="I364" s="22"/>
      <c r="J364" s="22"/>
      <c r="K364" s="22"/>
      <c r="L364" s="22"/>
      <c r="M364" s="22"/>
      <c r="N364" s="22"/>
      <c r="O364" s="22"/>
      <c r="P364" s="22"/>
      <c r="Q364" s="364"/>
      <c r="R364" s="396"/>
    </row>
    <row r="365" spans="1:18" ht="35.1" customHeight="1">
      <c r="A365" s="752"/>
      <c r="B365" s="771"/>
      <c r="C365" s="774"/>
      <c r="D365" s="523"/>
      <c r="E365" s="752"/>
      <c r="F365" s="744"/>
      <c r="G365" s="422"/>
      <c r="H365" s="636"/>
      <c r="I365" s="637"/>
      <c r="J365" s="637"/>
      <c r="K365" s="637"/>
      <c r="L365" s="637"/>
      <c r="M365" s="637"/>
      <c r="N365" s="637"/>
      <c r="O365" s="637"/>
      <c r="P365" s="637"/>
      <c r="Q365" s="637"/>
      <c r="R365" s="540"/>
    </row>
    <row r="366" spans="1:18" ht="66.75" customHeight="1" thickBot="1">
      <c r="A366" s="753"/>
      <c r="B366" s="772"/>
      <c r="C366" s="775"/>
      <c r="D366" s="66"/>
      <c r="E366" s="753"/>
      <c r="F366" s="745"/>
      <c r="G366" s="440"/>
      <c r="H366" s="746"/>
      <c r="I366" s="746"/>
      <c r="J366" s="746"/>
      <c r="K366" s="746"/>
      <c r="L366" s="746"/>
      <c r="M366" s="746"/>
      <c r="N366" s="746"/>
      <c r="O366" s="746"/>
      <c r="P366" s="746"/>
      <c r="Q366" s="746"/>
      <c r="R366" s="522"/>
    </row>
    <row r="367" spans="1:18" ht="35.1" customHeight="1">
      <c r="A367" s="751">
        <v>66</v>
      </c>
      <c r="B367" s="742" t="s">
        <v>443</v>
      </c>
      <c r="C367" s="773" t="s">
        <v>191</v>
      </c>
      <c r="D367" s="523" t="s">
        <v>187</v>
      </c>
      <c r="E367" s="751" t="s">
        <v>17</v>
      </c>
      <c r="F367" s="205" t="s">
        <v>18</v>
      </c>
      <c r="G367" s="456">
        <f>R367*J5</f>
        <v>0</v>
      </c>
      <c r="H367" s="39"/>
      <c r="I367" s="209">
        <v>0</v>
      </c>
      <c r="J367" s="209"/>
      <c r="K367" s="209"/>
      <c r="L367" s="209"/>
      <c r="M367" s="209"/>
      <c r="N367" s="209"/>
      <c r="O367" s="209"/>
      <c r="P367" s="209"/>
      <c r="Q367" s="362"/>
      <c r="R367" s="394">
        <v>0.31</v>
      </c>
    </row>
    <row r="368" spans="1:18" ht="35.1" customHeight="1">
      <c r="A368" s="752"/>
      <c r="B368" s="771"/>
      <c r="C368" s="774"/>
      <c r="D368" s="213"/>
      <c r="E368" s="752"/>
      <c r="F368" s="206" t="s">
        <v>19</v>
      </c>
      <c r="G368" s="468"/>
      <c r="H368" s="45"/>
      <c r="I368" s="210"/>
      <c r="J368" s="210"/>
      <c r="K368" s="210"/>
      <c r="L368" s="210"/>
      <c r="M368" s="210"/>
      <c r="N368" s="210"/>
      <c r="O368" s="210"/>
      <c r="P368" s="210"/>
      <c r="Q368" s="363"/>
      <c r="R368" s="395"/>
    </row>
    <row r="369" spans="1:18" ht="35.1" customHeight="1" thickBot="1">
      <c r="A369" s="752"/>
      <c r="B369" s="771"/>
      <c r="C369" s="774"/>
      <c r="D369" s="524"/>
      <c r="E369" s="752"/>
      <c r="F369" s="547" t="s">
        <v>76</v>
      </c>
      <c r="G369" s="497"/>
      <c r="H369" s="438"/>
      <c r="I369" s="22"/>
      <c r="J369" s="22"/>
      <c r="K369" s="22"/>
      <c r="L369" s="22"/>
      <c r="M369" s="22"/>
      <c r="N369" s="22"/>
      <c r="O369" s="22"/>
      <c r="P369" s="22"/>
      <c r="Q369" s="364"/>
      <c r="R369" s="396"/>
    </row>
    <row r="370" spans="1:18" ht="35.1" customHeight="1">
      <c r="A370" s="752"/>
      <c r="B370" s="771"/>
      <c r="C370" s="774"/>
      <c r="D370" s="523"/>
      <c r="E370" s="752"/>
      <c r="F370" s="744"/>
      <c r="G370" s="422"/>
      <c r="H370" s="636"/>
      <c r="I370" s="637"/>
      <c r="J370" s="637"/>
      <c r="K370" s="637"/>
      <c r="L370" s="637"/>
      <c r="M370" s="637"/>
      <c r="N370" s="637"/>
      <c r="O370" s="637"/>
      <c r="P370" s="637"/>
      <c r="Q370" s="637"/>
      <c r="R370" s="540"/>
    </row>
    <row r="371" spans="1:18" ht="85.5" customHeight="1" thickBot="1">
      <c r="A371" s="753"/>
      <c r="B371" s="772"/>
      <c r="C371" s="775"/>
      <c r="D371" s="66"/>
      <c r="E371" s="753"/>
      <c r="F371" s="745"/>
      <c r="G371" s="440"/>
      <c r="H371" s="746"/>
      <c r="I371" s="746"/>
      <c r="J371" s="746"/>
      <c r="K371" s="746"/>
      <c r="L371" s="746"/>
      <c r="M371" s="746"/>
      <c r="N371" s="746"/>
      <c r="O371" s="746"/>
      <c r="P371" s="746"/>
      <c r="Q371" s="746"/>
      <c r="R371" s="522"/>
    </row>
    <row r="372" spans="1:18" ht="35.1" customHeight="1">
      <c r="A372" s="751">
        <v>67</v>
      </c>
      <c r="B372" s="742" t="s">
        <v>529</v>
      </c>
      <c r="C372" s="773" t="s">
        <v>191</v>
      </c>
      <c r="D372" s="523" t="s">
        <v>192</v>
      </c>
      <c r="E372" s="751" t="s">
        <v>17</v>
      </c>
      <c r="F372" s="205" t="s">
        <v>18</v>
      </c>
      <c r="G372" s="456">
        <f>R372*J5</f>
        <v>0</v>
      </c>
      <c r="H372" s="39"/>
      <c r="I372" s="209">
        <v>0</v>
      </c>
      <c r="J372" s="209"/>
      <c r="K372" s="209"/>
      <c r="L372" s="209"/>
      <c r="M372" s="209"/>
      <c r="N372" s="209"/>
      <c r="O372" s="209"/>
      <c r="P372" s="209"/>
      <c r="Q372" s="362"/>
      <c r="R372" s="394">
        <v>0.3</v>
      </c>
    </row>
    <row r="373" spans="1:18" ht="35.1" customHeight="1">
      <c r="A373" s="752"/>
      <c r="B373" s="771"/>
      <c r="C373" s="774"/>
      <c r="D373" s="213"/>
      <c r="E373" s="752"/>
      <c r="F373" s="206" t="s">
        <v>19</v>
      </c>
      <c r="G373" s="468"/>
      <c r="H373" s="45"/>
      <c r="I373" s="210"/>
      <c r="J373" s="210"/>
      <c r="K373" s="210"/>
      <c r="L373" s="210"/>
      <c r="M373" s="210"/>
      <c r="N373" s="210"/>
      <c r="O373" s="210"/>
      <c r="P373" s="210"/>
      <c r="Q373" s="363"/>
      <c r="R373" s="395"/>
    </row>
    <row r="374" spans="1:18" ht="35.1" customHeight="1" thickBot="1">
      <c r="A374" s="752"/>
      <c r="B374" s="771"/>
      <c r="C374" s="774"/>
      <c r="D374" s="524"/>
      <c r="E374" s="752"/>
      <c r="F374" s="547" t="s">
        <v>76</v>
      </c>
      <c r="G374" s="497"/>
      <c r="H374" s="438"/>
      <c r="I374" s="22"/>
      <c r="J374" s="22"/>
      <c r="K374" s="22"/>
      <c r="L374" s="22"/>
      <c r="M374" s="22"/>
      <c r="N374" s="22"/>
      <c r="O374" s="22"/>
      <c r="P374" s="22"/>
      <c r="Q374" s="364"/>
      <c r="R374" s="396"/>
    </row>
    <row r="375" spans="1:18" ht="35.1" customHeight="1">
      <c r="A375" s="752"/>
      <c r="B375" s="771"/>
      <c r="C375" s="774"/>
      <c r="D375" s="523"/>
      <c r="E375" s="752"/>
      <c r="F375" s="744"/>
      <c r="G375" s="422"/>
      <c r="H375" s="636"/>
      <c r="I375" s="637"/>
      <c r="J375" s="637"/>
      <c r="K375" s="637"/>
      <c r="L375" s="637"/>
      <c r="M375" s="637"/>
      <c r="N375" s="637"/>
      <c r="O375" s="637"/>
      <c r="P375" s="637"/>
      <c r="Q375" s="637"/>
      <c r="R375" s="540"/>
    </row>
    <row r="376" spans="1:18" ht="35.1" customHeight="1" thickBot="1">
      <c r="A376" s="753"/>
      <c r="B376" s="772"/>
      <c r="C376" s="775"/>
      <c r="D376" s="66"/>
      <c r="E376" s="753"/>
      <c r="F376" s="745"/>
      <c r="G376" s="440"/>
      <c r="H376" s="746"/>
      <c r="I376" s="746"/>
      <c r="J376" s="746"/>
      <c r="K376" s="746"/>
      <c r="L376" s="746"/>
      <c r="M376" s="746"/>
      <c r="N376" s="746"/>
      <c r="O376" s="746"/>
      <c r="P376" s="746"/>
      <c r="Q376" s="746"/>
      <c r="R376" s="522"/>
    </row>
    <row r="377" spans="1:18" ht="35.1" customHeight="1">
      <c r="A377" s="751">
        <v>68</v>
      </c>
      <c r="B377" s="742" t="s">
        <v>444</v>
      </c>
      <c r="C377" s="773" t="s">
        <v>191</v>
      </c>
      <c r="D377" s="523" t="s">
        <v>193</v>
      </c>
      <c r="E377" s="751" t="s">
        <v>17</v>
      </c>
      <c r="F377" s="205" t="s">
        <v>18</v>
      </c>
      <c r="G377" s="456">
        <f>R377*J5</f>
        <v>0</v>
      </c>
      <c r="H377" s="39"/>
      <c r="I377" s="209">
        <v>0</v>
      </c>
      <c r="J377" s="209"/>
      <c r="K377" s="209"/>
      <c r="L377" s="209"/>
      <c r="M377" s="209"/>
      <c r="N377" s="209"/>
      <c r="O377" s="209"/>
      <c r="P377" s="209"/>
      <c r="Q377" s="362"/>
      <c r="R377" s="394">
        <v>0.4</v>
      </c>
    </row>
    <row r="378" spans="1:18" ht="35.1" customHeight="1">
      <c r="A378" s="752"/>
      <c r="B378" s="771"/>
      <c r="C378" s="774"/>
      <c r="D378" s="213"/>
      <c r="E378" s="752"/>
      <c r="F378" s="206" t="s">
        <v>19</v>
      </c>
      <c r="G378" s="468"/>
      <c r="H378" s="45"/>
      <c r="I378" s="210"/>
      <c r="J378" s="210"/>
      <c r="K378" s="210"/>
      <c r="L378" s="210"/>
      <c r="M378" s="210"/>
      <c r="N378" s="210"/>
      <c r="O378" s="210"/>
      <c r="P378" s="210"/>
      <c r="Q378" s="363"/>
      <c r="R378" s="395"/>
    </row>
    <row r="379" spans="1:18" ht="35.1" customHeight="1" thickBot="1">
      <c r="A379" s="752"/>
      <c r="B379" s="771"/>
      <c r="C379" s="774"/>
      <c r="D379" s="524"/>
      <c r="E379" s="752"/>
      <c r="F379" s="547" t="s">
        <v>76</v>
      </c>
      <c r="G379" s="497"/>
      <c r="H379" s="438"/>
      <c r="I379" s="22"/>
      <c r="J379" s="22"/>
      <c r="K379" s="22"/>
      <c r="L379" s="22"/>
      <c r="M379" s="22"/>
      <c r="N379" s="22"/>
      <c r="O379" s="22"/>
      <c r="P379" s="22"/>
      <c r="Q379" s="364"/>
      <c r="R379" s="396"/>
    </row>
    <row r="380" spans="1:18" ht="35.1" customHeight="1">
      <c r="A380" s="752"/>
      <c r="B380" s="771"/>
      <c r="C380" s="774"/>
      <c r="D380" s="523"/>
      <c r="E380" s="752"/>
      <c r="F380" s="744"/>
      <c r="G380" s="422"/>
      <c r="H380" s="636"/>
      <c r="I380" s="637"/>
      <c r="J380" s="637"/>
      <c r="K380" s="637"/>
      <c r="L380" s="637"/>
      <c r="M380" s="637"/>
      <c r="N380" s="637"/>
      <c r="O380" s="637"/>
      <c r="P380" s="637"/>
      <c r="Q380" s="637"/>
      <c r="R380" s="540"/>
    </row>
    <row r="381" spans="1:18" ht="7.5" customHeight="1" thickBot="1">
      <c r="A381" s="753"/>
      <c r="B381" s="772"/>
      <c r="C381" s="775"/>
      <c r="D381" s="66"/>
      <c r="E381" s="753"/>
      <c r="F381" s="745"/>
      <c r="G381" s="440"/>
      <c r="H381" s="746"/>
      <c r="I381" s="746"/>
      <c r="J381" s="746"/>
      <c r="K381" s="746"/>
      <c r="L381" s="746"/>
      <c r="M381" s="746"/>
      <c r="N381" s="746"/>
      <c r="O381" s="746"/>
      <c r="P381" s="746"/>
      <c r="Q381" s="746"/>
      <c r="R381" s="522"/>
    </row>
    <row r="382" spans="1:18" ht="35.1" customHeight="1">
      <c r="A382" s="751">
        <v>69</v>
      </c>
      <c r="B382" s="742" t="s">
        <v>445</v>
      </c>
      <c r="C382" s="773" t="s">
        <v>191</v>
      </c>
      <c r="D382" s="523" t="s">
        <v>114</v>
      </c>
      <c r="E382" s="751" t="s">
        <v>17</v>
      </c>
      <c r="F382" s="205" t="s">
        <v>18</v>
      </c>
      <c r="G382" s="456">
        <f>R382*J5</f>
        <v>0</v>
      </c>
      <c r="H382" s="39"/>
      <c r="I382" s="209">
        <v>0</v>
      </c>
      <c r="J382" s="209"/>
      <c r="K382" s="209"/>
      <c r="L382" s="209"/>
      <c r="M382" s="209"/>
      <c r="N382" s="209"/>
      <c r="O382" s="209"/>
      <c r="P382" s="209"/>
      <c r="Q382" s="362"/>
      <c r="R382" s="394">
        <v>0.4</v>
      </c>
    </row>
    <row r="383" spans="1:18" ht="35.1" customHeight="1">
      <c r="A383" s="752"/>
      <c r="B383" s="771"/>
      <c r="C383" s="774"/>
      <c r="D383" s="213"/>
      <c r="E383" s="752"/>
      <c r="F383" s="206" t="s">
        <v>19</v>
      </c>
      <c r="G383" s="468"/>
      <c r="H383" s="45"/>
      <c r="I383" s="210"/>
      <c r="J383" s="210"/>
      <c r="K383" s="210"/>
      <c r="L383" s="210"/>
      <c r="M383" s="210"/>
      <c r="N383" s="210"/>
      <c r="O383" s="210"/>
      <c r="P383" s="210"/>
      <c r="Q383" s="363"/>
      <c r="R383" s="395"/>
    </row>
    <row r="384" spans="1:18" ht="35.1" customHeight="1" thickBot="1">
      <c r="A384" s="752"/>
      <c r="B384" s="771"/>
      <c r="C384" s="774"/>
      <c r="D384" s="524"/>
      <c r="E384" s="752"/>
      <c r="F384" s="547" t="s">
        <v>76</v>
      </c>
      <c r="G384" s="497"/>
      <c r="H384" s="438"/>
      <c r="I384" s="22"/>
      <c r="J384" s="22"/>
      <c r="K384" s="22"/>
      <c r="L384" s="22"/>
      <c r="M384" s="22"/>
      <c r="N384" s="22"/>
      <c r="O384" s="22"/>
      <c r="P384" s="22"/>
      <c r="Q384" s="364"/>
      <c r="R384" s="396"/>
    </row>
    <row r="385" spans="1:18" ht="35.1" customHeight="1">
      <c r="A385" s="752"/>
      <c r="B385" s="771"/>
      <c r="C385" s="774"/>
      <c r="D385" s="523"/>
      <c r="E385" s="752"/>
      <c r="F385" s="744"/>
      <c r="G385" s="422"/>
      <c r="H385" s="636"/>
      <c r="I385" s="637"/>
      <c r="J385" s="637"/>
      <c r="K385" s="637"/>
      <c r="L385" s="637"/>
      <c r="M385" s="637"/>
      <c r="N385" s="637"/>
      <c r="O385" s="637"/>
      <c r="P385" s="637"/>
      <c r="Q385" s="637"/>
      <c r="R385" s="540"/>
    </row>
    <row r="386" spans="1:18" ht="31.5" customHeight="1" thickBot="1">
      <c r="A386" s="753"/>
      <c r="B386" s="772"/>
      <c r="C386" s="775"/>
      <c r="D386" s="66"/>
      <c r="E386" s="753"/>
      <c r="F386" s="745"/>
      <c r="G386" s="440"/>
      <c r="H386" s="746"/>
      <c r="I386" s="746"/>
      <c r="J386" s="746"/>
      <c r="K386" s="746"/>
      <c r="L386" s="746"/>
      <c r="M386" s="746"/>
      <c r="N386" s="746"/>
      <c r="O386" s="746"/>
      <c r="P386" s="746"/>
      <c r="Q386" s="746"/>
      <c r="R386" s="522"/>
    </row>
    <row r="387" spans="1:18" ht="35.1" customHeight="1">
      <c r="A387" s="751">
        <v>70</v>
      </c>
      <c r="B387" s="742" t="s">
        <v>530</v>
      </c>
      <c r="C387" s="773" t="s">
        <v>194</v>
      </c>
      <c r="D387" s="523" t="s">
        <v>183</v>
      </c>
      <c r="E387" s="751" t="s">
        <v>17</v>
      </c>
      <c r="F387" s="205" t="s">
        <v>18</v>
      </c>
      <c r="G387" s="456">
        <f>R387*J5</f>
        <v>0</v>
      </c>
      <c r="H387" s="39"/>
      <c r="I387" s="209">
        <v>0</v>
      </c>
      <c r="J387" s="209"/>
      <c r="K387" s="209"/>
      <c r="L387" s="209"/>
      <c r="M387" s="209"/>
      <c r="N387" s="209"/>
      <c r="O387" s="209"/>
      <c r="P387" s="209"/>
      <c r="Q387" s="362"/>
      <c r="R387" s="394">
        <v>0.5</v>
      </c>
    </row>
    <row r="388" spans="1:18" ht="35.1" customHeight="1">
      <c r="A388" s="752"/>
      <c r="B388" s="771"/>
      <c r="C388" s="774"/>
      <c r="D388" s="213"/>
      <c r="E388" s="752"/>
      <c r="F388" s="206" t="s">
        <v>19</v>
      </c>
      <c r="G388" s="468"/>
      <c r="H388" s="45"/>
      <c r="I388" s="210"/>
      <c r="J388" s="210"/>
      <c r="K388" s="210"/>
      <c r="L388" s="210"/>
      <c r="M388" s="210"/>
      <c r="N388" s="210"/>
      <c r="O388" s="210"/>
      <c r="P388" s="210"/>
      <c r="Q388" s="363"/>
      <c r="R388" s="395"/>
    </row>
    <row r="389" spans="1:18" ht="35.1" customHeight="1" thickBot="1">
      <c r="A389" s="752"/>
      <c r="B389" s="771"/>
      <c r="C389" s="774"/>
      <c r="D389" s="524"/>
      <c r="E389" s="752"/>
      <c r="F389" s="547" t="s">
        <v>76</v>
      </c>
      <c r="G389" s="497"/>
      <c r="H389" s="438"/>
      <c r="I389" s="22"/>
      <c r="J389" s="22"/>
      <c r="K389" s="22"/>
      <c r="L389" s="22"/>
      <c r="M389" s="22"/>
      <c r="N389" s="22"/>
      <c r="O389" s="22"/>
      <c r="P389" s="22"/>
      <c r="Q389" s="364"/>
      <c r="R389" s="396"/>
    </row>
    <row r="390" spans="1:18" ht="35.1" customHeight="1">
      <c r="A390" s="752"/>
      <c r="B390" s="771"/>
      <c r="C390" s="774"/>
      <c r="D390" s="523"/>
      <c r="E390" s="752"/>
      <c r="F390" s="744"/>
      <c r="G390" s="422"/>
      <c r="H390" s="636"/>
      <c r="I390" s="637"/>
      <c r="J390" s="637"/>
      <c r="K390" s="637"/>
      <c r="L390" s="637"/>
      <c r="M390" s="637"/>
      <c r="N390" s="637"/>
      <c r="O390" s="637"/>
      <c r="P390" s="637"/>
      <c r="Q390" s="637"/>
      <c r="R390" s="540"/>
    </row>
    <row r="391" spans="1:18" ht="126.75" customHeight="1" thickBot="1">
      <c r="A391" s="753"/>
      <c r="B391" s="772"/>
      <c r="C391" s="775"/>
      <c r="D391" s="66"/>
      <c r="E391" s="753"/>
      <c r="F391" s="745"/>
      <c r="G391" s="440"/>
      <c r="H391" s="746"/>
      <c r="I391" s="746"/>
      <c r="J391" s="746"/>
      <c r="K391" s="746"/>
      <c r="L391" s="746"/>
      <c r="M391" s="746"/>
      <c r="N391" s="746"/>
      <c r="O391" s="746"/>
      <c r="P391" s="746"/>
      <c r="Q391" s="746"/>
      <c r="R391" s="522"/>
    </row>
    <row r="392" spans="1:18" ht="35.1" customHeight="1">
      <c r="A392" s="751">
        <v>71</v>
      </c>
      <c r="B392" s="742" t="s">
        <v>446</v>
      </c>
      <c r="C392" s="773" t="s">
        <v>195</v>
      </c>
      <c r="D392" s="523" t="s">
        <v>193</v>
      </c>
      <c r="E392" s="751" t="s">
        <v>17</v>
      </c>
      <c r="F392" s="205" t="s">
        <v>18</v>
      </c>
      <c r="G392" s="456">
        <f>R392*J5</f>
        <v>0</v>
      </c>
      <c r="H392" s="39"/>
      <c r="I392" s="209">
        <v>0</v>
      </c>
      <c r="J392" s="209"/>
      <c r="K392" s="209"/>
      <c r="L392" s="209"/>
      <c r="M392" s="209"/>
      <c r="N392" s="209"/>
      <c r="O392" s="209"/>
      <c r="P392" s="209"/>
      <c r="Q392" s="362"/>
      <c r="R392" s="394">
        <v>0.4</v>
      </c>
    </row>
    <row r="393" spans="1:18" ht="35.1" customHeight="1">
      <c r="A393" s="752"/>
      <c r="B393" s="771"/>
      <c r="C393" s="774"/>
      <c r="D393" s="213"/>
      <c r="E393" s="752"/>
      <c r="F393" s="206" t="s">
        <v>19</v>
      </c>
      <c r="G393" s="468"/>
      <c r="H393" s="45"/>
      <c r="I393" s="210"/>
      <c r="J393" s="210"/>
      <c r="K393" s="210"/>
      <c r="L393" s="210"/>
      <c r="M393" s="210"/>
      <c r="N393" s="210"/>
      <c r="O393" s="210"/>
      <c r="P393" s="210"/>
      <c r="Q393" s="363"/>
      <c r="R393" s="395"/>
    </row>
    <row r="394" spans="1:18" ht="35.1" customHeight="1" thickBot="1">
      <c r="A394" s="752"/>
      <c r="B394" s="771"/>
      <c r="C394" s="774"/>
      <c r="D394" s="524"/>
      <c r="E394" s="752"/>
      <c r="F394" s="547" t="s">
        <v>76</v>
      </c>
      <c r="G394" s="497"/>
      <c r="H394" s="438"/>
      <c r="I394" s="22"/>
      <c r="J394" s="22"/>
      <c r="K394" s="22"/>
      <c r="L394" s="22"/>
      <c r="M394" s="22"/>
      <c r="N394" s="22"/>
      <c r="O394" s="22"/>
      <c r="P394" s="22"/>
      <c r="Q394" s="364"/>
      <c r="R394" s="396"/>
    </row>
    <row r="395" spans="1:18" ht="35.1" customHeight="1">
      <c r="A395" s="752"/>
      <c r="B395" s="771"/>
      <c r="C395" s="774"/>
      <c r="D395" s="523"/>
      <c r="E395" s="752"/>
      <c r="F395" s="744"/>
      <c r="G395" s="422"/>
      <c r="H395" s="636"/>
      <c r="I395" s="637"/>
      <c r="J395" s="637"/>
      <c r="K395" s="637"/>
      <c r="L395" s="637"/>
      <c r="M395" s="637"/>
      <c r="N395" s="637"/>
      <c r="O395" s="637"/>
      <c r="P395" s="637"/>
      <c r="Q395" s="637"/>
      <c r="R395" s="540"/>
    </row>
    <row r="396" spans="1:18" ht="62.25" customHeight="1" thickBot="1">
      <c r="A396" s="753"/>
      <c r="B396" s="772"/>
      <c r="C396" s="775"/>
      <c r="D396" s="66"/>
      <c r="E396" s="753"/>
      <c r="F396" s="745"/>
      <c r="G396" s="440"/>
      <c r="H396" s="746"/>
      <c r="I396" s="746"/>
      <c r="J396" s="746"/>
      <c r="K396" s="746"/>
      <c r="L396" s="746"/>
      <c r="M396" s="746"/>
      <c r="N396" s="746"/>
      <c r="O396" s="746"/>
      <c r="P396" s="746"/>
      <c r="Q396" s="746"/>
      <c r="R396" s="522"/>
    </row>
    <row r="397" spans="1:18" ht="35.1" customHeight="1">
      <c r="A397" s="751">
        <v>72</v>
      </c>
      <c r="B397" s="742" t="s">
        <v>196</v>
      </c>
      <c r="C397" s="773" t="s">
        <v>195</v>
      </c>
      <c r="D397" s="523" t="s">
        <v>185</v>
      </c>
      <c r="E397" s="751" t="s">
        <v>17</v>
      </c>
      <c r="F397" s="205" t="s">
        <v>18</v>
      </c>
      <c r="G397" s="456">
        <f>R397*J5</f>
        <v>0</v>
      </c>
      <c r="H397" s="39"/>
      <c r="I397" s="209">
        <v>0</v>
      </c>
      <c r="J397" s="209"/>
      <c r="K397" s="209"/>
      <c r="L397" s="209"/>
      <c r="M397" s="209"/>
      <c r="N397" s="209"/>
      <c r="O397" s="209"/>
      <c r="P397" s="209"/>
      <c r="Q397" s="362"/>
      <c r="R397" s="394">
        <v>0.6</v>
      </c>
    </row>
    <row r="398" spans="1:18" ht="35.1" customHeight="1">
      <c r="A398" s="752"/>
      <c r="B398" s="771"/>
      <c r="C398" s="755"/>
      <c r="D398" s="213"/>
      <c r="E398" s="752"/>
      <c r="F398" s="206" t="s">
        <v>19</v>
      </c>
      <c r="G398" s="468"/>
      <c r="H398" s="45"/>
      <c r="I398" s="210"/>
      <c r="J398" s="210"/>
      <c r="K398" s="210"/>
      <c r="L398" s="210"/>
      <c r="M398" s="210"/>
      <c r="N398" s="210"/>
      <c r="O398" s="210"/>
      <c r="P398" s="210"/>
      <c r="Q398" s="363"/>
      <c r="R398" s="395"/>
    </row>
    <row r="399" spans="1:18" ht="35.1" customHeight="1" thickBot="1">
      <c r="A399" s="752"/>
      <c r="B399" s="771"/>
      <c r="C399" s="755"/>
      <c r="D399" s="524"/>
      <c r="E399" s="752"/>
      <c r="F399" s="547" t="s">
        <v>76</v>
      </c>
      <c r="G399" s="497"/>
      <c r="H399" s="438"/>
      <c r="I399" s="22"/>
      <c r="J399" s="22"/>
      <c r="K399" s="22"/>
      <c r="L399" s="22"/>
      <c r="M399" s="22"/>
      <c r="N399" s="22"/>
      <c r="O399" s="22"/>
      <c r="P399" s="22"/>
      <c r="Q399" s="364"/>
      <c r="R399" s="396"/>
    </row>
    <row r="400" spans="1:18" ht="35.1" customHeight="1" thickBot="1">
      <c r="A400" s="753"/>
      <c r="B400" s="772"/>
      <c r="C400" s="756"/>
      <c r="D400" s="9"/>
      <c r="E400" s="753"/>
      <c r="F400" s="49"/>
      <c r="G400" s="414"/>
      <c r="H400" s="776"/>
      <c r="I400" s="776"/>
      <c r="J400" s="776"/>
      <c r="K400" s="776"/>
      <c r="L400" s="776"/>
      <c r="M400" s="776"/>
      <c r="N400" s="776"/>
      <c r="O400" s="776"/>
      <c r="P400" s="776"/>
      <c r="Q400" s="776"/>
      <c r="R400" s="49"/>
    </row>
    <row r="401" spans="1:18" ht="35.1" hidden="1" customHeight="1" thickBot="1">
      <c r="A401" s="642" t="s">
        <v>197</v>
      </c>
      <c r="B401" s="643"/>
      <c r="C401" s="643"/>
      <c r="D401" s="643"/>
      <c r="E401" s="644"/>
      <c r="F401" s="205">
        <f>SUM(H401:Q401)</f>
        <v>0</v>
      </c>
      <c r="G401" s="413">
        <f t="shared" ref="G401:Q403" si="7">G257+G262+G267+G272+G278+G283+G288+G293+G298+G303+G307+G312+G317+G322+G327+G332+G337+G342+G347+G352+G357+G362+G367+G372+G377+G382+G387+G392+G397</f>
        <v>0</v>
      </c>
      <c r="H401" s="205">
        <f t="shared" si="7"/>
        <v>0</v>
      </c>
      <c r="I401" s="205">
        <f t="shared" si="7"/>
        <v>0</v>
      </c>
      <c r="J401" s="205">
        <f t="shared" si="7"/>
        <v>0</v>
      </c>
      <c r="K401" s="205">
        <f t="shared" si="7"/>
        <v>0</v>
      </c>
      <c r="L401" s="205">
        <f t="shared" si="7"/>
        <v>0</v>
      </c>
      <c r="M401" s="205">
        <f t="shared" si="7"/>
        <v>0</v>
      </c>
      <c r="N401" s="205">
        <f t="shared" si="7"/>
        <v>0</v>
      </c>
      <c r="O401" s="205">
        <f t="shared" si="7"/>
        <v>0</v>
      </c>
      <c r="P401" s="205">
        <f t="shared" si="7"/>
        <v>0</v>
      </c>
      <c r="Q401" s="46">
        <f t="shared" si="7"/>
        <v>0</v>
      </c>
      <c r="R401" s="205">
        <f>R257+R262+R267+R272+R278+R283+R288+R293+R298+R303+R307+R312+R317+R322+R327+R332+R337+R342+R347+R352+R357+R362+R367+R372+R377+R382+R387+R392+R397</f>
        <v>9.43</v>
      </c>
    </row>
    <row r="402" spans="1:18" ht="35.1" hidden="1" customHeight="1" thickBot="1">
      <c r="A402" s="777" t="s">
        <v>198</v>
      </c>
      <c r="B402" s="778"/>
      <c r="C402" s="778"/>
      <c r="D402" s="778"/>
      <c r="E402" s="779"/>
      <c r="F402" s="205">
        <f>SUM(H402:Q402)</f>
        <v>0</v>
      </c>
      <c r="G402" s="413">
        <f t="shared" si="7"/>
        <v>0</v>
      </c>
      <c r="H402" s="205">
        <f t="shared" si="7"/>
        <v>0</v>
      </c>
      <c r="I402" s="205">
        <f t="shared" si="7"/>
        <v>0</v>
      </c>
      <c r="J402" s="205">
        <f t="shared" si="7"/>
        <v>0</v>
      </c>
      <c r="K402" s="205">
        <f t="shared" si="7"/>
        <v>0</v>
      </c>
      <c r="L402" s="205">
        <f t="shared" si="7"/>
        <v>0</v>
      </c>
      <c r="M402" s="205">
        <f t="shared" si="7"/>
        <v>0</v>
      </c>
      <c r="N402" s="205">
        <f t="shared" si="7"/>
        <v>0</v>
      </c>
      <c r="O402" s="205">
        <f t="shared" si="7"/>
        <v>0</v>
      </c>
      <c r="P402" s="205">
        <f t="shared" si="7"/>
        <v>0</v>
      </c>
      <c r="Q402" s="46">
        <f t="shared" si="7"/>
        <v>0</v>
      </c>
      <c r="R402" s="205">
        <f>R258+R263+R268+R273+R279+R284+R289+R294+R299+R304+R308+R313+R318+R323+R328+R333+R338+R343+R348+R353+R358+R363+R368+R373+R378+R383+R388+R393+R398</f>
        <v>0</v>
      </c>
    </row>
    <row r="403" spans="1:18" ht="35.1" hidden="1" customHeight="1" thickBot="1">
      <c r="A403" s="640" t="s">
        <v>199</v>
      </c>
      <c r="B403" s="641"/>
      <c r="C403" s="641"/>
      <c r="D403" s="641"/>
      <c r="E403" s="785"/>
      <c r="F403" s="205">
        <f>SUM(H403:Q403)</f>
        <v>0</v>
      </c>
      <c r="G403" s="413">
        <f t="shared" si="7"/>
        <v>0</v>
      </c>
      <c r="H403" s="205">
        <f t="shared" si="7"/>
        <v>0</v>
      </c>
      <c r="I403" s="205">
        <f t="shared" si="7"/>
        <v>0</v>
      </c>
      <c r="J403" s="205">
        <f t="shared" si="7"/>
        <v>0</v>
      </c>
      <c r="K403" s="205">
        <f t="shared" si="7"/>
        <v>0</v>
      </c>
      <c r="L403" s="205">
        <f t="shared" si="7"/>
        <v>0</v>
      </c>
      <c r="M403" s="205">
        <f t="shared" si="7"/>
        <v>0</v>
      </c>
      <c r="N403" s="205">
        <f t="shared" si="7"/>
        <v>0</v>
      </c>
      <c r="O403" s="205">
        <f t="shared" si="7"/>
        <v>0</v>
      </c>
      <c r="P403" s="205">
        <f t="shared" si="7"/>
        <v>0</v>
      </c>
      <c r="Q403" s="46">
        <f t="shared" si="7"/>
        <v>0</v>
      </c>
      <c r="R403" s="205">
        <f>R259+R264+R269+R274+R280+R285+R290+R295+R300+R305+R309+R314+R319+R324+R329+R334+R339+R344+R349+R354+R359+R364+R369+R374+R379+R384+R389+R394+R399</f>
        <v>10.1</v>
      </c>
    </row>
    <row r="404" spans="1:18" ht="42" hidden="1" customHeight="1" thickBot="1">
      <c r="A404" s="719" t="s">
        <v>475</v>
      </c>
      <c r="B404" s="720"/>
      <c r="C404" s="720"/>
      <c r="D404" s="720"/>
      <c r="E404" s="786"/>
      <c r="F404" s="15">
        <f>F401+F402</f>
        <v>0</v>
      </c>
      <c r="G404" s="29">
        <f>G401+G402</f>
        <v>0</v>
      </c>
      <c r="H404" s="15">
        <f>H401+H402</f>
        <v>0</v>
      </c>
      <c r="I404" s="15">
        <f t="shared" ref="I404:Q404" si="8">I401+I402</f>
        <v>0</v>
      </c>
      <c r="J404" s="15">
        <f t="shared" si="8"/>
        <v>0</v>
      </c>
      <c r="K404" s="15">
        <f t="shared" si="8"/>
        <v>0</v>
      </c>
      <c r="L404" s="15">
        <f t="shared" si="8"/>
        <v>0</v>
      </c>
      <c r="M404" s="15">
        <f t="shared" si="8"/>
        <v>0</v>
      </c>
      <c r="N404" s="15">
        <f t="shared" si="8"/>
        <v>0</v>
      </c>
      <c r="O404" s="15">
        <f t="shared" si="8"/>
        <v>0</v>
      </c>
      <c r="P404" s="15">
        <f t="shared" si="8"/>
        <v>0</v>
      </c>
      <c r="Q404" s="357">
        <f t="shared" si="8"/>
        <v>0</v>
      </c>
      <c r="R404" s="15">
        <f>R401+R402</f>
        <v>9.43</v>
      </c>
    </row>
    <row r="405" spans="1:18" ht="44.25" hidden="1" customHeight="1" thickBot="1">
      <c r="A405" s="747" t="s">
        <v>476</v>
      </c>
      <c r="B405" s="787"/>
      <c r="C405" s="787"/>
      <c r="D405" s="787"/>
      <c r="E405" s="788"/>
      <c r="F405" s="23">
        <f>F401+F402+F403</f>
        <v>0</v>
      </c>
      <c r="G405" s="29">
        <f>G401+G402+G403</f>
        <v>0</v>
      </c>
      <c r="H405" s="23">
        <f>H401+H402+H403</f>
        <v>0</v>
      </c>
      <c r="I405" s="23">
        <f t="shared" ref="I405:Q405" si="9">I401+I402+I403</f>
        <v>0</v>
      </c>
      <c r="J405" s="23">
        <f t="shared" si="9"/>
        <v>0</v>
      </c>
      <c r="K405" s="23">
        <f t="shared" si="9"/>
        <v>0</v>
      </c>
      <c r="L405" s="23">
        <f t="shared" si="9"/>
        <v>0</v>
      </c>
      <c r="M405" s="23">
        <f t="shared" si="9"/>
        <v>0</v>
      </c>
      <c r="N405" s="23">
        <f t="shared" si="9"/>
        <v>0</v>
      </c>
      <c r="O405" s="23">
        <f t="shared" si="9"/>
        <v>0</v>
      </c>
      <c r="P405" s="23">
        <f t="shared" si="9"/>
        <v>0</v>
      </c>
      <c r="Q405" s="365">
        <f t="shared" si="9"/>
        <v>0</v>
      </c>
      <c r="R405" s="23">
        <f>R401+R402+R403</f>
        <v>19.53</v>
      </c>
    </row>
    <row r="406" spans="1:18" ht="35.1" customHeight="1" thickBot="1">
      <c r="A406" s="640"/>
      <c r="B406" s="750"/>
      <c r="C406" s="750"/>
      <c r="D406" s="750"/>
      <c r="E406" s="750"/>
      <c r="F406" s="750"/>
      <c r="G406" s="750"/>
      <c r="H406" s="750"/>
      <c r="I406" s="750"/>
      <c r="J406" s="750"/>
      <c r="K406" s="750"/>
      <c r="L406" s="750"/>
      <c r="M406" s="750"/>
      <c r="N406" s="750"/>
      <c r="O406" s="750"/>
      <c r="P406" s="750"/>
      <c r="Q406" s="750"/>
      <c r="R406" s="389"/>
    </row>
    <row r="407" spans="1:18" ht="35.1" customHeight="1" thickBot="1">
      <c r="A407" s="642" t="s">
        <v>200</v>
      </c>
      <c r="B407" s="789"/>
      <c r="C407" s="789"/>
      <c r="D407" s="789"/>
      <c r="E407" s="789"/>
      <c r="F407" s="262"/>
      <c r="G407" s="414">
        <f t="shared" ref="G407:H409" si="10">G401</f>
        <v>0</v>
      </c>
      <c r="H407" s="49">
        <f t="shared" si="10"/>
        <v>0</v>
      </c>
      <c r="I407" s="49">
        <f>I401+H407</f>
        <v>0</v>
      </c>
      <c r="J407" s="49">
        <f t="shared" ref="J407:Q411" si="11">J401+I407</f>
        <v>0</v>
      </c>
      <c r="K407" s="49">
        <f t="shared" si="11"/>
        <v>0</v>
      </c>
      <c r="L407" s="49">
        <f t="shared" si="11"/>
        <v>0</v>
      </c>
      <c r="M407" s="49">
        <f t="shared" si="11"/>
        <v>0</v>
      </c>
      <c r="N407" s="49">
        <f t="shared" si="11"/>
        <v>0</v>
      </c>
      <c r="O407" s="49">
        <f t="shared" si="11"/>
        <v>0</v>
      </c>
      <c r="P407" s="49">
        <f t="shared" si="11"/>
        <v>0</v>
      </c>
      <c r="Q407" s="226">
        <f t="shared" si="11"/>
        <v>0</v>
      </c>
      <c r="R407" s="49">
        <f>R401</f>
        <v>9.43</v>
      </c>
    </row>
    <row r="408" spans="1:18" ht="35.1" customHeight="1" thickBot="1">
      <c r="A408" s="731" t="s">
        <v>201</v>
      </c>
      <c r="B408" s="732"/>
      <c r="C408" s="732"/>
      <c r="D408" s="732"/>
      <c r="E408" s="790"/>
      <c r="F408" s="791"/>
      <c r="G408" s="414">
        <f t="shared" si="10"/>
        <v>0</v>
      </c>
      <c r="H408" s="49">
        <f t="shared" si="10"/>
        <v>0</v>
      </c>
      <c r="I408" s="49">
        <f>I402+H408</f>
        <v>0</v>
      </c>
      <c r="J408" s="49">
        <f t="shared" si="11"/>
        <v>0</v>
      </c>
      <c r="K408" s="49">
        <f t="shared" si="11"/>
        <v>0</v>
      </c>
      <c r="L408" s="49">
        <f t="shared" si="11"/>
        <v>0</v>
      </c>
      <c r="M408" s="49">
        <f t="shared" si="11"/>
        <v>0</v>
      </c>
      <c r="N408" s="49">
        <f t="shared" si="11"/>
        <v>0</v>
      </c>
      <c r="O408" s="49">
        <f t="shared" si="11"/>
        <v>0</v>
      </c>
      <c r="P408" s="49">
        <f t="shared" si="11"/>
        <v>0</v>
      </c>
      <c r="Q408" s="226">
        <f t="shared" si="11"/>
        <v>0</v>
      </c>
      <c r="R408" s="49">
        <f>R402</f>
        <v>0</v>
      </c>
    </row>
    <row r="409" spans="1:18" ht="35.1" customHeight="1" thickBot="1">
      <c r="A409" s="728" t="s">
        <v>202</v>
      </c>
      <c r="B409" s="729"/>
      <c r="C409" s="729"/>
      <c r="D409" s="729"/>
      <c r="E409" s="734"/>
      <c r="F409" s="730"/>
      <c r="G409" s="414">
        <f t="shared" si="10"/>
        <v>0</v>
      </c>
      <c r="H409" s="49">
        <f t="shared" si="10"/>
        <v>0</v>
      </c>
      <c r="I409" s="49">
        <f>I403+H409</f>
        <v>0</v>
      </c>
      <c r="J409" s="49">
        <f t="shared" si="11"/>
        <v>0</v>
      </c>
      <c r="K409" s="49">
        <f t="shared" si="11"/>
        <v>0</v>
      </c>
      <c r="L409" s="49">
        <f t="shared" si="11"/>
        <v>0</v>
      </c>
      <c r="M409" s="49">
        <f t="shared" si="11"/>
        <v>0</v>
      </c>
      <c r="N409" s="49">
        <f t="shared" si="11"/>
        <v>0</v>
      </c>
      <c r="O409" s="49">
        <f t="shared" si="11"/>
        <v>0</v>
      </c>
      <c r="P409" s="49">
        <f t="shared" si="11"/>
        <v>0</v>
      </c>
      <c r="Q409" s="226">
        <f t="shared" si="11"/>
        <v>0</v>
      </c>
      <c r="R409" s="49">
        <f>R403</f>
        <v>10.1</v>
      </c>
    </row>
    <row r="410" spans="1:18" ht="42" customHeight="1" thickBot="1">
      <c r="A410" s="719" t="s">
        <v>477</v>
      </c>
      <c r="B410" s="720"/>
      <c r="C410" s="720"/>
      <c r="D410" s="720"/>
      <c r="E410" s="780"/>
      <c r="F410" s="781"/>
      <c r="G410" s="29">
        <f>G407+G408</f>
        <v>0</v>
      </c>
      <c r="H410" s="15">
        <f>H407+H408</f>
        <v>0</v>
      </c>
      <c r="I410" s="4">
        <f>I404+H410</f>
        <v>0</v>
      </c>
      <c r="J410" s="4">
        <f t="shared" si="11"/>
        <v>0</v>
      </c>
      <c r="K410" s="4">
        <f t="shared" si="11"/>
        <v>0</v>
      </c>
      <c r="L410" s="4">
        <f t="shared" si="11"/>
        <v>0</v>
      </c>
      <c r="M410" s="4">
        <f t="shared" si="11"/>
        <v>0</v>
      </c>
      <c r="N410" s="4">
        <f t="shared" si="11"/>
        <v>0</v>
      </c>
      <c r="O410" s="4">
        <f t="shared" si="11"/>
        <v>0</v>
      </c>
      <c r="P410" s="4">
        <f t="shared" si="11"/>
        <v>0</v>
      </c>
      <c r="Q410" s="358">
        <f t="shared" si="11"/>
        <v>0</v>
      </c>
      <c r="R410" s="15">
        <f>R407+R408</f>
        <v>9.43</v>
      </c>
    </row>
    <row r="411" spans="1:18" ht="42" customHeight="1" thickBot="1">
      <c r="A411" s="747" t="s">
        <v>478</v>
      </c>
      <c r="B411" s="782"/>
      <c r="C411" s="782"/>
      <c r="D411" s="782"/>
      <c r="E411" s="782"/>
      <c r="F411" s="783"/>
      <c r="G411" s="29">
        <f>G407+G408+G409</f>
        <v>0</v>
      </c>
      <c r="H411" s="23">
        <f>H407+H408+H409</f>
        <v>0</v>
      </c>
      <c r="I411" s="5">
        <f>I405+H411</f>
        <v>0</v>
      </c>
      <c r="J411" s="5">
        <f t="shared" si="11"/>
        <v>0</v>
      </c>
      <c r="K411" s="5">
        <f t="shared" si="11"/>
        <v>0</v>
      </c>
      <c r="L411" s="5">
        <f t="shared" si="11"/>
        <v>0</v>
      </c>
      <c r="M411" s="5">
        <f t="shared" si="11"/>
        <v>0</v>
      </c>
      <c r="N411" s="5">
        <f t="shared" si="11"/>
        <v>0</v>
      </c>
      <c r="O411" s="5">
        <f t="shared" si="11"/>
        <v>0</v>
      </c>
      <c r="P411" s="5">
        <f t="shared" si="11"/>
        <v>0</v>
      </c>
      <c r="Q411" s="359">
        <f>Q405+P411</f>
        <v>0</v>
      </c>
      <c r="R411" s="548">
        <f>R407+R408+R409</f>
        <v>19.53</v>
      </c>
    </row>
    <row r="412" spans="1:18" ht="35.1" customHeight="1" thickBot="1">
      <c r="A412" s="714"/>
      <c r="B412" s="750"/>
      <c r="C412" s="750"/>
      <c r="D412" s="750"/>
      <c r="E412" s="750"/>
      <c r="F412" s="750"/>
      <c r="G412" s="750"/>
      <c r="H412" s="750"/>
      <c r="I412" s="750"/>
      <c r="J412" s="750"/>
      <c r="K412" s="750"/>
      <c r="L412" s="750"/>
      <c r="M412" s="750"/>
      <c r="N412" s="750"/>
      <c r="O412" s="750"/>
      <c r="P412" s="750"/>
      <c r="Q412" s="750"/>
      <c r="R412" s="452"/>
    </row>
    <row r="413" spans="1:18" ht="35.1" customHeight="1" thickBot="1">
      <c r="A413" s="722" t="s">
        <v>203</v>
      </c>
      <c r="B413" s="784"/>
      <c r="C413" s="723"/>
      <c r="D413" s="723"/>
      <c r="E413" s="723"/>
      <c r="F413" s="723"/>
      <c r="G413" s="723"/>
      <c r="H413" s="723"/>
      <c r="I413" s="723"/>
      <c r="J413" s="723"/>
      <c r="K413" s="723"/>
      <c r="L413" s="723"/>
      <c r="M413" s="723"/>
      <c r="N413" s="723"/>
      <c r="O413" s="723"/>
      <c r="P413" s="723"/>
      <c r="Q413" s="723"/>
      <c r="R413" s="389"/>
    </row>
    <row r="414" spans="1:18" ht="35.1" customHeight="1">
      <c r="A414" s="803">
        <v>73</v>
      </c>
      <c r="B414" s="806" t="s">
        <v>655</v>
      </c>
      <c r="C414" s="808" t="s">
        <v>204</v>
      </c>
      <c r="D414" s="214" t="s">
        <v>656</v>
      </c>
      <c r="E414" s="757" t="s">
        <v>17</v>
      </c>
      <c r="F414" s="216" t="s">
        <v>18</v>
      </c>
      <c r="G414" s="456">
        <f>R414*J5</f>
        <v>0</v>
      </c>
      <c r="H414" s="207"/>
      <c r="I414" s="207"/>
      <c r="J414" s="209">
        <v>0</v>
      </c>
      <c r="K414" s="207"/>
      <c r="L414" s="207"/>
      <c r="M414" s="207"/>
      <c r="N414" s="207"/>
      <c r="O414" s="207"/>
      <c r="P414" s="207"/>
      <c r="Q414" s="352"/>
      <c r="R414" s="205">
        <v>1.2</v>
      </c>
    </row>
    <row r="415" spans="1:18" ht="27" customHeight="1">
      <c r="A415" s="804"/>
      <c r="B415" s="807"/>
      <c r="C415" s="809"/>
      <c r="D415" s="215"/>
      <c r="E415" s="758"/>
      <c r="F415" s="217" t="s">
        <v>19</v>
      </c>
      <c r="G415" s="468"/>
      <c r="H415" s="208"/>
      <c r="I415" s="208"/>
      <c r="J415" s="218"/>
      <c r="K415" s="208"/>
      <c r="L415" s="208"/>
      <c r="M415" s="208"/>
      <c r="N415" s="208"/>
      <c r="O415" s="208"/>
      <c r="P415" s="208"/>
      <c r="Q415" s="353"/>
      <c r="R415" s="206"/>
    </row>
    <row r="416" spans="1:18" ht="36.75" customHeight="1" thickBot="1">
      <c r="A416" s="804"/>
      <c r="B416" s="801" t="s">
        <v>210</v>
      </c>
      <c r="C416" s="809"/>
      <c r="D416" s="219"/>
      <c r="E416" s="758"/>
      <c r="F416" s="50" t="s">
        <v>20</v>
      </c>
      <c r="G416" s="497"/>
      <c r="H416" s="13"/>
      <c r="I416" s="10"/>
      <c r="J416" s="10"/>
      <c r="K416" s="10"/>
      <c r="L416" s="10"/>
      <c r="M416" s="10"/>
      <c r="N416" s="10"/>
      <c r="O416" s="10"/>
      <c r="P416" s="10"/>
      <c r="Q416" s="17"/>
      <c r="R416" s="392"/>
    </row>
    <row r="417" spans="1:18" ht="33.75" thickBot="1">
      <c r="A417" s="805"/>
      <c r="B417" s="802"/>
      <c r="C417" s="810"/>
      <c r="D417" s="220"/>
      <c r="E417" s="759"/>
      <c r="F417" s="49"/>
      <c r="G417" s="414"/>
      <c r="H417" s="638"/>
      <c r="I417" s="639"/>
      <c r="J417" s="639"/>
      <c r="K417" s="639"/>
      <c r="L417" s="639"/>
      <c r="M417" s="639"/>
      <c r="N417" s="639"/>
      <c r="O417" s="639"/>
      <c r="P417" s="639"/>
      <c r="Q417" s="639"/>
      <c r="R417" s="49"/>
    </row>
    <row r="418" spans="1:18" ht="35.1" customHeight="1">
      <c r="A418" s="751">
        <v>74</v>
      </c>
      <c r="B418" s="524" t="s">
        <v>205</v>
      </c>
      <c r="C418" s="792" t="s">
        <v>206</v>
      </c>
      <c r="D418" s="214" t="s">
        <v>657</v>
      </c>
      <c r="E418" s="795" t="s">
        <v>17</v>
      </c>
      <c r="F418" s="205" t="s">
        <v>18</v>
      </c>
      <c r="G418" s="456">
        <f>R418*J5</f>
        <v>0</v>
      </c>
      <c r="H418" s="207"/>
      <c r="I418" s="207"/>
      <c r="J418" s="209">
        <v>0</v>
      </c>
      <c r="K418" s="207"/>
      <c r="L418" s="207"/>
      <c r="M418" s="207"/>
      <c r="N418" s="207"/>
      <c r="O418" s="207"/>
      <c r="P418" s="207"/>
      <c r="Q418" s="352"/>
      <c r="R418" s="205">
        <v>0.8</v>
      </c>
    </row>
    <row r="419" spans="1:18" ht="35.1" customHeight="1">
      <c r="A419" s="752"/>
      <c r="B419" s="532" t="s">
        <v>207</v>
      </c>
      <c r="C419" s="793"/>
      <c r="D419" s="215"/>
      <c r="E419" s="796"/>
      <c r="F419" s="206" t="s">
        <v>19</v>
      </c>
      <c r="G419" s="468"/>
      <c r="H419" s="208"/>
      <c r="I419" s="208"/>
      <c r="J419" s="210"/>
      <c r="K419" s="208"/>
      <c r="L419" s="208"/>
      <c r="M419" s="208"/>
      <c r="N419" s="208"/>
      <c r="O419" s="208"/>
      <c r="P419" s="208"/>
      <c r="Q419" s="353"/>
      <c r="R419" s="206"/>
    </row>
    <row r="420" spans="1:18" ht="36.75" customHeight="1" thickBot="1">
      <c r="A420" s="752"/>
      <c r="B420" s="524" t="s">
        <v>658</v>
      </c>
      <c r="C420" s="793"/>
      <c r="D420" s="219"/>
      <c r="E420" s="796"/>
      <c r="F420" s="34" t="s">
        <v>20</v>
      </c>
      <c r="G420" s="497"/>
      <c r="H420" s="13"/>
      <c r="I420" s="10"/>
      <c r="J420" s="10"/>
      <c r="K420" s="10"/>
      <c r="L420" s="10"/>
      <c r="M420" s="10"/>
      <c r="N420" s="10"/>
      <c r="O420" s="10"/>
      <c r="P420" s="10"/>
      <c r="Q420" s="17"/>
      <c r="R420" s="392"/>
    </row>
    <row r="421" spans="1:18" ht="51.75" customHeight="1" thickBot="1">
      <c r="A421" s="753"/>
      <c r="B421" s="545" t="s">
        <v>211</v>
      </c>
      <c r="C421" s="794"/>
      <c r="D421" s="220"/>
      <c r="E421" s="797"/>
      <c r="F421" s="49"/>
      <c r="G421" s="414"/>
      <c r="H421" s="638"/>
      <c r="I421" s="639"/>
      <c r="J421" s="639"/>
      <c r="K421" s="639"/>
      <c r="L421" s="639"/>
      <c r="M421" s="639"/>
      <c r="N421" s="639"/>
      <c r="O421" s="639"/>
      <c r="P421" s="639"/>
      <c r="Q421" s="639"/>
      <c r="R421" s="49"/>
    </row>
    <row r="422" spans="1:18" ht="35.1" customHeight="1">
      <c r="A422" s="751">
        <v>75</v>
      </c>
      <c r="B422" s="523" t="s">
        <v>208</v>
      </c>
      <c r="C422" s="792" t="s">
        <v>209</v>
      </c>
      <c r="D422" s="214" t="s">
        <v>659</v>
      </c>
      <c r="E422" s="795" t="s">
        <v>17</v>
      </c>
      <c r="F422" s="211" t="s">
        <v>18</v>
      </c>
      <c r="G422" s="456">
        <f>R422*J5</f>
        <v>0</v>
      </c>
      <c r="H422" s="207"/>
      <c r="I422" s="207"/>
      <c r="J422" s="209">
        <v>0</v>
      </c>
      <c r="K422" s="207"/>
      <c r="L422" s="207"/>
      <c r="M422" s="207"/>
      <c r="N422" s="207"/>
      <c r="O422" s="207"/>
      <c r="P422" s="207"/>
      <c r="Q422" s="352"/>
      <c r="R422" s="205">
        <v>0.25</v>
      </c>
    </row>
    <row r="423" spans="1:18" ht="35.1" customHeight="1">
      <c r="A423" s="752"/>
      <c r="B423" s="532" t="s">
        <v>660</v>
      </c>
      <c r="C423" s="793"/>
      <c r="D423" s="215"/>
      <c r="E423" s="796"/>
      <c r="F423" s="206" t="s">
        <v>19</v>
      </c>
      <c r="G423" s="468"/>
      <c r="H423" s="208"/>
      <c r="I423" s="208"/>
      <c r="J423" s="210"/>
      <c r="K423" s="208"/>
      <c r="L423" s="208"/>
      <c r="M423" s="208"/>
      <c r="N423" s="208"/>
      <c r="O423" s="208"/>
      <c r="P423" s="208"/>
      <c r="Q423" s="353"/>
      <c r="R423" s="206"/>
    </row>
    <row r="424" spans="1:18" ht="49.5" customHeight="1" thickBot="1">
      <c r="A424" s="752"/>
      <c r="B424" s="524"/>
      <c r="C424" s="793"/>
      <c r="D424" s="219"/>
      <c r="E424" s="796"/>
      <c r="F424" s="34" t="s">
        <v>20</v>
      </c>
      <c r="G424" s="497"/>
      <c r="H424" s="13"/>
      <c r="I424" s="10"/>
      <c r="J424" s="10"/>
      <c r="K424" s="10"/>
      <c r="L424" s="10"/>
      <c r="M424" s="10"/>
      <c r="N424" s="10"/>
      <c r="O424" s="10"/>
      <c r="P424" s="10"/>
      <c r="Q424" s="17"/>
      <c r="R424" s="392"/>
    </row>
    <row r="425" spans="1:18" ht="33.75" thickBot="1">
      <c r="A425" s="753"/>
      <c r="B425" s="545"/>
      <c r="C425" s="794"/>
      <c r="D425" s="220"/>
      <c r="E425" s="797"/>
      <c r="F425" s="49"/>
      <c r="G425" s="414"/>
      <c r="H425" s="638"/>
      <c r="I425" s="639"/>
      <c r="J425" s="639"/>
      <c r="K425" s="639"/>
      <c r="L425" s="639"/>
      <c r="M425" s="639"/>
      <c r="N425" s="639"/>
      <c r="O425" s="639"/>
      <c r="P425" s="639"/>
      <c r="Q425" s="639"/>
      <c r="R425" s="49"/>
    </row>
    <row r="426" spans="1:18" ht="35.1" hidden="1" customHeight="1" thickBot="1">
      <c r="A426" s="642" t="s">
        <v>212</v>
      </c>
      <c r="B426" s="643"/>
      <c r="C426" s="643"/>
      <c r="D426" s="643"/>
      <c r="E426" s="644"/>
      <c r="F426" s="205">
        <f>SUM(H426:Q426)</f>
        <v>0</v>
      </c>
      <c r="G426" s="414">
        <f>G414+G418+G422</f>
        <v>0</v>
      </c>
      <c r="H426" s="49">
        <f>H414+H418+H422</f>
        <v>0</v>
      </c>
      <c r="I426" s="49">
        <f t="shared" ref="I426:Q426" si="12">I414+I418+I422</f>
        <v>0</v>
      </c>
      <c r="J426" s="49">
        <f t="shared" si="12"/>
        <v>0</v>
      </c>
      <c r="K426" s="49">
        <f t="shared" si="12"/>
        <v>0</v>
      </c>
      <c r="L426" s="49">
        <f t="shared" si="12"/>
        <v>0</v>
      </c>
      <c r="M426" s="49">
        <f t="shared" si="12"/>
        <v>0</v>
      </c>
      <c r="N426" s="49">
        <f t="shared" si="12"/>
        <v>0</v>
      </c>
      <c r="O426" s="49">
        <f t="shared" si="12"/>
        <v>0</v>
      </c>
      <c r="P426" s="49">
        <f t="shared" si="12"/>
        <v>0</v>
      </c>
      <c r="Q426" s="226">
        <f t="shared" si="12"/>
        <v>0</v>
      </c>
      <c r="R426" s="49">
        <f>R414+R418+R422</f>
        <v>2.25</v>
      </c>
    </row>
    <row r="427" spans="1:18" ht="35.1" hidden="1" customHeight="1" thickBot="1">
      <c r="A427" s="731" t="s">
        <v>213</v>
      </c>
      <c r="B427" s="732"/>
      <c r="C427" s="732"/>
      <c r="D427" s="732"/>
      <c r="E427" s="733"/>
      <c r="F427" s="205">
        <f>SUM(H427:Q427)</f>
        <v>0</v>
      </c>
      <c r="G427" s="414">
        <f t="shared" ref="G427:R428" si="13">G415+G419+G423</f>
        <v>0</v>
      </c>
      <c r="H427" s="49">
        <f t="shared" si="13"/>
        <v>0</v>
      </c>
      <c r="I427" s="49">
        <f t="shared" si="13"/>
        <v>0</v>
      </c>
      <c r="J427" s="49">
        <f t="shared" si="13"/>
        <v>0</v>
      </c>
      <c r="K427" s="49">
        <f t="shared" si="13"/>
        <v>0</v>
      </c>
      <c r="L427" s="49">
        <f t="shared" si="13"/>
        <v>0</v>
      </c>
      <c r="M427" s="49">
        <f t="shared" si="13"/>
        <v>0</v>
      </c>
      <c r="N427" s="49">
        <f t="shared" si="13"/>
        <v>0</v>
      </c>
      <c r="O427" s="49">
        <f t="shared" si="13"/>
        <v>0</v>
      </c>
      <c r="P427" s="49">
        <f t="shared" si="13"/>
        <v>0</v>
      </c>
      <c r="Q427" s="226">
        <f t="shared" si="13"/>
        <v>0</v>
      </c>
      <c r="R427" s="49">
        <f t="shared" si="13"/>
        <v>0</v>
      </c>
    </row>
    <row r="428" spans="1:18" ht="35.1" hidden="1" customHeight="1" thickBot="1">
      <c r="A428" s="798" t="s">
        <v>214</v>
      </c>
      <c r="B428" s="799"/>
      <c r="C428" s="799"/>
      <c r="D428" s="799"/>
      <c r="E428" s="800"/>
      <c r="F428" s="205">
        <f>SUM(H428:Q428)</f>
        <v>0</v>
      </c>
      <c r="G428" s="414">
        <f t="shared" si="13"/>
        <v>0</v>
      </c>
      <c r="H428" s="49">
        <f t="shared" si="13"/>
        <v>0</v>
      </c>
      <c r="I428" s="49">
        <f t="shared" si="13"/>
        <v>0</v>
      </c>
      <c r="J428" s="49">
        <f t="shared" si="13"/>
        <v>0</v>
      </c>
      <c r="K428" s="49">
        <f t="shared" si="13"/>
        <v>0</v>
      </c>
      <c r="L428" s="49">
        <f t="shared" si="13"/>
        <v>0</v>
      </c>
      <c r="M428" s="49">
        <f t="shared" si="13"/>
        <v>0</v>
      </c>
      <c r="N428" s="49">
        <f t="shared" si="13"/>
        <v>0</v>
      </c>
      <c r="O428" s="49">
        <f t="shared" si="13"/>
        <v>0</v>
      </c>
      <c r="P428" s="49">
        <f t="shared" si="13"/>
        <v>0</v>
      </c>
      <c r="Q428" s="226">
        <f t="shared" si="13"/>
        <v>0</v>
      </c>
      <c r="R428" s="49">
        <f t="shared" si="13"/>
        <v>0</v>
      </c>
    </row>
    <row r="429" spans="1:18" ht="45.75" hidden="1" customHeight="1" thickBot="1">
      <c r="A429" s="719" t="s">
        <v>479</v>
      </c>
      <c r="B429" s="720"/>
      <c r="C429" s="720"/>
      <c r="D429" s="720"/>
      <c r="E429" s="786"/>
      <c r="F429" s="15">
        <f>SUM(F426:F427)</f>
        <v>0</v>
      </c>
      <c r="G429" s="29">
        <f>G426+G427</f>
        <v>0</v>
      </c>
      <c r="H429" s="15">
        <f>H426+H427</f>
        <v>0</v>
      </c>
      <c r="I429" s="15">
        <f t="shared" ref="I429:Q429" si="14">I426+I427</f>
        <v>0</v>
      </c>
      <c r="J429" s="15">
        <f t="shared" si="14"/>
        <v>0</v>
      </c>
      <c r="K429" s="15">
        <f t="shared" si="14"/>
        <v>0</v>
      </c>
      <c r="L429" s="15">
        <f t="shared" si="14"/>
        <v>0</v>
      </c>
      <c r="M429" s="15">
        <f t="shared" si="14"/>
        <v>0</v>
      </c>
      <c r="N429" s="15">
        <f t="shared" si="14"/>
        <v>0</v>
      </c>
      <c r="O429" s="15">
        <f t="shared" si="14"/>
        <v>0</v>
      </c>
      <c r="P429" s="15">
        <f t="shared" si="14"/>
        <v>0</v>
      </c>
      <c r="Q429" s="357">
        <f t="shared" si="14"/>
        <v>0</v>
      </c>
      <c r="R429" s="15">
        <f>R426+R427</f>
        <v>2.25</v>
      </c>
    </row>
    <row r="430" spans="1:18" ht="44.25" hidden="1" customHeight="1" thickBot="1">
      <c r="A430" s="747" t="s">
        <v>480</v>
      </c>
      <c r="B430" s="787"/>
      <c r="C430" s="787"/>
      <c r="D430" s="787"/>
      <c r="E430" s="788"/>
      <c r="F430" s="548">
        <f>SUM(F426:F428)</f>
        <v>0</v>
      </c>
      <c r="G430" s="571">
        <f>G426+G427+G428</f>
        <v>0</v>
      </c>
      <c r="H430" s="548">
        <f>H426+H427+H428</f>
        <v>0</v>
      </c>
      <c r="I430" s="548">
        <f t="shared" ref="I430:Q430" si="15">I426+I427+I428</f>
        <v>0</v>
      </c>
      <c r="J430" s="548">
        <f t="shared" si="15"/>
        <v>0</v>
      </c>
      <c r="K430" s="548">
        <f t="shared" si="15"/>
        <v>0</v>
      </c>
      <c r="L430" s="548">
        <f t="shared" si="15"/>
        <v>0</v>
      </c>
      <c r="M430" s="548">
        <f t="shared" si="15"/>
        <v>0</v>
      </c>
      <c r="N430" s="548">
        <f t="shared" si="15"/>
        <v>0</v>
      </c>
      <c r="O430" s="548">
        <f t="shared" si="15"/>
        <v>0</v>
      </c>
      <c r="P430" s="548">
        <f t="shared" si="15"/>
        <v>0</v>
      </c>
      <c r="Q430" s="552">
        <f t="shared" si="15"/>
        <v>0</v>
      </c>
      <c r="R430" s="548">
        <f>R426+R427+R428</f>
        <v>2.25</v>
      </c>
    </row>
    <row r="431" spans="1:18" ht="35.1" customHeight="1" thickBot="1">
      <c r="A431" s="640"/>
      <c r="B431" s="641"/>
      <c r="C431" s="641"/>
      <c r="D431" s="641"/>
      <c r="E431" s="641"/>
      <c r="F431" s="641"/>
      <c r="G431" s="641"/>
      <c r="H431" s="641"/>
      <c r="I431" s="641"/>
      <c r="J431" s="641"/>
      <c r="K431" s="641"/>
      <c r="L431" s="641"/>
      <c r="M431" s="641"/>
      <c r="N431" s="641"/>
      <c r="O431" s="641"/>
      <c r="P431" s="641"/>
      <c r="Q431" s="641"/>
      <c r="R431" s="389"/>
    </row>
    <row r="432" spans="1:18" ht="35.1" customHeight="1" thickBot="1">
      <c r="A432" s="642" t="s">
        <v>215</v>
      </c>
      <c r="B432" s="643"/>
      <c r="C432" s="643"/>
      <c r="D432" s="643"/>
      <c r="E432" s="643"/>
      <c r="F432" s="644"/>
      <c r="G432" s="58">
        <f t="shared" ref="G432:H434" si="16">G426</f>
        <v>0</v>
      </c>
      <c r="H432" s="2">
        <f t="shared" si="16"/>
        <v>0</v>
      </c>
      <c r="I432" s="2">
        <f t="shared" ref="I432:Q436" si="17">SUM(I426,H432)</f>
        <v>0</v>
      </c>
      <c r="J432" s="2">
        <f t="shared" si="17"/>
        <v>0</v>
      </c>
      <c r="K432" s="2">
        <f t="shared" si="17"/>
        <v>0</v>
      </c>
      <c r="L432" s="2">
        <f t="shared" si="17"/>
        <v>0</v>
      </c>
      <c r="M432" s="2">
        <f t="shared" si="17"/>
        <v>0</v>
      </c>
      <c r="N432" s="2">
        <f t="shared" si="17"/>
        <v>0</v>
      </c>
      <c r="O432" s="2">
        <f t="shared" si="17"/>
        <v>0</v>
      </c>
      <c r="P432" s="2">
        <f t="shared" si="17"/>
        <v>0</v>
      </c>
      <c r="Q432" s="367">
        <f t="shared" si="17"/>
        <v>0</v>
      </c>
      <c r="R432" s="2">
        <f>R426</f>
        <v>2.25</v>
      </c>
    </row>
    <row r="433" spans="1:18" ht="35.1" customHeight="1" thickBot="1">
      <c r="A433" s="731" t="s">
        <v>216</v>
      </c>
      <c r="B433" s="732"/>
      <c r="C433" s="732"/>
      <c r="D433" s="732"/>
      <c r="E433" s="732"/>
      <c r="F433" s="733"/>
      <c r="G433" s="58">
        <f t="shared" si="16"/>
        <v>0</v>
      </c>
      <c r="H433" s="2">
        <f t="shared" si="16"/>
        <v>0</v>
      </c>
      <c r="I433" s="2">
        <f t="shared" si="17"/>
        <v>0</v>
      </c>
      <c r="J433" s="2">
        <f t="shared" si="17"/>
        <v>0</v>
      </c>
      <c r="K433" s="2">
        <f t="shared" si="17"/>
        <v>0</v>
      </c>
      <c r="L433" s="2">
        <f t="shared" si="17"/>
        <v>0</v>
      </c>
      <c r="M433" s="2">
        <f t="shared" si="17"/>
        <v>0</v>
      </c>
      <c r="N433" s="2">
        <f t="shared" si="17"/>
        <v>0</v>
      </c>
      <c r="O433" s="2">
        <f t="shared" si="17"/>
        <v>0</v>
      </c>
      <c r="P433" s="2">
        <f t="shared" si="17"/>
        <v>0</v>
      </c>
      <c r="Q433" s="367">
        <f t="shared" si="17"/>
        <v>0</v>
      </c>
      <c r="R433" s="2">
        <f>R427</f>
        <v>0</v>
      </c>
    </row>
    <row r="434" spans="1:18" ht="35.1" customHeight="1" thickBot="1">
      <c r="A434" s="798" t="s">
        <v>217</v>
      </c>
      <c r="B434" s="799"/>
      <c r="C434" s="799"/>
      <c r="D434" s="799"/>
      <c r="E434" s="799"/>
      <c r="F434" s="800"/>
      <c r="G434" s="58">
        <f t="shared" si="16"/>
        <v>0</v>
      </c>
      <c r="H434" s="2">
        <f t="shared" si="16"/>
        <v>0</v>
      </c>
      <c r="I434" s="2">
        <f t="shared" si="17"/>
        <v>0</v>
      </c>
      <c r="J434" s="2">
        <f t="shared" si="17"/>
        <v>0</v>
      </c>
      <c r="K434" s="2">
        <f t="shared" si="17"/>
        <v>0</v>
      </c>
      <c r="L434" s="2">
        <f t="shared" si="17"/>
        <v>0</v>
      </c>
      <c r="M434" s="2">
        <f t="shared" si="17"/>
        <v>0</v>
      </c>
      <c r="N434" s="2">
        <f t="shared" si="17"/>
        <v>0</v>
      </c>
      <c r="O434" s="2">
        <f t="shared" si="17"/>
        <v>0</v>
      </c>
      <c r="P434" s="2">
        <f t="shared" si="17"/>
        <v>0</v>
      </c>
      <c r="Q434" s="367">
        <f t="shared" si="17"/>
        <v>0</v>
      </c>
      <c r="R434" s="2">
        <f>R428</f>
        <v>0</v>
      </c>
    </row>
    <row r="435" spans="1:18" ht="40.5" customHeight="1" thickBot="1">
      <c r="A435" s="719" t="s">
        <v>481</v>
      </c>
      <c r="B435" s="720"/>
      <c r="C435" s="720"/>
      <c r="D435" s="720"/>
      <c r="E435" s="720"/>
      <c r="F435" s="786"/>
      <c r="G435" s="419">
        <f>SUM(G432:G433)</f>
        <v>0</v>
      </c>
      <c r="H435" s="24">
        <f>SUM(H432:H433)</f>
        <v>0</v>
      </c>
      <c r="I435" s="25">
        <f t="shared" si="17"/>
        <v>0</v>
      </c>
      <c r="J435" s="25">
        <f t="shared" si="17"/>
        <v>0</v>
      </c>
      <c r="K435" s="25">
        <f t="shared" si="17"/>
        <v>0</v>
      </c>
      <c r="L435" s="25">
        <f t="shared" si="17"/>
        <v>0</v>
      </c>
      <c r="M435" s="25">
        <f t="shared" si="17"/>
        <v>0</v>
      </c>
      <c r="N435" s="25">
        <f t="shared" si="17"/>
        <v>0</v>
      </c>
      <c r="O435" s="25">
        <f t="shared" si="17"/>
        <v>0</v>
      </c>
      <c r="P435" s="25">
        <f t="shared" si="17"/>
        <v>0</v>
      </c>
      <c r="Q435" s="368">
        <f t="shared" si="17"/>
        <v>0</v>
      </c>
      <c r="R435" s="24">
        <f>SUM(R432:R433)</f>
        <v>2.25</v>
      </c>
    </row>
    <row r="436" spans="1:18" ht="44.25" customHeight="1" thickBot="1">
      <c r="A436" s="747" t="s">
        <v>482</v>
      </c>
      <c r="B436" s="787"/>
      <c r="C436" s="787"/>
      <c r="D436" s="787"/>
      <c r="E436" s="787"/>
      <c r="F436" s="788"/>
      <c r="G436" s="420">
        <f>SUM(G432:G434)</f>
        <v>0</v>
      </c>
      <c r="H436" s="60">
        <f>SUM(H432:H434)</f>
        <v>0</v>
      </c>
      <c r="I436" s="60">
        <f t="shared" si="17"/>
        <v>0</v>
      </c>
      <c r="J436" s="60">
        <f t="shared" si="17"/>
        <v>0</v>
      </c>
      <c r="K436" s="60">
        <f t="shared" si="17"/>
        <v>0</v>
      </c>
      <c r="L436" s="60">
        <f t="shared" si="17"/>
        <v>0</v>
      </c>
      <c r="M436" s="60">
        <f t="shared" si="17"/>
        <v>0</v>
      </c>
      <c r="N436" s="60">
        <f t="shared" si="17"/>
        <v>0</v>
      </c>
      <c r="O436" s="60">
        <f t="shared" si="17"/>
        <v>0</v>
      </c>
      <c r="P436" s="60">
        <f t="shared" si="17"/>
        <v>0</v>
      </c>
      <c r="Q436" s="369">
        <f t="shared" si="17"/>
        <v>0</v>
      </c>
      <c r="R436" s="60">
        <f>SUM(R432:R434)</f>
        <v>2.25</v>
      </c>
    </row>
    <row r="437" spans="1:18" ht="44.25" customHeight="1" thickBot="1">
      <c r="A437" s="498"/>
      <c r="B437" s="539"/>
      <c r="C437" s="539"/>
      <c r="D437" s="539"/>
      <c r="E437" s="539"/>
      <c r="F437" s="539"/>
      <c r="G437" s="421"/>
      <c r="H437" s="166"/>
      <c r="I437" s="166"/>
      <c r="J437" s="166"/>
      <c r="K437" s="166"/>
      <c r="L437" s="166"/>
      <c r="M437" s="166"/>
      <c r="N437" s="166"/>
      <c r="O437" s="166"/>
      <c r="P437" s="166"/>
      <c r="Q437" s="166"/>
      <c r="R437" s="60"/>
    </row>
    <row r="438" spans="1:18" ht="35.1" customHeight="1" thickBot="1">
      <c r="A438" s="722" t="s">
        <v>218</v>
      </c>
      <c r="B438" s="723"/>
      <c r="C438" s="723"/>
      <c r="D438" s="723"/>
      <c r="E438" s="723"/>
      <c r="F438" s="723"/>
      <c r="G438" s="723"/>
      <c r="H438" s="723"/>
      <c r="I438" s="723"/>
      <c r="J438" s="723"/>
      <c r="K438" s="723"/>
      <c r="L438" s="723"/>
      <c r="M438" s="723"/>
      <c r="N438" s="723"/>
      <c r="O438" s="723"/>
      <c r="P438" s="723"/>
      <c r="Q438" s="723"/>
      <c r="R438" s="389"/>
    </row>
    <row r="439" spans="1:18" ht="35.1" customHeight="1">
      <c r="A439" s="803">
        <v>76</v>
      </c>
      <c r="B439" s="523" t="s">
        <v>219</v>
      </c>
      <c r="C439" s="754" t="s">
        <v>220</v>
      </c>
      <c r="D439" s="523"/>
      <c r="E439" s="757" t="s">
        <v>451</v>
      </c>
      <c r="F439" s="205" t="s">
        <v>18</v>
      </c>
      <c r="G439" s="456"/>
      <c r="H439" s="39"/>
      <c r="I439" s="209"/>
      <c r="J439" s="209"/>
      <c r="K439" s="40"/>
      <c r="L439" s="209"/>
      <c r="M439" s="209"/>
      <c r="N439" s="209"/>
      <c r="O439" s="209"/>
      <c r="P439" s="209"/>
      <c r="Q439" s="362"/>
      <c r="R439" s="394"/>
    </row>
    <row r="440" spans="1:18" ht="34.5" customHeight="1">
      <c r="A440" s="804"/>
      <c r="B440" s="532" t="s">
        <v>221</v>
      </c>
      <c r="C440" s="755"/>
      <c r="D440" s="213" t="s">
        <v>679</v>
      </c>
      <c r="E440" s="758"/>
      <c r="F440" s="547" t="s">
        <v>19</v>
      </c>
      <c r="G440" s="468"/>
      <c r="H440" s="45"/>
      <c r="I440" s="210"/>
      <c r="J440" s="283"/>
      <c r="K440" s="515"/>
      <c r="L440" s="45"/>
      <c r="M440" s="210"/>
      <c r="N440" s="210"/>
      <c r="O440" s="210"/>
      <c r="P440" s="210"/>
      <c r="Q440" s="363"/>
      <c r="R440" s="395"/>
    </row>
    <row r="441" spans="1:18" ht="35.1" customHeight="1" thickBot="1">
      <c r="A441" s="804"/>
      <c r="B441" s="524" t="s">
        <v>222</v>
      </c>
      <c r="C441" s="755"/>
      <c r="D441" s="524"/>
      <c r="E441" s="758"/>
      <c r="F441" s="35" t="s">
        <v>20</v>
      </c>
      <c r="G441" s="497">
        <f>R441*J5</f>
        <v>0</v>
      </c>
      <c r="H441" s="44"/>
      <c r="I441" s="42"/>
      <c r="J441" s="42"/>
      <c r="K441" s="48"/>
      <c r="L441" s="42"/>
      <c r="M441" s="42"/>
      <c r="N441" s="42"/>
      <c r="O441" s="42">
        <v>0</v>
      </c>
      <c r="P441" s="42"/>
      <c r="Q441" s="361"/>
      <c r="R441" s="393">
        <v>1.2</v>
      </c>
    </row>
    <row r="442" spans="1:18" ht="35.1" customHeight="1">
      <c r="A442" s="804"/>
      <c r="B442" s="524" t="s">
        <v>223</v>
      </c>
      <c r="C442" s="755"/>
      <c r="D442" s="768" t="s">
        <v>681</v>
      </c>
      <c r="E442" s="758"/>
      <c r="F442" s="744"/>
      <c r="G442" s="422"/>
      <c r="H442" s="636"/>
      <c r="I442" s="637"/>
      <c r="J442" s="637"/>
      <c r="K442" s="637"/>
      <c r="L442" s="637"/>
      <c r="M442" s="637"/>
      <c r="N442" s="637"/>
      <c r="O442" s="637"/>
      <c r="P442" s="637"/>
      <c r="Q442" s="637"/>
      <c r="R442" s="540"/>
    </row>
    <row r="443" spans="1:18" ht="35.1" customHeight="1" thickBot="1">
      <c r="A443" s="805"/>
      <c r="B443" s="545" t="s">
        <v>224</v>
      </c>
      <c r="C443" s="756"/>
      <c r="D443" s="811"/>
      <c r="E443" s="759"/>
      <c r="F443" s="745"/>
      <c r="G443" s="440"/>
      <c r="H443" s="746"/>
      <c r="I443" s="746"/>
      <c r="J443" s="746"/>
      <c r="K443" s="746"/>
      <c r="L443" s="746"/>
      <c r="M443" s="746"/>
      <c r="N443" s="746"/>
      <c r="O443" s="746"/>
      <c r="P443" s="746"/>
      <c r="Q443" s="746"/>
      <c r="R443" s="522"/>
    </row>
    <row r="444" spans="1:18" ht="53.25" customHeight="1">
      <c r="A444" s="751">
        <v>77</v>
      </c>
      <c r="B444" s="523" t="s">
        <v>617</v>
      </c>
      <c r="C444" s="754" t="s">
        <v>225</v>
      </c>
      <c r="D444" s="523"/>
      <c r="E444" s="751" t="s">
        <v>451</v>
      </c>
      <c r="F444" s="205" t="s">
        <v>18</v>
      </c>
      <c r="G444" s="456"/>
      <c r="H444" s="39"/>
      <c r="I444" s="209"/>
      <c r="J444" s="209"/>
      <c r="K444" s="209"/>
      <c r="L444" s="209"/>
      <c r="M444" s="209"/>
      <c r="N444" s="209"/>
      <c r="O444" s="209"/>
      <c r="P444" s="209"/>
      <c r="Q444" s="362"/>
      <c r="R444" s="394"/>
    </row>
    <row r="445" spans="1:18" ht="35.1" customHeight="1">
      <c r="A445" s="752"/>
      <c r="B445" s="532" t="s">
        <v>226</v>
      </c>
      <c r="C445" s="755"/>
      <c r="D445" s="11"/>
      <c r="E445" s="752"/>
      <c r="F445" s="547" t="s">
        <v>19</v>
      </c>
      <c r="G445" s="468"/>
      <c r="H445" s="13"/>
      <c r="I445" s="10"/>
      <c r="J445" s="10"/>
      <c r="K445" s="10"/>
      <c r="L445" s="10"/>
      <c r="M445" s="10"/>
      <c r="N445" s="10"/>
      <c r="O445" s="10"/>
      <c r="P445" s="10"/>
      <c r="Q445" s="17"/>
      <c r="R445" s="392"/>
    </row>
    <row r="446" spans="1:18" ht="35.1" customHeight="1" thickBot="1">
      <c r="A446" s="752"/>
      <c r="B446" s="524" t="s">
        <v>227</v>
      </c>
      <c r="C446" s="755"/>
      <c r="D446" s="8" t="s">
        <v>189</v>
      </c>
      <c r="E446" s="752"/>
      <c r="F446" s="35" t="s">
        <v>20</v>
      </c>
      <c r="G446" s="497">
        <f>R446*J5</f>
        <v>0</v>
      </c>
      <c r="H446" s="44"/>
      <c r="I446" s="42"/>
      <c r="J446" s="42"/>
      <c r="K446" s="42"/>
      <c r="L446" s="42"/>
      <c r="M446" s="42"/>
      <c r="N446" s="42"/>
      <c r="O446" s="42">
        <v>0</v>
      </c>
      <c r="P446" s="42"/>
      <c r="Q446" s="361"/>
      <c r="R446" s="393">
        <v>0.3</v>
      </c>
    </row>
    <row r="447" spans="1:18" ht="35.1" customHeight="1" thickBot="1">
      <c r="A447" s="753"/>
      <c r="B447" s="545"/>
      <c r="C447" s="756"/>
      <c r="D447" s="12"/>
      <c r="E447" s="753"/>
      <c r="F447" s="546"/>
      <c r="G447" s="443"/>
      <c r="H447" s="767"/>
      <c r="I447" s="767"/>
      <c r="J447" s="767"/>
      <c r="K447" s="767"/>
      <c r="L447" s="767"/>
      <c r="M447" s="767"/>
      <c r="N447" s="767"/>
      <c r="O447" s="767"/>
      <c r="P447" s="767"/>
      <c r="Q447" s="767"/>
      <c r="R447" s="546"/>
    </row>
    <row r="448" spans="1:18" ht="35.1" customHeight="1">
      <c r="A448" s="751">
        <v>78</v>
      </c>
      <c r="B448" s="754" t="s">
        <v>661</v>
      </c>
      <c r="C448" s="754" t="s">
        <v>229</v>
      </c>
      <c r="D448" s="212" t="s">
        <v>680</v>
      </c>
      <c r="E448" s="815" t="s">
        <v>678</v>
      </c>
      <c r="F448" s="205" t="s">
        <v>18</v>
      </c>
      <c r="G448" s="456"/>
      <c r="H448" s="39"/>
      <c r="I448" s="209"/>
      <c r="J448" s="209"/>
      <c r="K448" s="209"/>
      <c r="L448" s="209"/>
      <c r="M448" s="209"/>
      <c r="N448" s="209"/>
      <c r="O448" s="209"/>
      <c r="P448" s="209"/>
      <c r="Q448" s="362"/>
      <c r="R448" s="394"/>
    </row>
    <row r="449" spans="1:18" ht="35.1" customHeight="1">
      <c r="A449" s="752"/>
      <c r="B449" s="813"/>
      <c r="C449" s="761"/>
      <c r="D449" s="213"/>
      <c r="E449" s="752"/>
      <c r="F449" s="547" t="s">
        <v>19</v>
      </c>
      <c r="G449" s="468"/>
      <c r="H449" s="445"/>
      <c r="I449" s="218"/>
      <c r="J449" s="218"/>
      <c r="K449" s="218"/>
      <c r="L449" s="218"/>
      <c r="M449" s="218"/>
      <c r="N449" s="218"/>
      <c r="O449" s="218"/>
      <c r="P449" s="218"/>
      <c r="Q449" s="370"/>
      <c r="R449" s="397"/>
    </row>
    <row r="450" spans="1:18" ht="47.25" customHeight="1" thickBot="1">
      <c r="A450" s="752"/>
      <c r="B450" s="813"/>
      <c r="C450" s="755"/>
      <c r="D450" s="8"/>
      <c r="E450" s="752"/>
      <c r="F450" s="35" t="s">
        <v>20</v>
      </c>
      <c r="G450" s="497">
        <f>R450*J5</f>
        <v>0</v>
      </c>
      <c r="H450" s="44"/>
      <c r="I450" s="42"/>
      <c r="J450" s="42"/>
      <c r="K450" s="42"/>
      <c r="L450" s="42"/>
      <c r="M450" s="42"/>
      <c r="N450" s="42"/>
      <c r="O450" s="42">
        <v>0</v>
      </c>
      <c r="P450" s="42"/>
      <c r="Q450" s="361"/>
      <c r="R450" s="393">
        <v>0.8</v>
      </c>
    </row>
    <row r="451" spans="1:18" ht="35.1" customHeight="1" thickBot="1">
      <c r="A451" s="753"/>
      <c r="B451" s="814"/>
      <c r="C451" s="756"/>
      <c r="D451" s="545"/>
      <c r="E451" s="753"/>
      <c r="F451" s="49"/>
      <c r="G451" s="414"/>
      <c r="H451" s="776"/>
      <c r="I451" s="812"/>
      <c r="J451" s="812"/>
      <c r="K451" s="812"/>
      <c r="L451" s="812"/>
      <c r="M451" s="812"/>
      <c r="N451" s="812"/>
      <c r="O451" s="812"/>
      <c r="P451" s="812"/>
      <c r="Q451" s="812"/>
      <c r="R451" s="49"/>
    </row>
    <row r="452" spans="1:18" ht="35.1" customHeight="1">
      <c r="A452" s="751">
        <v>79</v>
      </c>
      <c r="B452" s="754" t="s">
        <v>662</v>
      </c>
      <c r="C452" s="754" t="s">
        <v>229</v>
      </c>
      <c r="D452" s="212" t="s">
        <v>682</v>
      </c>
      <c r="E452" s="815" t="s">
        <v>451</v>
      </c>
      <c r="F452" s="205" t="s">
        <v>18</v>
      </c>
      <c r="G452" s="456"/>
      <c r="H452" s="39"/>
      <c r="I452" s="209"/>
      <c r="J452" s="209"/>
      <c r="K452" s="209"/>
      <c r="L452" s="209"/>
      <c r="M452" s="209"/>
      <c r="N452" s="209"/>
      <c r="O452" s="209"/>
      <c r="P452" s="209"/>
      <c r="Q452" s="362"/>
      <c r="R452" s="394"/>
    </row>
    <row r="453" spans="1:18" ht="35.1" customHeight="1">
      <c r="A453" s="752"/>
      <c r="B453" s="813"/>
      <c r="C453" s="761"/>
      <c r="D453" s="213"/>
      <c r="E453" s="752"/>
      <c r="F453" s="547" t="s">
        <v>19</v>
      </c>
      <c r="G453" s="468"/>
      <c r="H453" s="445"/>
      <c r="I453" s="218"/>
      <c r="J453" s="218"/>
      <c r="K453" s="218"/>
      <c r="L453" s="218"/>
      <c r="M453" s="218"/>
      <c r="N453" s="218"/>
      <c r="O453" s="218"/>
      <c r="P453" s="218"/>
      <c r="Q453" s="370"/>
      <c r="R453" s="397"/>
    </row>
    <row r="454" spans="1:18" ht="47.25" customHeight="1" thickBot="1">
      <c r="A454" s="752"/>
      <c r="B454" s="813"/>
      <c r="C454" s="755"/>
      <c r="D454" s="8"/>
      <c r="E454" s="752"/>
      <c r="F454" s="35" t="s">
        <v>20</v>
      </c>
      <c r="G454" s="497">
        <f>R454*J5</f>
        <v>0</v>
      </c>
      <c r="H454" s="44"/>
      <c r="I454" s="42"/>
      <c r="J454" s="42"/>
      <c r="K454" s="42"/>
      <c r="L454" s="42"/>
      <c r="M454" s="42"/>
      <c r="N454" s="42"/>
      <c r="O454" s="42">
        <v>0</v>
      </c>
      <c r="P454" s="42"/>
      <c r="Q454" s="361"/>
      <c r="R454" s="393">
        <v>0.85</v>
      </c>
    </row>
    <row r="455" spans="1:18" ht="35.1" customHeight="1" thickBot="1">
      <c r="A455" s="753"/>
      <c r="B455" s="814"/>
      <c r="C455" s="756"/>
      <c r="D455" s="545"/>
      <c r="E455" s="753"/>
      <c r="F455" s="49"/>
      <c r="G455" s="414"/>
      <c r="H455" s="776"/>
      <c r="I455" s="812"/>
      <c r="J455" s="812"/>
      <c r="K455" s="812"/>
      <c r="L455" s="812"/>
      <c r="M455" s="812"/>
      <c r="N455" s="812"/>
      <c r="O455" s="812"/>
      <c r="P455" s="812"/>
      <c r="Q455" s="812"/>
      <c r="R455" s="49"/>
    </row>
    <row r="456" spans="1:18" ht="49.5" customHeight="1">
      <c r="A456" s="751">
        <v>80</v>
      </c>
      <c r="B456" s="754" t="s">
        <v>447</v>
      </c>
      <c r="C456" s="754" t="s">
        <v>228</v>
      </c>
      <c r="D456" s="212" t="s">
        <v>187</v>
      </c>
      <c r="E456" s="751" t="s">
        <v>17</v>
      </c>
      <c r="F456" s="205" t="s">
        <v>18</v>
      </c>
      <c r="G456" s="441">
        <f>R456*J5</f>
        <v>0</v>
      </c>
      <c r="H456" s="39">
        <v>0</v>
      </c>
      <c r="I456" s="209"/>
      <c r="J456" s="209"/>
      <c r="K456" s="209"/>
      <c r="L456" s="209"/>
      <c r="M456" s="209"/>
      <c r="N456" s="209"/>
      <c r="O456" s="209"/>
      <c r="P456" s="209"/>
      <c r="Q456" s="362"/>
      <c r="R456" s="394">
        <v>0.38</v>
      </c>
    </row>
    <row r="457" spans="1:18" ht="35.1" customHeight="1">
      <c r="A457" s="752"/>
      <c r="B457" s="813"/>
      <c r="C457" s="761"/>
      <c r="D457" s="213"/>
      <c r="E457" s="752"/>
      <c r="F457" s="547" t="s">
        <v>19</v>
      </c>
      <c r="G457" s="446"/>
      <c r="H457" s="445"/>
      <c r="I457" s="218"/>
      <c r="J457" s="218"/>
      <c r="K457" s="218"/>
      <c r="L457" s="218"/>
      <c r="M457" s="218"/>
      <c r="N457" s="218"/>
      <c r="O457" s="218"/>
      <c r="P457" s="218"/>
      <c r="Q457" s="370"/>
      <c r="R457" s="397"/>
    </row>
    <row r="458" spans="1:18" ht="35.1" customHeight="1" thickBot="1">
      <c r="A458" s="752"/>
      <c r="B458" s="813"/>
      <c r="C458" s="755"/>
      <c r="D458" s="8"/>
      <c r="E458" s="752"/>
      <c r="F458" s="35" t="s">
        <v>20</v>
      </c>
      <c r="G458" s="439"/>
      <c r="H458" s="44"/>
      <c r="I458" s="42"/>
      <c r="J458" s="42"/>
      <c r="K458" s="42"/>
      <c r="L458" s="42"/>
      <c r="M458" s="42"/>
      <c r="N458" s="42"/>
      <c r="O458" s="42"/>
      <c r="P458" s="42"/>
      <c r="Q458" s="361"/>
      <c r="R458" s="393"/>
    </row>
    <row r="459" spans="1:18" ht="51" customHeight="1" thickBot="1">
      <c r="A459" s="752"/>
      <c r="B459" s="814"/>
      <c r="C459" s="755"/>
      <c r="D459" s="225"/>
      <c r="E459" s="753"/>
      <c r="F459" s="540"/>
      <c r="G459" s="422"/>
      <c r="H459" s="636"/>
      <c r="I459" s="637"/>
      <c r="J459" s="637"/>
      <c r="K459" s="637"/>
      <c r="L459" s="637"/>
      <c r="M459" s="637"/>
      <c r="N459" s="637"/>
      <c r="O459" s="637"/>
      <c r="P459" s="637"/>
      <c r="Q459" s="637"/>
      <c r="R459" s="540"/>
    </row>
    <row r="460" spans="1:18" ht="35.1" customHeight="1">
      <c r="A460" s="751">
        <v>81</v>
      </c>
      <c r="B460" s="754" t="s">
        <v>448</v>
      </c>
      <c r="C460" s="754" t="s">
        <v>228</v>
      </c>
      <c r="D460" s="212" t="s">
        <v>185</v>
      </c>
      <c r="E460" s="751" t="s">
        <v>17</v>
      </c>
      <c r="F460" s="205" t="s">
        <v>18</v>
      </c>
      <c r="G460" s="441">
        <f>R460*J5</f>
        <v>0</v>
      </c>
      <c r="H460" s="39">
        <v>0</v>
      </c>
      <c r="I460" s="209"/>
      <c r="J460" s="209"/>
      <c r="K460" s="209"/>
      <c r="L460" s="209"/>
      <c r="M460" s="209"/>
      <c r="N460" s="209"/>
      <c r="O460" s="209"/>
      <c r="P460" s="209"/>
      <c r="Q460" s="362"/>
      <c r="R460" s="394">
        <v>0.67</v>
      </c>
    </row>
    <row r="461" spans="1:18" ht="57" customHeight="1">
      <c r="A461" s="752"/>
      <c r="B461" s="813"/>
      <c r="C461" s="761"/>
      <c r="D461" s="213"/>
      <c r="E461" s="752"/>
      <c r="F461" s="547" t="s">
        <v>19</v>
      </c>
      <c r="G461" s="446"/>
      <c r="H461" s="445"/>
      <c r="I461" s="218"/>
      <c r="J461" s="218"/>
      <c r="K461" s="218"/>
      <c r="L461" s="218"/>
      <c r="M461" s="218"/>
      <c r="N461" s="218"/>
      <c r="O461" s="218"/>
      <c r="P461" s="218"/>
      <c r="Q461" s="370"/>
      <c r="R461" s="397"/>
    </row>
    <row r="462" spans="1:18" ht="51" customHeight="1" thickBot="1">
      <c r="A462" s="752"/>
      <c r="B462" s="813"/>
      <c r="C462" s="755"/>
      <c r="D462" s="8"/>
      <c r="E462" s="752"/>
      <c r="F462" s="35" t="s">
        <v>20</v>
      </c>
      <c r="G462" s="439"/>
      <c r="H462" s="44"/>
      <c r="I462" s="42"/>
      <c r="J462" s="42"/>
      <c r="K462" s="42"/>
      <c r="L462" s="42"/>
      <c r="M462" s="42"/>
      <c r="N462" s="42"/>
      <c r="O462" s="42"/>
      <c r="P462" s="42"/>
      <c r="Q462" s="361"/>
      <c r="R462" s="393"/>
    </row>
    <row r="463" spans="1:18" ht="35.1" customHeight="1" thickBot="1">
      <c r="A463" s="753"/>
      <c r="B463" s="814"/>
      <c r="C463" s="756"/>
      <c r="D463" s="545"/>
      <c r="E463" s="753"/>
      <c r="F463" s="49"/>
      <c r="G463" s="414"/>
      <c r="H463" s="776"/>
      <c r="I463" s="812"/>
      <c r="J463" s="812"/>
      <c r="K463" s="812"/>
      <c r="L463" s="812"/>
      <c r="M463" s="812"/>
      <c r="N463" s="812"/>
      <c r="O463" s="812"/>
      <c r="P463" s="812"/>
      <c r="Q463" s="812"/>
      <c r="R463" s="49"/>
    </row>
    <row r="464" spans="1:18" ht="35.1" customHeight="1">
      <c r="A464" s="751">
        <v>82</v>
      </c>
      <c r="B464" s="754" t="s">
        <v>449</v>
      </c>
      <c r="C464" s="754" t="s">
        <v>228</v>
      </c>
      <c r="D464" s="212" t="s">
        <v>406</v>
      </c>
      <c r="E464" s="751" t="s">
        <v>17</v>
      </c>
      <c r="F464" s="205" t="s">
        <v>18</v>
      </c>
      <c r="G464" s="441">
        <f>R464*J5</f>
        <v>0</v>
      </c>
      <c r="H464" s="39">
        <v>0</v>
      </c>
      <c r="I464" s="209"/>
      <c r="J464" s="209"/>
      <c r="K464" s="209"/>
      <c r="L464" s="209"/>
      <c r="M464" s="209"/>
      <c r="N464" s="209"/>
      <c r="O464" s="209"/>
      <c r="P464" s="209"/>
      <c r="Q464" s="362"/>
      <c r="R464" s="394">
        <v>0.76</v>
      </c>
    </row>
    <row r="465" spans="1:18" ht="35.1" customHeight="1">
      <c r="A465" s="752"/>
      <c r="B465" s="813"/>
      <c r="C465" s="761"/>
      <c r="D465" s="213"/>
      <c r="E465" s="752"/>
      <c r="F465" s="547" t="s">
        <v>19</v>
      </c>
      <c r="G465" s="446"/>
      <c r="H465" s="445"/>
      <c r="I465" s="218"/>
      <c r="J465" s="218"/>
      <c r="K465" s="218"/>
      <c r="L465" s="218"/>
      <c r="M465" s="218"/>
      <c r="N465" s="218"/>
      <c r="O465" s="218"/>
      <c r="P465" s="218"/>
      <c r="Q465" s="370"/>
      <c r="R465" s="397"/>
    </row>
    <row r="466" spans="1:18" ht="47.25" customHeight="1" thickBot="1">
      <c r="A466" s="752"/>
      <c r="B466" s="813"/>
      <c r="C466" s="755"/>
      <c r="D466" s="8"/>
      <c r="E466" s="752"/>
      <c r="F466" s="35" t="s">
        <v>20</v>
      </c>
      <c r="G466" s="439"/>
      <c r="H466" s="44"/>
      <c r="I466" s="42"/>
      <c r="J466" s="42"/>
      <c r="K466" s="42"/>
      <c r="L466" s="42"/>
      <c r="M466" s="42"/>
      <c r="N466" s="42"/>
      <c r="O466" s="42"/>
      <c r="P466" s="42"/>
      <c r="Q466" s="361"/>
      <c r="R466" s="393"/>
    </row>
    <row r="467" spans="1:18" ht="35.1" customHeight="1" thickBot="1">
      <c r="A467" s="753"/>
      <c r="B467" s="814"/>
      <c r="C467" s="756"/>
      <c r="D467" s="545"/>
      <c r="E467" s="753"/>
      <c r="F467" s="49"/>
      <c r="G467" s="414"/>
      <c r="H467" s="776"/>
      <c r="I467" s="812"/>
      <c r="J467" s="812"/>
      <c r="K467" s="812"/>
      <c r="L467" s="812"/>
      <c r="M467" s="812"/>
      <c r="N467" s="812"/>
      <c r="O467" s="812"/>
      <c r="P467" s="812"/>
      <c r="Q467" s="812"/>
      <c r="R467" s="49"/>
    </row>
    <row r="468" spans="1:18" ht="35.1" hidden="1" customHeight="1" thickBot="1">
      <c r="A468" s="822" t="s">
        <v>230</v>
      </c>
      <c r="B468" s="823"/>
      <c r="C468" s="823"/>
      <c r="D468" s="823"/>
      <c r="E468" s="824"/>
      <c r="F468" s="205">
        <f>SUM(H468:Q468)</f>
        <v>0</v>
      </c>
      <c r="G468" s="413">
        <f>G439+G444+G456+G460+G464+G448+G452</f>
        <v>0</v>
      </c>
      <c r="H468" s="205">
        <f>H439+H444+H456+H460+H464+H448+H452</f>
        <v>0</v>
      </c>
      <c r="I468" s="205">
        <f t="shared" ref="I468:Q468" si="18">I439+I444+I456+I460+I464+I448+I452</f>
        <v>0</v>
      </c>
      <c r="J468" s="205">
        <f t="shared" si="18"/>
        <v>0</v>
      </c>
      <c r="K468" s="205">
        <f t="shared" si="18"/>
        <v>0</v>
      </c>
      <c r="L468" s="205">
        <f t="shared" si="18"/>
        <v>0</v>
      </c>
      <c r="M468" s="205">
        <f t="shared" si="18"/>
        <v>0</v>
      </c>
      <c r="N468" s="205">
        <f t="shared" si="18"/>
        <v>0</v>
      </c>
      <c r="O468" s="205">
        <f t="shared" si="18"/>
        <v>0</v>
      </c>
      <c r="P468" s="205">
        <f t="shared" si="18"/>
        <v>0</v>
      </c>
      <c r="Q468" s="46">
        <f t="shared" si="18"/>
        <v>0</v>
      </c>
      <c r="R468" s="205">
        <f>R439+R444+R456+R460+R464+R448+R452</f>
        <v>1.81</v>
      </c>
    </row>
    <row r="469" spans="1:18" ht="33.75" hidden="1" customHeight="1" thickBot="1">
      <c r="A469" s="731" t="s">
        <v>231</v>
      </c>
      <c r="B469" s="732"/>
      <c r="C469" s="732"/>
      <c r="D469" s="732"/>
      <c r="E469" s="820"/>
      <c r="F469" s="205">
        <f>SUM(H469:Q469)</f>
        <v>0</v>
      </c>
      <c r="G469" s="413">
        <f t="shared" ref="G469:R469" si="19">G440+G445+G457+G461+G46+G449+G4380+G453</f>
        <v>0</v>
      </c>
      <c r="H469" s="205">
        <f t="shared" si="19"/>
        <v>0</v>
      </c>
      <c r="I469" s="205">
        <f t="shared" si="19"/>
        <v>0</v>
      </c>
      <c r="J469" s="205">
        <f t="shared" si="19"/>
        <v>0</v>
      </c>
      <c r="K469" s="205">
        <f t="shared" si="19"/>
        <v>0</v>
      </c>
      <c r="L469" s="205">
        <f t="shared" si="19"/>
        <v>0</v>
      </c>
      <c r="M469" s="205">
        <f t="shared" si="19"/>
        <v>0</v>
      </c>
      <c r="N469" s="205">
        <f t="shared" si="19"/>
        <v>0</v>
      </c>
      <c r="O469" s="205">
        <f t="shared" si="19"/>
        <v>0</v>
      </c>
      <c r="P469" s="205">
        <f t="shared" si="19"/>
        <v>0</v>
      </c>
      <c r="Q469" s="46">
        <f t="shared" si="19"/>
        <v>0</v>
      </c>
      <c r="R469" s="205">
        <f t="shared" si="19"/>
        <v>0</v>
      </c>
    </row>
    <row r="470" spans="1:18" ht="35.1" hidden="1" customHeight="1" thickBot="1">
      <c r="A470" s="728" t="s">
        <v>232</v>
      </c>
      <c r="B470" s="729"/>
      <c r="C470" s="729"/>
      <c r="D470" s="729"/>
      <c r="E470" s="821"/>
      <c r="F470" s="205">
        <f>SUM(H470:Q470)</f>
        <v>0</v>
      </c>
      <c r="G470" s="413">
        <f>G441+G446+G458+G462+G466+G450+G454</f>
        <v>0</v>
      </c>
      <c r="H470" s="205">
        <f>H441+H446+H458+H462+H466+H450+H454</f>
        <v>0</v>
      </c>
      <c r="I470" s="205">
        <f t="shared" ref="I470:Q470" si="20">I441+I446+I458+I462+I466+I450+I454</f>
        <v>0</v>
      </c>
      <c r="J470" s="205">
        <f t="shared" si="20"/>
        <v>0</v>
      </c>
      <c r="K470" s="205">
        <f t="shared" si="20"/>
        <v>0</v>
      </c>
      <c r="L470" s="205">
        <f t="shared" si="20"/>
        <v>0</v>
      </c>
      <c r="M470" s="205">
        <f t="shared" si="20"/>
        <v>0</v>
      </c>
      <c r="N470" s="205">
        <f t="shared" si="20"/>
        <v>0</v>
      </c>
      <c r="O470" s="205">
        <f t="shared" si="20"/>
        <v>0</v>
      </c>
      <c r="P470" s="205">
        <f t="shared" si="20"/>
        <v>0</v>
      </c>
      <c r="Q470" s="46">
        <f t="shared" si="20"/>
        <v>0</v>
      </c>
      <c r="R470" s="205">
        <f>R441+R446+R458+R462+R466+R450+R454</f>
        <v>3.15</v>
      </c>
    </row>
    <row r="471" spans="1:18" ht="35.1" hidden="1" customHeight="1" thickBot="1">
      <c r="A471" s="719" t="s">
        <v>483</v>
      </c>
      <c r="B471" s="720"/>
      <c r="C471" s="720"/>
      <c r="D471" s="720"/>
      <c r="E471" s="786"/>
      <c r="F471" s="15">
        <f>F468+F469</f>
        <v>0</v>
      </c>
      <c r="G471" s="29">
        <f>G468+G469</f>
        <v>0</v>
      </c>
      <c r="H471" s="15">
        <f>H468+H469</f>
        <v>0</v>
      </c>
      <c r="I471" s="15">
        <f t="shared" ref="I471:Q471" si="21">I468+I469</f>
        <v>0</v>
      </c>
      <c r="J471" s="15">
        <f t="shared" si="21"/>
        <v>0</v>
      </c>
      <c r="K471" s="15">
        <f t="shared" si="21"/>
        <v>0</v>
      </c>
      <c r="L471" s="15">
        <f t="shared" si="21"/>
        <v>0</v>
      </c>
      <c r="M471" s="15">
        <f t="shared" si="21"/>
        <v>0</v>
      </c>
      <c r="N471" s="15">
        <f t="shared" si="21"/>
        <v>0</v>
      </c>
      <c r="O471" s="15">
        <f t="shared" si="21"/>
        <v>0</v>
      </c>
      <c r="P471" s="15">
        <f t="shared" si="21"/>
        <v>0</v>
      </c>
      <c r="Q471" s="357">
        <f t="shared" si="21"/>
        <v>0</v>
      </c>
      <c r="R471" s="15">
        <f>R468+R469</f>
        <v>1.81</v>
      </c>
    </row>
    <row r="472" spans="1:18" ht="35.1" hidden="1" customHeight="1" thickBot="1">
      <c r="A472" s="736" t="s">
        <v>484</v>
      </c>
      <c r="B472" s="816"/>
      <c r="C472" s="816"/>
      <c r="D472" s="816"/>
      <c r="E472" s="817"/>
      <c r="F472" s="548">
        <f>F468+F469+F470</f>
        <v>0</v>
      </c>
      <c r="G472" s="571">
        <f>G468+G469+G470</f>
        <v>0</v>
      </c>
      <c r="H472" s="548">
        <f>H468+H469+H470</f>
        <v>0</v>
      </c>
      <c r="I472" s="548">
        <f t="shared" ref="I472:Q472" si="22">I468+I469+I470</f>
        <v>0</v>
      </c>
      <c r="J472" s="548">
        <f t="shared" si="22"/>
        <v>0</v>
      </c>
      <c r="K472" s="548">
        <f t="shared" si="22"/>
        <v>0</v>
      </c>
      <c r="L472" s="548">
        <f t="shared" si="22"/>
        <v>0</v>
      </c>
      <c r="M472" s="548">
        <f t="shared" si="22"/>
        <v>0</v>
      </c>
      <c r="N472" s="548">
        <f t="shared" si="22"/>
        <v>0</v>
      </c>
      <c r="O472" s="548">
        <f t="shared" si="22"/>
        <v>0</v>
      </c>
      <c r="P472" s="548">
        <f t="shared" si="22"/>
        <v>0</v>
      </c>
      <c r="Q472" s="552">
        <f t="shared" si="22"/>
        <v>0</v>
      </c>
      <c r="R472" s="548">
        <f>R468+R469+R470</f>
        <v>4.96</v>
      </c>
    </row>
    <row r="473" spans="1:18" ht="35.1" customHeight="1" thickBot="1">
      <c r="A473" s="714"/>
      <c r="B473" s="750"/>
      <c r="C473" s="750"/>
      <c r="D473" s="750"/>
      <c r="E473" s="750"/>
      <c r="F473" s="750"/>
      <c r="G473" s="750"/>
      <c r="H473" s="750"/>
      <c r="I473" s="750"/>
      <c r="J473" s="750"/>
      <c r="K473" s="750"/>
      <c r="L473" s="750"/>
      <c r="M473" s="750"/>
      <c r="N473" s="750"/>
      <c r="O473" s="750"/>
      <c r="P473" s="750"/>
      <c r="Q473" s="750"/>
      <c r="R473" s="452"/>
    </row>
    <row r="474" spans="1:18" ht="35.1" hidden="1" customHeight="1" thickBot="1">
      <c r="A474" s="716" t="s">
        <v>233</v>
      </c>
      <c r="B474" s="717"/>
      <c r="C474" s="717"/>
      <c r="D474" s="717"/>
      <c r="E474" s="818"/>
      <c r="F474" s="819"/>
      <c r="G474" s="414">
        <f t="shared" ref="G474:H478" si="23">G468</f>
        <v>0</v>
      </c>
      <c r="H474" s="49">
        <f t="shared" si="23"/>
        <v>0</v>
      </c>
      <c r="I474" s="49">
        <f>I468+H474</f>
        <v>0</v>
      </c>
      <c r="J474" s="49">
        <f t="shared" ref="J474:Q478" si="24">J468+I474</f>
        <v>0</v>
      </c>
      <c r="K474" s="49">
        <f t="shared" si="24"/>
        <v>0</v>
      </c>
      <c r="L474" s="49">
        <f t="shared" si="24"/>
        <v>0</v>
      </c>
      <c r="M474" s="49">
        <f t="shared" si="24"/>
        <v>0</v>
      </c>
      <c r="N474" s="49">
        <f t="shared" si="24"/>
        <v>0</v>
      </c>
      <c r="O474" s="49">
        <f t="shared" si="24"/>
        <v>0</v>
      </c>
      <c r="P474" s="49">
        <f t="shared" si="24"/>
        <v>0</v>
      </c>
      <c r="Q474" s="226">
        <f t="shared" si="24"/>
        <v>0</v>
      </c>
      <c r="R474" s="49">
        <f>R468</f>
        <v>1.81</v>
      </c>
    </row>
    <row r="475" spans="1:18" ht="35.1" hidden="1" customHeight="1" thickBot="1">
      <c r="A475" s="777" t="s">
        <v>234</v>
      </c>
      <c r="B475" s="778"/>
      <c r="C475" s="778"/>
      <c r="D475" s="778"/>
      <c r="E475" s="825"/>
      <c r="F475" s="826"/>
      <c r="G475" s="422">
        <f t="shared" si="23"/>
        <v>0</v>
      </c>
      <c r="H475" s="540">
        <f t="shared" si="23"/>
        <v>0</v>
      </c>
      <c r="I475" s="540">
        <f>I469+H475</f>
        <v>0</v>
      </c>
      <c r="J475" s="540">
        <f t="shared" si="24"/>
        <v>0</v>
      </c>
      <c r="K475" s="540">
        <f t="shared" si="24"/>
        <v>0</v>
      </c>
      <c r="L475" s="540">
        <f t="shared" si="24"/>
        <v>0</v>
      </c>
      <c r="M475" s="540">
        <f t="shared" si="24"/>
        <v>0</v>
      </c>
      <c r="N475" s="540">
        <f t="shared" si="24"/>
        <v>0</v>
      </c>
      <c r="O475" s="540">
        <f t="shared" si="24"/>
        <v>0</v>
      </c>
      <c r="P475" s="540">
        <f t="shared" si="24"/>
        <v>0</v>
      </c>
      <c r="Q475" s="351">
        <f t="shared" si="24"/>
        <v>0</v>
      </c>
      <c r="R475" s="540">
        <f>R469</f>
        <v>0</v>
      </c>
    </row>
    <row r="476" spans="1:18" ht="40.5" hidden="1" customHeight="1" thickBot="1">
      <c r="A476" s="640" t="s">
        <v>235</v>
      </c>
      <c r="B476" s="641"/>
      <c r="C476" s="641"/>
      <c r="D476" s="641"/>
      <c r="E476" s="715"/>
      <c r="F476" s="724"/>
      <c r="G476" s="414">
        <f t="shared" si="23"/>
        <v>0</v>
      </c>
      <c r="H476" s="49">
        <f t="shared" si="23"/>
        <v>0</v>
      </c>
      <c r="I476" s="49">
        <f>I470+H476</f>
        <v>0</v>
      </c>
      <c r="J476" s="49">
        <f t="shared" si="24"/>
        <v>0</v>
      </c>
      <c r="K476" s="49">
        <f t="shared" si="24"/>
        <v>0</v>
      </c>
      <c r="L476" s="49">
        <f t="shared" si="24"/>
        <v>0</v>
      </c>
      <c r="M476" s="49">
        <f t="shared" si="24"/>
        <v>0</v>
      </c>
      <c r="N476" s="49">
        <f t="shared" si="24"/>
        <v>0</v>
      </c>
      <c r="O476" s="49">
        <f t="shared" si="24"/>
        <v>0</v>
      </c>
      <c r="P476" s="49">
        <f t="shared" si="24"/>
        <v>0</v>
      </c>
      <c r="Q476" s="226">
        <f t="shared" si="24"/>
        <v>0</v>
      </c>
      <c r="R476" s="49">
        <f>R470</f>
        <v>3.15</v>
      </c>
    </row>
    <row r="477" spans="1:18" ht="42" hidden="1" customHeight="1" thickBot="1">
      <c r="A477" s="719" t="s">
        <v>485</v>
      </c>
      <c r="B477" s="720"/>
      <c r="C477" s="720"/>
      <c r="D477" s="720"/>
      <c r="E477" s="780"/>
      <c r="F477" s="781"/>
      <c r="G477" s="423">
        <f t="shared" si="23"/>
        <v>0</v>
      </c>
      <c r="H477" s="4">
        <f t="shared" si="23"/>
        <v>0</v>
      </c>
      <c r="I477" s="4">
        <f>I471+H477</f>
        <v>0</v>
      </c>
      <c r="J477" s="4">
        <f t="shared" si="24"/>
        <v>0</v>
      </c>
      <c r="K477" s="4">
        <f t="shared" si="24"/>
        <v>0</v>
      </c>
      <c r="L477" s="4">
        <f t="shared" si="24"/>
        <v>0</v>
      </c>
      <c r="M477" s="4">
        <f t="shared" si="24"/>
        <v>0</v>
      </c>
      <c r="N477" s="4">
        <f t="shared" si="24"/>
        <v>0</v>
      </c>
      <c r="O477" s="4">
        <f t="shared" si="24"/>
        <v>0</v>
      </c>
      <c r="P477" s="4">
        <f t="shared" si="24"/>
        <v>0</v>
      </c>
      <c r="Q477" s="358">
        <f t="shared" si="24"/>
        <v>0</v>
      </c>
      <c r="R477" s="4">
        <f>R471</f>
        <v>1.81</v>
      </c>
    </row>
    <row r="478" spans="1:18" ht="35.1" hidden="1" customHeight="1" thickBot="1">
      <c r="A478" s="747" t="s">
        <v>486</v>
      </c>
      <c r="B478" s="782"/>
      <c r="C478" s="782"/>
      <c r="D478" s="782"/>
      <c r="E478" s="782"/>
      <c r="F478" s="783"/>
      <c r="G478" s="29">
        <f t="shared" si="23"/>
        <v>0</v>
      </c>
      <c r="H478" s="23">
        <f t="shared" si="23"/>
        <v>0</v>
      </c>
      <c r="I478" s="5">
        <f>I472+H478</f>
        <v>0</v>
      </c>
      <c r="J478" s="5">
        <f t="shared" si="24"/>
        <v>0</v>
      </c>
      <c r="K478" s="5">
        <f t="shared" si="24"/>
        <v>0</v>
      </c>
      <c r="L478" s="5">
        <f t="shared" si="24"/>
        <v>0</v>
      </c>
      <c r="M478" s="5">
        <f t="shared" si="24"/>
        <v>0</v>
      </c>
      <c r="N478" s="5">
        <f t="shared" si="24"/>
        <v>0</v>
      </c>
      <c r="O478" s="5">
        <f t="shared" si="24"/>
        <v>0</v>
      </c>
      <c r="P478" s="5">
        <f t="shared" si="24"/>
        <v>0</v>
      </c>
      <c r="Q478" s="359">
        <f t="shared" si="24"/>
        <v>0</v>
      </c>
      <c r="R478" s="23">
        <f>R472</f>
        <v>4.96</v>
      </c>
    </row>
    <row r="479" spans="1:18" ht="35.1" customHeight="1" thickBot="1">
      <c r="A479" s="841"/>
      <c r="B479" s="842"/>
      <c r="C479" s="842"/>
      <c r="D479" s="842"/>
      <c r="E479" s="842"/>
      <c r="F479" s="750"/>
      <c r="G479" s="750"/>
      <c r="H479" s="750"/>
      <c r="I479" s="750"/>
      <c r="J479" s="750"/>
      <c r="K479" s="750"/>
      <c r="L479" s="750"/>
      <c r="M479" s="750"/>
      <c r="N479" s="750"/>
      <c r="O479" s="750"/>
      <c r="P479" s="750"/>
      <c r="Q479" s="750"/>
      <c r="R479" s="389"/>
    </row>
    <row r="480" spans="1:18" ht="35.1" customHeight="1" thickBot="1">
      <c r="A480" s="716" t="s">
        <v>507</v>
      </c>
      <c r="B480" s="717"/>
      <c r="C480" s="717"/>
      <c r="D480" s="717"/>
      <c r="E480" s="843"/>
      <c r="F480" s="49">
        <f>SUM(H480:Q480)</f>
        <v>0</v>
      </c>
      <c r="G480" s="414">
        <f t="shared" ref="G480:R482" si="25">G243+G401+G426+G468</f>
        <v>0</v>
      </c>
      <c r="H480" s="49">
        <f t="shared" si="25"/>
        <v>0</v>
      </c>
      <c r="I480" s="49">
        <f t="shared" si="25"/>
        <v>0</v>
      </c>
      <c r="J480" s="49">
        <f t="shared" si="25"/>
        <v>0</v>
      </c>
      <c r="K480" s="49">
        <f t="shared" si="25"/>
        <v>0</v>
      </c>
      <c r="L480" s="49">
        <f t="shared" si="25"/>
        <v>0</v>
      </c>
      <c r="M480" s="49">
        <f t="shared" si="25"/>
        <v>0</v>
      </c>
      <c r="N480" s="49">
        <f t="shared" si="25"/>
        <v>0</v>
      </c>
      <c r="O480" s="49">
        <f t="shared" si="25"/>
        <v>0</v>
      </c>
      <c r="P480" s="49">
        <f t="shared" si="25"/>
        <v>0</v>
      </c>
      <c r="Q480" s="226">
        <f t="shared" si="25"/>
        <v>0</v>
      </c>
      <c r="R480" s="49">
        <f t="shared" si="25"/>
        <v>35.03</v>
      </c>
    </row>
    <row r="481" spans="1:18" ht="35.1" customHeight="1" thickBot="1">
      <c r="A481" s="731" t="s">
        <v>508</v>
      </c>
      <c r="B481" s="732"/>
      <c r="C481" s="732"/>
      <c r="D481" s="732"/>
      <c r="E481" s="820"/>
      <c r="F481" s="49">
        <f>SUM(H481:Q481)</f>
        <v>0</v>
      </c>
      <c r="G481" s="414">
        <f t="shared" si="25"/>
        <v>0</v>
      </c>
      <c r="H481" s="49">
        <f t="shared" si="25"/>
        <v>0</v>
      </c>
      <c r="I481" s="49">
        <f t="shared" si="25"/>
        <v>0</v>
      </c>
      <c r="J481" s="49">
        <f t="shared" si="25"/>
        <v>0</v>
      </c>
      <c r="K481" s="49">
        <f t="shared" si="25"/>
        <v>0</v>
      </c>
      <c r="L481" s="49">
        <f t="shared" si="25"/>
        <v>0</v>
      </c>
      <c r="M481" s="49">
        <f t="shared" si="25"/>
        <v>0</v>
      </c>
      <c r="N481" s="49">
        <f t="shared" si="25"/>
        <v>0</v>
      </c>
      <c r="O481" s="49">
        <f t="shared" si="25"/>
        <v>0</v>
      </c>
      <c r="P481" s="49">
        <f t="shared" si="25"/>
        <v>0</v>
      </c>
      <c r="Q481" s="226">
        <f t="shared" si="25"/>
        <v>0</v>
      </c>
      <c r="R481" s="49">
        <f t="shared" si="25"/>
        <v>15.1</v>
      </c>
    </row>
    <row r="482" spans="1:18" ht="45.75" customHeight="1" thickBot="1">
      <c r="A482" s="728" t="s">
        <v>509</v>
      </c>
      <c r="B482" s="729"/>
      <c r="C482" s="729"/>
      <c r="D482" s="729"/>
      <c r="E482" s="821"/>
      <c r="F482" s="49">
        <f>SUM(H482:Q482)</f>
        <v>0</v>
      </c>
      <c r="G482" s="414">
        <f t="shared" si="25"/>
        <v>0</v>
      </c>
      <c r="H482" s="49">
        <f t="shared" si="25"/>
        <v>0</v>
      </c>
      <c r="I482" s="49">
        <f t="shared" si="25"/>
        <v>0</v>
      </c>
      <c r="J482" s="49">
        <f t="shared" si="25"/>
        <v>0</v>
      </c>
      <c r="K482" s="49">
        <f t="shared" si="25"/>
        <v>0</v>
      </c>
      <c r="L482" s="49">
        <f t="shared" si="25"/>
        <v>0</v>
      </c>
      <c r="M482" s="49">
        <f t="shared" si="25"/>
        <v>0</v>
      </c>
      <c r="N482" s="49">
        <f t="shared" si="25"/>
        <v>0</v>
      </c>
      <c r="O482" s="49">
        <f t="shared" si="25"/>
        <v>0</v>
      </c>
      <c r="P482" s="49">
        <f t="shared" si="25"/>
        <v>0</v>
      </c>
      <c r="Q482" s="226">
        <f t="shared" si="25"/>
        <v>0</v>
      </c>
      <c r="R482" s="49">
        <f t="shared" si="25"/>
        <v>35.9</v>
      </c>
    </row>
    <row r="483" spans="1:18" ht="38.25" customHeight="1" thickBot="1">
      <c r="A483" s="719" t="s">
        <v>510</v>
      </c>
      <c r="B483" s="720"/>
      <c r="C483" s="720"/>
      <c r="D483" s="720"/>
      <c r="E483" s="786"/>
      <c r="F483" s="15">
        <f>F480+F481</f>
        <v>0</v>
      </c>
      <c r="G483" s="29">
        <f>G480+G481</f>
        <v>0</v>
      </c>
      <c r="H483" s="15">
        <f>H480+H481</f>
        <v>0</v>
      </c>
      <c r="I483" s="15">
        <f t="shared" ref="I483:Q483" si="26">I480+I481</f>
        <v>0</v>
      </c>
      <c r="J483" s="15">
        <f t="shared" si="26"/>
        <v>0</v>
      </c>
      <c r="K483" s="15">
        <f t="shared" si="26"/>
        <v>0</v>
      </c>
      <c r="L483" s="15">
        <f t="shared" si="26"/>
        <v>0</v>
      </c>
      <c r="M483" s="15">
        <f t="shared" si="26"/>
        <v>0</v>
      </c>
      <c r="N483" s="15">
        <f t="shared" si="26"/>
        <v>0</v>
      </c>
      <c r="O483" s="15">
        <f t="shared" si="26"/>
        <v>0</v>
      </c>
      <c r="P483" s="15">
        <f t="shared" si="26"/>
        <v>0</v>
      </c>
      <c r="Q483" s="357">
        <f t="shared" si="26"/>
        <v>0</v>
      </c>
      <c r="R483" s="15">
        <f>R480+R481</f>
        <v>50.13</v>
      </c>
    </row>
    <row r="484" spans="1:18" ht="35.1" customHeight="1" thickBot="1">
      <c r="A484" s="736" t="s">
        <v>511</v>
      </c>
      <c r="B484" s="816"/>
      <c r="C484" s="816"/>
      <c r="D484" s="816"/>
      <c r="E484" s="817"/>
      <c r="F484" s="548">
        <f>F480+F481+F482</f>
        <v>0</v>
      </c>
      <c r="G484" s="571">
        <f>G480+G481+G482</f>
        <v>0</v>
      </c>
      <c r="H484" s="548">
        <f>H480+H481+H482</f>
        <v>0</v>
      </c>
      <c r="I484" s="548">
        <f t="shared" ref="I484:Q484" si="27">I480+I481+I482</f>
        <v>0</v>
      </c>
      <c r="J484" s="548">
        <f t="shared" si="27"/>
        <v>0</v>
      </c>
      <c r="K484" s="548">
        <f t="shared" si="27"/>
        <v>0</v>
      </c>
      <c r="L484" s="548">
        <f t="shared" si="27"/>
        <v>0</v>
      </c>
      <c r="M484" s="548">
        <f t="shared" si="27"/>
        <v>0</v>
      </c>
      <c r="N484" s="548">
        <f t="shared" si="27"/>
        <v>0</v>
      </c>
      <c r="O484" s="548">
        <f t="shared" si="27"/>
        <v>0</v>
      </c>
      <c r="P484" s="548">
        <f t="shared" si="27"/>
        <v>0</v>
      </c>
      <c r="Q484" s="552">
        <f t="shared" si="27"/>
        <v>0</v>
      </c>
      <c r="R484" s="548">
        <f>R480+R481+R482</f>
        <v>86.03</v>
      </c>
    </row>
    <row r="485" spans="1:18" ht="35.1" customHeight="1" thickBot="1">
      <c r="A485" s="640"/>
      <c r="B485" s="750"/>
      <c r="C485" s="750"/>
      <c r="D485" s="750"/>
      <c r="E485" s="750"/>
      <c r="F485" s="750"/>
      <c r="G485" s="750"/>
      <c r="H485" s="750"/>
      <c r="I485" s="750"/>
      <c r="J485" s="750"/>
      <c r="K485" s="750"/>
      <c r="L485" s="750"/>
      <c r="M485" s="750"/>
      <c r="N485" s="750"/>
      <c r="O485" s="750"/>
      <c r="P485" s="750"/>
      <c r="Q485" s="750"/>
      <c r="R485" s="389"/>
    </row>
    <row r="486" spans="1:18" ht="35.1" customHeight="1" thickBot="1">
      <c r="A486" s="716" t="s">
        <v>512</v>
      </c>
      <c r="B486" s="717"/>
      <c r="C486" s="717"/>
      <c r="D486" s="717"/>
      <c r="E486" s="818"/>
      <c r="F486" s="819"/>
      <c r="G486" s="414">
        <f t="shared" ref="G486:H490" si="28">G480</f>
        <v>0</v>
      </c>
      <c r="H486" s="49">
        <f t="shared" si="28"/>
        <v>0</v>
      </c>
      <c r="I486" s="49">
        <f>I480+H486</f>
        <v>0</v>
      </c>
      <c r="J486" s="49">
        <f t="shared" ref="J486:Q490" si="29">J480+I486</f>
        <v>0</v>
      </c>
      <c r="K486" s="49">
        <f t="shared" si="29"/>
        <v>0</v>
      </c>
      <c r="L486" s="49">
        <f t="shared" si="29"/>
        <v>0</v>
      </c>
      <c r="M486" s="49">
        <f t="shared" si="29"/>
        <v>0</v>
      </c>
      <c r="N486" s="49">
        <f t="shared" si="29"/>
        <v>0</v>
      </c>
      <c r="O486" s="49">
        <f t="shared" si="29"/>
        <v>0</v>
      </c>
      <c r="P486" s="49">
        <f t="shared" si="29"/>
        <v>0</v>
      </c>
      <c r="Q486" s="226">
        <f t="shared" si="29"/>
        <v>0</v>
      </c>
      <c r="R486" s="49">
        <f>R480</f>
        <v>35.03</v>
      </c>
    </row>
    <row r="487" spans="1:18" ht="35.1" customHeight="1" thickBot="1">
      <c r="A487" s="731" t="s">
        <v>513</v>
      </c>
      <c r="B487" s="732"/>
      <c r="C487" s="732"/>
      <c r="D487" s="732"/>
      <c r="E487" s="790"/>
      <c r="F487" s="791"/>
      <c r="G487" s="414">
        <f t="shared" si="28"/>
        <v>0</v>
      </c>
      <c r="H487" s="49">
        <f t="shared" si="28"/>
        <v>0</v>
      </c>
      <c r="I487" s="49">
        <f>I481+H487</f>
        <v>0</v>
      </c>
      <c r="J487" s="49">
        <f t="shared" si="29"/>
        <v>0</v>
      </c>
      <c r="K487" s="49">
        <f t="shared" si="29"/>
        <v>0</v>
      </c>
      <c r="L487" s="49">
        <f t="shared" si="29"/>
        <v>0</v>
      </c>
      <c r="M487" s="49">
        <f t="shared" si="29"/>
        <v>0</v>
      </c>
      <c r="N487" s="49">
        <f t="shared" si="29"/>
        <v>0</v>
      </c>
      <c r="O487" s="49">
        <f t="shared" si="29"/>
        <v>0</v>
      </c>
      <c r="P487" s="49">
        <f t="shared" si="29"/>
        <v>0</v>
      </c>
      <c r="Q487" s="226">
        <f t="shared" si="29"/>
        <v>0</v>
      </c>
      <c r="R487" s="49">
        <f>R481</f>
        <v>15.1</v>
      </c>
    </row>
    <row r="488" spans="1:18" ht="35.1" customHeight="1" thickBot="1">
      <c r="A488" s="728" t="s">
        <v>514</v>
      </c>
      <c r="B488" s="729"/>
      <c r="C488" s="729"/>
      <c r="D488" s="729"/>
      <c r="E488" s="734"/>
      <c r="F488" s="730"/>
      <c r="G488" s="414">
        <f t="shared" si="28"/>
        <v>0</v>
      </c>
      <c r="H488" s="49">
        <f t="shared" si="28"/>
        <v>0</v>
      </c>
      <c r="I488" s="49">
        <f>I482+H488</f>
        <v>0</v>
      </c>
      <c r="J488" s="49">
        <f t="shared" si="29"/>
        <v>0</v>
      </c>
      <c r="K488" s="49">
        <f t="shared" si="29"/>
        <v>0</v>
      </c>
      <c r="L488" s="49">
        <f t="shared" si="29"/>
        <v>0</v>
      </c>
      <c r="M488" s="49">
        <f t="shared" si="29"/>
        <v>0</v>
      </c>
      <c r="N488" s="49">
        <f t="shared" si="29"/>
        <v>0</v>
      </c>
      <c r="O488" s="49">
        <f t="shared" si="29"/>
        <v>0</v>
      </c>
      <c r="P488" s="49">
        <f t="shared" si="29"/>
        <v>0</v>
      </c>
      <c r="Q488" s="226">
        <f t="shared" si="29"/>
        <v>0</v>
      </c>
      <c r="R488" s="49">
        <f>R482</f>
        <v>35.9</v>
      </c>
    </row>
    <row r="489" spans="1:18" ht="35.1" customHeight="1" thickBot="1">
      <c r="A489" s="719" t="s">
        <v>515</v>
      </c>
      <c r="B489" s="720"/>
      <c r="C489" s="720"/>
      <c r="D489" s="720"/>
      <c r="E489" s="780"/>
      <c r="F489" s="781"/>
      <c r="G489" s="29">
        <f t="shared" si="28"/>
        <v>0</v>
      </c>
      <c r="H489" s="15">
        <f t="shared" si="28"/>
        <v>0</v>
      </c>
      <c r="I489" s="4">
        <f>I483+H489</f>
        <v>0</v>
      </c>
      <c r="J489" s="4">
        <f t="shared" si="29"/>
        <v>0</v>
      </c>
      <c r="K489" s="4">
        <f t="shared" si="29"/>
        <v>0</v>
      </c>
      <c r="L489" s="4">
        <f t="shared" si="29"/>
        <v>0</v>
      </c>
      <c r="M489" s="4">
        <f t="shared" si="29"/>
        <v>0</v>
      </c>
      <c r="N489" s="4">
        <f t="shared" si="29"/>
        <v>0</v>
      </c>
      <c r="O489" s="4">
        <f t="shared" si="29"/>
        <v>0</v>
      </c>
      <c r="P489" s="4">
        <f t="shared" si="29"/>
        <v>0</v>
      </c>
      <c r="Q489" s="358">
        <f t="shared" si="29"/>
        <v>0</v>
      </c>
      <c r="R489" s="15">
        <f>R483</f>
        <v>50.13</v>
      </c>
    </row>
    <row r="490" spans="1:18" ht="35.1" customHeight="1" thickBot="1">
      <c r="A490" s="747" t="s">
        <v>516</v>
      </c>
      <c r="B490" s="782"/>
      <c r="C490" s="782"/>
      <c r="D490" s="782"/>
      <c r="E490" s="782"/>
      <c r="F490" s="783"/>
      <c r="G490" s="423">
        <f t="shared" si="28"/>
        <v>0</v>
      </c>
      <c r="H490" s="5">
        <f t="shared" si="28"/>
        <v>0</v>
      </c>
      <c r="I490" s="5">
        <f>I484+H490</f>
        <v>0</v>
      </c>
      <c r="J490" s="5">
        <f t="shared" si="29"/>
        <v>0</v>
      </c>
      <c r="K490" s="5">
        <f t="shared" si="29"/>
        <v>0</v>
      </c>
      <c r="L490" s="5">
        <f t="shared" si="29"/>
        <v>0</v>
      </c>
      <c r="M490" s="5">
        <f t="shared" si="29"/>
        <v>0</v>
      </c>
      <c r="N490" s="5">
        <f t="shared" si="29"/>
        <v>0</v>
      </c>
      <c r="O490" s="5">
        <f t="shared" si="29"/>
        <v>0</v>
      </c>
      <c r="P490" s="5">
        <f t="shared" si="29"/>
        <v>0</v>
      </c>
      <c r="Q490" s="359">
        <f t="shared" si="29"/>
        <v>0</v>
      </c>
      <c r="R490" s="5">
        <f>R484</f>
        <v>86.03</v>
      </c>
    </row>
    <row r="491" spans="1:18" ht="35.1" customHeight="1" thickBot="1">
      <c r="A491" s="640"/>
      <c r="B491" s="750"/>
      <c r="C491" s="750"/>
      <c r="D491" s="750"/>
      <c r="E491" s="750"/>
      <c r="F491" s="750"/>
      <c r="G491" s="750"/>
      <c r="H491" s="750"/>
      <c r="I491" s="750"/>
      <c r="J491" s="750"/>
      <c r="K491" s="750"/>
      <c r="L491" s="750"/>
      <c r="M491" s="750"/>
      <c r="N491" s="750"/>
      <c r="O491" s="750"/>
      <c r="P491" s="750"/>
      <c r="Q491" s="750"/>
      <c r="R491" s="389"/>
    </row>
    <row r="492" spans="1:18" ht="35.1" customHeight="1" thickBot="1">
      <c r="A492" s="722" t="s">
        <v>236</v>
      </c>
      <c r="B492" s="723"/>
      <c r="C492" s="723"/>
      <c r="D492" s="723"/>
      <c r="E492" s="723"/>
      <c r="F492" s="723"/>
      <c r="G492" s="723"/>
      <c r="H492" s="723"/>
      <c r="I492" s="723"/>
      <c r="J492" s="723"/>
      <c r="K492" s="723"/>
      <c r="L492" s="723"/>
      <c r="M492" s="723"/>
      <c r="N492" s="723"/>
      <c r="O492" s="723"/>
      <c r="P492" s="723"/>
      <c r="Q492" s="723"/>
      <c r="R492" s="452"/>
    </row>
    <row r="493" spans="1:18" ht="35.1" customHeight="1" thickBot="1">
      <c r="A493" s="722" t="s">
        <v>237</v>
      </c>
      <c r="B493" s="784"/>
      <c r="C493" s="723"/>
      <c r="D493" s="723"/>
      <c r="E493" s="723"/>
      <c r="F493" s="723"/>
      <c r="G493" s="723"/>
      <c r="H493" s="723"/>
      <c r="I493" s="723"/>
      <c r="J493" s="723"/>
      <c r="K493" s="723"/>
      <c r="L493" s="723"/>
      <c r="M493" s="723"/>
      <c r="N493" s="723"/>
      <c r="O493" s="723"/>
      <c r="P493" s="723"/>
      <c r="Q493" s="723"/>
      <c r="R493" s="389"/>
    </row>
    <row r="494" spans="1:18" s="164" customFormat="1" ht="35.1" customHeight="1">
      <c r="A494" s="665">
        <v>83</v>
      </c>
      <c r="B494" s="536" t="s">
        <v>239</v>
      </c>
      <c r="C494" s="830" t="s">
        <v>15</v>
      </c>
      <c r="D494" s="561" t="s">
        <v>616</v>
      </c>
      <c r="E494" s="665" t="s">
        <v>17</v>
      </c>
      <c r="F494" s="102" t="s">
        <v>18</v>
      </c>
      <c r="G494" s="475">
        <f>R494*J5</f>
        <v>0</v>
      </c>
      <c r="H494" s="173">
        <v>0.435</v>
      </c>
      <c r="I494" s="138"/>
      <c r="J494" s="138"/>
      <c r="K494" s="138"/>
      <c r="L494" s="167"/>
      <c r="M494" s="138"/>
      <c r="N494" s="138"/>
      <c r="O494" s="138"/>
      <c r="P494" s="138"/>
      <c r="Q494" s="168"/>
      <c r="R494" s="384">
        <v>0.4</v>
      </c>
    </row>
    <row r="495" spans="1:18" s="164" customFormat="1" ht="35.1" customHeight="1">
      <c r="A495" s="666"/>
      <c r="B495" s="505" t="s">
        <v>240</v>
      </c>
      <c r="C495" s="692"/>
      <c r="D495" s="559"/>
      <c r="E495" s="839"/>
      <c r="F495" s="557" t="s">
        <v>19</v>
      </c>
      <c r="G495" s="476"/>
      <c r="H495" s="169"/>
      <c r="I495" s="139"/>
      <c r="J495" s="139"/>
      <c r="K495" s="139"/>
      <c r="L495" s="139"/>
      <c r="M495" s="139"/>
      <c r="N495" s="139"/>
      <c r="O495" s="139"/>
      <c r="P495" s="139"/>
      <c r="Q495" s="170"/>
      <c r="R495" s="385"/>
    </row>
    <row r="496" spans="1:18" s="164" customFormat="1" ht="35.1" customHeight="1" thickBot="1">
      <c r="A496" s="666"/>
      <c r="B496" s="505" t="s">
        <v>618</v>
      </c>
      <c r="C496" s="692"/>
      <c r="D496" s="562"/>
      <c r="E496" s="839"/>
      <c r="F496" s="125" t="s">
        <v>20</v>
      </c>
      <c r="G496" s="477"/>
      <c r="H496" s="191"/>
      <c r="I496" s="147"/>
      <c r="J496" s="147"/>
      <c r="K496" s="147"/>
      <c r="L496" s="147"/>
      <c r="M496" s="147"/>
      <c r="N496" s="147"/>
      <c r="O496" s="147"/>
      <c r="P496" s="147"/>
      <c r="Q496" s="171"/>
      <c r="R496" s="387"/>
    </row>
    <row r="497" spans="1:18" s="164" customFormat="1" ht="35.1" customHeight="1" thickBot="1">
      <c r="A497" s="667"/>
      <c r="B497" s="560" t="s">
        <v>241</v>
      </c>
      <c r="C497" s="681"/>
      <c r="D497" s="172"/>
      <c r="E497" s="840"/>
      <c r="F497" s="558"/>
      <c r="G497" s="470"/>
      <c r="H497" s="837"/>
      <c r="I497" s="838"/>
      <c r="J497" s="838"/>
      <c r="K497" s="838"/>
      <c r="L497" s="838"/>
      <c r="M497" s="838"/>
      <c r="N497" s="838"/>
      <c r="O497" s="838"/>
      <c r="P497" s="838"/>
      <c r="Q497" s="838"/>
      <c r="R497" s="558"/>
    </row>
    <row r="498" spans="1:18" s="164" customFormat="1" ht="34.5" customHeight="1">
      <c r="A498" s="665">
        <v>84</v>
      </c>
      <c r="B498" s="536" t="s">
        <v>239</v>
      </c>
      <c r="C498" s="830" t="s">
        <v>15</v>
      </c>
      <c r="D498" s="536" t="s">
        <v>416</v>
      </c>
      <c r="E498" s="665" t="s">
        <v>17</v>
      </c>
      <c r="F498" s="102" t="s">
        <v>18</v>
      </c>
      <c r="G498" s="475">
        <f>R498*J5</f>
        <v>0</v>
      </c>
      <c r="H498" s="173">
        <v>6.6000000000000003E-2</v>
      </c>
      <c r="I498" s="138"/>
      <c r="J498" s="138"/>
      <c r="K498" s="138"/>
      <c r="L498" s="138"/>
      <c r="M498" s="138"/>
      <c r="N498" s="138"/>
      <c r="O498" s="138"/>
      <c r="P498" s="138"/>
      <c r="Q498" s="168"/>
      <c r="R498" s="384">
        <v>0.65</v>
      </c>
    </row>
    <row r="499" spans="1:18" s="164" customFormat="1" ht="35.1" customHeight="1">
      <c r="A499" s="666"/>
      <c r="B499" s="559" t="s">
        <v>242</v>
      </c>
      <c r="C499" s="692"/>
      <c r="D499" s="117"/>
      <c r="E499" s="839"/>
      <c r="F499" s="557" t="s">
        <v>19</v>
      </c>
      <c r="G499" s="476"/>
      <c r="H499" s="169"/>
      <c r="I499" s="139"/>
      <c r="J499" s="139"/>
      <c r="K499" s="139"/>
      <c r="L499" s="139"/>
      <c r="M499" s="139"/>
      <c r="N499" s="139"/>
      <c r="O499" s="139"/>
      <c r="P499" s="139"/>
      <c r="Q499" s="170"/>
      <c r="R499" s="385"/>
    </row>
    <row r="500" spans="1:18" s="164" customFormat="1" ht="35.1" customHeight="1" thickBot="1">
      <c r="A500" s="666"/>
      <c r="B500" s="505" t="s">
        <v>243</v>
      </c>
      <c r="C500" s="692"/>
      <c r="D500" s="562"/>
      <c r="E500" s="839"/>
      <c r="F500" s="125" t="s">
        <v>20</v>
      </c>
      <c r="G500" s="477"/>
      <c r="H500" s="191"/>
      <c r="I500" s="147"/>
      <c r="J500" s="147"/>
      <c r="K500" s="147"/>
      <c r="L500" s="147"/>
      <c r="M500" s="147"/>
      <c r="N500" s="147"/>
      <c r="O500" s="147"/>
      <c r="P500" s="147"/>
      <c r="Q500" s="171"/>
      <c r="R500" s="387"/>
    </row>
    <row r="501" spans="1:18" s="164" customFormat="1" ht="35.1" customHeight="1">
      <c r="A501" s="666"/>
      <c r="B501" s="505" t="s">
        <v>619</v>
      </c>
      <c r="C501" s="692"/>
      <c r="D501" s="694"/>
      <c r="E501" s="839"/>
      <c r="F501" s="664"/>
      <c r="G501" s="461"/>
      <c r="H501" s="632"/>
      <c r="I501" s="828"/>
      <c r="J501" s="828"/>
      <c r="K501" s="828"/>
      <c r="L501" s="828"/>
      <c r="M501" s="828"/>
      <c r="N501" s="828"/>
      <c r="O501" s="828"/>
      <c r="P501" s="828"/>
      <c r="Q501" s="828"/>
      <c r="R501" s="509"/>
    </row>
    <row r="502" spans="1:18" s="164" customFormat="1" ht="35.1" customHeight="1">
      <c r="A502" s="666"/>
      <c r="B502" s="505" t="s">
        <v>244</v>
      </c>
      <c r="C502" s="692"/>
      <c r="D502" s="835"/>
      <c r="E502" s="839"/>
      <c r="F502" s="835"/>
      <c r="G502" s="478"/>
      <c r="H502" s="836"/>
      <c r="I502" s="836"/>
      <c r="J502" s="836"/>
      <c r="K502" s="836"/>
      <c r="L502" s="836"/>
      <c r="M502" s="836"/>
      <c r="N502" s="836"/>
      <c r="O502" s="836"/>
      <c r="P502" s="836"/>
      <c r="Q502" s="836"/>
      <c r="R502" s="528"/>
    </row>
    <row r="503" spans="1:18" s="164" customFormat="1" ht="35.1" customHeight="1" thickBot="1">
      <c r="A503" s="667"/>
      <c r="B503" s="560" t="s">
        <v>245</v>
      </c>
      <c r="C503" s="681"/>
      <c r="D503" s="827"/>
      <c r="E503" s="840"/>
      <c r="F503" s="827"/>
      <c r="G503" s="479"/>
      <c r="H503" s="829"/>
      <c r="I503" s="829"/>
      <c r="J503" s="829"/>
      <c r="K503" s="829"/>
      <c r="L503" s="829"/>
      <c r="M503" s="829"/>
      <c r="N503" s="829"/>
      <c r="O503" s="829"/>
      <c r="P503" s="829"/>
      <c r="Q503" s="829"/>
      <c r="R503" s="529"/>
    </row>
    <row r="504" spans="1:18" s="164" customFormat="1" ht="32.25" customHeight="1">
      <c r="A504" s="665">
        <v>85</v>
      </c>
      <c r="B504" s="536" t="s">
        <v>246</v>
      </c>
      <c r="C504" s="830" t="s">
        <v>24</v>
      </c>
      <c r="D504" s="561" t="s">
        <v>648</v>
      </c>
      <c r="E504" s="696" t="s">
        <v>17</v>
      </c>
      <c r="F504" s="148" t="s">
        <v>18</v>
      </c>
      <c r="G504" s="475">
        <f>R504*J5</f>
        <v>0</v>
      </c>
      <c r="H504" s="173">
        <v>1.077</v>
      </c>
      <c r="I504" s="173"/>
      <c r="J504" s="138"/>
      <c r="K504" s="138"/>
      <c r="L504" s="138"/>
      <c r="M504" s="138"/>
      <c r="N504" s="138"/>
      <c r="O504" s="138"/>
      <c r="P504" s="138"/>
      <c r="Q504" s="168"/>
      <c r="R504" s="384">
        <v>1.9</v>
      </c>
    </row>
    <row r="505" spans="1:18" s="164" customFormat="1" ht="30.75" customHeight="1">
      <c r="A505" s="666"/>
      <c r="B505" s="505" t="s">
        <v>247</v>
      </c>
      <c r="C505" s="831"/>
      <c r="D505" s="117"/>
      <c r="E505" s="833"/>
      <c r="F505" s="280" t="s">
        <v>19</v>
      </c>
      <c r="G505" s="476"/>
      <c r="H505" s="169"/>
      <c r="I505" s="169"/>
      <c r="J505" s="139"/>
      <c r="K505" s="139"/>
      <c r="L505" s="139"/>
      <c r="M505" s="139"/>
      <c r="N505" s="139"/>
      <c r="O505" s="139"/>
      <c r="P505" s="139"/>
      <c r="Q505" s="170"/>
      <c r="R505" s="385"/>
    </row>
    <row r="506" spans="1:18" s="164" customFormat="1" ht="30.75" customHeight="1" thickBot="1">
      <c r="A506" s="666"/>
      <c r="B506" s="559" t="s">
        <v>248</v>
      </c>
      <c r="C506" s="831"/>
      <c r="D506" s="133"/>
      <c r="E506" s="833"/>
      <c r="F506" s="174" t="s">
        <v>20</v>
      </c>
      <c r="G506" s="477"/>
      <c r="H506" s="191"/>
      <c r="I506" s="175"/>
      <c r="J506" s="176"/>
      <c r="K506" s="564"/>
      <c r="L506" s="140"/>
      <c r="M506" s="140"/>
      <c r="N506" s="140"/>
      <c r="O506" s="140"/>
      <c r="P506" s="140"/>
      <c r="Q506" s="177"/>
      <c r="R506" s="387"/>
    </row>
    <row r="507" spans="1:18" s="164" customFormat="1" ht="30.75" customHeight="1">
      <c r="A507" s="666"/>
      <c r="B507" s="559" t="s">
        <v>249</v>
      </c>
      <c r="C507" s="831"/>
      <c r="D507" s="694"/>
      <c r="E507" s="833"/>
      <c r="F507" s="664"/>
      <c r="G507" s="461"/>
      <c r="H507" s="632"/>
      <c r="I507" s="828"/>
      <c r="J507" s="828"/>
      <c r="K507" s="828"/>
      <c r="L507" s="828"/>
      <c r="M507" s="828"/>
      <c r="N507" s="828"/>
      <c r="O507" s="828"/>
      <c r="P507" s="828"/>
      <c r="Q507" s="828"/>
      <c r="R507" s="509"/>
    </row>
    <row r="508" spans="1:18" s="164" customFormat="1" ht="42" customHeight="1" thickBot="1">
      <c r="A508" s="667"/>
      <c r="B508" s="560" t="s">
        <v>250</v>
      </c>
      <c r="C508" s="832"/>
      <c r="D508" s="827"/>
      <c r="E508" s="834"/>
      <c r="F508" s="827"/>
      <c r="G508" s="479"/>
      <c r="H508" s="829"/>
      <c r="I508" s="829"/>
      <c r="J508" s="829"/>
      <c r="K508" s="829"/>
      <c r="L508" s="829"/>
      <c r="M508" s="829"/>
      <c r="N508" s="829"/>
      <c r="O508" s="829"/>
      <c r="P508" s="829"/>
      <c r="Q508" s="829"/>
      <c r="R508" s="529"/>
    </row>
    <row r="509" spans="1:18" s="164" customFormat="1" ht="32.25" customHeight="1">
      <c r="A509" s="665">
        <v>86</v>
      </c>
      <c r="B509" s="536" t="s">
        <v>251</v>
      </c>
      <c r="C509" s="830" t="s">
        <v>24</v>
      </c>
      <c r="D509" s="561"/>
      <c r="E509" s="696" t="s">
        <v>451</v>
      </c>
      <c r="F509" s="148" t="s">
        <v>18</v>
      </c>
      <c r="G509" s="456"/>
      <c r="H509" s="173"/>
      <c r="I509" s="173"/>
      <c r="J509" s="138"/>
      <c r="K509" s="138"/>
      <c r="L509" s="138"/>
      <c r="M509" s="138"/>
      <c r="N509" s="138"/>
      <c r="O509" s="138"/>
      <c r="P509" s="138"/>
      <c r="Q509" s="168"/>
      <c r="R509" s="384"/>
    </row>
    <row r="510" spans="1:18" s="164" customFormat="1" ht="30.75" customHeight="1">
      <c r="A510" s="666"/>
      <c r="B510" s="505" t="s">
        <v>252</v>
      </c>
      <c r="C510" s="831"/>
      <c r="D510" s="117"/>
      <c r="E510" s="833"/>
      <c r="F510" s="280" t="s">
        <v>19</v>
      </c>
      <c r="G510" s="468"/>
      <c r="H510" s="169"/>
      <c r="I510" s="169"/>
      <c r="J510" s="139"/>
      <c r="K510" s="139"/>
      <c r="L510" s="139"/>
      <c r="M510" s="139"/>
      <c r="N510" s="139"/>
      <c r="O510" s="139"/>
      <c r="P510" s="139"/>
      <c r="Q510" s="170"/>
      <c r="R510" s="385"/>
    </row>
    <row r="511" spans="1:18" s="164" customFormat="1" ht="30.75" customHeight="1" thickBot="1">
      <c r="A511" s="666"/>
      <c r="B511" s="559" t="s">
        <v>253</v>
      </c>
      <c r="C511" s="831"/>
      <c r="D511" s="133" t="s">
        <v>254</v>
      </c>
      <c r="E511" s="833"/>
      <c r="F511" s="174" t="s">
        <v>20</v>
      </c>
      <c r="G511" s="497">
        <f>R511*J5</f>
        <v>0</v>
      </c>
      <c r="H511" s="191"/>
      <c r="I511" s="175"/>
      <c r="J511" s="176"/>
      <c r="K511" s="564"/>
      <c r="L511" s="140"/>
      <c r="M511" s="140"/>
      <c r="N511" s="140"/>
      <c r="O511" s="140">
        <v>0.628</v>
      </c>
      <c r="P511" s="140"/>
      <c r="Q511" s="177"/>
      <c r="R511" s="387">
        <v>1.3</v>
      </c>
    </row>
    <row r="512" spans="1:18" s="164" customFormat="1" ht="30.75" customHeight="1" thickBot="1">
      <c r="A512" s="666"/>
      <c r="B512" s="559"/>
      <c r="C512" s="831"/>
      <c r="D512" s="536"/>
      <c r="E512" s="833"/>
      <c r="F512" s="509"/>
      <c r="G512" s="461"/>
      <c r="H512" s="632"/>
      <c r="I512" s="828"/>
      <c r="J512" s="828"/>
      <c r="K512" s="828"/>
      <c r="L512" s="828"/>
      <c r="M512" s="828"/>
      <c r="N512" s="828"/>
      <c r="O512" s="828"/>
      <c r="P512" s="828"/>
      <c r="Q512" s="828"/>
      <c r="R512" s="509"/>
    </row>
    <row r="513" spans="1:18" s="164" customFormat="1" ht="35.1" customHeight="1">
      <c r="A513" s="665">
        <v>87</v>
      </c>
      <c r="B513" s="299" t="s">
        <v>255</v>
      </c>
      <c r="C513" s="830" t="s">
        <v>73</v>
      </c>
      <c r="D513" s="561"/>
      <c r="E513" s="665" t="s">
        <v>451</v>
      </c>
      <c r="F513" s="148" t="s">
        <v>18</v>
      </c>
      <c r="G513" s="456"/>
      <c r="H513" s="173"/>
      <c r="I513" s="138"/>
      <c r="J513" s="138"/>
      <c r="K513" s="138"/>
      <c r="L513" s="138"/>
      <c r="M513" s="138"/>
      <c r="N513" s="138"/>
      <c r="O513" s="138"/>
      <c r="P513" s="138"/>
      <c r="Q513" s="168"/>
      <c r="R513" s="384"/>
    </row>
    <row r="514" spans="1:18" s="164" customFormat="1" ht="35.1" customHeight="1">
      <c r="A514" s="666"/>
      <c r="B514" s="300" t="s">
        <v>256</v>
      </c>
      <c r="C514" s="844"/>
      <c r="D514" s="559"/>
      <c r="E514" s="666"/>
      <c r="F514" s="280" t="s">
        <v>19</v>
      </c>
      <c r="G514" s="468"/>
      <c r="H514" s="169"/>
      <c r="I514" s="139"/>
      <c r="J514" s="139"/>
      <c r="K514" s="139"/>
      <c r="L514" s="139"/>
      <c r="M514" s="139"/>
      <c r="N514" s="139"/>
      <c r="O514" s="139"/>
      <c r="P514" s="139"/>
      <c r="Q514" s="170"/>
      <c r="R514" s="385"/>
    </row>
    <row r="515" spans="1:18" s="164" customFormat="1" ht="35.1" customHeight="1" thickBot="1">
      <c r="A515" s="666"/>
      <c r="B515" s="300" t="s">
        <v>257</v>
      </c>
      <c r="C515" s="844"/>
      <c r="D515" s="562" t="s">
        <v>55</v>
      </c>
      <c r="E515" s="666"/>
      <c r="F515" s="149" t="s">
        <v>20</v>
      </c>
      <c r="G515" s="469">
        <f>R515*J5</f>
        <v>0</v>
      </c>
      <c r="H515" s="191"/>
      <c r="I515" s="147"/>
      <c r="J515" s="147"/>
      <c r="K515" s="147"/>
      <c r="L515" s="147"/>
      <c r="M515" s="147"/>
      <c r="N515" s="147"/>
      <c r="O515" s="147">
        <v>8.0000000000000002E-3</v>
      </c>
      <c r="P515" s="147"/>
      <c r="Q515" s="171"/>
      <c r="R515" s="387">
        <v>0.4</v>
      </c>
    </row>
    <row r="516" spans="1:18" s="164" customFormat="1" ht="50.25" customHeight="1" thickBot="1">
      <c r="A516" s="667"/>
      <c r="B516" s="172" t="s">
        <v>258</v>
      </c>
      <c r="C516" s="845"/>
      <c r="D516" s="172"/>
      <c r="E516" s="667"/>
      <c r="F516" s="558"/>
      <c r="G516" s="470"/>
      <c r="H516" s="837"/>
      <c r="I516" s="837"/>
      <c r="J516" s="837"/>
      <c r="K516" s="837"/>
      <c r="L516" s="837"/>
      <c r="M516" s="837"/>
      <c r="N516" s="837"/>
      <c r="O516" s="837"/>
      <c r="P516" s="837"/>
      <c r="Q516" s="837"/>
      <c r="R516" s="558"/>
    </row>
    <row r="517" spans="1:18" s="164" customFormat="1" ht="35.1" customHeight="1">
      <c r="A517" s="665">
        <v>88</v>
      </c>
      <c r="B517" s="536" t="s">
        <v>259</v>
      </c>
      <c r="C517" s="830" t="s">
        <v>24</v>
      </c>
      <c r="D517" s="536"/>
      <c r="E517" s="665" t="s">
        <v>451</v>
      </c>
      <c r="F517" s="148" t="s">
        <v>18</v>
      </c>
      <c r="G517" s="456"/>
      <c r="H517" s="173"/>
      <c r="I517" s="138"/>
      <c r="J517" s="138"/>
      <c r="K517" s="138"/>
      <c r="L517" s="138"/>
      <c r="M517" s="138"/>
      <c r="N517" s="138"/>
      <c r="O517" s="138"/>
      <c r="P517" s="138"/>
      <c r="Q517" s="168"/>
      <c r="R517" s="384"/>
    </row>
    <row r="518" spans="1:18" s="164" customFormat="1" ht="35.1" customHeight="1">
      <c r="A518" s="666"/>
      <c r="B518" s="559" t="s">
        <v>260</v>
      </c>
      <c r="C518" s="692"/>
      <c r="D518" s="133"/>
      <c r="E518" s="839"/>
      <c r="F518" s="280" t="s">
        <v>19</v>
      </c>
      <c r="G518" s="468"/>
      <c r="H518" s="169"/>
      <c r="I518" s="139"/>
      <c r="J518" s="139"/>
      <c r="K518" s="139"/>
      <c r="L518" s="139"/>
      <c r="M518" s="139"/>
      <c r="N518" s="139"/>
      <c r="O518" s="139"/>
      <c r="P518" s="139"/>
      <c r="Q518" s="170"/>
      <c r="R518" s="385"/>
    </row>
    <row r="519" spans="1:18" s="164" customFormat="1" ht="35.1" customHeight="1" thickBot="1">
      <c r="A519" s="666"/>
      <c r="B519" s="559" t="s">
        <v>261</v>
      </c>
      <c r="C519" s="692"/>
      <c r="D519" s="562" t="s">
        <v>262</v>
      </c>
      <c r="E519" s="839"/>
      <c r="F519" s="149" t="s">
        <v>20</v>
      </c>
      <c r="G519" s="469">
        <f>R519*J5</f>
        <v>0</v>
      </c>
      <c r="H519" s="447"/>
      <c r="I519" s="147"/>
      <c r="J519" s="147"/>
      <c r="K519" s="147"/>
      <c r="L519" s="147"/>
      <c r="M519" s="147"/>
      <c r="N519" s="147"/>
      <c r="O519" s="147">
        <v>1.196</v>
      </c>
      <c r="P519" s="147"/>
      <c r="Q519" s="171"/>
      <c r="R519" s="147">
        <v>1.4</v>
      </c>
    </row>
    <row r="520" spans="1:18" s="164" customFormat="1" ht="35.1" customHeight="1" thickBot="1">
      <c r="A520" s="667"/>
      <c r="B520" s="560" t="s">
        <v>263</v>
      </c>
      <c r="C520" s="681"/>
      <c r="D520" s="560"/>
      <c r="E520" s="840"/>
      <c r="F520" s="558"/>
      <c r="G520" s="470"/>
      <c r="H520" s="837"/>
      <c r="I520" s="838"/>
      <c r="J520" s="838"/>
      <c r="K520" s="838"/>
      <c r="L520" s="838"/>
      <c r="M520" s="838"/>
      <c r="N520" s="838"/>
      <c r="O520" s="838"/>
      <c r="P520" s="838"/>
      <c r="Q520" s="838"/>
      <c r="R520" s="558"/>
    </row>
    <row r="521" spans="1:18" s="164" customFormat="1" ht="35.1" customHeight="1">
      <c r="A521" s="665">
        <v>89</v>
      </c>
      <c r="B521" s="536" t="s">
        <v>267</v>
      </c>
      <c r="C521" s="830" t="s">
        <v>24</v>
      </c>
      <c r="D521" s="561"/>
      <c r="E521" s="665" t="s">
        <v>451</v>
      </c>
      <c r="F521" s="102" t="s">
        <v>18</v>
      </c>
      <c r="G521" s="456"/>
      <c r="H521" s="173"/>
      <c r="I521" s="138"/>
      <c r="J521" s="138"/>
      <c r="K521" s="138"/>
      <c r="L521" s="138"/>
      <c r="M521" s="138"/>
      <c r="N521" s="138"/>
      <c r="O521" s="138"/>
      <c r="P521" s="138"/>
      <c r="Q521" s="168"/>
      <c r="R521" s="384"/>
    </row>
    <row r="522" spans="1:18" s="164" customFormat="1" ht="35.1" customHeight="1">
      <c r="A522" s="839"/>
      <c r="B522" s="559" t="s">
        <v>264</v>
      </c>
      <c r="C522" s="831"/>
      <c r="D522" s="117"/>
      <c r="E522" s="839"/>
      <c r="F522" s="557" t="s">
        <v>19</v>
      </c>
      <c r="G522" s="468"/>
      <c r="H522" s="169"/>
      <c r="I522" s="139"/>
      <c r="J522" s="139"/>
      <c r="K522" s="139"/>
      <c r="L522" s="139"/>
      <c r="M522" s="139"/>
      <c r="N522" s="139"/>
      <c r="O522" s="139"/>
      <c r="P522" s="139"/>
      <c r="Q522" s="170"/>
      <c r="R522" s="386"/>
    </row>
    <row r="523" spans="1:18" s="164" customFormat="1" ht="35.1" customHeight="1" thickBot="1">
      <c r="A523" s="839"/>
      <c r="B523" s="559" t="s">
        <v>265</v>
      </c>
      <c r="C523" s="831"/>
      <c r="D523" s="562" t="s">
        <v>268</v>
      </c>
      <c r="E523" s="839"/>
      <c r="F523" s="125" t="s">
        <v>20</v>
      </c>
      <c r="G523" s="469">
        <f>R523*J5</f>
        <v>0</v>
      </c>
      <c r="H523" s="447"/>
      <c r="I523" s="147"/>
      <c r="J523" s="147"/>
      <c r="K523" s="191"/>
      <c r="L523" s="147"/>
      <c r="M523" s="147"/>
      <c r="N523" s="147"/>
      <c r="O523" s="147">
        <v>0.47899999999999998</v>
      </c>
      <c r="P523" s="147"/>
      <c r="Q523" s="171"/>
      <c r="R523" s="453">
        <v>0.56000000000000005</v>
      </c>
    </row>
    <row r="524" spans="1:18" s="164" customFormat="1" ht="34.5" customHeight="1" thickBot="1">
      <c r="A524" s="840"/>
      <c r="B524" s="560" t="s">
        <v>266</v>
      </c>
      <c r="C524" s="832"/>
      <c r="D524" s="560"/>
      <c r="E524" s="840"/>
      <c r="F524" s="558"/>
      <c r="G524" s="480"/>
      <c r="H524" s="846"/>
      <c r="I524" s="838"/>
      <c r="J524" s="838"/>
      <c r="K524" s="838"/>
      <c r="L524" s="838"/>
      <c r="M524" s="838"/>
      <c r="N524" s="838"/>
      <c r="O524" s="838"/>
      <c r="P524" s="838"/>
      <c r="Q524" s="838"/>
      <c r="R524" s="132"/>
    </row>
    <row r="525" spans="1:18" s="164" customFormat="1" ht="35.1" hidden="1" customHeight="1" thickBot="1">
      <c r="A525" s="847" t="s">
        <v>269</v>
      </c>
      <c r="B525" s="848"/>
      <c r="C525" s="848"/>
      <c r="D525" s="848"/>
      <c r="E525" s="849"/>
      <c r="F525" s="179">
        <f>SUM(H525:Q525)</f>
        <v>1.5779999999999998</v>
      </c>
      <c r="G525" s="481">
        <f>G494+G498+G504+G509+G513+G517+G521</f>
        <v>0</v>
      </c>
      <c r="H525" s="179">
        <f>H494+H498+H504+H509+H513+H517+H521</f>
        <v>1.5779999999999998</v>
      </c>
      <c r="I525" s="179">
        <f t="shared" ref="I525:Q525" si="30">I494+I498+I504+I509+I513+I517+I521</f>
        <v>0</v>
      </c>
      <c r="J525" s="179">
        <f t="shared" si="30"/>
        <v>0</v>
      </c>
      <c r="K525" s="179">
        <f t="shared" si="30"/>
        <v>0</v>
      </c>
      <c r="L525" s="179">
        <f t="shared" si="30"/>
        <v>0</v>
      </c>
      <c r="M525" s="179">
        <f t="shared" si="30"/>
        <v>0</v>
      </c>
      <c r="N525" s="179">
        <f t="shared" si="30"/>
        <v>0</v>
      </c>
      <c r="O525" s="179">
        <f t="shared" si="30"/>
        <v>0</v>
      </c>
      <c r="P525" s="179">
        <f t="shared" si="30"/>
        <v>0</v>
      </c>
      <c r="Q525" s="371">
        <f t="shared" si="30"/>
        <v>0</v>
      </c>
      <c r="R525" s="179">
        <f>R494+R498+R504+R509+R513+R517+R521</f>
        <v>2.95</v>
      </c>
    </row>
    <row r="526" spans="1:18" s="164" customFormat="1" ht="35.1" hidden="1" customHeight="1" thickBot="1">
      <c r="A526" s="850" t="s">
        <v>270</v>
      </c>
      <c r="B526" s="851"/>
      <c r="C526" s="851"/>
      <c r="D526" s="851"/>
      <c r="E526" s="852"/>
      <c r="F526" s="179">
        <f>SUM(H526:Q526)</f>
        <v>0</v>
      </c>
      <c r="G526" s="481">
        <f t="shared" ref="G526:R527" si="31">G495+G499+G505+G510+G514+G518+G522</f>
        <v>0</v>
      </c>
      <c r="H526" s="179">
        <f t="shared" si="31"/>
        <v>0</v>
      </c>
      <c r="I526" s="179">
        <f t="shared" si="31"/>
        <v>0</v>
      </c>
      <c r="J526" s="179">
        <f t="shared" si="31"/>
        <v>0</v>
      </c>
      <c r="K526" s="179">
        <f t="shared" si="31"/>
        <v>0</v>
      </c>
      <c r="L526" s="179">
        <f t="shared" si="31"/>
        <v>0</v>
      </c>
      <c r="M526" s="179">
        <f t="shared" si="31"/>
        <v>0</v>
      </c>
      <c r="N526" s="179">
        <f t="shared" si="31"/>
        <v>0</v>
      </c>
      <c r="O526" s="179">
        <f t="shared" si="31"/>
        <v>0</v>
      </c>
      <c r="P526" s="179">
        <f t="shared" si="31"/>
        <v>0</v>
      </c>
      <c r="Q526" s="371">
        <f t="shared" si="31"/>
        <v>0</v>
      </c>
      <c r="R526" s="179">
        <f t="shared" si="31"/>
        <v>0</v>
      </c>
    </row>
    <row r="527" spans="1:18" s="164" customFormat="1" ht="35.1" hidden="1" customHeight="1" thickBot="1">
      <c r="A527" s="863" t="s">
        <v>271</v>
      </c>
      <c r="B527" s="864"/>
      <c r="C527" s="864"/>
      <c r="D527" s="864"/>
      <c r="E527" s="865"/>
      <c r="F527" s="181">
        <f>SUM(H527:Q527)</f>
        <v>2.3109999999999999</v>
      </c>
      <c r="G527" s="481">
        <f t="shared" si="31"/>
        <v>0</v>
      </c>
      <c r="H527" s="179">
        <f t="shared" si="31"/>
        <v>0</v>
      </c>
      <c r="I527" s="179">
        <f t="shared" si="31"/>
        <v>0</v>
      </c>
      <c r="J527" s="179">
        <f t="shared" si="31"/>
        <v>0</v>
      </c>
      <c r="K527" s="179">
        <f t="shared" si="31"/>
        <v>0</v>
      </c>
      <c r="L527" s="179">
        <f t="shared" si="31"/>
        <v>0</v>
      </c>
      <c r="M527" s="179">
        <f t="shared" si="31"/>
        <v>0</v>
      </c>
      <c r="N527" s="179">
        <f t="shared" si="31"/>
        <v>0</v>
      </c>
      <c r="O527" s="179">
        <f t="shared" si="31"/>
        <v>2.3109999999999999</v>
      </c>
      <c r="P527" s="179">
        <f t="shared" si="31"/>
        <v>0</v>
      </c>
      <c r="Q527" s="371">
        <f t="shared" si="31"/>
        <v>0</v>
      </c>
      <c r="R527" s="179">
        <f t="shared" si="31"/>
        <v>3.66</v>
      </c>
    </row>
    <row r="528" spans="1:18" s="224" customFormat="1" ht="50.25" hidden="1" customHeight="1" thickBot="1">
      <c r="A528" s="859" t="s">
        <v>620</v>
      </c>
      <c r="B528" s="860"/>
      <c r="C528" s="860"/>
      <c r="D528" s="860"/>
      <c r="E528" s="862"/>
      <c r="F528" s="182">
        <f>SUM(F525:F526)</f>
        <v>1.5779999999999998</v>
      </c>
      <c r="G528" s="189">
        <f>SUM(G525:G526)</f>
        <v>0</v>
      </c>
      <c r="H528" s="182">
        <f>SUM(H525:H526)</f>
        <v>1.5779999999999998</v>
      </c>
      <c r="I528" s="182">
        <f>SUM(I525:I526)</f>
        <v>0</v>
      </c>
      <c r="J528" s="182">
        <f>SUM(J525:J526)</f>
        <v>0</v>
      </c>
      <c r="K528" s="182">
        <f t="shared" ref="K528:Q528" si="32">SUM(K525:K526)</f>
        <v>0</v>
      </c>
      <c r="L528" s="182">
        <f t="shared" si="32"/>
        <v>0</v>
      </c>
      <c r="M528" s="182">
        <f t="shared" si="32"/>
        <v>0</v>
      </c>
      <c r="N528" s="182">
        <f t="shared" si="32"/>
        <v>0</v>
      </c>
      <c r="O528" s="182">
        <f t="shared" si="32"/>
        <v>0</v>
      </c>
      <c r="P528" s="182">
        <f t="shared" si="32"/>
        <v>0</v>
      </c>
      <c r="Q528" s="183">
        <f t="shared" si="32"/>
        <v>0</v>
      </c>
      <c r="R528" s="182">
        <f>SUM(R525:R526)</f>
        <v>2.95</v>
      </c>
    </row>
    <row r="529" spans="1:18" s="224" customFormat="1" ht="54.75" hidden="1" customHeight="1" thickBot="1">
      <c r="A529" s="866" t="s">
        <v>621</v>
      </c>
      <c r="B529" s="867"/>
      <c r="C529" s="867"/>
      <c r="D529" s="867"/>
      <c r="E529" s="868"/>
      <c r="F529" s="184">
        <f>SUM(F525:F527)</f>
        <v>3.8889999999999998</v>
      </c>
      <c r="G529" s="184">
        <f t="shared" ref="G529:R529" si="33">SUM(G525:G527)</f>
        <v>0</v>
      </c>
      <c r="H529" s="184">
        <f t="shared" si="33"/>
        <v>1.5779999999999998</v>
      </c>
      <c r="I529" s="184">
        <f>SUM(I525:I527)</f>
        <v>0</v>
      </c>
      <c r="J529" s="184">
        <f>SUM(J525:J527)</f>
        <v>0</v>
      </c>
      <c r="K529" s="184">
        <f t="shared" si="33"/>
        <v>0</v>
      </c>
      <c r="L529" s="184">
        <f t="shared" si="33"/>
        <v>0</v>
      </c>
      <c r="M529" s="184">
        <f t="shared" si="33"/>
        <v>0</v>
      </c>
      <c r="N529" s="184">
        <f t="shared" si="33"/>
        <v>0</v>
      </c>
      <c r="O529" s="184">
        <f t="shared" si="33"/>
        <v>2.3109999999999999</v>
      </c>
      <c r="P529" s="184">
        <f t="shared" si="33"/>
        <v>0</v>
      </c>
      <c r="Q529" s="185">
        <f t="shared" si="33"/>
        <v>0</v>
      </c>
      <c r="R529" s="184">
        <f t="shared" si="33"/>
        <v>6.61</v>
      </c>
    </row>
    <row r="530" spans="1:18" s="164" customFormat="1" ht="35.1" hidden="1" customHeight="1" thickBot="1">
      <c r="A530" s="869"/>
      <c r="B530" s="870"/>
      <c r="C530" s="870"/>
      <c r="D530" s="870"/>
      <c r="E530" s="870"/>
      <c r="F530" s="870"/>
      <c r="G530" s="870"/>
      <c r="H530" s="870"/>
      <c r="I530" s="870"/>
      <c r="J530" s="870"/>
      <c r="K530" s="870"/>
      <c r="L530" s="870"/>
      <c r="M530" s="870"/>
      <c r="N530" s="870"/>
      <c r="O530" s="870"/>
      <c r="P530" s="870"/>
      <c r="Q530" s="870"/>
      <c r="R530" s="398"/>
    </row>
    <row r="531" spans="1:18" s="164" customFormat="1" ht="35.1" customHeight="1" thickBot="1">
      <c r="A531" s="847" t="s">
        <v>272</v>
      </c>
      <c r="B531" s="848"/>
      <c r="C531" s="848"/>
      <c r="D531" s="848"/>
      <c r="E531" s="848"/>
      <c r="F531" s="856"/>
      <c r="G531" s="482">
        <f t="shared" ref="G531:G533" si="34">G525</f>
        <v>0</v>
      </c>
      <c r="H531" s="181">
        <f>H525</f>
        <v>1.5779999999999998</v>
      </c>
      <c r="I531" s="181">
        <f t="shared" ref="I531:Q535" si="35">SUM(I525,H531)</f>
        <v>1.5779999999999998</v>
      </c>
      <c r="J531" s="181">
        <f t="shared" si="35"/>
        <v>1.5779999999999998</v>
      </c>
      <c r="K531" s="181">
        <f t="shared" si="35"/>
        <v>1.5779999999999998</v>
      </c>
      <c r="L531" s="181">
        <f t="shared" si="35"/>
        <v>1.5779999999999998</v>
      </c>
      <c r="M531" s="181">
        <f t="shared" si="35"/>
        <v>1.5779999999999998</v>
      </c>
      <c r="N531" s="181">
        <f t="shared" si="35"/>
        <v>1.5779999999999998</v>
      </c>
      <c r="O531" s="181">
        <f t="shared" si="35"/>
        <v>1.5779999999999998</v>
      </c>
      <c r="P531" s="181">
        <f t="shared" si="35"/>
        <v>1.5779999999999998</v>
      </c>
      <c r="Q531" s="181">
        <f t="shared" si="35"/>
        <v>1.5779999999999998</v>
      </c>
      <c r="R531" s="181">
        <f>R525</f>
        <v>2.95</v>
      </c>
    </row>
    <row r="532" spans="1:18" s="164" customFormat="1" ht="35.1" customHeight="1" thickBot="1">
      <c r="A532" s="850" t="s">
        <v>273</v>
      </c>
      <c r="B532" s="851"/>
      <c r="C532" s="851"/>
      <c r="D532" s="851"/>
      <c r="E532" s="851"/>
      <c r="F532" s="857"/>
      <c r="G532" s="482">
        <f t="shared" si="34"/>
        <v>0</v>
      </c>
      <c r="H532" s="181">
        <f>H526</f>
        <v>0</v>
      </c>
      <c r="I532" s="181">
        <f t="shared" si="35"/>
        <v>0</v>
      </c>
      <c r="J532" s="181">
        <f t="shared" si="35"/>
        <v>0</v>
      </c>
      <c r="K532" s="181">
        <f t="shared" si="35"/>
        <v>0</v>
      </c>
      <c r="L532" s="181">
        <f t="shared" si="35"/>
        <v>0</v>
      </c>
      <c r="M532" s="181">
        <f t="shared" si="35"/>
        <v>0</v>
      </c>
      <c r="N532" s="181">
        <f t="shared" si="35"/>
        <v>0</v>
      </c>
      <c r="O532" s="181">
        <f t="shared" si="35"/>
        <v>0</v>
      </c>
      <c r="P532" s="181">
        <f t="shared" si="35"/>
        <v>0</v>
      </c>
      <c r="Q532" s="181">
        <f t="shared" si="35"/>
        <v>0</v>
      </c>
      <c r="R532" s="181">
        <f>R526</f>
        <v>0</v>
      </c>
    </row>
    <row r="533" spans="1:18" s="164" customFormat="1" ht="35.1" customHeight="1" thickBot="1">
      <c r="A533" s="853" t="s">
        <v>274</v>
      </c>
      <c r="B533" s="854"/>
      <c r="C533" s="854"/>
      <c r="D533" s="854"/>
      <c r="E533" s="854"/>
      <c r="F533" s="858"/>
      <c r="G533" s="482">
        <f t="shared" si="34"/>
        <v>0</v>
      </c>
      <c r="H533" s="181">
        <f>H527</f>
        <v>0</v>
      </c>
      <c r="I533" s="181">
        <f t="shared" si="35"/>
        <v>0</v>
      </c>
      <c r="J533" s="181">
        <f t="shared" si="35"/>
        <v>0</v>
      </c>
      <c r="K533" s="181">
        <f t="shared" si="35"/>
        <v>0</v>
      </c>
      <c r="L533" s="181">
        <f t="shared" si="35"/>
        <v>0</v>
      </c>
      <c r="M533" s="181">
        <f t="shared" si="35"/>
        <v>0</v>
      </c>
      <c r="N533" s="181">
        <f t="shared" si="35"/>
        <v>0</v>
      </c>
      <c r="O533" s="181">
        <f t="shared" si="35"/>
        <v>2.3109999999999999</v>
      </c>
      <c r="P533" s="181">
        <f t="shared" si="35"/>
        <v>2.3109999999999999</v>
      </c>
      <c r="Q533" s="181">
        <f t="shared" si="35"/>
        <v>2.3109999999999999</v>
      </c>
      <c r="R533" s="181">
        <f>R527</f>
        <v>3.66</v>
      </c>
    </row>
    <row r="534" spans="1:18" s="224" customFormat="1" ht="57.75" customHeight="1" thickBot="1">
      <c r="A534" s="859" t="s">
        <v>622</v>
      </c>
      <c r="B534" s="860"/>
      <c r="C534" s="860"/>
      <c r="D534" s="860"/>
      <c r="E534" s="861"/>
      <c r="F534" s="862"/>
      <c r="G534" s="189">
        <f>SUM(G531:G532)</f>
        <v>0</v>
      </c>
      <c r="H534" s="182">
        <f>SUM(H531:H532)</f>
        <v>1.5779999999999998</v>
      </c>
      <c r="I534" s="187">
        <f t="shared" si="35"/>
        <v>1.5779999999999998</v>
      </c>
      <c r="J534" s="187">
        <f t="shared" si="35"/>
        <v>1.5779999999999998</v>
      </c>
      <c r="K534" s="187">
        <f t="shared" si="35"/>
        <v>1.5779999999999998</v>
      </c>
      <c r="L534" s="187">
        <f t="shared" si="35"/>
        <v>1.5779999999999998</v>
      </c>
      <c r="M534" s="187">
        <f t="shared" si="35"/>
        <v>1.5779999999999998</v>
      </c>
      <c r="N534" s="187">
        <f t="shared" si="35"/>
        <v>1.5779999999999998</v>
      </c>
      <c r="O534" s="187">
        <f t="shared" si="35"/>
        <v>1.5779999999999998</v>
      </c>
      <c r="P534" s="187">
        <f t="shared" si="35"/>
        <v>1.5779999999999998</v>
      </c>
      <c r="Q534" s="188">
        <f t="shared" si="35"/>
        <v>1.5779999999999998</v>
      </c>
      <c r="R534" s="182">
        <f>SUM(R531:R532)</f>
        <v>2.95</v>
      </c>
    </row>
    <row r="535" spans="1:18" s="224" customFormat="1" ht="77.25" customHeight="1" thickBot="1">
      <c r="A535" s="871" t="s">
        <v>623</v>
      </c>
      <c r="B535" s="872"/>
      <c r="C535" s="872"/>
      <c r="D535" s="872"/>
      <c r="E535" s="872"/>
      <c r="F535" s="873"/>
      <c r="G535" s="184">
        <f>SUM(G531:G533)</f>
        <v>0</v>
      </c>
      <c r="H535" s="189">
        <f>SUM(H531:H533)</f>
        <v>1.5779999999999998</v>
      </c>
      <c r="I535" s="184">
        <f t="shared" si="35"/>
        <v>1.5779999999999998</v>
      </c>
      <c r="J535" s="184">
        <f t="shared" si="35"/>
        <v>1.5779999999999998</v>
      </c>
      <c r="K535" s="184">
        <f t="shared" si="35"/>
        <v>1.5779999999999998</v>
      </c>
      <c r="L535" s="184">
        <f>SUM(L529,K535)</f>
        <v>1.5779999999999998</v>
      </c>
      <c r="M535" s="184">
        <f>SUM(M529,L535)</f>
        <v>1.5779999999999998</v>
      </c>
      <c r="N535" s="184">
        <f>SUM(N529,M535)</f>
        <v>1.5779999999999998</v>
      </c>
      <c r="O535" s="184">
        <f t="shared" si="35"/>
        <v>3.8889999999999998</v>
      </c>
      <c r="P535" s="184">
        <f t="shared" si="35"/>
        <v>3.8889999999999998</v>
      </c>
      <c r="Q535" s="185">
        <f t="shared" si="35"/>
        <v>3.8889999999999998</v>
      </c>
      <c r="R535" s="184">
        <f>SUM(R531:R533)</f>
        <v>6.61</v>
      </c>
    </row>
    <row r="536" spans="1:18" s="164" customFormat="1" thickBot="1">
      <c r="A536" s="874"/>
      <c r="B536" s="875"/>
      <c r="C536" s="875"/>
      <c r="D536" s="875"/>
      <c r="E536" s="875"/>
      <c r="F536" s="875"/>
      <c r="G536" s="870"/>
      <c r="H536" s="870"/>
      <c r="I536" s="870"/>
      <c r="J536" s="870"/>
      <c r="K536" s="870"/>
      <c r="L536" s="870"/>
      <c r="M536" s="870"/>
      <c r="N536" s="870"/>
      <c r="O536" s="870"/>
      <c r="P536" s="870"/>
      <c r="Q536" s="870"/>
      <c r="R536" s="398"/>
    </row>
    <row r="537" spans="1:18" s="164" customFormat="1" ht="42.75" customHeight="1" thickBot="1">
      <c r="A537" s="876" t="s">
        <v>275</v>
      </c>
      <c r="B537" s="877"/>
      <c r="C537" s="877"/>
      <c r="D537" s="877"/>
      <c r="E537" s="877"/>
      <c r="F537" s="877"/>
      <c r="G537" s="877"/>
      <c r="H537" s="877"/>
      <c r="I537" s="877"/>
      <c r="J537" s="877"/>
      <c r="K537" s="877"/>
      <c r="L537" s="877"/>
      <c r="M537" s="877"/>
      <c r="N537" s="877"/>
      <c r="O537" s="877"/>
      <c r="P537" s="877"/>
      <c r="Q537" s="877"/>
      <c r="R537" s="454"/>
    </row>
    <row r="538" spans="1:18" s="164" customFormat="1" ht="35.1" customHeight="1">
      <c r="A538" s="665">
        <v>90</v>
      </c>
      <c r="B538" s="536" t="s">
        <v>277</v>
      </c>
      <c r="C538" s="830" t="s">
        <v>276</v>
      </c>
      <c r="D538" s="536" t="s">
        <v>120</v>
      </c>
      <c r="E538" s="665" t="s">
        <v>17</v>
      </c>
      <c r="F538" s="102" t="s">
        <v>18</v>
      </c>
      <c r="G538" s="456">
        <f>R538*J5</f>
        <v>0</v>
      </c>
      <c r="H538" s="173"/>
      <c r="I538" s="138"/>
      <c r="J538" s="138">
        <v>0.23799999999999999</v>
      </c>
      <c r="K538" s="138"/>
      <c r="L538" s="138"/>
      <c r="M538" s="138"/>
      <c r="N538" s="138"/>
      <c r="O538" s="138"/>
      <c r="P538" s="138"/>
      <c r="Q538" s="168"/>
      <c r="R538" s="384">
        <v>0.5</v>
      </c>
    </row>
    <row r="539" spans="1:18" s="164" customFormat="1" ht="35.1" customHeight="1">
      <c r="A539" s="666"/>
      <c r="B539" s="567" t="s">
        <v>278</v>
      </c>
      <c r="C539" s="692"/>
      <c r="D539" s="117"/>
      <c r="E539" s="839"/>
      <c r="F539" s="107" t="s">
        <v>19</v>
      </c>
      <c r="G539" s="468"/>
      <c r="H539" s="169"/>
      <c r="I539" s="139"/>
      <c r="J539" s="139"/>
      <c r="K539" s="139"/>
      <c r="L539" s="139"/>
      <c r="M539" s="139"/>
      <c r="N539" s="139"/>
      <c r="O539" s="139"/>
      <c r="P539" s="139"/>
      <c r="Q539" s="170"/>
      <c r="R539" s="385"/>
    </row>
    <row r="540" spans="1:18" s="164" customFormat="1" ht="33" customHeight="1" thickBot="1">
      <c r="A540" s="666"/>
      <c r="B540" s="505" t="s">
        <v>279</v>
      </c>
      <c r="C540" s="692"/>
      <c r="D540" s="562"/>
      <c r="E540" s="839"/>
      <c r="F540" s="125" t="s">
        <v>20</v>
      </c>
      <c r="G540" s="497"/>
      <c r="H540" s="191"/>
      <c r="I540" s="147"/>
      <c r="J540" s="147"/>
      <c r="K540" s="139"/>
      <c r="L540" s="139"/>
      <c r="M540" s="139"/>
      <c r="N540" s="139"/>
      <c r="O540" s="139"/>
      <c r="P540" s="139"/>
      <c r="Q540" s="170"/>
      <c r="R540" s="387"/>
    </row>
    <row r="541" spans="1:18" s="164" customFormat="1" ht="35.1" customHeight="1" thickBot="1">
      <c r="A541" s="667"/>
      <c r="B541" s="560"/>
      <c r="C541" s="681"/>
      <c r="D541" s="560"/>
      <c r="E541" s="840"/>
      <c r="F541" s="558"/>
      <c r="G541" s="470"/>
      <c r="H541" s="837"/>
      <c r="I541" s="838"/>
      <c r="J541" s="838"/>
      <c r="K541" s="838"/>
      <c r="L541" s="838"/>
      <c r="M541" s="838"/>
      <c r="N541" s="838"/>
      <c r="O541" s="838"/>
      <c r="P541" s="838"/>
      <c r="Q541" s="838"/>
      <c r="R541" s="558"/>
    </row>
    <row r="542" spans="1:18" s="164" customFormat="1" ht="35.1" hidden="1" customHeight="1" thickBot="1">
      <c r="A542" s="847" t="s">
        <v>280</v>
      </c>
      <c r="B542" s="848"/>
      <c r="C542" s="848"/>
      <c r="D542" s="848"/>
      <c r="E542" s="849"/>
      <c r="F542" s="179">
        <f>SUM(H542:Q542)</f>
        <v>0.23799999999999999</v>
      </c>
      <c r="G542" s="481">
        <f>G538</f>
        <v>0</v>
      </c>
      <c r="H542" s="179">
        <f>H538</f>
        <v>0</v>
      </c>
      <c r="I542" s="179">
        <f t="shared" ref="I542:Q542" si="36">I538</f>
        <v>0</v>
      </c>
      <c r="J542" s="179">
        <f t="shared" si="36"/>
        <v>0.23799999999999999</v>
      </c>
      <c r="K542" s="179">
        <f t="shared" si="36"/>
        <v>0</v>
      </c>
      <c r="L542" s="179">
        <f t="shared" si="36"/>
        <v>0</v>
      </c>
      <c r="M542" s="179">
        <f t="shared" si="36"/>
        <v>0</v>
      </c>
      <c r="N542" s="179">
        <f t="shared" si="36"/>
        <v>0</v>
      </c>
      <c r="O542" s="179">
        <f t="shared" si="36"/>
        <v>0</v>
      </c>
      <c r="P542" s="179">
        <f t="shared" si="36"/>
        <v>0</v>
      </c>
      <c r="Q542" s="371">
        <f t="shared" si="36"/>
        <v>0</v>
      </c>
      <c r="R542" s="179">
        <f>R538</f>
        <v>0.5</v>
      </c>
    </row>
    <row r="543" spans="1:18" s="164" customFormat="1" ht="35.1" hidden="1" customHeight="1" thickBot="1">
      <c r="A543" s="850" t="s">
        <v>281</v>
      </c>
      <c r="B543" s="851"/>
      <c r="C543" s="851"/>
      <c r="D543" s="851"/>
      <c r="E543" s="852"/>
      <c r="F543" s="179">
        <f>SUM(H543:Q543)</f>
        <v>0</v>
      </c>
      <c r="G543" s="481">
        <f t="shared" ref="G543:R544" si="37">G539</f>
        <v>0</v>
      </c>
      <c r="H543" s="179">
        <f t="shared" si="37"/>
        <v>0</v>
      </c>
      <c r="I543" s="179">
        <f t="shared" si="37"/>
        <v>0</v>
      </c>
      <c r="J543" s="179">
        <f t="shared" si="37"/>
        <v>0</v>
      </c>
      <c r="K543" s="179">
        <f t="shared" si="37"/>
        <v>0</v>
      </c>
      <c r="L543" s="179">
        <f t="shared" si="37"/>
        <v>0</v>
      </c>
      <c r="M543" s="179">
        <f t="shared" si="37"/>
        <v>0</v>
      </c>
      <c r="N543" s="179">
        <f t="shared" si="37"/>
        <v>0</v>
      </c>
      <c r="O543" s="179">
        <f t="shared" si="37"/>
        <v>0</v>
      </c>
      <c r="P543" s="179">
        <f t="shared" si="37"/>
        <v>0</v>
      </c>
      <c r="Q543" s="371">
        <f t="shared" si="37"/>
        <v>0</v>
      </c>
      <c r="R543" s="179">
        <f t="shared" si="37"/>
        <v>0</v>
      </c>
    </row>
    <row r="544" spans="1:18" s="164" customFormat="1" ht="35.1" hidden="1" customHeight="1" thickBot="1">
      <c r="A544" s="853" t="s">
        <v>282</v>
      </c>
      <c r="B544" s="854"/>
      <c r="C544" s="854"/>
      <c r="D544" s="854"/>
      <c r="E544" s="855"/>
      <c r="F544" s="181">
        <f>SUM(H544:Q544)</f>
        <v>0</v>
      </c>
      <c r="G544" s="481">
        <f t="shared" si="37"/>
        <v>0</v>
      </c>
      <c r="H544" s="179">
        <f t="shared" si="37"/>
        <v>0</v>
      </c>
      <c r="I544" s="179">
        <f t="shared" si="37"/>
        <v>0</v>
      </c>
      <c r="J544" s="179">
        <f t="shared" si="37"/>
        <v>0</v>
      </c>
      <c r="K544" s="179">
        <f t="shared" si="37"/>
        <v>0</v>
      </c>
      <c r="L544" s="179">
        <f t="shared" si="37"/>
        <v>0</v>
      </c>
      <c r="M544" s="179">
        <f t="shared" si="37"/>
        <v>0</v>
      </c>
      <c r="N544" s="179">
        <f t="shared" si="37"/>
        <v>0</v>
      </c>
      <c r="O544" s="179">
        <f t="shared" si="37"/>
        <v>0</v>
      </c>
      <c r="P544" s="179">
        <f t="shared" si="37"/>
        <v>0</v>
      </c>
      <c r="Q544" s="371">
        <f t="shared" si="37"/>
        <v>0</v>
      </c>
      <c r="R544" s="179">
        <f t="shared" si="37"/>
        <v>0</v>
      </c>
    </row>
    <row r="545" spans="1:18" s="224" customFormat="1" ht="42" hidden="1" customHeight="1" thickBot="1">
      <c r="A545" s="859" t="s">
        <v>624</v>
      </c>
      <c r="B545" s="860"/>
      <c r="C545" s="860"/>
      <c r="D545" s="860"/>
      <c r="E545" s="862"/>
      <c r="F545" s="182">
        <f>SUM(F542:F543)</f>
        <v>0.23799999999999999</v>
      </c>
      <c r="G545" s="189">
        <f>SUM(G542:G543)</f>
        <v>0</v>
      </c>
      <c r="H545" s="182">
        <f>SUM(H542:H543)</f>
        <v>0</v>
      </c>
      <c r="I545" s="182">
        <f>SUM(I542:I543)</f>
        <v>0</v>
      </c>
      <c r="J545" s="182">
        <f>SUM(J542:J543)</f>
        <v>0.23799999999999999</v>
      </c>
      <c r="K545" s="182">
        <f t="shared" ref="K545:Q545" si="38">SUM(K542:K543)</f>
        <v>0</v>
      </c>
      <c r="L545" s="182">
        <f t="shared" si="38"/>
        <v>0</v>
      </c>
      <c r="M545" s="182">
        <f t="shared" si="38"/>
        <v>0</v>
      </c>
      <c r="N545" s="182">
        <f t="shared" si="38"/>
        <v>0</v>
      </c>
      <c r="O545" s="182">
        <f t="shared" si="38"/>
        <v>0</v>
      </c>
      <c r="P545" s="182">
        <f t="shared" si="38"/>
        <v>0</v>
      </c>
      <c r="Q545" s="183">
        <f t="shared" si="38"/>
        <v>0</v>
      </c>
      <c r="R545" s="182">
        <f>SUM(R542:R543)</f>
        <v>0.5</v>
      </c>
    </row>
    <row r="546" spans="1:18" s="224" customFormat="1" ht="52.5" hidden="1" customHeight="1" thickBot="1">
      <c r="A546" s="866" t="s">
        <v>625</v>
      </c>
      <c r="B546" s="867"/>
      <c r="C546" s="867"/>
      <c r="D546" s="867"/>
      <c r="E546" s="868"/>
      <c r="F546" s="184">
        <f>SUM(F542:F544)</f>
        <v>0.23799999999999999</v>
      </c>
      <c r="G546" s="184">
        <f t="shared" ref="G546:R546" si="39">SUM(G542:G544)</f>
        <v>0</v>
      </c>
      <c r="H546" s="184">
        <f t="shared" si="39"/>
        <v>0</v>
      </c>
      <c r="I546" s="184">
        <f t="shared" si="39"/>
        <v>0</v>
      </c>
      <c r="J546" s="184">
        <f t="shared" si="39"/>
        <v>0.23799999999999999</v>
      </c>
      <c r="K546" s="184">
        <f t="shared" si="39"/>
        <v>0</v>
      </c>
      <c r="L546" s="184">
        <f t="shared" si="39"/>
        <v>0</v>
      </c>
      <c r="M546" s="184">
        <f t="shared" si="39"/>
        <v>0</v>
      </c>
      <c r="N546" s="184">
        <f t="shared" si="39"/>
        <v>0</v>
      </c>
      <c r="O546" s="184">
        <f t="shared" si="39"/>
        <v>0</v>
      </c>
      <c r="P546" s="184">
        <f t="shared" si="39"/>
        <v>0</v>
      </c>
      <c r="Q546" s="185">
        <f t="shared" si="39"/>
        <v>0</v>
      </c>
      <c r="R546" s="184">
        <f t="shared" si="39"/>
        <v>0.5</v>
      </c>
    </row>
    <row r="547" spans="1:18" s="164" customFormat="1" ht="35.1" customHeight="1" thickBot="1">
      <c r="A547" s="533"/>
      <c r="B547" s="534"/>
      <c r="C547" s="190"/>
      <c r="D547" s="534"/>
      <c r="E547" s="534"/>
      <c r="F547" s="534"/>
      <c r="G547" s="483"/>
      <c r="H547" s="534"/>
      <c r="I547" s="534"/>
      <c r="J547" s="534"/>
      <c r="K547" s="534"/>
      <c r="L547" s="534"/>
      <c r="M547" s="534"/>
      <c r="N547" s="534"/>
      <c r="O547" s="534"/>
      <c r="P547" s="534"/>
      <c r="Q547" s="534"/>
      <c r="R547" s="337"/>
    </row>
    <row r="548" spans="1:18" s="164" customFormat="1" ht="35.1" customHeight="1" thickBot="1">
      <c r="A548" s="847" t="s">
        <v>283</v>
      </c>
      <c r="B548" s="848"/>
      <c r="C548" s="848"/>
      <c r="D548" s="848"/>
      <c r="E548" s="848"/>
      <c r="F548" s="856"/>
      <c r="G548" s="482">
        <f t="shared" ref="G548:H550" si="40">G542</f>
        <v>0</v>
      </c>
      <c r="H548" s="181">
        <f t="shared" si="40"/>
        <v>0</v>
      </c>
      <c r="I548" s="181">
        <f t="shared" ref="I548:Q552" si="41">SUM(I542,H548)</f>
        <v>0</v>
      </c>
      <c r="J548" s="181">
        <f t="shared" si="41"/>
        <v>0.23799999999999999</v>
      </c>
      <c r="K548" s="181">
        <f t="shared" si="41"/>
        <v>0.23799999999999999</v>
      </c>
      <c r="L548" s="181">
        <f t="shared" si="41"/>
        <v>0.23799999999999999</v>
      </c>
      <c r="M548" s="181">
        <f t="shared" si="41"/>
        <v>0.23799999999999999</v>
      </c>
      <c r="N548" s="181">
        <f t="shared" si="41"/>
        <v>0.23799999999999999</v>
      </c>
      <c r="O548" s="181">
        <f t="shared" si="41"/>
        <v>0.23799999999999999</v>
      </c>
      <c r="P548" s="181">
        <f t="shared" si="41"/>
        <v>0.23799999999999999</v>
      </c>
      <c r="Q548" s="186">
        <f t="shared" si="41"/>
        <v>0.23799999999999999</v>
      </c>
      <c r="R548" s="181">
        <f>R542</f>
        <v>0.5</v>
      </c>
    </row>
    <row r="549" spans="1:18" s="164" customFormat="1" ht="35.1" customHeight="1" thickBot="1">
      <c r="A549" s="850" t="s">
        <v>284</v>
      </c>
      <c r="B549" s="851"/>
      <c r="C549" s="851"/>
      <c r="D549" s="851"/>
      <c r="E549" s="851"/>
      <c r="F549" s="857"/>
      <c r="G549" s="482">
        <f t="shared" si="40"/>
        <v>0</v>
      </c>
      <c r="H549" s="181">
        <f t="shared" si="40"/>
        <v>0</v>
      </c>
      <c r="I549" s="181">
        <f t="shared" si="41"/>
        <v>0</v>
      </c>
      <c r="J549" s="181">
        <f t="shared" si="41"/>
        <v>0</v>
      </c>
      <c r="K549" s="181">
        <f t="shared" si="41"/>
        <v>0</v>
      </c>
      <c r="L549" s="181">
        <f t="shared" si="41"/>
        <v>0</v>
      </c>
      <c r="M549" s="181">
        <f t="shared" si="41"/>
        <v>0</v>
      </c>
      <c r="N549" s="181">
        <f t="shared" si="41"/>
        <v>0</v>
      </c>
      <c r="O549" s="181">
        <f t="shared" si="41"/>
        <v>0</v>
      </c>
      <c r="P549" s="181">
        <f t="shared" si="41"/>
        <v>0</v>
      </c>
      <c r="Q549" s="186">
        <f t="shared" si="41"/>
        <v>0</v>
      </c>
      <c r="R549" s="181">
        <f>R543</f>
        <v>0</v>
      </c>
    </row>
    <row r="550" spans="1:18" s="164" customFormat="1" ht="35.1" customHeight="1" thickBot="1">
      <c r="A550" s="853" t="s">
        <v>285</v>
      </c>
      <c r="B550" s="854"/>
      <c r="C550" s="854"/>
      <c r="D550" s="854"/>
      <c r="E550" s="854"/>
      <c r="F550" s="858"/>
      <c r="G550" s="482">
        <f t="shared" si="40"/>
        <v>0</v>
      </c>
      <c r="H550" s="181">
        <f t="shared" si="40"/>
        <v>0</v>
      </c>
      <c r="I550" s="181">
        <f t="shared" si="41"/>
        <v>0</v>
      </c>
      <c r="J550" s="181">
        <f t="shared" si="41"/>
        <v>0</v>
      </c>
      <c r="K550" s="181">
        <f t="shared" si="41"/>
        <v>0</v>
      </c>
      <c r="L550" s="181">
        <f t="shared" si="41"/>
        <v>0</v>
      </c>
      <c r="M550" s="181">
        <f t="shared" si="41"/>
        <v>0</v>
      </c>
      <c r="N550" s="181">
        <f t="shared" si="41"/>
        <v>0</v>
      </c>
      <c r="O550" s="181">
        <f t="shared" si="41"/>
        <v>0</v>
      </c>
      <c r="P550" s="181">
        <f t="shared" si="41"/>
        <v>0</v>
      </c>
      <c r="Q550" s="186">
        <f t="shared" si="41"/>
        <v>0</v>
      </c>
      <c r="R550" s="181">
        <f>R544</f>
        <v>0</v>
      </c>
    </row>
    <row r="551" spans="1:18" s="224" customFormat="1" ht="72" customHeight="1" thickBot="1">
      <c r="A551" s="859" t="s">
        <v>626</v>
      </c>
      <c r="B551" s="860"/>
      <c r="C551" s="860"/>
      <c r="D551" s="860"/>
      <c r="E551" s="861"/>
      <c r="F551" s="862"/>
      <c r="G551" s="189">
        <f>SUM(G548:G549)</f>
        <v>0</v>
      </c>
      <c r="H551" s="182">
        <f>SUM(H548:H549)</f>
        <v>0</v>
      </c>
      <c r="I551" s="187">
        <f t="shared" si="41"/>
        <v>0</v>
      </c>
      <c r="J551" s="187">
        <f t="shared" si="41"/>
        <v>0.23799999999999999</v>
      </c>
      <c r="K551" s="187">
        <f t="shared" si="41"/>
        <v>0.23799999999999999</v>
      </c>
      <c r="L551" s="187">
        <f t="shared" si="41"/>
        <v>0.23799999999999999</v>
      </c>
      <c r="M551" s="187">
        <f t="shared" si="41"/>
        <v>0.23799999999999999</v>
      </c>
      <c r="N551" s="187">
        <f t="shared" si="41"/>
        <v>0.23799999999999999</v>
      </c>
      <c r="O551" s="187">
        <f t="shared" si="41"/>
        <v>0.23799999999999999</v>
      </c>
      <c r="P551" s="187">
        <f t="shared" si="41"/>
        <v>0.23799999999999999</v>
      </c>
      <c r="Q551" s="188">
        <f t="shared" si="41"/>
        <v>0.23799999999999999</v>
      </c>
      <c r="R551" s="182">
        <f>SUM(R548:R549)</f>
        <v>0.5</v>
      </c>
    </row>
    <row r="552" spans="1:18" s="224" customFormat="1" ht="74.25" customHeight="1" thickBot="1">
      <c r="A552" s="871" t="s">
        <v>627</v>
      </c>
      <c r="B552" s="872"/>
      <c r="C552" s="872"/>
      <c r="D552" s="872"/>
      <c r="E552" s="872"/>
      <c r="F552" s="873"/>
      <c r="G552" s="184">
        <f>SUM(G548:G550)</f>
        <v>0</v>
      </c>
      <c r="H552" s="184">
        <f>SUM(H548:H550)</f>
        <v>0</v>
      </c>
      <c r="I552" s="184">
        <f t="shared" si="41"/>
        <v>0</v>
      </c>
      <c r="J552" s="184">
        <f t="shared" si="41"/>
        <v>0.23799999999999999</v>
      </c>
      <c r="K552" s="184">
        <f t="shared" si="41"/>
        <v>0.23799999999999999</v>
      </c>
      <c r="L552" s="184">
        <f t="shared" si="41"/>
        <v>0.23799999999999999</v>
      </c>
      <c r="M552" s="184">
        <f t="shared" si="41"/>
        <v>0.23799999999999999</v>
      </c>
      <c r="N552" s="184">
        <f t="shared" si="41"/>
        <v>0.23799999999999999</v>
      </c>
      <c r="O552" s="184">
        <f t="shared" si="41"/>
        <v>0.23799999999999999</v>
      </c>
      <c r="P552" s="184">
        <f t="shared" si="41"/>
        <v>0.23799999999999999</v>
      </c>
      <c r="Q552" s="185">
        <f t="shared" si="41"/>
        <v>0.23799999999999999</v>
      </c>
      <c r="R552" s="184">
        <f>SUM(R548:R550)</f>
        <v>0.5</v>
      </c>
    </row>
    <row r="553" spans="1:18" s="164" customFormat="1" thickBot="1">
      <c r="A553" s="874"/>
      <c r="B553" s="875"/>
      <c r="C553" s="875"/>
      <c r="D553" s="875"/>
      <c r="E553" s="875"/>
      <c r="F553" s="875"/>
      <c r="G553" s="875"/>
      <c r="H553" s="875"/>
      <c r="I553" s="875"/>
      <c r="J553" s="875"/>
      <c r="K553" s="875"/>
      <c r="L553" s="875"/>
      <c r="M553" s="875"/>
      <c r="N553" s="875"/>
      <c r="O553" s="875"/>
      <c r="P553" s="875"/>
      <c r="Q553" s="875"/>
      <c r="R553" s="398"/>
    </row>
    <row r="554" spans="1:18" s="164" customFormat="1" ht="35.1" customHeight="1" thickBot="1">
      <c r="A554" s="876" t="s">
        <v>286</v>
      </c>
      <c r="B554" s="877"/>
      <c r="C554" s="877"/>
      <c r="D554" s="877"/>
      <c r="E554" s="877"/>
      <c r="F554" s="877"/>
      <c r="G554" s="877"/>
      <c r="H554" s="877"/>
      <c r="I554" s="877"/>
      <c r="J554" s="877"/>
      <c r="K554" s="877"/>
      <c r="L554" s="877"/>
      <c r="M554" s="877"/>
      <c r="N554" s="877"/>
      <c r="O554" s="877"/>
      <c r="P554" s="877"/>
      <c r="Q554" s="877"/>
      <c r="R554" s="454"/>
    </row>
    <row r="555" spans="1:18" s="164" customFormat="1" ht="35.1" customHeight="1">
      <c r="A555" s="665">
        <v>91</v>
      </c>
      <c r="B555" s="536" t="s">
        <v>288</v>
      </c>
      <c r="C555" s="830" t="s">
        <v>287</v>
      </c>
      <c r="D555" s="536" t="s">
        <v>193</v>
      </c>
      <c r="E555" s="665" t="s">
        <v>17</v>
      </c>
      <c r="F555" s="102" t="s">
        <v>18</v>
      </c>
      <c r="G555" s="456">
        <f>R555*J5</f>
        <v>0</v>
      </c>
      <c r="H555" s="173"/>
      <c r="I555" s="173">
        <v>0.96</v>
      </c>
      <c r="J555" s="138"/>
      <c r="K555" s="138"/>
      <c r="L555" s="138"/>
      <c r="M555" s="138"/>
      <c r="N555" s="138"/>
      <c r="O555" s="138"/>
      <c r="P555" s="138"/>
      <c r="Q555" s="168"/>
      <c r="R555" s="384">
        <v>2.4</v>
      </c>
    </row>
    <row r="556" spans="1:18" s="164" customFormat="1" ht="35.1" customHeight="1">
      <c r="A556" s="666"/>
      <c r="B556" s="505" t="s">
        <v>289</v>
      </c>
      <c r="C556" s="692"/>
      <c r="D556" s="133"/>
      <c r="E556" s="839"/>
      <c r="F556" s="107" t="s">
        <v>19</v>
      </c>
      <c r="G556" s="468"/>
      <c r="H556" s="448"/>
      <c r="I556" s="169"/>
      <c r="J556" s="139"/>
      <c r="K556" s="139"/>
      <c r="L556" s="139"/>
      <c r="M556" s="139"/>
      <c r="N556" s="139"/>
      <c r="O556" s="139"/>
      <c r="P556" s="139"/>
      <c r="Q556" s="170"/>
      <c r="R556" s="399"/>
    </row>
    <row r="557" spans="1:18" s="164" customFormat="1" ht="35.1" customHeight="1" thickBot="1">
      <c r="A557" s="666"/>
      <c r="B557" s="559" t="s">
        <v>290</v>
      </c>
      <c r="C557" s="692"/>
      <c r="D557" s="562"/>
      <c r="E557" s="839"/>
      <c r="F557" s="125" t="s">
        <v>20</v>
      </c>
      <c r="G557" s="497"/>
      <c r="H557" s="449"/>
      <c r="I557" s="191"/>
      <c r="J557" s="147"/>
      <c r="K557" s="147"/>
      <c r="L557" s="147"/>
      <c r="M557" s="147"/>
      <c r="N557" s="147"/>
      <c r="O557" s="147"/>
      <c r="P557" s="147"/>
      <c r="Q557" s="171"/>
      <c r="R557" s="400"/>
    </row>
    <row r="558" spans="1:18" s="164" customFormat="1" ht="35.1" customHeight="1" thickBot="1">
      <c r="A558" s="667"/>
      <c r="B558" s="560" t="s">
        <v>291</v>
      </c>
      <c r="C558" s="681"/>
      <c r="D558" s="560"/>
      <c r="E558" s="840"/>
      <c r="F558" s="192"/>
      <c r="G558" s="484"/>
      <c r="H558" s="878"/>
      <c r="I558" s="631"/>
      <c r="J558" s="631"/>
      <c r="K558" s="631"/>
      <c r="L558" s="631"/>
      <c r="M558" s="631"/>
      <c r="N558" s="631"/>
      <c r="O558" s="631"/>
      <c r="P558" s="631"/>
      <c r="Q558" s="631"/>
      <c r="R558" s="192"/>
    </row>
    <row r="559" spans="1:18" s="164" customFormat="1" ht="35.1" customHeight="1">
      <c r="A559" s="665">
        <v>92</v>
      </c>
      <c r="B559" s="536" t="s">
        <v>292</v>
      </c>
      <c r="C559" s="830" t="s">
        <v>287</v>
      </c>
      <c r="D559" s="536" t="s">
        <v>293</v>
      </c>
      <c r="E559" s="665" t="s">
        <v>17</v>
      </c>
      <c r="F559" s="102" t="s">
        <v>18</v>
      </c>
      <c r="G559" s="456">
        <f>R559*J5</f>
        <v>0</v>
      </c>
      <c r="H559" s="173"/>
      <c r="I559" s="173">
        <v>0.24</v>
      </c>
      <c r="J559" s="138"/>
      <c r="K559" s="138"/>
      <c r="L559" s="138"/>
      <c r="M559" s="138"/>
      <c r="N559" s="138"/>
      <c r="O559" s="138"/>
      <c r="P559" s="138"/>
      <c r="Q559" s="168"/>
      <c r="R559" s="384">
        <v>0.5</v>
      </c>
    </row>
    <row r="560" spans="1:18" s="164" customFormat="1" ht="35.1" customHeight="1">
      <c r="A560" s="666"/>
      <c r="B560" s="505" t="s">
        <v>294</v>
      </c>
      <c r="C560" s="692"/>
      <c r="D560" s="133"/>
      <c r="E560" s="839"/>
      <c r="F560" s="107" t="s">
        <v>19</v>
      </c>
      <c r="G560" s="468"/>
      <c r="H560" s="448"/>
      <c r="I560" s="169"/>
      <c r="J560" s="139"/>
      <c r="K560" s="139"/>
      <c r="L560" s="139"/>
      <c r="M560" s="139"/>
      <c r="N560" s="139"/>
      <c r="O560" s="139"/>
      <c r="P560" s="139"/>
      <c r="Q560" s="170"/>
      <c r="R560" s="399"/>
    </row>
    <row r="561" spans="1:18" s="164" customFormat="1" ht="35.1" customHeight="1" thickBot="1">
      <c r="A561" s="666"/>
      <c r="B561" s="559" t="s">
        <v>295</v>
      </c>
      <c r="C561" s="692"/>
      <c r="D561" s="562"/>
      <c r="E561" s="839"/>
      <c r="F561" s="125" t="s">
        <v>20</v>
      </c>
      <c r="G561" s="497"/>
      <c r="H561" s="449"/>
      <c r="I561" s="191"/>
      <c r="J561" s="147"/>
      <c r="K561" s="147"/>
      <c r="L561" s="147"/>
      <c r="M561" s="147"/>
      <c r="N561" s="147"/>
      <c r="O561" s="147"/>
      <c r="P561" s="147"/>
      <c r="Q561" s="171"/>
      <c r="R561" s="400"/>
    </row>
    <row r="562" spans="1:18" s="164" customFormat="1" ht="35.1" customHeight="1" thickBot="1">
      <c r="A562" s="667"/>
      <c r="B562" s="560"/>
      <c r="C562" s="681"/>
      <c r="D562" s="560"/>
      <c r="E562" s="840"/>
      <c r="F562" s="192"/>
      <c r="G562" s="484"/>
      <c r="H562" s="878"/>
      <c r="I562" s="631"/>
      <c r="J562" s="631"/>
      <c r="K562" s="631"/>
      <c r="L562" s="631"/>
      <c r="M562" s="631"/>
      <c r="N562" s="631"/>
      <c r="O562" s="631"/>
      <c r="P562" s="631"/>
      <c r="Q562" s="631"/>
      <c r="R562" s="192"/>
    </row>
    <row r="563" spans="1:18" s="164" customFormat="1" ht="35.1" hidden="1" customHeight="1" thickBot="1">
      <c r="A563" s="847" t="s">
        <v>296</v>
      </c>
      <c r="B563" s="848"/>
      <c r="C563" s="848"/>
      <c r="D563" s="848"/>
      <c r="E563" s="849"/>
      <c r="F563" s="179">
        <f>SUM(H563:Q563)</f>
        <v>1.2</v>
      </c>
      <c r="G563" s="481">
        <f t="shared" ref="G563:Q565" si="42">G555+G559</f>
        <v>0</v>
      </c>
      <c r="H563" s="179">
        <f t="shared" si="42"/>
        <v>0</v>
      </c>
      <c r="I563" s="179">
        <f t="shared" si="42"/>
        <v>1.2</v>
      </c>
      <c r="J563" s="179">
        <f t="shared" si="42"/>
        <v>0</v>
      </c>
      <c r="K563" s="179">
        <f t="shared" si="42"/>
        <v>0</v>
      </c>
      <c r="L563" s="179">
        <f t="shared" si="42"/>
        <v>0</v>
      </c>
      <c r="M563" s="179">
        <f t="shared" si="42"/>
        <v>0</v>
      </c>
      <c r="N563" s="179">
        <f t="shared" si="42"/>
        <v>0</v>
      </c>
      <c r="O563" s="179">
        <f t="shared" si="42"/>
        <v>0</v>
      </c>
      <c r="P563" s="179">
        <f t="shared" si="42"/>
        <v>0</v>
      </c>
      <c r="Q563" s="371">
        <f t="shared" si="42"/>
        <v>0</v>
      </c>
      <c r="R563" s="179">
        <f>R555+R559</f>
        <v>2.9</v>
      </c>
    </row>
    <row r="564" spans="1:18" s="164" customFormat="1" ht="35.1" hidden="1" customHeight="1" thickBot="1">
      <c r="A564" s="850" t="s">
        <v>297</v>
      </c>
      <c r="B564" s="851"/>
      <c r="C564" s="851"/>
      <c r="D564" s="851"/>
      <c r="E564" s="852"/>
      <c r="F564" s="180">
        <f>SUM(H564:Q564)</f>
        <v>0</v>
      </c>
      <c r="G564" s="481">
        <f t="shared" si="42"/>
        <v>0</v>
      </c>
      <c r="H564" s="179">
        <f t="shared" si="42"/>
        <v>0</v>
      </c>
      <c r="I564" s="179">
        <f t="shared" si="42"/>
        <v>0</v>
      </c>
      <c r="J564" s="179">
        <f t="shared" si="42"/>
        <v>0</v>
      </c>
      <c r="K564" s="179">
        <f t="shared" si="42"/>
        <v>0</v>
      </c>
      <c r="L564" s="179">
        <f t="shared" si="42"/>
        <v>0</v>
      </c>
      <c r="M564" s="179">
        <f t="shared" si="42"/>
        <v>0</v>
      </c>
      <c r="N564" s="179">
        <f t="shared" si="42"/>
        <v>0</v>
      </c>
      <c r="O564" s="179">
        <f t="shared" si="42"/>
        <v>0</v>
      </c>
      <c r="P564" s="179">
        <f t="shared" si="42"/>
        <v>0</v>
      </c>
      <c r="Q564" s="371">
        <f t="shared" si="42"/>
        <v>0</v>
      </c>
      <c r="R564" s="179">
        <f>R556+R560</f>
        <v>0</v>
      </c>
    </row>
    <row r="565" spans="1:18" s="164" customFormat="1" ht="35.1" hidden="1" customHeight="1" thickBot="1">
      <c r="A565" s="853" t="s">
        <v>298</v>
      </c>
      <c r="B565" s="854"/>
      <c r="C565" s="854"/>
      <c r="D565" s="854"/>
      <c r="E565" s="855"/>
      <c r="F565" s="181">
        <f>SUM(H565:Q565)</f>
        <v>0</v>
      </c>
      <c r="G565" s="481">
        <f t="shared" si="42"/>
        <v>0</v>
      </c>
      <c r="H565" s="179">
        <f t="shared" si="42"/>
        <v>0</v>
      </c>
      <c r="I565" s="179">
        <f t="shared" si="42"/>
        <v>0</v>
      </c>
      <c r="J565" s="179">
        <f t="shared" si="42"/>
        <v>0</v>
      </c>
      <c r="K565" s="179">
        <f t="shared" si="42"/>
        <v>0</v>
      </c>
      <c r="L565" s="179">
        <f t="shared" si="42"/>
        <v>0</v>
      </c>
      <c r="M565" s="179">
        <f t="shared" si="42"/>
        <v>0</v>
      </c>
      <c r="N565" s="179">
        <f t="shared" si="42"/>
        <v>0</v>
      </c>
      <c r="O565" s="179">
        <f t="shared" si="42"/>
        <v>0</v>
      </c>
      <c r="P565" s="179">
        <f t="shared" si="42"/>
        <v>0</v>
      </c>
      <c r="Q565" s="371">
        <f t="shared" si="42"/>
        <v>0</v>
      </c>
      <c r="R565" s="179">
        <f>R557+R561</f>
        <v>0</v>
      </c>
    </row>
    <row r="566" spans="1:18" s="224" customFormat="1" ht="57" hidden="1" customHeight="1" thickBot="1">
      <c r="A566" s="859" t="s">
        <v>628</v>
      </c>
      <c r="B566" s="860"/>
      <c r="C566" s="860"/>
      <c r="D566" s="860"/>
      <c r="E566" s="862"/>
      <c r="F566" s="182">
        <f>SUM(F563:F564)</f>
        <v>1.2</v>
      </c>
      <c r="G566" s="189">
        <f>SUM(G563:G564)</f>
        <v>0</v>
      </c>
      <c r="H566" s="182">
        <f>SUM(H563:H564)</f>
        <v>0</v>
      </c>
      <c r="I566" s="182">
        <f>SUM(I563:I564)</f>
        <v>1.2</v>
      </c>
      <c r="J566" s="182">
        <f>SUM(J563:J564)</f>
        <v>0</v>
      </c>
      <c r="K566" s="182">
        <f t="shared" ref="K566:Q566" si="43">SUM(K563:K564)</f>
        <v>0</v>
      </c>
      <c r="L566" s="182">
        <f t="shared" si="43"/>
        <v>0</v>
      </c>
      <c r="M566" s="182">
        <f t="shared" si="43"/>
        <v>0</v>
      </c>
      <c r="N566" s="182">
        <f t="shared" si="43"/>
        <v>0</v>
      </c>
      <c r="O566" s="182">
        <f t="shared" si="43"/>
        <v>0</v>
      </c>
      <c r="P566" s="182">
        <f t="shared" si="43"/>
        <v>0</v>
      </c>
      <c r="Q566" s="183">
        <f t="shared" si="43"/>
        <v>0</v>
      </c>
      <c r="R566" s="182">
        <f>SUM(R563:R564)</f>
        <v>2.9</v>
      </c>
    </row>
    <row r="567" spans="1:18" s="224" customFormat="1" ht="54.75" hidden="1" customHeight="1" thickBot="1">
      <c r="A567" s="866" t="s">
        <v>629</v>
      </c>
      <c r="B567" s="867"/>
      <c r="C567" s="867"/>
      <c r="D567" s="867"/>
      <c r="E567" s="868"/>
      <c r="F567" s="189">
        <f>SUM(F563:F565)</f>
        <v>1.2</v>
      </c>
      <c r="G567" s="189">
        <f t="shared" ref="G567:R567" si="44">SUM(G563:G565)</f>
        <v>0</v>
      </c>
      <c r="H567" s="189">
        <f t="shared" si="44"/>
        <v>0</v>
      </c>
      <c r="I567" s="189">
        <f t="shared" si="44"/>
        <v>1.2</v>
      </c>
      <c r="J567" s="189">
        <f t="shared" si="44"/>
        <v>0</v>
      </c>
      <c r="K567" s="189">
        <f t="shared" si="44"/>
        <v>0</v>
      </c>
      <c r="L567" s="189">
        <f t="shared" si="44"/>
        <v>0</v>
      </c>
      <c r="M567" s="189">
        <f t="shared" si="44"/>
        <v>0</v>
      </c>
      <c r="N567" s="189">
        <f t="shared" si="44"/>
        <v>0</v>
      </c>
      <c r="O567" s="189">
        <f t="shared" si="44"/>
        <v>0</v>
      </c>
      <c r="P567" s="189">
        <f t="shared" si="44"/>
        <v>0</v>
      </c>
      <c r="Q567" s="193">
        <f t="shared" si="44"/>
        <v>0</v>
      </c>
      <c r="R567" s="189">
        <f t="shared" si="44"/>
        <v>2.9</v>
      </c>
    </row>
    <row r="568" spans="1:18" s="164" customFormat="1" ht="35.1" customHeight="1" thickBot="1">
      <c r="A568" s="874"/>
      <c r="B568" s="875"/>
      <c r="C568" s="875"/>
      <c r="D568" s="875"/>
      <c r="E568" s="875"/>
      <c r="F568" s="875"/>
      <c r="G568" s="875"/>
      <c r="H568" s="875"/>
      <c r="I568" s="875"/>
      <c r="J568" s="875"/>
      <c r="K568" s="875"/>
      <c r="L568" s="875"/>
      <c r="M568" s="875"/>
      <c r="N568" s="875"/>
      <c r="O568" s="875"/>
      <c r="P568" s="875"/>
      <c r="Q568" s="875"/>
      <c r="R568" s="398"/>
    </row>
    <row r="569" spans="1:18" s="164" customFormat="1" ht="35.1" customHeight="1" thickBot="1">
      <c r="A569" s="847" t="s">
        <v>299</v>
      </c>
      <c r="B569" s="848"/>
      <c r="C569" s="848"/>
      <c r="D569" s="848"/>
      <c r="E569" s="848"/>
      <c r="F569" s="856"/>
      <c r="G569" s="482">
        <f t="shared" ref="G569:H571" si="45">G563</f>
        <v>0</v>
      </c>
      <c r="H569" s="181">
        <f t="shared" si="45"/>
        <v>0</v>
      </c>
      <c r="I569" s="181">
        <f t="shared" ref="I569:Q573" si="46">SUM(I563,H569)</f>
        <v>1.2</v>
      </c>
      <c r="J569" s="181">
        <f t="shared" si="46"/>
        <v>1.2</v>
      </c>
      <c r="K569" s="181">
        <f t="shared" si="46"/>
        <v>1.2</v>
      </c>
      <c r="L569" s="181">
        <f t="shared" si="46"/>
        <v>1.2</v>
      </c>
      <c r="M569" s="181">
        <f t="shared" si="46"/>
        <v>1.2</v>
      </c>
      <c r="N569" s="181">
        <f t="shared" si="46"/>
        <v>1.2</v>
      </c>
      <c r="O569" s="181">
        <f t="shared" si="46"/>
        <v>1.2</v>
      </c>
      <c r="P569" s="181">
        <f t="shared" si="46"/>
        <v>1.2</v>
      </c>
      <c r="Q569" s="186">
        <f t="shared" si="46"/>
        <v>1.2</v>
      </c>
      <c r="R569" s="181">
        <f>R563</f>
        <v>2.9</v>
      </c>
    </row>
    <row r="570" spans="1:18" s="164" customFormat="1" ht="35.1" customHeight="1" thickBot="1">
      <c r="A570" s="850" t="s">
        <v>300</v>
      </c>
      <c r="B570" s="851"/>
      <c r="C570" s="851"/>
      <c r="D570" s="851"/>
      <c r="E570" s="851"/>
      <c r="F570" s="857"/>
      <c r="G570" s="482">
        <f t="shared" si="45"/>
        <v>0</v>
      </c>
      <c r="H570" s="181">
        <f t="shared" si="45"/>
        <v>0</v>
      </c>
      <c r="I570" s="181">
        <f t="shared" si="46"/>
        <v>0</v>
      </c>
      <c r="J570" s="181">
        <f t="shared" si="46"/>
        <v>0</v>
      </c>
      <c r="K570" s="181">
        <f t="shared" si="46"/>
        <v>0</v>
      </c>
      <c r="L570" s="181">
        <f t="shared" si="46"/>
        <v>0</v>
      </c>
      <c r="M570" s="181">
        <f t="shared" si="46"/>
        <v>0</v>
      </c>
      <c r="N570" s="181">
        <f t="shared" si="46"/>
        <v>0</v>
      </c>
      <c r="O570" s="181">
        <f t="shared" si="46"/>
        <v>0</v>
      </c>
      <c r="P570" s="181">
        <f t="shared" si="46"/>
        <v>0</v>
      </c>
      <c r="Q570" s="186">
        <f t="shared" si="46"/>
        <v>0</v>
      </c>
      <c r="R570" s="181">
        <f>R564</f>
        <v>0</v>
      </c>
    </row>
    <row r="571" spans="1:18" s="164" customFormat="1" ht="35.1" customHeight="1" thickBot="1">
      <c r="A571" s="853" t="s">
        <v>301</v>
      </c>
      <c r="B571" s="854"/>
      <c r="C571" s="854"/>
      <c r="D571" s="854"/>
      <c r="E571" s="854"/>
      <c r="F571" s="858"/>
      <c r="G571" s="482">
        <f t="shared" si="45"/>
        <v>0</v>
      </c>
      <c r="H571" s="181">
        <f t="shared" si="45"/>
        <v>0</v>
      </c>
      <c r="I571" s="181">
        <f t="shared" si="46"/>
        <v>0</v>
      </c>
      <c r="J571" s="181">
        <f t="shared" si="46"/>
        <v>0</v>
      </c>
      <c r="K571" s="181">
        <f t="shared" si="46"/>
        <v>0</v>
      </c>
      <c r="L571" s="181">
        <f t="shared" si="46"/>
        <v>0</v>
      </c>
      <c r="M571" s="181">
        <f t="shared" si="46"/>
        <v>0</v>
      </c>
      <c r="N571" s="181">
        <f t="shared" si="46"/>
        <v>0</v>
      </c>
      <c r="O571" s="181">
        <f t="shared" si="46"/>
        <v>0</v>
      </c>
      <c r="P571" s="181">
        <f t="shared" si="46"/>
        <v>0</v>
      </c>
      <c r="Q571" s="186">
        <f t="shared" si="46"/>
        <v>0</v>
      </c>
      <c r="R571" s="181">
        <f>R565</f>
        <v>0</v>
      </c>
    </row>
    <row r="572" spans="1:18" s="224" customFormat="1" ht="64.5" customHeight="1" thickBot="1">
      <c r="A572" s="859" t="s">
        <v>630</v>
      </c>
      <c r="B572" s="860"/>
      <c r="C572" s="860"/>
      <c r="D572" s="860"/>
      <c r="E572" s="861"/>
      <c r="F572" s="862"/>
      <c r="G572" s="189">
        <f>SUM(G569:G570)</f>
        <v>0</v>
      </c>
      <c r="H572" s="182">
        <f>SUM(H569:H570)</f>
        <v>0</v>
      </c>
      <c r="I572" s="187">
        <f t="shared" si="46"/>
        <v>1.2</v>
      </c>
      <c r="J572" s="187">
        <f t="shared" si="46"/>
        <v>1.2</v>
      </c>
      <c r="K572" s="187">
        <f t="shared" si="46"/>
        <v>1.2</v>
      </c>
      <c r="L572" s="187">
        <f t="shared" si="46"/>
        <v>1.2</v>
      </c>
      <c r="M572" s="187">
        <f t="shared" si="46"/>
        <v>1.2</v>
      </c>
      <c r="N572" s="187">
        <f t="shared" si="46"/>
        <v>1.2</v>
      </c>
      <c r="O572" s="187">
        <f t="shared" si="46"/>
        <v>1.2</v>
      </c>
      <c r="P572" s="187">
        <f t="shared" si="46"/>
        <v>1.2</v>
      </c>
      <c r="Q572" s="188">
        <f t="shared" si="46"/>
        <v>1.2</v>
      </c>
      <c r="R572" s="182">
        <f>SUM(R569:R570)</f>
        <v>2.9</v>
      </c>
    </row>
    <row r="573" spans="1:18" s="224" customFormat="1" ht="62.25" customHeight="1" thickBot="1">
      <c r="A573" s="871" t="s">
        <v>631</v>
      </c>
      <c r="B573" s="872"/>
      <c r="C573" s="872"/>
      <c r="D573" s="872"/>
      <c r="E573" s="872"/>
      <c r="F573" s="873"/>
      <c r="G573" s="189">
        <f>SUM(G569:G571)</f>
        <v>0</v>
      </c>
      <c r="H573" s="189">
        <f>SUM(H569:H571)</f>
        <v>0</v>
      </c>
      <c r="I573" s="184">
        <f t="shared" si="46"/>
        <v>1.2</v>
      </c>
      <c r="J573" s="184">
        <f t="shared" si="46"/>
        <v>1.2</v>
      </c>
      <c r="K573" s="184">
        <f t="shared" si="46"/>
        <v>1.2</v>
      </c>
      <c r="L573" s="184">
        <f t="shared" si="46"/>
        <v>1.2</v>
      </c>
      <c r="M573" s="184">
        <f t="shared" si="46"/>
        <v>1.2</v>
      </c>
      <c r="N573" s="184">
        <f t="shared" si="46"/>
        <v>1.2</v>
      </c>
      <c r="O573" s="184">
        <f t="shared" si="46"/>
        <v>1.2</v>
      </c>
      <c r="P573" s="184">
        <f t="shared" si="46"/>
        <v>1.2</v>
      </c>
      <c r="Q573" s="185">
        <f t="shared" si="46"/>
        <v>1.2</v>
      </c>
      <c r="R573" s="189">
        <f>SUM(R569:R571)</f>
        <v>2.9</v>
      </c>
    </row>
    <row r="574" spans="1:18" s="164" customFormat="1" thickBot="1">
      <c r="A574" s="874"/>
      <c r="B574" s="875"/>
      <c r="C574" s="875"/>
      <c r="D574" s="875"/>
      <c r="E574" s="875"/>
      <c r="F574" s="875"/>
      <c r="G574" s="875"/>
      <c r="H574" s="875"/>
      <c r="I574" s="875"/>
      <c r="J574" s="875"/>
      <c r="K574" s="875"/>
      <c r="L574" s="875"/>
      <c r="M574" s="875"/>
      <c r="N574" s="875"/>
      <c r="O574" s="875"/>
      <c r="P574" s="875"/>
      <c r="Q574" s="875"/>
      <c r="R574" s="398"/>
    </row>
    <row r="575" spans="1:18" s="164" customFormat="1" ht="35.1" customHeight="1" thickBot="1">
      <c r="A575" s="876" t="s">
        <v>302</v>
      </c>
      <c r="B575" s="877"/>
      <c r="C575" s="877"/>
      <c r="D575" s="877"/>
      <c r="E575" s="877"/>
      <c r="F575" s="877"/>
      <c r="G575" s="877"/>
      <c r="H575" s="877"/>
      <c r="I575" s="877"/>
      <c r="J575" s="877"/>
      <c r="K575" s="877"/>
      <c r="L575" s="877"/>
      <c r="M575" s="877"/>
      <c r="N575" s="877"/>
      <c r="O575" s="877"/>
      <c r="P575" s="877"/>
      <c r="Q575" s="877"/>
      <c r="R575" s="454"/>
    </row>
    <row r="576" spans="1:18" s="164" customFormat="1" ht="35.1" customHeight="1">
      <c r="A576" s="665">
        <v>93</v>
      </c>
      <c r="B576" s="536" t="s">
        <v>239</v>
      </c>
      <c r="C576" s="830" t="s">
        <v>228</v>
      </c>
      <c r="D576" s="536" t="s">
        <v>417</v>
      </c>
      <c r="E576" s="665" t="s">
        <v>17</v>
      </c>
      <c r="F576" s="102" t="s">
        <v>18</v>
      </c>
      <c r="G576" s="485">
        <f>R576*J5</f>
        <v>0</v>
      </c>
      <c r="H576" s="173">
        <v>0.77900000000000003</v>
      </c>
      <c r="I576" s="138"/>
      <c r="J576" s="138"/>
      <c r="K576" s="138"/>
      <c r="L576" s="138"/>
      <c r="M576" s="138"/>
      <c r="N576" s="138"/>
      <c r="O576" s="138"/>
      <c r="P576" s="138"/>
      <c r="Q576" s="168"/>
      <c r="R576" s="384">
        <v>0.93</v>
      </c>
    </row>
    <row r="577" spans="1:18" s="164" customFormat="1" ht="35.1" customHeight="1">
      <c r="A577" s="666"/>
      <c r="B577" s="505" t="s">
        <v>303</v>
      </c>
      <c r="C577" s="692"/>
      <c r="D577" s="117"/>
      <c r="E577" s="880"/>
      <c r="F577" s="107" t="s">
        <v>19</v>
      </c>
      <c r="G577" s="486"/>
      <c r="H577" s="169"/>
      <c r="I577" s="139"/>
      <c r="J577" s="139"/>
      <c r="K577" s="139"/>
      <c r="L577" s="139"/>
      <c r="M577" s="139"/>
      <c r="N577" s="139"/>
      <c r="O577" s="139"/>
      <c r="P577" s="139"/>
      <c r="Q577" s="170"/>
      <c r="R577" s="385"/>
    </row>
    <row r="578" spans="1:18" s="164" customFormat="1" ht="35.1" customHeight="1" thickBot="1">
      <c r="A578" s="666"/>
      <c r="B578" s="559" t="s">
        <v>304</v>
      </c>
      <c r="C578" s="692"/>
      <c r="D578" s="562"/>
      <c r="E578" s="880"/>
      <c r="F578" s="125" t="s">
        <v>20</v>
      </c>
      <c r="G578" s="487"/>
      <c r="H578" s="146"/>
      <c r="I578" s="147"/>
      <c r="J578" s="147"/>
      <c r="K578" s="147"/>
      <c r="L578" s="147"/>
      <c r="M578" s="147"/>
      <c r="N578" s="147"/>
      <c r="O578" s="147"/>
      <c r="P578" s="147"/>
      <c r="Q578" s="171"/>
      <c r="R578" s="387"/>
    </row>
    <row r="579" spans="1:18" s="164" customFormat="1" ht="35.1" customHeight="1" thickBot="1">
      <c r="A579" s="667"/>
      <c r="B579" s="560"/>
      <c r="C579" s="681"/>
      <c r="D579" s="560"/>
      <c r="E579" s="881"/>
      <c r="F579" s="558"/>
      <c r="G579" s="480"/>
      <c r="H579" s="882"/>
      <c r="I579" s="708"/>
      <c r="J579" s="708"/>
      <c r="K579" s="708"/>
      <c r="L579" s="708"/>
      <c r="M579" s="708"/>
      <c r="N579" s="708"/>
      <c r="O579" s="708"/>
      <c r="P579" s="708"/>
      <c r="Q579" s="708"/>
      <c r="R579" s="558"/>
    </row>
    <row r="580" spans="1:18" s="164" customFormat="1" ht="39.950000000000003" hidden="1" customHeight="1" thickBot="1">
      <c r="A580" s="847" t="s">
        <v>305</v>
      </c>
      <c r="B580" s="848"/>
      <c r="C580" s="848"/>
      <c r="D580" s="848"/>
      <c r="E580" s="849"/>
      <c r="F580" s="179">
        <f>SUM(H580:Q580)</f>
        <v>0.77900000000000003</v>
      </c>
      <c r="G580" s="481">
        <f t="shared" ref="G580:Q582" si="47">G576</f>
        <v>0</v>
      </c>
      <c r="H580" s="179">
        <f t="shared" si="47"/>
        <v>0.77900000000000003</v>
      </c>
      <c r="I580" s="179">
        <f t="shared" si="47"/>
        <v>0</v>
      </c>
      <c r="J580" s="179">
        <f t="shared" si="47"/>
        <v>0</v>
      </c>
      <c r="K580" s="179">
        <f t="shared" si="47"/>
        <v>0</v>
      </c>
      <c r="L580" s="179">
        <f t="shared" si="47"/>
        <v>0</v>
      </c>
      <c r="M580" s="179">
        <f t="shared" si="47"/>
        <v>0</v>
      </c>
      <c r="N580" s="179">
        <f t="shared" si="47"/>
        <v>0</v>
      </c>
      <c r="O580" s="179">
        <f t="shared" si="47"/>
        <v>0</v>
      </c>
      <c r="P580" s="179">
        <f t="shared" si="47"/>
        <v>0</v>
      </c>
      <c r="Q580" s="371">
        <f t="shared" si="47"/>
        <v>0</v>
      </c>
      <c r="R580" s="179">
        <f>R576</f>
        <v>0.93</v>
      </c>
    </row>
    <row r="581" spans="1:18" s="164" customFormat="1" ht="39.950000000000003" hidden="1" customHeight="1" thickBot="1">
      <c r="A581" s="850" t="s">
        <v>306</v>
      </c>
      <c r="B581" s="851"/>
      <c r="C581" s="851"/>
      <c r="D581" s="851"/>
      <c r="E581" s="852"/>
      <c r="F581" s="179">
        <f>SUM(H581:Q581)</f>
        <v>0</v>
      </c>
      <c r="G581" s="481">
        <f t="shared" si="47"/>
        <v>0</v>
      </c>
      <c r="H581" s="179">
        <f t="shared" si="47"/>
        <v>0</v>
      </c>
      <c r="I581" s="179">
        <f t="shared" si="47"/>
        <v>0</v>
      </c>
      <c r="J581" s="179">
        <f t="shared" si="47"/>
        <v>0</v>
      </c>
      <c r="K581" s="179">
        <f t="shared" si="47"/>
        <v>0</v>
      </c>
      <c r="L581" s="179">
        <f t="shared" si="47"/>
        <v>0</v>
      </c>
      <c r="M581" s="179">
        <f t="shared" si="47"/>
        <v>0</v>
      </c>
      <c r="N581" s="179">
        <f t="shared" si="47"/>
        <v>0</v>
      </c>
      <c r="O581" s="179">
        <f t="shared" si="47"/>
        <v>0</v>
      </c>
      <c r="P581" s="179">
        <f t="shared" si="47"/>
        <v>0</v>
      </c>
      <c r="Q581" s="371">
        <f t="shared" si="47"/>
        <v>0</v>
      </c>
      <c r="R581" s="179">
        <f>R577</f>
        <v>0</v>
      </c>
    </row>
    <row r="582" spans="1:18" s="164" customFormat="1" ht="39.950000000000003" hidden="1" customHeight="1" thickBot="1">
      <c r="A582" s="853" t="s">
        <v>307</v>
      </c>
      <c r="B582" s="854"/>
      <c r="C582" s="854"/>
      <c r="D582" s="854"/>
      <c r="E582" s="855"/>
      <c r="F582" s="181">
        <f>SUM(H582:Q582)</f>
        <v>0</v>
      </c>
      <c r="G582" s="481">
        <f t="shared" si="47"/>
        <v>0</v>
      </c>
      <c r="H582" s="179">
        <f t="shared" si="47"/>
        <v>0</v>
      </c>
      <c r="I582" s="179">
        <f t="shared" si="47"/>
        <v>0</v>
      </c>
      <c r="J582" s="179">
        <f t="shared" si="47"/>
        <v>0</v>
      </c>
      <c r="K582" s="179">
        <f t="shared" si="47"/>
        <v>0</v>
      </c>
      <c r="L582" s="179">
        <f t="shared" si="47"/>
        <v>0</v>
      </c>
      <c r="M582" s="179">
        <f t="shared" si="47"/>
        <v>0</v>
      </c>
      <c r="N582" s="179">
        <f t="shared" si="47"/>
        <v>0</v>
      </c>
      <c r="O582" s="179">
        <f t="shared" si="47"/>
        <v>0</v>
      </c>
      <c r="P582" s="179">
        <f t="shared" si="47"/>
        <v>0</v>
      </c>
      <c r="Q582" s="371">
        <f t="shared" si="47"/>
        <v>0</v>
      </c>
      <c r="R582" s="179">
        <f>R578</f>
        <v>0</v>
      </c>
    </row>
    <row r="583" spans="1:18" s="224" customFormat="1" ht="54.75" hidden="1" customHeight="1" thickBot="1">
      <c r="A583" s="859" t="s">
        <v>632</v>
      </c>
      <c r="B583" s="860"/>
      <c r="C583" s="860"/>
      <c r="D583" s="860"/>
      <c r="E583" s="862"/>
      <c r="F583" s="182">
        <f>SUM(F580:F581)</f>
        <v>0.77900000000000003</v>
      </c>
      <c r="G583" s="189">
        <f>SUM(G580:G581)</f>
        <v>0</v>
      </c>
      <c r="H583" s="182">
        <f>SUM(H580:H581)</f>
        <v>0.77900000000000003</v>
      </c>
      <c r="I583" s="182">
        <f>SUM(I580:I581)</f>
        <v>0</v>
      </c>
      <c r="J583" s="182">
        <f>SUM(J580:J581)</f>
        <v>0</v>
      </c>
      <c r="K583" s="182">
        <f t="shared" ref="K583:Q583" si="48">SUM(K580:K581)</f>
        <v>0</v>
      </c>
      <c r="L583" s="182">
        <f t="shared" si="48"/>
        <v>0</v>
      </c>
      <c r="M583" s="182">
        <f t="shared" si="48"/>
        <v>0</v>
      </c>
      <c r="N583" s="182">
        <f t="shared" si="48"/>
        <v>0</v>
      </c>
      <c r="O583" s="182">
        <f t="shared" si="48"/>
        <v>0</v>
      </c>
      <c r="P583" s="182">
        <f t="shared" si="48"/>
        <v>0</v>
      </c>
      <c r="Q583" s="183">
        <f t="shared" si="48"/>
        <v>0</v>
      </c>
      <c r="R583" s="182">
        <f>SUM(R580:R581)</f>
        <v>0.93</v>
      </c>
    </row>
    <row r="584" spans="1:18" s="224" customFormat="1" ht="51.75" hidden="1" customHeight="1" thickBot="1">
      <c r="A584" s="866" t="s">
        <v>633</v>
      </c>
      <c r="B584" s="867"/>
      <c r="C584" s="867"/>
      <c r="D584" s="867"/>
      <c r="E584" s="868"/>
      <c r="F584" s="184">
        <f>SUM(F580:F582)</f>
        <v>0.77900000000000003</v>
      </c>
      <c r="G584" s="184">
        <f t="shared" ref="G584:R584" si="49">SUM(G580:G582)</f>
        <v>0</v>
      </c>
      <c r="H584" s="184">
        <f t="shared" si="49"/>
        <v>0.77900000000000003</v>
      </c>
      <c r="I584" s="184">
        <f t="shared" si="49"/>
        <v>0</v>
      </c>
      <c r="J584" s="184">
        <f t="shared" si="49"/>
        <v>0</v>
      </c>
      <c r="K584" s="184">
        <f t="shared" si="49"/>
        <v>0</v>
      </c>
      <c r="L584" s="184">
        <f t="shared" si="49"/>
        <v>0</v>
      </c>
      <c r="M584" s="184">
        <f t="shared" si="49"/>
        <v>0</v>
      </c>
      <c r="N584" s="184">
        <f t="shared" si="49"/>
        <v>0</v>
      </c>
      <c r="O584" s="184">
        <f t="shared" si="49"/>
        <v>0</v>
      </c>
      <c r="P584" s="184">
        <f t="shared" si="49"/>
        <v>0</v>
      </c>
      <c r="Q584" s="185">
        <f t="shared" si="49"/>
        <v>0</v>
      </c>
      <c r="R584" s="184">
        <f t="shared" si="49"/>
        <v>0.93</v>
      </c>
    </row>
    <row r="585" spans="1:18" s="164" customFormat="1" ht="39.950000000000003" customHeight="1" thickBot="1">
      <c r="A585" s="879"/>
      <c r="B585" s="870"/>
      <c r="C585" s="870"/>
      <c r="D585" s="870"/>
      <c r="E585" s="870"/>
      <c r="F585" s="870"/>
      <c r="G585" s="870"/>
      <c r="H585" s="870"/>
      <c r="I585" s="870"/>
      <c r="J585" s="870"/>
      <c r="K585" s="870"/>
      <c r="L585" s="870"/>
      <c r="M585" s="870"/>
      <c r="N585" s="870"/>
      <c r="O585" s="870"/>
      <c r="P585" s="870"/>
      <c r="Q585" s="870"/>
      <c r="R585" s="398"/>
    </row>
    <row r="586" spans="1:18" s="164" customFormat="1" ht="39.950000000000003" customHeight="1" thickBot="1">
      <c r="A586" s="847" t="s">
        <v>308</v>
      </c>
      <c r="B586" s="848"/>
      <c r="C586" s="848"/>
      <c r="D586" s="848"/>
      <c r="E586" s="848"/>
      <c r="F586" s="856"/>
      <c r="G586" s="482">
        <f t="shared" ref="G586:H588" si="50">G580</f>
        <v>0</v>
      </c>
      <c r="H586" s="181">
        <f t="shared" si="50"/>
        <v>0.77900000000000003</v>
      </c>
      <c r="I586" s="181">
        <f t="shared" ref="I586:Q590" si="51">SUM(I580,H586)</f>
        <v>0.77900000000000003</v>
      </c>
      <c r="J586" s="181">
        <f t="shared" si="51"/>
        <v>0.77900000000000003</v>
      </c>
      <c r="K586" s="181">
        <f t="shared" si="51"/>
        <v>0.77900000000000003</v>
      </c>
      <c r="L586" s="181">
        <f t="shared" si="51"/>
        <v>0.77900000000000003</v>
      </c>
      <c r="M586" s="181">
        <f t="shared" si="51"/>
        <v>0.77900000000000003</v>
      </c>
      <c r="N586" s="181">
        <f t="shared" si="51"/>
        <v>0.77900000000000003</v>
      </c>
      <c r="O586" s="181">
        <f t="shared" si="51"/>
        <v>0.77900000000000003</v>
      </c>
      <c r="P586" s="181">
        <f t="shared" si="51"/>
        <v>0.77900000000000003</v>
      </c>
      <c r="Q586" s="186">
        <f t="shared" si="51"/>
        <v>0.77900000000000003</v>
      </c>
      <c r="R586" s="181">
        <f>R580</f>
        <v>0.93</v>
      </c>
    </row>
    <row r="587" spans="1:18" s="164" customFormat="1" ht="39.950000000000003" customHeight="1" thickBot="1">
      <c r="A587" s="850" t="s">
        <v>309</v>
      </c>
      <c r="B587" s="851"/>
      <c r="C587" s="851"/>
      <c r="D587" s="851"/>
      <c r="E587" s="851"/>
      <c r="F587" s="857"/>
      <c r="G587" s="482">
        <f t="shared" si="50"/>
        <v>0</v>
      </c>
      <c r="H587" s="181">
        <f t="shared" si="50"/>
        <v>0</v>
      </c>
      <c r="I587" s="181">
        <f t="shared" si="51"/>
        <v>0</v>
      </c>
      <c r="J587" s="181">
        <f t="shared" si="51"/>
        <v>0</v>
      </c>
      <c r="K587" s="181">
        <f t="shared" si="51"/>
        <v>0</v>
      </c>
      <c r="L587" s="181">
        <f t="shared" si="51"/>
        <v>0</v>
      </c>
      <c r="M587" s="181">
        <f t="shared" si="51"/>
        <v>0</v>
      </c>
      <c r="N587" s="181">
        <f t="shared" si="51"/>
        <v>0</v>
      </c>
      <c r="O587" s="181">
        <f t="shared" si="51"/>
        <v>0</v>
      </c>
      <c r="P587" s="181">
        <f t="shared" si="51"/>
        <v>0</v>
      </c>
      <c r="Q587" s="186">
        <f t="shared" si="51"/>
        <v>0</v>
      </c>
      <c r="R587" s="181">
        <f>R581</f>
        <v>0</v>
      </c>
    </row>
    <row r="588" spans="1:18" s="164" customFormat="1" ht="39.950000000000003" customHeight="1" thickBot="1">
      <c r="A588" s="853" t="s">
        <v>310</v>
      </c>
      <c r="B588" s="854"/>
      <c r="C588" s="854"/>
      <c r="D588" s="854"/>
      <c r="E588" s="854"/>
      <c r="F588" s="858"/>
      <c r="G588" s="482">
        <f t="shared" si="50"/>
        <v>0</v>
      </c>
      <c r="H588" s="181">
        <f t="shared" si="50"/>
        <v>0</v>
      </c>
      <c r="I588" s="181">
        <f t="shared" si="51"/>
        <v>0</v>
      </c>
      <c r="J588" s="181">
        <f t="shared" si="51"/>
        <v>0</v>
      </c>
      <c r="K588" s="181">
        <f t="shared" si="51"/>
        <v>0</v>
      </c>
      <c r="L588" s="181">
        <f t="shared" si="51"/>
        <v>0</v>
      </c>
      <c r="M588" s="181">
        <f t="shared" si="51"/>
        <v>0</v>
      </c>
      <c r="N588" s="181">
        <f t="shared" si="51"/>
        <v>0</v>
      </c>
      <c r="O588" s="181">
        <f t="shared" si="51"/>
        <v>0</v>
      </c>
      <c r="P588" s="181">
        <f t="shared" si="51"/>
        <v>0</v>
      </c>
      <c r="Q588" s="186">
        <f t="shared" si="51"/>
        <v>0</v>
      </c>
      <c r="R588" s="181">
        <f>R582</f>
        <v>0</v>
      </c>
    </row>
    <row r="589" spans="1:18" s="224" customFormat="1" ht="65.25" customHeight="1" thickBot="1">
      <c r="A589" s="859" t="s">
        <v>634</v>
      </c>
      <c r="B589" s="860"/>
      <c r="C589" s="860"/>
      <c r="D589" s="860"/>
      <c r="E589" s="861"/>
      <c r="F589" s="862"/>
      <c r="G589" s="189">
        <f>SUM(G586:G587)</f>
        <v>0</v>
      </c>
      <c r="H589" s="182">
        <f>SUM(H586:H587)</f>
        <v>0.77900000000000003</v>
      </c>
      <c r="I589" s="187">
        <f t="shared" si="51"/>
        <v>0.77900000000000003</v>
      </c>
      <c r="J589" s="187">
        <f t="shared" si="51"/>
        <v>0.77900000000000003</v>
      </c>
      <c r="K589" s="187">
        <f t="shared" si="51"/>
        <v>0.77900000000000003</v>
      </c>
      <c r="L589" s="187">
        <f t="shared" si="51"/>
        <v>0.77900000000000003</v>
      </c>
      <c r="M589" s="187">
        <f t="shared" si="51"/>
        <v>0.77900000000000003</v>
      </c>
      <c r="N589" s="187">
        <f t="shared" si="51"/>
        <v>0.77900000000000003</v>
      </c>
      <c r="O589" s="187">
        <f t="shared" si="51"/>
        <v>0.77900000000000003</v>
      </c>
      <c r="P589" s="187">
        <f t="shared" si="51"/>
        <v>0.77900000000000003</v>
      </c>
      <c r="Q589" s="188">
        <f t="shared" si="51"/>
        <v>0.77900000000000003</v>
      </c>
      <c r="R589" s="182">
        <f>SUM(R586:R587)</f>
        <v>0.93</v>
      </c>
    </row>
    <row r="590" spans="1:18" s="224" customFormat="1" ht="82.5" customHeight="1" thickBot="1">
      <c r="A590" s="871" t="s">
        <v>635</v>
      </c>
      <c r="B590" s="872"/>
      <c r="C590" s="872"/>
      <c r="D590" s="872"/>
      <c r="E590" s="872"/>
      <c r="F590" s="873"/>
      <c r="G590" s="189">
        <f>SUM(G586:G588)</f>
        <v>0</v>
      </c>
      <c r="H590" s="189">
        <f>SUM(H586:H588)</f>
        <v>0.77900000000000003</v>
      </c>
      <c r="I590" s="184">
        <f t="shared" si="51"/>
        <v>0.77900000000000003</v>
      </c>
      <c r="J590" s="184">
        <f t="shared" si="51"/>
        <v>0.77900000000000003</v>
      </c>
      <c r="K590" s="184">
        <f t="shared" si="51"/>
        <v>0.77900000000000003</v>
      </c>
      <c r="L590" s="184">
        <f t="shared" si="51"/>
        <v>0.77900000000000003</v>
      </c>
      <c r="M590" s="184">
        <f t="shared" si="51"/>
        <v>0.77900000000000003</v>
      </c>
      <c r="N590" s="184">
        <f t="shared" si="51"/>
        <v>0.77900000000000003</v>
      </c>
      <c r="O590" s="184">
        <f t="shared" si="51"/>
        <v>0.77900000000000003</v>
      </c>
      <c r="P590" s="184">
        <f t="shared" si="51"/>
        <v>0.77900000000000003</v>
      </c>
      <c r="Q590" s="185">
        <f t="shared" si="51"/>
        <v>0.77900000000000003</v>
      </c>
      <c r="R590" s="189">
        <f>SUM(R586:R588)</f>
        <v>0.93</v>
      </c>
    </row>
    <row r="591" spans="1:18" s="164" customFormat="1" ht="39.950000000000003" customHeight="1" thickBot="1">
      <c r="A591" s="874"/>
      <c r="B591" s="875"/>
      <c r="C591" s="875"/>
      <c r="D591" s="875"/>
      <c r="E591" s="875"/>
      <c r="F591" s="875"/>
      <c r="G591" s="875"/>
      <c r="H591" s="875"/>
      <c r="I591" s="875"/>
      <c r="J591" s="875"/>
      <c r="K591" s="875"/>
      <c r="L591" s="875"/>
      <c r="M591" s="875"/>
      <c r="N591" s="875"/>
      <c r="O591" s="875"/>
      <c r="P591" s="875"/>
      <c r="Q591" s="875"/>
      <c r="R591" s="398"/>
    </row>
    <row r="592" spans="1:18" s="164" customFormat="1" ht="35.1" customHeight="1" thickBot="1">
      <c r="A592" s="876" t="s">
        <v>311</v>
      </c>
      <c r="B592" s="883"/>
      <c r="C592" s="877"/>
      <c r="D592" s="877"/>
      <c r="E592" s="877"/>
      <c r="F592" s="877"/>
      <c r="G592" s="877"/>
      <c r="H592" s="877"/>
      <c r="I592" s="877"/>
      <c r="J592" s="877"/>
      <c r="K592" s="877"/>
      <c r="L592" s="877"/>
      <c r="M592" s="877"/>
      <c r="N592" s="877"/>
      <c r="O592" s="877"/>
      <c r="P592" s="877"/>
      <c r="Q592" s="877"/>
      <c r="R592" s="454"/>
    </row>
    <row r="593" spans="1:18" s="164" customFormat="1" ht="34.5" customHeight="1">
      <c r="A593" s="682">
        <v>94</v>
      </c>
      <c r="B593" s="536" t="s">
        <v>313</v>
      </c>
      <c r="C593" s="884" t="s">
        <v>176</v>
      </c>
      <c r="D593" s="536" t="s">
        <v>94</v>
      </c>
      <c r="E593" s="665" t="s">
        <v>451</v>
      </c>
      <c r="F593" s="102" t="s">
        <v>18</v>
      </c>
      <c r="G593" s="456"/>
      <c r="H593" s="173"/>
      <c r="I593" s="98"/>
      <c r="J593" s="138"/>
      <c r="K593" s="138"/>
      <c r="L593" s="138"/>
      <c r="M593" s="138"/>
      <c r="N593" s="138"/>
      <c r="O593" s="138"/>
      <c r="P593" s="138"/>
      <c r="Q593" s="168"/>
      <c r="R593" s="384"/>
    </row>
    <row r="594" spans="1:18" s="164" customFormat="1" ht="35.1" customHeight="1">
      <c r="A594" s="683"/>
      <c r="B594" s="505" t="s">
        <v>312</v>
      </c>
      <c r="C594" s="885"/>
      <c r="D594" s="117"/>
      <c r="E594" s="835"/>
      <c r="F594" s="107" t="s">
        <v>19</v>
      </c>
      <c r="G594" s="468"/>
      <c r="H594" s="169"/>
      <c r="I594" s="140"/>
      <c r="J594" s="139"/>
      <c r="K594" s="139"/>
      <c r="L594" s="139"/>
      <c r="M594" s="139"/>
      <c r="N594" s="139"/>
      <c r="O594" s="139"/>
      <c r="P594" s="139"/>
      <c r="Q594" s="170"/>
      <c r="R594" s="385"/>
    </row>
    <row r="595" spans="1:18" s="164" customFormat="1" ht="35.1" customHeight="1" thickBot="1">
      <c r="A595" s="683"/>
      <c r="B595" s="559" t="s">
        <v>636</v>
      </c>
      <c r="C595" s="885"/>
      <c r="D595" s="560"/>
      <c r="E595" s="835"/>
      <c r="F595" s="125" t="s">
        <v>20</v>
      </c>
      <c r="G595" s="497">
        <f>R595*J5</f>
        <v>0</v>
      </c>
      <c r="H595" s="191"/>
      <c r="I595" s="147"/>
      <c r="J595" s="147"/>
      <c r="K595" s="147"/>
      <c r="L595" s="147"/>
      <c r="M595" s="147"/>
      <c r="N595" s="147"/>
      <c r="O595" s="147"/>
      <c r="P595" s="147">
        <v>8.3000000000000004E-2</v>
      </c>
      <c r="Q595" s="171"/>
      <c r="R595" s="387">
        <v>1</v>
      </c>
    </row>
    <row r="596" spans="1:18" s="164" customFormat="1" ht="35.1" customHeight="1" thickBot="1">
      <c r="A596" s="683"/>
      <c r="B596" s="559" t="s">
        <v>637</v>
      </c>
      <c r="C596" s="885"/>
      <c r="D596" s="536"/>
      <c r="E596" s="835"/>
      <c r="F596" s="509"/>
      <c r="G596" s="461"/>
      <c r="H596" s="632"/>
      <c r="I596" s="632"/>
      <c r="J596" s="632"/>
      <c r="K596" s="632"/>
      <c r="L596" s="632"/>
      <c r="M596" s="632"/>
      <c r="N596" s="632"/>
      <c r="O596" s="632"/>
      <c r="P596" s="632"/>
      <c r="Q596" s="632"/>
      <c r="R596" s="509"/>
    </row>
    <row r="597" spans="1:18" s="164" customFormat="1" ht="34.5" customHeight="1">
      <c r="A597" s="682">
        <v>95</v>
      </c>
      <c r="B597" s="536" t="s">
        <v>313</v>
      </c>
      <c r="C597" s="886" t="s">
        <v>180</v>
      </c>
      <c r="D597" s="536" t="s">
        <v>187</v>
      </c>
      <c r="E597" s="665" t="s">
        <v>17</v>
      </c>
      <c r="F597" s="102" t="s">
        <v>18</v>
      </c>
      <c r="G597" s="456"/>
      <c r="H597" s="173"/>
      <c r="I597" s="138"/>
      <c r="J597" s="138"/>
      <c r="K597" s="138"/>
      <c r="L597" s="138"/>
      <c r="M597" s="138"/>
      <c r="N597" s="138"/>
      <c r="O597" s="138"/>
      <c r="P597" s="138"/>
      <c r="Q597" s="168"/>
      <c r="R597" s="384"/>
    </row>
    <row r="598" spans="1:18" s="164" customFormat="1" ht="35.1" customHeight="1">
      <c r="A598" s="683"/>
      <c r="B598" s="505" t="s">
        <v>314</v>
      </c>
      <c r="C598" s="669"/>
      <c r="D598" s="117"/>
      <c r="E598" s="835"/>
      <c r="F598" s="107" t="s">
        <v>19</v>
      </c>
      <c r="G598" s="468">
        <f>R598*J5</f>
        <v>0</v>
      </c>
      <c r="H598" s="169"/>
      <c r="I598" s="139"/>
      <c r="J598" s="139"/>
      <c r="K598" s="139"/>
      <c r="L598" s="139">
        <v>1.012</v>
      </c>
      <c r="M598" s="139"/>
      <c r="N598" s="139"/>
      <c r="O598" s="139"/>
      <c r="P598" s="139"/>
      <c r="Q598" s="170"/>
      <c r="R598" s="385">
        <v>1.25</v>
      </c>
    </row>
    <row r="599" spans="1:18" s="164" customFormat="1" ht="35.1" customHeight="1" thickBot="1">
      <c r="A599" s="683"/>
      <c r="B599" s="559" t="s">
        <v>315</v>
      </c>
      <c r="C599" s="669"/>
      <c r="D599" s="560"/>
      <c r="E599" s="835"/>
      <c r="F599" s="125" t="s">
        <v>20</v>
      </c>
      <c r="G599" s="497"/>
      <c r="H599" s="191"/>
      <c r="I599" s="147"/>
      <c r="J599" s="147"/>
      <c r="K599" s="147"/>
      <c r="L599" s="147"/>
      <c r="M599" s="147"/>
      <c r="N599" s="147"/>
      <c r="O599" s="147"/>
      <c r="P599" s="147"/>
      <c r="Q599" s="171"/>
      <c r="R599" s="387"/>
    </row>
    <row r="600" spans="1:18" s="164" customFormat="1" ht="35.1" customHeight="1" thickBot="1">
      <c r="A600" s="684"/>
      <c r="B600" s="560" t="s">
        <v>316</v>
      </c>
      <c r="C600" s="670"/>
      <c r="D600" s="120"/>
      <c r="E600" s="827"/>
      <c r="F600" s="132"/>
      <c r="G600" s="471"/>
      <c r="H600" s="837"/>
      <c r="I600" s="837"/>
      <c r="J600" s="837"/>
      <c r="K600" s="837"/>
      <c r="L600" s="837"/>
      <c r="M600" s="837"/>
      <c r="N600" s="837"/>
      <c r="O600" s="837"/>
      <c r="P600" s="837"/>
      <c r="Q600" s="837"/>
      <c r="R600" s="132"/>
    </row>
    <row r="601" spans="1:18" s="164" customFormat="1" ht="35.1" customHeight="1">
      <c r="A601" s="665">
        <v>96</v>
      </c>
      <c r="B601" s="536" t="s">
        <v>317</v>
      </c>
      <c r="C601" s="668" t="s">
        <v>318</v>
      </c>
      <c r="D601" s="536"/>
      <c r="E601" s="665" t="s">
        <v>451</v>
      </c>
      <c r="F601" s="102" t="s">
        <v>18</v>
      </c>
      <c r="G601" s="456"/>
      <c r="H601" s="173"/>
      <c r="I601" s="138"/>
      <c r="J601" s="138"/>
      <c r="K601" s="138"/>
      <c r="L601" s="138"/>
      <c r="M601" s="138"/>
      <c r="N601" s="138"/>
      <c r="O601" s="138"/>
      <c r="P601" s="138"/>
      <c r="Q601" s="168"/>
      <c r="R601" s="384"/>
    </row>
    <row r="602" spans="1:18" s="164" customFormat="1" ht="35.1" customHeight="1">
      <c r="A602" s="666"/>
      <c r="B602" s="559" t="s">
        <v>319</v>
      </c>
      <c r="C602" s="692"/>
      <c r="D602" s="133"/>
      <c r="E602" s="835"/>
      <c r="F602" s="107" t="s">
        <v>19</v>
      </c>
      <c r="G602" s="468"/>
      <c r="H602" s="178"/>
      <c r="I602" s="140"/>
      <c r="J602" s="140"/>
      <c r="K602" s="140"/>
      <c r="L602" s="140"/>
      <c r="M602" s="140"/>
      <c r="N602" s="140"/>
      <c r="O602" s="140"/>
      <c r="P602" s="140"/>
      <c r="Q602" s="177"/>
      <c r="R602" s="386"/>
    </row>
    <row r="603" spans="1:18" s="164" customFormat="1" ht="35.1" customHeight="1" thickBot="1">
      <c r="A603" s="666"/>
      <c r="B603" s="505" t="s">
        <v>320</v>
      </c>
      <c r="C603" s="692"/>
      <c r="D603" s="562" t="s">
        <v>238</v>
      </c>
      <c r="E603" s="835"/>
      <c r="F603" s="125" t="s">
        <v>20</v>
      </c>
      <c r="G603" s="497">
        <f>R603*J5</f>
        <v>0</v>
      </c>
      <c r="H603" s="191"/>
      <c r="I603" s="147"/>
      <c r="J603" s="147"/>
      <c r="K603" s="147"/>
      <c r="L603" s="147"/>
      <c r="M603" s="147"/>
      <c r="N603" s="147"/>
      <c r="O603" s="147"/>
      <c r="P603" s="147">
        <v>0</v>
      </c>
      <c r="Q603" s="171"/>
      <c r="R603" s="387">
        <v>0.48</v>
      </c>
    </row>
    <row r="604" spans="1:18" s="164" customFormat="1" ht="35.1" customHeight="1">
      <c r="A604" s="666"/>
      <c r="B604" s="559" t="s">
        <v>321</v>
      </c>
      <c r="C604" s="692"/>
      <c r="D604" s="122"/>
      <c r="E604" s="835"/>
      <c r="F604" s="664"/>
      <c r="G604" s="461"/>
      <c r="H604" s="632"/>
      <c r="I604" s="888"/>
      <c r="J604" s="888"/>
      <c r="K604" s="888"/>
      <c r="L604" s="888"/>
      <c r="M604" s="888"/>
      <c r="N604" s="888"/>
      <c r="O604" s="888"/>
      <c r="P604" s="888"/>
      <c r="Q604" s="888"/>
      <c r="R604" s="509"/>
    </row>
    <row r="605" spans="1:18" s="164" customFormat="1" ht="35.1" customHeight="1" thickBot="1">
      <c r="A605" s="667"/>
      <c r="B605" s="560" t="s">
        <v>322</v>
      </c>
      <c r="C605" s="681"/>
      <c r="D605" s="136"/>
      <c r="E605" s="827"/>
      <c r="F605" s="887"/>
      <c r="G605" s="488"/>
      <c r="H605" s="889"/>
      <c r="I605" s="889"/>
      <c r="J605" s="889"/>
      <c r="K605" s="889"/>
      <c r="L605" s="889"/>
      <c r="M605" s="889"/>
      <c r="N605" s="889"/>
      <c r="O605" s="889"/>
      <c r="P605" s="889"/>
      <c r="Q605" s="889"/>
      <c r="R605" s="531"/>
    </row>
    <row r="606" spans="1:18" s="164" customFormat="1" ht="35.1" hidden="1" customHeight="1" thickBot="1">
      <c r="A606" s="847" t="s">
        <v>323</v>
      </c>
      <c r="B606" s="848"/>
      <c r="C606" s="848"/>
      <c r="D606" s="848"/>
      <c r="E606" s="849"/>
      <c r="F606" s="179">
        <f>SUM(H606:Q606)</f>
        <v>0</v>
      </c>
      <c r="G606" s="481">
        <f>G593+G597+G601</f>
        <v>0</v>
      </c>
      <c r="H606" s="179">
        <f>H593+H597+H601</f>
        <v>0</v>
      </c>
      <c r="I606" s="179">
        <f t="shared" ref="I606:Q606" si="52">I593+I597+I601</f>
        <v>0</v>
      </c>
      <c r="J606" s="179">
        <f t="shared" si="52"/>
        <v>0</v>
      </c>
      <c r="K606" s="179">
        <f t="shared" si="52"/>
        <v>0</v>
      </c>
      <c r="L606" s="179">
        <f t="shared" si="52"/>
        <v>0</v>
      </c>
      <c r="M606" s="179">
        <f t="shared" si="52"/>
        <v>0</v>
      </c>
      <c r="N606" s="179">
        <f t="shared" si="52"/>
        <v>0</v>
      </c>
      <c r="O606" s="179">
        <f t="shared" si="52"/>
        <v>0</v>
      </c>
      <c r="P606" s="179">
        <f t="shared" si="52"/>
        <v>0</v>
      </c>
      <c r="Q606" s="371">
        <f t="shared" si="52"/>
        <v>0</v>
      </c>
      <c r="R606" s="179">
        <f>R593+R597+R601</f>
        <v>0</v>
      </c>
    </row>
    <row r="607" spans="1:18" s="164" customFormat="1" ht="35.1" hidden="1" customHeight="1" thickBot="1">
      <c r="A607" s="850" t="s">
        <v>324</v>
      </c>
      <c r="B607" s="851"/>
      <c r="C607" s="851"/>
      <c r="D607" s="851"/>
      <c r="E607" s="852"/>
      <c r="F607" s="179">
        <f>SUM(H607:Q607)</f>
        <v>1.012</v>
      </c>
      <c r="G607" s="481">
        <f t="shared" ref="G607:R608" si="53">G594+G598+G602</f>
        <v>0</v>
      </c>
      <c r="H607" s="179">
        <f t="shared" si="53"/>
        <v>0</v>
      </c>
      <c r="I607" s="179">
        <f t="shared" si="53"/>
        <v>0</v>
      </c>
      <c r="J607" s="179">
        <f t="shared" si="53"/>
        <v>0</v>
      </c>
      <c r="K607" s="179">
        <f t="shared" si="53"/>
        <v>0</v>
      </c>
      <c r="L607" s="179">
        <f t="shared" si="53"/>
        <v>1.012</v>
      </c>
      <c r="M607" s="179">
        <f t="shared" si="53"/>
        <v>0</v>
      </c>
      <c r="N607" s="179">
        <f t="shared" si="53"/>
        <v>0</v>
      </c>
      <c r="O607" s="179">
        <f t="shared" si="53"/>
        <v>0</v>
      </c>
      <c r="P607" s="179">
        <f t="shared" si="53"/>
        <v>0</v>
      </c>
      <c r="Q607" s="371">
        <f t="shared" si="53"/>
        <v>0</v>
      </c>
      <c r="R607" s="179">
        <f t="shared" si="53"/>
        <v>1.25</v>
      </c>
    </row>
    <row r="608" spans="1:18" s="164" customFormat="1" ht="35.1" hidden="1" customHeight="1" thickBot="1">
      <c r="A608" s="853" t="s">
        <v>325</v>
      </c>
      <c r="B608" s="854"/>
      <c r="C608" s="854"/>
      <c r="D608" s="854"/>
      <c r="E608" s="855"/>
      <c r="F608" s="181">
        <f>SUM(H608:Q608)</f>
        <v>8.3000000000000004E-2</v>
      </c>
      <c r="G608" s="481">
        <f t="shared" si="53"/>
        <v>0</v>
      </c>
      <c r="H608" s="179">
        <f t="shared" si="53"/>
        <v>0</v>
      </c>
      <c r="I608" s="179">
        <f t="shared" si="53"/>
        <v>0</v>
      </c>
      <c r="J608" s="179">
        <f t="shared" si="53"/>
        <v>0</v>
      </c>
      <c r="K608" s="179">
        <f t="shared" si="53"/>
        <v>0</v>
      </c>
      <c r="L608" s="179">
        <f t="shared" si="53"/>
        <v>0</v>
      </c>
      <c r="M608" s="179">
        <f t="shared" si="53"/>
        <v>0</v>
      </c>
      <c r="N608" s="179">
        <f t="shared" si="53"/>
        <v>0</v>
      </c>
      <c r="O608" s="179">
        <f t="shared" si="53"/>
        <v>0</v>
      </c>
      <c r="P608" s="179">
        <f t="shared" si="53"/>
        <v>8.3000000000000004E-2</v>
      </c>
      <c r="Q608" s="371">
        <f t="shared" si="53"/>
        <v>0</v>
      </c>
      <c r="R608" s="179">
        <f t="shared" si="53"/>
        <v>1.48</v>
      </c>
    </row>
    <row r="609" spans="1:18" s="224" customFormat="1" ht="51.75" hidden="1" customHeight="1" thickBot="1">
      <c r="A609" s="859" t="s">
        <v>638</v>
      </c>
      <c r="B609" s="860"/>
      <c r="C609" s="860"/>
      <c r="D609" s="860"/>
      <c r="E609" s="862"/>
      <c r="F609" s="182">
        <f>SUM(F606:F607)</f>
        <v>1.012</v>
      </c>
      <c r="G609" s="189">
        <f>SUM(G606:G607)</f>
        <v>0</v>
      </c>
      <c r="H609" s="182">
        <f>SUM(H606:H607)</f>
        <v>0</v>
      </c>
      <c r="I609" s="182">
        <f>SUM(I606:I607)</f>
        <v>0</v>
      </c>
      <c r="J609" s="182">
        <f>SUM(J606:J607)</f>
        <v>0</v>
      </c>
      <c r="K609" s="182">
        <f t="shared" ref="K609:Q609" si="54">SUM(K606:K607)</f>
        <v>0</v>
      </c>
      <c r="L609" s="182">
        <f t="shared" si="54"/>
        <v>1.012</v>
      </c>
      <c r="M609" s="182">
        <f t="shared" si="54"/>
        <v>0</v>
      </c>
      <c r="N609" s="182">
        <f t="shared" si="54"/>
        <v>0</v>
      </c>
      <c r="O609" s="182">
        <f t="shared" si="54"/>
        <v>0</v>
      </c>
      <c r="P609" s="182">
        <f t="shared" si="54"/>
        <v>0</v>
      </c>
      <c r="Q609" s="183">
        <f t="shared" si="54"/>
        <v>0</v>
      </c>
      <c r="R609" s="182">
        <f>SUM(R606:R607)</f>
        <v>1.25</v>
      </c>
    </row>
    <row r="610" spans="1:18" s="224" customFormat="1" ht="51.75" hidden="1" customHeight="1" thickBot="1">
      <c r="A610" s="866" t="s">
        <v>639</v>
      </c>
      <c r="B610" s="867"/>
      <c r="C610" s="867"/>
      <c r="D610" s="867"/>
      <c r="E610" s="868"/>
      <c r="F610" s="184">
        <f>SUM(F606:F608)</f>
        <v>1.095</v>
      </c>
      <c r="G610" s="184">
        <f t="shared" ref="G610:R610" si="55">SUM(G606:G608)</f>
        <v>0</v>
      </c>
      <c r="H610" s="184">
        <f t="shared" si="55"/>
        <v>0</v>
      </c>
      <c r="I610" s="184">
        <f t="shared" si="55"/>
        <v>0</v>
      </c>
      <c r="J610" s="184">
        <f t="shared" si="55"/>
        <v>0</v>
      </c>
      <c r="K610" s="184">
        <f t="shared" si="55"/>
        <v>0</v>
      </c>
      <c r="L610" s="184">
        <f t="shared" si="55"/>
        <v>1.012</v>
      </c>
      <c r="M610" s="184">
        <f t="shared" si="55"/>
        <v>0</v>
      </c>
      <c r="N610" s="184">
        <f t="shared" si="55"/>
        <v>0</v>
      </c>
      <c r="O610" s="184">
        <f t="shared" si="55"/>
        <v>0</v>
      </c>
      <c r="P610" s="184">
        <f t="shared" si="55"/>
        <v>8.3000000000000004E-2</v>
      </c>
      <c r="Q610" s="185">
        <f t="shared" si="55"/>
        <v>0</v>
      </c>
      <c r="R610" s="184">
        <f t="shared" si="55"/>
        <v>2.73</v>
      </c>
    </row>
    <row r="611" spans="1:18" s="164" customFormat="1" ht="35.1" hidden="1" customHeight="1" thickBot="1">
      <c r="A611" s="874"/>
      <c r="B611" s="875"/>
      <c r="C611" s="875"/>
      <c r="D611" s="875"/>
      <c r="E611" s="875"/>
      <c r="F611" s="875"/>
      <c r="G611" s="875"/>
      <c r="H611" s="875"/>
      <c r="I611" s="875"/>
      <c r="J611" s="875"/>
      <c r="K611" s="875"/>
      <c r="L611" s="875"/>
      <c r="M611" s="875"/>
      <c r="N611" s="875"/>
      <c r="O611" s="875"/>
      <c r="P611" s="875"/>
      <c r="Q611" s="875"/>
      <c r="R611" s="398"/>
    </row>
    <row r="612" spans="1:18" s="164" customFormat="1" ht="35.1" customHeight="1" thickBot="1">
      <c r="A612" s="847" t="s">
        <v>326</v>
      </c>
      <c r="B612" s="848"/>
      <c r="C612" s="848"/>
      <c r="D612" s="848"/>
      <c r="E612" s="848"/>
      <c r="F612" s="856"/>
      <c r="G612" s="482">
        <f t="shared" ref="G612:G614" si="56">G606</f>
        <v>0</v>
      </c>
      <c r="H612" s="181">
        <f>H606</f>
        <v>0</v>
      </c>
      <c r="I612" s="181">
        <f>I606+H612</f>
        <v>0</v>
      </c>
      <c r="J612" s="181">
        <f t="shared" ref="J612:Q614" si="57">J606+I612</f>
        <v>0</v>
      </c>
      <c r="K612" s="181">
        <f t="shared" si="57"/>
        <v>0</v>
      </c>
      <c r="L612" s="181">
        <f t="shared" si="57"/>
        <v>0</v>
      </c>
      <c r="M612" s="181">
        <f t="shared" si="57"/>
        <v>0</v>
      </c>
      <c r="N612" s="181">
        <f t="shared" si="57"/>
        <v>0</v>
      </c>
      <c r="O612" s="181">
        <f t="shared" si="57"/>
        <v>0</v>
      </c>
      <c r="P612" s="181">
        <f t="shared" si="57"/>
        <v>0</v>
      </c>
      <c r="Q612" s="181">
        <f t="shared" si="57"/>
        <v>0</v>
      </c>
      <c r="R612" s="181">
        <f>R606</f>
        <v>0</v>
      </c>
    </row>
    <row r="613" spans="1:18" s="164" customFormat="1" ht="35.1" customHeight="1" thickBot="1">
      <c r="A613" s="850" t="s">
        <v>327</v>
      </c>
      <c r="B613" s="851"/>
      <c r="C613" s="851"/>
      <c r="D613" s="851"/>
      <c r="E613" s="851"/>
      <c r="F613" s="857"/>
      <c r="G613" s="482">
        <f t="shared" si="56"/>
        <v>0</v>
      </c>
      <c r="H613" s="181">
        <f>H607</f>
        <v>0</v>
      </c>
      <c r="I613" s="181">
        <f>I607+H613</f>
        <v>0</v>
      </c>
      <c r="J613" s="181">
        <f t="shared" si="57"/>
        <v>0</v>
      </c>
      <c r="K613" s="181">
        <f t="shared" si="57"/>
        <v>0</v>
      </c>
      <c r="L613" s="181">
        <f t="shared" si="57"/>
        <v>1.012</v>
      </c>
      <c r="M613" s="181">
        <f t="shared" si="57"/>
        <v>1.012</v>
      </c>
      <c r="N613" s="181">
        <f t="shared" si="57"/>
        <v>1.012</v>
      </c>
      <c r="O613" s="181">
        <f t="shared" si="57"/>
        <v>1.012</v>
      </c>
      <c r="P613" s="181">
        <f t="shared" si="57"/>
        <v>1.012</v>
      </c>
      <c r="Q613" s="181">
        <f t="shared" si="57"/>
        <v>1.012</v>
      </c>
      <c r="R613" s="181">
        <f>R607</f>
        <v>1.25</v>
      </c>
    </row>
    <row r="614" spans="1:18" s="164" customFormat="1" ht="35.1" customHeight="1" thickBot="1">
      <c r="A614" s="853" t="s">
        <v>328</v>
      </c>
      <c r="B614" s="854"/>
      <c r="C614" s="854"/>
      <c r="D614" s="854"/>
      <c r="E614" s="854"/>
      <c r="F614" s="858"/>
      <c r="G614" s="482">
        <f t="shared" si="56"/>
        <v>0</v>
      </c>
      <c r="H614" s="181">
        <f>H608</f>
        <v>0</v>
      </c>
      <c r="I614" s="181">
        <f>I608+H614</f>
        <v>0</v>
      </c>
      <c r="J614" s="181">
        <f t="shared" si="57"/>
        <v>0</v>
      </c>
      <c r="K614" s="181">
        <f t="shared" si="57"/>
        <v>0</v>
      </c>
      <c r="L614" s="181">
        <f t="shared" si="57"/>
        <v>0</v>
      </c>
      <c r="M614" s="181">
        <f t="shared" si="57"/>
        <v>0</v>
      </c>
      <c r="N614" s="181">
        <f t="shared" si="57"/>
        <v>0</v>
      </c>
      <c r="O614" s="181">
        <f t="shared" si="57"/>
        <v>0</v>
      </c>
      <c r="P614" s="181">
        <f t="shared" si="57"/>
        <v>8.3000000000000004E-2</v>
      </c>
      <c r="Q614" s="181">
        <f t="shared" si="57"/>
        <v>8.3000000000000004E-2</v>
      </c>
      <c r="R614" s="181">
        <f>R608</f>
        <v>1.48</v>
      </c>
    </row>
    <row r="615" spans="1:18" s="224" customFormat="1" ht="67.5" customHeight="1" thickBot="1">
      <c r="A615" s="859" t="s">
        <v>640</v>
      </c>
      <c r="B615" s="860"/>
      <c r="C615" s="860"/>
      <c r="D615" s="860"/>
      <c r="E615" s="861"/>
      <c r="F615" s="862"/>
      <c r="G615" s="189">
        <f>SUM(G612:G613)</f>
        <v>0</v>
      </c>
      <c r="H615" s="182">
        <f>SUM(H612:H613)</f>
        <v>0</v>
      </c>
      <c r="I615" s="187">
        <f t="shared" ref="I615:Q616" si="58">SUM(I609,H615)</f>
        <v>0</v>
      </c>
      <c r="J615" s="187">
        <f t="shared" si="58"/>
        <v>0</v>
      </c>
      <c r="K615" s="187">
        <f t="shared" si="58"/>
        <v>0</v>
      </c>
      <c r="L615" s="187">
        <f t="shared" si="58"/>
        <v>1.012</v>
      </c>
      <c r="M615" s="187">
        <f t="shared" si="58"/>
        <v>1.012</v>
      </c>
      <c r="N615" s="187">
        <f t="shared" si="58"/>
        <v>1.012</v>
      </c>
      <c r="O615" s="187">
        <f t="shared" si="58"/>
        <v>1.012</v>
      </c>
      <c r="P615" s="187">
        <f t="shared" si="58"/>
        <v>1.012</v>
      </c>
      <c r="Q615" s="188">
        <f t="shared" si="58"/>
        <v>1.012</v>
      </c>
      <c r="R615" s="182">
        <f>SUM(R612:R613)</f>
        <v>1.25</v>
      </c>
    </row>
    <row r="616" spans="1:18" s="224" customFormat="1" ht="90" customHeight="1" thickBot="1">
      <c r="A616" s="871" t="s">
        <v>641</v>
      </c>
      <c r="B616" s="872"/>
      <c r="C616" s="872"/>
      <c r="D616" s="872"/>
      <c r="E616" s="872"/>
      <c r="F616" s="873"/>
      <c r="G616" s="189">
        <f>SUM(G612:G614)</f>
        <v>0</v>
      </c>
      <c r="H616" s="189">
        <f>SUM(H612:H614)</f>
        <v>0</v>
      </c>
      <c r="I616" s="184">
        <f t="shared" si="58"/>
        <v>0</v>
      </c>
      <c r="J616" s="184">
        <f t="shared" si="58"/>
        <v>0</v>
      </c>
      <c r="K616" s="184">
        <f t="shared" si="58"/>
        <v>0</v>
      </c>
      <c r="L616" s="184">
        <f t="shared" si="58"/>
        <v>1.012</v>
      </c>
      <c r="M616" s="184">
        <f t="shared" si="58"/>
        <v>1.012</v>
      </c>
      <c r="N616" s="184">
        <f t="shared" si="58"/>
        <v>1.012</v>
      </c>
      <c r="O616" s="184">
        <f t="shared" si="58"/>
        <v>1.012</v>
      </c>
      <c r="P616" s="184">
        <f t="shared" si="58"/>
        <v>1.095</v>
      </c>
      <c r="Q616" s="185">
        <f t="shared" si="58"/>
        <v>1.095</v>
      </c>
      <c r="R616" s="189">
        <f>SUM(R612:R614)</f>
        <v>2.73</v>
      </c>
    </row>
    <row r="617" spans="1:18" s="164" customFormat="1" hidden="1" thickBot="1">
      <c r="A617" s="874"/>
      <c r="B617" s="875"/>
      <c r="C617" s="875"/>
      <c r="D617" s="875"/>
      <c r="E617" s="875"/>
      <c r="F617" s="875"/>
      <c r="G617" s="875"/>
      <c r="H617" s="875"/>
      <c r="I617" s="875"/>
      <c r="J617" s="875"/>
      <c r="K617" s="875"/>
      <c r="L617" s="875"/>
      <c r="M617" s="875"/>
      <c r="N617" s="875"/>
      <c r="O617" s="875"/>
      <c r="P617" s="875"/>
      <c r="Q617" s="875"/>
      <c r="R617" s="398"/>
    </row>
    <row r="618" spans="1:18" s="164" customFormat="1" ht="40.5" hidden="1" customHeight="1" thickBot="1">
      <c r="A618" s="847" t="s">
        <v>329</v>
      </c>
      <c r="B618" s="848"/>
      <c r="C618" s="848"/>
      <c r="D618" s="848"/>
      <c r="E618" s="849"/>
      <c r="F618" s="179">
        <f>SUM(H618:Q618)</f>
        <v>3.7949999999999995</v>
      </c>
      <c r="G618" s="489">
        <f>SUM(G525,G542,G563,G580,G606)</f>
        <v>0</v>
      </c>
      <c r="H618" s="194">
        <f>SUM(H525,H542,H563,H580,H606)</f>
        <v>2.3569999999999998</v>
      </c>
      <c r="I618" s="194">
        <f t="shared" ref="I618:Q618" si="59">SUM(I525,I542,I563,I580,I606)</f>
        <v>1.2</v>
      </c>
      <c r="J618" s="194">
        <f t="shared" si="59"/>
        <v>0.23799999999999999</v>
      </c>
      <c r="K618" s="194">
        <f t="shared" si="59"/>
        <v>0</v>
      </c>
      <c r="L618" s="194">
        <f t="shared" si="59"/>
        <v>0</v>
      </c>
      <c r="M618" s="194">
        <f t="shared" si="59"/>
        <v>0</v>
      </c>
      <c r="N618" s="194">
        <f t="shared" si="59"/>
        <v>0</v>
      </c>
      <c r="O618" s="194">
        <f t="shared" si="59"/>
        <v>0</v>
      </c>
      <c r="P618" s="194">
        <f t="shared" si="59"/>
        <v>0</v>
      </c>
      <c r="Q618" s="372">
        <f t="shared" si="59"/>
        <v>0</v>
      </c>
      <c r="R618" s="194">
        <f>SUM(R525,R542,R563,R580,R606)</f>
        <v>7.2799999999999994</v>
      </c>
    </row>
    <row r="619" spans="1:18" s="164" customFormat="1" ht="36.75" hidden="1" customHeight="1" thickBot="1">
      <c r="A619" s="850" t="s">
        <v>330</v>
      </c>
      <c r="B619" s="851"/>
      <c r="C619" s="851"/>
      <c r="D619" s="851"/>
      <c r="E619" s="852"/>
      <c r="F619" s="179">
        <f>SUM(H619:Q619)</f>
        <v>1.012</v>
      </c>
      <c r="G619" s="489">
        <f t="shared" ref="G619:R620" si="60">SUM(G526,G543,G564,G581,G607)</f>
        <v>0</v>
      </c>
      <c r="H619" s="194">
        <f t="shared" si="60"/>
        <v>0</v>
      </c>
      <c r="I619" s="194">
        <f t="shared" si="60"/>
        <v>0</v>
      </c>
      <c r="J619" s="194">
        <f t="shared" si="60"/>
        <v>0</v>
      </c>
      <c r="K619" s="194">
        <f t="shared" si="60"/>
        <v>0</v>
      </c>
      <c r="L619" s="194">
        <f t="shared" si="60"/>
        <v>1.012</v>
      </c>
      <c r="M619" s="194">
        <f t="shared" si="60"/>
        <v>0</v>
      </c>
      <c r="N619" s="194">
        <f t="shared" si="60"/>
        <v>0</v>
      </c>
      <c r="O619" s="194">
        <f t="shared" si="60"/>
        <v>0</v>
      </c>
      <c r="P619" s="194">
        <f t="shared" si="60"/>
        <v>0</v>
      </c>
      <c r="Q619" s="372">
        <f t="shared" si="60"/>
        <v>0</v>
      </c>
      <c r="R619" s="194">
        <f t="shared" si="60"/>
        <v>1.25</v>
      </c>
    </row>
    <row r="620" spans="1:18" s="164" customFormat="1" ht="40.5" hidden="1" customHeight="1" thickBot="1">
      <c r="A620" s="894" t="s">
        <v>331</v>
      </c>
      <c r="B620" s="895"/>
      <c r="C620" s="895"/>
      <c r="D620" s="895"/>
      <c r="E620" s="896"/>
      <c r="F620" s="180">
        <f>SUM(H620:Q620)</f>
        <v>2.3940000000000001</v>
      </c>
      <c r="G620" s="489">
        <f t="shared" si="60"/>
        <v>0</v>
      </c>
      <c r="H620" s="194">
        <f t="shared" si="60"/>
        <v>0</v>
      </c>
      <c r="I620" s="194">
        <f t="shared" si="60"/>
        <v>0</v>
      </c>
      <c r="J620" s="194">
        <f t="shared" si="60"/>
        <v>0</v>
      </c>
      <c r="K620" s="194">
        <f t="shared" si="60"/>
        <v>0</v>
      </c>
      <c r="L620" s="194">
        <f t="shared" si="60"/>
        <v>0</v>
      </c>
      <c r="M620" s="194">
        <f t="shared" si="60"/>
        <v>0</v>
      </c>
      <c r="N620" s="194">
        <f t="shared" si="60"/>
        <v>0</v>
      </c>
      <c r="O620" s="194">
        <f t="shared" si="60"/>
        <v>2.3109999999999999</v>
      </c>
      <c r="P620" s="194">
        <f t="shared" si="60"/>
        <v>8.3000000000000004E-2</v>
      </c>
      <c r="Q620" s="372">
        <f t="shared" si="60"/>
        <v>0</v>
      </c>
      <c r="R620" s="194">
        <f t="shared" si="60"/>
        <v>5.1400000000000006</v>
      </c>
    </row>
    <row r="621" spans="1:18" s="224" customFormat="1" ht="55.5" hidden="1" customHeight="1" thickBot="1">
      <c r="A621" s="859" t="s">
        <v>642</v>
      </c>
      <c r="B621" s="860"/>
      <c r="C621" s="860"/>
      <c r="D621" s="860"/>
      <c r="E621" s="862"/>
      <c r="F621" s="182">
        <f>SUM(F618:F619)</f>
        <v>4.8069999999999995</v>
      </c>
      <c r="G621" s="197">
        <f>SUM(G618:G619)</f>
        <v>0</v>
      </c>
      <c r="H621" s="195">
        <f>SUM(H618:H619)</f>
        <v>2.3569999999999998</v>
      </c>
      <c r="I621" s="195">
        <f>SUM(I618:I619)</f>
        <v>1.2</v>
      </c>
      <c r="J621" s="195">
        <f>SUM(J618:J619)</f>
        <v>0.23799999999999999</v>
      </c>
      <c r="K621" s="195">
        <f t="shared" ref="K621:Q621" si="61">SUM(K618:K619)</f>
        <v>0</v>
      </c>
      <c r="L621" s="195">
        <f t="shared" si="61"/>
        <v>1.012</v>
      </c>
      <c r="M621" s="195">
        <f t="shared" si="61"/>
        <v>0</v>
      </c>
      <c r="N621" s="195">
        <f t="shared" si="61"/>
        <v>0</v>
      </c>
      <c r="O621" s="195">
        <f t="shared" si="61"/>
        <v>0</v>
      </c>
      <c r="P621" s="195">
        <f t="shared" si="61"/>
        <v>0</v>
      </c>
      <c r="Q621" s="196">
        <f t="shared" si="61"/>
        <v>0</v>
      </c>
      <c r="R621" s="195">
        <f>SUM(R618:R619)</f>
        <v>8.5299999999999994</v>
      </c>
    </row>
    <row r="622" spans="1:18" s="224" customFormat="1" ht="60.75" hidden="1" customHeight="1" thickBot="1">
      <c r="A622" s="866" t="s">
        <v>643</v>
      </c>
      <c r="B622" s="867"/>
      <c r="C622" s="867"/>
      <c r="D622" s="867"/>
      <c r="E622" s="868"/>
      <c r="F622" s="189">
        <f>SUM(F618:F620)</f>
        <v>7.2009999999999996</v>
      </c>
      <c r="G622" s="197">
        <f t="shared" ref="G622:R622" si="62">SUM(G618:G620)</f>
        <v>0</v>
      </c>
      <c r="H622" s="197">
        <f t="shared" si="62"/>
        <v>2.3569999999999998</v>
      </c>
      <c r="I622" s="197">
        <f t="shared" si="62"/>
        <v>1.2</v>
      </c>
      <c r="J622" s="197">
        <f t="shared" si="62"/>
        <v>0.23799999999999999</v>
      </c>
      <c r="K622" s="197">
        <f t="shared" si="62"/>
        <v>0</v>
      </c>
      <c r="L622" s="197">
        <f t="shared" si="62"/>
        <v>1.012</v>
      </c>
      <c r="M622" s="197">
        <f t="shared" si="62"/>
        <v>0</v>
      </c>
      <c r="N622" s="197">
        <f t="shared" si="62"/>
        <v>0</v>
      </c>
      <c r="O622" s="197">
        <f t="shared" si="62"/>
        <v>2.3109999999999999</v>
      </c>
      <c r="P622" s="197">
        <f t="shared" si="62"/>
        <v>8.3000000000000004E-2</v>
      </c>
      <c r="Q622" s="198">
        <f t="shared" si="62"/>
        <v>0</v>
      </c>
      <c r="R622" s="455">
        <f t="shared" si="62"/>
        <v>13.67</v>
      </c>
    </row>
    <row r="623" spans="1:18" s="164" customFormat="1" ht="35.1" customHeight="1" thickBot="1">
      <c r="A623" s="874"/>
      <c r="B623" s="875"/>
      <c r="C623" s="875"/>
      <c r="D623" s="875"/>
      <c r="E623" s="875"/>
      <c r="F623" s="875"/>
      <c r="G623" s="875"/>
      <c r="H623" s="875"/>
      <c r="I623" s="875"/>
      <c r="J623" s="875"/>
      <c r="K623" s="875"/>
      <c r="L623" s="875"/>
      <c r="M623" s="875"/>
      <c r="N623" s="875"/>
      <c r="O623" s="875"/>
      <c r="P623" s="875"/>
      <c r="Q623" s="875"/>
      <c r="R623" s="454"/>
    </row>
    <row r="624" spans="1:18" s="164" customFormat="1" ht="42" customHeight="1" thickBot="1">
      <c r="A624" s="847" t="s">
        <v>332</v>
      </c>
      <c r="B624" s="848"/>
      <c r="C624" s="848"/>
      <c r="D624" s="848"/>
      <c r="E624" s="848"/>
      <c r="F624" s="856"/>
      <c r="G624" s="490">
        <f t="shared" ref="G624:G626" si="63">G618</f>
        <v>0</v>
      </c>
      <c r="H624" s="199">
        <f>H618</f>
        <v>2.3569999999999998</v>
      </c>
      <c r="I624" s="199">
        <f t="shared" ref="I624:Q628" si="64">SUM(I618,H624)</f>
        <v>3.5569999999999995</v>
      </c>
      <c r="J624" s="199">
        <f t="shared" si="64"/>
        <v>3.7949999999999995</v>
      </c>
      <c r="K624" s="199">
        <f t="shared" si="64"/>
        <v>3.7949999999999995</v>
      </c>
      <c r="L624" s="199">
        <f t="shared" si="64"/>
        <v>3.7949999999999995</v>
      </c>
      <c r="M624" s="199">
        <f t="shared" si="64"/>
        <v>3.7949999999999995</v>
      </c>
      <c r="N624" s="199">
        <f t="shared" si="64"/>
        <v>3.7949999999999995</v>
      </c>
      <c r="O624" s="199">
        <f t="shared" si="64"/>
        <v>3.7949999999999995</v>
      </c>
      <c r="P624" s="199">
        <f t="shared" si="64"/>
        <v>3.7949999999999995</v>
      </c>
      <c r="Q624" s="200">
        <f t="shared" si="64"/>
        <v>3.7949999999999995</v>
      </c>
      <c r="R624" s="199">
        <f>R618</f>
        <v>7.2799999999999994</v>
      </c>
    </row>
    <row r="625" spans="1:18" s="164" customFormat="1" ht="36.75" customHeight="1" thickBot="1">
      <c r="A625" s="850" t="s">
        <v>333</v>
      </c>
      <c r="B625" s="851"/>
      <c r="C625" s="851"/>
      <c r="D625" s="851"/>
      <c r="E625" s="851"/>
      <c r="F625" s="857"/>
      <c r="G625" s="490">
        <f t="shared" si="63"/>
        <v>0</v>
      </c>
      <c r="H625" s="199">
        <f>H619</f>
        <v>0</v>
      </c>
      <c r="I625" s="199">
        <f t="shared" si="64"/>
        <v>0</v>
      </c>
      <c r="J625" s="199">
        <f t="shared" si="64"/>
        <v>0</v>
      </c>
      <c r="K625" s="199">
        <f t="shared" si="64"/>
        <v>0</v>
      </c>
      <c r="L625" s="199">
        <f t="shared" si="64"/>
        <v>1.012</v>
      </c>
      <c r="M625" s="199">
        <f t="shared" si="64"/>
        <v>1.012</v>
      </c>
      <c r="N625" s="199">
        <f t="shared" si="64"/>
        <v>1.012</v>
      </c>
      <c r="O625" s="199">
        <f t="shared" si="64"/>
        <v>1.012</v>
      </c>
      <c r="P625" s="199">
        <f t="shared" si="64"/>
        <v>1.012</v>
      </c>
      <c r="Q625" s="200">
        <f t="shared" si="64"/>
        <v>1.012</v>
      </c>
      <c r="R625" s="199">
        <f>R619</f>
        <v>1.25</v>
      </c>
    </row>
    <row r="626" spans="1:18" s="164" customFormat="1" ht="42" customHeight="1" thickBot="1">
      <c r="A626" s="853" t="s">
        <v>334</v>
      </c>
      <c r="B626" s="854"/>
      <c r="C626" s="854"/>
      <c r="D626" s="854"/>
      <c r="E626" s="854"/>
      <c r="F626" s="858"/>
      <c r="G626" s="490">
        <f t="shared" si="63"/>
        <v>0</v>
      </c>
      <c r="H626" s="199">
        <f>H620</f>
        <v>0</v>
      </c>
      <c r="I626" s="199">
        <f t="shared" si="64"/>
        <v>0</v>
      </c>
      <c r="J626" s="199">
        <f t="shared" si="64"/>
        <v>0</v>
      </c>
      <c r="K626" s="199">
        <f t="shared" si="64"/>
        <v>0</v>
      </c>
      <c r="L626" s="199">
        <f t="shared" si="64"/>
        <v>0</v>
      </c>
      <c r="M626" s="199">
        <f t="shared" si="64"/>
        <v>0</v>
      </c>
      <c r="N626" s="199">
        <f t="shared" si="64"/>
        <v>0</v>
      </c>
      <c r="O626" s="199">
        <f t="shared" si="64"/>
        <v>2.3109999999999999</v>
      </c>
      <c r="P626" s="199">
        <f t="shared" si="64"/>
        <v>2.3940000000000001</v>
      </c>
      <c r="Q626" s="200">
        <f t="shared" si="64"/>
        <v>2.3940000000000001</v>
      </c>
      <c r="R626" s="199">
        <f>R620</f>
        <v>5.1400000000000006</v>
      </c>
    </row>
    <row r="627" spans="1:18" s="224" customFormat="1" ht="43.5" customHeight="1" thickBot="1">
      <c r="A627" s="859" t="s">
        <v>644</v>
      </c>
      <c r="B627" s="860"/>
      <c r="C627" s="860"/>
      <c r="D627" s="860"/>
      <c r="E627" s="861"/>
      <c r="F627" s="862"/>
      <c r="G627" s="197">
        <f>SUM(G624:G625)</f>
        <v>0</v>
      </c>
      <c r="H627" s="195">
        <f>SUM(H624:H625)</f>
        <v>2.3569999999999998</v>
      </c>
      <c r="I627" s="201">
        <f t="shared" si="64"/>
        <v>3.5569999999999995</v>
      </c>
      <c r="J627" s="201">
        <f t="shared" si="64"/>
        <v>3.7949999999999995</v>
      </c>
      <c r="K627" s="201">
        <f t="shared" si="64"/>
        <v>3.7949999999999995</v>
      </c>
      <c r="L627" s="201">
        <f t="shared" si="64"/>
        <v>4.8069999999999995</v>
      </c>
      <c r="M627" s="201">
        <f t="shared" si="64"/>
        <v>4.8069999999999995</v>
      </c>
      <c r="N627" s="201">
        <f t="shared" si="64"/>
        <v>4.8069999999999995</v>
      </c>
      <c r="O627" s="201">
        <f t="shared" si="64"/>
        <v>4.8069999999999995</v>
      </c>
      <c r="P627" s="201">
        <f t="shared" si="64"/>
        <v>4.8069999999999995</v>
      </c>
      <c r="Q627" s="202">
        <f t="shared" si="64"/>
        <v>4.8069999999999995</v>
      </c>
      <c r="R627" s="195">
        <f>SUM(R624:R625)</f>
        <v>8.5299999999999994</v>
      </c>
    </row>
    <row r="628" spans="1:18" s="224" customFormat="1" ht="54" customHeight="1" thickBot="1">
      <c r="A628" s="871" t="s">
        <v>645</v>
      </c>
      <c r="B628" s="872"/>
      <c r="C628" s="872"/>
      <c r="D628" s="872"/>
      <c r="E628" s="872"/>
      <c r="F628" s="873"/>
      <c r="G628" s="197">
        <f>SUM(G624:G626)</f>
        <v>0</v>
      </c>
      <c r="H628" s="197">
        <f>SUM(H624:H626)</f>
        <v>2.3569999999999998</v>
      </c>
      <c r="I628" s="197">
        <f t="shared" si="64"/>
        <v>3.5569999999999995</v>
      </c>
      <c r="J628" s="197">
        <f t="shared" si="64"/>
        <v>3.7949999999999995</v>
      </c>
      <c r="K628" s="197">
        <f t="shared" si="64"/>
        <v>3.7949999999999995</v>
      </c>
      <c r="L628" s="197">
        <f t="shared" si="64"/>
        <v>4.8069999999999995</v>
      </c>
      <c r="M628" s="197">
        <f t="shared" si="64"/>
        <v>4.8069999999999995</v>
      </c>
      <c r="N628" s="197">
        <f t="shared" si="64"/>
        <v>4.8069999999999995</v>
      </c>
      <c r="O628" s="197">
        <f t="shared" si="64"/>
        <v>7.1179999999999994</v>
      </c>
      <c r="P628" s="197">
        <f t="shared" si="64"/>
        <v>7.2009999999999996</v>
      </c>
      <c r="Q628" s="197">
        <f t="shared" si="64"/>
        <v>7.2009999999999996</v>
      </c>
      <c r="R628" s="197">
        <f>SUM(R624:R626)</f>
        <v>13.67</v>
      </c>
    </row>
    <row r="629" spans="1:18" ht="35.1" customHeight="1" thickBot="1">
      <c r="A629" s="897"/>
      <c r="B629" s="898"/>
      <c r="C629" s="898"/>
      <c r="D629" s="898"/>
      <c r="E629" s="898"/>
      <c r="F629" s="898"/>
      <c r="G629" s="898"/>
      <c r="H629" s="898"/>
      <c r="I629" s="898"/>
      <c r="J629" s="898"/>
      <c r="K629" s="898"/>
      <c r="L629" s="898"/>
      <c r="M629" s="898"/>
      <c r="N629" s="898"/>
      <c r="O629" s="898"/>
      <c r="P629" s="898"/>
      <c r="Q629" s="898"/>
      <c r="R629" s="389"/>
    </row>
    <row r="630" spans="1:18" ht="35.1" customHeight="1" thickBot="1">
      <c r="A630" s="722" t="s">
        <v>335</v>
      </c>
      <c r="B630" s="723"/>
      <c r="C630" s="723"/>
      <c r="D630" s="723"/>
      <c r="E630" s="723"/>
      <c r="F630" s="723"/>
      <c r="G630" s="723"/>
      <c r="H630" s="723"/>
      <c r="I630" s="723"/>
      <c r="J630" s="723"/>
      <c r="K630" s="723"/>
      <c r="L630" s="723"/>
      <c r="M630" s="723"/>
      <c r="N630" s="723"/>
      <c r="O630" s="723"/>
      <c r="P630" s="723"/>
      <c r="Q630" s="723"/>
      <c r="R630" s="389"/>
    </row>
    <row r="631" spans="1:18" ht="35.1" customHeight="1">
      <c r="A631" s="751">
        <v>97</v>
      </c>
      <c r="B631" s="523" t="s">
        <v>336</v>
      </c>
      <c r="C631" s="754" t="s">
        <v>337</v>
      </c>
      <c r="D631" s="212"/>
      <c r="E631" s="751" t="s">
        <v>451</v>
      </c>
      <c r="F631" s="46" t="s">
        <v>18</v>
      </c>
      <c r="G631" s="456"/>
      <c r="H631" s="39"/>
      <c r="I631" s="209"/>
      <c r="J631" s="209"/>
      <c r="K631" s="209"/>
      <c r="L631" s="209"/>
      <c r="M631" s="209"/>
      <c r="N631" s="209"/>
      <c r="O631" s="209"/>
      <c r="P631" s="209"/>
      <c r="Q631" s="362"/>
      <c r="R631" s="394"/>
    </row>
    <row r="632" spans="1:18" ht="44.25" customHeight="1">
      <c r="A632" s="752"/>
      <c r="B632" s="524" t="s">
        <v>338</v>
      </c>
      <c r="C632" s="761"/>
      <c r="D632" s="11"/>
      <c r="E632" s="752"/>
      <c r="F632" s="450" t="s">
        <v>19</v>
      </c>
      <c r="G632" s="468">
        <f>R632*J5</f>
        <v>0</v>
      </c>
      <c r="H632" s="13"/>
      <c r="I632" s="10"/>
      <c r="J632" s="10"/>
      <c r="K632" s="10"/>
      <c r="L632" s="301">
        <v>0</v>
      </c>
      <c r="M632" s="10"/>
      <c r="N632" s="10"/>
      <c r="O632" s="10"/>
      <c r="P632" s="10"/>
      <c r="Q632" s="17"/>
      <c r="R632" s="392">
        <v>6</v>
      </c>
    </row>
    <row r="633" spans="1:18" s="61" customFormat="1" ht="42" customHeight="1" thickBot="1">
      <c r="A633" s="752"/>
      <c r="B633" s="524" t="s">
        <v>339</v>
      </c>
      <c r="C633" s="761"/>
      <c r="D633" s="8"/>
      <c r="E633" s="752"/>
      <c r="F633" s="50" t="s">
        <v>20</v>
      </c>
      <c r="G633" s="497">
        <f>R633*J5</f>
        <v>0</v>
      </c>
      <c r="H633" s="44"/>
      <c r="I633" s="42"/>
      <c r="J633" s="42"/>
      <c r="K633" s="42"/>
      <c r="L633" s="42"/>
      <c r="M633" s="42"/>
      <c r="N633" s="42"/>
      <c r="O633" s="42"/>
      <c r="P633" s="42">
        <v>0</v>
      </c>
      <c r="Q633" s="361"/>
      <c r="R633" s="393">
        <v>8.5</v>
      </c>
    </row>
    <row r="634" spans="1:18" ht="35.1" customHeight="1">
      <c r="A634" s="752"/>
      <c r="B634" s="532" t="s">
        <v>340</v>
      </c>
      <c r="C634" s="761"/>
      <c r="D634" s="742" t="s">
        <v>653</v>
      </c>
      <c r="E634" s="752"/>
      <c r="F634" s="900"/>
      <c r="G634" s="442"/>
      <c r="H634" s="766"/>
      <c r="I634" s="766"/>
      <c r="J634" s="766"/>
      <c r="K634" s="766"/>
      <c r="L634" s="766"/>
      <c r="M634" s="766"/>
      <c r="N634" s="766"/>
      <c r="O634" s="766"/>
      <c r="P634" s="766"/>
      <c r="Q634" s="766"/>
      <c r="R634" s="547"/>
    </row>
    <row r="635" spans="1:18" ht="35.1" customHeight="1">
      <c r="A635" s="752"/>
      <c r="B635" s="524" t="s">
        <v>341</v>
      </c>
      <c r="C635" s="761"/>
      <c r="D635" s="899"/>
      <c r="E635" s="752"/>
      <c r="F635" s="900"/>
      <c r="G635" s="442"/>
      <c r="H635" s="766"/>
      <c r="I635" s="766"/>
      <c r="J635" s="766"/>
      <c r="K635" s="766"/>
      <c r="L635" s="766"/>
      <c r="M635" s="766"/>
      <c r="N635" s="766"/>
      <c r="O635" s="766"/>
      <c r="P635" s="766"/>
      <c r="Q635" s="766"/>
      <c r="R635" s="547"/>
    </row>
    <row r="636" spans="1:18" ht="35.1" customHeight="1">
      <c r="A636" s="752"/>
      <c r="B636" s="524" t="s">
        <v>342</v>
      </c>
      <c r="C636" s="761"/>
      <c r="D636" s="524"/>
      <c r="E636" s="752"/>
      <c r="F636" s="900"/>
      <c r="G636" s="442"/>
      <c r="H636" s="766"/>
      <c r="I636" s="766"/>
      <c r="J636" s="766"/>
      <c r="K636" s="766"/>
      <c r="L636" s="766"/>
      <c r="M636" s="766"/>
      <c r="N636" s="766"/>
      <c r="O636" s="766"/>
      <c r="P636" s="766"/>
      <c r="Q636" s="766"/>
      <c r="R636" s="547"/>
    </row>
    <row r="637" spans="1:18" ht="35.1" customHeight="1">
      <c r="A637" s="752"/>
      <c r="B637" s="524" t="s">
        <v>343</v>
      </c>
      <c r="C637" s="761"/>
      <c r="D637" s="762" t="s">
        <v>654</v>
      </c>
      <c r="E637" s="752"/>
      <c r="F637" s="900"/>
      <c r="G637" s="442"/>
      <c r="H637" s="766"/>
      <c r="I637" s="766"/>
      <c r="J637" s="766"/>
      <c r="K637" s="766"/>
      <c r="L637" s="766"/>
      <c r="M637" s="766"/>
      <c r="N637" s="766"/>
      <c r="O637" s="766"/>
      <c r="P637" s="766"/>
      <c r="Q637" s="766"/>
      <c r="R637" s="547"/>
    </row>
    <row r="638" spans="1:18" ht="35.1" customHeight="1">
      <c r="A638" s="752"/>
      <c r="B638" s="524" t="s">
        <v>344</v>
      </c>
      <c r="C638" s="761"/>
      <c r="D638" s="899"/>
      <c r="E638" s="752"/>
      <c r="F638" s="900"/>
      <c r="G638" s="442"/>
      <c r="H638" s="766"/>
      <c r="I638" s="766"/>
      <c r="J638" s="766"/>
      <c r="K638" s="766"/>
      <c r="L638" s="766"/>
      <c r="M638" s="766"/>
      <c r="N638" s="766"/>
      <c r="O638" s="766"/>
      <c r="P638" s="766"/>
      <c r="Q638" s="766"/>
      <c r="R638" s="547"/>
    </row>
    <row r="639" spans="1:18" ht="35.1" customHeight="1">
      <c r="A639" s="752"/>
      <c r="B639" s="524" t="s">
        <v>345</v>
      </c>
      <c r="C639" s="761"/>
      <c r="D639" s="524"/>
      <c r="E639" s="752"/>
      <c r="F639" s="900"/>
      <c r="G639" s="442"/>
      <c r="H639" s="766"/>
      <c r="I639" s="766"/>
      <c r="J639" s="766"/>
      <c r="K639" s="766"/>
      <c r="L639" s="766"/>
      <c r="M639" s="766"/>
      <c r="N639" s="766"/>
      <c r="O639" s="766"/>
      <c r="P639" s="766"/>
      <c r="Q639" s="766"/>
      <c r="R639" s="547"/>
    </row>
    <row r="640" spans="1:18" ht="35.1" customHeight="1" thickBot="1">
      <c r="A640" s="753"/>
      <c r="B640" s="545" t="s">
        <v>346</v>
      </c>
      <c r="C640" s="890"/>
      <c r="D640" s="66"/>
      <c r="E640" s="753"/>
      <c r="F640" s="901"/>
      <c r="G640" s="451"/>
      <c r="H640" s="767"/>
      <c r="I640" s="767"/>
      <c r="J640" s="767"/>
      <c r="K640" s="767"/>
      <c r="L640" s="767"/>
      <c r="M640" s="767"/>
      <c r="N640" s="767"/>
      <c r="O640" s="767"/>
      <c r="P640" s="767"/>
      <c r="Q640" s="767"/>
      <c r="R640" s="514"/>
    </row>
    <row r="641" spans="1:18" ht="35.1" customHeight="1">
      <c r="A641" s="751">
        <v>98</v>
      </c>
      <c r="B641" s="523" t="s">
        <v>336</v>
      </c>
      <c r="C641" s="754" t="s">
        <v>347</v>
      </c>
      <c r="D641" s="523"/>
      <c r="E641" s="751" t="s">
        <v>451</v>
      </c>
      <c r="F641" s="46" t="s">
        <v>18</v>
      </c>
      <c r="G641" s="456"/>
      <c r="H641" s="39"/>
      <c r="I641" s="209"/>
      <c r="J641" s="209"/>
      <c r="K641" s="209"/>
      <c r="L641" s="209"/>
      <c r="M641" s="209"/>
      <c r="N641" s="209"/>
      <c r="O641" s="209"/>
      <c r="P641" s="209"/>
      <c r="Q641" s="362"/>
      <c r="R641" s="394"/>
    </row>
    <row r="642" spans="1:18" ht="35.1" customHeight="1">
      <c r="A642" s="752"/>
      <c r="B642" s="524" t="s">
        <v>348</v>
      </c>
      <c r="C642" s="774"/>
      <c r="D642" s="213"/>
      <c r="E642" s="752"/>
      <c r="F642" s="450" t="s">
        <v>19</v>
      </c>
      <c r="G642" s="468">
        <f>R642*J5</f>
        <v>0</v>
      </c>
      <c r="H642" s="45"/>
      <c r="I642" s="210"/>
      <c r="J642" s="210"/>
      <c r="K642" s="210"/>
      <c r="L642" s="301">
        <v>0</v>
      </c>
      <c r="M642" s="210"/>
      <c r="N642" s="210"/>
      <c r="O642" s="210"/>
      <c r="P642" s="210"/>
      <c r="Q642" s="363"/>
      <c r="R642" s="395">
        <v>6</v>
      </c>
    </row>
    <row r="643" spans="1:18" ht="35.1" customHeight="1" thickBot="1">
      <c r="A643" s="752"/>
      <c r="B643" s="524" t="s">
        <v>349</v>
      </c>
      <c r="C643" s="774"/>
      <c r="D643" s="8"/>
      <c r="E643" s="752"/>
      <c r="F643" s="50" t="s">
        <v>20</v>
      </c>
      <c r="G643" s="497">
        <f>R643*J5</f>
        <v>0</v>
      </c>
      <c r="H643" s="44"/>
      <c r="I643" s="42"/>
      <c r="J643" s="42"/>
      <c r="K643" s="42"/>
      <c r="L643" s="42"/>
      <c r="M643" s="42"/>
      <c r="N643" s="42"/>
      <c r="O643" s="42"/>
      <c r="P643" s="42">
        <v>0</v>
      </c>
      <c r="Q643" s="361"/>
      <c r="R643" s="393">
        <v>9.1</v>
      </c>
    </row>
    <row r="644" spans="1:18" ht="35.1" customHeight="1">
      <c r="A644" s="752"/>
      <c r="B644" s="532" t="s">
        <v>350</v>
      </c>
      <c r="C644" s="774"/>
      <c r="D644" s="917" t="s">
        <v>470</v>
      </c>
      <c r="E644" s="752"/>
      <c r="F644" s="900"/>
      <c r="G644" s="442"/>
      <c r="H644" s="766"/>
      <c r="I644" s="766"/>
      <c r="J644" s="766"/>
      <c r="K644" s="766"/>
      <c r="L644" s="766"/>
      <c r="M644" s="766"/>
      <c r="N644" s="766"/>
      <c r="O644" s="766"/>
      <c r="P644" s="766"/>
      <c r="Q644" s="766"/>
      <c r="R644" s="547"/>
    </row>
    <row r="645" spans="1:18" ht="64.5" customHeight="1">
      <c r="A645" s="752"/>
      <c r="B645" s="524" t="s">
        <v>351</v>
      </c>
      <c r="C645" s="774"/>
      <c r="D645" s="918"/>
      <c r="E645" s="752"/>
      <c r="F645" s="900"/>
      <c r="G645" s="442"/>
      <c r="H645" s="766"/>
      <c r="I645" s="766"/>
      <c r="J645" s="766"/>
      <c r="K645" s="766"/>
      <c r="L645" s="766"/>
      <c r="M645" s="766"/>
      <c r="N645" s="766"/>
      <c r="O645" s="766"/>
      <c r="P645" s="766"/>
      <c r="Q645" s="766"/>
      <c r="R645" s="547"/>
    </row>
    <row r="646" spans="1:18" ht="35.1" customHeight="1">
      <c r="A646" s="752"/>
      <c r="B646" s="524" t="s">
        <v>343</v>
      </c>
      <c r="C646" s="774"/>
      <c r="D646" s="918"/>
      <c r="E646" s="752"/>
      <c r="F646" s="900"/>
      <c r="G646" s="442"/>
      <c r="H646" s="766"/>
      <c r="I646" s="766"/>
      <c r="J646" s="766"/>
      <c r="K646" s="766"/>
      <c r="L646" s="766"/>
      <c r="M646" s="766"/>
      <c r="N646" s="766"/>
      <c r="O646" s="766"/>
      <c r="P646" s="766"/>
      <c r="Q646" s="766"/>
      <c r="R646" s="547"/>
    </row>
    <row r="647" spans="1:18" ht="35.1" customHeight="1">
      <c r="A647" s="752"/>
      <c r="B647" s="524" t="s">
        <v>344</v>
      </c>
      <c r="C647" s="774"/>
      <c r="D647" s="918"/>
      <c r="E647" s="752"/>
      <c r="F647" s="900"/>
      <c r="G647" s="442"/>
      <c r="H647" s="766"/>
      <c r="I647" s="766"/>
      <c r="J647" s="766"/>
      <c r="K647" s="766"/>
      <c r="L647" s="766"/>
      <c r="M647" s="766"/>
      <c r="N647" s="766"/>
      <c r="O647" s="766"/>
      <c r="P647" s="766"/>
      <c r="Q647" s="766"/>
      <c r="R647" s="547"/>
    </row>
    <row r="648" spans="1:18" ht="35.1" customHeight="1">
      <c r="A648" s="752"/>
      <c r="B648" s="524" t="s">
        <v>345</v>
      </c>
      <c r="C648" s="774"/>
      <c r="D648" s="918"/>
      <c r="E648" s="752"/>
      <c r="F648" s="900"/>
      <c r="G648" s="442"/>
      <c r="H648" s="766"/>
      <c r="I648" s="766"/>
      <c r="J648" s="766"/>
      <c r="K648" s="766"/>
      <c r="L648" s="766"/>
      <c r="M648" s="766"/>
      <c r="N648" s="766"/>
      <c r="O648" s="766"/>
      <c r="P648" s="766"/>
      <c r="Q648" s="766"/>
      <c r="R648" s="547"/>
    </row>
    <row r="649" spans="1:18" ht="35.1" customHeight="1" thickBot="1">
      <c r="A649" s="753"/>
      <c r="B649" s="545" t="s">
        <v>352</v>
      </c>
      <c r="C649" s="775"/>
      <c r="D649" s="919"/>
      <c r="E649" s="753"/>
      <c r="F649" s="912"/>
      <c r="G649" s="451"/>
      <c r="H649" s="767"/>
      <c r="I649" s="767"/>
      <c r="J649" s="767"/>
      <c r="K649" s="767"/>
      <c r="L649" s="767"/>
      <c r="M649" s="767"/>
      <c r="N649" s="767"/>
      <c r="O649" s="767"/>
      <c r="P649" s="767"/>
      <c r="Q649" s="767"/>
      <c r="R649" s="525"/>
    </row>
    <row r="650" spans="1:18" ht="35.1" hidden="1" customHeight="1" thickBot="1">
      <c r="A650" s="716" t="s">
        <v>353</v>
      </c>
      <c r="B650" s="717"/>
      <c r="C650" s="717"/>
      <c r="D650" s="717"/>
      <c r="E650" s="843"/>
      <c r="F650" s="205">
        <f>SUM(H650:Q650)</f>
        <v>0</v>
      </c>
      <c r="G650" s="413">
        <f t="shared" ref="G650:Q652" si="65">G631+G641</f>
        <v>0</v>
      </c>
      <c r="H650" s="205">
        <f t="shared" si="65"/>
        <v>0</v>
      </c>
      <c r="I650" s="205">
        <f t="shared" si="65"/>
        <v>0</v>
      </c>
      <c r="J650" s="205">
        <f t="shared" si="65"/>
        <v>0</v>
      </c>
      <c r="K650" s="205">
        <f t="shared" si="65"/>
        <v>0</v>
      </c>
      <c r="L650" s="205">
        <f t="shared" si="65"/>
        <v>0</v>
      </c>
      <c r="M650" s="205">
        <f t="shared" si="65"/>
        <v>0</v>
      </c>
      <c r="N650" s="205">
        <f t="shared" si="65"/>
        <v>0</v>
      </c>
      <c r="O650" s="205">
        <f t="shared" si="65"/>
        <v>0</v>
      </c>
      <c r="P650" s="205">
        <f t="shared" si="65"/>
        <v>0</v>
      </c>
      <c r="Q650" s="46">
        <f t="shared" si="65"/>
        <v>0</v>
      </c>
      <c r="R650" s="205">
        <f>R631+R641</f>
        <v>0</v>
      </c>
    </row>
    <row r="651" spans="1:18" ht="35.1" hidden="1" customHeight="1" thickBot="1">
      <c r="A651" s="731" t="s">
        <v>354</v>
      </c>
      <c r="B651" s="732"/>
      <c r="C651" s="732"/>
      <c r="D651" s="732"/>
      <c r="E651" s="820"/>
      <c r="F651" s="205">
        <f>SUM(H651:Q651)</f>
        <v>0</v>
      </c>
      <c r="G651" s="413">
        <f t="shared" si="65"/>
        <v>0</v>
      </c>
      <c r="H651" s="205">
        <f t="shared" si="65"/>
        <v>0</v>
      </c>
      <c r="I651" s="205">
        <f t="shared" si="65"/>
        <v>0</v>
      </c>
      <c r="J651" s="205">
        <f t="shared" si="65"/>
        <v>0</v>
      </c>
      <c r="K651" s="205">
        <f t="shared" si="65"/>
        <v>0</v>
      </c>
      <c r="L651" s="205">
        <f t="shared" si="65"/>
        <v>0</v>
      </c>
      <c r="M651" s="205">
        <f t="shared" si="65"/>
        <v>0</v>
      </c>
      <c r="N651" s="205">
        <f t="shared" si="65"/>
        <v>0</v>
      </c>
      <c r="O651" s="205">
        <f t="shared" si="65"/>
        <v>0</v>
      </c>
      <c r="P651" s="205">
        <f t="shared" si="65"/>
        <v>0</v>
      </c>
      <c r="Q651" s="46">
        <f t="shared" si="65"/>
        <v>0</v>
      </c>
      <c r="R651" s="205">
        <f>R632+R642</f>
        <v>12</v>
      </c>
    </row>
    <row r="652" spans="1:18" ht="35.1" hidden="1" customHeight="1" thickBot="1">
      <c r="A652" s="728" t="s">
        <v>355</v>
      </c>
      <c r="B652" s="729"/>
      <c r="C652" s="729"/>
      <c r="D652" s="729"/>
      <c r="E652" s="821"/>
      <c r="F652" s="205">
        <f>SUM(H652:Q652)</f>
        <v>0</v>
      </c>
      <c r="G652" s="413">
        <f t="shared" si="65"/>
        <v>0</v>
      </c>
      <c r="H652" s="205">
        <f t="shared" si="65"/>
        <v>0</v>
      </c>
      <c r="I652" s="205">
        <f t="shared" si="65"/>
        <v>0</v>
      </c>
      <c r="J652" s="205">
        <f t="shared" si="65"/>
        <v>0</v>
      </c>
      <c r="K652" s="205">
        <f t="shared" si="65"/>
        <v>0</v>
      </c>
      <c r="L652" s="205">
        <f t="shared" si="65"/>
        <v>0</v>
      </c>
      <c r="M652" s="205">
        <f t="shared" si="65"/>
        <v>0</v>
      </c>
      <c r="N652" s="205">
        <f t="shared" si="65"/>
        <v>0</v>
      </c>
      <c r="O652" s="205">
        <f t="shared" si="65"/>
        <v>0</v>
      </c>
      <c r="P652" s="205">
        <f t="shared" si="65"/>
        <v>0</v>
      </c>
      <c r="Q652" s="46">
        <f t="shared" si="65"/>
        <v>0</v>
      </c>
      <c r="R652" s="205">
        <f>R633+R643</f>
        <v>17.600000000000001</v>
      </c>
    </row>
    <row r="653" spans="1:18" ht="35.1" hidden="1" customHeight="1" thickBot="1">
      <c r="A653" s="719" t="s">
        <v>498</v>
      </c>
      <c r="B653" s="720"/>
      <c r="C653" s="720"/>
      <c r="D653" s="720"/>
      <c r="E653" s="781"/>
      <c r="F653" s="15">
        <f>F650+F651</f>
        <v>0</v>
      </c>
      <c r="G653" s="29">
        <f>G650+G651</f>
        <v>0</v>
      </c>
      <c r="H653" s="15">
        <f>H650+H651</f>
        <v>0</v>
      </c>
      <c r="I653" s="15">
        <f t="shared" ref="I653:Q653" si="66">I650+I651</f>
        <v>0</v>
      </c>
      <c r="J653" s="15">
        <f t="shared" si="66"/>
        <v>0</v>
      </c>
      <c r="K653" s="15">
        <f t="shared" si="66"/>
        <v>0</v>
      </c>
      <c r="L653" s="15">
        <f t="shared" si="66"/>
        <v>0</v>
      </c>
      <c r="M653" s="15">
        <f t="shared" si="66"/>
        <v>0</v>
      </c>
      <c r="N653" s="15">
        <f t="shared" si="66"/>
        <v>0</v>
      </c>
      <c r="O653" s="15">
        <f t="shared" si="66"/>
        <v>0</v>
      </c>
      <c r="P653" s="15">
        <f t="shared" si="66"/>
        <v>0</v>
      </c>
      <c r="Q653" s="357">
        <f t="shared" si="66"/>
        <v>0</v>
      </c>
      <c r="R653" s="15">
        <f>R650+R651</f>
        <v>12</v>
      </c>
    </row>
    <row r="654" spans="1:18" ht="72" hidden="1" customHeight="1" thickBot="1">
      <c r="A654" s="920" t="s">
        <v>499</v>
      </c>
      <c r="B654" s="921"/>
      <c r="C654" s="921"/>
      <c r="D654" s="921"/>
      <c r="E654" s="922"/>
      <c r="F654" s="5">
        <f>F650+F651+F652</f>
        <v>0</v>
      </c>
      <c r="G654" s="423">
        <f>G650+G651+G652</f>
        <v>0</v>
      </c>
      <c r="H654" s="5">
        <f>H650+H651+H652</f>
        <v>0</v>
      </c>
      <c r="I654" s="5">
        <f t="shared" ref="I654:Q654" si="67">I650+I651+I652</f>
        <v>0</v>
      </c>
      <c r="J654" s="5">
        <f t="shared" si="67"/>
        <v>0</v>
      </c>
      <c r="K654" s="5">
        <f t="shared" si="67"/>
        <v>0</v>
      </c>
      <c r="L654" s="5">
        <f t="shared" si="67"/>
        <v>0</v>
      </c>
      <c r="M654" s="5">
        <f t="shared" si="67"/>
        <v>0</v>
      </c>
      <c r="N654" s="5">
        <f t="shared" si="67"/>
        <v>0</v>
      </c>
      <c r="O654" s="5">
        <f t="shared" si="67"/>
        <v>0</v>
      </c>
      <c r="P654" s="5">
        <f t="shared" si="67"/>
        <v>0</v>
      </c>
      <c r="Q654" s="359">
        <f t="shared" si="67"/>
        <v>0</v>
      </c>
      <c r="R654" s="5">
        <f>R650+R651+R652</f>
        <v>29.6</v>
      </c>
    </row>
    <row r="655" spans="1:18" ht="35.1" customHeight="1" thickBot="1">
      <c r="A655" s="714"/>
      <c r="B655" s="750"/>
      <c r="C655" s="750"/>
      <c r="D655" s="750"/>
      <c r="E655" s="750"/>
      <c r="F655" s="750"/>
      <c r="G655" s="750"/>
      <c r="H655" s="750"/>
      <c r="I655" s="750"/>
      <c r="J655" s="750"/>
      <c r="K655" s="750"/>
      <c r="L655" s="750"/>
      <c r="M655" s="750"/>
      <c r="N655" s="750"/>
      <c r="O655" s="750"/>
      <c r="P655" s="750"/>
      <c r="Q655" s="750"/>
      <c r="R655" s="389"/>
    </row>
    <row r="656" spans="1:18" ht="35.1" customHeight="1" thickBot="1">
      <c r="A656" s="640" t="s">
        <v>356</v>
      </c>
      <c r="B656" s="641"/>
      <c r="C656" s="641"/>
      <c r="D656" s="641"/>
      <c r="E656" s="641"/>
      <c r="F656" s="785"/>
      <c r="G656" s="414">
        <f t="shared" ref="G656:H660" si="68">G650</f>
        <v>0</v>
      </c>
      <c r="H656" s="49">
        <f t="shared" si="68"/>
        <v>0</v>
      </c>
      <c r="I656" s="49">
        <f>I650+H656</f>
        <v>0</v>
      </c>
      <c r="J656" s="49">
        <f t="shared" ref="J656:Q660" si="69">J650+I656</f>
        <v>0</v>
      </c>
      <c r="K656" s="49">
        <f t="shared" si="69"/>
        <v>0</v>
      </c>
      <c r="L656" s="49">
        <f t="shared" si="69"/>
        <v>0</v>
      </c>
      <c r="M656" s="226">
        <f t="shared" si="69"/>
        <v>0</v>
      </c>
      <c r="N656" s="49">
        <f t="shared" si="69"/>
        <v>0</v>
      </c>
      <c r="O656" s="37">
        <f t="shared" si="69"/>
        <v>0</v>
      </c>
      <c r="P656" s="49">
        <f t="shared" si="69"/>
        <v>0</v>
      </c>
      <c r="Q656" s="226">
        <f t="shared" si="69"/>
        <v>0</v>
      </c>
      <c r="R656" s="49">
        <f>R650</f>
        <v>0</v>
      </c>
    </row>
    <row r="657" spans="1:18" ht="35.1" customHeight="1" thickBot="1">
      <c r="A657" s="640" t="s">
        <v>357</v>
      </c>
      <c r="B657" s="641"/>
      <c r="C657" s="641"/>
      <c r="D657" s="641"/>
      <c r="E657" s="641"/>
      <c r="F657" s="916"/>
      <c r="G657" s="100">
        <f t="shared" si="68"/>
        <v>0</v>
      </c>
      <c r="H657" s="77">
        <f t="shared" si="68"/>
        <v>0</v>
      </c>
      <c r="I657" s="77">
        <f>I651+H657</f>
        <v>0</v>
      </c>
      <c r="J657" s="77">
        <f t="shared" si="69"/>
        <v>0</v>
      </c>
      <c r="K657" s="77">
        <f t="shared" si="69"/>
        <v>0</v>
      </c>
      <c r="L657" s="77">
        <f t="shared" si="69"/>
        <v>0</v>
      </c>
      <c r="M657" s="77">
        <f t="shared" si="69"/>
        <v>0</v>
      </c>
      <c r="N657" s="78">
        <f t="shared" si="69"/>
        <v>0</v>
      </c>
      <c r="O657" s="77">
        <f t="shared" si="69"/>
        <v>0</v>
      </c>
      <c r="P657" s="77">
        <f t="shared" si="69"/>
        <v>0</v>
      </c>
      <c r="Q657" s="373">
        <f t="shared" si="69"/>
        <v>0</v>
      </c>
      <c r="R657" s="77">
        <f>R651</f>
        <v>12</v>
      </c>
    </row>
    <row r="658" spans="1:18" ht="48.75" customHeight="1" thickBot="1">
      <c r="A658" s="640" t="s">
        <v>358</v>
      </c>
      <c r="B658" s="641"/>
      <c r="C658" s="641"/>
      <c r="D658" s="641"/>
      <c r="E658" s="641"/>
      <c r="F658" s="785"/>
      <c r="G658" s="414">
        <f t="shared" si="68"/>
        <v>0</v>
      </c>
      <c r="H658" s="49">
        <f t="shared" si="68"/>
        <v>0</v>
      </c>
      <c r="I658" s="49">
        <f>I652+H658</f>
        <v>0</v>
      </c>
      <c r="J658" s="49">
        <f t="shared" si="69"/>
        <v>0</v>
      </c>
      <c r="K658" s="49">
        <f t="shared" si="69"/>
        <v>0</v>
      </c>
      <c r="L658" s="49">
        <f t="shared" si="69"/>
        <v>0</v>
      </c>
      <c r="M658" s="49">
        <f t="shared" si="69"/>
        <v>0</v>
      </c>
      <c r="N658" s="49">
        <f t="shared" si="69"/>
        <v>0</v>
      </c>
      <c r="O658" s="49">
        <f t="shared" si="69"/>
        <v>0</v>
      </c>
      <c r="P658" s="49">
        <f t="shared" si="69"/>
        <v>0</v>
      </c>
      <c r="Q658" s="226">
        <f t="shared" si="69"/>
        <v>0</v>
      </c>
      <c r="R658" s="49">
        <f>R652</f>
        <v>17.600000000000001</v>
      </c>
    </row>
    <row r="659" spans="1:18" ht="73.5" customHeight="1" thickBot="1">
      <c r="A659" s="719" t="s">
        <v>487</v>
      </c>
      <c r="B659" s="720"/>
      <c r="C659" s="720"/>
      <c r="D659" s="720"/>
      <c r="E659" s="780"/>
      <c r="F659" s="781"/>
      <c r="G659" s="423">
        <f t="shared" si="68"/>
        <v>0</v>
      </c>
      <c r="H659" s="4">
        <f t="shared" si="68"/>
        <v>0</v>
      </c>
      <c r="I659" s="4">
        <f>I653+H659</f>
        <v>0</v>
      </c>
      <c r="J659" s="4">
        <f t="shared" si="69"/>
        <v>0</v>
      </c>
      <c r="K659" s="4">
        <f t="shared" si="69"/>
        <v>0</v>
      </c>
      <c r="L659" s="4">
        <f t="shared" si="69"/>
        <v>0</v>
      </c>
      <c r="M659" s="4">
        <f t="shared" si="69"/>
        <v>0</v>
      </c>
      <c r="N659" s="4">
        <f t="shared" si="69"/>
        <v>0</v>
      </c>
      <c r="O659" s="4">
        <f t="shared" si="69"/>
        <v>0</v>
      </c>
      <c r="P659" s="4">
        <f t="shared" si="69"/>
        <v>0</v>
      </c>
      <c r="Q659" s="358">
        <f t="shared" si="69"/>
        <v>0</v>
      </c>
      <c r="R659" s="4">
        <f>R653</f>
        <v>12</v>
      </c>
    </row>
    <row r="660" spans="1:18" ht="35.1" customHeight="1" thickBot="1">
      <c r="A660" s="923" t="s">
        <v>488</v>
      </c>
      <c r="B660" s="924"/>
      <c r="C660" s="924"/>
      <c r="D660" s="924"/>
      <c r="E660" s="924"/>
      <c r="F660" s="925"/>
      <c r="G660" s="63">
        <f t="shared" si="68"/>
        <v>0</v>
      </c>
      <c r="H660" s="63">
        <f t="shared" si="68"/>
        <v>0</v>
      </c>
      <c r="I660" s="100">
        <f>I654+H660</f>
        <v>0</v>
      </c>
      <c r="J660" s="100">
        <f t="shared" si="69"/>
        <v>0</v>
      </c>
      <c r="K660" s="100">
        <f t="shared" si="69"/>
        <v>0</v>
      </c>
      <c r="L660" s="100">
        <f t="shared" si="69"/>
        <v>0</v>
      </c>
      <c r="M660" s="100">
        <f t="shared" si="69"/>
        <v>0</v>
      </c>
      <c r="N660" s="100">
        <f t="shared" si="69"/>
        <v>0</v>
      </c>
      <c r="O660" s="100">
        <f t="shared" si="69"/>
        <v>0</v>
      </c>
      <c r="P660" s="100">
        <f t="shared" si="69"/>
        <v>0</v>
      </c>
      <c r="Q660" s="374">
        <f t="shared" si="69"/>
        <v>0</v>
      </c>
      <c r="R660" s="401">
        <f>R654</f>
        <v>29.6</v>
      </c>
    </row>
    <row r="661" spans="1:18" ht="35.1" customHeight="1" thickBot="1">
      <c r="A661" s="714"/>
      <c r="B661" s="750"/>
      <c r="C661" s="750"/>
      <c r="D661" s="750"/>
      <c r="E661" s="750"/>
      <c r="F661" s="750"/>
      <c r="G661" s="750"/>
      <c r="H661" s="750"/>
      <c r="I661" s="750"/>
      <c r="J661" s="750"/>
      <c r="K661" s="750"/>
      <c r="L661" s="750"/>
      <c r="M661" s="750"/>
      <c r="N661" s="750"/>
      <c r="O661" s="750"/>
      <c r="P661" s="750"/>
      <c r="Q661" s="750"/>
      <c r="R661" s="389"/>
    </row>
    <row r="662" spans="1:18" s="79" customFormat="1" ht="35.1" customHeight="1" thickBot="1">
      <c r="A662" s="722" t="s">
        <v>359</v>
      </c>
      <c r="B662" s="723"/>
      <c r="C662" s="784"/>
      <c r="D662" s="784"/>
      <c r="E662" s="723"/>
      <c r="F662" s="784"/>
      <c r="G662" s="784"/>
      <c r="H662" s="784"/>
      <c r="I662" s="784"/>
      <c r="J662" s="784"/>
      <c r="K662" s="784"/>
      <c r="L662" s="784"/>
      <c r="M662" s="784"/>
      <c r="N662" s="784"/>
      <c r="O662" s="784"/>
      <c r="P662" s="784"/>
      <c r="Q662" s="784"/>
      <c r="R662" s="402"/>
    </row>
    <row r="663" spans="1:18" ht="35.1" customHeight="1">
      <c r="A663" s="751">
        <v>99</v>
      </c>
      <c r="B663" s="523" t="s">
        <v>360</v>
      </c>
      <c r="C663" s="902" t="s">
        <v>61</v>
      </c>
      <c r="D663" s="67"/>
      <c r="E663" s="751" t="s">
        <v>451</v>
      </c>
      <c r="F663" s="205" t="s">
        <v>18</v>
      </c>
      <c r="G663" s="456"/>
      <c r="H663" s="39"/>
      <c r="I663" s="209"/>
      <c r="J663" s="209"/>
      <c r="K663" s="209"/>
      <c r="L663" s="209"/>
      <c r="M663" s="209"/>
      <c r="N663" s="209"/>
      <c r="O663" s="209"/>
      <c r="P663" s="209"/>
      <c r="Q663" s="362"/>
      <c r="R663" s="394"/>
    </row>
    <row r="664" spans="1:18">
      <c r="A664" s="752"/>
      <c r="B664" s="55" t="s">
        <v>361</v>
      </c>
      <c r="C664" s="903"/>
      <c r="D664" s="891" t="s">
        <v>362</v>
      </c>
      <c r="E664" s="752"/>
      <c r="F664" s="905" t="s">
        <v>19</v>
      </c>
      <c r="G664" s="968">
        <f>R664*J5</f>
        <v>0</v>
      </c>
      <c r="H664" s="906"/>
      <c r="I664" s="893"/>
      <c r="J664" s="893"/>
      <c r="K664" s="892">
        <v>0</v>
      </c>
      <c r="L664" s="893"/>
      <c r="M664" s="893"/>
      <c r="N664" s="893"/>
      <c r="O664" s="893"/>
      <c r="P664" s="893"/>
      <c r="Q664" s="915"/>
      <c r="R664" s="620">
        <v>1</v>
      </c>
    </row>
    <row r="665" spans="1:18" s="62" customFormat="1">
      <c r="A665" s="752"/>
      <c r="B665" s="55" t="s">
        <v>363</v>
      </c>
      <c r="C665" s="903"/>
      <c r="D665" s="891"/>
      <c r="E665" s="752"/>
      <c r="F665" s="905"/>
      <c r="G665" s="969"/>
      <c r="H665" s="906"/>
      <c r="I665" s="893"/>
      <c r="J665" s="893"/>
      <c r="K665" s="892"/>
      <c r="L665" s="893"/>
      <c r="M665" s="893"/>
      <c r="N665" s="893"/>
      <c r="O665" s="893"/>
      <c r="P665" s="893"/>
      <c r="Q665" s="915"/>
      <c r="R665" s="620"/>
    </row>
    <row r="666" spans="1:18" ht="34.5" customHeight="1" thickBot="1">
      <c r="A666" s="752"/>
      <c r="B666" s="6" t="s">
        <v>364</v>
      </c>
      <c r="C666" s="903"/>
      <c r="D666" s="68"/>
      <c r="E666" s="752"/>
      <c r="F666" s="35" t="s">
        <v>76</v>
      </c>
      <c r="G666" s="415"/>
      <c r="H666" s="44"/>
      <c r="I666" s="42"/>
      <c r="J666" s="42"/>
      <c r="K666" s="42"/>
      <c r="L666" s="42"/>
      <c r="M666" s="42"/>
      <c r="N666" s="42"/>
      <c r="O666" s="42"/>
      <c r="P666" s="42"/>
      <c r="Q666" s="361"/>
      <c r="R666" s="393"/>
    </row>
    <row r="667" spans="1:18" ht="35.1" customHeight="1">
      <c r="A667" s="752"/>
      <c r="B667" s="6" t="s">
        <v>365</v>
      </c>
      <c r="C667" s="903"/>
      <c r="D667" s="69" t="s">
        <v>649</v>
      </c>
      <c r="E667" s="752"/>
      <c r="F667" s="907"/>
      <c r="G667" s="424"/>
      <c r="H667" s="909"/>
      <c r="I667" s="910"/>
      <c r="J667" s="910"/>
      <c r="K667" s="910"/>
      <c r="L667" s="910"/>
      <c r="M667" s="910"/>
      <c r="N667" s="910"/>
      <c r="O667" s="910"/>
      <c r="P667" s="910"/>
      <c r="Q667" s="910"/>
      <c r="R667" s="513"/>
    </row>
    <row r="668" spans="1:18" ht="35.1" customHeight="1">
      <c r="A668" s="752"/>
      <c r="B668" s="6" t="s">
        <v>366</v>
      </c>
      <c r="C668" s="903"/>
      <c r="D668" s="55" t="s">
        <v>650</v>
      </c>
      <c r="E668" s="752"/>
      <c r="F668" s="908"/>
      <c r="G668" s="425"/>
      <c r="H668" s="911"/>
      <c r="I668" s="912"/>
      <c r="J668" s="912"/>
      <c r="K668" s="912"/>
      <c r="L668" s="912"/>
      <c r="M668" s="912"/>
      <c r="N668" s="912"/>
      <c r="O668" s="912"/>
      <c r="P668" s="912"/>
      <c r="Q668" s="912"/>
      <c r="R668" s="525"/>
    </row>
    <row r="669" spans="1:18" ht="35.1" customHeight="1" thickBot="1">
      <c r="A669" s="753"/>
      <c r="B669" s="545" t="s">
        <v>367</v>
      </c>
      <c r="C669" s="904"/>
      <c r="D669" s="70"/>
      <c r="E669" s="753"/>
      <c r="F669" s="908"/>
      <c r="G669" s="425"/>
      <c r="H669" s="913"/>
      <c r="I669" s="914"/>
      <c r="J669" s="914"/>
      <c r="K669" s="914"/>
      <c r="L669" s="914"/>
      <c r="M669" s="914"/>
      <c r="N669" s="914"/>
      <c r="O669" s="914"/>
      <c r="P669" s="914"/>
      <c r="Q669" s="914"/>
      <c r="R669" s="525"/>
    </row>
    <row r="670" spans="1:18" ht="35.1" customHeight="1">
      <c r="A670" s="751">
        <v>100</v>
      </c>
      <c r="B670" s="523" t="s">
        <v>368</v>
      </c>
      <c r="C670" s="902" t="s">
        <v>61</v>
      </c>
      <c r="D670" s="67"/>
      <c r="E670" s="751" t="s">
        <v>451</v>
      </c>
      <c r="F670" s="205" t="s">
        <v>18</v>
      </c>
      <c r="G670" s="456"/>
      <c r="H670" s="43"/>
      <c r="I670" s="209"/>
      <c r="J670" s="209"/>
      <c r="K670" s="209"/>
      <c r="L670" s="209"/>
      <c r="M670" s="209"/>
      <c r="N670" s="209"/>
      <c r="O670" s="209"/>
      <c r="P670" s="209"/>
      <c r="Q670" s="362"/>
      <c r="R670" s="394"/>
    </row>
    <row r="671" spans="1:18" ht="35.1" customHeight="1">
      <c r="A671" s="752"/>
      <c r="B671" s="55" t="s">
        <v>369</v>
      </c>
      <c r="C671" s="903"/>
      <c r="D671" s="891"/>
      <c r="E671" s="752"/>
      <c r="F671" s="927" t="s">
        <v>370</v>
      </c>
      <c r="G671" s="968">
        <f>R671*J5</f>
        <v>0</v>
      </c>
      <c r="H671" s="928"/>
      <c r="I671" s="893"/>
      <c r="J671" s="893"/>
      <c r="K671" s="892">
        <v>0</v>
      </c>
      <c r="L671" s="893"/>
      <c r="M671" s="893"/>
      <c r="N671" s="893"/>
      <c r="O671" s="893"/>
      <c r="P671" s="893"/>
      <c r="Q671" s="915"/>
      <c r="R671" s="620">
        <v>0.2</v>
      </c>
    </row>
    <row r="672" spans="1:18" ht="35.1" customHeight="1">
      <c r="A672" s="752"/>
      <c r="B672" s="55" t="s">
        <v>371</v>
      </c>
      <c r="C672" s="903"/>
      <c r="D672" s="891"/>
      <c r="E672" s="752"/>
      <c r="F672" s="927"/>
      <c r="G672" s="969"/>
      <c r="H672" s="928"/>
      <c r="I672" s="893"/>
      <c r="J672" s="893"/>
      <c r="K672" s="892"/>
      <c r="L672" s="893"/>
      <c r="M672" s="893"/>
      <c r="N672" s="893"/>
      <c r="O672" s="893"/>
      <c r="P672" s="893"/>
      <c r="Q672" s="915"/>
      <c r="R672" s="620"/>
    </row>
    <row r="673" spans="1:18" ht="35.1" customHeight="1">
      <c r="A673" s="752"/>
      <c r="B673" s="55" t="s">
        <v>372</v>
      </c>
      <c r="C673" s="903"/>
      <c r="D673" s="891"/>
      <c r="E673" s="752"/>
      <c r="F673" s="927" t="s">
        <v>76</v>
      </c>
      <c r="G673" s="625"/>
      <c r="H673" s="928"/>
      <c r="I673" s="893"/>
      <c r="J673" s="893"/>
      <c r="K673" s="893"/>
      <c r="L673" s="893"/>
      <c r="M673" s="893"/>
      <c r="N673" s="893"/>
      <c r="O673" s="893"/>
      <c r="P673" s="893"/>
      <c r="Q673" s="915"/>
      <c r="R673" s="620"/>
    </row>
    <row r="674" spans="1:18" ht="33.75" thickBot="1">
      <c r="A674" s="752"/>
      <c r="B674" s="55" t="s">
        <v>373</v>
      </c>
      <c r="C674" s="903"/>
      <c r="D674" s="935"/>
      <c r="E674" s="752"/>
      <c r="F674" s="929"/>
      <c r="G674" s="626"/>
      <c r="H674" s="930"/>
      <c r="I674" s="926"/>
      <c r="J674" s="926"/>
      <c r="K674" s="926"/>
      <c r="L674" s="926"/>
      <c r="M674" s="926"/>
      <c r="N674" s="926"/>
      <c r="O674" s="926"/>
      <c r="P674" s="926"/>
      <c r="Q674" s="942"/>
      <c r="R674" s="621"/>
    </row>
    <row r="675" spans="1:18" ht="35.1" customHeight="1">
      <c r="A675" s="752"/>
      <c r="B675" s="55" t="s">
        <v>374</v>
      </c>
      <c r="C675" s="903"/>
      <c r="D675" s="26" t="s">
        <v>375</v>
      </c>
      <c r="E675" s="752"/>
      <c r="F675" s="936"/>
      <c r="G675" s="426"/>
      <c r="H675" s="938"/>
      <c r="I675" s="637"/>
      <c r="J675" s="637"/>
      <c r="K675" s="637"/>
      <c r="L675" s="637"/>
      <c r="M675" s="637"/>
      <c r="N675" s="637"/>
      <c r="O675" s="637"/>
      <c r="P675" s="637"/>
      <c r="Q675" s="637"/>
      <c r="R675" s="520"/>
    </row>
    <row r="676" spans="1:18" ht="35.1" customHeight="1">
      <c r="A676" s="752"/>
      <c r="B676" s="55" t="s">
        <v>376</v>
      </c>
      <c r="C676" s="903"/>
      <c r="D676" s="55" t="s">
        <v>377</v>
      </c>
      <c r="E676" s="752"/>
      <c r="F676" s="937"/>
      <c r="G676" s="427"/>
      <c r="H676" s="939"/>
      <c r="I676" s="940"/>
      <c r="J676" s="940"/>
      <c r="K676" s="940"/>
      <c r="L676" s="940"/>
      <c r="M676" s="940"/>
      <c r="N676" s="940"/>
      <c r="O676" s="940"/>
      <c r="P676" s="940"/>
      <c r="Q676" s="940"/>
      <c r="R676" s="521"/>
    </row>
    <row r="677" spans="1:18" ht="35.1" customHeight="1" thickBot="1">
      <c r="A677" s="752"/>
      <c r="B677" s="70"/>
      <c r="C677" s="904"/>
      <c r="D677" s="55"/>
      <c r="E677" s="753"/>
      <c r="F677" s="745"/>
      <c r="G677" s="416"/>
      <c r="H677" s="941"/>
      <c r="I677" s="746"/>
      <c r="J677" s="746"/>
      <c r="K677" s="746"/>
      <c r="L677" s="746"/>
      <c r="M677" s="746"/>
      <c r="N677" s="746"/>
      <c r="O677" s="746"/>
      <c r="P677" s="746"/>
      <c r="Q677" s="746"/>
      <c r="R677" s="522"/>
    </row>
    <row r="678" spans="1:18" ht="35.1" customHeight="1">
      <c r="A678" s="751">
        <v>101</v>
      </c>
      <c r="B678" s="523" t="s">
        <v>378</v>
      </c>
      <c r="C678" s="902" t="s">
        <v>379</v>
      </c>
      <c r="D678" s="67"/>
      <c r="E678" s="751" t="s">
        <v>451</v>
      </c>
      <c r="F678" s="205" t="s">
        <v>18</v>
      </c>
      <c r="G678" s="424">
        <f>R678*J5</f>
        <v>0</v>
      </c>
      <c r="H678" s="221">
        <v>0</v>
      </c>
      <c r="I678" s="209"/>
      <c r="J678" s="209"/>
      <c r="K678" s="209"/>
      <c r="L678" s="209"/>
      <c r="M678" s="209"/>
      <c r="N678" s="209"/>
      <c r="O678" s="209"/>
      <c r="P678" s="209"/>
      <c r="Q678" s="362"/>
      <c r="R678" s="403">
        <v>6</v>
      </c>
    </row>
    <row r="679" spans="1:18" ht="35.1" customHeight="1">
      <c r="A679" s="752"/>
      <c r="B679" s="55" t="s">
        <v>380</v>
      </c>
      <c r="C679" s="903"/>
      <c r="D679" s="215"/>
      <c r="E679" s="752"/>
      <c r="F679" s="34" t="s">
        <v>19</v>
      </c>
      <c r="G679" s="418"/>
      <c r="H679" s="21"/>
      <c r="I679" s="45"/>
      <c r="J679" s="210"/>
      <c r="K679" s="210"/>
      <c r="L679" s="45"/>
      <c r="M679" s="210"/>
      <c r="N679" s="210"/>
      <c r="O679" s="45"/>
      <c r="P679" s="210"/>
      <c r="Q679" s="363"/>
      <c r="R679" s="395"/>
    </row>
    <row r="680" spans="1:18" ht="35.1" customHeight="1" thickBot="1">
      <c r="A680" s="752"/>
      <c r="B680" s="55" t="s">
        <v>381</v>
      </c>
      <c r="C680" s="903"/>
      <c r="D680" s="71"/>
      <c r="E680" s="752"/>
      <c r="F680" s="35" t="s">
        <v>20</v>
      </c>
      <c r="G680" s="417"/>
      <c r="H680" s="41"/>
      <c r="I680" s="42"/>
      <c r="J680" s="42"/>
      <c r="K680" s="42"/>
      <c r="L680" s="42"/>
      <c r="M680" s="42"/>
      <c r="N680" s="42"/>
      <c r="O680" s="42"/>
      <c r="P680" s="42"/>
      <c r="Q680" s="361"/>
      <c r="R680" s="393"/>
    </row>
    <row r="681" spans="1:18" ht="35.1" customHeight="1">
      <c r="A681" s="752"/>
      <c r="B681" s="524" t="s">
        <v>382</v>
      </c>
      <c r="C681" s="903"/>
      <c r="D681" s="542" t="s">
        <v>383</v>
      </c>
      <c r="E681" s="752"/>
      <c r="F681" s="931"/>
      <c r="G681" s="428"/>
      <c r="H681" s="909"/>
      <c r="I681" s="910"/>
      <c r="J681" s="910"/>
      <c r="K681" s="910"/>
      <c r="L681" s="910"/>
      <c r="M681" s="910"/>
      <c r="N681" s="910"/>
      <c r="O681" s="910"/>
      <c r="P681" s="910"/>
      <c r="Q681" s="910"/>
      <c r="R681" s="516"/>
    </row>
    <row r="682" spans="1:18" ht="35.1" customHeight="1">
      <c r="A682" s="752"/>
      <c r="B682" s="524" t="s">
        <v>384</v>
      </c>
      <c r="C682" s="903"/>
      <c r="D682" s="542" t="s">
        <v>385</v>
      </c>
      <c r="E682" s="752"/>
      <c r="F682" s="931"/>
      <c r="G682" s="428"/>
      <c r="H682" s="911"/>
      <c r="I682" s="912"/>
      <c r="J682" s="912"/>
      <c r="K682" s="912"/>
      <c r="L682" s="912"/>
      <c r="M682" s="912"/>
      <c r="N682" s="912"/>
      <c r="O682" s="912"/>
      <c r="P682" s="912"/>
      <c r="Q682" s="912"/>
      <c r="R682" s="516"/>
    </row>
    <row r="683" spans="1:18" ht="35.1" customHeight="1">
      <c r="A683" s="752"/>
      <c r="B683" s="524"/>
      <c r="C683" s="903"/>
      <c r="D683" s="542" t="s">
        <v>383</v>
      </c>
      <c r="E683" s="752"/>
      <c r="F683" s="931"/>
      <c r="G683" s="428"/>
      <c r="H683" s="911"/>
      <c r="I683" s="912"/>
      <c r="J683" s="912"/>
      <c r="K683" s="912"/>
      <c r="L683" s="912"/>
      <c r="M683" s="912"/>
      <c r="N683" s="912"/>
      <c r="O683" s="912"/>
      <c r="P683" s="912"/>
      <c r="Q683" s="912"/>
      <c r="R683" s="516"/>
    </row>
    <row r="684" spans="1:18" ht="35.1" customHeight="1" thickBot="1">
      <c r="A684" s="753"/>
      <c r="B684" s="545"/>
      <c r="C684" s="904"/>
      <c r="D684" s="203" t="s">
        <v>386</v>
      </c>
      <c r="E684" s="753"/>
      <c r="F684" s="932"/>
      <c r="G684" s="429"/>
      <c r="H684" s="933"/>
      <c r="I684" s="934"/>
      <c r="J684" s="934"/>
      <c r="K684" s="934"/>
      <c r="L684" s="934"/>
      <c r="M684" s="934"/>
      <c r="N684" s="934"/>
      <c r="O684" s="934"/>
      <c r="P684" s="934"/>
      <c r="Q684" s="934"/>
      <c r="R684" s="517"/>
    </row>
    <row r="685" spans="1:18" ht="35.1" customHeight="1">
      <c r="A685" s="751">
        <v>102</v>
      </c>
      <c r="B685" s="523" t="s">
        <v>387</v>
      </c>
      <c r="C685" s="902" t="s">
        <v>61</v>
      </c>
      <c r="D685" s="541"/>
      <c r="E685" s="751" t="s">
        <v>451</v>
      </c>
      <c r="F685" s="46" t="s">
        <v>18</v>
      </c>
      <c r="G685" s="456"/>
      <c r="H685" s="43"/>
      <c r="I685" s="209"/>
      <c r="J685" s="209"/>
      <c r="K685" s="209"/>
      <c r="L685" s="209"/>
      <c r="M685" s="209"/>
      <c r="N685" s="209"/>
      <c r="O685" s="209"/>
      <c r="P685" s="209"/>
      <c r="Q685" s="362"/>
      <c r="R685" s="394"/>
    </row>
    <row r="686" spans="1:18" ht="35.1" customHeight="1">
      <c r="A686" s="948"/>
      <c r="B686" s="524" t="s">
        <v>388</v>
      </c>
      <c r="C686" s="950"/>
      <c r="D686" s="891"/>
      <c r="E686" s="752"/>
      <c r="F686" s="946" t="s">
        <v>19</v>
      </c>
      <c r="G686" s="968">
        <f>R686*J5</f>
        <v>0</v>
      </c>
      <c r="H686" s="928"/>
      <c r="I686" s="893"/>
      <c r="J686" s="893"/>
      <c r="K686" s="892">
        <v>0</v>
      </c>
      <c r="L686" s="893"/>
      <c r="M686" s="893"/>
      <c r="N686" s="893"/>
      <c r="O686" s="893"/>
      <c r="P686" s="893"/>
      <c r="Q686" s="915"/>
      <c r="R686" s="620">
        <v>0.2</v>
      </c>
    </row>
    <row r="687" spans="1:18" ht="35.1" customHeight="1">
      <c r="A687" s="948"/>
      <c r="B687" s="524" t="s">
        <v>389</v>
      </c>
      <c r="C687" s="950"/>
      <c r="D687" s="891"/>
      <c r="E687" s="752"/>
      <c r="F687" s="947"/>
      <c r="G687" s="969"/>
      <c r="H687" s="928"/>
      <c r="I687" s="893"/>
      <c r="J687" s="893"/>
      <c r="K687" s="892"/>
      <c r="L687" s="893"/>
      <c r="M687" s="893"/>
      <c r="N687" s="893"/>
      <c r="O687" s="893"/>
      <c r="P687" s="893"/>
      <c r="Q687" s="915"/>
      <c r="R687" s="620"/>
    </row>
    <row r="688" spans="1:18" ht="35.1" customHeight="1" thickBot="1">
      <c r="A688" s="948"/>
      <c r="B688" s="524" t="s">
        <v>390</v>
      </c>
      <c r="C688" s="950"/>
      <c r="D688" s="68"/>
      <c r="E688" s="752"/>
      <c r="F688" s="50" t="s">
        <v>76</v>
      </c>
      <c r="G688" s="417"/>
      <c r="H688" s="41"/>
      <c r="I688" s="42"/>
      <c r="J688" s="42"/>
      <c r="K688" s="42"/>
      <c r="L688" s="42"/>
      <c r="M688" s="42"/>
      <c r="N688" s="42"/>
      <c r="O688" s="42"/>
      <c r="P688" s="42"/>
      <c r="Q688" s="361"/>
      <c r="R688" s="393"/>
    </row>
    <row r="689" spans="1:18" ht="35.1" customHeight="1">
      <c r="A689" s="948"/>
      <c r="B689" s="524" t="s">
        <v>391</v>
      </c>
      <c r="C689" s="950"/>
      <c r="D689" s="69" t="s">
        <v>651</v>
      </c>
      <c r="E689" s="752"/>
      <c r="F689" s="907"/>
      <c r="G689" s="424"/>
      <c r="H689" s="909"/>
      <c r="I689" s="910"/>
      <c r="J689" s="910"/>
      <c r="K689" s="910"/>
      <c r="L689" s="910"/>
      <c r="M689" s="910"/>
      <c r="N689" s="910"/>
      <c r="O689" s="910"/>
      <c r="P689" s="910"/>
      <c r="Q689" s="910"/>
      <c r="R689" s="513"/>
    </row>
    <row r="690" spans="1:18" ht="35.1" customHeight="1" thickBot="1">
      <c r="A690" s="949"/>
      <c r="B690" s="545" t="s">
        <v>392</v>
      </c>
      <c r="C690" s="951"/>
      <c r="D690" s="203" t="s">
        <v>652</v>
      </c>
      <c r="E690" s="753"/>
      <c r="F690" s="944"/>
      <c r="G690" s="430"/>
      <c r="H690" s="945"/>
      <c r="I690" s="901"/>
      <c r="J690" s="901"/>
      <c r="K690" s="901"/>
      <c r="L690" s="901"/>
      <c r="M690" s="901"/>
      <c r="N690" s="901"/>
      <c r="O690" s="901"/>
      <c r="P690" s="901"/>
      <c r="Q690" s="901"/>
      <c r="R690" s="514"/>
    </row>
    <row r="691" spans="1:18" ht="35.1" hidden="1" customHeight="1" thickBot="1">
      <c r="A691" s="716" t="s">
        <v>393</v>
      </c>
      <c r="B691" s="717"/>
      <c r="C691" s="717"/>
      <c r="D691" s="717"/>
      <c r="E691" s="843"/>
      <c r="F691" s="205">
        <f>SUM(H691:Q691)</f>
        <v>0</v>
      </c>
      <c r="G691" s="413">
        <f>G663+G670+G678+G685</f>
        <v>0</v>
      </c>
      <c r="H691" s="205">
        <f>H663+H670+H678+H685</f>
        <v>0</v>
      </c>
      <c r="I691" s="205">
        <f t="shared" ref="I691:Q692" si="70">I663+I670+I678+I685</f>
        <v>0</v>
      </c>
      <c r="J691" s="205">
        <f t="shared" si="70"/>
        <v>0</v>
      </c>
      <c r="K691" s="205">
        <f t="shared" si="70"/>
        <v>0</v>
      </c>
      <c r="L691" s="205">
        <f t="shared" si="70"/>
        <v>0</v>
      </c>
      <c r="M691" s="205">
        <f t="shared" si="70"/>
        <v>0</v>
      </c>
      <c r="N691" s="205">
        <f t="shared" si="70"/>
        <v>0</v>
      </c>
      <c r="O691" s="205">
        <f t="shared" si="70"/>
        <v>0</v>
      </c>
      <c r="P691" s="205">
        <f t="shared" si="70"/>
        <v>0</v>
      </c>
      <c r="Q691" s="46">
        <f t="shared" si="70"/>
        <v>0</v>
      </c>
      <c r="R691" s="205">
        <f>R663+R670+R678+R685</f>
        <v>6</v>
      </c>
    </row>
    <row r="692" spans="1:18" ht="35.1" hidden="1" customHeight="1" thickBot="1">
      <c r="A692" s="731" t="s">
        <v>394</v>
      </c>
      <c r="B692" s="732"/>
      <c r="C692" s="732"/>
      <c r="D692" s="732"/>
      <c r="E692" s="820"/>
      <c r="F692" s="205">
        <f>SUM(H692:Q692)</f>
        <v>0</v>
      </c>
      <c r="G692" s="413">
        <f>G664+G671+G679+G686</f>
        <v>0</v>
      </c>
      <c r="H692" s="205">
        <f>H664+H671+H679+H686</f>
        <v>0</v>
      </c>
      <c r="I692" s="205">
        <f t="shared" si="70"/>
        <v>0</v>
      </c>
      <c r="J692" s="205">
        <f t="shared" si="70"/>
        <v>0</v>
      </c>
      <c r="K692" s="205">
        <f t="shared" si="70"/>
        <v>0</v>
      </c>
      <c r="L692" s="205">
        <f t="shared" si="70"/>
        <v>0</v>
      </c>
      <c r="M692" s="205">
        <f t="shared" si="70"/>
        <v>0</v>
      </c>
      <c r="N692" s="205">
        <f t="shared" si="70"/>
        <v>0</v>
      </c>
      <c r="O692" s="205">
        <f t="shared" si="70"/>
        <v>0</v>
      </c>
      <c r="P692" s="205">
        <f t="shared" si="70"/>
        <v>0</v>
      </c>
      <c r="Q692" s="46">
        <f t="shared" si="70"/>
        <v>0</v>
      </c>
      <c r="R692" s="205">
        <f>R664+R671+R679+R686</f>
        <v>1.4</v>
      </c>
    </row>
    <row r="693" spans="1:18" ht="35.1" hidden="1" customHeight="1" thickBot="1">
      <c r="A693" s="728" t="s">
        <v>395</v>
      </c>
      <c r="B693" s="729"/>
      <c r="C693" s="729"/>
      <c r="D693" s="729"/>
      <c r="E693" s="821"/>
      <c r="F693" s="205">
        <f>SUM(H693:Q693)</f>
        <v>0</v>
      </c>
      <c r="G693" s="414">
        <f>G666+G673+G680+G688</f>
        <v>0</v>
      </c>
      <c r="H693" s="49">
        <f>H666+H673+H680+H688</f>
        <v>0</v>
      </c>
      <c r="I693" s="49">
        <f t="shared" ref="I693:Q693" si="71">I666+I673+I680+I688</f>
        <v>0</v>
      </c>
      <c r="J693" s="49">
        <f t="shared" si="71"/>
        <v>0</v>
      </c>
      <c r="K693" s="49">
        <f t="shared" si="71"/>
        <v>0</v>
      </c>
      <c r="L693" s="49">
        <f t="shared" si="71"/>
        <v>0</v>
      </c>
      <c r="M693" s="49">
        <f t="shared" si="71"/>
        <v>0</v>
      </c>
      <c r="N693" s="49">
        <f t="shared" si="71"/>
        <v>0</v>
      </c>
      <c r="O693" s="49">
        <f t="shared" si="71"/>
        <v>0</v>
      </c>
      <c r="P693" s="49">
        <f t="shared" si="71"/>
        <v>0</v>
      </c>
      <c r="Q693" s="226">
        <f t="shared" si="71"/>
        <v>0</v>
      </c>
      <c r="R693" s="49">
        <f>R666+R673+R680+R688</f>
        <v>0</v>
      </c>
    </row>
    <row r="694" spans="1:18" ht="35.1" hidden="1" customHeight="1" thickBot="1">
      <c r="A694" s="719" t="s">
        <v>489</v>
      </c>
      <c r="B694" s="720"/>
      <c r="C694" s="720"/>
      <c r="D694" s="720"/>
      <c r="E694" s="781"/>
      <c r="F694" s="15">
        <f>F691+F692</f>
        <v>0</v>
      </c>
      <c r="G694" s="29">
        <f>G691+G692</f>
        <v>0</v>
      </c>
      <c r="H694" s="15">
        <f>H691+H692</f>
        <v>0</v>
      </c>
      <c r="I694" s="15">
        <f t="shared" ref="I694:Q694" si="72">I691+I692</f>
        <v>0</v>
      </c>
      <c r="J694" s="15">
        <f t="shared" si="72"/>
        <v>0</v>
      </c>
      <c r="K694" s="15">
        <f t="shared" si="72"/>
        <v>0</v>
      </c>
      <c r="L694" s="15">
        <f t="shared" si="72"/>
        <v>0</v>
      </c>
      <c r="M694" s="15">
        <f t="shared" si="72"/>
        <v>0</v>
      </c>
      <c r="N694" s="15">
        <f t="shared" si="72"/>
        <v>0</v>
      </c>
      <c r="O694" s="15">
        <f t="shared" si="72"/>
        <v>0</v>
      </c>
      <c r="P694" s="15">
        <f t="shared" si="72"/>
        <v>0</v>
      </c>
      <c r="Q694" s="357">
        <f t="shared" si="72"/>
        <v>0</v>
      </c>
      <c r="R694" s="15">
        <f>R691+R692</f>
        <v>7.4</v>
      </c>
    </row>
    <row r="695" spans="1:18" ht="49.5" hidden="1" customHeight="1" thickBot="1">
      <c r="A695" s="920" t="s">
        <v>490</v>
      </c>
      <c r="B695" s="921"/>
      <c r="C695" s="921"/>
      <c r="D695" s="921"/>
      <c r="E695" s="922"/>
      <c r="F695" s="5">
        <f>F691+F692+F693</f>
        <v>0</v>
      </c>
      <c r="G695" s="423">
        <f>G691+G692+G693</f>
        <v>0</v>
      </c>
      <c r="H695" s="5">
        <f>H691+H692+H693</f>
        <v>0</v>
      </c>
      <c r="I695" s="5">
        <f t="shared" ref="I695:Q695" si="73">I691+I692+I693</f>
        <v>0</v>
      </c>
      <c r="J695" s="5">
        <f t="shared" si="73"/>
        <v>0</v>
      </c>
      <c r="K695" s="5">
        <f t="shared" si="73"/>
        <v>0</v>
      </c>
      <c r="L695" s="5">
        <f t="shared" si="73"/>
        <v>0</v>
      </c>
      <c r="M695" s="5">
        <f t="shared" si="73"/>
        <v>0</v>
      </c>
      <c r="N695" s="5">
        <f t="shared" si="73"/>
        <v>0</v>
      </c>
      <c r="O695" s="5">
        <f t="shared" si="73"/>
        <v>0</v>
      </c>
      <c r="P695" s="5">
        <f t="shared" si="73"/>
        <v>0</v>
      </c>
      <c r="Q695" s="359">
        <f t="shared" si="73"/>
        <v>0</v>
      </c>
      <c r="R695" s="5">
        <f>R691+R692+R693</f>
        <v>7.4</v>
      </c>
    </row>
    <row r="696" spans="1:18" ht="35.1" customHeight="1" thickBot="1">
      <c r="A696" s="943"/>
      <c r="B696" s="750"/>
      <c r="C696" s="750"/>
      <c r="D696" s="750"/>
      <c r="E696" s="750"/>
      <c r="F696" s="750"/>
      <c r="G696" s="750"/>
      <c r="H696" s="750"/>
      <c r="I696" s="750"/>
      <c r="J696" s="750"/>
      <c r="K696" s="750"/>
      <c r="L696" s="750"/>
      <c r="M696" s="750"/>
      <c r="N696" s="750"/>
      <c r="O696" s="750"/>
      <c r="P696" s="750"/>
      <c r="Q696" s="750"/>
      <c r="R696" s="389"/>
    </row>
    <row r="697" spans="1:18" ht="35.1" customHeight="1" thickBot="1">
      <c r="A697" s="640" t="s">
        <v>396</v>
      </c>
      <c r="B697" s="641"/>
      <c r="C697" s="641"/>
      <c r="D697" s="641"/>
      <c r="E697" s="641"/>
      <c r="F697" s="785"/>
      <c r="G697" s="414">
        <f t="shared" ref="G697:H701" si="74">G691</f>
        <v>0</v>
      </c>
      <c r="H697" s="49">
        <f t="shared" si="74"/>
        <v>0</v>
      </c>
      <c r="I697" s="49">
        <f>I691+H697</f>
        <v>0</v>
      </c>
      <c r="J697" s="49">
        <f t="shared" ref="J697:Q701" si="75">J691+I697</f>
        <v>0</v>
      </c>
      <c r="K697" s="49">
        <f t="shared" si="75"/>
        <v>0</v>
      </c>
      <c r="L697" s="49">
        <f t="shared" si="75"/>
        <v>0</v>
      </c>
      <c r="M697" s="49">
        <f t="shared" si="75"/>
        <v>0</v>
      </c>
      <c r="N697" s="49">
        <f t="shared" si="75"/>
        <v>0</v>
      </c>
      <c r="O697" s="49">
        <f t="shared" si="75"/>
        <v>0</v>
      </c>
      <c r="P697" s="49">
        <f t="shared" si="75"/>
        <v>0</v>
      </c>
      <c r="Q697" s="226">
        <f t="shared" si="75"/>
        <v>0</v>
      </c>
      <c r="R697" s="49">
        <f>R691</f>
        <v>6</v>
      </c>
    </row>
    <row r="698" spans="1:18" ht="35.1" customHeight="1" thickBot="1">
      <c r="A698" s="640" t="s">
        <v>397</v>
      </c>
      <c r="B698" s="641"/>
      <c r="C698" s="641"/>
      <c r="D698" s="641"/>
      <c r="E698" s="641"/>
      <c r="F698" s="952"/>
      <c r="G698" s="100">
        <f t="shared" si="74"/>
        <v>0</v>
      </c>
      <c r="H698" s="77">
        <f t="shared" si="74"/>
        <v>0</v>
      </c>
      <c r="I698" s="77">
        <f>I692+H698</f>
        <v>0</v>
      </c>
      <c r="J698" s="77">
        <f t="shared" si="75"/>
        <v>0</v>
      </c>
      <c r="K698" s="77">
        <f t="shared" si="75"/>
        <v>0</v>
      </c>
      <c r="L698" s="77">
        <f t="shared" si="75"/>
        <v>0</v>
      </c>
      <c r="M698" s="77">
        <f t="shared" si="75"/>
        <v>0</v>
      </c>
      <c r="N698" s="77">
        <f t="shared" si="75"/>
        <v>0</v>
      </c>
      <c r="O698" s="77">
        <f t="shared" si="75"/>
        <v>0</v>
      </c>
      <c r="P698" s="77">
        <f t="shared" si="75"/>
        <v>0</v>
      </c>
      <c r="Q698" s="373">
        <f t="shared" si="75"/>
        <v>0</v>
      </c>
      <c r="R698" s="77">
        <f>R692</f>
        <v>1.4</v>
      </c>
    </row>
    <row r="699" spans="1:18" ht="38.25" customHeight="1" thickBot="1">
      <c r="A699" s="640" t="s">
        <v>398</v>
      </c>
      <c r="B699" s="641"/>
      <c r="C699" s="641"/>
      <c r="D699" s="641"/>
      <c r="E699" s="641"/>
      <c r="F699" s="785"/>
      <c r="G699" s="414">
        <f t="shared" si="74"/>
        <v>0</v>
      </c>
      <c r="H699" s="49">
        <f t="shared" si="74"/>
        <v>0</v>
      </c>
      <c r="I699" s="49">
        <f>I693+H699</f>
        <v>0</v>
      </c>
      <c r="J699" s="49">
        <f t="shared" si="75"/>
        <v>0</v>
      </c>
      <c r="K699" s="49">
        <f t="shared" si="75"/>
        <v>0</v>
      </c>
      <c r="L699" s="49">
        <f t="shared" si="75"/>
        <v>0</v>
      </c>
      <c r="M699" s="49">
        <f t="shared" si="75"/>
        <v>0</v>
      </c>
      <c r="N699" s="49">
        <f t="shared" si="75"/>
        <v>0</v>
      </c>
      <c r="O699" s="49">
        <f t="shared" si="75"/>
        <v>0</v>
      </c>
      <c r="P699" s="49">
        <f t="shared" si="75"/>
        <v>0</v>
      </c>
      <c r="Q699" s="226">
        <f t="shared" si="75"/>
        <v>0</v>
      </c>
      <c r="R699" s="49">
        <f>R693</f>
        <v>0</v>
      </c>
    </row>
    <row r="700" spans="1:18" ht="81.75" customHeight="1" thickBot="1">
      <c r="A700" s="719" t="s">
        <v>491</v>
      </c>
      <c r="B700" s="720"/>
      <c r="C700" s="720"/>
      <c r="D700" s="720"/>
      <c r="E700" s="780"/>
      <c r="F700" s="781"/>
      <c r="G700" s="423">
        <f t="shared" si="74"/>
        <v>0</v>
      </c>
      <c r="H700" s="4">
        <f t="shared" si="74"/>
        <v>0</v>
      </c>
      <c r="I700" s="4">
        <f>I694+H700</f>
        <v>0</v>
      </c>
      <c r="J700" s="4">
        <f t="shared" si="75"/>
        <v>0</v>
      </c>
      <c r="K700" s="4">
        <f t="shared" si="75"/>
        <v>0</v>
      </c>
      <c r="L700" s="4">
        <f t="shared" si="75"/>
        <v>0</v>
      </c>
      <c r="M700" s="4">
        <f t="shared" si="75"/>
        <v>0</v>
      </c>
      <c r="N700" s="4">
        <f t="shared" si="75"/>
        <v>0</v>
      </c>
      <c r="O700" s="4">
        <f t="shared" si="75"/>
        <v>0</v>
      </c>
      <c r="P700" s="4">
        <f t="shared" si="75"/>
        <v>0</v>
      </c>
      <c r="Q700" s="358">
        <f t="shared" si="75"/>
        <v>0</v>
      </c>
      <c r="R700" s="4">
        <f>R694</f>
        <v>7.4</v>
      </c>
    </row>
    <row r="701" spans="1:18" ht="35.1" customHeight="1" thickBot="1">
      <c r="A701" s="747" t="s">
        <v>492</v>
      </c>
      <c r="B701" s="782"/>
      <c r="C701" s="782"/>
      <c r="D701" s="782"/>
      <c r="E701" s="782"/>
      <c r="F701" s="783"/>
      <c r="G701" s="63">
        <f t="shared" si="74"/>
        <v>0</v>
      </c>
      <c r="H701" s="63">
        <f t="shared" si="74"/>
        <v>0</v>
      </c>
      <c r="I701" s="100">
        <f>I695+H701</f>
        <v>0</v>
      </c>
      <c r="J701" s="100">
        <f t="shared" si="75"/>
        <v>0</v>
      </c>
      <c r="K701" s="100">
        <f t="shared" si="75"/>
        <v>0</v>
      </c>
      <c r="L701" s="100">
        <f t="shared" si="75"/>
        <v>0</v>
      </c>
      <c r="M701" s="100">
        <f t="shared" si="75"/>
        <v>0</v>
      </c>
      <c r="N701" s="100">
        <f t="shared" si="75"/>
        <v>0</v>
      </c>
      <c r="O701" s="100">
        <f t="shared" si="75"/>
        <v>0</v>
      </c>
      <c r="P701" s="100">
        <f t="shared" si="75"/>
        <v>0</v>
      </c>
      <c r="Q701" s="374">
        <f t="shared" si="75"/>
        <v>0</v>
      </c>
      <c r="R701" s="100">
        <f>R695</f>
        <v>7.4</v>
      </c>
    </row>
    <row r="702" spans="1:18" ht="35.1" customHeight="1" thickBot="1">
      <c r="A702" s="722" t="s">
        <v>666</v>
      </c>
      <c r="B702" s="723"/>
      <c r="C702" s="784"/>
      <c r="D702" s="784"/>
      <c r="E702" s="723"/>
      <c r="F702" s="784"/>
      <c r="G702" s="784"/>
      <c r="H702" s="784"/>
      <c r="I702" s="784"/>
      <c r="J702" s="784"/>
      <c r="K702" s="784"/>
      <c r="L702" s="784"/>
      <c r="M702" s="784"/>
      <c r="N702" s="784"/>
      <c r="O702" s="784"/>
      <c r="P702" s="784"/>
      <c r="Q702" s="784"/>
      <c r="R702" s="389"/>
    </row>
    <row r="703" spans="1:18" ht="35.1" customHeight="1">
      <c r="A703" s="665">
        <v>103</v>
      </c>
      <c r="B703" s="134" t="s">
        <v>576</v>
      </c>
      <c r="C703" s="504" t="s">
        <v>412</v>
      </c>
      <c r="D703" s="668" t="s">
        <v>67</v>
      </c>
      <c r="E703" s="645" t="s">
        <v>451</v>
      </c>
      <c r="F703" s="102" t="s">
        <v>111</v>
      </c>
      <c r="G703" s="458">
        <f>R703*J5</f>
        <v>0</v>
      </c>
      <c r="H703" s="109">
        <v>0</v>
      </c>
      <c r="I703" s="103"/>
      <c r="J703" s="103"/>
      <c r="K703" s="103"/>
      <c r="L703" s="103"/>
      <c r="M703" s="103"/>
      <c r="N703" s="103"/>
      <c r="O703" s="103"/>
      <c r="P703" s="103"/>
      <c r="Q703" s="156"/>
      <c r="R703" s="376">
        <v>3</v>
      </c>
    </row>
    <row r="704" spans="1:18" ht="35.1" customHeight="1">
      <c r="A704" s="666"/>
      <c r="B704" s="135" t="s">
        <v>68</v>
      </c>
      <c r="C704" s="505" t="s">
        <v>69</v>
      </c>
      <c r="D704" s="669"/>
      <c r="E704" s="691"/>
      <c r="F704" s="557" t="s">
        <v>112</v>
      </c>
      <c r="G704" s="496">
        <f>R704*J5</f>
        <v>0</v>
      </c>
      <c r="H704" s="143"/>
      <c r="I704" s="131"/>
      <c r="J704" s="131"/>
      <c r="K704" s="131">
        <v>0</v>
      </c>
      <c r="L704" s="131"/>
      <c r="M704" s="131"/>
      <c r="N704" s="131"/>
      <c r="O704" s="131"/>
      <c r="P704" s="131"/>
      <c r="Q704" s="356"/>
      <c r="R704" s="382">
        <v>6.9</v>
      </c>
    </row>
    <row r="705" spans="1:18" ht="38.25" customHeight="1" thickBot="1">
      <c r="A705" s="666"/>
      <c r="B705" s="135" t="s">
        <v>70</v>
      </c>
      <c r="C705" s="505" t="s">
        <v>71</v>
      </c>
      <c r="D705" s="669"/>
      <c r="E705" s="691"/>
      <c r="F705" s="107" t="s">
        <v>20</v>
      </c>
      <c r="G705" s="463"/>
      <c r="H705" s="126"/>
      <c r="I705" s="114"/>
      <c r="J705" s="114"/>
      <c r="K705" s="114"/>
      <c r="L705" s="114"/>
      <c r="M705" s="114"/>
      <c r="N705" s="114"/>
      <c r="O705" s="114"/>
      <c r="P705" s="114"/>
      <c r="Q705" s="158"/>
      <c r="R705" s="379"/>
    </row>
    <row r="706" spans="1:18" ht="32.25" customHeight="1">
      <c r="A706" s="666"/>
      <c r="B706" s="122" t="s">
        <v>72</v>
      </c>
      <c r="C706" s="505"/>
      <c r="D706" s="669"/>
      <c r="E706" s="691"/>
      <c r="F706" s="664"/>
      <c r="G706" s="461"/>
      <c r="H706" s="628"/>
      <c r="I706" s="629"/>
      <c r="J706" s="629"/>
      <c r="K706" s="629"/>
      <c r="L706" s="629"/>
      <c r="M706" s="629"/>
      <c r="N706" s="629"/>
      <c r="O706" s="629"/>
      <c r="P706" s="629"/>
      <c r="Q706" s="629"/>
      <c r="R706" s="509"/>
    </row>
    <row r="707" spans="1:18" ht="35.1" customHeight="1">
      <c r="A707" s="666"/>
      <c r="B707" s="122" t="s">
        <v>578</v>
      </c>
      <c r="C707" s="505"/>
      <c r="D707" s="669"/>
      <c r="E707" s="691"/>
      <c r="F707" s="678"/>
      <c r="G707" s="466"/>
      <c r="H707" s="630"/>
      <c r="I707" s="630"/>
      <c r="J707" s="630"/>
      <c r="K707" s="630"/>
      <c r="L707" s="630"/>
      <c r="M707" s="630"/>
      <c r="N707" s="630"/>
      <c r="O707" s="630"/>
      <c r="P707" s="630"/>
      <c r="Q707" s="630"/>
      <c r="R707" s="510"/>
    </row>
    <row r="708" spans="1:18" s="104" customFormat="1" ht="33" customHeight="1">
      <c r="A708" s="666"/>
      <c r="B708" s="122" t="s">
        <v>579</v>
      </c>
      <c r="C708" s="302"/>
      <c r="D708" s="669"/>
      <c r="E708" s="691"/>
      <c r="F708" s="678"/>
      <c r="G708" s="466"/>
      <c r="H708" s="630"/>
      <c r="I708" s="630"/>
      <c r="J708" s="630"/>
      <c r="K708" s="630"/>
      <c r="L708" s="630"/>
      <c r="M708" s="630"/>
      <c r="N708" s="630"/>
      <c r="O708" s="630"/>
      <c r="P708" s="630"/>
      <c r="Q708" s="630"/>
      <c r="R708" s="510"/>
    </row>
    <row r="709" spans="1:18" s="104" customFormat="1" ht="32.25" customHeight="1">
      <c r="A709" s="666"/>
      <c r="B709" s="122" t="s">
        <v>581</v>
      </c>
      <c r="C709" s="526"/>
      <c r="D709" s="669"/>
      <c r="E709" s="691"/>
      <c r="F709" s="678"/>
      <c r="G709" s="466"/>
      <c r="H709" s="630"/>
      <c r="I709" s="630"/>
      <c r="J709" s="630"/>
      <c r="K709" s="630"/>
      <c r="L709" s="630"/>
      <c r="M709" s="630"/>
      <c r="N709" s="630"/>
      <c r="O709" s="630"/>
      <c r="P709" s="630"/>
      <c r="Q709" s="630"/>
      <c r="R709" s="510"/>
    </row>
    <row r="710" spans="1:18" s="104" customFormat="1" ht="42" customHeight="1" thickBot="1">
      <c r="A710" s="667"/>
      <c r="B710" s="136" t="s">
        <v>74</v>
      </c>
      <c r="C710" s="527"/>
      <c r="D710" s="670"/>
      <c r="E710" s="663"/>
      <c r="F710" s="679"/>
      <c r="G710" s="467"/>
      <c r="H710" s="631"/>
      <c r="I710" s="631"/>
      <c r="J710" s="631"/>
      <c r="K710" s="631"/>
      <c r="L710" s="631"/>
      <c r="M710" s="631"/>
      <c r="N710" s="631"/>
      <c r="O710" s="631"/>
      <c r="P710" s="631"/>
      <c r="Q710" s="631"/>
      <c r="R710" s="511"/>
    </row>
    <row r="711" spans="1:18" s="104" customFormat="1" ht="33" hidden="1" customHeight="1" thickBot="1">
      <c r="A711" s="716" t="s">
        <v>667</v>
      </c>
      <c r="B711" s="717"/>
      <c r="C711" s="717"/>
      <c r="D711" s="717"/>
      <c r="E711" s="843"/>
      <c r="F711" s="205">
        <f>SUM(H711:Q711)</f>
        <v>0</v>
      </c>
      <c r="G711" s="413">
        <f t="shared" ref="G711:Q713" si="76">G703</f>
        <v>0</v>
      </c>
      <c r="H711" s="205">
        <f t="shared" si="76"/>
        <v>0</v>
      </c>
      <c r="I711" s="205">
        <f t="shared" si="76"/>
        <v>0</v>
      </c>
      <c r="J711" s="205">
        <f t="shared" si="76"/>
        <v>0</v>
      </c>
      <c r="K711" s="205">
        <f t="shared" si="76"/>
        <v>0</v>
      </c>
      <c r="L711" s="205">
        <f t="shared" si="76"/>
        <v>0</v>
      </c>
      <c r="M711" s="205">
        <f t="shared" si="76"/>
        <v>0</v>
      </c>
      <c r="N711" s="205">
        <f t="shared" si="76"/>
        <v>0</v>
      </c>
      <c r="O711" s="205">
        <f t="shared" si="76"/>
        <v>0</v>
      </c>
      <c r="P711" s="205">
        <f t="shared" si="76"/>
        <v>0</v>
      </c>
      <c r="Q711" s="46">
        <f t="shared" si="76"/>
        <v>0</v>
      </c>
      <c r="R711" s="205">
        <f>R703</f>
        <v>3</v>
      </c>
    </row>
    <row r="712" spans="1:18" s="104" customFormat="1" ht="33" hidden="1" customHeight="1" thickBot="1">
      <c r="A712" s="731" t="s">
        <v>668</v>
      </c>
      <c r="B712" s="732"/>
      <c r="C712" s="732"/>
      <c r="D712" s="732"/>
      <c r="E712" s="820"/>
      <c r="F712" s="205">
        <f>SUM(H712:Q712)</f>
        <v>0</v>
      </c>
      <c r="G712" s="413">
        <f t="shared" si="76"/>
        <v>0</v>
      </c>
      <c r="H712" s="205">
        <f t="shared" si="76"/>
        <v>0</v>
      </c>
      <c r="I712" s="205">
        <f t="shared" si="76"/>
        <v>0</v>
      </c>
      <c r="J712" s="205">
        <f t="shared" si="76"/>
        <v>0</v>
      </c>
      <c r="K712" s="205">
        <f t="shared" si="76"/>
        <v>0</v>
      </c>
      <c r="L712" s="205">
        <f t="shared" si="76"/>
        <v>0</v>
      </c>
      <c r="M712" s="205">
        <f t="shared" si="76"/>
        <v>0</v>
      </c>
      <c r="N712" s="205">
        <f t="shared" si="76"/>
        <v>0</v>
      </c>
      <c r="O712" s="205">
        <f t="shared" si="76"/>
        <v>0</v>
      </c>
      <c r="P712" s="205">
        <f t="shared" si="76"/>
        <v>0</v>
      </c>
      <c r="Q712" s="46">
        <f t="shared" si="76"/>
        <v>0</v>
      </c>
      <c r="R712" s="205">
        <f>R704</f>
        <v>6.9</v>
      </c>
    </row>
    <row r="713" spans="1:18" s="104" customFormat="1" ht="33" hidden="1" customHeight="1" thickBot="1">
      <c r="A713" s="728" t="s">
        <v>669</v>
      </c>
      <c r="B713" s="729"/>
      <c r="C713" s="729"/>
      <c r="D713" s="729"/>
      <c r="E713" s="821"/>
      <c r="F713" s="205">
        <f>SUM(H713:Q713)</f>
        <v>0</v>
      </c>
      <c r="G713" s="414">
        <f t="shared" si="76"/>
        <v>0</v>
      </c>
      <c r="H713" s="49">
        <f t="shared" si="76"/>
        <v>0</v>
      </c>
      <c r="I713" s="49">
        <f t="shared" si="76"/>
        <v>0</v>
      </c>
      <c r="J713" s="49">
        <f t="shared" si="76"/>
        <v>0</v>
      </c>
      <c r="K713" s="49">
        <f t="shared" si="76"/>
        <v>0</v>
      </c>
      <c r="L713" s="49">
        <f t="shared" si="76"/>
        <v>0</v>
      </c>
      <c r="M713" s="49">
        <f t="shared" si="76"/>
        <v>0</v>
      </c>
      <c r="N713" s="49">
        <f t="shared" si="76"/>
        <v>0</v>
      </c>
      <c r="O713" s="49">
        <f t="shared" si="76"/>
        <v>0</v>
      </c>
      <c r="P713" s="49">
        <f t="shared" si="76"/>
        <v>0</v>
      </c>
      <c r="Q713" s="226">
        <f t="shared" si="76"/>
        <v>0</v>
      </c>
      <c r="R713" s="49">
        <f>R705</f>
        <v>0</v>
      </c>
    </row>
    <row r="714" spans="1:18" s="104" customFormat="1" ht="33" hidden="1" customHeight="1" thickBot="1">
      <c r="A714" s="719" t="s">
        <v>670</v>
      </c>
      <c r="B714" s="720"/>
      <c r="C714" s="720"/>
      <c r="D714" s="720"/>
      <c r="E714" s="781"/>
      <c r="F714" s="15">
        <f>F711+F712</f>
        <v>0</v>
      </c>
      <c r="G714" s="29">
        <f>G711+G712</f>
        <v>0</v>
      </c>
      <c r="H714" s="15">
        <f>H711+H712</f>
        <v>0</v>
      </c>
      <c r="I714" s="15">
        <f t="shared" ref="I714:Q714" si="77">I711+I712</f>
        <v>0</v>
      </c>
      <c r="J714" s="15">
        <f t="shared" si="77"/>
        <v>0</v>
      </c>
      <c r="K714" s="15">
        <f t="shared" si="77"/>
        <v>0</v>
      </c>
      <c r="L714" s="15">
        <f t="shared" si="77"/>
        <v>0</v>
      </c>
      <c r="M714" s="15">
        <f t="shared" si="77"/>
        <v>0</v>
      </c>
      <c r="N714" s="15">
        <f t="shared" si="77"/>
        <v>0</v>
      </c>
      <c r="O714" s="15">
        <f t="shared" si="77"/>
        <v>0</v>
      </c>
      <c r="P714" s="15">
        <f t="shared" si="77"/>
        <v>0</v>
      </c>
      <c r="Q714" s="357">
        <f t="shared" si="77"/>
        <v>0</v>
      </c>
      <c r="R714" s="15">
        <f>R711+R712</f>
        <v>9.9</v>
      </c>
    </row>
    <row r="715" spans="1:18" s="104" customFormat="1" ht="33" hidden="1" customHeight="1" thickBot="1">
      <c r="A715" s="920" t="s">
        <v>671</v>
      </c>
      <c r="B715" s="921"/>
      <c r="C715" s="921"/>
      <c r="D715" s="921"/>
      <c r="E715" s="922"/>
      <c r="F715" s="5">
        <f>F711+F712+F713</f>
        <v>0</v>
      </c>
      <c r="G715" s="423">
        <f>G711+G712+G713</f>
        <v>0</v>
      </c>
      <c r="H715" s="5">
        <f>H711+H712+H713</f>
        <v>0</v>
      </c>
      <c r="I715" s="5">
        <f t="shared" ref="I715:Q715" si="78">I711+I712+I713</f>
        <v>0</v>
      </c>
      <c r="J715" s="5">
        <f t="shared" si="78"/>
        <v>0</v>
      </c>
      <c r="K715" s="5">
        <f t="shared" si="78"/>
        <v>0</v>
      </c>
      <c r="L715" s="5">
        <f t="shared" si="78"/>
        <v>0</v>
      </c>
      <c r="M715" s="5">
        <f t="shared" si="78"/>
        <v>0</v>
      </c>
      <c r="N715" s="5">
        <f t="shared" si="78"/>
        <v>0</v>
      </c>
      <c r="O715" s="5">
        <f t="shared" si="78"/>
        <v>0</v>
      </c>
      <c r="P715" s="5">
        <f t="shared" si="78"/>
        <v>0</v>
      </c>
      <c r="Q715" s="359">
        <f t="shared" si="78"/>
        <v>0</v>
      </c>
      <c r="R715" s="5">
        <f>R711+R712+R713</f>
        <v>9.9</v>
      </c>
    </row>
    <row r="716" spans="1:18" ht="35.1" customHeight="1" thickBot="1">
      <c r="A716" s="943"/>
      <c r="B716" s="750"/>
      <c r="C716" s="750"/>
      <c r="D716" s="750"/>
      <c r="E716" s="750"/>
      <c r="F716" s="750"/>
      <c r="G716" s="750"/>
      <c r="H716" s="750"/>
      <c r="I716" s="750"/>
      <c r="J716" s="750"/>
      <c r="K716" s="750"/>
      <c r="L716" s="750"/>
      <c r="M716" s="750"/>
      <c r="N716" s="750"/>
      <c r="O716" s="750"/>
      <c r="P716" s="750"/>
      <c r="Q716" s="750"/>
      <c r="R716" s="389"/>
    </row>
    <row r="717" spans="1:18" ht="35.1" customHeight="1" thickBot="1">
      <c r="A717" s="640" t="s">
        <v>672</v>
      </c>
      <c r="B717" s="641"/>
      <c r="C717" s="641"/>
      <c r="D717" s="641"/>
      <c r="E717" s="641"/>
      <c r="F717" s="785"/>
      <c r="G717" s="414">
        <f t="shared" ref="G717:H721" si="79">G711</f>
        <v>0</v>
      </c>
      <c r="H717" s="49">
        <f t="shared" si="79"/>
        <v>0</v>
      </c>
      <c r="I717" s="49">
        <f t="shared" ref="I717:Q721" si="80">I711+H717</f>
        <v>0</v>
      </c>
      <c r="J717" s="49">
        <f t="shared" si="80"/>
        <v>0</v>
      </c>
      <c r="K717" s="49">
        <f t="shared" si="80"/>
        <v>0</v>
      </c>
      <c r="L717" s="49">
        <f t="shared" si="80"/>
        <v>0</v>
      </c>
      <c r="M717" s="49">
        <f t="shared" si="80"/>
        <v>0</v>
      </c>
      <c r="N717" s="49">
        <f t="shared" si="80"/>
        <v>0</v>
      </c>
      <c r="O717" s="49">
        <f t="shared" si="80"/>
        <v>0</v>
      </c>
      <c r="P717" s="49">
        <f t="shared" si="80"/>
        <v>0</v>
      </c>
      <c r="Q717" s="226">
        <f t="shared" si="80"/>
        <v>0</v>
      </c>
      <c r="R717" s="49">
        <f>R711</f>
        <v>3</v>
      </c>
    </row>
    <row r="718" spans="1:18" ht="35.1" customHeight="1" thickBot="1">
      <c r="A718" s="640" t="s">
        <v>673</v>
      </c>
      <c r="B718" s="641"/>
      <c r="C718" s="641"/>
      <c r="D718" s="641"/>
      <c r="E718" s="641"/>
      <c r="F718" s="952"/>
      <c r="G718" s="100">
        <f t="shared" si="79"/>
        <v>0</v>
      </c>
      <c r="H718" s="77">
        <f t="shared" si="79"/>
        <v>0</v>
      </c>
      <c r="I718" s="77">
        <f t="shared" si="80"/>
        <v>0</v>
      </c>
      <c r="J718" s="77">
        <f t="shared" si="80"/>
        <v>0</v>
      </c>
      <c r="K718" s="77">
        <f t="shared" si="80"/>
        <v>0</v>
      </c>
      <c r="L718" s="77">
        <f t="shared" si="80"/>
        <v>0</v>
      </c>
      <c r="M718" s="77">
        <f t="shared" si="80"/>
        <v>0</v>
      </c>
      <c r="N718" s="77">
        <f t="shared" si="80"/>
        <v>0</v>
      </c>
      <c r="O718" s="77">
        <f t="shared" si="80"/>
        <v>0</v>
      </c>
      <c r="P718" s="77">
        <f t="shared" si="80"/>
        <v>0</v>
      </c>
      <c r="Q718" s="373">
        <f t="shared" si="80"/>
        <v>0</v>
      </c>
      <c r="R718" s="77">
        <f>R712</f>
        <v>6.9</v>
      </c>
    </row>
    <row r="719" spans="1:18" ht="38.25" customHeight="1" thickBot="1">
      <c r="A719" s="640" t="s">
        <v>674</v>
      </c>
      <c r="B719" s="641"/>
      <c r="C719" s="641"/>
      <c r="D719" s="641"/>
      <c r="E719" s="641"/>
      <c r="F719" s="785"/>
      <c r="G719" s="414">
        <f t="shared" si="79"/>
        <v>0</v>
      </c>
      <c r="H719" s="49">
        <f t="shared" si="79"/>
        <v>0</v>
      </c>
      <c r="I719" s="49">
        <f t="shared" si="80"/>
        <v>0</v>
      </c>
      <c r="J719" s="49">
        <f t="shared" si="80"/>
        <v>0</v>
      </c>
      <c r="K719" s="49">
        <f t="shared" si="80"/>
        <v>0</v>
      </c>
      <c r="L719" s="49">
        <f t="shared" si="80"/>
        <v>0</v>
      </c>
      <c r="M719" s="49">
        <f t="shared" si="80"/>
        <v>0</v>
      </c>
      <c r="N719" s="49">
        <f t="shared" si="80"/>
        <v>0</v>
      </c>
      <c r="O719" s="49">
        <f t="shared" si="80"/>
        <v>0</v>
      </c>
      <c r="P719" s="49">
        <f t="shared" si="80"/>
        <v>0</v>
      </c>
      <c r="Q719" s="226">
        <f t="shared" si="80"/>
        <v>0</v>
      </c>
      <c r="R719" s="49">
        <f>R713</f>
        <v>0</v>
      </c>
    </row>
    <row r="720" spans="1:18" ht="48.75" customHeight="1" thickBot="1">
      <c r="A720" s="719" t="s">
        <v>676</v>
      </c>
      <c r="B720" s="720"/>
      <c r="C720" s="720"/>
      <c r="D720" s="720"/>
      <c r="E720" s="780"/>
      <c r="F720" s="781"/>
      <c r="G720" s="423">
        <f t="shared" si="79"/>
        <v>0</v>
      </c>
      <c r="H720" s="4">
        <f t="shared" si="79"/>
        <v>0</v>
      </c>
      <c r="I720" s="4">
        <f t="shared" si="80"/>
        <v>0</v>
      </c>
      <c r="J720" s="4">
        <f t="shared" si="80"/>
        <v>0</v>
      </c>
      <c r="K720" s="4">
        <f t="shared" si="80"/>
        <v>0</v>
      </c>
      <c r="L720" s="4">
        <f t="shared" si="80"/>
        <v>0</v>
      </c>
      <c r="M720" s="4">
        <f t="shared" si="80"/>
        <v>0</v>
      </c>
      <c r="N720" s="4">
        <f t="shared" si="80"/>
        <v>0</v>
      </c>
      <c r="O720" s="4">
        <f t="shared" si="80"/>
        <v>0</v>
      </c>
      <c r="P720" s="4">
        <f t="shared" si="80"/>
        <v>0</v>
      </c>
      <c r="Q720" s="358">
        <f t="shared" si="80"/>
        <v>0</v>
      </c>
      <c r="R720" s="4">
        <f>R714</f>
        <v>9.9</v>
      </c>
    </row>
    <row r="721" spans="1:18" ht="35.1" customHeight="1" thickBot="1">
      <c r="A721" s="747" t="s">
        <v>675</v>
      </c>
      <c r="B721" s="782"/>
      <c r="C721" s="782"/>
      <c r="D721" s="782"/>
      <c r="E721" s="782"/>
      <c r="F721" s="783"/>
      <c r="G721" s="63">
        <f t="shared" si="79"/>
        <v>0</v>
      </c>
      <c r="H721" s="63">
        <f t="shared" si="79"/>
        <v>0</v>
      </c>
      <c r="I721" s="100">
        <f t="shared" si="80"/>
        <v>0</v>
      </c>
      <c r="J721" s="100">
        <f t="shared" si="80"/>
        <v>0</v>
      </c>
      <c r="K721" s="100">
        <f t="shared" si="80"/>
        <v>0</v>
      </c>
      <c r="L721" s="100">
        <f t="shared" si="80"/>
        <v>0</v>
      </c>
      <c r="M721" s="100">
        <f t="shared" si="80"/>
        <v>0</v>
      </c>
      <c r="N721" s="100">
        <f t="shared" si="80"/>
        <v>0</v>
      </c>
      <c r="O721" s="100">
        <f t="shared" si="80"/>
        <v>0</v>
      </c>
      <c r="P721" s="100">
        <f t="shared" si="80"/>
        <v>0</v>
      </c>
      <c r="Q721" s="374">
        <f t="shared" si="80"/>
        <v>0</v>
      </c>
      <c r="R721" s="401">
        <f>R715</f>
        <v>9.9</v>
      </c>
    </row>
    <row r="722" spans="1:18" ht="35.1" customHeight="1" thickBot="1">
      <c r="A722" s="714"/>
      <c r="B722" s="750"/>
      <c r="C722" s="750"/>
      <c r="D722" s="750"/>
      <c r="E722" s="750"/>
      <c r="F722" s="750"/>
      <c r="G722" s="750"/>
      <c r="H722" s="750"/>
      <c r="I722" s="750"/>
      <c r="J722" s="750"/>
      <c r="K722" s="750"/>
      <c r="L722" s="750"/>
      <c r="M722" s="750"/>
      <c r="N722" s="750"/>
      <c r="O722" s="750"/>
      <c r="P722" s="750"/>
      <c r="Q722" s="750"/>
      <c r="R722" s="452"/>
    </row>
    <row r="723" spans="1:18" ht="35.1" hidden="1" customHeight="1" thickBot="1">
      <c r="A723" s="642" t="s">
        <v>432</v>
      </c>
      <c r="B723" s="643"/>
      <c r="C723" s="643"/>
      <c r="D723" s="823"/>
      <c r="E723" s="970"/>
      <c r="F723" s="205">
        <f>SUM(H723:Q723)</f>
        <v>3.7949999999999995</v>
      </c>
      <c r="G723" s="413">
        <f t="shared" ref="G723:R725" si="81">G480+G618+G650+G691+G711</f>
        <v>0</v>
      </c>
      <c r="H723" s="205">
        <f t="shared" si="81"/>
        <v>2.3569999999999998</v>
      </c>
      <c r="I723" s="205">
        <f t="shared" si="81"/>
        <v>1.2</v>
      </c>
      <c r="J723" s="205">
        <f t="shared" si="81"/>
        <v>0.23799999999999999</v>
      </c>
      <c r="K723" s="205">
        <f t="shared" si="81"/>
        <v>0</v>
      </c>
      <c r="L723" s="205">
        <f t="shared" si="81"/>
        <v>0</v>
      </c>
      <c r="M723" s="205">
        <f t="shared" si="81"/>
        <v>0</v>
      </c>
      <c r="N723" s="205">
        <f t="shared" si="81"/>
        <v>0</v>
      </c>
      <c r="O723" s="205">
        <f t="shared" si="81"/>
        <v>0</v>
      </c>
      <c r="P723" s="205">
        <f t="shared" si="81"/>
        <v>0</v>
      </c>
      <c r="Q723" s="46">
        <f t="shared" si="81"/>
        <v>0</v>
      </c>
      <c r="R723" s="205">
        <f t="shared" si="81"/>
        <v>51.31</v>
      </c>
    </row>
    <row r="724" spans="1:18" ht="35.1" hidden="1" customHeight="1" thickBot="1">
      <c r="A724" s="731" t="s">
        <v>433</v>
      </c>
      <c r="B724" s="732"/>
      <c r="C724" s="732"/>
      <c r="D724" s="732"/>
      <c r="E724" s="820"/>
      <c r="F724" s="205">
        <f>SUM(H724:Q724)</f>
        <v>1.012</v>
      </c>
      <c r="G724" s="413">
        <f t="shared" si="81"/>
        <v>0</v>
      </c>
      <c r="H724" s="205">
        <f t="shared" si="81"/>
        <v>0</v>
      </c>
      <c r="I724" s="205">
        <f t="shared" si="81"/>
        <v>0</v>
      </c>
      <c r="J724" s="205">
        <f t="shared" si="81"/>
        <v>0</v>
      </c>
      <c r="K724" s="205">
        <f t="shared" si="81"/>
        <v>0</v>
      </c>
      <c r="L724" s="205">
        <f t="shared" si="81"/>
        <v>1.012</v>
      </c>
      <c r="M724" s="205">
        <f t="shared" si="81"/>
        <v>0</v>
      </c>
      <c r="N724" s="205">
        <f t="shared" si="81"/>
        <v>0</v>
      </c>
      <c r="O724" s="205">
        <f t="shared" si="81"/>
        <v>0</v>
      </c>
      <c r="P724" s="205">
        <f t="shared" si="81"/>
        <v>0</v>
      </c>
      <c r="Q724" s="46">
        <f t="shared" si="81"/>
        <v>0</v>
      </c>
      <c r="R724" s="205">
        <f t="shared" si="81"/>
        <v>36.65</v>
      </c>
    </row>
    <row r="725" spans="1:18" ht="38.25" hidden="1" customHeight="1" thickBot="1">
      <c r="A725" s="728" t="s">
        <v>434</v>
      </c>
      <c r="B725" s="729"/>
      <c r="C725" s="729"/>
      <c r="D725" s="729"/>
      <c r="E725" s="821"/>
      <c r="F725" s="205">
        <f>SUM(H725:Q725)</f>
        <v>2.3940000000000001</v>
      </c>
      <c r="G725" s="413">
        <f t="shared" si="81"/>
        <v>0</v>
      </c>
      <c r="H725" s="205">
        <f t="shared" si="81"/>
        <v>0</v>
      </c>
      <c r="I725" s="205">
        <f t="shared" si="81"/>
        <v>0</v>
      </c>
      <c r="J725" s="205">
        <f t="shared" si="81"/>
        <v>0</v>
      </c>
      <c r="K725" s="205">
        <f t="shared" si="81"/>
        <v>0</v>
      </c>
      <c r="L725" s="205">
        <f t="shared" si="81"/>
        <v>0</v>
      </c>
      <c r="M725" s="205">
        <f t="shared" si="81"/>
        <v>0</v>
      </c>
      <c r="N725" s="205">
        <f t="shared" si="81"/>
        <v>0</v>
      </c>
      <c r="O725" s="205">
        <f t="shared" si="81"/>
        <v>2.3109999999999999</v>
      </c>
      <c r="P725" s="205">
        <f t="shared" si="81"/>
        <v>8.3000000000000004E-2</v>
      </c>
      <c r="Q725" s="46">
        <f t="shared" si="81"/>
        <v>0</v>
      </c>
      <c r="R725" s="205">
        <f t="shared" si="81"/>
        <v>58.64</v>
      </c>
    </row>
    <row r="726" spans="1:18" ht="47.25" hidden="1" customHeight="1" thickBot="1">
      <c r="A726" s="719" t="s">
        <v>493</v>
      </c>
      <c r="B726" s="720"/>
      <c r="C726" s="720"/>
      <c r="D726" s="720"/>
      <c r="E726" s="781"/>
      <c r="F726" s="15">
        <f>F723+F724</f>
        <v>4.8069999999999995</v>
      </c>
      <c r="G726" s="29">
        <f>G723+G724</f>
        <v>0</v>
      </c>
      <c r="H726" s="15">
        <f>H723+H724</f>
        <v>2.3569999999999998</v>
      </c>
      <c r="I726" s="15">
        <f t="shared" ref="I726:Q726" si="82">I723+I724</f>
        <v>1.2</v>
      </c>
      <c r="J726" s="15">
        <f t="shared" si="82"/>
        <v>0.23799999999999999</v>
      </c>
      <c r="K726" s="15">
        <f t="shared" si="82"/>
        <v>0</v>
      </c>
      <c r="L726" s="15">
        <f t="shared" si="82"/>
        <v>1.012</v>
      </c>
      <c r="M726" s="15">
        <f t="shared" si="82"/>
        <v>0</v>
      </c>
      <c r="N726" s="15">
        <f t="shared" si="82"/>
        <v>0</v>
      </c>
      <c r="O726" s="15">
        <f t="shared" si="82"/>
        <v>0</v>
      </c>
      <c r="P726" s="15">
        <f t="shared" si="82"/>
        <v>0</v>
      </c>
      <c r="Q726" s="357">
        <f t="shared" si="82"/>
        <v>0</v>
      </c>
      <c r="R726" s="15">
        <f>R723+R724</f>
        <v>87.960000000000008</v>
      </c>
    </row>
    <row r="727" spans="1:18" ht="35.1" hidden="1" customHeight="1" thickBot="1">
      <c r="A727" s="920" t="s">
        <v>494</v>
      </c>
      <c r="B727" s="921"/>
      <c r="C727" s="921"/>
      <c r="D727" s="921"/>
      <c r="E727" s="922"/>
      <c r="F727" s="23">
        <f>F723+F724+F725</f>
        <v>7.2009999999999996</v>
      </c>
      <c r="G727" s="29">
        <f>G723+G724+G725</f>
        <v>0</v>
      </c>
      <c r="H727" s="29">
        <f>H723+H724+H725</f>
        <v>2.3569999999999998</v>
      </c>
      <c r="I727" s="23">
        <f t="shared" ref="I727:Q727" si="83">I723+I724+I725</f>
        <v>1.2</v>
      </c>
      <c r="J727" s="23">
        <f t="shared" si="83"/>
        <v>0.23799999999999999</v>
      </c>
      <c r="K727" s="23">
        <f t="shared" si="83"/>
        <v>0</v>
      </c>
      <c r="L727" s="23">
        <f t="shared" si="83"/>
        <v>1.012</v>
      </c>
      <c r="M727" s="23">
        <f t="shared" si="83"/>
        <v>0</v>
      </c>
      <c r="N727" s="23">
        <f t="shared" si="83"/>
        <v>0</v>
      </c>
      <c r="O727" s="23">
        <f t="shared" si="83"/>
        <v>2.3109999999999999</v>
      </c>
      <c r="P727" s="23">
        <f t="shared" si="83"/>
        <v>8.3000000000000004E-2</v>
      </c>
      <c r="Q727" s="365">
        <f t="shared" si="83"/>
        <v>0</v>
      </c>
      <c r="R727" s="29">
        <f>R723+R724+R725</f>
        <v>146.60000000000002</v>
      </c>
    </row>
    <row r="728" spans="1:18" ht="35.1" hidden="1" customHeight="1" thickBot="1">
      <c r="A728" s="953" t="s">
        <v>497</v>
      </c>
      <c r="B728" s="954"/>
      <c r="C728" s="954"/>
      <c r="D728" s="954"/>
      <c r="E728" s="955"/>
      <c r="F728" s="72"/>
      <c r="G728" s="413">
        <f t="shared" ref="G728:R728" si="84">G166+G170+G174+G178+G182+G186</f>
        <v>0</v>
      </c>
      <c r="H728" s="73">
        <f t="shared" si="84"/>
        <v>0</v>
      </c>
      <c r="I728" s="73">
        <f t="shared" si="84"/>
        <v>0</v>
      </c>
      <c r="J728" s="73">
        <f t="shared" si="84"/>
        <v>0</v>
      </c>
      <c r="K728" s="73">
        <f t="shared" si="84"/>
        <v>0</v>
      </c>
      <c r="L728" s="73">
        <f t="shared" si="84"/>
        <v>0</v>
      </c>
      <c r="M728" s="73">
        <f t="shared" si="84"/>
        <v>0</v>
      </c>
      <c r="N728" s="73">
        <f t="shared" si="84"/>
        <v>0</v>
      </c>
      <c r="O728" s="73">
        <f t="shared" si="84"/>
        <v>0</v>
      </c>
      <c r="P728" s="73">
        <f t="shared" si="84"/>
        <v>0</v>
      </c>
      <c r="Q728" s="375">
        <f t="shared" si="84"/>
        <v>0</v>
      </c>
      <c r="R728" s="73">
        <f t="shared" si="84"/>
        <v>1.7800000000000002</v>
      </c>
    </row>
    <row r="729" spans="1:18" ht="35.1" customHeight="1" thickBot="1">
      <c r="A729" s="841"/>
      <c r="B729" s="842"/>
      <c r="C729" s="842"/>
      <c r="D729" s="842"/>
      <c r="E729" s="842"/>
      <c r="F729" s="842"/>
      <c r="G729" s="842"/>
      <c r="H729" s="842"/>
      <c r="I729" s="842"/>
      <c r="J729" s="842"/>
      <c r="K729" s="842"/>
      <c r="L729" s="842"/>
      <c r="M729" s="842"/>
      <c r="N729" s="842"/>
      <c r="O729" s="842"/>
      <c r="P729" s="842"/>
      <c r="Q729" s="842"/>
      <c r="R729" s="389"/>
    </row>
    <row r="730" spans="1:18" ht="35.1" customHeight="1" thickBot="1">
      <c r="A730" s="956" t="s">
        <v>435</v>
      </c>
      <c r="B730" s="957"/>
      <c r="C730" s="957"/>
      <c r="D730" s="957"/>
      <c r="E730" s="957"/>
      <c r="F730" s="958"/>
      <c r="G730" s="58">
        <f t="shared" ref="G730:H735" si="85">G723</f>
        <v>0</v>
      </c>
      <c r="H730" s="52">
        <f t="shared" si="85"/>
        <v>2.3569999999999998</v>
      </c>
      <c r="I730" s="52">
        <f t="shared" ref="I730:Q735" si="86">I723+H730</f>
        <v>3.5569999999999995</v>
      </c>
      <c r="J730" s="52">
        <f t="shared" si="86"/>
        <v>3.7949999999999995</v>
      </c>
      <c r="K730" s="53">
        <f t="shared" si="86"/>
        <v>3.7949999999999995</v>
      </c>
      <c r="L730" s="52">
        <f t="shared" si="86"/>
        <v>3.7949999999999995</v>
      </c>
      <c r="M730" s="52">
        <f t="shared" si="86"/>
        <v>3.7949999999999995</v>
      </c>
      <c r="N730" s="52">
        <f t="shared" si="86"/>
        <v>3.7949999999999995</v>
      </c>
      <c r="O730" s="52">
        <f t="shared" si="86"/>
        <v>3.7949999999999995</v>
      </c>
      <c r="P730" s="52">
        <f t="shared" si="86"/>
        <v>3.7949999999999995</v>
      </c>
      <c r="Q730" s="52">
        <f t="shared" si="86"/>
        <v>3.7949999999999995</v>
      </c>
      <c r="R730" s="52">
        <f t="shared" ref="R730:R735" si="87">R723</f>
        <v>51.31</v>
      </c>
    </row>
    <row r="731" spans="1:18" ht="49.5" customHeight="1" thickBot="1">
      <c r="A731" s="956" t="s">
        <v>436</v>
      </c>
      <c r="B731" s="957"/>
      <c r="C731" s="957"/>
      <c r="D731" s="957"/>
      <c r="E731" s="957"/>
      <c r="F731" s="958"/>
      <c r="G731" s="58">
        <f t="shared" si="85"/>
        <v>0</v>
      </c>
      <c r="H731" s="52">
        <f t="shared" si="85"/>
        <v>0</v>
      </c>
      <c r="I731" s="52">
        <f t="shared" si="86"/>
        <v>0</v>
      </c>
      <c r="J731" s="52">
        <f t="shared" si="86"/>
        <v>0</v>
      </c>
      <c r="K731" s="53">
        <f t="shared" si="86"/>
        <v>0</v>
      </c>
      <c r="L731" s="52">
        <f t="shared" si="86"/>
        <v>1.012</v>
      </c>
      <c r="M731" s="52">
        <f t="shared" si="86"/>
        <v>1.012</v>
      </c>
      <c r="N731" s="52">
        <f t="shared" si="86"/>
        <v>1.012</v>
      </c>
      <c r="O731" s="52">
        <f t="shared" si="86"/>
        <v>1.012</v>
      </c>
      <c r="P731" s="52">
        <f t="shared" si="86"/>
        <v>1.012</v>
      </c>
      <c r="Q731" s="52">
        <f t="shared" si="86"/>
        <v>1.012</v>
      </c>
      <c r="R731" s="52">
        <f t="shared" si="87"/>
        <v>36.65</v>
      </c>
    </row>
    <row r="732" spans="1:18" s="56" customFormat="1" ht="45.75" customHeight="1" thickBot="1">
      <c r="A732" s="822" t="s">
        <v>437</v>
      </c>
      <c r="B732" s="823"/>
      <c r="C732" s="823"/>
      <c r="D732" s="823"/>
      <c r="E732" s="823"/>
      <c r="F732" s="823"/>
      <c r="G732" s="414">
        <f t="shared" si="85"/>
        <v>0</v>
      </c>
      <c r="H732" s="49">
        <f t="shared" si="85"/>
        <v>0</v>
      </c>
      <c r="I732" s="49">
        <f t="shared" si="86"/>
        <v>0</v>
      </c>
      <c r="J732" s="49">
        <f t="shared" si="86"/>
        <v>0</v>
      </c>
      <c r="K732" s="49">
        <f t="shared" si="86"/>
        <v>0</v>
      </c>
      <c r="L732" s="51">
        <f t="shared" si="86"/>
        <v>0</v>
      </c>
      <c r="M732" s="544">
        <f t="shared" si="86"/>
        <v>0</v>
      </c>
      <c r="N732" s="544">
        <f t="shared" si="86"/>
        <v>0</v>
      </c>
      <c r="O732" s="544">
        <f t="shared" si="86"/>
        <v>2.3109999999999999</v>
      </c>
      <c r="P732" s="544">
        <f t="shared" si="86"/>
        <v>2.3940000000000001</v>
      </c>
      <c r="Q732" s="574">
        <f t="shared" si="86"/>
        <v>2.3940000000000001</v>
      </c>
      <c r="R732" s="49">
        <f t="shared" si="87"/>
        <v>58.64</v>
      </c>
    </row>
    <row r="733" spans="1:18" s="56" customFormat="1" ht="45.75" customHeight="1" thickBot="1">
      <c r="A733" s="959" t="s">
        <v>495</v>
      </c>
      <c r="B733" s="960"/>
      <c r="C733" s="960"/>
      <c r="D733" s="960"/>
      <c r="E733" s="960"/>
      <c r="F733" s="961"/>
      <c r="G733" s="423">
        <f t="shared" si="85"/>
        <v>0</v>
      </c>
      <c r="H733" s="57">
        <f t="shared" si="85"/>
        <v>2.3569999999999998</v>
      </c>
      <c r="I733" s="4">
        <f t="shared" si="86"/>
        <v>3.5569999999999995</v>
      </c>
      <c r="J733" s="4">
        <f t="shared" si="86"/>
        <v>3.7949999999999995</v>
      </c>
      <c r="K733" s="4">
        <f t="shared" si="86"/>
        <v>3.7949999999999995</v>
      </c>
      <c r="L733" s="30">
        <f t="shared" si="86"/>
        <v>4.8069999999999995</v>
      </c>
      <c r="M733" s="31">
        <f t="shared" si="86"/>
        <v>4.8069999999999995</v>
      </c>
      <c r="N733" s="31">
        <f t="shared" si="86"/>
        <v>4.8069999999999995</v>
      </c>
      <c r="O733" s="31">
        <f t="shared" si="86"/>
        <v>4.8069999999999995</v>
      </c>
      <c r="P733" s="31">
        <f t="shared" si="86"/>
        <v>4.8069999999999995</v>
      </c>
      <c r="Q733" s="31">
        <f t="shared" si="86"/>
        <v>4.8069999999999995</v>
      </c>
      <c r="R733" s="57">
        <f t="shared" si="87"/>
        <v>87.960000000000008</v>
      </c>
    </row>
    <row r="734" spans="1:18" ht="35.1" customHeight="1" thickBot="1">
      <c r="A734" s="962" t="s">
        <v>496</v>
      </c>
      <c r="B734" s="963"/>
      <c r="C734" s="963"/>
      <c r="D734" s="963"/>
      <c r="E734" s="963"/>
      <c r="F734" s="964"/>
      <c r="G734" s="58">
        <f t="shared" si="85"/>
        <v>0</v>
      </c>
      <c r="H734" s="58">
        <f t="shared" si="85"/>
        <v>2.3569999999999998</v>
      </c>
      <c r="I734" s="58">
        <f t="shared" si="86"/>
        <v>3.5569999999999995</v>
      </c>
      <c r="J734" s="58">
        <f t="shared" si="86"/>
        <v>3.7949999999999995</v>
      </c>
      <c r="K734" s="59">
        <f t="shared" si="86"/>
        <v>3.7949999999999995</v>
      </c>
      <c r="L734" s="58">
        <f t="shared" si="86"/>
        <v>4.8069999999999995</v>
      </c>
      <c r="M734" s="58">
        <f t="shared" si="86"/>
        <v>4.8069999999999995</v>
      </c>
      <c r="N734" s="58">
        <f t="shared" si="86"/>
        <v>4.8069999999999995</v>
      </c>
      <c r="O734" s="58">
        <f t="shared" si="86"/>
        <v>7.1179999999999994</v>
      </c>
      <c r="P734" s="58">
        <f t="shared" si="86"/>
        <v>7.2009999999999996</v>
      </c>
      <c r="Q734" s="58">
        <f t="shared" si="86"/>
        <v>7.2009999999999996</v>
      </c>
      <c r="R734" s="58">
        <f t="shared" si="87"/>
        <v>146.60000000000002</v>
      </c>
    </row>
    <row r="735" spans="1:18" s="54" customFormat="1" ht="35.1" customHeight="1" thickBot="1">
      <c r="A735" s="959" t="s">
        <v>677</v>
      </c>
      <c r="B735" s="960"/>
      <c r="C735" s="960"/>
      <c r="D735" s="960"/>
      <c r="E735" s="960"/>
      <c r="F735" s="961"/>
      <c r="G735" s="423">
        <f t="shared" si="85"/>
        <v>0</v>
      </c>
      <c r="H735" s="57">
        <f t="shared" si="85"/>
        <v>0</v>
      </c>
      <c r="I735" s="4">
        <f t="shared" si="86"/>
        <v>0</v>
      </c>
      <c r="J735" s="4">
        <f t="shared" si="86"/>
        <v>0</v>
      </c>
      <c r="K735" s="4">
        <f t="shared" si="86"/>
        <v>0</v>
      </c>
      <c r="L735" s="30">
        <f t="shared" si="86"/>
        <v>0</v>
      </c>
      <c r="M735" s="31">
        <f t="shared" si="86"/>
        <v>0</v>
      </c>
      <c r="N735" s="31">
        <f t="shared" si="86"/>
        <v>0</v>
      </c>
      <c r="O735" s="31">
        <f t="shared" si="86"/>
        <v>0</v>
      </c>
      <c r="P735" s="31">
        <f t="shared" si="86"/>
        <v>0</v>
      </c>
      <c r="Q735" s="31">
        <f t="shared" si="86"/>
        <v>0</v>
      </c>
      <c r="R735" s="57">
        <f t="shared" si="87"/>
        <v>1.7800000000000002</v>
      </c>
    </row>
    <row r="736" spans="1:18" s="54" customFormat="1" ht="35.1" customHeight="1" thickBot="1">
      <c r="A736" s="32"/>
      <c r="B736" s="64"/>
      <c r="C736" s="64"/>
      <c r="D736" s="64"/>
      <c r="E736" s="538"/>
      <c r="F736" s="65"/>
      <c r="G736" s="431"/>
      <c r="H736" s="537"/>
      <c r="I736" s="537"/>
      <c r="J736" s="537"/>
      <c r="K736" s="537"/>
      <c r="L736" s="537"/>
      <c r="M736" s="537"/>
      <c r="N736" s="537"/>
      <c r="O736" s="537"/>
      <c r="P736" s="537"/>
      <c r="Q736" s="537"/>
      <c r="R736" s="404"/>
    </row>
    <row r="737" spans="1:18" ht="35.1" customHeight="1">
      <c r="A737" s="965"/>
      <c r="B737" s="966"/>
      <c r="C737" s="966"/>
      <c r="D737" s="966"/>
      <c r="E737" s="966"/>
      <c r="F737" s="966"/>
      <c r="G737" s="966"/>
      <c r="H737" s="966"/>
      <c r="I737" s="966"/>
      <c r="J737" s="966"/>
      <c r="K737" s="966"/>
      <c r="L737" s="967"/>
      <c r="M737" s="967"/>
      <c r="N737" s="967"/>
      <c r="O737" s="967"/>
      <c r="P737" s="967"/>
      <c r="Q737" s="967"/>
      <c r="R737" s="7"/>
    </row>
    <row r="775" spans="1:18" s="99" customFormat="1">
      <c r="A775" s="7"/>
      <c r="B775" s="7"/>
      <c r="C775" s="7"/>
      <c r="D775" s="7"/>
      <c r="E775" s="7"/>
      <c r="F775" s="75"/>
      <c r="G775" s="406"/>
      <c r="H775" s="75"/>
      <c r="I775" s="75"/>
      <c r="J775" s="75"/>
      <c r="K775" s="75"/>
      <c r="L775" s="75"/>
      <c r="M775" s="75"/>
      <c r="N775" s="75"/>
      <c r="O775" s="75"/>
      <c r="P775" s="75"/>
      <c r="Q775" s="75"/>
      <c r="R775" s="75"/>
    </row>
    <row r="776" spans="1:18" s="99" customFormat="1">
      <c r="A776" s="7"/>
      <c r="B776" s="7"/>
      <c r="C776" s="7"/>
      <c r="D776" s="7"/>
      <c r="E776" s="7"/>
      <c r="F776" s="75"/>
      <c r="G776" s="406"/>
      <c r="H776" s="75"/>
      <c r="I776" s="75"/>
      <c r="J776" s="75"/>
      <c r="K776" s="75"/>
      <c r="L776" s="75"/>
      <c r="M776" s="75"/>
      <c r="N776" s="75"/>
      <c r="O776" s="75"/>
      <c r="P776" s="75"/>
      <c r="Q776" s="75"/>
      <c r="R776" s="75"/>
    </row>
    <row r="777" spans="1:18" s="99" customFormat="1">
      <c r="A777" s="7"/>
      <c r="B777" s="7"/>
      <c r="C777" s="7"/>
      <c r="D777" s="7"/>
      <c r="E777" s="7"/>
      <c r="F777" s="75"/>
      <c r="G777" s="406"/>
      <c r="H777" s="75"/>
      <c r="I777" s="75"/>
      <c r="J777" s="75"/>
      <c r="K777" s="75"/>
      <c r="L777" s="75"/>
      <c r="M777" s="75"/>
      <c r="N777" s="75"/>
      <c r="O777" s="75"/>
      <c r="P777" s="75"/>
      <c r="Q777" s="75"/>
      <c r="R777" s="75"/>
    </row>
    <row r="778" spans="1:18" s="99" customFormat="1">
      <c r="A778" s="7"/>
      <c r="B778" s="7"/>
      <c r="C778" s="7"/>
      <c r="D778" s="7"/>
      <c r="E778" s="7"/>
      <c r="F778" s="75"/>
      <c r="G778" s="406"/>
      <c r="H778" s="75"/>
      <c r="I778" s="75"/>
      <c r="J778" s="75"/>
      <c r="K778" s="75"/>
      <c r="L778" s="75"/>
      <c r="M778" s="75"/>
      <c r="N778" s="75"/>
      <c r="O778" s="75"/>
      <c r="P778" s="75"/>
      <c r="Q778" s="75"/>
      <c r="R778" s="75"/>
    </row>
    <row r="779" spans="1:18" s="99" customFormat="1">
      <c r="A779" s="7"/>
      <c r="B779" s="7"/>
      <c r="C779" s="7"/>
      <c r="D779" s="7"/>
      <c r="E779" s="7"/>
      <c r="F779" s="75"/>
      <c r="G779" s="406"/>
      <c r="H779" s="75"/>
      <c r="I779" s="75"/>
      <c r="J779" s="75"/>
      <c r="K779" s="75"/>
      <c r="L779" s="75"/>
      <c r="M779" s="75"/>
      <c r="N779" s="75"/>
      <c r="O779" s="75"/>
      <c r="P779" s="75"/>
      <c r="Q779" s="75"/>
      <c r="R779" s="75"/>
    </row>
    <row r="780" spans="1:18" s="99" customFormat="1">
      <c r="A780" s="7"/>
      <c r="B780" s="7"/>
      <c r="C780" s="7"/>
      <c r="D780" s="7"/>
      <c r="E780" s="7"/>
      <c r="F780" s="75"/>
      <c r="G780" s="406"/>
      <c r="H780" s="75"/>
      <c r="I780" s="75"/>
      <c r="J780" s="75"/>
      <c r="K780" s="75"/>
      <c r="L780" s="75"/>
      <c r="M780" s="75"/>
      <c r="N780" s="75"/>
      <c r="O780" s="75"/>
      <c r="P780" s="75"/>
      <c r="Q780" s="75"/>
      <c r="R780" s="75"/>
    </row>
    <row r="781" spans="1:18" s="99" customFormat="1">
      <c r="A781" s="7"/>
      <c r="B781" s="7"/>
      <c r="C781" s="7"/>
      <c r="D781" s="7"/>
      <c r="E781" s="7"/>
      <c r="F781" s="75"/>
      <c r="G781" s="406"/>
      <c r="H781" s="75"/>
      <c r="I781" s="75"/>
      <c r="J781" s="75"/>
      <c r="K781" s="75"/>
      <c r="L781" s="75"/>
      <c r="M781" s="75"/>
      <c r="N781" s="75"/>
      <c r="O781" s="75"/>
      <c r="P781" s="75"/>
      <c r="Q781" s="75"/>
      <c r="R781" s="75"/>
    </row>
    <row r="782" spans="1:18" s="99" customFormat="1">
      <c r="A782" s="7"/>
      <c r="B782" s="7"/>
      <c r="C782" s="7"/>
      <c r="D782" s="7"/>
      <c r="E782" s="7"/>
      <c r="F782" s="75"/>
      <c r="G782" s="406"/>
      <c r="H782" s="75"/>
      <c r="I782" s="75"/>
      <c r="J782" s="75"/>
      <c r="K782" s="75"/>
      <c r="L782" s="75"/>
      <c r="M782" s="75"/>
      <c r="N782" s="75"/>
      <c r="O782" s="75"/>
      <c r="P782" s="75"/>
      <c r="Q782" s="75"/>
      <c r="R782" s="75"/>
    </row>
    <row r="783" spans="1:18" s="99" customFormat="1">
      <c r="A783" s="7"/>
      <c r="B783" s="7"/>
      <c r="C783" s="7"/>
      <c r="D783" s="7"/>
      <c r="E783" s="7"/>
      <c r="F783" s="75"/>
      <c r="G783" s="406"/>
      <c r="H783" s="75"/>
      <c r="I783" s="75"/>
      <c r="J783" s="75"/>
      <c r="K783" s="75"/>
      <c r="L783" s="75"/>
      <c r="M783" s="75"/>
      <c r="N783" s="75"/>
      <c r="O783" s="75"/>
      <c r="P783" s="75"/>
      <c r="Q783" s="75"/>
      <c r="R783" s="75"/>
    </row>
    <row r="784" spans="1:18" s="99" customFormat="1">
      <c r="A784" s="7"/>
      <c r="B784" s="7"/>
      <c r="C784" s="7"/>
      <c r="D784" s="7"/>
      <c r="E784" s="7"/>
      <c r="F784" s="75"/>
      <c r="G784" s="406"/>
      <c r="H784" s="75"/>
      <c r="I784" s="75"/>
      <c r="J784" s="75"/>
      <c r="K784" s="75"/>
      <c r="L784" s="75"/>
      <c r="M784" s="75"/>
      <c r="N784" s="75"/>
      <c r="O784" s="75"/>
      <c r="P784" s="75"/>
      <c r="Q784" s="75"/>
      <c r="R784" s="75"/>
    </row>
    <row r="785" spans="1:18" s="99" customFormat="1">
      <c r="A785" s="7"/>
      <c r="B785" s="7"/>
      <c r="C785" s="7"/>
      <c r="D785" s="7"/>
      <c r="E785" s="7"/>
      <c r="F785" s="75"/>
      <c r="G785" s="406"/>
      <c r="H785" s="75"/>
      <c r="I785" s="75"/>
      <c r="J785" s="75"/>
      <c r="K785" s="75"/>
      <c r="L785" s="75"/>
      <c r="M785" s="75"/>
      <c r="N785" s="75"/>
      <c r="O785" s="75"/>
      <c r="P785" s="75"/>
      <c r="Q785" s="75"/>
      <c r="R785" s="75"/>
    </row>
    <row r="786" spans="1:18" s="99" customFormat="1">
      <c r="A786" s="7"/>
      <c r="B786" s="7"/>
      <c r="C786" s="7"/>
      <c r="D786" s="7"/>
      <c r="E786" s="7"/>
      <c r="F786" s="75"/>
      <c r="G786" s="406"/>
      <c r="H786" s="75"/>
      <c r="I786" s="75"/>
      <c r="J786" s="75"/>
      <c r="K786" s="75"/>
      <c r="L786" s="75"/>
      <c r="M786" s="75"/>
      <c r="N786" s="75"/>
      <c r="O786" s="75"/>
      <c r="P786" s="75"/>
      <c r="Q786" s="75"/>
      <c r="R786" s="75"/>
    </row>
    <row r="787" spans="1:18" s="99" customFormat="1">
      <c r="A787" s="7"/>
      <c r="B787" s="7"/>
      <c r="C787" s="7"/>
      <c r="D787" s="7"/>
      <c r="E787" s="7"/>
      <c r="F787" s="75"/>
      <c r="G787" s="406"/>
      <c r="H787" s="75"/>
      <c r="I787" s="75"/>
      <c r="J787" s="75"/>
      <c r="K787" s="75"/>
      <c r="L787" s="75"/>
      <c r="M787" s="75"/>
      <c r="N787" s="75"/>
      <c r="O787" s="75"/>
      <c r="P787" s="75"/>
      <c r="Q787" s="75"/>
      <c r="R787" s="75"/>
    </row>
    <row r="788" spans="1:18" s="99" customFormat="1">
      <c r="A788" s="7"/>
      <c r="B788" s="7"/>
      <c r="C788" s="7"/>
      <c r="D788" s="7"/>
      <c r="E788" s="7"/>
      <c r="F788" s="75"/>
      <c r="G788" s="406"/>
      <c r="H788" s="75"/>
      <c r="I788" s="75"/>
      <c r="J788" s="75"/>
      <c r="K788" s="75"/>
      <c r="L788" s="75"/>
      <c r="M788" s="75"/>
      <c r="N788" s="75"/>
      <c r="O788" s="75"/>
      <c r="P788" s="75"/>
      <c r="Q788" s="75"/>
      <c r="R788" s="75"/>
    </row>
    <row r="789" spans="1:18" s="99" customFormat="1">
      <c r="A789" s="7"/>
      <c r="B789" s="7"/>
      <c r="C789" s="7"/>
      <c r="D789" s="7"/>
      <c r="E789" s="7"/>
      <c r="F789" s="75"/>
      <c r="G789" s="406"/>
      <c r="H789" s="75"/>
      <c r="I789" s="75"/>
      <c r="J789" s="75"/>
      <c r="K789" s="75"/>
      <c r="L789" s="75"/>
      <c r="M789" s="75"/>
      <c r="N789" s="75"/>
      <c r="O789" s="75"/>
      <c r="P789" s="75"/>
      <c r="Q789" s="75"/>
      <c r="R789" s="75"/>
    </row>
    <row r="790" spans="1:18" s="99" customFormat="1">
      <c r="A790" s="7"/>
      <c r="B790" s="7"/>
      <c r="C790" s="7"/>
      <c r="D790" s="7"/>
      <c r="E790" s="7"/>
      <c r="F790" s="75"/>
      <c r="G790" s="406"/>
      <c r="H790" s="75"/>
      <c r="I790" s="75"/>
      <c r="J790" s="75"/>
      <c r="K790" s="75"/>
      <c r="L790" s="75"/>
      <c r="M790" s="75"/>
      <c r="N790" s="75"/>
      <c r="O790" s="75"/>
      <c r="P790" s="75"/>
      <c r="Q790" s="75"/>
      <c r="R790" s="75"/>
    </row>
    <row r="798" spans="1:18" s="99" customFormat="1">
      <c r="A798" s="7"/>
      <c r="B798" s="7"/>
      <c r="C798" s="7"/>
      <c r="D798" s="7"/>
      <c r="E798" s="7"/>
      <c r="F798" s="75"/>
      <c r="G798" s="406"/>
      <c r="H798" s="75"/>
      <c r="I798" s="75"/>
      <c r="J798" s="75"/>
      <c r="K798" s="75"/>
      <c r="L798" s="75"/>
      <c r="M798" s="75"/>
      <c r="N798" s="75"/>
      <c r="O798" s="75"/>
      <c r="P798" s="75"/>
      <c r="Q798" s="75"/>
      <c r="R798" s="75"/>
    </row>
    <row r="799" spans="1:18" s="99" customFormat="1">
      <c r="A799" s="7"/>
      <c r="B799" s="7"/>
      <c r="C799" s="7"/>
      <c r="D799" s="7"/>
      <c r="E799" s="7"/>
      <c r="F799" s="75"/>
      <c r="G799" s="406"/>
      <c r="H799" s="75"/>
      <c r="I799" s="75"/>
      <c r="J799" s="75"/>
      <c r="K799" s="75"/>
      <c r="L799" s="75"/>
      <c r="M799" s="75"/>
      <c r="N799" s="75"/>
      <c r="O799" s="75"/>
      <c r="P799" s="75"/>
      <c r="Q799" s="75"/>
      <c r="R799" s="75"/>
    </row>
    <row r="800" spans="1:18" s="99" customFormat="1">
      <c r="A800" s="7"/>
      <c r="B800" s="7"/>
      <c r="C800" s="7"/>
      <c r="D800" s="7"/>
      <c r="E800" s="7"/>
      <c r="F800" s="75"/>
      <c r="G800" s="406"/>
      <c r="H800" s="75"/>
      <c r="I800" s="75"/>
      <c r="J800" s="75"/>
      <c r="K800" s="75"/>
      <c r="L800" s="75"/>
      <c r="M800" s="75"/>
      <c r="N800" s="75"/>
      <c r="O800" s="75"/>
      <c r="P800" s="75"/>
      <c r="Q800" s="75"/>
      <c r="R800" s="75"/>
    </row>
    <row r="801" spans="1:18" s="99" customFormat="1">
      <c r="A801" s="7"/>
      <c r="B801" s="7"/>
      <c r="C801" s="7"/>
      <c r="D801" s="7"/>
      <c r="E801" s="7"/>
      <c r="F801" s="75"/>
      <c r="G801" s="406"/>
      <c r="H801" s="75"/>
      <c r="I801" s="75"/>
      <c r="J801" s="75"/>
      <c r="K801" s="75"/>
      <c r="L801" s="75"/>
      <c r="M801" s="75"/>
      <c r="N801" s="75"/>
      <c r="O801" s="75"/>
      <c r="P801" s="75"/>
      <c r="Q801" s="75"/>
      <c r="R801" s="75"/>
    </row>
    <row r="802" spans="1:18" s="99" customFormat="1">
      <c r="A802" s="7"/>
      <c r="B802" s="7"/>
      <c r="C802" s="7"/>
      <c r="D802" s="7"/>
      <c r="E802" s="7"/>
      <c r="F802" s="75"/>
      <c r="G802" s="406"/>
      <c r="H802" s="75"/>
      <c r="I802" s="75"/>
      <c r="J802" s="75"/>
      <c r="K802" s="75"/>
      <c r="L802" s="75"/>
      <c r="M802" s="75"/>
      <c r="N802" s="75"/>
      <c r="O802" s="75"/>
      <c r="P802" s="75"/>
      <c r="Q802" s="75"/>
      <c r="R802" s="75"/>
    </row>
    <row r="803" spans="1:18" s="99" customFormat="1">
      <c r="A803" s="7"/>
      <c r="B803" s="7"/>
      <c r="C803" s="7"/>
      <c r="D803" s="7"/>
      <c r="E803" s="7"/>
      <c r="F803" s="75"/>
      <c r="G803" s="406"/>
      <c r="H803" s="75"/>
      <c r="I803" s="75"/>
      <c r="J803" s="75"/>
      <c r="K803" s="75"/>
      <c r="L803" s="75"/>
      <c r="M803" s="75"/>
      <c r="N803" s="75"/>
      <c r="O803" s="75"/>
      <c r="P803" s="75"/>
      <c r="Q803" s="75"/>
      <c r="R803" s="75"/>
    </row>
    <row r="805" spans="1:18" s="99" customFormat="1">
      <c r="A805" s="7"/>
      <c r="B805" s="7"/>
      <c r="C805" s="7"/>
      <c r="D805" s="7"/>
      <c r="E805" s="7"/>
      <c r="F805" s="75"/>
      <c r="G805" s="406"/>
      <c r="H805" s="75"/>
      <c r="I805" s="75"/>
      <c r="J805" s="75"/>
      <c r="K805" s="75"/>
      <c r="L805" s="75"/>
      <c r="M805" s="75"/>
      <c r="N805" s="75"/>
      <c r="O805" s="75"/>
      <c r="P805" s="75"/>
      <c r="Q805" s="75"/>
      <c r="R805" s="75"/>
    </row>
    <row r="806" spans="1:18" s="99" customFormat="1">
      <c r="A806" s="7"/>
      <c r="B806" s="7"/>
      <c r="C806" s="7"/>
      <c r="D806" s="7"/>
      <c r="E806" s="7"/>
      <c r="F806" s="75"/>
      <c r="G806" s="406"/>
      <c r="H806" s="75"/>
      <c r="I806" s="75"/>
      <c r="J806" s="75"/>
      <c r="K806" s="75"/>
      <c r="L806" s="75"/>
      <c r="M806" s="75"/>
      <c r="N806" s="75"/>
      <c r="O806" s="75"/>
      <c r="P806" s="75"/>
      <c r="Q806" s="75"/>
      <c r="R806" s="75"/>
    </row>
  </sheetData>
  <mergeCells count="815">
    <mergeCell ref="A737:Q737"/>
    <mergeCell ref="A730:F730"/>
    <mergeCell ref="A731:F731"/>
    <mergeCell ref="A732:F732"/>
    <mergeCell ref="A733:F733"/>
    <mergeCell ref="A734:F734"/>
    <mergeCell ref="A735:F735"/>
    <mergeCell ref="A724:E724"/>
    <mergeCell ref="A725:E725"/>
    <mergeCell ref="A726:E726"/>
    <mergeCell ref="A727:E727"/>
    <mergeCell ref="A728:E728"/>
    <mergeCell ref="A729:Q729"/>
    <mergeCell ref="A718:F718"/>
    <mergeCell ref="A719:F719"/>
    <mergeCell ref="A720:F720"/>
    <mergeCell ref="A721:F721"/>
    <mergeCell ref="A722:Q722"/>
    <mergeCell ref="A723:E723"/>
    <mergeCell ref="A712:E712"/>
    <mergeCell ref="A713:E713"/>
    <mergeCell ref="A714:E714"/>
    <mergeCell ref="A715:E715"/>
    <mergeCell ref="A716:Q716"/>
    <mergeCell ref="A717:F717"/>
    <mergeCell ref="A703:A710"/>
    <mergeCell ref="D703:D710"/>
    <mergeCell ref="E703:E710"/>
    <mergeCell ref="F706:F710"/>
    <mergeCell ref="H706:Q710"/>
    <mergeCell ref="A711:E711"/>
    <mergeCell ref="A697:F697"/>
    <mergeCell ref="A698:F698"/>
    <mergeCell ref="A699:F699"/>
    <mergeCell ref="A700:F700"/>
    <mergeCell ref="A701:F701"/>
    <mergeCell ref="A702:Q702"/>
    <mergeCell ref="A691:E691"/>
    <mergeCell ref="A692:E692"/>
    <mergeCell ref="A693:E693"/>
    <mergeCell ref="A694:E694"/>
    <mergeCell ref="A695:E695"/>
    <mergeCell ref="A696:Q696"/>
    <mergeCell ref="N686:N687"/>
    <mergeCell ref="O686:O687"/>
    <mergeCell ref="P686:P687"/>
    <mergeCell ref="Q686:Q687"/>
    <mergeCell ref="A685:A690"/>
    <mergeCell ref="C685:C690"/>
    <mergeCell ref="E685:E690"/>
    <mergeCell ref="D686:D687"/>
    <mergeCell ref="R686:R687"/>
    <mergeCell ref="F689:F690"/>
    <mergeCell ref="H689:Q690"/>
    <mergeCell ref="H686:H687"/>
    <mergeCell ref="I686:I687"/>
    <mergeCell ref="J686:J687"/>
    <mergeCell ref="K686:K687"/>
    <mergeCell ref="L686:L687"/>
    <mergeCell ref="M686:M687"/>
    <mergeCell ref="F686:F687"/>
    <mergeCell ref="G686:G687"/>
    <mergeCell ref="R664:R665"/>
    <mergeCell ref="R671:R672"/>
    <mergeCell ref="R673:R674"/>
    <mergeCell ref="F675:F677"/>
    <mergeCell ref="H675:Q677"/>
    <mergeCell ref="A678:A684"/>
    <mergeCell ref="C678:C684"/>
    <mergeCell ref="E678:E684"/>
    <mergeCell ref="F681:F684"/>
    <mergeCell ref="H681:Q684"/>
    <mergeCell ref="J673:J674"/>
    <mergeCell ref="K673:K674"/>
    <mergeCell ref="L673:L674"/>
    <mergeCell ref="M673:M674"/>
    <mergeCell ref="N673:N674"/>
    <mergeCell ref="O673:O674"/>
    <mergeCell ref="I673:I674"/>
    <mergeCell ref="N671:N672"/>
    <mergeCell ref="O671:O672"/>
    <mergeCell ref="P671:P672"/>
    <mergeCell ref="Q671:Q672"/>
    <mergeCell ref="D673:D674"/>
    <mergeCell ref="F673:F674"/>
    <mergeCell ref="G673:G674"/>
    <mergeCell ref="H673:H674"/>
    <mergeCell ref="H671:H672"/>
    <mergeCell ref="I671:I672"/>
    <mergeCell ref="J671:J672"/>
    <mergeCell ref="K671:K672"/>
    <mergeCell ref="L671:L672"/>
    <mergeCell ref="M671:M672"/>
    <mergeCell ref="P673:P674"/>
    <mergeCell ref="Q673:Q674"/>
    <mergeCell ref="A670:A677"/>
    <mergeCell ref="C670:C677"/>
    <mergeCell ref="E670:E677"/>
    <mergeCell ref="D671:D672"/>
    <mergeCell ref="F671:F672"/>
    <mergeCell ref="G671:G672"/>
    <mergeCell ref="K664:K665"/>
    <mergeCell ref="L664:L665"/>
    <mergeCell ref="M664:M665"/>
    <mergeCell ref="A662:Q662"/>
    <mergeCell ref="A663:A669"/>
    <mergeCell ref="C663:C669"/>
    <mergeCell ref="E663:E669"/>
    <mergeCell ref="D664:D665"/>
    <mergeCell ref="F664:F665"/>
    <mergeCell ref="G664:G665"/>
    <mergeCell ref="H664:H665"/>
    <mergeCell ref="I664:I665"/>
    <mergeCell ref="J664:J665"/>
    <mergeCell ref="Q664:Q665"/>
    <mergeCell ref="F667:F669"/>
    <mergeCell ref="H667:Q669"/>
    <mergeCell ref="N664:N665"/>
    <mergeCell ref="O664:O665"/>
    <mergeCell ref="P664:P665"/>
    <mergeCell ref="A656:F656"/>
    <mergeCell ref="A657:F657"/>
    <mergeCell ref="A658:F658"/>
    <mergeCell ref="A659:F659"/>
    <mergeCell ref="A660:F660"/>
    <mergeCell ref="A661:Q661"/>
    <mergeCell ref="A650:E650"/>
    <mergeCell ref="A651:E651"/>
    <mergeCell ref="A652:E652"/>
    <mergeCell ref="A653:E653"/>
    <mergeCell ref="A654:E654"/>
    <mergeCell ref="A655:Q655"/>
    <mergeCell ref="A641:A649"/>
    <mergeCell ref="C641:C649"/>
    <mergeCell ref="E641:E649"/>
    <mergeCell ref="D644:D649"/>
    <mergeCell ref="F644:F649"/>
    <mergeCell ref="H644:Q649"/>
    <mergeCell ref="A631:A640"/>
    <mergeCell ref="C631:C640"/>
    <mergeCell ref="E631:E640"/>
    <mergeCell ref="D634:D635"/>
    <mergeCell ref="F634:F640"/>
    <mergeCell ref="H634:Q640"/>
    <mergeCell ref="D637:D638"/>
    <mergeCell ref="A625:F625"/>
    <mergeCell ref="A626:F626"/>
    <mergeCell ref="A627:F627"/>
    <mergeCell ref="A628:F628"/>
    <mergeCell ref="A629:Q629"/>
    <mergeCell ref="A630:Q630"/>
    <mergeCell ref="A619:E619"/>
    <mergeCell ref="A620:E620"/>
    <mergeCell ref="A621:E621"/>
    <mergeCell ref="A622:E622"/>
    <mergeCell ref="A623:Q623"/>
    <mergeCell ref="A624:F624"/>
    <mergeCell ref="A613:F613"/>
    <mergeCell ref="A614:F614"/>
    <mergeCell ref="A615:F615"/>
    <mergeCell ref="A616:F616"/>
    <mergeCell ref="A617:Q617"/>
    <mergeCell ref="A618:E618"/>
    <mergeCell ref="A607:E607"/>
    <mergeCell ref="A608:E608"/>
    <mergeCell ref="A609:E609"/>
    <mergeCell ref="A610:E610"/>
    <mergeCell ref="A611:Q611"/>
    <mergeCell ref="A612:F612"/>
    <mergeCell ref="A601:A605"/>
    <mergeCell ref="C601:C605"/>
    <mergeCell ref="E601:E605"/>
    <mergeCell ref="F604:F605"/>
    <mergeCell ref="H604:Q605"/>
    <mergeCell ref="A606:E606"/>
    <mergeCell ref="A592:Q592"/>
    <mergeCell ref="A593:A596"/>
    <mergeCell ref="C593:C596"/>
    <mergeCell ref="E593:E596"/>
    <mergeCell ref="H596:Q596"/>
    <mergeCell ref="A597:A600"/>
    <mergeCell ref="C597:C600"/>
    <mergeCell ref="E597:E600"/>
    <mergeCell ref="H600:Q600"/>
    <mergeCell ref="A586:F586"/>
    <mergeCell ref="A587:F587"/>
    <mergeCell ref="A588:F588"/>
    <mergeCell ref="A589:F589"/>
    <mergeCell ref="A590:F590"/>
    <mergeCell ref="A591:Q591"/>
    <mergeCell ref="A580:E580"/>
    <mergeCell ref="A581:E581"/>
    <mergeCell ref="A582:E582"/>
    <mergeCell ref="A583:E583"/>
    <mergeCell ref="A584:E584"/>
    <mergeCell ref="A585:Q585"/>
    <mergeCell ref="A571:F571"/>
    <mergeCell ref="A572:F572"/>
    <mergeCell ref="A573:F573"/>
    <mergeCell ref="A574:Q574"/>
    <mergeCell ref="A575:Q575"/>
    <mergeCell ref="A576:A579"/>
    <mergeCell ref="C576:C579"/>
    <mergeCell ref="E576:E579"/>
    <mergeCell ref="H579:Q579"/>
    <mergeCell ref="A565:E565"/>
    <mergeCell ref="A566:E566"/>
    <mergeCell ref="A567:E567"/>
    <mergeCell ref="A568:Q568"/>
    <mergeCell ref="A569:F569"/>
    <mergeCell ref="A570:F570"/>
    <mergeCell ref="A559:A562"/>
    <mergeCell ref="C559:C562"/>
    <mergeCell ref="E559:E562"/>
    <mergeCell ref="H562:Q562"/>
    <mergeCell ref="A563:E563"/>
    <mergeCell ref="A564:E564"/>
    <mergeCell ref="A550:F550"/>
    <mergeCell ref="A551:F551"/>
    <mergeCell ref="A552:F552"/>
    <mergeCell ref="A553:Q553"/>
    <mergeCell ref="A554:Q554"/>
    <mergeCell ref="A555:A558"/>
    <mergeCell ref="C555:C558"/>
    <mergeCell ref="E555:E558"/>
    <mergeCell ref="H558:Q558"/>
    <mergeCell ref="A543:E543"/>
    <mergeCell ref="A544:E544"/>
    <mergeCell ref="A545:E545"/>
    <mergeCell ref="A546:E546"/>
    <mergeCell ref="A548:F548"/>
    <mergeCell ref="A549:F549"/>
    <mergeCell ref="A537:Q537"/>
    <mergeCell ref="A538:A541"/>
    <mergeCell ref="C538:C541"/>
    <mergeCell ref="E538:E541"/>
    <mergeCell ref="H541:Q541"/>
    <mergeCell ref="A542:E542"/>
    <mergeCell ref="A531:F531"/>
    <mergeCell ref="A532:F532"/>
    <mergeCell ref="A533:F533"/>
    <mergeCell ref="A534:F534"/>
    <mergeCell ref="A535:F535"/>
    <mergeCell ref="A536:Q536"/>
    <mergeCell ref="A525:E525"/>
    <mergeCell ref="A526:E526"/>
    <mergeCell ref="A527:E527"/>
    <mergeCell ref="A528:E528"/>
    <mergeCell ref="A529:E529"/>
    <mergeCell ref="A530:Q530"/>
    <mergeCell ref="A517:A520"/>
    <mergeCell ref="C517:C520"/>
    <mergeCell ref="E517:E520"/>
    <mergeCell ref="H520:Q520"/>
    <mergeCell ref="A521:A524"/>
    <mergeCell ref="C521:C524"/>
    <mergeCell ref="E521:E524"/>
    <mergeCell ref="H524:Q524"/>
    <mergeCell ref="A509:A512"/>
    <mergeCell ref="C509:C512"/>
    <mergeCell ref="E509:E512"/>
    <mergeCell ref="H512:Q512"/>
    <mergeCell ref="A513:A516"/>
    <mergeCell ref="C513:C516"/>
    <mergeCell ref="E513:E516"/>
    <mergeCell ref="H516:Q516"/>
    <mergeCell ref="A504:A508"/>
    <mergeCell ref="C504:C508"/>
    <mergeCell ref="E504:E508"/>
    <mergeCell ref="D507:D508"/>
    <mergeCell ref="F507:F508"/>
    <mergeCell ref="H507:Q508"/>
    <mergeCell ref="A498:A503"/>
    <mergeCell ref="C498:C503"/>
    <mergeCell ref="E498:E503"/>
    <mergeCell ref="D501:D503"/>
    <mergeCell ref="F501:F503"/>
    <mergeCell ref="H501:Q503"/>
    <mergeCell ref="A492:Q492"/>
    <mergeCell ref="A493:Q493"/>
    <mergeCell ref="A494:A497"/>
    <mergeCell ref="C494:C497"/>
    <mergeCell ref="E494:E497"/>
    <mergeCell ref="H497:Q497"/>
    <mergeCell ref="A486:F486"/>
    <mergeCell ref="A487:F487"/>
    <mergeCell ref="A488:F488"/>
    <mergeCell ref="A489:F489"/>
    <mergeCell ref="A490:F490"/>
    <mergeCell ref="A491:Q491"/>
    <mergeCell ref="A480:E480"/>
    <mergeCell ref="A481:E481"/>
    <mergeCell ref="A482:E482"/>
    <mergeCell ref="A483:E483"/>
    <mergeCell ref="A484:E484"/>
    <mergeCell ref="A485:Q485"/>
    <mergeCell ref="A474:F474"/>
    <mergeCell ref="A475:F475"/>
    <mergeCell ref="A476:F476"/>
    <mergeCell ref="A477:F477"/>
    <mergeCell ref="A478:F478"/>
    <mergeCell ref="A479:Q479"/>
    <mergeCell ref="A468:E468"/>
    <mergeCell ref="A469:E469"/>
    <mergeCell ref="A470:E470"/>
    <mergeCell ref="A471:E471"/>
    <mergeCell ref="A472:E472"/>
    <mergeCell ref="A473:Q473"/>
    <mergeCell ref="A460:A463"/>
    <mergeCell ref="B460:B463"/>
    <mergeCell ref="C460:C463"/>
    <mergeCell ref="E460:E463"/>
    <mergeCell ref="H463:Q463"/>
    <mergeCell ref="A464:A467"/>
    <mergeCell ref="B464:B467"/>
    <mergeCell ref="C464:C467"/>
    <mergeCell ref="E464:E467"/>
    <mergeCell ref="H467:Q467"/>
    <mergeCell ref="A452:A455"/>
    <mergeCell ref="B452:B455"/>
    <mergeCell ref="C452:C455"/>
    <mergeCell ref="E452:E455"/>
    <mergeCell ref="H455:Q455"/>
    <mergeCell ref="A456:A459"/>
    <mergeCell ref="B456:B459"/>
    <mergeCell ref="C456:C459"/>
    <mergeCell ref="E456:E459"/>
    <mergeCell ref="H459:Q459"/>
    <mergeCell ref="A444:A447"/>
    <mergeCell ref="C444:C447"/>
    <mergeCell ref="E444:E447"/>
    <mergeCell ref="H447:Q447"/>
    <mergeCell ref="A448:A451"/>
    <mergeCell ref="B448:B451"/>
    <mergeCell ref="C448:C451"/>
    <mergeCell ref="E448:E451"/>
    <mergeCell ref="H451:Q451"/>
    <mergeCell ref="A439:A443"/>
    <mergeCell ref="C439:C443"/>
    <mergeCell ref="E439:E443"/>
    <mergeCell ref="D442:D443"/>
    <mergeCell ref="F442:F443"/>
    <mergeCell ref="H442:Q443"/>
    <mergeCell ref="A432:F432"/>
    <mergeCell ref="A433:F433"/>
    <mergeCell ref="A434:F434"/>
    <mergeCell ref="A435:F435"/>
    <mergeCell ref="A436:F436"/>
    <mergeCell ref="A438:Q438"/>
    <mergeCell ref="A426:E426"/>
    <mergeCell ref="A427:E427"/>
    <mergeCell ref="A428:E428"/>
    <mergeCell ref="A429:E429"/>
    <mergeCell ref="A430:E430"/>
    <mergeCell ref="A431:Q431"/>
    <mergeCell ref="A418:A421"/>
    <mergeCell ref="C418:C421"/>
    <mergeCell ref="E418:E421"/>
    <mergeCell ref="H421:Q421"/>
    <mergeCell ref="A422:A425"/>
    <mergeCell ref="C422:C425"/>
    <mergeCell ref="E422:E425"/>
    <mergeCell ref="H425:Q425"/>
    <mergeCell ref="A414:A417"/>
    <mergeCell ref="B414:B415"/>
    <mergeCell ref="C414:C417"/>
    <mergeCell ref="E414:E417"/>
    <mergeCell ref="B416:B417"/>
    <mergeCell ref="H417:Q417"/>
    <mergeCell ref="A408:F408"/>
    <mergeCell ref="A409:F409"/>
    <mergeCell ref="A410:F410"/>
    <mergeCell ref="A411:F411"/>
    <mergeCell ref="A412:Q412"/>
    <mergeCell ref="A413:Q413"/>
    <mergeCell ref="A402:E402"/>
    <mergeCell ref="A403:E403"/>
    <mergeCell ref="A404:E404"/>
    <mergeCell ref="A405:E405"/>
    <mergeCell ref="A406:Q406"/>
    <mergeCell ref="A407:E407"/>
    <mergeCell ref="A397:A400"/>
    <mergeCell ref="B397:B400"/>
    <mergeCell ref="C397:C400"/>
    <mergeCell ref="E397:E400"/>
    <mergeCell ref="H400:Q400"/>
    <mergeCell ref="A401:E401"/>
    <mergeCell ref="A392:A396"/>
    <mergeCell ref="B392:B396"/>
    <mergeCell ref="C392:C396"/>
    <mergeCell ref="E392:E396"/>
    <mergeCell ref="F395:F396"/>
    <mergeCell ref="H395:Q396"/>
    <mergeCell ref="A387:A391"/>
    <mergeCell ref="B387:B391"/>
    <mergeCell ref="C387:C391"/>
    <mergeCell ref="E387:E391"/>
    <mergeCell ref="F390:F391"/>
    <mergeCell ref="H390:Q391"/>
    <mergeCell ref="A382:A386"/>
    <mergeCell ref="B382:B386"/>
    <mergeCell ref="C382:C386"/>
    <mergeCell ref="E382:E386"/>
    <mergeCell ref="F385:F386"/>
    <mergeCell ref="H385:Q386"/>
    <mergeCell ref="A377:A381"/>
    <mergeCell ref="B377:B381"/>
    <mergeCell ref="C377:C381"/>
    <mergeCell ref="E377:E381"/>
    <mergeCell ref="F380:F381"/>
    <mergeCell ref="H380:Q381"/>
    <mergeCell ref="A372:A376"/>
    <mergeCell ref="B372:B376"/>
    <mergeCell ref="C372:C376"/>
    <mergeCell ref="E372:E376"/>
    <mergeCell ref="F375:F376"/>
    <mergeCell ref="H375:Q376"/>
    <mergeCell ref="A367:A371"/>
    <mergeCell ref="B367:B371"/>
    <mergeCell ref="C367:C371"/>
    <mergeCell ref="E367:E371"/>
    <mergeCell ref="F370:F371"/>
    <mergeCell ref="H370:Q371"/>
    <mergeCell ref="A362:A366"/>
    <mergeCell ref="B362:B366"/>
    <mergeCell ref="C362:C366"/>
    <mergeCell ref="E362:E366"/>
    <mergeCell ref="F365:F366"/>
    <mergeCell ref="H365:Q366"/>
    <mergeCell ref="A357:A361"/>
    <mergeCell ref="B357:B361"/>
    <mergeCell ref="C357:C361"/>
    <mergeCell ref="E357:E361"/>
    <mergeCell ref="F360:F361"/>
    <mergeCell ref="H360:Q361"/>
    <mergeCell ref="A352:A356"/>
    <mergeCell ref="B352:B356"/>
    <mergeCell ref="C352:C356"/>
    <mergeCell ref="E352:E356"/>
    <mergeCell ref="F355:F356"/>
    <mergeCell ref="H355:Q356"/>
    <mergeCell ref="A347:A351"/>
    <mergeCell ref="B347:B351"/>
    <mergeCell ref="C347:C351"/>
    <mergeCell ref="E347:E351"/>
    <mergeCell ref="F350:F351"/>
    <mergeCell ref="H350:Q351"/>
    <mergeCell ref="A342:A346"/>
    <mergeCell ref="B342:B346"/>
    <mergeCell ref="C342:C346"/>
    <mergeCell ref="E342:E346"/>
    <mergeCell ref="F345:F346"/>
    <mergeCell ref="H345:Q346"/>
    <mergeCell ref="A337:A341"/>
    <mergeCell ref="B337:B341"/>
    <mergeCell ref="C337:C341"/>
    <mergeCell ref="E337:E341"/>
    <mergeCell ref="F340:F341"/>
    <mergeCell ref="H340:Q341"/>
    <mergeCell ref="A332:A336"/>
    <mergeCell ref="B332:B336"/>
    <mergeCell ref="C332:C336"/>
    <mergeCell ref="E332:E336"/>
    <mergeCell ref="F335:F336"/>
    <mergeCell ref="H335:Q336"/>
    <mergeCell ref="A327:A331"/>
    <mergeCell ref="B327:B331"/>
    <mergeCell ref="C327:C331"/>
    <mergeCell ref="E327:E331"/>
    <mergeCell ref="F330:F331"/>
    <mergeCell ref="H330:Q331"/>
    <mergeCell ref="A322:A326"/>
    <mergeCell ref="B322:B326"/>
    <mergeCell ref="C322:C326"/>
    <mergeCell ref="E322:E326"/>
    <mergeCell ref="F325:F326"/>
    <mergeCell ref="H325:Q326"/>
    <mergeCell ref="A317:A321"/>
    <mergeCell ref="B317:B321"/>
    <mergeCell ref="C317:C321"/>
    <mergeCell ref="E317:E321"/>
    <mergeCell ref="F320:F321"/>
    <mergeCell ref="H320:Q321"/>
    <mergeCell ref="A312:A316"/>
    <mergeCell ref="B312:B316"/>
    <mergeCell ref="C312:C316"/>
    <mergeCell ref="E312:E316"/>
    <mergeCell ref="F315:F316"/>
    <mergeCell ref="H315:Q316"/>
    <mergeCell ref="A307:A311"/>
    <mergeCell ref="B307:B311"/>
    <mergeCell ref="C307:C311"/>
    <mergeCell ref="E307:E311"/>
    <mergeCell ref="F310:F311"/>
    <mergeCell ref="H310:Q311"/>
    <mergeCell ref="A298:A302"/>
    <mergeCell ref="E298:E302"/>
    <mergeCell ref="F301:F302"/>
    <mergeCell ref="H301:Q302"/>
    <mergeCell ref="A303:A306"/>
    <mergeCell ref="E303:E306"/>
    <mergeCell ref="H306:Q306"/>
    <mergeCell ref="A293:A297"/>
    <mergeCell ref="C293:C297"/>
    <mergeCell ref="E293:E297"/>
    <mergeCell ref="D296:D297"/>
    <mergeCell ref="F296:F297"/>
    <mergeCell ref="H296:Q297"/>
    <mergeCell ref="A288:A292"/>
    <mergeCell ref="C288:C292"/>
    <mergeCell ref="E288:E292"/>
    <mergeCell ref="D291:D292"/>
    <mergeCell ref="F291:F292"/>
    <mergeCell ref="H291:Q292"/>
    <mergeCell ref="A283:A287"/>
    <mergeCell ref="C283:C287"/>
    <mergeCell ref="E283:E287"/>
    <mergeCell ref="D286:D287"/>
    <mergeCell ref="F286:F287"/>
    <mergeCell ref="H286:Q287"/>
    <mergeCell ref="H275:Q277"/>
    <mergeCell ref="A278:A282"/>
    <mergeCell ref="C278:C282"/>
    <mergeCell ref="E278:E282"/>
    <mergeCell ref="D281:D282"/>
    <mergeCell ref="F281:F282"/>
    <mergeCell ref="H281:Q282"/>
    <mergeCell ref="A267:A271"/>
    <mergeCell ref="C267:C271"/>
    <mergeCell ref="E267:E271"/>
    <mergeCell ref="F270:F271"/>
    <mergeCell ref="H270:Q271"/>
    <mergeCell ref="A272:A277"/>
    <mergeCell ref="C272:C277"/>
    <mergeCell ref="E272:E277"/>
    <mergeCell ref="D275:D277"/>
    <mergeCell ref="F275:F277"/>
    <mergeCell ref="A262:A266"/>
    <mergeCell ref="C262:C266"/>
    <mergeCell ref="E262:E266"/>
    <mergeCell ref="D265:D266"/>
    <mergeCell ref="F265:F266"/>
    <mergeCell ref="H265:Q266"/>
    <mergeCell ref="A255:Q255"/>
    <mergeCell ref="A256:Q256"/>
    <mergeCell ref="A257:A261"/>
    <mergeCell ref="C257:C261"/>
    <mergeCell ref="E257:E261"/>
    <mergeCell ref="D260:D261"/>
    <mergeCell ref="F260:F261"/>
    <mergeCell ref="H260:Q261"/>
    <mergeCell ref="A249:Q249"/>
    <mergeCell ref="A250:F250"/>
    <mergeCell ref="A251:F251"/>
    <mergeCell ref="A252:F252"/>
    <mergeCell ref="A253:F253"/>
    <mergeCell ref="A254:F254"/>
    <mergeCell ref="M247:M248"/>
    <mergeCell ref="N247:N248"/>
    <mergeCell ref="O247:O248"/>
    <mergeCell ref="P247:P248"/>
    <mergeCell ref="Q247:Q248"/>
    <mergeCell ref="R247:R248"/>
    <mergeCell ref="G247:G248"/>
    <mergeCell ref="H247:H248"/>
    <mergeCell ref="I247:I248"/>
    <mergeCell ref="J247:J248"/>
    <mergeCell ref="K247:K248"/>
    <mergeCell ref="L247:L248"/>
    <mergeCell ref="A243:E243"/>
    <mergeCell ref="A244:E244"/>
    <mergeCell ref="A245:E245"/>
    <mergeCell ref="A246:E246"/>
    <mergeCell ref="A247:E248"/>
    <mergeCell ref="F247:F248"/>
    <mergeCell ref="A238:A241"/>
    <mergeCell ref="B238:B241"/>
    <mergeCell ref="C238:C241"/>
    <mergeCell ref="E238:E241"/>
    <mergeCell ref="H241:Q241"/>
    <mergeCell ref="A242:Q242"/>
    <mergeCell ref="A230:A233"/>
    <mergeCell ref="B230:B233"/>
    <mergeCell ref="C230:C233"/>
    <mergeCell ref="E230:E233"/>
    <mergeCell ref="H233:Q233"/>
    <mergeCell ref="A234:A237"/>
    <mergeCell ref="B234:B237"/>
    <mergeCell ref="C234:C237"/>
    <mergeCell ref="E234:E237"/>
    <mergeCell ref="H237:Q237"/>
    <mergeCell ref="A222:A225"/>
    <mergeCell ref="B222:B225"/>
    <mergeCell ref="C222:C225"/>
    <mergeCell ref="E222:E225"/>
    <mergeCell ref="H225:Q225"/>
    <mergeCell ref="A226:A229"/>
    <mergeCell ref="B226:B229"/>
    <mergeCell ref="C226:C229"/>
    <mergeCell ref="E226:E229"/>
    <mergeCell ref="H229:Q229"/>
    <mergeCell ref="A214:A217"/>
    <mergeCell ref="B214:B217"/>
    <mergeCell ref="C214:C217"/>
    <mergeCell ref="E214:E217"/>
    <mergeCell ref="H217:Q217"/>
    <mergeCell ref="A218:A221"/>
    <mergeCell ref="B218:B221"/>
    <mergeCell ref="C218:C221"/>
    <mergeCell ref="E218:E221"/>
    <mergeCell ref="H221:Q221"/>
    <mergeCell ref="A206:A209"/>
    <mergeCell ref="B206:B209"/>
    <mergeCell ref="C206:C209"/>
    <mergeCell ref="E206:E209"/>
    <mergeCell ref="H209:Q209"/>
    <mergeCell ref="A210:A213"/>
    <mergeCell ref="B210:B213"/>
    <mergeCell ref="C210:C213"/>
    <mergeCell ref="E210:E213"/>
    <mergeCell ref="H213:Q213"/>
    <mergeCell ref="A198:A201"/>
    <mergeCell ref="B198:B201"/>
    <mergeCell ref="C198:C201"/>
    <mergeCell ref="E198:E201"/>
    <mergeCell ref="H201:Q201"/>
    <mergeCell ref="A202:A205"/>
    <mergeCell ref="B202:B205"/>
    <mergeCell ref="C202:C205"/>
    <mergeCell ref="E202:E205"/>
    <mergeCell ref="H205:Q205"/>
    <mergeCell ref="A190:A193"/>
    <mergeCell ref="B190:B193"/>
    <mergeCell ref="C190:C193"/>
    <mergeCell ref="E190:E193"/>
    <mergeCell ref="H193:Q193"/>
    <mergeCell ref="A194:A197"/>
    <mergeCell ref="B194:B197"/>
    <mergeCell ref="C194:C197"/>
    <mergeCell ref="E194:E197"/>
    <mergeCell ref="H197:Q197"/>
    <mergeCell ref="A182:A185"/>
    <mergeCell ref="B182:B185"/>
    <mergeCell ref="C182:C185"/>
    <mergeCell ref="E182:E185"/>
    <mergeCell ref="H185:Q185"/>
    <mergeCell ref="A186:A189"/>
    <mergeCell ref="B186:B189"/>
    <mergeCell ref="C186:C189"/>
    <mergeCell ref="E186:E189"/>
    <mergeCell ref="H189:Q189"/>
    <mergeCell ref="A174:A177"/>
    <mergeCell ref="B174:B177"/>
    <mergeCell ref="C174:C177"/>
    <mergeCell ref="E174:E177"/>
    <mergeCell ref="H177:Q177"/>
    <mergeCell ref="A178:A181"/>
    <mergeCell ref="B178:B181"/>
    <mergeCell ref="C178:C181"/>
    <mergeCell ref="E178:E181"/>
    <mergeCell ref="H181:Q181"/>
    <mergeCell ref="A166:A169"/>
    <mergeCell ref="B166:B169"/>
    <mergeCell ref="C166:C169"/>
    <mergeCell ref="E166:E169"/>
    <mergeCell ref="H169:Q169"/>
    <mergeCell ref="A170:A173"/>
    <mergeCell ref="B170:B173"/>
    <mergeCell ref="C170:C173"/>
    <mergeCell ref="E170:E173"/>
    <mergeCell ref="H173:Q173"/>
    <mergeCell ref="A160:A165"/>
    <mergeCell ref="C160:C165"/>
    <mergeCell ref="E160:E165"/>
    <mergeCell ref="D163:D165"/>
    <mergeCell ref="F163:F165"/>
    <mergeCell ref="H163:Q165"/>
    <mergeCell ref="A155:A159"/>
    <mergeCell ref="C155:C159"/>
    <mergeCell ref="E155:E159"/>
    <mergeCell ref="D158:D159"/>
    <mergeCell ref="F158:F159"/>
    <mergeCell ref="H158:Q159"/>
    <mergeCell ref="A149:A154"/>
    <mergeCell ref="C149:C154"/>
    <mergeCell ref="E149:E154"/>
    <mergeCell ref="D152:D154"/>
    <mergeCell ref="F152:F154"/>
    <mergeCell ref="H152:Q154"/>
    <mergeCell ref="A143:A148"/>
    <mergeCell ref="C143:C148"/>
    <mergeCell ref="E143:E148"/>
    <mergeCell ref="D146:D148"/>
    <mergeCell ref="F146:F148"/>
    <mergeCell ref="H146:Q148"/>
    <mergeCell ref="A136:A142"/>
    <mergeCell ref="C136:C142"/>
    <mergeCell ref="E136:E142"/>
    <mergeCell ref="D139:D142"/>
    <mergeCell ref="F139:F142"/>
    <mergeCell ref="H139:Q142"/>
    <mergeCell ref="H121:Q124"/>
    <mergeCell ref="A125:A131"/>
    <mergeCell ref="E125:E131"/>
    <mergeCell ref="F128:F131"/>
    <mergeCell ref="H128:Q131"/>
    <mergeCell ref="A132:A135"/>
    <mergeCell ref="C132:C135"/>
    <mergeCell ref="E132:E135"/>
    <mergeCell ref="H135:Q135"/>
    <mergeCell ref="A113:A117"/>
    <mergeCell ref="E113:E117"/>
    <mergeCell ref="F116:F117"/>
    <mergeCell ref="H116:Q117"/>
    <mergeCell ref="A118:A124"/>
    <mergeCell ref="C118:C124"/>
    <mergeCell ref="E118:E124"/>
    <mergeCell ref="D121:D124"/>
    <mergeCell ref="F121:F124"/>
    <mergeCell ref="A100:A107"/>
    <mergeCell ref="D100:D107"/>
    <mergeCell ref="E100:E107"/>
    <mergeCell ref="F103:F107"/>
    <mergeCell ref="H103:Q107"/>
    <mergeCell ref="A108:A112"/>
    <mergeCell ref="C108:C112"/>
    <mergeCell ref="E108:E112"/>
    <mergeCell ref="D111:D112"/>
    <mergeCell ref="F111:F112"/>
    <mergeCell ref="H111:Q112"/>
    <mergeCell ref="A88:A91"/>
    <mergeCell ref="E88:E91"/>
    <mergeCell ref="H91:Q91"/>
    <mergeCell ref="A92:A99"/>
    <mergeCell ref="C92:C99"/>
    <mergeCell ref="E92:E99"/>
    <mergeCell ref="D95:D99"/>
    <mergeCell ref="F95:F99"/>
    <mergeCell ref="H95:Q99"/>
    <mergeCell ref="A80:A87"/>
    <mergeCell ref="C80:C87"/>
    <mergeCell ref="E80:E87"/>
    <mergeCell ref="D83:D87"/>
    <mergeCell ref="F83:F87"/>
    <mergeCell ref="H83:Q87"/>
    <mergeCell ref="A74:A79"/>
    <mergeCell ref="C74:C79"/>
    <mergeCell ref="E74:E79"/>
    <mergeCell ref="D77:D79"/>
    <mergeCell ref="F77:F79"/>
    <mergeCell ref="H77:Q79"/>
    <mergeCell ref="A64:A67"/>
    <mergeCell ref="C64:C67"/>
    <mergeCell ref="E64:E67"/>
    <mergeCell ref="H67:Q67"/>
    <mergeCell ref="A68:A73"/>
    <mergeCell ref="C68:C73"/>
    <mergeCell ref="E68:E73"/>
    <mergeCell ref="D71:D73"/>
    <mergeCell ref="F71:F73"/>
    <mergeCell ref="H71:Q73"/>
    <mergeCell ref="A55:A63"/>
    <mergeCell ref="C55:C63"/>
    <mergeCell ref="E55:E63"/>
    <mergeCell ref="D58:D63"/>
    <mergeCell ref="F58:F63"/>
    <mergeCell ref="H58:Q63"/>
    <mergeCell ref="A49:A54"/>
    <mergeCell ref="C49:C54"/>
    <mergeCell ref="E49:E54"/>
    <mergeCell ref="D52:D54"/>
    <mergeCell ref="F52:F54"/>
    <mergeCell ref="H52:Q54"/>
    <mergeCell ref="A41:A48"/>
    <mergeCell ref="C41:C48"/>
    <mergeCell ref="E41:E48"/>
    <mergeCell ref="D44:D48"/>
    <mergeCell ref="F44:F48"/>
    <mergeCell ref="H44:Q48"/>
    <mergeCell ref="A30:A33"/>
    <mergeCell ref="C30:C33"/>
    <mergeCell ref="E30:E33"/>
    <mergeCell ref="H33:Q33"/>
    <mergeCell ref="A34:A40"/>
    <mergeCell ref="C34:C40"/>
    <mergeCell ref="E34:E40"/>
    <mergeCell ref="D37:D40"/>
    <mergeCell ref="F37:F40"/>
    <mergeCell ref="H37:Q40"/>
    <mergeCell ref="A24:A29"/>
    <mergeCell ref="C24:C29"/>
    <mergeCell ref="E24:E29"/>
    <mergeCell ref="D27:D29"/>
    <mergeCell ref="F27:F29"/>
    <mergeCell ref="H27:Q29"/>
    <mergeCell ref="F14:F15"/>
    <mergeCell ref="G14:G15"/>
    <mergeCell ref="H14:Q14"/>
    <mergeCell ref="R14:R15"/>
    <mergeCell ref="A19:A23"/>
    <mergeCell ref="C19:C23"/>
    <mergeCell ref="E19:E23"/>
    <mergeCell ref="D22:D23"/>
    <mergeCell ref="F22:F23"/>
    <mergeCell ref="H22:Q23"/>
    <mergeCell ref="O5:Q5"/>
    <mergeCell ref="A9:Q9"/>
    <mergeCell ref="A10:Q10"/>
    <mergeCell ref="A11:Q11"/>
    <mergeCell ref="A13:Q13"/>
    <mergeCell ref="A14:A15"/>
    <mergeCell ref="B14:B15"/>
    <mergeCell ref="C14:C15"/>
    <mergeCell ref="D14:D15"/>
    <mergeCell ref="E14:E15"/>
  </mergeCells>
  <pageMargins left="0.70866141732283472" right="0.70866141732283472" top="0.74803149606299213" bottom="0.74803149606299213" header="0.31496062992125984" footer="0.31496062992125984"/>
  <pageSetup paperSize="8" scale="23" fitToHeight="120" orientation="landscape" r:id="rId1"/>
  <rowBreaks count="6" manualBreakCount="6">
    <brk id="79" max="16" man="1"/>
    <brk id="165" max="16" man="1"/>
    <brk id="326" max="16" man="1"/>
    <brk id="503" max="16" man="1"/>
    <brk id="605" max="16" man="1"/>
    <brk id="701" max="16" man="1"/>
  </rowBreaks>
</worksheet>
</file>

<file path=xl/worksheets/sheet21.xml><?xml version="1.0" encoding="utf-8"?>
<worksheet xmlns="http://schemas.openxmlformats.org/spreadsheetml/2006/main" xmlns:r="http://schemas.openxmlformats.org/officeDocument/2006/relationships">
  <sheetPr codeName="Лист21"/>
  <dimension ref="A2:R806"/>
  <sheetViews>
    <sheetView view="pageBreakPreview" topLeftCell="C547" zoomScale="30" zoomScaleNormal="25" zoomScaleSheetLayoutView="30" workbookViewId="0">
      <selection activeCell="L599" sqref="L599"/>
    </sheetView>
  </sheetViews>
  <sheetFormatPr defaultColWidth="8.88671875" defaultRowHeight="33"/>
  <cols>
    <col min="1" max="1" width="16" style="7" customWidth="1"/>
    <col min="2" max="2" width="93.77734375" style="7" customWidth="1"/>
    <col min="3" max="3" width="55.77734375" style="7" customWidth="1"/>
    <col min="4" max="4" width="63.77734375" style="7" customWidth="1"/>
    <col min="5" max="5" width="26.21875" style="7" customWidth="1"/>
    <col min="6" max="6" width="40.77734375" style="75" customWidth="1"/>
    <col min="7" max="7" width="38.77734375" style="406" customWidth="1"/>
    <col min="8" max="16" width="38.77734375" style="75" customWidth="1"/>
    <col min="17" max="17" width="35.44140625" style="75" customWidth="1"/>
    <col min="18" max="18" width="38.77734375" style="75" customWidth="1"/>
    <col min="19" max="16384" width="8.88671875" style="7"/>
  </cols>
  <sheetData>
    <row r="2" spans="1:18" ht="69" customHeight="1" thickBot="1">
      <c r="K2" s="350" t="s">
        <v>710</v>
      </c>
    </row>
    <row r="3" spans="1:18" ht="168" customHeight="1" thickBot="1">
      <c r="I3" s="341" t="s">
        <v>703</v>
      </c>
      <c r="J3" s="342">
        <v>733</v>
      </c>
      <c r="K3" s="342"/>
      <c r="L3" s="343" t="s">
        <v>704</v>
      </c>
    </row>
    <row r="4" spans="1:18" s="85" customFormat="1" ht="168" customHeight="1" thickBot="1">
      <c r="B4" s="87"/>
      <c r="C4" s="87"/>
      <c r="D4" s="88"/>
      <c r="E4" s="295"/>
      <c r="F4" s="295"/>
      <c r="G4" s="407"/>
      <c r="H4" s="87"/>
      <c r="I4" s="341" t="s">
        <v>705</v>
      </c>
      <c r="J4" s="344">
        <v>0</v>
      </c>
      <c r="K4" s="345"/>
      <c r="L4" s="346" t="s">
        <v>706</v>
      </c>
      <c r="M4" s="349" t="s">
        <v>709</v>
      </c>
      <c r="N4" s="295"/>
      <c r="O4" s="89"/>
      <c r="P4" s="90"/>
      <c r="Q4" s="90"/>
      <c r="R4" s="87"/>
    </row>
    <row r="5" spans="1:18" s="76" customFormat="1" ht="168" customHeight="1" thickBot="1">
      <c r="C5" s="93"/>
      <c r="D5" s="88"/>
      <c r="E5" s="295"/>
      <c r="F5" s="295"/>
      <c r="G5" s="457"/>
      <c r="H5" s="94"/>
      <c r="I5" s="341" t="s">
        <v>707</v>
      </c>
      <c r="J5" s="347">
        <f>ROUND(J4/J3,2)</f>
        <v>0</v>
      </c>
      <c r="K5" s="347"/>
      <c r="L5" s="343" t="s">
        <v>708</v>
      </c>
      <c r="M5" s="295"/>
      <c r="N5" s="295"/>
      <c r="O5" s="659"/>
      <c r="P5" s="660"/>
      <c r="Q5" s="660"/>
      <c r="R5" s="94"/>
    </row>
    <row r="6" spans="1:18" s="76" customFormat="1" ht="54.75" customHeight="1">
      <c r="B6" s="96"/>
      <c r="C6" s="96"/>
      <c r="D6" s="88"/>
      <c r="E6" s="295"/>
      <c r="F6" s="295"/>
      <c r="G6" s="407"/>
      <c r="H6" s="96"/>
      <c r="I6" s="97"/>
      <c r="J6" s="97"/>
      <c r="K6" s="97"/>
      <c r="L6" s="95"/>
      <c r="M6" s="295"/>
      <c r="N6" s="295"/>
      <c r="O6" s="91"/>
      <c r="P6" s="92"/>
      <c r="Q6" s="92"/>
      <c r="R6" s="96"/>
    </row>
    <row r="7" spans="1:18" s="76" customFormat="1" ht="54.75" customHeight="1">
      <c r="B7" s="81"/>
      <c r="C7" s="81"/>
      <c r="D7" s="84"/>
      <c r="G7" s="408"/>
      <c r="H7" s="86"/>
      <c r="I7" s="86"/>
      <c r="J7" s="86"/>
      <c r="K7" s="86"/>
      <c r="L7" s="82"/>
      <c r="N7" s="83"/>
      <c r="O7" s="91"/>
      <c r="P7" s="92"/>
      <c r="Q7" s="92"/>
      <c r="R7" s="86"/>
    </row>
    <row r="8" spans="1:18" s="76" customFormat="1" ht="54.75" customHeight="1">
      <c r="A8" s="27"/>
      <c r="B8" s="27"/>
      <c r="C8" s="28"/>
      <c r="D8" s="27"/>
      <c r="E8" s="27"/>
      <c r="F8" s="38"/>
      <c r="G8" s="409"/>
      <c r="H8" s="38"/>
      <c r="I8" s="38"/>
      <c r="J8" s="38"/>
      <c r="K8" s="38"/>
      <c r="L8" s="38"/>
      <c r="M8" s="74"/>
      <c r="N8" s="74"/>
      <c r="O8" s="74"/>
      <c r="P8" s="74"/>
      <c r="Q8" s="80"/>
      <c r="R8" s="38"/>
    </row>
    <row r="9" spans="1:18" s="76" customFormat="1" ht="54.75" customHeight="1">
      <c r="A9" s="661" t="s">
        <v>0</v>
      </c>
      <c r="B9" s="661"/>
      <c r="C9" s="661"/>
      <c r="D9" s="661"/>
      <c r="E9" s="661"/>
      <c r="F9" s="661"/>
      <c r="G9" s="661"/>
      <c r="H9" s="661"/>
      <c r="I9" s="661"/>
      <c r="J9" s="661"/>
      <c r="K9" s="661"/>
      <c r="L9" s="661"/>
      <c r="M9" s="661"/>
      <c r="N9" s="661"/>
      <c r="O9" s="661"/>
      <c r="P9" s="661"/>
      <c r="Q9" s="661"/>
    </row>
    <row r="10" spans="1:18" s="76" customFormat="1" ht="54.75" customHeight="1">
      <c r="A10" s="652" t="s">
        <v>504</v>
      </c>
      <c r="B10" s="652"/>
      <c r="C10" s="652"/>
      <c r="D10" s="652"/>
      <c r="E10" s="652"/>
      <c r="F10" s="652"/>
      <c r="G10" s="652"/>
      <c r="H10" s="652"/>
      <c r="I10" s="652"/>
      <c r="J10" s="652"/>
      <c r="K10" s="652"/>
      <c r="L10" s="652"/>
      <c r="M10" s="652"/>
      <c r="N10" s="652"/>
      <c r="O10" s="652"/>
      <c r="P10" s="652"/>
      <c r="Q10" s="652"/>
    </row>
    <row r="11" spans="1:18" s="76" customFormat="1" ht="54.75" customHeight="1">
      <c r="A11" s="652" t="s">
        <v>505</v>
      </c>
      <c r="B11" s="653"/>
      <c r="C11" s="653"/>
      <c r="D11" s="653"/>
      <c r="E11" s="653"/>
      <c r="F11" s="653"/>
      <c r="G11" s="653"/>
      <c r="H11" s="653"/>
      <c r="I11" s="653"/>
      <c r="J11" s="653"/>
      <c r="K11" s="653"/>
      <c r="L11" s="653"/>
      <c r="M11" s="653"/>
      <c r="N11" s="653"/>
      <c r="O11" s="653"/>
      <c r="P11" s="653"/>
      <c r="Q11" s="653"/>
    </row>
    <row r="12" spans="1:18" s="76" customFormat="1" ht="54.75" customHeight="1">
      <c r="A12" s="569"/>
      <c r="B12" s="570"/>
      <c r="C12" s="570"/>
      <c r="D12" s="570"/>
      <c r="E12" s="570"/>
      <c r="F12" s="570"/>
      <c r="G12" s="410"/>
      <c r="H12" s="348" t="s">
        <v>735</v>
      </c>
      <c r="I12" s="570"/>
      <c r="J12" s="570"/>
      <c r="K12" s="570"/>
      <c r="L12" s="570"/>
      <c r="M12" s="570"/>
      <c r="N12" s="570"/>
      <c r="O12" s="570"/>
      <c r="P12" s="570"/>
      <c r="Q12" s="570"/>
      <c r="R12" s="348"/>
    </row>
    <row r="13" spans="1:18" ht="54.75" customHeight="1" thickBot="1">
      <c r="A13" s="654"/>
      <c r="B13" s="654"/>
      <c r="C13" s="654"/>
      <c r="D13" s="654"/>
      <c r="E13" s="654"/>
      <c r="F13" s="654"/>
      <c r="G13" s="654"/>
      <c r="H13" s="654"/>
      <c r="I13" s="654"/>
      <c r="J13" s="654"/>
      <c r="K13" s="654"/>
      <c r="L13" s="654"/>
      <c r="M13" s="654"/>
      <c r="N13" s="654"/>
      <c r="O13" s="654"/>
      <c r="P13" s="654"/>
      <c r="Q13" s="654"/>
      <c r="R13" s="7"/>
    </row>
    <row r="14" spans="1:18" ht="62.25" customHeight="1" thickBot="1">
      <c r="A14" s="655" t="s">
        <v>500</v>
      </c>
      <c r="B14" s="657" t="s">
        <v>1</v>
      </c>
      <c r="C14" s="655" t="s">
        <v>501</v>
      </c>
      <c r="D14" s="655" t="s">
        <v>503</v>
      </c>
      <c r="E14" s="657" t="s">
        <v>2</v>
      </c>
      <c r="F14" s="648" t="s">
        <v>502</v>
      </c>
      <c r="G14" s="622" t="s">
        <v>711</v>
      </c>
      <c r="H14" s="650" t="s">
        <v>3</v>
      </c>
      <c r="I14" s="651"/>
      <c r="J14" s="651"/>
      <c r="K14" s="651"/>
      <c r="L14" s="651"/>
      <c r="M14" s="651"/>
      <c r="N14" s="651"/>
      <c r="O14" s="651"/>
      <c r="P14" s="651"/>
      <c r="Q14" s="651"/>
      <c r="R14" s="622" t="s">
        <v>712</v>
      </c>
    </row>
    <row r="15" spans="1:18" ht="195" customHeight="1" thickBot="1">
      <c r="A15" s="656"/>
      <c r="B15" s="658"/>
      <c r="C15" s="656"/>
      <c r="D15" s="656"/>
      <c r="E15" s="658"/>
      <c r="F15" s="649"/>
      <c r="G15" s="623"/>
      <c r="H15" s="284" t="s">
        <v>4</v>
      </c>
      <c r="I15" s="284" t="s">
        <v>5</v>
      </c>
      <c r="J15" s="284" t="s">
        <v>6</v>
      </c>
      <c r="K15" s="284" t="s">
        <v>7</v>
      </c>
      <c r="L15" s="284" t="s">
        <v>8</v>
      </c>
      <c r="M15" s="284" t="s">
        <v>9</v>
      </c>
      <c r="N15" s="284" t="s">
        <v>10</v>
      </c>
      <c r="O15" s="284" t="s">
        <v>11</v>
      </c>
      <c r="P15" s="284" t="s">
        <v>12</v>
      </c>
      <c r="Q15" s="572" t="s">
        <v>13</v>
      </c>
      <c r="R15" s="623"/>
    </row>
    <row r="16" spans="1:18" s="296" customFormat="1" ht="35.1" customHeight="1" thickBot="1">
      <c r="A16" s="3">
        <v>1</v>
      </c>
      <c r="B16" s="3">
        <v>2</v>
      </c>
      <c r="C16" s="3">
        <v>3</v>
      </c>
      <c r="D16" s="3">
        <v>4</v>
      </c>
      <c r="E16" s="3">
        <v>5</v>
      </c>
      <c r="F16" s="3">
        <v>6</v>
      </c>
      <c r="G16" s="411">
        <v>7</v>
      </c>
      <c r="H16" s="3">
        <v>8</v>
      </c>
      <c r="I16" s="3">
        <v>9</v>
      </c>
      <c r="J16" s="3">
        <v>10</v>
      </c>
      <c r="K16" s="3">
        <v>11</v>
      </c>
      <c r="L16" s="3">
        <v>12</v>
      </c>
      <c r="M16" s="3">
        <v>13</v>
      </c>
      <c r="N16" s="3">
        <v>14</v>
      </c>
      <c r="O16" s="3">
        <v>15</v>
      </c>
      <c r="P16" s="3">
        <v>16</v>
      </c>
      <c r="Q16" s="3">
        <v>17</v>
      </c>
      <c r="R16" s="3">
        <v>18</v>
      </c>
    </row>
    <row r="17" spans="1:18" ht="35.1" customHeight="1" thickBot="1">
      <c r="A17" s="499" t="s">
        <v>506</v>
      </c>
      <c r="B17" s="500"/>
      <c r="C17" s="500"/>
      <c r="D17" s="500"/>
      <c r="E17" s="500"/>
      <c r="F17" s="36"/>
      <c r="G17" s="412"/>
      <c r="H17" s="36"/>
      <c r="I17" s="36"/>
      <c r="J17" s="36"/>
      <c r="K17" s="36"/>
      <c r="L17" s="36"/>
      <c r="M17" s="36"/>
      <c r="N17" s="36"/>
      <c r="O17" s="36"/>
      <c r="P17" s="36"/>
      <c r="Q17" s="36"/>
      <c r="R17" s="49"/>
    </row>
    <row r="18" spans="1:18" ht="35.1" customHeight="1" thickBot="1">
      <c r="A18" s="493" t="s">
        <v>14</v>
      </c>
      <c r="B18" s="501"/>
      <c r="C18" s="501"/>
      <c r="D18" s="501"/>
      <c r="E18" s="501"/>
      <c r="F18" s="494"/>
      <c r="G18" s="495"/>
      <c r="H18" s="494"/>
      <c r="I18" s="494"/>
      <c r="J18" s="494"/>
      <c r="K18" s="494"/>
      <c r="L18" s="494"/>
      <c r="M18" s="494"/>
      <c r="N18" s="494"/>
      <c r="O18" s="494"/>
      <c r="P18" s="494"/>
      <c r="Q18" s="494"/>
      <c r="R18" s="540"/>
    </row>
    <row r="19" spans="1:18" s="104" customFormat="1" ht="32.25" customHeight="1">
      <c r="A19" s="665">
        <v>1</v>
      </c>
      <c r="B19" s="536" t="s">
        <v>531</v>
      </c>
      <c r="C19" s="668" t="s">
        <v>15</v>
      </c>
      <c r="D19" s="561" t="s">
        <v>16</v>
      </c>
      <c r="E19" s="645" t="s">
        <v>607</v>
      </c>
      <c r="F19" s="102" t="s">
        <v>111</v>
      </c>
      <c r="G19" s="458">
        <f>R19*J5</f>
        <v>0</v>
      </c>
      <c r="H19" s="109">
        <v>0</v>
      </c>
      <c r="I19" s="103"/>
      <c r="J19" s="103"/>
      <c r="K19" s="103"/>
      <c r="L19" s="103"/>
      <c r="M19" s="103"/>
      <c r="N19" s="103"/>
      <c r="O19" s="103"/>
      <c r="P19" s="103"/>
      <c r="Q19" s="156"/>
      <c r="R19" s="376">
        <v>0.4</v>
      </c>
    </row>
    <row r="20" spans="1:18" s="104" customFormat="1" ht="32.25" customHeight="1">
      <c r="A20" s="666"/>
      <c r="B20" s="553" t="s">
        <v>532</v>
      </c>
      <c r="C20" s="669"/>
      <c r="D20" s="105"/>
      <c r="E20" s="646"/>
      <c r="F20" s="557" t="s">
        <v>112</v>
      </c>
      <c r="G20" s="497"/>
      <c r="H20" s="112"/>
      <c r="I20" s="106"/>
      <c r="J20" s="106"/>
      <c r="K20" s="106"/>
      <c r="L20" s="106"/>
      <c r="M20" s="106"/>
      <c r="N20" s="106"/>
      <c r="O20" s="106"/>
      <c r="P20" s="106"/>
      <c r="Q20" s="157"/>
      <c r="R20" s="377"/>
    </row>
    <row r="21" spans="1:18" s="104" customFormat="1" ht="33" customHeight="1" thickBot="1">
      <c r="A21" s="666"/>
      <c r="B21" s="559" t="s">
        <v>533</v>
      </c>
      <c r="C21" s="669"/>
      <c r="D21" s="562"/>
      <c r="E21" s="646"/>
      <c r="F21" s="107" t="s">
        <v>20</v>
      </c>
      <c r="G21" s="460"/>
      <c r="H21" s="124"/>
      <c r="I21" s="108"/>
      <c r="J21" s="108"/>
      <c r="K21" s="108"/>
      <c r="L21" s="108"/>
      <c r="M21" s="108"/>
      <c r="N21" s="108"/>
      <c r="O21" s="108"/>
      <c r="P21" s="108"/>
      <c r="Q21" s="354"/>
      <c r="R21" s="378"/>
    </row>
    <row r="22" spans="1:18" s="104" customFormat="1" ht="33" customHeight="1">
      <c r="A22" s="666"/>
      <c r="B22" s="559" t="s">
        <v>21</v>
      </c>
      <c r="C22" s="669"/>
      <c r="D22" s="662" t="s">
        <v>22</v>
      </c>
      <c r="E22" s="646"/>
      <c r="F22" s="664"/>
      <c r="G22" s="461"/>
      <c r="H22" s="628"/>
      <c r="I22" s="633"/>
      <c r="J22" s="633"/>
      <c r="K22" s="633"/>
      <c r="L22" s="633"/>
      <c r="M22" s="633"/>
      <c r="N22" s="633"/>
      <c r="O22" s="633"/>
      <c r="P22" s="633"/>
      <c r="Q22" s="633"/>
      <c r="R22" s="509"/>
    </row>
    <row r="23" spans="1:18" s="104" customFormat="1" ht="39" customHeight="1" thickBot="1">
      <c r="A23" s="667"/>
      <c r="B23" s="560" t="s">
        <v>23</v>
      </c>
      <c r="C23" s="681"/>
      <c r="D23" s="663"/>
      <c r="E23" s="647"/>
      <c r="F23" s="663"/>
      <c r="G23" s="462"/>
      <c r="H23" s="634"/>
      <c r="I23" s="634"/>
      <c r="J23" s="634"/>
      <c r="K23" s="634"/>
      <c r="L23" s="634"/>
      <c r="M23" s="634"/>
      <c r="N23" s="634"/>
      <c r="O23" s="634"/>
      <c r="P23" s="634"/>
      <c r="Q23" s="634"/>
      <c r="R23" s="508"/>
    </row>
    <row r="24" spans="1:18" s="104" customFormat="1" ht="33" customHeight="1">
      <c r="A24" s="665">
        <v>2</v>
      </c>
      <c r="B24" s="536" t="s">
        <v>410</v>
      </c>
      <c r="C24" s="668" t="s">
        <v>15</v>
      </c>
      <c r="D24" s="561" t="s">
        <v>25</v>
      </c>
      <c r="E24" s="645" t="s">
        <v>17</v>
      </c>
      <c r="F24" s="102" t="s">
        <v>111</v>
      </c>
      <c r="G24" s="458">
        <f>R24*J5</f>
        <v>0</v>
      </c>
      <c r="H24" s="109">
        <v>0</v>
      </c>
      <c r="I24" s="103"/>
      <c r="J24" s="103"/>
      <c r="K24" s="110"/>
      <c r="L24" s="103"/>
      <c r="M24" s="103"/>
      <c r="N24" s="103"/>
      <c r="O24" s="103"/>
      <c r="P24" s="103"/>
      <c r="Q24" s="156"/>
      <c r="R24" s="376">
        <v>0.25</v>
      </c>
    </row>
    <row r="25" spans="1:18" s="104" customFormat="1" ht="33" customHeight="1">
      <c r="A25" s="666"/>
      <c r="B25" s="553" t="s">
        <v>411</v>
      </c>
      <c r="C25" s="669"/>
      <c r="D25" s="111"/>
      <c r="E25" s="646"/>
      <c r="F25" s="557" t="s">
        <v>112</v>
      </c>
      <c r="G25" s="497"/>
      <c r="H25" s="112"/>
      <c r="I25" s="106"/>
      <c r="J25" s="106"/>
      <c r="K25" s="113"/>
      <c r="L25" s="106"/>
      <c r="M25" s="106"/>
      <c r="N25" s="106"/>
      <c r="O25" s="106"/>
      <c r="P25" s="106"/>
      <c r="Q25" s="157"/>
      <c r="R25" s="377"/>
    </row>
    <row r="26" spans="1:18" s="104" customFormat="1" ht="33" customHeight="1" thickBot="1">
      <c r="A26" s="666"/>
      <c r="B26" s="559" t="s">
        <v>26</v>
      </c>
      <c r="C26" s="669"/>
      <c r="D26" s="559"/>
      <c r="E26" s="646"/>
      <c r="F26" s="107" t="s">
        <v>20</v>
      </c>
      <c r="G26" s="463"/>
      <c r="H26" s="126"/>
      <c r="I26" s="114"/>
      <c r="J26" s="114"/>
      <c r="K26" s="114"/>
      <c r="L26" s="114"/>
      <c r="M26" s="114"/>
      <c r="N26" s="114"/>
      <c r="O26" s="114"/>
      <c r="P26" s="114"/>
      <c r="Q26" s="158"/>
      <c r="R26" s="379"/>
    </row>
    <row r="27" spans="1:18" s="104" customFormat="1" ht="33" customHeight="1">
      <c r="A27" s="666"/>
      <c r="B27" s="559" t="s">
        <v>534</v>
      </c>
      <c r="C27" s="669"/>
      <c r="D27" s="671" t="s">
        <v>27</v>
      </c>
      <c r="E27" s="646"/>
      <c r="F27" s="664"/>
      <c r="G27" s="461"/>
      <c r="H27" s="628"/>
      <c r="I27" s="628"/>
      <c r="J27" s="628"/>
      <c r="K27" s="628"/>
      <c r="L27" s="628"/>
      <c r="M27" s="628"/>
      <c r="N27" s="628"/>
      <c r="O27" s="628"/>
      <c r="P27" s="628"/>
      <c r="Q27" s="628"/>
      <c r="R27" s="509"/>
    </row>
    <row r="28" spans="1:18" s="104" customFormat="1" ht="33" customHeight="1">
      <c r="A28" s="666"/>
      <c r="B28" s="115" t="s">
        <v>535</v>
      </c>
      <c r="C28" s="669"/>
      <c r="D28" s="672"/>
      <c r="E28" s="646"/>
      <c r="F28" s="674"/>
      <c r="G28" s="464"/>
      <c r="H28" s="675"/>
      <c r="I28" s="675"/>
      <c r="J28" s="675"/>
      <c r="K28" s="675"/>
      <c r="L28" s="675"/>
      <c r="M28" s="675"/>
      <c r="N28" s="675"/>
      <c r="O28" s="675"/>
      <c r="P28" s="675"/>
      <c r="Q28" s="675"/>
      <c r="R28" s="557"/>
    </row>
    <row r="29" spans="1:18" s="104" customFormat="1" ht="51" customHeight="1" thickBot="1">
      <c r="A29" s="667"/>
      <c r="B29" s="116" t="s">
        <v>28</v>
      </c>
      <c r="C29" s="670"/>
      <c r="D29" s="673"/>
      <c r="E29" s="647"/>
      <c r="F29" s="663"/>
      <c r="G29" s="462"/>
      <c r="H29" s="635"/>
      <c r="I29" s="635"/>
      <c r="J29" s="635"/>
      <c r="K29" s="635"/>
      <c r="L29" s="635"/>
      <c r="M29" s="635"/>
      <c r="N29" s="635"/>
      <c r="O29" s="635"/>
      <c r="P29" s="635"/>
      <c r="Q29" s="635"/>
      <c r="R29" s="508"/>
    </row>
    <row r="30" spans="1:18" s="104" customFormat="1" ht="33" customHeight="1">
      <c r="A30" s="665">
        <v>3</v>
      </c>
      <c r="B30" s="536" t="s">
        <v>536</v>
      </c>
      <c r="C30" s="668" t="s">
        <v>15</v>
      </c>
      <c r="D30" s="536" t="s">
        <v>29</v>
      </c>
      <c r="E30" s="645" t="s">
        <v>607</v>
      </c>
      <c r="F30" s="102" t="s">
        <v>111</v>
      </c>
      <c r="G30" s="458">
        <f>R30*J5</f>
        <v>0</v>
      </c>
      <c r="H30" s="109">
        <v>0</v>
      </c>
      <c r="I30" s="103"/>
      <c r="J30" s="103"/>
      <c r="K30" s="103"/>
      <c r="L30" s="103"/>
      <c r="M30" s="103"/>
      <c r="N30" s="103"/>
      <c r="O30" s="103"/>
      <c r="P30" s="103"/>
      <c r="Q30" s="156"/>
      <c r="R30" s="376">
        <v>0.63</v>
      </c>
    </row>
    <row r="31" spans="1:18" s="104" customFormat="1" ht="33" customHeight="1">
      <c r="A31" s="666"/>
      <c r="B31" s="553" t="s">
        <v>537</v>
      </c>
      <c r="C31" s="669"/>
      <c r="D31" s="117"/>
      <c r="E31" s="646"/>
      <c r="F31" s="557" t="s">
        <v>112</v>
      </c>
      <c r="G31" s="497"/>
      <c r="H31" s="112"/>
      <c r="I31" s="106"/>
      <c r="J31" s="106"/>
      <c r="K31" s="106"/>
      <c r="L31" s="106"/>
      <c r="M31" s="113"/>
      <c r="N31" s="113"/>
      <c r="O31" s="106"/>
      <c r="P31" s="106"/>
      <c r="Q31" s="157"/>
      <c r="R31" s="377"/>
    </row>
    <row r="32" spans="1:18" s="104" customFormat="1" ht="33" customHeight="1" thickBot="1">
      <c r="A32" s="666"/>
      <c r="B32" s="559" t="s">
        <v>30</v>
      </c>
      <c r="C32" s="669"/>
      <c r="D32" s="118"/>
      <c r="E32" s="646"/>
      <c r="F32" s="107" t="s">
        <v>20</v>
      </c>
      <c r="G32" s="463"/>
      <c r="H32" s="126"/>
      <c r="I32" s="114"/>
      <c r="J32" s="114"/>
      <c r="K32" s="114"/>
      <c r="L32" s="114"/>
      <c r="M32" s="119"/>
      <c r="N32" s="119"/>
      <c r="O32" s="114"/>
      <c r="P32" s="114"/>
      <c r="Q32" s="158"/>
      <c r="R32" s="379"/>
    </row>
    <row r="33" spans="1:18" s="104" customFormat="1" ht="48" customHeight="1" thickBot="1">
      <c r="A33" s="667"/>
      <c r="B33" s="560" t="s">
        <v>538</v>
      </c>
      <c r="C33" s="670"/>
      <c r="D33" s="120" t="s">
        <v>31</v>
      </c>
      <c r="E33" s="647"/>
      <c r="F33" s="121"/>
      <c r="G33" s="465"/>
      <c r="H33" s="680"/>
      <c r="I33" s="680"/>
      <c r="J33" s="680"/>
      <c r="K33" s="680"/>
      <c r="L33" s="680"/>
      <c r="M33" s="680"/>
      <c r="N33" s="680"/>
      <c r="O33" s="680"/>
      <c r="P33" s="680"/>
      <c r="Q33" s="680"/>
      <c r="R33" s="568"/>
    </row>
    <row r="34" spans="1:18" s="104" customFormat="1" ht="33" customHeight="1">
      <c r="A34" s="665">
        <v>4</v>
      </c>
      <c r="B34" s="536" t="s">
        <v>539</v>
      </c>
      <c r="C34" s="668" t="s">
        <v>15</v>
      </c>
      <c r="D34" s="561" t="s">
        <v>32</v>
      </c>
      <c r="E34" s="645" t="s">
        <v>17</v>
      </c>
      <c r="F34" s="102" t="s">
        <v>111</v>
      </c>
      <c r="G34" s="458">
        <f>R34*J5</f>
        <v>0</v>
      </c>
      <c r="H34" s="109">
        <v>0</v>
      </c>
      <c r="I34" s="109"/>
      <c r="J34" s="103"/>
      <c r="K34" s="103"/>
      <c r="L34" s="103"/>
      <c r="M34" s="103"/>
      <c r="N34" s="103"/>
      <c r="O34" s="103"/>
      <c r="P34" s="103"/>
      <c r="Q34" s="156"/>
      <c r="R34" s="376">
        <v>0.87</v>
      </c>
    </row>
    <row r="35" spans="1:18" s="104" customFormat="1" ht="33" customHeight="1">
      <c r="A35" s="666"/>
      <c r="B35" s="553" t="s">
        <v>540</v>
      </c>
      <c r="C35" s="669"/>
      <c r="D35" s="105"/>
      <c r="E35" s="646"/>
      <c r="F35" s="557" t="s">
        <v>112</v>
      </c>
      <c r="G35" s="497"/>
      <c r="H35" s="112"/>
      <c r="I35" s="112"/>
      <c r="J35" s="106"/>
      <c r="K35" s="106"/>
      <c r="L35" s="106"/>
      <c r="M35" s="106"/>
      <c r="N35" s="106"/>
      <c r="O35" s="106"/>
      <c r="P35" s="106"/>
      <c r="Q35" s="157"/>
      <c r="R35" s="377"/>
    </row>
    <row r="36" spans="1:18" s="104" customFormat="1" ht="33" customHeight="1" thickBot="1">
      <c r="A36" s="666"/>
      <c r="B36" s="559" t="s">
        <v>33</v>
      </c>
      <c r="C36" s="669"/>
      <c r="D36" s="562"/>
      <c r="E36" s="646"/>
      <c r="F36" s="107" t="s">
        <v>20</v>
      </c>
      <c r="G36" s="463"/>
      <c r="H36" s="126"/>
      <c r="I36" s="114"/>
      <c r="J36" s="114"/>
      <c r="K36" s="114"/>
      <c r="L36" s="114"/>
      <c r="M36" s="114"/>
      <c r="N36" s="114"/>
      <c r="O36" s="114"/>
      <c r="P36" s="114"/>
      <c r="Q36" s="158"/>
      <c r="R36" s="379"/>
    </row>
    <row r="37" spans="1:18" s="104" customFormat="1" ht="33" customHeight="1">
      <c r="A37" s="666"/>
      <c r="B37" s="559" t="s">
        <v>541</v>
      </c>
      <c r="C37" s="669"/>
      <c r="D37" s="671" t="s">
        <v>34</v>
      </c>
      <c r="E37" s="646"/>
      <c r="F37" s="664"/>
      <c r="G37" s="461"/>
      <c r="H37" s="628"/>
      <c r="I37" s="629"/>
      <c r="J37" s="629"/>
      <c r="K37" s="629"/>
      <c r="L37" s="629"/>
      <c r="M37" s="629"/>
      <c r="N37" s="629"/>
      <c r="O37" s="629"/>
      <c r="P37" s="629"/>
      <c r="Q37" s="629"/>
      <c r="R37" s="509"/>
    </row>
    <row r="38" spans="1:18" s="104" customFormat="1" ht="33" customHeight="1">
      <c r="A38" s="666"/>
      <c r="B38" s="559" t="s">
        <v>542</v>
      </c>
      <c r="C38" s="669"/>
      <c r="D38" s="676"/>
      <c r="E38" s="646"/>
      <c r="F38" s="678"/>
      <c r="G38" s="466"/>
      <c r="H38" s="630"/>
      <c r="I38" s="630"/>
      <c r="J38" s="630"/>
      <c r="K38" s="630"/>
      <c r="L38" s="630"/>
      <c r="M38" s="630"/>
      <c r="N38" s="630"/>
      <c r="O38" s="630"/>
      <c r="P38" s="630"/>
      <c r="Q38" s="630"/>
      <c r="R38" s="510"/>
    </row>
    <row r="39" spans="1:18" s="104" customFormat="1" ht="33" customHeight="1">
      <c r="A39" s="666"/>
      <c r="B39" s="559" t="s">
        <v>418</v>
      </c>
      <c r="C39" s="669"/>
      <c r="D39" s="676"/>
      <c r="E39" s="646"/>
      <c r="F39" s="678"/>
      <c r="G39" s="466"/>
      <c r="H39" s="630"/>
      <c r="I39" s="630"/>
      <c r="J39" s="630"/>
      <c r="K39" s="630"/>
      <c r="L39" s="630"/>
      <c r="M39" s="630"/>
      <c r="N39" s="630"/>
      <c r="O39" s="630"/>
      <c r="P39" s="630"/>
      <c r="Q39" s="630"/>
      <c r="R39" s="510"/>
    </row>
    <row r="40" spans="1:18" s="104" customFormat="1" ht="45" customHeight="1" thickBot="1">
      <c r="A40" s="667"/>
      <c r="B40" s="560" t="s">
        <v>35</v>
      </c>
      <c r="C40" s="670"/>
      <c r="D40" s="677"/>
      <c r="E40" s="647"/>
      <c r="F40" s="679"/>
      <c r="G40" s="467"/>
      <c r="H40" s="631"/>
      <c r="I40" s="631"/>
      <c r="J40" s="631"/>
      <c r="K40" s="631"/>
      <c r="L40" s="631"/>
      <c r="M40" s="631"/>
      <c r="N40" s="631"/>
      <c r="O40" s="631"/>
      <c r="P40" s="631"/>
      <c r="Q40" s="631"/>
      <c r="R40" s="511"/>
    </row>
    <row r="41" spans="1:18" s="104" customFormat="1" ht="33" customHeight="1">
      <c r="A41" s="665">
        <v>5</v>
      </c>
      <c r="B41" s="536" t="s">
        <v>543</v>
      </c>
      <c r="C41" s="668" t="s">
        <v>15</v>
      </c>
      <c r="D41" s="561" t="s">
        <v>36</v>
      </c>
      <c r="E41" s="645" t="s">
        <v>17</v>
      </c>
      <c r="F41" s="102" t="s">
        <v>111</v>
      </c>
      <c r="G41" s="458">
        <f>R41*J5</f>
        <v>0</v>
      </c>
      <c r="H41" s="109">
        <v>0</v>
      </c>
      <c r="I41" s="103"/>
      <c r="J41" s="103"/>
      <c r="K41" s="109"/>
      <c r="L41" s="109"/>
      <c r="M41" s="109"/>
      <c r="N41" s="103"/>
      <c r="O41" s="103"/>
      <c r="P41" s="103"/>
      <c r="Q41" s="156"/>
      <c r="R41" s="376">
        <v>0.45</v>
      </c>
    </row>
    <row r="42" spans="1:18" s="104" customFormat="1" ht="33" customHeight="1">
      <c r="A42" s="666"/>
      <c r="B42" s="505" t="s">
        <v>544</v>
      </c>
      <c r="C42" s="669"/>
      <c r="D42" s="122"/>
      <c r="E42" s="646"/>
      <c r="F42" s="557" t="s">
        <v>112</v>
      </c>
      <c r="G42" s="497"/>
      <c r="H42" s="112"/>
      <c r="I42" s="106"/>
      <c r="J42" s="106"/>
      <c r="K42" s="106"/>
      <c r="L42" s="112"/>
      <c r="M42" s="106"/>
      <c r="N42" s="106"/>
      <c r="O42" s="106"/>
      <c r="P42" s="106"/>
      <c r="Q42" s="157"/>
      <c r="R42" s="377"/>
    </row>
    <row r="43" spans="1:18" s="104" customFormat="1" ht="33" customHeight="1" thickBot="1">
      <c r="A43" s="666"/>
      <c r="B43" s="505" t="s">
        <v>545</v>
      </c>
      <c r="C43" s="669"/>
      <c r="D43" s="123"/>
      <c r="E43" s="646"/>
      <c r="F43" s="107" t="s">
        <v>20</v>
      </c>
      <c r="G43" s="460"/>
      <c r="H43" s="124"/>
      <c r="I43" s="108"/>
      <c r="J43" s="108"/>
      <c r="K43" s="108"/>
      <c r="L43" s="124"/>
      <c r="M43" s="108"/>
      <c r="N43" s="108"/>
      <c r="O43" s="108"/>
      <c r="P43" s="108"/>
      <c r="Q43" s="354"/>
      <c r="R43" s="378"/>
    </row>
    <row r="44" spans="1:18" s="104" customFormat="1" ht="33" customHeight="1">
      <c r="A44" s="666"/>
      <c r="B44" s="559" t="s">
        <v>37</v>
      </c>
      <c r="C44" s="669"/>
      <c r="D44" s="671" t="s">
        <v>38</v>
      </c>
      <c r="E44" s="646"/>
      <c r="F44" s="664"/>
      <c r="G44" s="461"/>
      <c r="H44" s="628"/>
      <c r="I44" s="628"/>
      <c r="J44" s="628"/>
      <c r="K44" s="628"/>
      <c r="L44" s="628"/>
      <c r="M44" s="628"/>
      <c r="N44" s="628"/>
      <c r="O44" s="628"/>
      <c r="P44" s="628"/>
      <c r="Q44" s="628"/>
      <c r="R44" s="509"/>
    </row>
    <row r="45" spans="1:18" s="104" customFormat="1" ht="33" customHeight="1">
      <c r="A45" s="666"/>
      <c r="B45" s="559" t="s">
        <v>546</v>
      </c>
      <c r="C45" s="669"/>
      <c r="D45" s="676"/>
      <c r="E45" s="646"/>
      <c r="F45" s="674"/>
      <c r="G45" s="464"/>
      <c r="H45" s="675"/>
      <c r="I45" s="675"/>
      <c r="J45" s="675"/>
      <c r="K45" s="675"/>
      <c r="L45" s="675"/>
      <c r="M45" s="675"/>
      <c r="N45" s="675"/>
      <c r="O45" s="675"/>
      <c r="P45" s="675"/>
      <c r="Q45" s="675"/>
      <c r="R45" s="557"/>
    </row>
    <row r="46" spans="1:18" s="104" customFormat="1" ht="33" customHeight="1">
      <c r="A46" s="666"/>
      <c r="B46" s="555" t="s">
        <v>547</v>
      </c>
      <c r="C46" s="669"/>
      <c r="D46" s="672"/>
      <c r="E46" s="646"/>
      <c r="F46" s="678"/>
      <c r="G46" s="466"/>
      <c r="H46" s="675"/>
      <c r="I46" s="675"/>
      <c r="J46" s="675"/>
      <c r="K46" s="675"/>
      <c r="L46" s="675"/>
      <c r="M46" s="675"/>
      <c r="N46" s="675"/>
      <c r="O46" s="675"/>
      <c r="P46" s="675"/>
      <c r="Q46" s="675"/>
      <c r="R46" s="510"/>
    </row>
    <row r="47" spans="1:18" s="104" customFormat="1" ht="33" customHeight="1">
      <c r="A47" s="666"/>
      <c r="B47" s="555" t="s">
        <v>39</v>
      </c>
      <c r="C47" s="669"/>
      <c r="D47" s="672"/>
      <c r="E47" s="646"/>
      <c r="F47" s="678"/>
      <c r="G47" s="466"/>
      <c r="H47" s="675"/>
      <c r="I47" s="675"/>
      <c r="J47" s="675"/>
      <c r="K47" s="675"/>
      <c r="L47" s="675"/>
      <c r="M47" s="675"/>
      <c r="N47" s="675"/>
      <c r="O47" s="675"/>
      <c r="P47" s="675"/>
      <c r="Q47" s="675"/>
      <c r="R47" s="510"/>
    </row>
    <row r="48" spans="1:18" s="104" customFormat="1" ht="54" customHeight="1" thickBot="1">
      <c r="A48" s="667"/>
      <c r="B48" s="560" t="s">
        <v>420</v>
      </c>
      <c r="C48" s="670"/>
      <c r="D48" s="673"/>
      <c r="E48" s="647"/>
      <c r="F48" s="679"/>
      <c r="G48" s="467"/>
      <c r="H48" s="635"/>
      <c r="I48" s="635"/>
      <c r="J48" s="635"/>
      <c r="K48" s="635"/>
      <c r="L48" s="635"/>
      <c r="M48" s="635"/>
      <c r="N48" s="635"/>
      <c r="O48" s="635"/>
      <c r="P48" s="635"/>
      <c r="Q48" s="635"/>
      <c r="R48" s="511"/>
    </row>
    <row r="49" spans="1:18" s="104" customFormat="1" ht="33" customHeight="1">
      <c r="A49" s="682">
        <v>6</v>
      </c>
      <c r="B49" s="536" t="s">
        <v>548</v>
      </c>
      <c r="C49" s="685" t="s">
        <v>15</v>
      </c>
      <c r="D49" s="536" t="s">
        <v>40</v>
      </c>
      <c r="E49" s="645" t="s">
        <v>17</v>
      </c>
      <c r="F49" s="102" t="s">
        <v>111</v>
      </c>
      <c r="G49" s="458">
        <f>R49*J5</f>
        <v>0</v>
      </c>
      <c r="H49" s="109">
        <v>0</v>
      </c>
      <c r="I49" s="103"/>
      <c r="J49" s="103"/>
      <c r="K49" s="103"/>
      <c r="L49" s="103"/>
      <c r="M49" s="103"/>
      <c r="N49" s="103"/>
      <c r="O49" s="103"/>
      <c r="P49" s="103"/>
      <c r="Q49" s="156"/>
      <c r="R49" s="376">
        <v>0.45</v>
      </c>
    </row>
    <row r="50" spans="1:18" s="104" customFormat="1" ht="33" customHeight="1">
      <c r="A50" s="683"/>
      <c r="B50" s="505" t="s">
        <v>549</v>
      </c>
      <c r="C50" s="686"/>
      <c r="D50" s="117"/>
      <c r="E50" s="646"/>
      <c r="F50" s="557" t="s">
        <v>112</v>
      </c>
      <c r="G50" s="497"/>
      <c r="H50" s="112"/>
      <c r="I50" s="106"/>
      <c r="J50" s="106"/>
      <c r="K50" s="106"/>
      <c r="L50" s="106"/>
      <c r="M50" s="106"/>
      <c r="N50" s="106"/>
      <c r="O50" s="106"/>
      <c r="P50" s="106"/>
      <c r="Q50" s="157"/>
      <c r="R50" s="377"/>
    </row>
    <row r="51" spans="1:18" s="104" customFormat="1" ht="33" customHeight="1" thickBot="1">
      <c r="A51" s="683"/>
      <c r="B51" s="559" t="s">
        <v>41</v>
      </c>
      <c r="C51" s="686"/>
      <c r="D51" s="118"/>
      <c r="E51" s="646"/>
      <c r="F51" s="125" t="s">
        <v>20</v>
      </c>
      <c r="G51" s="463"/>
      <c r="H51" s="126"/>
      <c r="I51" s="114"/>
      <c r="J51" s="114"/>
      <c r="K51" s="114"/>
      <c r="L51" s="114"/>
      <c r="M51" s="114"/>
      <c r="N51" s="114"/>
      <c r="O51" s="114"/>
      <c r="P51" s="114"/>
      <c r="Q51" s="158"/>
      <c r="R51" s="379"/>
    </row>
    <row r="52" spans="1:18" s="104" customFormat="1" ht="64.5">
      <c r="A52" s="683"/>
      <c r="B52" s="559" t="s">
        <v>550</v>
      </c>
      <c r="C52" s="686"/>
      <c r="D52" s="671" t="s">
        <v>42</v>
      </c>
      <c r="E52" s="646"/>
      <c r="F52" s="674"/>
      <c r="G52" s="464"/>
      <c r="H52" s="675"/>
      <c r="I52" s="675"/>
      <c r="J52" s="675"/>
      <c r="K52" s="675"/>
      <c r="L52" s="675"/>
      <c r="M52" s="675"/>
      <c r="N52" s="675"/>
      <c r="O52" s="675"/>
      <c r="P52" s="675"/>
      <c r="Q52" s="675"/>
      <c r="R52" s="557"/>
    </row>
    <row r="53" spans="1:18" s="104" customFormat="1" ht="33" customHeight="1">
      <c r="A53" s="683"/>
      <c r="B53" s="559" t="s">
        <v>551</v>
      </c>
      <c r="C53" s="686"/>
      <c r="D53" s="676"/>
      <c r="E53" s="646"/>
      <c r="F53" s="678"/>
      <c r="G53" s="466"/>
      <c r="H53" s="675"/>
      <c r="I53" s="675"/>
      <c r="J53" s="675"/>
      <c r="K53" s="675"/>
      <c r="L53" s="675"/>
      <c r="M53" s="675"/>
      <c r="N53" s="675"/>
      <c r="O53" s="675"/>
      <c r="P53" s="675"/>
      <c r="Q53" s="675"/>
      <c r="R53" s="510"/>
    </row>
    <row r="54" spans="1:18" s="104" customFormat="1" ht="33" customHeight="1" thickBot="1">
      <c r="A54" s="684"/>
      <c r="B54" s="165"/>
      <c r="C54" s="687"/>
      <c r="D54" s="677"/>
      <c r="E54" s="647"/>
      <c r="F54" s="679"/>
      <c r="G54" s="467"/>
      <c r="H54" s="635"/>
      <c r="I54" s="635"/>
      <c r="J54" s="635"/>
      <c r="K54" s="635"/>
      <c r="L54" s="635"/>
      <c r="M54" s="635"/>
      <c r="N54" s="635"/>
      <c r="O54" s="635"/>
      <c r="P54" s="635"/>
      <c r="Q54" s="635"/>
      <c r="R54" s="511"/>
    </row>
    <row r="55" spans="1:18" s="104" customFormat="1" ht="33" customHeight="1">
      <c r="A55" s="665">
        <v>7</v>
      </c>
      <c r="B55" s="549" t="s">
        <v>552</v>
      </c>
      <c r="C55" s="668" t="s">
        <v>15</v>
      </c>
      <c r="D55" s="561" t="s">
        <v>43</v>
      </c>
      <c r="E55" s="645" t="s">
        <v>607</v>
      </c>
      <c r="F55" s="102" t="s">
        <v>111</v>
      </c>
      <c r="G55" s="458">
        <f>R55*J5</f>
        <v>0</v>
      </c>
      <c r="H55" s="109">
        <v>0</v>
      </c>
      <c r="I55" s="103"/>
      <c r="J55" s="103"/>
      <c r="K55" s="103"/>
      <c r="L55" s="103"/>
      <c r="M55" s="103"/>
      <c r="N55" s="103"/>
      <c r="O55" s="103"/>
      <c r="P55" s="103"/>
      <c r="Q55" s="156"/>
      <c r="R55" s="376">
        <v>0.85</v>
      </c>
    </row>
    <row r="56" spans="1:18" s="104" customFormat="1" ht="33" customHeight="1">
      <c r="A56" s="666"/>
      <c r="B56" s="553" t="s">
        <v>399</v>
      </c>
      <c r="C56" s="669"/>
      <c r="D56" s="559"/>
      <c r="E56" s="646"/>
      <c r="F56" s="557" t="s">
        <v>112</v>
      </c>
      <c r="G56" s="497"/>
      <c r="H56" s="112"/>
      <c r="I56" s="112"/>
      <c r="J56" s="106"/>
      <c r="K56" s="106"/>
      <c r="L56" s="106"/>
      <c r="M56" s="106"/>
      <c r="N56" s="106"/>
      <c r="O56" s="106"/>
      <c r="P56" s="106"/>
      <c r="Q56" s="157"/>
      <c r="R56" s="377"/>
    </row>
    <row r="57" spans="1:18" s="104" customFormat="1" ht="33" customHeight="1" thickBot="1">
      <c r="A57" s="666"/>
      <c r="B57" s="550" t="s">
        <v>44</v>
      </c>
      <c r="C57" s="669"/>
      <c r="D57" s="562"/>
      <c r="E57" s="646"/>
      <c r="F57" s="107" t="s">
        <v>20</v>
      </c>
      <c r="G57" s="496"/>
      <c r="H57" s="127"/>
      <c r="I57" s="127"/>
      <c r="J57" s="128"/>
      <c r="K57" s="128"/>
      <c r="L57" s="128"/>
      <c r="M57" s="128"/>
      <c r="N57" s="128"/>
      <c r="O57" s="128"/>
      <c r="P57" s="128"/>
      <c r="Q57" s="355"/>
      <c r="R57" s="380"/>
    </row>
    <row r="58" spans="1:18" s="104" customFormat="1" ht="33" customHeight="1">
      <c r="A58" s="666"/>
      <c r="B58" s="550" t="s">
        <v>553</v>
      </c>
      <c r="C58" s="669"/>
      <c r="D58" s="671" t="s">
        <v>45</v>
      </c>
      <c r="E58" s="646"/>
      <c r="F58" s="664"/>
      <c r="G58" s="461"/>
      <c r="H58" s="628"/>
      <c r="I58" s="628"/>
      <c r="J58" s="628"/>
      <c r="K58" s="628"/>
      <c r="L58" s="628"/>
      <c r="M58" s="628"/>
      <c r="N58" s="628"/>
      <c r="O58" s="628"/>
      <c r="P58" s="628"/>
      <c r="Q58" s="628"/>
      <c r="R58" s="509"/>
    </row>
    <row r="59" spans="1:18" s="104" customFormat="1" ht="33" customHeight="1">
      <c r="A59" s="666"/>
      <c r="B59" s="550" t="s">
        <v>400</v>
      </c>
      <c r="C59" s="669"/>
      <c r="D59" s="676"/>
      <c r="E59" s="646"/>
      <c r="F59" s="674"/>
      <c r="G59" s="464"/>
      <c r="H59" s="675"/>
      <c r="I59" s="675"/>
      <c r="J59" s="675"/>
      <c r="K59" s="675"/>
      <c r="L59" s="675"/>
      <c r="M59" s="675"/>
      <c r="N59" s="675"/>
      <c r="O59" s="675"/>
      <c r="P59" s="675"/>
      <c r="Q59" s="675"/>
      <c r="R59" s="557"/>
    </row>
    <row r="60" spans="1:18" s="104" customFormat="1" ht="33" customHeight="1">
      <c r="A60" s="666"/>
      <c r="B60" s="550" t="s">
        <v>554</v>
      </c>
      <c r="C60" s="669"/>
      <c r="D60" s="676"/>
      <c r="E60" s="646"/>
      <c r="F60" s="678"/>
      <c r="G60" s="466"/>
      <c r="H60" s="675"/>
      <c r="I60" s="675"/>
      <c r="J60" s="675"/>
      <c r="K60" s="675"/>
      <c r="L60" s="675"/>
      <c r="M60" s="675"/>
      <c r="N60" s="675"/>
      <c r="O60" s="675"/>
      <c r="P60" s="675"/>
      <c r="Q60" s="675"/>
      <c r="R60" s="510"/>
    </row>
    <row r="61" spans="1:18" s="104" customFormat="1" ht="33" customHeight="1">
      <c r="A61" s="666"/>
      <c r="B61" s="550" t="s">
        <v>46</v>
      </c>
      <c r="C61" s="669"/>
      <c r="D61" s="676"/>
      <c r="E61" s="646"/>
      <c r="F61" s="678"/>
      <c r="G61" s="466"/>
      <c r="H61" s="675"/>
      <c r="I61" s="675"/>
      <c r="J61" s="675"/>
      <c r="K61" s="675"/>
      <c r="L61" s="675"/>
      <c r="M61" s="675"/>
      <c r="N61" s="675"/>
      <c r="O61" s="675"/>
      <c r="P61" s="675"/>
      <c r="Q61" s="675"/>
      <c r="R61" s="510"/>
    </row>
    <row r="62" spans="1:18" s="104" customFormat="1" ht="33" customHeight="1">
      <c r="A62" s="666"/>
      <c r="B62" s="550" t="s">
        <v>555</v>
      </c>
      <c r="C62" s="669"/>
      <c r="D62" s="676"/>
      <c r="E62" s="646"/>
      <c r="F62" s="678"/>
      <c r="G62" s="466"/>
      <c r="H62" s="675"/>
      <c r="I62" s="675"/>
      <c r="J62" s="675"/>
      <c r="K62" s="675"/>
      <c r="L62" s="675"/>
      <c r="M62" s="675"/>
      <c r="N62" s="675"/>
      <c r="O62" s="675"/>
      <c r="P62" s="675"/>
      <c r="Q62" s="675"/>
      <c r="R62" s="510"/>
    </row>
    <row r="63" spans="1:18" s="104" customFormat="1" ht="42" customHeight="1" thickBot="1">
      <c r="A63" s="667"/>
      <c r="B63" s="551" t="s">
        <v>47</v>
      </c>
      <c r="C63" s="670"/>
      <c r="D63" s="677"/>
      <c r="E63" s="647"/>
      <c r="F63" s="679"/>
      <c r="G63" s="467"/>
      <c r="H63" s="635"/>
      <c r="I63" s="635"/>
      <c r="J63" s="635"/>
      <c r="K63" s="635"/>
      <c r="L63" s="635"/>
      <c r="M63" s="635"/>
      <c r="N63" s="635"/>
      <c r="O63" s="635"/>
      <c r="P63" s="635"/>
      <c r="Q63" s="635"/>
      <c r="R63" s="511"/>
    </row>
    <row r="64" spans="1:18" s="104" customFormat="1" ht="33" customHeight="1">
      <c r="A64" s="665">
        <v>8</v>
      </c>
      <c r="B64" s="549" t="s">
        <v>48</v>
      </c>
      <c r="C64" s="668" t="s">
        <v>15</v>
      </c>
      <c r="D64" s="561"/>
      <c r="E64" s="645" t="s">
        <v>451</v>
      </c>
      <c r="F64" s="102" t="s">
        <v>111</v>
      </c>
      <c r="G64" s="458"/>
      <c r="H64" s="109"/>
      <c r="I64" s="103"/>
      <c r="J64" s="103"/>
      <c r="K64" s="103"/>
      <c r="L64" s="103"/>
      <c r="M64" s="103"/>
      <c r="N64" s="103"/>
      <c r="O64" s="103"/>
      <c r="P64" s="103"/>
      <c r="Q64" s="156"/>
      <c r="R64" s="376"/>
    </row>
    <row r="65" spans="1:18" s="104" customFormat="1" ht="33" customHeight="1">
      <c r="A65" s="666"/>
      <c r="B65" s="550" t="s">
        <v>49</v>
      </c>
      <c r="C65" s="669"/>
      <c r="D65" s="117"/>
      <c r="E65" s="646"/>
      <c r="F65" s="557" t="s">
        <v>112</v>
      </c>
      <c r="G65" s="497">
        <f>R65*J5</f>
        <v>0</v>
      </c>
      <c r="H65" s="112"/>
      <c r="I65" s="112"/>
      <c r="J65" s="106"/>
      <c r="K65" s="106">
        <v>0</v>
      </c>
      <c r="L65" s="106"/>
      <c r="M65" s="106"/>
      <c r="N65" s="106"/>
      <c r="O65" s="106"/>
      <c r="P65" s="106"/>
      <c r="Q65" s="157"/>
      <c r="R65" s="377">
        <v>0.25</v>
      </c>
    </row>
    <row r="66" spans="1:18" s="104" customFormat="1" ht="33" customHeight="1" thickBot="1">
      <c r="A66" s="666"/>
      <c r="B66" s="550" t="s">
        <v>556</v>
      </c>
      <c r="C66" s="669"/>
      <c r="D66" s="562"/>
      <c r="E66" s="646"/>
      <c r="F66" s="125" t="s">
        <v>20</v>
      </c>
      <c r="G66" s="463"/>
      <c r="H66" s="126"/>
      <c r="I66" s="126"/>
      <c r="J66" s="114"/>
      <c r="K66" s="114"/>
      <c r="L66" s="114"/>
      <c r="M66" s="114"/>
      <c r="N66" s="114"/>
      <c r="O66" s="114"/>
      <c r="P66" s="114"/>
      <c r="Q66" s="158"/>
      <c r="R66" s="379"/>
    </row>
    <row r="67" spans="1:18" s="104" customFormat="1" ht="45" customHeight="1" thickBot="1">
      <c r="A67" s="667"/>
      <c r="B67" s="551" t="s">
        <v>223</v>
      </c>
      <c r="C67" s="670"/>
      <c r="D67" s="556" t="s">
        <v>608</v>
      </c>
      <c r="E67" s="647"/>
      <c r="F67" s="511"/>
      <c r="G67" s="467"/>
      <c r="H67" s="627"/>
      <c r="I67" s="627"/>
      <c r="J67" s="627"/>
      <c r="K67" s="627"/>
      <c r="L67" s="627"/>
      <c r="M67" s="627"/>
      <c r="N67" s="627"/>
      <c r="O67" s="627"/>
      <c r="P67" s="627"/>
      <c r="Q67" s="627"/>
      <c r="R67" s="511"/>
    </row>
    <row r="68" spans="1:18" s="104" customFormat="1" ht="33" customHeight="1">
      <c r="A68" s="665">
        <v>9</v>
      </c>
      <c r="B68" s="549" t="s">
        <v>557</v>
      </c>
      <c r="C68" s="668" t="s">
        <v>401</v>
      </c>
      <c r="D68" s="561"/>
      <c r="E68" s="645" t="s">
        <v>451</v>
      </c>
      <c r="F68" s="102" t="s">
        <v>111</v>
      </c>
      <c r="G68" s="456"/>
      <c r="H68" s="109"/>
      <c r="I68" s="103"/>
      <c r="J68" s="103"/>
      <c r="K68" s="103"/>
      <c r="L68" s="103"/>
      <c r="M68" s="103"/>
      <c r="N68" s="103"/>
      <c r="O68" s="103"/>
      <c r="P68" s="103"/>
      <c r="Q68" s="156"/>
      <c r="R68" s="376"/>
    </row>
    <row r="69" spans="1:18" s="104" customFormat="1" ht="33" customHeight="1">
      <c r="A69" s="666"/>
      <c r="B69" s="550" t="s">
        <v>558</v>
      </c>
      <c r="C69" s="669"/>
      <c r="D69" s="117"/>
      <c r="E69" s="691"/>
      <c r="F69" s="557" t="s">
        <v>112</v>
      </c>
      <c r="G69" s="468">
        <f>R69*J5</f>
        <v>0</v>
      </c>
      <c r="H69" s="112"/>
      <c r="I69" s="106"/>
      <c r="J69" s="106"/>
      <c r="K69" s="106">
        <v>0</v>
      </c>
      <c r="L69" s="113"/>
      <c r="M69" s="106"/>
      <c r="N69" s="106"/>
      <c r="O69" s="106"/>
      <c r="P69" s="106"/>
      <c r="Q69" s="157"/>
      <c r="R69" s="377">
        <v>0.5</v>
      </c>
    </row>
    <row r="70" spans="1:18" s="104" customFormat="1" ht="33" customHeight="1" thickBot="1">
      <c r="A70" s="666"/>
      <c r="B70" s="550" t="s">
        <v>559</v>
      </c>
      <c r="C70" s="669"/>
      <c r="D70" s="562"/>
      <c r="E70" s="691"/>
      <c r="F70" s="125" t="s">
        <v>20</v>
      </c>
      <c r="G70" s="469">
        <f>R70*J5</f>
        <v>0</v>
      </c>
      <c r="H70" s="126"/>
      <c r="I70" s="114"/>
      <c r="J70" s="114"/>
      <c r="K70" s="114"/>
      <c r="L70" s="114"/>
      <c r="M70" s="114"/>
      <c r="N70" s="114">
        <v>0</v>
      </c>
      <c r="O70" s="114"/>
      <c r="P70" s="114"/>
      <c r="Q70" s="158"/>
      <c r="R70" s="379">
        <v>1</v>
      </c>
    </row>
    <row r="71" spans="1:18" s="104" customFormat="1" ht="33" customHeight="1">
      <c r="A71" s="666"/>
      <c r="B71" s="550" t="s">
        <v>50</v>
      </c>
      <c r="C71" s="669"/>
      <c r="D71" s="671" t="s">
        <v>51</v>
      </c>
      <c r="E71" s="691"/>
      <c r="F71" s="689"/>
      <c r="G71" s="464"/>
      <c r="H71" s="675"/>
      <c r="I71" s="675"/>
      <c r="J71" s="675"/>
      <c r="K71" s="675"/>
      <c r="L71" s="675"/>
      <c r="M71" s="675"/>
      <c r="N71" s="675"/>
      <c r="O71" s="675"/>
      <c r="P71" s="675"/>
      <c r="Q71" s="675"/>
      <c r="R71" s="557"/>
    </row>
    <row r="72" spans="1:18" s="104" customFormat="1" ht="33" customHeight="1">
      <c r="A72" s="666"/>
      <c r="B72" s="550" t="s">
        <v>560</v>
      </c>
      <c r="C72" s="669"/>
      <c r="D72" s="676"/>
      <c r="E72" s="691"/>
      <c r="F72" s="689"/>
      <c r="G72" s="464"/>
      <c r="H72" s="675"/>
      <c r="I72" s="675"/>
      <c r="J72" s="675"/>
      <c r="K72" s="675"/>
      <c r="L72" s="675"/>
      <c r="M72" s="675"/>
      <c r="N72" s="675"/>
      <c r="O72" s="675"/>
      <c r="P72" s="675"/>
      <c r="Q72" s="675"/>
      <c r="R72" s="557"/>
    </row>
    <row r="73" spans="1:18" s="104" customFormat="1" ht="45" customHeight="1" thickBot="1">
      <c r="A73" s="667"/>
      <c r="B73" s="551" t="s">
        <v>561</v>
      </c>
      <c r="C73" s="670"/>
      <c r="D73" s="677"/>
      <c r="E73" s="663"/>
      <c r="F73" s="690"/>
      <c r="G73" s="470"/>
      <c r="H73" s="635"/>
      <c r="I73" s="635"/>
      <c r="J73" s="635"/>
      <c r="K73" s="635"/>
      <c r="L73" s="635"/>
      <c r="M73" s="635"/>
      <c r="N73" s="635"/>
      <c r="O73" s="635"/>
      <c r="P73" s="635"/>
      <c r="Q73" s="635"/>
      <c r="R73" s="558"/>
    </row>
    <row r="74" spans="1:18" s="104" customFormat="1" ht="33" customHeight="1">
      <c r="A74" s="682">
        <v>10</v>
      </c>
      <c r="B74" s="549" t="s">
        <v>419</v>
      </c>
      <c r="C74" s="685" t="s">
        <v>52</v>
      </c>
      <c r="D74" s="561"/>
      <c r="E74" s="645" t="s">
        <v>451</v>
      </c>
      <c r="F74" s="102" t="s">
        <v>111</v>
      </c>
      <c r="G74" s="458"/>
      <c r="H74" s="109"/>
      <c r="I74" s="103"/>
      <c r="J74" s="103"/>
      <c r="K74" s="103"/>
      <c r="L74" s="103"/>
      <c r="M74" s="103"/>
      <c r="N74" s="103"/>
      <c r="O74" s="103"/>
      <c r="P74" s="103"/>
      <c r="Q74" s="156"/>
      <c r="R74" s="376"/>
    </row>
    <row r="75" spans="1:18" s="104" customFormat="1" ht="33" customHeight="1">
      <c r="A75" s="683"/>
      <c r="B75" s="550" t="s">
        <v>53</v>
      </c>
      <c r="C75" s="686"/>
      <c r="D75" s="117"/>
      <c r="E75" s="646"/>
      <c r="F75" s="557" t="s">
        <v>112</v>
      </c>
      <c r="G75" s="468"/>
      <c r="H75" s="129"/>
      <c r="I75" s="113"/>
      <c r="J75" s="113"/>
      <c r="K75" s="113"/>
      <c r="L75" s="113"/>
      <c r="M75" s="113"/>
      <c r="N75" s="113"/>
      <c r="O75" s="113"/>
      <c r="P75" s="113"/>
      <c r="Q75" s="151"/>
      <c r="R75" s="381"/>
    </row>
    <row r="76" spans="1:18" s="104" customFormat="1" ht="33" customHeight="1" thickBot="1">
      <c r="A76" s="683"/>
      <c r="B76" s="550" t="s">
        <v>54</v>
      </c>
      <c r="C76" s="686"/>
      <c r="D76" s="562" t="s">
        <v>55</v>
      </c>
      <c r="E76" s="646"/>
      <c r="F76" s="107" t="s">
        <v>20</v>
      </c>
      <c r="G76" s="497">
        <f>R76*J5</f>
        <v>0</v>
      </c>
      <c r="H76" s="126"/>
      <c r="I76" s="114"/>
      <c r="J76" s="114"/>
      <c r="K76" s="114"/>
      <c r="L76" s="114"/>
      <c r="M76" s="114"/>
      <c r="N76" s="114">
        <v>0</v>
      </c>
      <c r="O76" s="114"/>
      <c r="P76" s="114"/>
      <c r="Q76" s="158"/>
      <c r="R76" s="379">
        <v>0.7</v>
      </c>
    </row>
    <row r="77" spans="1:18" s="104" customFormat="1" ht="33" customHeight="1">
      <c r="A77" s="683"/>
      <c r="B77" s="550" t="s">
        <v>562</v>
      </c>
      <c r="C77" s="686"/>
      <c r="D77" s="669" t="s">
        <v>42</v>
      </c>
      <c r="E77" s="646"/>
      <c r="F77" s="688"/>
      <c r="G77" s="436"/>
      <c r="H77" s="628"/>
      <c r="I77" s="629"/>
      <c r="J77" s="629"/>
      <c r="K77" s="629"/>
      <c r="L77" s="629"/>
      <c r="M77" s="629"/>
      <c r="N77" s="629"/>
      <c r="O77" s="629"/>
      <c r="P77" s="629"/>
      <c r="Q77" s="629"/>
      <c r="R77" s="563"/>
    </row>
    <row r="78" spans="1:18" s="104" customFormat="1" ht="33" customHeight="1">
      <c r="A78" s="683"/>
      <c r="B78" s="550" t="s">
        <v>56</v>
      </c>
      <c r="C78" s="686"/>
      <c r="D78" s="669"/>
      <c r="E78" s="646"/>
      <c r="F78" s="678"/>
      <c r="G78" s="466"/>
      <c r="H78" s="630"/>
      <c r="I78" s="630"/>
      <c r="J78" s="630"/>
      <c r="K78" s="630"/>
      <c r="L78" s="630"/>
      <c r="M78" s="630"/>
      <c r="N78" s="630"/>
      <c r="O78" s="630"/>
      <c r="P78" s="630"/>
      <c r="Q78" s="630"/>
      <c r="R78" s="510"/>
    </row>
    <row r="79" spans="1:18" s="104" customFormat="1" ht="33" customHeight="1" thickBot="1">
      <c r="A79" s="684"/>
      <c r="B79" s="165"/>
      <c r="C79" s="687"/>
      <c r="D79" s="670"/>
      <c r="E79" s="647"/>
      <c r="F79" s="679"/>
      <c r="G79" s="467"/>
      <c r="H79" s="631"/>
      <c r="I79" s="631"/>
      <c r="J79" s="631"/>
      <c r="K79" s="631"/>
      <c r="L79" s="631"/>
      <c r="M79" s="631"/>
      <c r="N79" s="631"/>
      <c r="O79" s="631"/>
      <c r="P79" s="631"/>
      <c r="Q79" s="631"/>
      <c r="R79" s="511"/>
    </row>
    <row r="80" spans="1:18" s="104" customFormat="1" ht="33" customHeight="1">
      <c r="A80" s="682">
        <v>11</v>
      </c>
      <c r="B80" s="549" t="s">
        <v>563</v>
      </c>
      <c r="C80" s="685" t="s">
        <v>52</v>
      </c>
      <c r="D80" s="561"/>
      <c r="E80" s="645" t="s">
        <v>451</v>
      </c>
      <c r="F80" s="102" t="s">
        <v>111</v>
      </c>
      <c r="G80" s="458"/>
      <c r="H80" s="109"/>
      <c r="I80" s="103"/>
      <c r="J80" s="103"/>
      <c r="K80" s="103"/>
      <c r="L80" s="103"/>
      <c r="M80" s="103"/>
      <c r="N80" s="103"/>
      <c r="O80" s="103"/>
      <c r="P80" s="103"/>
      <c r="Q80" s="156"/>
      <c r="R80" s="376"/>
    </row>
    <row r="81" spans="1:18" s="104" customFormat="1" ht="33" customHeight="1">
      <c r="A81" s="683"/>
      <c r="B81" s="550" t="s">
        <v>57</v>
      </c>
      <c r="C81" s="686"/>
      <c r="D81" s="117" t="s">
        <v>58</v>
      </c>
      <c r="E81" s="646"/>
      <c r="F81" s="557" t="s">
        <v>112</v>
      </c>
      <c r="G81" s="497">
        <f>R81*J5</f>
        <v>0</v>
      </c>
      <c r="H81" s="129"/>
      <c r="I81" s="113"/>
      <c r="J81" s="113"/>
      <c r="K81" s="113">
        <v>0</v>
      </c>
      <c r="L81" s="113"/>
      <c r="M81" s="113"/>
      <c r="N81" s="113"/>
      <c r="O81" s="113"/>
      <c r="P81" s="113"/>
      <c r="Q81" s="151"/>
      <c r="R81" s="381">
        <v>1.75</v>
      </c>
    </row>
    <row r="82" spans="1:18" s="104" customFormat="1" ht="33" customHeight="1" thickBot="1">
      <c r="A82" s="683"/>
      <c r="B82" s="550" t="s">
        <v>59</v>
      </c>
      <c r="C82" s="686"/>
      <c r="D82" s="562"/>
      <c r="E82" s="646"/>
      <c r="F82" s="107" t="s">
        <v>20</v>
      </c>
      <c r="G82" s="463"/>
      <c r="H82" s="126"/>
      <c r="I82" s="114"/>
      <c r="J82" s="114"/>
      <c r="K82" s="114"/>
      <c r="L82" s="114"/>
      <c r="M82" s="114"/>
      <c r="N82" s="114"/>
      <c r="O82" s="114"/>
      <c r="P82" s="114"/>
      <c r="Q82" s="158"/>
      <c r="R82" s="379"/>
    </row>
    <row r="83" spans="1:18" s="104" customFormat="1" ht="33" customHeight="1">
      <c r="A83" s="683"/>
      <c r="B83" s="550" t="s">
        <v>564</v>
      </c>
      <c r="C83" s="686"/>
      <c r="D83" s="668" t="s">
        <v>60</v>
      </c>
      <c r="E83" s="646"/>
      <c r="F83" s="664"/>
      <c r="G83" s="461"/>
      <c r="H83" s="628"/>
      <c r="I83" s="629"/>
      <c r="J83" s="629"/>
      <c r="K83" s="629"/>
      <c r="L83" s="629"/>
      <c r="M83" s="629"/>
      <c r="N83" s="629"/>
      <c r="O83" s="629"/>
      <c r="P83" s="629"/>
      <c r="Q83" s="629"/>
      <c r="R83" s="509"/>
    </row>
    <row r="84" spans="1:18" s="104" customFormat="1" ht="33" customHeight="1">
      <c r="A84" s="683"/>
      <c r="B84" s="550" t="s">
        <v>46</v>
      </c>
      <c r="C84" s="686"/>
      <c r="D84" s="676"/>
      <c r="E84" s="646"/>
      <c r="F84" s="678"/>
      <c r="G84" s="466"/>
      <c r="H84" s="630"/>
      <c r="I84" s="630"/>
      <c r="J84" s="630"/>
      <c r="K84" s="630"/>
      <c r="L84" s="630"/>
      <c r="M84" s="630"/>
      <c r="N84" s="630"/>
      <c r="O84" s="630"/>
      <c r="P84" s="630"/>
      <c r="Q84" s="630"/>
      <c r="R84" s="510"/>
    </row>
    <row r="85" spans="1:18" s="104" customFormat="1" ht="33" customHeight="1">
      <c r="A85" s="683"/>
      <c r="B85" s="550" t="s">
        <v>565</v>
      </c>
      <c r="C85" s="686"/>
      <c r="D85" s="676"/>
      <c r="E85" s="646"/>
      <c r="F85" s="678"/>
      <c r="G85" s="466"/>
      <c r="H85" s="630"/>
      <c r="I85" s="630"/>
      <c r="J85" s="630"/>
      <c r="K85" s="630"/>
      <c r="L85" s="630"/>
      <c r="M85" s="630"/>
      <c r="N85" s="630"/>
      <c r="O85" s="630"/>
      <c r="P85" s="630"/>
      <c r="Q85" s="630"/>
      <c r="R85" s="510"/>
    </row>
    <row r="86" spans="1:18" s="104" customFormat="1" ht="33" customHeight="1">
      <c r="A86" s="683"/>
      <c r="B86" s="550" t="s">
        <v>566</v>
      </c>
      <c r="C86" s="686"/>
      <c r="D86" s="676"/>
      <c r="E86" s="646"/>
      <c r="F86" s="678"/>
      <c r="G86" s="466"/>
      <c r="H86" s="630"/>
      <c r="I86" s="630"/>
      <c r="J86" s="630"/>
      <c r="K86" s="630"/>
      <c r="L86" s="630"/>
      <c r="M86" s="630"/>
      <c r="N86" s="630"/>
      <c r="O86" s="630"/>
      <c r="P86" s="630"/>
      <c r="Q86" s="630"/>
      <c r="R86" s="510"/>
    </row>
    <row r="87" spans="1:18" s="104" customFormat="1" ht="33" customHeight="1" thickBot="1">
      <c r="A87" s="684"/>
      <c r="B87" s="165"/>
      <c r="C87" s="687"/>
      <c r="D87" s="677"/>
      <c r="E87" s="647"/>
      <c r="F87" s="679"/>
      <c r="G87" s="467"/>
      <c r="H87" s="631"/>
      <c r="I87" s="631"/>
      <c r="J87" s="631"/>
      <c r="K87" s="631"/>
      <c r="L87" s="631"/>
      <c r="M87" s="631"/>
      <c r="N87" s="631"/>
      <c r="O87" s="631"/>
      <c r="P87" s="631"/>
      <c r="Q87" s="631"/>
      <c r="R87" s="511"/>
    </row>
    <row r="88" spans="1:18" s="104" customFormat="1" ht="33" customHeight="1">
      <c r="A88" s="665">
        <v>12</v>
      </c>
      <c r="B88" s="536" t="s">
        <v>413</v>
      </c>
      <c r="C88" s="504" t="s">
        <v>567</v>
      </c>
      <c r="D88" s="536"/>
      <c r="E88" s="645" t="s">
        <v>451</v>
      </c>
      <c r="F88" s="102" t="s">
        <v>111</v>
      </c>
      <c r="G88" s="458"/>
      <c r="H88" s="109"/>
      <c r="I88" s="103"/>
      <c r="J88" s="103"/>
      <c r="K88" s="103"/>
      <c r="L88" s="103"/>
      <c r="M88" s="103"/>
      <c r="N88" s="103"/>
      <c r="O88" s="103"/>
      <c r="P88" s="103"/>
      <c r="Q88" s="156"/>
      <c r="R88" s="376"/>
    </row>
    <row r="89" spans="1:18" s="104" customFormat="1" ht="33" customHeight="1">
      <c r="A89" s="666"/>
      <c r="B89" s="553" t="s">
        <v>414</v>
      </c>
      <c r="C89" s="505"/>
      <c r="D89" s="117"/>
      <c r="E89" s="691"/>
      <c r="F89" s="557" t="s">
        <v>112</v>
      </c>
      <c r="G89" s="468"/>
      <c r="H89" s="129"/>
      <c r="I89" s="113"/>
      <c r="J89" s="113"/>
      <c r="K89" s="113"/>
      <c r="L89" s="113"/>
      <c r="M89" s="113"/>
      <c r="N89" s="113"/>
      <c r="O89" s="113"/>
      <c r="P89" s="113"/>
      <c r="Q89" s="151"/>
      <c r="R89" s="381"/>
    </row>
    <row r="90" spans="1:18" s="104" customFormat="1" ht="33" customHeight="1" thickBot="1">
      <c r="A90" s="666"/>
      <c r="B90" s="553" t="s">
        <v>568</v>
      </c>
      <c r="C90" s="505"/>
      <c r="D90" s="130"/>
      <c r="E90" s="691"/>
      <c r="F90" s="107" t="s">
        <v>20</v>
      </c>
      <c r="G90" s="497">
        <f>R90*J5</f>
        <v>0</v>
      </c>
      <c r="H90" s="143"/>
      <c r="I90" s="131"/>
      <c r="J90" s="131"/>
      <c r="K90" s="131"/>
      <c r="L90" s="131"/>
      <c r="M90" s="131"/>
      <c r="N90" s="131">
        <v>0</v>
      </c>
      <c r="O90" s="131"/>
      <c r="P90" s="131"/>
      <c r="Q90" s="356"/>
      <c r="R90" s="382">
        <v>0.85</v>
      </c>
    </row>
    <row r="91" spans="1:18" s="104" customFormat="1" ht="80.25" customHeight="1" thickBot="1">
      <c r="A91" s="667"/>
      <c r="B91" s="560" t="s">
        <v>569</v>
      </c>
      <c r="C91" s="506" t="s">
        <v>61</v>
      </c>
      <c r="D91" s="120" t="s">
        <v>609</v>
      </c>
      <c r="E91" s="663"/>
      <c r="F91" s="132" t="s">
        <v>62</v>
      </c>
      <c r="G91" s="471"/>
      <c r="H91" s="627"/>
      <c r="I91" s="627"/>
      <c r="J91" s="627"/>
      <c r="K91" s="627"/>
      <c r="L91" s="627"/>
      <c r="M91" s="627"/>
      <c r="N91" s="627"/>
      <c r="O91" s="627"/>
      <c r="P91" s="627"/>
      <c r="Q91" s="627"/>
      <c r="R91" s="132"/>
    </row>
    <row r="92" spans="1:18" s="104" customFormat="1" ht="33" customHeight="1">
      <c r="A92" s="665">
        <v>13</v>
      </c>
      <c r="B92" s="536" t="s">
        <v>570</v>
      </c>
      <c r="C92" s="668" t="s">
        <v>571</v>
      </c>
      <c r="D92" s="561"/>
      <c r="E92" s="645" t="s">
        <v>451</v>
      </c>
      <c r="F92" s="102" t="s">
        <v>111</v>
      </c>
      <c r="G92" s="458"/>
      <c r="H92" s="109"/>
      <c r="I92" s="103"/>
      <c r="J92" s="103"/>
      <c r="K92" s="103"/>
      <c r="L92" s="103"/>
      <c r="M92" s="103"/>
      <c r="N92" s="103"/>
      <c r="O92" s="103"/>
      <c r="P92" s="103"/>
      <c r="Q92" s="156"/>
      <c r="R92" s="376"/>
    </row>
    <row r="93" spans="1:18" s="104" customFormat="1" ht="33" customHeight="1">
      <c r="A93" s="666"/>
      <c r="B93" s="553" t="s">
        <v>572</v>
      </c>
      <c r="C93" s="669"/>
      <c r="D93" s="133"/>
      <c r="E93" s="691"/>
      <c r="F93" s="557" t="s">
        <v>112</v>
      </c>
      <c r="G93" s="468"/>
      <c r="H93" s="127"/>
      <c r="I93" s="128"/>
      <c r="J93" s="128"/>
      <c r="K93" s="128"/>
      <c r="L93" s="128"/>
      <c r="M93" s="128"/>
      <c r="N93" s="128"/>
      <c r="O93" s="128"/>
      <c r="P93" s="128"/>
      <c r="Q93" s="355"/>
      <c r="R93" s="380"/>
    </row>
    <row r="94" spans="1:18" s="104" customFormat="1" ht="33" customHeight="1" thickBot="1">
      <c r="A94" s="666"/>
      <c r="B94" s="567" t="s">
        <v>63</v>
      </c>
      <c r="C94" s="669"/>
      <c r="D94" s="562"/>
      <c r="E94" s="691"/>
      <c r="F94" s="107" t="s">
        <v>20</v>
      </c>
      <c r="G94" s="497">
        <f>R94*J5</f>
        <v>0</v>
      </c>
      <c r="H94" s="126"/>
      <c r="I94" s="114"/>
      <c r="J94" s="114"/>
      <c r="K94" s="114"/>
      <c r="L94" s="114"/>
      <c r="M94" s="114"/>
      <c r="N94" s="114">
        <v>0</v>
      </c>
      <c r="O94" s="114"/>
      <c r="P94" s="114"/>
      <c r="Q94" s="158"/>
      <c r="R94" s="379">
        <v>1.7</v>
      </c>
    </row>
    <row r="95" spans="1:18" s="104" customFormat="1" ht="33" customHeight="1">
      <c r="A95" s="666"/>
      <c r="B95" s="567" t="s">
        <v>573</v>
      </c>
      <c r="C95" s="669"/>
      <c r="D95" s="668" t="s">
        <v>64</v>
      </c>
      <c r="E95" s="691"/>
      <c r="F95" s="664"/>
      <c r="G95" s="461"/>
      <c r="H95" s="628"/>
      <c r="I95" s="628"/>
      <c r="J95" s="628"/>
      <c r="K95" s="628"/>
      <c r="L95" s="628"/>
      <c r="M95" s="628"/>
      <c r="N95" s="628"/>
      <c r="O95" s="628"/>
      <c r="P95" s="628"/>
      <c r="Q95" s="628"/>
      <c r="R95" s="509"/>
    </row>
    <row r="96" spans="1:18" s="104" customFormat="1" ht="33" customHeight="1">
      <c r="A96" s="666"/>
      <c r="B96" s="567" t="s">
        <v>65</v>
      </c>
      <c r="C96" s="669"/>
      <c r="D96" s="669"/>
      <c r="E96" s="691"/>
      <c r="F96" s="674"/>
      <c r="G96" s="464"/>
      <c r="H96" s="675"/>
      <c r="I96" s="675"/>
      <c r="J96" s="675"/>
      <c r="K96" s="675"/>
      <c r="L96" s="675"/>
      <c r="M96" s="675"/>
      <c r="N96" s="675"/>
      <c r="O96" s="675"/>
      <c r="P96" s="675"/>
      <c r="Q96" s="675"/>
      <c r="R96" s="557"/>
    </row>
    <row r="97" spans="1:18" s="104" customFormat="1" ht="33" customHeight="1">
      <c r="A97" s="666"/>
      <c r="B97" s="567" t="s">
        <v>574</v>
      </c>
      <c r="C97" s="669"/>
      <c r="D97" s="669"/>
      <c r="E97" s="691"/>
      <c r="F97" s="674"/>
      <c r="G97" s="464"/>
      <c r="H97" s="675"/>
      <c r="I97" s="675"/>
      <c r="J97" s="675"/>
      <c r="K97" s="675"/>
      <c r="L97" s="675"/>
      <c r="M97" s="675"/>
      <c r="N97" s="675"/>
      <c r="O97" s="675"/>
      <c r="P97" s="675"/>
      <c r="Q97" s="675"/>
      <c r="R97" s="557"/>
    </row>
    <row r="98" spans="1:18" s="104" customFormat="1" ht="33" customHeight="1">
      <c r="A98" s="666"/>
      <c r="B98" s="567" t="s">
        <v>66</v>
      </c>
      <c r="C98" s="669"/>
      <c r="D98" s="669"/>
      <c r="E98" s="691"/>
      <c r="F98" s="674"/>
      <c r="G98" s="464"/>
      <c r="H98" s="675"/>
      <c r="I98" s="675"/>
      <c r="J98" s="675"/>
      <c r="K98" s="675"/>
      <c r="L98" s="675"/>
      <c r="M98" s="675"/>
      <c r="N98" s="675"/>
      <c r="O98" s="675"/>
      <c r="P98" s="675"/>
      <c r="Q98" s="675"/>
      <c r="R98" s="557"/>
    </row>
    <row r="99" spans="1:18" s="104" customFormat="1" ht="33" customHeight="1" thickBot="1">
      <c r="A99" s="667"/>
      <c r="B99" s="568" t="s">
        <v>575</v>
      </c>
      <c r="C99" s="670"/>
      <c r="D99" s="670"/>
      <c r="E99" s="663"/>
      <c r="F99" s="693"/>
      <c r="G99" s="470"/>
      <c r="H99" s="635"/>
      <c r="I99" s="635"/>
      <c r="J99" s="635"/>
      <c r="K99" s="635"/>
      <c r="L99" s="635"/>
      <c r="M99" s="635"/>
      <c r="N99" s="635"/>
      <c r="O99" s="635"/>
      <c r="P99" s="635"/>
      <c r="Q99" s="635"/>
      <c r="R99" s="558"/>
    </row>
    <row r="100" spans="1:18" s="104" customFormat="1" ht="33" customHeight="1">
      <c r="A100" s="665">
        <v>14</v>
      </c>
      <c r="B100" s="134" t="s">
        <v>576</v>
      </c>
      <c r="C100" s="504" t="s">
        <v>577</v>
      </c>
      <c r="D100" s="668" t="s">
        <v>67</v>
      </c>
      <c r="E100" s="645" t="s">
        <v>451</v>
      </c>
      <c r="F100" s="281" t="s">
        <v>111</v>
      </c>
      <c r="G100" s="456">
        <f>R100*J5</f>
        <v>0</v>
      </c>
      <c r="H100" s="109">
        <v>0</v>
      </c>
      <c r="I100" s="103"/>
      <c r="J100" s="103"/>
      <c r="K100" s="103"/>
      <c r="L100" s="103"/>
      <c r="M100" s="103"/>
      <c r="N100" s="103"/>
      <c r="O100" s="103"/>
      <c r="P100" s="103"/>
      <c r="Q100" s="156"/>
      <c r="R100" s="376">
        <v>8</v>
      </c>
    </row>
    <row r="101" spans="1:18" s="104" customFormat="1" ht="32.25" customHeight="1">
      <c r="A101" s="666"/>
      <c r="B101" s="135" t="s">
        <v>68</v>
      </c>
      <c r="C101" s="505" t="s">
        <v>580</v>
      </c>
      <c r="D101" s="669"/>
      <c r="E101" s="691"/>
      <c r="F101" s="510" t="s">
        <v>112</v>
      </c>
      <c r="G101" s="468">
        <f>R101*J5</f>
        <v>0</v>
      </c>
      <c r="H101" s="143"/>
      <c r="I101" s="131"/>
      <c r="J101" s="131"/>
      <c r="K101" s="131">
        <v>0</v>
      </c>
      <c r="L101" s="131"/>
      <c r="M101" s="131"/>
      <c r="N101" s="131"/>
      <c r="O101" s="131"/>
      <c r="P101" s="131"/>
      <c r="Q101" s="356"/>
      <c r="R101" s="382">
        <v>10</v>
      </c>
    </row>
    <row r="102" spans="1:18" s="104" customFormat="1" ht="33" customHeight="1" thickBot="1">
      <c r="A102" s="666"/>
      <c r="B102" s="135" t="s">
        <v>70</v>
      </c>
      <c r="C102" s="505"/>
      <c r="D102" s="669"/>
      <c r="E102" s="691"/>
      <c r="F102" s="282" t="s">
        <v>20</v>
      </c>
      <c r="G102" s="497">
        <f>R102*J5</f>
        <v>0</v>
      </c>
      <c r="H102" s="126"/>
      <c r="I102" s="114"/>
      <c r="J102" s="114"/>
      <c r="K102" s="114"/>
      <c r="L102" s="114"/>
      <c r="M102" s="114"/>
      <c r="N102" s="114">
        <v>0</v>
      </c>
      <c r="O102" s="114"/>
      <c r="P102" s="114"/>
      <c r="Q102" s="158"/>
      <c r="R102" s="379">
        <v>6.6</v>
      </c>
    </row>
    <row r="103" spans="1:18" s="104" customFormat="1" ht="33" customHeight="1">
      <c r="A103" s="666"/>
      <c r="B103" s="122" t="s">
        <v>72</v>
      </c>
      <c r="C103" s="505"/>
      <c r="D103" s="669"/>
      <c r="E103" s="691"/>
      <c r="F103" s="688"/>
      <c r="G103" s="436"/>
      <c r="H103" s="628"/>
      <c r="I103" s="629"/>
      <c r="J103" s="629"/>
      <c r="K103" s="629"/>
      <c r="L103" s="629"/>
      <c r="M103" s="629"/>
      <c r="N103" s="629"/>
      <c r="O103" s="629"/>
      <c r="P103" s="629"/>
      <c r="Q103" s="629"/>
      <c r="R103" s="563"/>
    </row>
    <row r="104" spans="1:18" s="104" customFormat="1" ht="33" customHeight="1">
      <c r="A104" s="666"/>
      <c r="B104" s="122" t="s">
        <v>578</v>
      </c>
      <c r="C104" s="505"/>
      <c r="D104" s="669"/>
      <c r="E104" s="691"/>
      <c r="F104" s="678"/>
      <c r="G104" s="466"/>
      <c r="H104" s="630"/>
      <c r="I104" s="630"/>
      <c r="J104" s="630"/>
      <c r="K104" s="630"/>
      <c r="L104" s="630"/>
      <c r="M104" s="630"/>
      <c r="N104" s="630"/>
      <c r="O104" s="630"/>
      <c r="P104" s="630"/>
      <c r="Q104" s="630"/>
      <c r="R104" s="510"/>
    </row>
    <row r="105" spans="1:18" s="104" customFormat="1" ht="33" customHeight="1">
      <c r="A105" s="666"/>
      <c r="B105" s="122" t="s">
        <v>579</v>
      </c>
      <c r="C105" s="505"/>
      <c r="D105" s="669"/>
      <c r="E105" s="691"/>
      <c r="F105" s="678"/>
      <c r="G105" s="466"/>
      <c r="H105" s="630"/>
      <c r="I105" s="630"/>
      <c r="J105" s="630"/>
      <c r="K105" s="630"/>
      <c r="L105" s="630"/>
      <c r="M105" s="630"/>
      <c r="N105" s="630"/>
      <c r="O105" s="630"/>
      <c r="P105" s="630"/>
      <c r="Q105" s="630"/>
      <c r="R105" s="510"/>
    </row>
    <row r="106" spans="1:18" s="104" customFormat="1" ht="33" customHeight="1">
      <c r="A106" s="666"/>
      <c r="B106" s="122" t="s">
        <v>581</v>
      </c>
      <c r="C106" s="526"/>
      <c r="D106" s="669"/>
      <c r="E106" s="691"/>
      <c r="F106" s="678"/>
      <c r="G106" s="466"/>
      <c r="H106" s="630"/>
      <c r="I106" s="630"/>
      <c r="J106" s="630"/>
      <c r="K106" s="630"/>
      <c r="L106" s="630"/>
      <c r="M106" s="630"/>
      <c r="N106" s="630"/>
      <c r="O106" s="630"/>
      <c r="P106" s="630"/>
      <c r="Q106" s="630"/>
      <c r="R106" s="510"/>
    </row>
    <row r="107" spans="1:18" s="104" customFormat="1" ht="48" customHeight="1" thickBot="1">
      <c r="A107" s="667"/>
      <c r="B107" s="136" t="s">
        <v>74</v>
      </c>
      <c r="C107" s="527"/>
      <c r="D107" s="670"/>
      <c r="E107" s="663"/>
      <c r="F107" s="679"/>
      <c r="G107" s="467"/>
      <c r="H107" s="631"/>
      <c r="I107" s="631"/>
      <c r="J107" s="631"/>
      <c r="K107" s="631"/>
      <c r="L107" s="631"/>
      <c r="M107" s="631"/>
      <c r="N107" s="631"/>
      <c r="O107" s="631"/>
      <c r="P107" s="631"/>
      <c r="Q107" s="631"/>
      <c r="R107" s="511"/>
    </row>
    <row r="108" spans="1:18" s="104" customFormat="1" ht="33" customHeight="1">
      <c r="A108" s="665">
        <v>15</v>
      </c>
      <c r="B108" s="536" t="s">
        <v>582</v>
      </c>
      <c r="C108" s="668" t="s">
        <v>75</v>
      </c>
      <c r="D108" s="536"/>
      <c r="E108" s="645" t="s">
        <v>451</v>
      </c>
      <c r="F108" s="281" t="s">
        <v>111</v>
      </c>
      <c r="G108" s="456"/>
      <c r="H108" s="204"/>
      <c r="I108" s="110"/>
      <c r="J108" s="110"/>
      <c r="K108" s="110"/>
      <c r="L108" s="110"/>
      <c r="M108" s="110"/>
      <c r="N108" s="110"/>
      <c r="O108" s="110"/>
      <c r="P108" s="110"/>
      <c r="Q108" s="150"/>
      <c r="R108" s="383"/>
    </row>
    <row r="109" spans="1:18" s="104" customFormat="1" ht="33" customHeight="1">
      <c r="A109" s="666"/>
      <c r="B109" s="559" t="s">
        <v>583</v>
      </c>
      <c r="C109" s="692"/>
      <c r="D109" s="137"/>
      <c r="E109" s="691"/>
      <c r="F109" s="510" t="s">
        <v>112</v>
      </c>
      <c r="G109" s="468">
        <f>R109*J5</f>
        <v>0</v>
      </c>
      <c r="H109" s="127"/>
      <c r="I109" s="128"/>
      <c r="J109" s="128"/>
      <c r="K109" s="128">
        <v>0</v>
      </c>
      <c r="L109" s="128"/>
      <c r="M109" s="128"/>
      <c r="N109" s="128"/>
      <c r="O109" s="128"/>
      <c r="P109" s="128"/>
      <c r="Q109" s="355"/>
      <c r="R109" s="380">
        <v>0.5</v>
      </c>
    </row>
    <row r="110" spans="1:18" s="104" customFormat="1" ht="33" customHeight="1" thickBot="1">
      <c r="A110" s="666"/>
      <c r="B110" s="559" t="s">
        <v>402</v>
      </c>
      <c r="C110" s="692"/>
      <c r="D110" s="133"/>
      <c r="E110" s="691"/>
      <c r="F110" s="282" t="s">
        <v>20</v>
      </c>
      <c r="G110" s="497">
        <f>R110*J5</f>
        <v>0</v>
      </c>
      <c r="H110" s="127"/>
      <c r="I110" s="128"/>
      <c r="J110" s="128"/>
      <c r="K110" s="128"/>
      <c r="L110" s="128"/>
      <c r="M110" s="128"/>
      <c r="N110" s="128">
        <v>0</v>
      </c>
      <c r="O110" s="128"/>
      <c r="P110" s="131"/>
      <c r="Q110" s="355"/>
      <c r="R110" s="380">
        <v>1.4</v>
      </c>
    </row>
    <row r="111" spans="1:18" s="104" customFormat="1" ht="33" customHeight="1">
      <c r="A111" s="666"/>
      <c r="B111" s="505" t="s">
        <v>584</v>
      </c>
      <c r="C111" s="692"/>
      <c r="D111" s="694" t="s">
        <v>610</v>
      </c>
      <c r="E111" s="691"/>
      <c r="F111" s="696"/>
      <c r="G111" s="434"/>
      <c r="H111" s="628"/>
      <c r="I111" s="628"/>
      <c r="J111" s="628"/>
      <c r="K111" s="628"/>
      <c r="L111" s="628"/>
      <c r="M111" s="628"/>
      <c r="N111" s="628"/>
      <c r="O111" s="628"/>
      <c r="P111" s="628"/>
      <c r="Q111" s="628"/>
      <c r="R111" s="535"/>
    </row>
    <row r="112" spans="1:18" s="104" customFormat="1" ht="33" customHeight="1" thickBot="1">
      <c r="A112" s="667"/>
      <c r="B112" s="567" t="s">
        <v>403</v>
      </c>
      <c r="C112" s="681"/>
      <c r="D112" s="695"/>
      <c r="E112" s="663"/>
      <c r="F112" s="697"/>
      <c r="G112" s="435"/>
      <c r="H112" s="635"/>
      <c r="I112" s="635"/>
      <c r="J112" s="635"/>
      <c r="K112" s="635"/>
      <c r="L112" s="635"/>
      <c r="M112" s="635"/>
      <c r="N112" s="635"/>
      <c r="O112" s="635"/>
      <c r="P112" s="635"/>
      <c r="Q112" s="635"/>
      <c r="R112" s="566"/>
    </row>
    <row r="113" spans="1:18" s="104" customFormat="1" ht="33" customHeight="1">
      <c r="A113" s="665">
        <v>16</v>
      </c>
      <c r="B113" s="536" t="s">
        <v>582</v>
      </c>
      <c r="C113" s="504"/>
      <c r="D113" s="536"/>
      <c r="E113" s="645" t="s">
        <v>451</v>
      </c>
      <c r="F113" s="102" t="s">
        <v>111</v>
      </c>
      <c r="G113" s="456"/>
      <c r="H113" s="173"/>
      <c r="I113" s="138"/>
      <c r="J113" s="138"/>
      <c r="K113" s="138"/>
      <c r="L113" s="138"/>
      <c r="M113" s="138"/>
      <c r="N113" s="138"/>
      <c r="O113" s="138"/>
      <c r="P113" s="138"/>
      <c r="Q113" s="168"/>
      <c r="R113" s="384"/>
    </row>
    <row r="114" spans="1:18" s="104" customFormat="1" ht="33" customHeight="1">
      <c r="A114" s="666"/>
      <c r="B114" s="559" t="s">
        <v>402</v>
      </c>
      <c r="C114" s="526"/>
      <c r="D114" s="111"/>
      <c r="E114" s="666"/>
      <c r="F114" s="557" t="s">
        <v>112</v>
      </c>
      <c r="G114" s="468"/>
      <c r="H114" s="169"/>
      <c r="I114" s="139"/>
      <c r="J114" s="139"/>
      <c r="K114" s="139"/>
      <c r="L114" s="139"/>
      <c r="M114" s="139"/>
      <c r="N114" s="139"/>
      <c r="O114" s="139"/>
      <c r="P114" s="139"/>
      <c r="Q114" s="170"/>
      <c r="R114" s="385"/>
    </row>
    <row r="115" spans="1:18" s="104" customFormat="1" ht="33" customHeight="1" thickBot="1">
      <c r="A115" s="666"/>
      <c r="B115" s="505" t="s">
        <v>584</v>
      </c>
      <c r="C115" s="505"/>
      <c r="D115" s="222"/>
      <c r="E115" s="666"/>
      <c r="F115" s="107" t="s">
        <v>20</v>
      </c>
      <c r="G115" s="497">
        <f>R115*J5</f>
        <v>0</v>
      </c>
      <c r="H115" s="178"/>
      <c r="I115" s="140"/>
      <c r="J115" s="140"/>
      <c r="K115" s="140"/>
      <c r="L115" s="140"/>
      <c r="M115" s="140"/>
      <c r="N115" s="140">
        <v>0</v>
      </c>
      <c r="O115" s="140"/>
      <c r="P115" s="141"/>
      <c r="Q115" s="177"/>
      <c r="R115" s="386">
        <v>1.2</v>
      </c>
    </row>
    <row r="116" spans="1:18" s="104" customFormat="1" ht="33" customHeight="1">
      <c r="A116" s="666"/>
      <c r="B116" s="567" t="s">
        <v>403</v>
      </c>
      <c r="C116" s="505" t="s">
        <v>77</v>
      </c>
      <c r="D116" s="223" t="s">
        <v>78</v>
      </c>
      <c r="E116" s="666"/>
      <c r="F116" s="665"/>
      <c r="G116" s="436"/>
      <c r="H116" s="632"/>
      <c r="I116" s="633"/>
      <c r="J116" s="633"/>
      <c r="K116" s="633"/>
      <c r="L116" s="633"/>
      <c r="M116" s="633"/>
      <c r="N116" s="633"/>
      <c r="O116" s="633"/>
      <c r="P116" s="633"/>
      <c r="Q116" s="633"/>
      <c r="R116" s="503"/>
    </row>
    <row r="117" spans="1:18" s="104" customFormat="1" ht="51" customHeight="1" thickBot="1">
      <c r="A117" s="667"/>
      <c r="B117" s="568" t="s">
        <v>404</v>
      </c>
      <c r="C117" s="506" t="s">
        <v>79</v>
      </c>
      <c r="D117" s="560" t="s">
        <v>611</v>
      </c>
      <c r="E117" s="667"/>
      <c r="F117" s="663"/>
      <c r="G117" s="462"/>
      <c r="H117" s="634"/>
      <c r="I117" s="634"/>
      <c r="J117" s="634"/>
      <c r="K117" s="634"/>
      <c r="L117" s="634"/>
      <c r="M117" s="634"/>
      <c r="N117" s="634"/>
      <c r="O117" s="634"/>
      <c r="P117" s="634"/>
      <c r="Q117" s="634"/>
      <c r="R117" s="508"/>
    </row>
    <row r="118" spans="1:18" s="104" customFormat="1" ht="33" customHeight="1">
      <c r="A118" s="665">
        <v>17</v>
      </c>
      <c r="B118" s="536" t="s">
        <v>80</v>
      </c>
      <c r="C118" s="668" t="s">
        <v>79</v>
      </c>
      <c r="D118" s="536"/>
      <c r="E118" s="645" t="s">
        <v>451</v>
      </c>
      <c r="F118" s="102" t="s">
        <v>111</v>
      </c>
      <c r="G118" s="456"/>
      <c r="H118" s="204"/>
      <c r="I118" s="110"/>
      <c r="J118" s="110"/>
      <c r="K118" s="110"/>
      <c r="L118" s="110"/>
      <c r="M118" s="110"/>
      <c r="N118" s="110"/>
      <c r="O118" s="110"/>
      <c r="P118" s="110"/>
      <c r="Q118" s="150"/>
      <c r="R118" s="383"/>
    </row>
    <row r="119" spans="1:18" s="104" customFormat="1" ht="33" customHeight="1">
      <c r="A119" s="666"/>
      <c r="B119" s="559" t="s">
        <v>81</v>
      </c>
      <c r="C119" s="692"/>
      <c r="D119" s="137"/>
      <c r="E119" s="691"/>
      <c r="F119" s="557" t="s">
        <v>112</v>
      </c>
      <c r="G119" s="468"/>
      <c r="H119" s="127"/>
      <c r="I119" s="128"/>
      <c r="J119" s="128"/>
      <c r="K119" s="128"/>
      <c r="L119" s="128"/>
      <c r="M119" s="128"/>
      <c r="N119" s="128"/>
      <c r="O119" s="128"/>
      <c r="P119" s="128"/>
      <c r="Q119" s="355"/>
      <c r="R119" s="380"/>
    </row>
    <row r="120" spans="1:18" s="104" customFormat="1" ht="33" customHeight="1" thickBot="1">
      <c r="A120" s="666"/>
      <c r="B120" s="505" t="s">
        <v>82</v>
      </c>
      <c r="C120" s="692"/>
      <c r="D120" s="133" t="s">
        <v>83</v>
      </c>
      <c r="E120" s="691"/>
      <c r="F120" s="107" t="s">
        <v>20</v>
      </c>
      <c r="G120" s="497">
        <f>R120*J5</f>
        <v>0</v>
      </c>
      <c r="H120" s="127"/>
      <c r="I120" s="128"/>
      <c r="J120" s="128"/>
      <c r="K120" s="128"/>
      <c r="L120" s="128"/>
      <c r="M120" s="128"/>
      <c r="N120" s="128">
        <v>0</v>
      </c>
      <c r="O120" s="128"/>
      <c r="P120" s="131"/>
      <c r="Q120" s="355"/>
      <c r="R120" s="380">
        <v>1.1000000000000001</v>
      </c>
    </row>
    <row r="121" spans="1:18" s="104" customFormat="1" ht="33" customHeight="1">
      <c r="A121" s="666"/>
      <c r="B121" s="567" t="s">
        <v>84</v>
      </c>
      <c r="C121" s="692"/>
      <c r="D121" s="694"/>
      <c r="E121" s="691"/>
      <c r="F121" s="696"/>
      <c r="G121" s="434"/>
      <c r="H121" s="628"/>
      <c r="I121" s="628"/>
      <c r="J121" s="628"/>
      <c r="K121" s="628"/>
      <c r="L121" s="628"/>
      <c r="M121" s="628"/>
      <c r="N121" s="628"/>
      <c r="O121" s="628"/>
      <c r="P121" s="628"/>
      <c r="Q121" s="628"/>
      <c r="R121" s="535"/>
    </row>
    <row r="122" spans="1:18" s="104" customFormat="1" ht="33" customHeight="1">
      <c r="A122" s="666"/>
      <c r="B122" s="567" t="s">
        <v>85</v>
      </c>
      <c r="C122" s="692"/>
      <c r="D122" s="698"/>
      <c r="E122" s="691"/>
      <c r="F122" s="699"/>
      <c r="G122" s="437"/>
      <c r="H122" s="675"/>
      <c r="I122" s="675"/>
      <c r="J122" s="675"/>
      <c r="K122" s="675"/>
      <c r="L122" s="675"/>
      <c r="M122" s="675"/>
      <c r="N122" s="675"/>
      <c r="O122" s="675"/>
      <c r="P122" s="675"/>
      <c r="Q122" s="675"/>
      <c r="R122" s="565"/>
    </row>
    <row r="123" spans="1:18" s="104" customFormat="1" ht="81.75" customHeight="1">
      <c r="A123" s="666"/>
      <c r="B123" s="142" t="s">
        <v>585</v>
      </c>
      <c r="C123" s="692"/>
      <c r="D123" s="698"/>
      <c r="E123" s="691"/>
      <c r="F123" s="699"/>
      <c r="G123" s="437"/>
      <c r="H123" s="675"/>
      <c r="I123" s="675"/>
      <c r="J123" s="675"/>
      <c r="K123" s="675"/>
      <c r="L123" s="675"/>
      <c r="M123" s="675"/>
      <c r="N123" s="675"/>
      <c r="O123" s="675"/>
      <c r="P123" s="675"/>
      <c r="Q123" s="675"/>
      <c r="R123" s="565"/>
    </row>
    <row r="124" spans="1:18" s="104" customFormat="1" ht="51" customHeight="1" thickBot="1">
      <c r="A124" s="667"/>
      <c r="B124" s="560" t="s">
        <v>586</v>
      </c>
      <c r="C124" s="681"/>
      <c r="D124" s="695"/>
      <c r="E124" s="663"/>
      <c r="F124" s="679"/>
      <c r="G124" s="467"/>
      <c r="H124" s="631"/>
      <c r="I124" s="631"/>
      <c r="J124" s="631"/>
      <c r="K124" s="631"/>
      <c r="L124" s="631"/>
      <c r="M124" s="631"/>
      <c r="N124" s="631"/>
      <c r="O124" s="631"/>
      <c r="P124" s="631"/>
      <c r="Q124" s="631"/>
      <c r="R124" s="511"/>
    </row>
    <row r="125" spans="1:18" s="104" customFormat="1" ht="33" customHeight="1">
      <c r="A125" s="665">
        <v>18</v>
      </c>
      <c r="B125" s="536" t="s">
        <v>587</v>
      </c>
      <c r="C125" s="504"/>
      <c r="D125" s="536"/>
      <c r="E125" s="645" t="s">
        <v>451</v>
      </c>
      <c r="F125" s="102" t="s">
        <v>111</v>
      </c>
      <c r="G125" s="456"/>
      <c r="H125" s="204"/>
      <c r="I125" s="103"/>
      <c r="J125" s="110"/>
      <c r="K125" s="110"/>
      <c r="L125" s="110"/>
      <c r="M125" s="110"/>
      <c r="N125" s="110"/>
      <c r="O125" s="110"/>
      <c r="P125" s="110"/>
      <c r="Q125" s="150"/>
      <c r="R125" s="383"/>
    </row>
    <row r="126" spans="1:18" s="104" customFormat="1" ht="33" customHeight="1">
      <c r="A126" s="666"/>
      <c r="B126" s="553" t="s">
        <v>588</v>
      </c>
      <c r="C126" s="505"/>
      <c r="D126" s="133"/>
      <c r="E126" s="691"/>
      <c r="F126" s="557" t="s">
        <v>112</v>
      </c>
      <c r="G126" s="468">
        <f>R126*J5</f>
        <v>0</v>
      </c>
      <c r="H126" s="127"/>
      <c r="I126" s="128"/>
      <c r="J126" s="128"/>
      <c r="K126" s="128">
        <v>0</v>
      </c>
      <c r="L126" s="113"/>
      <c r="M126" s="128"/>
      <c r="N126" s="128"/>
      <c r="O126" s="128"/>
      <c r="P126" s="128"/>
      <c r="Q126" s="355"/>
      <c r="R126" s="380">
        <v>2.1</v>
      </c>
    </row>
    <row r="127" spans="1:18" s="104" customFormat="1" ht="33" customHeight="1" thickBot="1">
      <c r="A127" s="666"/>
      <c r="B127" s="559" t="s">
        <v>86</v>
      </c>
      <c r="C127" s="505"/>
      <c r="D127" s="562"/>
      <c r="E127" s="691"/>
      <c r="F127" s="107" t="s">
        <v>20</v>
      </c>
      <c r="G127" s="497">
        <f>R127*J5</f>
        <v>0</v>
      </c>
      <c r="H127" s="143"/>
      <c r="I127" s="131"/>
      <c r="J127" s="131"/>
      <c r="K127" s="131"/>
      <c r="L127" s="131"/>
      <c r="M127" s="131"/>
      <c r="N127" s="131">
        <v>0</v>
      </c>
      <c r="O127" s="131"/>
      <c r="P127" s="131"/>
      <c r="Q127" s="356"/>
      <c r="R127" s="382">
        <v>3.5</v>
      </c>
    </row>
    <row r="128" spans="1:18" s="104" customFormat="1" ht="34.5" customHeight="1">
      <c r="A128" s="666"/>
      <c r="B128" s="559" t="s">
        <v>589</v>
      </c>
      <c r="C128" s="505" t="s">
        <v>87</v>
      </c>
      <c r="D128" s="559" t="s">
        <v>612</v>
      </c>
      <c r="E128" s="691"/>
      <c r="F128" s="665"/>
      <c r="G128" s="436"/>
      <c r="H128" s="700"/>
      <c r="I128" s="633"/>
      <c r="J128" s="633"/>
      <c r="K128" s="633"/>
      <c r="L128" s="633"/>
      <c r="M128" s="633"/>
      <c r="N128" s="633"/>
      <c r="O128" s="633"/>
      <c r="P128" s="633"/>
      <c r="Q128" s="633"/>
      <c r="R128" s="503"/>
    </row>
    <row r="129" spans="1:18" s="104" customFormat="1" ht="33" customHeight="1">
      <c r="A129" s="666"/>
      <c r="B129" s="559" t="s">
        <v>590</v>
      </c>
      <c r="C129" s="505" t="s">
        <v>79</v>
      </c>
      <c r="D129" s="559" t="s">
        <v>88</v>
      </c>
      <c r="E129" s="691"/>
      <c r="F129" s="691"/>
      <c r="G129" s="472"/>
      <c r="H129" s="701"/>
      <c r="I129" s="701"/>
      <c r="J129" s="701"/>
      <c r="K129" s="701"/>
      <c r="L129" s="701"/>
      <c r="M129" s="701"/>
      <c r="N129" s="701"/>
      <c r="O129" s="701"/>
      <c r="P129" s="701"/>
      <c r="Q129" s="701"/>
      <c r="R129" s="507"/>
    </row>
    <row r="130" spans="1:18" s="104" customFormat="1" ht="33" customHeight="1">
      <c r="A130" s="666"/>
      <c r="B130" s="559" t="s">
        <v>591</v>
      </c>
      <c r="C130" s="505"/>
      <c r="D130" s="559"/>
      <c r="E130" s="691"/>
      <c r="F130" s="691"/>
      <c r="G130" s="472"/>
      <c r="H130" s="701"/>
      <c r="I130" s="701"/>
      <c r="J130" s="701"/>
      <c r="K130" s="701"/>
      <c r="L130" s="701"/>
      <c r="M130" s="701"/>
      <c r="N130" s="701"/>
      <c r="O130" s="701"/>
      <c r="P130" s="701"/>
      <c r="Q130" s="701"/>
      <c r="R130" s="507"/>
    </row>
    <row r="131" spans="1:18" s="104" customFormat="1" ht="45" customHeight="1" thickBot="1">
      <c r="A131" s="666"/>
      <c r="B131" s="560" t="s">
        <v>89</v>
      </c>
      <c r="C131" s="505"/>
      <c r="D131" s="559"/>
      <c r="E131" s="691"/>
      <c r="F131" s="691"/>
      <c r="G131" s="472"/>
      <c r="H131" s="701"/>
      <c r="I131" s="701"/>
      <c r="J131" s="701"/>
      <c r="K131" s="701"/>
      <c r="L131" s="701"/>
      <c r="M131" s="701"/>
      <c r="N131" s="701"/>
      <c r="O131" s="701"/>
      <c r="P131" s="701"/>
      <c r="Q131" s="701"/>
      <c r="R131" s="507"/>
    </row>
    <row r="132" spans="1:18" s="104" customFormat="1" ht="33" customHeight="1">
      <c r="A132" s="665">
        <v>19</v>
      </c>
      <c r="B132" s="536" t="s">
        <v>90</v>
      </c>
      <c r="C132" s="668" t="s">
        <v>91</v>
      </c>
      <c r="D132" s="561"/>
      <c r="E132" s="645" t="s">
        <v>451</v>
      </c>
      <c r="F132" s="102" t="s">
        <v>111</v>
      </c>
      <c r="G132" s="456"/>
      <c r="H132" s="109"/>
      <c r="I132" s="103"/>
      <c r="J132" s="103"/>
      <c r="K132" s="103"/>
      <c r="L132" s="103"/>
      <c r="M132" s="103"/>
      <c r="N132" s="103"/>
      <c r="O132" s="103"/>
      <c r="P132" s="512"/>
      <c r="Q132" s="156"/>
      <c r="R132" s="376"/>
    </row>
    <row r="133" spans="1:18" s="104" customFormat="1" ht="33" customHeight="1">
      <c r="A133" s="666"/>
      <c r="B133" s="559" t="s">
        <v>92</v>
      </c>
      <c r="C133" s="669"/>
      <c r="D133" s="117"/>
      <c r="E133" s="646"/>
      <c r="F133" s="557" t="s">
        <v>112</v>
      </c>
      <c r="G133" s="468"/>
      <c r="H133" s="129"/>
      <c r="I133" s="113"/>
      <c r="J133" s="113"/>
      <c r="K133" s="113"/>
      <c r="L133" s="113"/>
      <c r="M133" s="113"/>
      <c r="N133" s="113"/>
      <c r="O133" s="113"/>
      <c r="P133" s="113"/>
      <c r="Q133" s="151"/>
      <c r="R133" s="381"/>
    </row>
    <row r="134" spans="1:18" s="104" customFormat="1" ht="33" customHeight="1" thickBot="1">
      <c r="A134" s="666"/>
      <c r="B134" s="559" t="s">
        <v>592</v>
      </c>
      <c r="C134" s="669"/>
      <c r="D134" s="560"/>
      <c r="E134" s="646"/>
      <c r="F134" s="107" t="s">
        <v>20</v>
      </c>
      <c r="G134" s="497">
        <f>R134*J5</f>
        <v>0</v>
      </c>
      <c r="H134" s="126"/>
      <c r="I134" s="114"/>
      <c r="J134" s="114"/>
      <c r="K134" s="114"/>
      <c r="L134" s="114"/>
      <c r="M134" s="114"/>
      <c r="N134" s="114">
        <v>0</v>
      </c>
      <c r="O134" s="114"/>
      <c r="P134" s="114"/>
      <c r="Q134" s="158"/>
      <c r="R134" s="379">
        <v>1.3</v>
      </c>
    </row>
    <row r="135" spans="1:18" s="104" customFormat="1" ht="48" customHeight="1" thickBot="1">
      <c r="A135" s="667"/>
      <c r="B135" s="560" t="s">
        <v>593</v>
      </c>
      <c r="C135" s="670"/>
      <c r="D135" s="144" t="s">
        <v>93</v>
      </c>
      <c r="E135" s="647"/>
      <c r="F135" s="132"/>
      <c r="G135" s="470"/>
      <c r="H135" s="635"/>
      <c r="I135" s="635"/>
      <c r="J135" s="635"/>
      <c r="K135" s="635"/>
      <c r="L135" s="635"/>
      <c r="M135" s="635"/>
      <c r="N135" s="635"/>
      <c r="O135" s="635"/>
      <c r="P135" s="635"/>
      <c r="Q135" s="635"/>
      <c r="R135" s="558"/>
    </row>
    <row r="136" spans="1:18" s="104" customFormat="1" ht="33" customHeight="1">
      <c r="A136" s="665">
        <v>20</v>
      </c>
      <c r="B136" s="536" t="s">
        <v>594</v>
      </c>
      <c r="C136" s="668" t="s">
        <v>103</v>
      </c>
      <c r="D136" s="561" t="s">
        <v>94</v>
      </c>
      <c r="E136" s="645" t="s">
        <v>607</v>
      </c>
      <c r="F136" s="102" t="s">
        <v>111</v>
      </c>
      <c r="G136" s="456">
        <f>R136*J5</f>
        <v>0</v>
      </c>
      <c r="H136" s="109"/>
      <c r="I136" s="103"/>
      <c r="J136" s="103">
        <v>0</v>
      </c>
      <c r="K136" s="103"/>
      <c r="L136" s="103"/>
      <c r="M136" s="103"/>
      <c r="N136" s="103"/>
      <c r="O136" s="103"/>
      <c r="P136" s="512"/>
      <c r="Q136" s="156"/>
      <c r="R136" s="376">
        <v>1.6</v>
      </c>
    </row>
    <row r="137" spans="1:18" s="104" customFormat="1" ht="33" customHeight="1">
      <c r="A137" s="666"/>
      <c r="B137" s="553" t="s">
        <v>423</v>
      </c>
      <c r="C137" s="669"/>
      <c r="D137" s="117"/>
      <c r="E137" s="646"/>
      <c r="F137" s="557" t="s">
        <v>112</v>
      </c>
      <c r="G137" s="468"/>
      <c r="H137" s="129"/>
      <c r="I137" s="113"/>
      <c r="J137" s="113"/>
      <c r="K137" s="113"/>
      <c r="L137" s="113"/>
      <c r="M137" s="113"/>
      <c r="N137" s="113"/>
      <c r="O137" s="113"/>
      <c r="P137" s="113"/>
      <c r="Q137" s="151"/>
      <c r="R137" s="381"/>
    </row>
    <row r="138" spans="1:18" s="104" customFormat="1" ht="33" customHeight="1" thickBot="1">
      <c r="A138" s="666"/>
      <c r="B138" s="559" t="s">
        <v>95</v>
      </c>
      <c r="C138" s="669"/>
      <c r="D138" s="560"/>
      <c r="E138" s="646"/>
      <c r="F138" s="107" t="s">
        <v>20</v>
      </c>
      <c r="G138" s="497"/>
      <c r="H138" s="126"/>
      <c r="I138" s="114"/>
      <c r="J138" s="114"/>
      <c r="K138" s="114"/>
      <c r="L138" s="114"/>
      <c r="M138" s="114"/>
      <c r="N138" s="114"/>
      <c r="O138" s="114"/>
      <c r="P138" s="114"/>
      <c r="Q138" s="158"/>
      <c r="R138" s="379"/>
    </row>
    <row r="139" spans="1:18" s="104" customFormat="1" ht="33" customHeight="1">
      <c r="A139" s="666"/>
      <c r="B139" s="559" t="s">
        <v>96</v>
      </c>
      <c r="C139" s="669"/>
      <c r="D139" s="671" t="s">
        <v>31</v>
      </c>
      <c r="E139" s="646"/>
      <c r="F139" s="664"/>
      <c r="G139" s="464"/>
      <c r="H139" s="675"/>
      <c r="I139" s="675"/>
      <c r="J139" s="675"/>
      <c r="K139" s="675"/>
      <c r="L139" s="675"/>
      <c r="M139" s="675"/>
      <c r="N139" s="675"/>
      <c r="O139" s="675"/>
      <c r="P139" s="675"/>
      <c r="Q139" s="675"/>
      <c r="R139" s="557"/>
    </row>
    <row r="140" spans="1:18" s="104" customFormat="1" ht="33" customHeight="1">
      <c r="A140" s="666"/>
      <c r="B140" s="559" t="s">
        <v>595</v>
      </c>
      <c r="C140" s="669"/>
      <c r="D140" s="676"/>
      <c r="E140" s="646"/>
      <c r="F140" s="674"/>
      <c r="G140" s="464"/>
      <c r="H140" s="675"/>
      <c r="I140" s="675"/>
      <c r="J140" s="675"/>
      <c r="K140" s="675"/>
      <c r="L140" s="675"/>
      <c r="M140" s="675"/>
      <c r="N140" s="675"/>
      <c r="O140" s="675"/>
      <c r="P140" s="675"/>
      <c r="Q140" s="675"/>
      <c r="R140" s="557"/>
    </row>
    <row r="141" spans="1:18" s="104" customFormat="1" ht="33" customHeight="1">
      <c r="A141" s="666"/>
      <c r="B141" s="559" t="s">
        <v>46</v>
      </c>
      <c r="C141" s="669"/>
      <c r="D141" s="676"/>
      <c r="E141" s="646"/>
      <c r="F141" s="674"/>
      <c r="G141" s="464"/>
      <c r="H141" s="675"/>
      <c r="I141" s="675"/>
      <c r="J141" s="675"/>
      <c r="K141" s="675"/>
      <c r="L141" s="675"/>
      <c r="M141" s="675"/>
      <c r="N141" s="675"/>
      <c r="O141" s="675"/>
      <c r="P141" s="675"/>
      <c r="Q141" s="675"/>
      <c r="R141" s="557"/>
    </row>
    <row r="142" spans="1:18" s="104" customFormat="1" ht="45" customHeight="1" thickBot="1">
      <c r="A142" s="667"/>
      <c r="B142" s="560" t="s">
        <v>97</v>
      </c>
      <c r="C142" s="670"/>
      <c r="D142" s="677"/>
      <c r="E142" s="647"/>
      <c r="F142" s="679"/>
      <c r="G142" s="467"/>
      <c r="H142" s="635"/>
      <c r="I142" s="635"/>
      <c r="J142" s="635"/>
      <c r="K142" s="635"/>
      <c r="L142" s="635"/>
      <c r="M142" s="635"/>
      <c r="N142" s="635"/>
      <c r="O142" s="635"/>
      <c r="P142" s="635"/>
      <c r="Q142" s="635"/>
      <c r="R142" s="511"/>
    </row>
    <row r="143" spans="1:18" s="104" customFormat="1" ht="33" customHeight="1">
      <c r="A143" s="665">
        <v>21</v>
      </c>
      <c r="B143" s="536" t="s">
        <v>415</v>
      </c>
      <c r="C143" s="668" t="s">
        <v>103</v>
      </c>
      <c r="D143" s="536" t="s">
        <v>98</v>
      </c>
      <c r="E143" s="645" t="s">
        <v>17</v>
      </c>
      <c r="F143" s="102" t="s">
        <v>111</v>
      </c>
      <c r="G143" s="456">
        <f>R143*J5</f>
        <v>0</v>
      </c>
      <c r="H143" s="109"/>
      <c r="I143" s="103"/>
      <c r="J143" s="103">
        <v>0</v>
      </c>
      <c r="K143" s="103"/>
      <c r="L143" s="103"/>
      <c r="M143" s="103"/>
      <c r="N143" s="103"/>
      <c r="O143" s="512"/>
      <c r="P143" s="103"/>
      <c r="Q143" s="156"/>
      <c r="R143" s="376">
        <v>1.8</v>
      </c>
    </row>
    <row r="144" spans="1:18" s="104" customFormat="1" ht="33" customHeight="1">
      <c r="A144" s="666"/>
      <c r="B144" s="553" t="s">
        <v>429</v>
      </c>
      <c r="C144" s="669"/>
      <c r="D144" s="117"/>
      <c r="E144" s="646"/>
      <c r="F144" s="557" t="s">
        <v>112</v>
      </c>
      <c r="G144" s="468"/>
      <c r="H144" s="129"/>
      <c r="I144" s="113"/>
      <c r="J144" s="113"/>
      <c r="K144" s="113"/>
      <c r="L144" s="113"/>
      <c r="M144" s="113"/>
      <c r="N144" s="113"/>
      <c r="O144" s="113"/>
      <c r="P144" s="113"/>
      <c r="Q144" s="151"/>
      <c r="R144" s="381"/>
    </row>
    <row r="145" spans="1:18" s="104" customFormat="1" ht="33" customHeight="1" thickBot="1">
      <c r="A145" s="666"/>
      <c r="B145" s="559" t="s">
        <v>99</v>
      </c>
      <c r="C145" s="669"/>
      <c r="D145" s="560"/>
      <c r="E145" s="646"/>
      <c r="F145" s="107" t="s">
        <v>20</v>
      </c>
      <c r="G145" s="497"/>
      <c r="H145" s="126"/>
      <c r="I145" s="114"/>
      <c r="J145" s="114"/>
      <c r="K145" s="114"/>
      <c r="L145" s="114"/>
      <c r="M145" s="114"/>
      <c r="N145" s="114"/>
      <c r="O145" s="114"/>
      <c r="P145" s="114"/>
      <c r="Q145" s="158"/>
      <c r="R145" s="379"/>
    </row>
    <row r="146" spans="1:18" s="104" customFormat="1" ht="33" customHeight="1">
      <c r="A146" s="666"/>
      <c r="B146" s="559" t="s">
        <v>100</v>
      </c>
      <c r="C146" s="669"/>
      <c r="D146" s="671" t="s">
        <v>613</v>
      </c>
      <c r="E146" s="646"/>
      <c r="F146" s="664"/>
      <c r="G146" s="461"/>
      <c r="H146" s="628"/>
      <c r="I146" s="628"/>
      <c r="J146" s="628"/>
      <c r="K146" s="628"/>
      <c r="L146" s="628"/>
      <c r="M146" s="628"/>
      <c r="N146" s="628"/>
      <c r="O146" s="628"/>
      <c r="P146" s="628"/>
      <c r="Q146" s="628"/>
      <c r="R146" s="509"/>
    </row>
    <row r="147" spans="1:18" s="104" customFormat="1" ht="33" customHeight="1">
      <c r="A147" s="666"/>
      <c r="B147" s="559" t="s">
        <v>596</v>
      </c>
      <c r="C147" s="669"/>
      <c r="D147" s="676"/>
      <c r="E147" s="646"/>
      <c r="F147" s="674"/>
      <c r="G147" s="464"/>
      <c r="H147" s="675"/>
      <c r="I147" s="675"/>
      <c r="J147" s="675"/>
      <c r="K147" s="675"/>
      <c r="L147" s="675"/>
      <c r="M147" s="675"/>
      <c r="N147" s="675"/>
      <c r="O147" s="675"/>
      <c r="P147" s="675"/>
      <c r="Q147" s="675"/>
      <c r="R147" s="557"/>
    </row>
    <row r="148" spans="1:18" s="104" customFormat="1" ht="51" customHeight="1" thickBot="1">
      <c r="A148" s="667"/>
      <c r="B148" s="560" t="s">
        <v>101</v>
      </c>
      <c r="C148" s="670"/>
      <c r="D148" s="677"/>
      <c r="E148" s="647"/>
      <c r="F148" s="693"/>
      <c r="G148" s="470"/>
      <c r="H148" s="635"/>
      <c r="I148" s="635"/>
      <c r="J148" s="635"/>
      <c r="K148" s="635"/>
      <c r="L148" s="635"/>
      <c r="M148" s="635"/>
      <c r="N148" s="635"/>
      <c r="O148" s="635"/>
      <c r="P148" s="635"/>
      <c r="Q148" s="635"/>
      <c r="R148" s="558"/>
    </row>
    <row r="149" spans="1:18" s="104" customFormat="1" ht="33" customHeight="1">
      <c r="A149" s="665">
        <v>22</v>
      </c>
      <c r="B149" s="559" t="s">
        <v>424</v>
      </c>
      <c r="C149" s="668" t="s">
        <v>103</v>
      </c>
      <c r="D149" s="536" t="s">
        <v>431</v>
      </c>
      <c r="E149" s="645" t="s">
        <v>17</v>
      </c>
      <c r="F149" s="102" t="s">
        <v>111</v>
      </c>
      <c r="G149" s="456">
        <f>R149*J5</f>
        <v>0</v>
      </c>
      <c r="H149" s="109"/>
      <c r="I149" s="103"/>
      <c r="J149" s="103">
        <v>0</v>
      </c>
      <c r="K149" s="103"/>
      <c r="L149" s="103"/>
      <c r="M149" s="103"/>
      <c r="N149" s="103"/>
      <c r="O149" s="512"/>
      <c r="P149" s="103"/>
      <c r="Q149" s="156"/>
      <c r="R149" s="376">
        <v>0.5</v>
      </c>
    </row>
    <row r="150" spans="1:18" s="104" customFormat="1" ht="33" customHeight="1">
      <c r="A150" s="666"/>
      <c r="B150" s="559" t="s">
        <v>430</v>
      </c>
      <c r="C150" s="669"/>
      <c r="D150" s="117"/>
      <c r="E150" s="646"/>
      <c r="F150" s="557" t="s">
        <v>112</v>
      </c>
      <c r="G150" s="468"/>
      <c r="H150" s="129"/>
      <c r="I150" s="113"/>
      <c r="J150" s="113"/>
      <c r="K150" s="113"/>
      <c r="L150" s="113"/>
      <c r="M150" s="113"/>
      <c r="N150" s="113"/>
      <c r="O150" s="113"/>
      <c r="P150" s="113"/>
      <c r="Q150" s="151"/>
      <c r="R150" s="381"/>
    </row>
    <row r="151" spans="1:18" s="104" customFormat="1" ht="33" customHeight="1" thickBot="1">
      <c r="A151" s="666"/>
      <c r="B151" s="559" t="s">
        <v>425</v>
      </c>
      <c r="C151" s="669"/>
      <c r="D151" s="560"/>
      <c r="E151" s="646"/>
      <c r="F151" s="107" t="s">
        <v>20</v>
      </c>
      <c r="G151" s="497">
        <f>R151*J5</f>
        <v>0</v>
      </c>
      <c r="H151" s="126"/>
      <c r="I151" s="114"/>
      <c r="J151" s="114"/>
      <c r="K151" s="114"/>
      <c r="L151" s="114"/>
      <c r="M151" s="114"/>
      <c r="N151" s="114"/>
      <c r="O151" s="114"/>
      <c r="P151" s="114"/>
      <c r="Q151" s="158">
        <v>0</v>
      </c>
      <c r="R151" s="379">
        <v>1.5</v>
      </c>
    </row>
    <row r="152" spans="1:18" s="104" customFormat="1" ht="33" customHeight="1">
      <c r="A152" s="666"/>
      <c r="B152" s="559" t="s">
        <v>426</v>
      </c>
      <c r="C152" s="669"/>
      <c r="D152" s="671" t="s">
        <v>409</v>
      </c>
      <c r="E152" s="646"/>
      <c r="F152" s="664"/>
      <c r="G152" s="461"/>
      <c r="H152" s="628"/>
      <c r="I152" s="628"/>
      <c r="J152" s="628"/>
      <c r="K152" s="628"/>
      <c r="L152" s="628"/>
      <c r="M152" s="628"/>
      <c r="N152" s="628"/>
      <c r="O152" s="628"/>
      <c r="P152" s="628"/>
      <c r="Q152" s="628"/>
      <c r="R152" s="509"/>
    </row>
    <row r="153" spans="1:18" s="104" customFormat="1" ht="33" customHeight="1">
      <c r="A153" s="666"/>
      <c r="B153" s="559" t="s">
        <v>427</v>
      </c>
      <c r="C153" s="669"/>
      <c r="D153" s="676"/>
      <c r="E153" s="646"/>
      <c r="F153" s="674"/>
      <c r="G153" s="464"/>
      <c r="H153" s="675"/>
      <c r="I153" s="675"/>
      <c r="J153" s="675"/>
      <c r="K153" s="675"/>
      <c r="L153" s="675"/>
      <c r="M153" s="675"/>
      <c r="N153" s="675"/>
      <c r="O153" s="675"/>
      <c r="P153" s="675"/>
      <c r="Q153" s="675"/>
      <c r="R153" s="557"/>
    </row>
    <row r="154" spans="1:18" s="104" customFormat="1" ht="33" customHeight="1" thickBot="1">
      <c r="A154" s="667"/>
      <c r="B154" s="559" t="s">
        <v>428</v>
      </c>
      <c r="C154" s="670"/>
      <c r="D154" s="677"/>
      <c r="E154" s="647"/>
      <c r="F154" s="693"/>
      <c r="G154" s="470"/>
      <c r="H154" s="635"/>
      <c r="I154" s="635"/>
      <c r="J154" s="635"/>
      <c r="K154" s="635"/>
      <c r="L154" s="635"/>
      <c r="M154" s="635"/>
      <c r="N154" s="635"/>
      <c r="O154" s="635"/>
      <c r="P154" s="635"/>
      <c r="Q154" s="635"/>
      <c r="R154" s="558"/>
    </row>
    <row r="155" spans="1:18" s="104" customFormat="1" ht="33" customHeight="1">
      <c r="A155" s="665">
        <v>23</v>
      </c>
      <c r="B155" s="536" t="s">
        <v>102</v>
      </c>
      <c r="C155" s="668" t="s">
        <v>103</v>
      </c>
      <c r="D155" s="561" t="s">
        <v>453</v>
      </c>
      <c r="E155" s="645" t="s">
        <v>17</v>
      </c>
      <c r="F155" s="102" t="s">
        <v>111</v>
      </c>
      <c r="G155" s="456">
        <f>R155*J5</f>
        <v>0</v>
      </c>
      <c r="H155" s="173"/>
      <c r="I155" s="138"/>
      <c r="J155" s="138">
        <v>0</v>
      </c>
      <c r="K155" s="138"/>
      <c r="L155" s="138"/>
      <c r="M155" s="138"/>
      <c r="N155" s="138"/>
      <c r="O155" s="138"/>
      <c r="P155" s="138"/>
      <c r="Q155" s="168"/>
      <c r="R155" s="384">
        <v>0.7</v>
      </c>
    </row>
    <row r="156" spans="1:18" s="104" customFormat="1" ht="33" customHeight="1">
      <c r="A156" s="666"/>
      <c r="B156" s="505" t="s">
        <v>104</v>
      </c>
      <c r="C156" s="669"/>
      <c r="D156" s="117"/>
      <c r="E156" s="666"/>
      <c r="F156" s="557" t="s">
        <v>112</v>
      </c>
      <c r="G156" s="468"/>
      <c r="H156" s="169"/>
      <c r="I156" s="139"/>
      <c r="J156" s="139"/>
      <c r="K156" s="139"/>
      <c r="L156" s="139"/>
      <c r="M156" s="145"/>
      <c r="N156" s="139"/>
      <c r="O156" s="139"/>
      <c r="P156" s="139"/>
      <c r="Q156" s="170"/>
      <c r="R156" s="385"/>
    </row>
    <row r="157" spans="1:18" s="104" customFormat="1" ht="33" customHeight="1" thickBot="1">
      <c r="A157" s="666"/>
      <c r="B157" s="559" t="s">
        <v>105</v>
      </c>
      <c r="C157" s="669"/>
      <c r="D157" s="559"/>
      <c r="E157" s="666"/>
      <c r="F157" s="107" t="s">
        <v>20</v>
      </c>
      <c r="G157" s="497"/>
      <c r="H157" s="191"/>
      <c r="I157" s="147"/>
      <c r="J157" s="147"/>
      <c r="K157" s="147"/>
      <c r="L157" s="147"/>
      <c r="M157" s="147"/>
      <c r="N157" s="147"/>
      <c r="O157" s="147"/>
      <c r="P157" s="147"/>
      <c r="Q157" s="171"/>
      <c r="R157" s="387"/>
    </row>
    <row r="158" spans="1:18" s="104" customFormat="1" ht="33" customHeight="1">
      <c r="A158" s="666"/>
      <c r="B158" s="559" t="s">
        <v>106</v>
      </c>
      <c r="C158" s="669"/>
      <c r="D158" s="705" t="s">
        <v>614</v>
      </c>
      <c r="E158" s="666"/>
      <c r="F158" s="688"/>
      <c r="G158" s="466"/>
      <c r="H158" s="707"/>
      <c r="I158" s="707"/>
      <c r="J158" s="707"/>
      <c r="K158" s="707"/>
      <c r="L158" s="707"/>
      <c r="M158" s="707"/>
      <c r="N158" s="707"/>
      <c r="O158" s="707"/>
      <c r="P158" s="707"/>
      <c r="Q158" s="707"/>
      <c r="R158" s="510"/>
    </row>
    <row r="159" spans="1:18" s="104" customFormat="1" ht="48" customHeight="1" thickBot="1">
      <c r="A159" s="667"/>
      <c r="B159" s="560" t="s">
        <v>107</v>
      </c>
      <c r="C159" s="670"/>
      <c r="D159" s="706"/>
      <c r="E159" s="667"/>
      <c r="F159" s="679"/>
      <c r="G159" s="467"/>
      <c r="H159" s="708"/>
      <c r="I159" s="708"/>
      <c r="J159" s="708"/>
      <c r="K159" s="708"/>
      <c r="L159" s="708"/>
      <c r="M159" s="708"/>
      <c r="N159" s="708"/>
      <c r="O159" s="708"/>
      <c r="P159" s="708"/>
      <c r="Q159" s="708"/>
      <c r="R159" s="511"/>
    </row>
    <row r="160" spans="1:18" s="104" customFormat="1" ht="33" customHeight="1">
      <c r="A160" s="665">
        <v>24</v>
      </c>
      <c r="B160" s="536" t="s">
        <v>597</v>
      </c>
      <c r="C160" s="668" t="s">
        <v>405</v>
      </c>
      <c r="D160" s="561"/>
      <c r="E160" s="645" t="s">
        <v>451</v>
      </c>
      <c r="F160" s="102" t="s">
        <v>111</v>
      </c>
      <c r="G160" s="456"/>
      <c r="H160" s="109"/>
      <c r="I160" s="103"/>
      <c r="J160" s="103"/>
      <c r="K160" s="103"/>
      <c r="L160" s="103"/>
      <c r="M160" s="103"/>
      <c r="N160" s="103"/>
      <c r="O160" s="103"/>
      <c r="P160" s="103"/>
      <c r="Q160" s="156"/>
      <c r="R160" s="376"/>
    </row>
    <row r="161" spans="1:18" s="104" customFormat="1" ht="33" customHeight="1">
      <c r="A161" s="666"/>
      <c r="B161" s="553" t="s">
        <v>598</v>
      </c>
      <c r="C161" s="669"/>
      <c r="D161" s="133"/>
      <c r="E161" s="666"/>
      <c r="F161" s="557" t="s">
        <v>112</v>
      </c>
      <c r="G161" s="468"/>
      <c r="H161" s="127"/>
      <c r="I161" s="108"/>
      <c r="J161" s="108"/>
      <c r="K161" s="108"/>
      <c r="L161" s="108"/>
      <c r="M161" s="108"/>
      <c r="N161" s="108"/>
      <c r="O161" s="108"/>
      <c r="P161" s="108"/>
      <c r="Q161" s="354"/>
      <c r="R161" s="380"/>
    </row>
    <row r="162" spans="1:18" s="104" customFormat="1" ht="33" customHeight="1" thickBot="1">
      <c r="A162" s="666"/>
      <c r="B162" s="553" t="s">
        <v>108</v>
      </c>
      <c r="C162" s="669"/>
      <c r="D162" s="562"/>
      <c r="E162" s="666"/>
      <c r="F162" s="107" t="s">
        <v>20</v>
      </c>
      <c r="G162" s="497">
        <f>R162*J5</f>
        <v>0</v>
      </c>
      <c r="H162" s="126"/>
      <c r="I162" s="114"/>
      <c r="J162" s="114"/>
      <c r="K162" s="114"/>
      <c r="L162" s="114"/>
      <c r="M162" s="114"/>
      <c r="N162" s="114"/>
      <c r="O162" s="114"/>
      <c r="P162" s="114"/>
      <c r="Q162" s="158">
        <v>0</v>
      </c>
      <c r="R162" s="379">
        <v>1.8</v>
      </c>
    </row>
    <row r="163" spans="1:18" s="104" customFormat="1" ht="33" customHeight="1">
      <c r="A163" s="666"/>
      <c r="B163" s="559" t="s">
        <v>109</v>
      </c>
      <c r="C163" s="669"/>
      <c r="D163" s="698" t="s">
        <v>615</v>
      </c>
      <c r="E163" s="666"/>
      <c r="F163" s="664"/>
      <c r="G163" s="461"/>
      <c r="H163" s="628"/>
      <c r="I163" s="629"/>
      <c r="J163" s="629"/>
      <c r="K163" s="629"/>
      <c r="L163" s="629"/>
      <c r="M163" s="629"/>
      <c r="N163" s="629"/>
      <c r="O163" s="629"/>
      <c r="P163" s="629"/>
      <c r="Q163" s="629"/>
      <c r="R163" s="509"/>
    </row>
    <row r="164" spans="1:18" s="104" customFormat="1" ht="33" customHeight="1">
      <c r="A164" s="666"/>
      <c r="B164" s="559" t="s">
        <v>599</v>
      </c>
      <c r="C164" s="669"/>
      <c r="D164" s="698"/>
      <c r="E164" s="666"/>
      <c r="F164" s="678"/>
      <c r="G164" s="466"/>
      <c r="H164" s="630"/>
      <c r="I164" s="630"/>
      <c r="J164" s="630"/>
      <c r="K164" s="630"/>
      <c r="L164" s="630"/>
      <c r="M164" s="630"/>
      <c r="N164" s="630"/>
      <c r="O164" s="630"/>
      <c r="P164" s="630"/>
      <c r="Q164" s="630"/>
      <c r="R164" s="510"/>
    </row>
    <row r="165" spans="1:18" s="104" customFormat="1" ht="42" customHeight="1" thickBot="1">
      <c r="A165" s="667"/>
      <c r="B165" s="560" t="s">
        <v>600</v>
      </c>
      <c r="C165" s="670"/>
      <c r="D165" s="695"/>
      <c r="E165" s="667"/>
      <c r="F165" s="679"/>
      <c r="G165" s="467"/>
      <c r="H165" s="631"/>
      <c r="I165" s="631"/>
      <c r="J165" s="631"/>
      <c r="K165" s="631"/>
      <c r="L165" s="631"/>
      <c r="M165" s="631"/>
      <c r="N165" s="631"/>
      <c r="O165" s="631"/>
      <c r="P165" s="631"/>
      <c r="Q165" s="631"/>
      <c r="R165" s="511"/>
    </row>
    <row r="166" spans="1:18" s="155" customFormat="1" ht="32.25" customHeight="1">
      <c r="A166" s="665">
        <v>25</v>
      </c>
      <c r="B166" s="702" t="s">
        <v>646</v>
      </c>
      <c r="C166" s="668" t="s">
        <v>422</v>
      </c>
      <c r="D166" s="561" t="s">
        <v>117</v>
      </c>
      <c r="E166" s="665" t="s">
        <v>450</v>
      </c>
      <c r="F166" s="102" t="s">
        <v>111</v>
      </c>
      <c r="G166" s="497">
        <f>R166*J5</f>
        <v>0</v>
      </c>
      <c r="H166" s="204">
        <v>0</v>
      </c>
      <c r="I166" s="110"/>
      <c r="J166" s="110"/>
      <c r="K166" s="110"/>
      <c r="L166" s="110"/>
      <c r="M166" s="110"/>
      <c r="N166" s="110"/>
      <c r="O166" s="110"/>
      <c r="P166" s="110"/>
      <c r="Q166" s="150"/>
      <c r="R166" s="383">
        <v>0.27</v>
      </c>
    </row>
    <row r="167" spans="1:18" s="155" customFormat="1" ht="32.25" customHeight="1">
      <c r="A167" s="666"/>
      <c r="B167" s="703"/>
      <c r="C167" s="669"/>
      <c r="D167" s="113"/>
      <c r="E167" s="666"/>
      <c r="F167" s="557" t="s">
        <v>112</v>
      </c>
      <c r="G167" s="468"/>
      <c r="H167" s="129"/>
      <c r="I167" s="113"/>
      <c r="J167" s="113"/>
      <c r="K167" s="113"/>
      <c r="L167" s="113"/>
      <c r="M167" s="113"/>
      <c r="N167" s="113"/>
      <c r="O167" s="113"/>
      <c r="P167" s="113"/>
      <c r="Q167" s="151"/>
      <c r="R167" s="381"/>
    </row>
    <row r="168" spans="1:18" s="155" customFormat="1" ht="33" customHeight="1" thickBot="1">
      <c r="A168" s="666"/>
      <c r="B168" s="703"/>
      <c r="C168" s="669"/>
      <c r="D168" s="562"/>
      <c r="E168" s="666"/>
      <c r="F168" s="125" t="s">
        <v>20</v>
      </c>
      <c r="G168" s="469"/>
      <c r="H168" s="152"/>
      <c r="I168" s="153"/>
      <c r="J168" s="153"/>
      <c r="K168" s="153"/>
      <c r="L168" s="153"/>
      <c r="M168" s="153"/>
      <c r="N168" s="153"/>
      <c r="O168" s="153"/>
      <c r="P168" s="153"/>
      <c r="Q168" s="154"/>
      <c r="R168" s="388"/>
    </row>
    <row r="169" spans="1:18" s="155" customFormat="1" ht="33" customHeight="1" thickBot="1">
      <c r="A169" s="667"/>
      <c r="B169" s="704"/>
      <c r="C169" s="670"/>
      <c r="D169" s="136"/>
      <c r="E169" s="667"/>
      <c r="F169" s="285"/>
      <c r="G169" s="467"/>
      <c r="H169" s="627"/>
      <c r="I169" s="627"/>
      <c r="J169" s="627"/>
      <c r="K169" s="627"/>
      <c r="L169" s="627"/>
      <c r="M169" s="627"/>
      <c r="N169" s="627"/>
      <c r="O169" s="627"/>
      <c r="P169" s="627"/>
      <c r="Q169" s="627"/>
      <c r="R169" s="511"/>
    </row>
    <row r="170" spans="1:18" s="155" customFormat="1" ht="32.25" customHeight="1">
      <c r="A170" s="665">
        <v>26</v>
      </c>
      <c r="B170" s="702" t="s">
        <v>646</v>
      </c>
      <c r="C170" s="668" t="s">
        <v>422</v>
      </c>
      <c r="D170" s="561" t="s">
        <v>454</v>
      </c>
      <c r="E170" s="665" t="s">
        <v>450</v>
      </c>
      <c r="F170" s="102" t="s">
        <v>111</v>
      </c>
      <c r="G170" s="497">
        <f>R170*J5</f>
        <v>0</v>
      </c>
      <c r="H170" s="204">
        <v>0</v>
      </c>
      <c r="I170" s="110"/>
      <c r="J170" s="110"/>
      <c r="K170" s="110"/>
      <c r="L170" s="110"/>
      <c r="M170" s="110"/>
      <c r="N170" s="110"/>
      <c r="O170" s="110"/>
      <c r="P170" s="110"/>
      <c r="Q170" s="150"/>
      <c r="R170" s="383">
        <v>0.27</v>
      </c>
    </row>
    <row r="171" spans="1:18" s="155" customFormat="1" ht="32.25" customHeight="1">
      <c r="A171" s="666"/>
      <c r="B171" s="703"/>
      <c r="C171" s="669"/>
      <c r="D171" s="113"/>
      <c r="E171" s="666"/>
      <c r="F171" s="557" t="s">
        <v>112</v>
      </c>
      <c r="G171" s="468"/>
      <c r="H171" s="129"/>
      <c r="I171" s="113"/>
      <c r="J171" s="113"/>
      <c r="K171" s="113"/>
      <c r="L171" s="113"/>
      <c r="M171" s="113"/>
      <c r="N171" s="113"/>
      <c r="O171" s="113"/>
      <c r="P171" s="113"/>
      <c r="Q171" s="151"/>
      <c r="R171" s="381"/>
    </row>
    <row r="172" spans="1:18" s="155" customFormat="1" ht="33" customHeight="1" thickBot="1">
      <c r="A172" s="666"/>
      <c r="B172" s="703"/>
      <c r="C172" s="669"/>
      <c r="D172" s="562"/>
      <c r="E172" s="666"/>
      <c r="F172" s="125" t="s">
        <v>20</v>
      </c>
      <c r="G172" s="469"/>
      <c r="H172" s="152"/>
      <c r="I172" s="153"/>
      <c r="J172" s="153"/>
      <c r="K172" s="153"/>
      <c r="L172" s="153"/>
      <c r="M172" s="153"/>
      <c r="N172" s="153"/>
      <c r="O172" s="153"/>
      <c r="P172" s="153"/>
      <c r="Q172" s="154"/>
      <c r="R172" s="388"/>
    </row>
    <row r="173" spans="1:18" s="155" customFormat="1" ht="33" customHeight="1" thickBot="1">
      <c r="A173" s="667"/>
      <c r="B173" s="704"/>
      <c r="C173" s="670"/>
      <c r="D173" s="136"/>
      <c r="E173" s="667"/>
      <c r="F173" s="285"/>
      <c r="G173" s="467"/>
      <c r="H173" s="627"/>
      <c r="I173" s="627"/>
      <c r="J173" s="627"/>
      <c r="K173" s="627"/>
      <c r="L173" s="627"/>
      <c r="M173" s="627"/>
      <c r="N173" s="627"/>
      <c r="O173" s="627"/>
      <c r="P173" s="627"/>
      <c r="Q173" s="627"/>
      <c r="R173" s="511"/>
    </row>
    <row r="174" spans="1:18" s="155" customFormat="1" ht="32.25" customHeight="1">
      <c r="A174" s="665">
        <v>27</v>
      </c>
      <c r="B174" s="702" t="s">
        <v>646</v>
      </c>
      <c r="C174" s="668" t="s">
        <v>422</v>
      </c>
      <c r="D174" s="561" t="s">
        <v>113</v>
      </c>
      <c r="E174" s="665" t="s">
        <v>450</v>
      </c>
      <c r="F174" s="102" t="s">
        <v>111</v>
      </c>
      <c r="G174" s="497">
        <f>R174*J5</f>
        <v>0</v>
      </c>
      <c r="H174" s="204">
        <v>0</v>
      </c>
      <c r="I174" s="110"/>
      <c r="J174" s="110"/>
      <c r="K174" s="110"/>
      <c r="L174" s="110"/>
      <c r="M174" s="110"/>
      <c r="N174" s="110"/>
      <c r="O174" s="110"/>
      <c r="P174" s="110"/>
      <c r="Q174" s="150"/>
      <c r="R174" s="383">
        <v>0.28000000000000003</v>
      </c>
    </row>
    <row r="175" spans="1:18" s="155" customFormat="1" ht="32.25" customHeight="1">
      <c r="A175" s="666"/>
      <c r="B175" s="703"/>
      <c r="C175" s="669"/>
      <c r="D175" s="113"/>
      <c r="E175" s="666"/>
      <c r="F175" s="557" t="s">
        <v>112</v>
      </c>
      <c r="G175" s="468"/>
      <c r="H175" s="129"/>
      <c r="I175" s="113"/>
      <c r="J175" s="113"/>
      <c r="K175" s="113"/>
      <c r="L175" s="113"/>
      <c r="M175" s="113"/>
      <c r="N175" s="113"/>
      <c r="O175" s="113"/>
      <c r="P175" s="113"/>
      <c r="Q175" s="151"/>
      <c r="R175" s="381"/>
    </row>
    <row r="176" spans="1:18" s="155" customFormat="1" ht="33" customHeight="1" thickBot="1">
      <c r="A176" s="666"/>
      <c r="B176" s="703"/>
      <c r="C176" s="669"/>
      <c r="D176" s="562"/>
      <c r="E176" s="666"/>
      <c r="F176" s="125" t="s">
        <v>20</v>
      </c>
      <c r="G176" s="469"/>
      <c r="H176" s="152"/>
      <c r="I176" s="153"/>
      <c r="J176" s="153"/>
      <c r="K176" s="153"/>
      <c r="L176" s="153"/>
      <c r="M176" s="153"/>
      <c r="N176" s="153"/>
      <c r="O176" s="153"/>
      <c r="P176" s="153"/>
      <c r="Q176" s="154"/>
      <c r="R176" s="388"/>
    </row>
    <row r="177" spans="1:18" s="155" customFormat="1" ht="33" customHeight="1" thickBot="1">
      <c r="A177" s="667"/>
      <c r="B177" s="704"/>
      <c r="C177" s="670"/>
      <c r="D177" s="136"/>
      <c r="E177" s="667"/>
      <c r="F177" s="285"/>
      <c r="G177" s="467"/>
      <c r="H177" s="627"/>
      <c r="I177" s="627"/>
      <c r="J177" s="627"/>
      <c r="K177" s="627"/>
      <c r="L177" s="627"/>
      <c r="M177" s="627"/>
      <c r="N177" s="627"/>
      <c r="O177" s="627"/>
      <c r="P177" s="627"/>
      <c r="Q177" s="627"/>
      <c r="R177" s="511"/>
    </row>
    <row r="178" spans="1:18" s="155" customFormat="1" ht="32.25" customHeight="1">
      <c r="A178" s="665">
        <v>28</v>
      </c>
      <c r="B178" s="702" t="s">
        <v>421</v>
      </c>
      <c r="C178" s="668" t="s">
        <v>422</v>
      </c>
      <c r="D178" s="561" t="s">
        <v>98</v>
      </c>
      <c r="E178" s="665" t="s">
        <v>450</v>
      </c>
      <c r="F178" s="102" t="s">
        <v>111</v>
      </c>
      <c r="G178" s="497">
        <f>R178*J5</f>
        <v>0</v>
      </c>
      <c r="H178" s="204">
        <v>0</v>
      </c>
      <c r="I178" s="110"/>
      <c r="J178" s="110"/>
      <c r="K178" s="110"/>
      <c r="L178" s="110"/>
      <c r="M178" s="110"/>
      <c r="N178" s="110"/>
      <c r="O178" s="110"/>
      <c r="P178" s="110"/>
      <c r="Q178" s="150"/>
      <c r="R178" s="383">
        <v>0.28000000000000003</v>
      </c>
    </row>
    <row r="179" spans="1:18" s="155" customFormat="1" ht="32.25" customHeight="1">
      <c r="A179" s="666"/>
      <c r="B179" s="703"/>
      <c r="C179" s="669"/>
      <c r="D179" s="113"/>
      <c r="E179" s="666"/>
      <c r="F179" s="557" t="s">
        <v>112</v>
      </c>
      <c r="G179" s="468"/>
      <c r="H179" s="129"/>
      <c r="I179" s="113"/>
      <c r="J179" s="113"/>
      <c r="K179" s="113"/>
      <c r="L179" s="113"/>
      <c r="M179" s="113"/>
      <c r="N179" s="113"/>
      <c r="O179" s="113"/>
      <c r="P179" s="113"/>
      <c r="Q179" s="151"/>
      <c r="R179" s="381"/>
    </row>
    <row r="180" spans="1:18" s="155" customFormat="1" ht="33" customHeight="1" thickBot="1">
      <c r="A180" s="666"/>
      <c r="B180" s="703"/>
      <c r="C180" s="669"/>
      <c r="D180" s="562"/>
      <c r="E180" s="666"/>
      <c r="F180" s="125" t="s">
        <v>20</v>
      </c>
      <c r="G180" s="469"/>
      <c r="H180" s="152"/>
      <c r="I180" s="153"/>
      <c r="J180" s="153"/>
      <c r="K180" s="153"/>
      <c r="L180" s="153"/>
      <c r="M180" s="153"/>
      <c r="N180" s="153"/>
      <c r="O180" s="153"/>
      <c r="P180" s="153"/>
      <c r="Q180" s="154"/>
      <c r="R180" s="388"/>
    </row>
    <row r="181" spans="1:18" s="155" customFormat="1" ht="33" customHeight="1" thickBot="1">
      <c r="A181" s="667"/>
      <c r="B181" s="704"/>
      <c r="C181" s="670"/>
      <c r="D181" s="136"/>
      <c r="E181" s="667"/>
      <c r="F181" s="285"/>
      <c r="G181" s="467"/>
      <c r="H181" s="627"/>
      <c r="I181" s="627"/>
      <c r="J181" s="627"/>
      <c r="K181" s="627"/>
      <c r="L181" s="627"/>
      <c r="M181" s="627"/>
      <c r="N181" s="627"/>
      <c r="O181" s="627"/>
      <c r="P181" s="627"/>
      <c r="Q181" s="627"/>
      <c r="R181" s="511"/>
    </row>
    <row r="182" spans="1:18" s="155" customFormat="1" ht="32.25" customHeight="1">
      <c r="A182" s="665">
        <v>29</v>
      </c>
      <c r="B182" s="702" t="s">
        <v>646</v>
      </c>
      <c r="C182" s="668" t="s">
        <v>647</v>
      </c>
      <c r="D182" s="561" t="s">
        <v>454</v>
      </c>
      <c r="E182" s="665" t="s">
        <v>450</v>
      </c>
      <c r="F182" s="102" t="s">
        <v>111</v>
      </c>
      <c r="G182" s="497">
        <f>R182*J5</f>
        <v>0</v>
      </c>
      <c r="H182" s="204">
        <v>0</v>
      </c>
      <c r="I182" s="110"/>
      <c r="J182" s="110"/>
      <c r="K182" s="110"/>
      <c r="L182" s="110"/>
      <c r="M182" s="110"/>
      <c r="N182" s="110"/>
      <c r="O182" s="110"/>
      <c r="P182" s="110"/>
      <c r="Q182" s="150"/>
      <c r="R182" s="383">
        <v>0.34</v>
      </c>
    </row>
    <row r="183" spans="1:18" s="155" customFormat="1" ht="32.25" customHeight="1">
      <c r="A183" s="666"/>
      <c r="B183" s="703"/>
      <c r="C183" s="669"/>
      <c r="D183" s="113"/>
      <c r="E183" s="666"/>
      <c r="F183" s="557" t="s">
        <v>112</v>
      </c>
      <c r="G183" s="468"/>
      <c r="H183" s="129"/>
      <c r="I183" s="113"/>
      <c r="J183" s="113"/>
      <c r="K183" s="113"/>
      <c r="L183" s="113"/>
      <c r="M183" s="113"/>
      <c r="N183" s="113"/>
      <c r="O183" s="113"/>
      <c r="P183" s="113"/>
      <c r="Q183" s="151"/>
      <c r="R183" s="381"/>
    </row>
    <row r="184" spans="1:18" s="155" customFormat="1" ht="33" customHeight="1" thickBot="1">
      <c r="A184" s="666"/>
      <c r="B184" s="703"/>
      <c r="C184" s="669"/>
      <c r="D184" s="562"/>
      <c r="E184" s="666"/>
      <c r="F184" s="125" t="s">
        <v>20</v>
      </c>
      <c r="G184" s="469"/>
      <c r="H184" s="152"/>
      <c r="I184" s="153"/>
      <c r="J184" s="153"/>
      <c r="K184" s="153"/>
      <c r="L184" s="153"/>
      <c r="M184" s="153"/>
      <c r="N184" s="153"/>
      <c r="O184" s="153"/>
      <c r="P184" s="153"/>
      <c r="Q184" s="154"/>
      <c r="R184" s="388"/>
    </row>
    <row r="185" spans="1:18" s="155" customFormat="1" ht="33" customHeight="1" thickBot="1">
      <c r="A185" s="667"/>
      <c r="B185" s="704"/>
      <c r="C185" s="670"/>
      <c r="D185" s="136"/>
      <c r="E185" s="667"/>
      <c r="F185" s="285"/>
      <c r="G185" s="467"/>
      <c r="H185" s="627"/>
      <c r="I185" s="627"/>
      <c r="J185" s="627"/>
      <c r="K185" s="627"/>
      <c r="L185" s="627"/>
      <c r="M185" s="627"/>
      <c r="N185" s="627"/>
      <c r="O185" s="627"/>
      <c r="P185" s="627"/>
      <c r="Q185" s="627"/>
      <c r="R185" s="511"/>
    </row>
    <row r="186" spans="1:18" s="155" customFormat="1" ht="32.25" customHeight="1">
      <c r="A186" s="665">
        <v>30</v>
      </c>
      <c r="B186" s="702" t="s">
        <v>646</v>
      </c>
      <c r="C186" s="668" t="s">
        <v>647</v>
      </c>
      <c r="D186" s="561" t="s">
        <v>98</v>
      </c>
      <c r="E186" s="665" t="s">
        <v>450</v>
      </c>
      <c r="F186" s="102" t="s">
        <v>111</v>
      </c>
      <c r="G186" s="456">
        <f>R186*J5</f>
        <v>0</v>
      </c>
      <c r="H186" s="204">
        <v>0</v>
      </c>
      <c r="I186" s="110"/>
      <c r="J186" s="110"/>
      <c r="K186" s="110"/>
      <c r="L186" s="110"/>
      <c r="M186" s="110"/>
      <c r="N186" s="110"/>
      <c r="O186" s="110"/>
      <c r="P186" s="110"/>
      <c r="Q186" s="150"/>
      <c r="R186" s="383">
        <v>0.34</v>
      </c>
    </row>
    <row r="187" spans="1:18" s="155" customFormat="1" ht="32.25" customHeight="1">
      <c r="A187" s="666"/>
      <c r="B187" s="703"/>
      <c r="C187" s="669"/>
      <c r="D187" s="113"/>
      <c r="E187" s="666"/>
      <c r="F187" s="557" t="s">
        <v>112</v>
      </c>
      <c r="G187" s="468"/>
      <c r="H187" s="129"/>
      <c r="I187" s="113"/>
      <c r="J187" s="113"/>
      <c r="K187" s="113"/>
      <c r="L187" s="113"/>
      <c r="M187" s="113"/>
      <c r="N187" s="113"/>
      <c r="O187" s="113"/>
      <c r="P187" s="113"/>
      <c r="Q187" s="151"/>
      <c r="R187" s="381"/>
    </row>
    <row r="188" spans="1:18" s="155" customFormat="1" ht="33" customHeight="1" thickBot="1">
      <c r="A188" s="666"/>
      <c r="B188" s="703"/>
      <c r="C188" s="669"/>
      <c r="D188" s="562"/>
      <c r="E188" s="666"/>
      <c r="F188" s="125" t="s">
        <v>20</v>
      </c>
      <c r="G188" s="469"/>
      <c r="H188" s="152"/>
      <c r="I188" s="153"/>
      <c r="J188" s="153"/>
      <c r="K188" s="153"/>
      <c r="L188" s="153"/>
      <c r="M188" s="153"/>
      <c r="N188" s="153"/>
      <c r="O188" s="153"/>
      <c r="P188" s="153"/>
      <c r="Q188" s="154"/>
      <c r="R188" s="388"/>
    </row>
    <row r="189" spans="1:18" s="155" customFormat="1" ht="33" customHeight="1" thickBot="1">
      <c r="A189" s="667"/>
      <c r="B189" s="704"/>
      <c r="C189" s="670"/>
      <c r="D189" s="136"/>
      <c r="E189" s="667"/>
      <c r="F189" s="285"/>
      <c r="G189" s="467"/>
      <c r="H189" s="627"/>
      <c r="I189" s="627"/>
      <c r="J189" s="627"/>
      <c r="K189" s="627"/>
      <c r="L189" s="627"/>
      <c r="M189" s="627"/>
      <c r="N189" s="627"/>
      <c r="O189" s="627"/>
      <c r="P189" s="627"/>
      <c r="Q189" s="627"/>
      <c r="R189" s="511"/>
    </row>
    <row r="190" spans="1:18" s="104" customFormat="1" ht="33" customHeight="1">
      <c r="A190" s="665">
        <v>31</v>
      </c>
      <c r="B190" s="702" t="s">
        <v>663</v>
      </c>
      <c r="C190" s="668" t="s">
        <v>115</v>
      </c>
      <c r="D190" s="561" t="s">
        <v>117</v>
      </c>
      <c r="E190" s="645" t="s">
        <v>17</v>
      </c>
      <c r="F190" s="102" t="s">
        <v>111</v>
      </c>
      <c r="G190" s="456">
        <f>R190*J5</f>
        <v>0</v>
      </c>
      <c r="H190" s="109"/>
      <c r="I190" s="109"/>
      <c r="J190" s="103">
        <v>0</v>
      </c>
      <c r="K190" s="103"/>
      <c r="L190" s="103"/>
      <c r="M190" s="103"/>
      <c r="N190" s="103"/>
      <c r="O190" s="103"/>
      <c r="P190" s="103"/>
      <c r="Q190" s="156"/>
      <c r="R190" s="376">
        <v>0.16</v>
      </c>
    </row>
    <row r="191" spans="1:18" s="104" customFormat="1" ht="33" customHeight="1">
      <c r="A191" s="666"/>
      <c r="B191" s="703"/>
      <c r="C191" s="669"/>
      <c r="D191" s="105"/>
      <c r="E191" s="646"/>
      <c r="F191" s="557" t="s">
        <v>112</v>
      </c>
      <c r="G191" s="468"/>
      <c r="H191" s="112"/>
      <c r="I191" s="112"/>
      <c r="J191" s="106"/>
      <c r="K191" s="106"/>
      <c r="L191" s="106"/>
      <c r="M191" s="106"/>
      <c r="N191" s="106"/>
      <c r="O191" s="106"/>
      <c r="P191" s="106"/>
      <c r="Q191" s="157"/>
      <c r="R191" s="377"/>
    </row>
    <row r="192" spans="1:18" s="104" customFormat="1" ht="33" customHeight="1" thickBot="1">
      <c r="A192" s="666"/>
      <c r="B192" s="703"/>
      <c r="C192" s="669"/>
      <c r="D192" s="562"/>
      <c r="E192" s="646"/>
      <c r="F192" s="107" t="s">
        <v>20</v>
      </c>
      <c r="G192" s="497"/>
      <c r="H192" s="126"/>
      <c r="I192" s="114"/>
      <c r="J192" s="114"/>
      <c r="K192" s="114"/>
      <c r="L192" s="114"/>
      <c r="M192" s="114"/>
      <c r="N192" s="114"/>
      <c r="O192" s="114"/>
      <c r="P192" s="114"/>
      <c r="Q192" s="158"/>
      <c r="R192" s="379"/>
    </row>
    <row r="193" spans="1:18" s="104" customFormat="1" ht="102.6" customHeight="1" thickBot="1">
      <c r="A193" s="667"/>
      <c r="B193" s="704"/>
      <c r="C193" s="670"/>
      <c r="D193" s="144"/>
      <c r="E193" s="647"/>
      <c r="F193" s="159"/>
      <c r="G193" s="473"/>
      <c r="H193" s="627"/>
      <c r="I193" s="627"/>
      <c r="J193" s="627"/>
      <c r="K193" s="627"/>
      <c r="L193" s="627"/>
      <c r="M193" s="627"/>
      <c r="N193" s="627"/>
      <c r="O193" s="627"/>
      <c r="P193" s="627"/>
      <c r="Q193" s="627"/>
      <c r="R193" s="159"/>
    </row>
    <row r="194" spans="1:18" s="104" customFormat="1" ht="33" customHeight="1">
      <c r="A194" s="665">
        <v>32</v>
      </c>
      <c r="B194" s="702" t="s">
        <v>601</v>
      </c>
      <c r="C194" s="668" t="s">
        <v>115</v>
      </c>
      <c r="D194" s="561" t="s">
        <v>454</v>
      </c>
      <c r="E194" s="645" t="s">
        <v>17</v>
      </c>
      <c r="F194" s="102" t="s">
        <v>111</v>
      </c>
      <c r="G194" s="456">
        <f>R194*J5</f>
        <v>0</v>
      </c>
      <c r="H194" s="109"/>
      <c r="I194" s="109"/>
      <c r="J194" s="103">
        <v>0</v>
      </c>
      <c r="K194" s="103"/>
      <c r="L194" s="103"/>
      <c r="M194" s="103"/>
      <c r="N194" s="103"/>
      <c r="O194" s="103"/>
      <c r="P194" s="103"/>
      <c r="Q194" s="156"/>
      <c r="R194" s="376">
        <v>0.15</v>
      </c>
    </row>
    <row r="195" spans="1:18" s="104" customFormat="1" ht="33" customHeight="1">
      <c r="A195" s="666"/>
      <c r="B195" s="703"/>
      <c r="C195" s="669"/>
      <c r="D195" s="105"/>
      <c r="E195" s="646"/>
      <c r="F195" s="557" t="s">
        <v>112</v>
      </c>
      <c r="G195" s="468"/>
      <c r="H195" s="112"/>
      <c r="I195" s="112"/>
      <c r="J195" s="106"/>
      <c r="K195" s="106"/>
      <c r="L195" s="106"/>
      <c r="M195" s="106"/>
      <c r="N195" s="106"/>
      <c r="O195" s="106"/>
      <c r="P195" s="106"/>
      <c r="Q195" s="157"/>
      <c r="R195" s="377"/>
    </row>
    <row r="196" spans="1:18" s="104" customFormat="1" ht="33" customHeight="1" thickBot="1">
      <c r="A196" s="666"/>
      <c r="B196" s="703"/>
      <c r="C196" s="669"/>
      <c r="D196" s="562"/>
      <c r="E196" s="646"/>
      <c r="F196" s="107" t="s">
        <v>20</v>
      </c>
      <c r="G196" s="497"/>
      <c r="H196" s="126"/>
      <c r="I196" s="114"/>
      <c r="J196" s="114"/>
      <c r="K196" s="114"/>
      <c r="L196" s="114"/>
      <c r="M196" s="114"/>
      <c r="N196" s="114"/>
      <c r="O196" s="114"/>
      <c r="P196" s="114"/>
      <c r="Q196" s="158"/>
      <c r="R196" s="379"/>
    </row>
    <row r="197" spans="1:18" s="104" customFormat="1" ht="141.75" customHeight="1" thickBot="1">
      <c r="A197" s="667"/>
      <c r="B197" s="704"/>
      <c r="C197" s="670"/>
      <c r="D197" s="144"/>
      <c r="E197" s="647"/>
      <c r="F197" s="159"/>
      <c r="G197" s="473"/>
      <c r="H197" s="627"/>
      <c r="I197" s="627"/>
      <c r="J197" s="627"/>
      <c r="K197" s="627"/>
      <c r="L197" s="627"/>
      <c r="M197" s="627"/>
      <c r="N197" s="627"/>
      <c r="O197" s="627"/>
      <c r="P197" s="627"/>
      <c r="Q197" s="627"/>
      <c r="R197" s="159"/>
    </row>
    <row r="198" spans="1:18" s="104" customFormat="1" ht="33" customHeight="1">
      <c r="A198" s="665">
        <v>33</v>
      </c>
      <c r="B198" s="702" t="s">
        <v>664</v>
      </c>
      <c r="C198" s="668" t="s">
        <v>115</v>
      </c>
      <c r="D198" s="561" t="s">
        <v>98</v>
      </c>
      <c r="E198" s="645" t="s">
        <v>17</v>
      </c>
      <c r="F198" s="102" t="s">
        <v>111</v>
      </c>
      <c r="G198" s="456">
        <f>R198*J5</f>
        <v>0</v>
      </c>
      <c r="H198" s="109"/>
      <c r="I198" s="109"/>
      <c r="J198" s="103">
        <v>0</v>
      </c>
      <c r="K198" s="103"/>
      <c r="L198" s="103"/>
      <c r="M198" s="103"/>
      <c r="N198" s="103"/>
      <c r="O198" s="103"/>
      <c r="P198" s="103"/>
      <c r="Q198" s="156"/>
      <c r="R198" s="376">
        <v>0.15</v>
      </c>
    </row>
    <row r="199" spans="1:18" s="104" customFormat="1" ht="33" customHeight="1">
      <c r="A199" s="666"/>
      <c r="B199" s="703"/>
      <c r="C199" s="669"/>
      <c r="D199" s="105"/>
      <c r="E199" s="646"/>
      <c r="F199" s="557" t="s">
        <v>112</v>
      </c>
      <c r="G199" s="468"/>
      <c r="H199" s="112"/>
      <c r="I199" s="112"/>
      <c r="J199" s="106"/>
      <c r="K199" s="106"/>
      <c r="L199" s="106"/>
      <c r="M199" s="106"/>
      <c r="N199" s="106"/>
      <c r="O199" s="106"/>
      <c r="P199" s="106"/>
      <c r="Q199" s="157"/>
      <c r="R199" s="377"/>
    </row>
    <row r="200" spans="1:18" s="104" customFormat="1" ht="33" customHeight="1" thickBot="1">
      <c r="A200" s="666"/>
      <c r="B200" s="703"/>
      <c r="C200" s="669"/>
      <c r="D200" s="562"/>
      <c r="E200" s="646"/>
      <c r="F200" s="107" t="s">
        <v>20</v>
      </c>
      <c r="G200" s="497"/>
      <c r="H200" s="126"/>
      <c r="I200" s="114"/>
      <c r="J200" s="114"/>
      <c r="K200" s="114"/>
      <c r="L200" s="114"/>
      <c r="M200" s="114"/>
      <c r="N200" s="114"/>
      <c r="O200" s="114"/>
      <c r="P200" s="114"/>
      <c r="Q200" s="158"/>
      <c r="R200" s="379"/>
    </row>
    <row r="201" spans="1:18" s="104" customFormat="1" ht="102.6" customHeight="1" thickBot="1">
      <c r="A201" s="667"/>
      <c r="B201" s="704"/>
      <c r="C201" s="670"/>
      <c r="D201" s="144"/>
      <c r="E201" s="647"/>
      <c r="F201" s="159"/>
      <c r="G201" s="473"/>
      <c r="H201" s="627"/>
      <c r="I201" s="627"/>
      <c r="J201" s="627"/>
      <c r="K201" s="627"/>
      <c r="L201" s="627"/>
      <c r="M201" s="627"/>
      <c r="N201" s="627"/>
      <c r="O201" s="627"/>
      <c r="P201" s="627"/>
      <c r="Q201" s="627"/>
      <c r="R201" s="159"/>
    </row>
    <row r="202" spans="1:18" s="104" customFormat="1" ht="33" customHeight="1">
      <c r="A202" s="665">
        <v>34</v>
      </c>
      <c r="B202" s="702" t="s">
        <v>663</v>
      </c>
      <c r="C202" s="668" t="s">
        <v>115</v>
      </c>
      <c r="D202" s="561" t="s">
        <v>407</v>
      </c>
      <c r="E202" s="645" t="s">
        <v>17</v>
      </c>
      <c r="F202" s="102" t="s">
        <v>111</v>
      </c>
      <c r="G202" s="456">
        <f>R202*J5</f>
        <v>0</v>
      </c>
      <c r="H202" s="109"/>
      <c r="I202" s="109"/>
      <c r="J202" s="103">
        <v>0</v>
      </c>
      <c r="K202" s="103"/>
      <c r="L202" s="103"/>
      <c r="M202" s="103"/>
      <c r="N202" s="103"/>
      <c r="O202" s="103"/>
      <c r="P202" s="103"/>
      <c r="Q202" s="156"/>
      <c r="R202" s="376">
        <v>0.3</v>
      </c>
    </row>
    <row r="203" spans="1:18" s="104" customFormat="1" ht="33" customHeight="1">
      <c r="A203" s="666"/>
      <c r="B203" s="703"/>
      <c r="C203" s="669"/>
      <c r="D203" s="105"/>
      <c r="E203" s="646"/>
      <c r="F203" s="557" t="s">
        <v>112</v>
      </c>
      <c r="G203" s="468"/>
      <c r="H203" s="112"/>
      <c r="I203" s="112"/>
      <c r="J203" s="106"/>
      <c r="K203" s="106"/>
      <c r="L203" s="106"/>
      <c r="M203" s="106"/>
      <c r="N203" s="106"/>
      <c r="O203" s="106"/>
      <c r="P203" s="106"/>
      <c r="Q203" s="157"/>
      <c r="R203" s="377"/>
    </row>
    <row r="204" spans="1:18" s="104" customFormat="1" ht="33" customHeight="1" thickBot="1">
      <c r="A204" s="666"/>
      <c r="B204" s="703"/>
      <c r="C204" s="669"/>
      <c r="D204" s="562"/>
      <c r="E204" s="646"/>
      <c r="F204" s="107" t="s">
        <v>20</v>
      </c>
      <c r="G204" s="497"/>
      <c r="H204" s="126"/>
      <c r="I204" s="114"/>
      <c r="J204" s="114"/>
      <c r="K204" s="114"/>
      <c r="L204" s="114"/>
      <c r="M204" s="114"/>
      <c r="N204" s="114"/>
      <c r="O204" s="114"/>
      <c r="P204" s="114"/>
      <c r="Q204" s="158"/>
      <c r="R204" s="379"/>
    </row>
    <row r="205" spans="1:18" s="104" customFormat="1" ht="102.6" customHeight="1" thickBot="1">
      <c r="A205" s="667"/>
      <c r="B205" s="704"/>
      <c r="C205" s="670"/>
      <c r="D205" s="144"/>
      <c r="E205" s="647"/>
      <c r="F205" s="159"/>
      <c r="G205" s="473"/>
      <c r="H205" s="627"/>
      <c r="I205" s="627"/>
      <c r="J205" s="627"/>
      <c r="K205" s="627"/>
      <c r="L205" s="627"/>
      <c r="M205" s="627"/>
      <c r="N205" s="627"/>
      <c r="O205" s="627"/>
      <c r="P205" s="627"/>
      <c r="Q205" s="627"/>
      <c r="R205" s="159"/>
    </row>
    <row r="206" spans="1:18" s="104" customFormat="1" ht="33" customHeight="1">
      <c r="A206" s="665">
        <v>35</v>
      </c>
      <c r="B206" s="709" t="s">
        <v>602</v>
      </c>
      <c r="C206" s="668" t="s">
        <v>116</v>
      </c>
      <c r="D206" s="561" t="s">
        <v>117</v>
      </c>
      <c r="E206" s="645" t="s">
        <v>17</v>
      </c>
      <c r="F206" s="102" t="s">
        <v>111</v>
      </c>
      <c r="G206" s="458">
        <f>R206*J5</f>
        <v>0</v>
      </c>
      <c r="H206" s="109">
        <v>0</v>
      </c>
      <c r="I206" s="103"/>
      <c r="J206" s="103"/>
      <c r="K206" s="103"/>
      <c r="L206" s="103"/>
      <c r="M206" s="103"/>
      <c r="N206" s="103"/>
      <c r="O206" s="103"/>
      <c r="P206" s="103"/>
      <c r="Q206" s="156"/>
      <c r="R206" s="376">
        <v>0.62</v>
      </c>
    </row>
    <row r="207" spans="1:18" s="104" customFormat="1" ht="33" customHeight="1">
      <c r="A207" s="666"/>
      <c r="B207" s="710"/>
      <c r="C207" s="669"/>
      <c r="D207" s="117"/>
      <c r="E207" s="646"/>
      <c r="F207" s="557" t="s">
        <v>112</v>
      </c>
      <c r="G207" s="468"/>
      <c r="H207" s="129"/>
      <c r="I207" s="113"/>
      <c r="J207" s="113"/>
      <c r="K207" s="113"/>
      <c r="L207" s="113"/>
      <c r="M207" s="113"/>
      <c r="N207" s="113"/>
      <c r="O207" s="113"/>
      <c r="P207" s="113"/>
      <c r="Q207" s="151"/>
      <c r="R207" s="381"/>
    </row>
    <row r="208" spans="1:18" s="104" customFormat="1" ht="33" customHeight="1" thickBot="1">
      <c r="A208" s="666"/>
      <c r="B208" s="710"/>
      <c r="C208" s="669"/>
      <c r="D208" s="562"/>
      <c r="E208" s="646"/>
      <c r="F208" s="107" t="s">
        <v>20</v>
      </c>
      <c r="G208" s="463"/>
      <c r="H208" s="126"/>
      <c r="I208" s="114"/>
      <c r="J208" s="114"/>
      <c r="K208" s="114"/>
      <c r="L208" s="114"/>
      <c r="M208" s="114"/>
      <c r="N208" s="114"/>
      <c r="O208" s="114"/>
      <c r="P208" s="114"/>
      <c r="Q208" s="158"/>
      <c r="R208" s="379"/>
    </row>
    <row r="209" spans="1:18" s="104" customFormat="1" ht="33" customHeight="1" thickBot="1">
      <c r="A209" s="667"/>
      <c r="B209" s="711"/>
      <c r="C209" s="670"/>
      <c r="D209" s="144"/>
      <c r="E209" s="647"/>
      <c r="F209" s="160"/>
      <c r="G209" s="474"/>
      <c r="H209" s="627"/>
      <c r="I209" s="627"/>
      <c r="J209" s="627"/>
      <c r="K209" s="627"/>
      <c r="L209" s="627"/>
      <c r="M209" s="627"/>
      <c r="N209" s="627"/>
      <c r="O209" s="627"/>
      <c r="P209" s="627"/>
      <c r="Q209" s="627"/>
      <c r="R209" s="160"/>
    </row>
    <row r="210" spans="1:18" s="104" customFormat="1" ht="33" customHeight="1">
      <c r="A210" s="665">
        <v>36</v>
      </c>
      <c r="B210" s="709" t="s">
        <v>603</v>
      </c>
      <c r="C210" s="668" t="s">
        <v>116</v>
      </c>
      <c r="D210" s="161" t="s">
        <v>408</v>
      </c>
      <c r="E210" s="645" t="s">
        <v>17</v>
      </c>
      <c r="F210" s="102" t="s">
        <v>111</v>
      </c>
      <c r="G210" s="458">
        <f>R210*J5</f>
        <v>0</v>
      </c>
      <c r="H210" s="109">
        <v>0</v>
      </c>
      <c r="I210" s="103"/>
      <c r="J210" s="103"/>
      <c r="K210" s="103"/>
      <c r="L210" s="103"/>
      <c r="M210" s="103"/>
      <c r="N210" s="103"/>
      <c r="O210" s="103"/>
      <c r="P210" s="103"/>
      <c r="Q210" s="156"/>
      <c r="R210" s="376">
        <v>0.3</v>
      </c>
    </row>
    <row r="211" spans="1:18" s="104" customFormat="1" ht="33" customHeight="1">
      <c r="A211" s="666"/>
      <c r="B211" s="710"/>
      <c r="C211" s="669"/>
      <c r="D211" s="162"/>
      <c r="E211" s="646"/>
      <c r="F211" s="557" t="s">
        <v>112</v>
      </c>
      <c r="G211" s="468"/>
      <c r="H211" s="129"/>
      <c r="I211" s="113"/>
      <c r="J211" s="113"/>
      <c r="K211" s="113"/>
      <c r="L211" s="113"/>
      <c r="M211" s="113"/>
      <c r="N211" s="113"/>
      <c r="O211" s="113"/>
      <c r="P211" s="113"/>
      <c r="Q211" s="151"/>
      <c r="R211" s="381"/>
    </row>
    <row r="212" spans="1:18" s="104" customFormat="1" ht="33" customHeight="1" thickBot="1">
      <c r="A212" s="666"/>
      <c r="B212" s="710"/>
      <c r="C212" s="669"/>
      <c r="D212" s="554"/>
      <c r="E212" s="646"/>
      <c r="F212" s="107" t="s">
        <v>20</v>
      </c>
      <c r="G212" s="463"/>
      <c r="H212" s="126"/>
      <c r="I212" s="114"/>
      <c r="J212" s="114"/>
      <c r="K212" s="114"/>
      <c r="L212" s="114"/>
      <c r="M212" s="114"/>
      <c r="N212" s="114"/>
      <c r="O212" s="114"/>
      <c r="P212" s="114"/>
      <c r="Q212" s="158"/>
      <c r="R212" s="379"/>
    </row>
    <row r="213" spans="1:18" s="104" customFormat="1" ht="155.44999999999999" customHeight="1" thickBot="1">
      <c r="A213" s="667"/>
      <c r="B213" s="711"/>
      <c r="C213" s="670"/>
      <c r="D213" s="163"/>
      <c r="E213" s="647"/>
      <c r="F213" s="132"/>
      <c r="G213" s="470"/>
      <c r="H213" s="635"/>
      <c r="I213" s="635"/>
      <c r="J213" s="635"/>
      <c r="K213" s="635"/>
      <c r="L213" s="635"/>
      <c r="M213" s="635"/>
      <c r="N213" s="635"/>
      <c r="O213" s="635"/>
      <c r="P213" s="635"/>
      <c r="Q213" s="635"/>
      <c r="R213" s="558"/>
    </row>
    <row r="214" spans="1:18" s="104" customFormat="1" ht="33" customHeight="1">
      <c r="A214" s="666">
        <v>37</v>
      </c>
      <c r="B214" s="709" t="s">
        <v>604</v>
      </c>
      <c r="C214" s="669" t="s">
        <v>116</v>
      </c>
      <c r="D214" s="161" t="s">
        <v>118</v>
      </c>
      <c r="E214" s="645" t="s">
        <v>17</v>
      </c>
      <c r="F214" s="102" t="s">
        <v>111</v>
      </c>
      <c r="G214" s="458">
        <f>R214*J5</f>
        <v>0</v>
      </c>
      <c r="H214" s="109">
        <v>0</v>
      </c>
      <c r="I214" s="103"/>
      <c r="J214" s="103"/>
      <c r="K214" s="103"/>
      <c r="L214" s="103"/>
      <c r="M214" s="103"/>
      <c r="N214" s="103"/>
      <c r="O214" s="103"/>
      <c r="P214" s="103"/>
      <c r="Q214" s="156"/>
      <c r="R214" s="376">
        <v>0.27</v>
      </c>
    </row>
    <row r="215" spans="1:18" s="104" customFormat="1" ht="33" customHeight="1">
      <c r="A215" s="666"/>
      <c r="B215" s="710"/>
      <c r="C215" s="669"/>
      <c r="D215" s="162"/>
      <c r="E215" s="646"/>
      <c r="F215" s="557" t="s">
        <v>112</v>
      </c>
      <c r="G215" s="468"/>
      <c r="H215" s="129"/>
      <c r="I215" s="113"/>
      <c r="J215" s="113"/>
      <c r="K215" s="113"/>
      <c r="L215" s="113"/>
      <c r="M215" s="113"/>
      <c r="N215" s="113"/>
      <c r="O215" s="113"/>
      <c r="P215" s="113"/>
      <c r="Q215" s="151"/>
      <c r="R215" s="381"/>
    </row>
    <row r="216" spans="1:18" s="104" customFormat="1" ht="33" customHeight="1" thickBot="1">
      <c r="A216" s="666"/>
      <c r="B216" s="710"/>
      <c r="C216" s="669"/>
      <c r="D216" s="554"/>
      <c r="E216" s="646"/>
      <c r="F216" s="107" t="s">
        <v>20</v>
      </c>
      <c r="G216" s="463"/>
      <c r="H216" s="126"/>
      <c r="I216" s="114"/>
      <c r="J216" s="114"/>
      <c r="K216" s="114"/>
      <c r="L216" s="114"/>
      <c r="M216" s="114"/>
      <c r="N216" s="114"/>
      <c r="O216" s="114"/>
      <c r="P216" s="114"/>
      <c r="Q216" s="158"/>
      <c r="R216" s="379"/>
    </row>
    <row r="217" spans="1:18" s="104" customFormat="1" ht="100.9" customHeight="1" thickBot="1">
      <c r="A217" s="667"/>
      <c r="B217" s="711"/>
      <c r="C217" s="670"/>
      <c r="D217" s="163"/>
      <c r="E217" s="647"/>
      <c r="F217" s="132"/>
      <c r="G217" s="470"/>
      <c r="H217" s="635"/>
      <c r="I217" s="635"/>
      <c r="J217" s="635"/>
      <c r="K217" s="635"/>
      <c r="L217" s="635"/>
      <c r="M217" s="635"/>
      <c r="N217" s="635"/>
      <c r="O217" s="635"/>
      <c r="P217" s="635"/>
      <c r="Q217" s="635"/>
      <c r="R217" s="558"/>
    </row>
    <row r="218" spans="1:18" s="104" customFormat="1" ht="33" customHeight="1">
      <c r="A218" s="665">
        <v>38</v>
      </c>
      <c r="B218" s="709" t="s">
        <v>119</v>
      </c>
      <c r="C218" s="668" t="s">
        <v>116</v>
      </c>
      <c r="D218" s="161" t="s">
        <v>120</v>
      </c>
      <c r="E218" s="645" t="s">
        <v>17</v>
      </c>
      <c r="F218" s="102" t="s">
        <v>111</v>
      </c>
      <c r="G218" s="458">
        <f>R218*J5</f>
        <v>0</v>
      </c>
      <c r="H218" s="109">
        <v>0</v>
      </c>
      <c r="I218" s="103"/>
      <c r="J218" s="103"/>
      <c r="K218" s="103"/>
      <c r="L218" s="103"/>
      <c r="M218" s="103"/>
      <c r="N218" s="103"/>
      <c r="O218" s="103"/>
      <c r="P218" s="103"/>
      <c r="Q218" s="156"/>
      <c r="R218" s="376">
        <v>0.05</v>
      </c>
    </row>
    <row r="219" spans="1:18" s="104" customFormat="1" ht="33" customHeight="1">
      <c r="A219" s="666"/>
      <c r="B219" s="710"/>
      <c r="C219" s="669"/>
      <c r="D219" s="162"/>
      <c r="E219" s="646"/>
      <c r="F219" s="557" t="s">
        <v>112</v>
      </c>
      <c r="G219" s="468"/>
      <c r="H219" s="129"/>
      <c r="I219" s="113"/>
      <c r="J219" s="113"/>
      <c r="K219" s="113"/>
      <c r="L219" s="113"/>
      <c r="M219" s="113"/>
      <c r="N219" s="113"/>
      <c r="O219" s="113"/>
      <c r="P219" s="113"/>
      <c r="Q219" s="151"/>
      <c r="R219" s="381"/>
    </row>
    <row r="220" spans="1:18" s="104" customFormat="1" ht="33" customHeight="1" thickBot="1">
      <c r="A220" s="666"/>
      <c r="B220" s="710"/>
      <c r="C220" s="669"/>
      <c r="D220" s="554"/>
      <c r="E220" s="646"/>
      <c r="F220" s="107" t="s">
        <v>20</v>
      </c>
      <c r="G220" s="463"/>
      <c r="H220" s="126"/>
      <c r="I220" s="114"/>
      <c r="J220" s="114"/>
      <c r="K220" s="114"/>
      <c r="L220" s="114"/>
      <c r="M220" s="114"/>
      <c r="N220" s="114"/>
      <c r="O220" s="114"/>
      <c r="P220" s="114"/>
      <c r="Q220" s="158"/>
      <c r="R220" s="379"/>
    </row>
    <row r="221" spans="1:18" s="104" customFormat="1" ht="33" customHeight="1" thickBot="1">
      <c r="A221" s="667"/>
      <c r="B221" s="711"/>
      <c r="C221" s="670"/>
      <c r="D221" s="163"/>
      <c r="E221" s="647"/>
      <c r="F221" s="132"/>
      <c r="G221" s="470"/>
      <c r="H221" s="635"/>
      <c r="I221" s="635"/>
      <c r="J221" s="635"/>
      <c r="K221" s="635"/>
      <c r="L221" s="635"/>
      <c r="M221" s="635"/>
      <c r="N221" s="635"/>
      <c r="O221" s="635"/>
      <c r="P221" s="635"/>
      <c r="Q221" s="635"/>
      <c r="R221" s="558"/>
    </row>
    <row r="222" spans="1:18" s="104" customFormat="1" ht="33" customHeight="1">
      <c r="A222" s="665">
        <v>39</v>
      </c>
      <c r="B222" s="709" t="s">
        <v>665</v>
      </c>
      <c r="C222" s="668" t="s">
        <v>110</v>
      </c>
      <c r="D222" s="161" t="s">
        <v>184</v>
      </c>
      <c r="E222" s="645" t="s">
        <v>17</v>
      </c>
      <c r="F222" s="102" t="s">
        <v>111</v>
      </c>
      <c r="G222" s="456">
        <f>R222*J5</f>
        <v>0</v>
      </c>
      <c r="H222" s="109"/>
      <c r="I222" s="103"/>
      <c r="J222" s="103">
        <v>0</v>
      </c>
      <c r="K222" s="103"/>
      <c r="L222" s="103"/>
      <c r="M222" s="103"/>
      <c r="N222" s="103"/>
      <c r="O222" s="103"/>
      <c r="P222" s="103"/>
      <c r="Q222" s="156"/>
      <c r="R222" s="376">
        <v>0.2</v>
      </c>
    </row>
    <row r="223" spans="1:18" s="104" customFormat="1" ht="33" customHeight="1">
      <c r="A223" s="666"/>
      <c r="B223" s="710"/>
      <c r="C223" s="669"/>
      <c r="D223" s="162"/>
      <c r="E223" s="646"/>
      <c r="F223" s="557" t="s">
        <v>112</v>
      </c>
      <c r="G223" s="468"/>
      <c r="H223" s="129"/>
      <c r="I223" s="113"/>
      <c r="J223" s="113"/>
      <c r="K223" s="113"/>
      <c r="L223" s="113"/>
      <c r="M223" s="113"/>
      <c r="N223" s="113"/>
      <c r="O223" s="113"/>
      <c r="P223" s="113"/>
      <c r="Q223" s="151"/>
      <c r="R223" s="381"/>
    </row>
    <row r="224" spans="1:18" s="104" customFormat="1" ht="33" customHeight="1" thickBot="1">
      <c r="A224" s="666"/>
      <c r="B224" s="710"/>
      <c r="C224" s="669"/>
      <c r="D224" s="554"/>
      <c r="E224" s="646"/>
      <c r="F224" s="107" t="s">
        <v>20</v>
      </c>
      <c r="G224" s="497"/>
      <c r="H224" s="126"/>
      <c r="I224" s="114"/>
      <c r="J224" s="114"/>
      <c r="K224" s="114"/>
      <c r="L224" s="114"/>
      <c r="M224" s="114"/>
      <c r="N224" s="114"/>
      <c r="O224" s="114"/>
      <c r="P224" s="114"/>
      <c r="Q224" s="158"/>
      <c r="R224" s="379"/>
    </row>
    <row r="225" spans="1:18" s="104" customFormat="1" ht="33" customHeight="1" thickBot="1">
      <c r="A225" s="667"/>
      <c r="B225" s="711"/>
      <c r="C225" s="670"/>
      <c r="D225" s="163"/>
      <c r="E225" s="647"/>
      <c r="F225" s="132"/>
      <c r="G225" s="470"/>
      <c r="H225" s="635"/>
      <c r="I225" s="635"/>
      <c r="J225" s="635"/>
      <c r="K225" s="635"/>
      <c r="L225" s="635"/>
      <c r="M225" s="635"/>
      <c r="N225" s="635"/>
      <c r="O225" s="635"/>
      <c r="P225" s="635"/>
      <c r="Q225" s="635"/>
      <c r="R225" s="558"/>
    </row>
    <row r="226" spans="1:18" s="104" customFormat="1" ht="33" customHeight="1">
      <c r="A226" s="665">
        <v>40</v>
      </c>
      <c r="B226" s="709" t="s">
        <v>605</v>
      </c>
      <c r="C226" s="668" t="s">
        <v>110</v>
      </c>
      <c r="D226" s="161" t="s">
        <v>121</v>
      </c>
      <c r="E226" s="645" t="s">
        <v>17</v>
      </c>
      <c r="F226" s="102" t="s">
        <v>111</v>
      </c>
      <c r="G226" s="456">
        <f>R226*J5</f>
        <v>0</v>
      </c>
      <c r="H226" s="109"/>
      <c r="I226" s="103"/>
      <c r="J226" s="103">
        <v>0</v>
      </c>
      <c r="K226" s="103"/>
      <c r="L226" s="103"/>
      <c r="M226" s="103"/>
      <c r="N226" s="103"/>
      <c r="O226" s="103"/>
      <c r="P226" s="103"/>
      <c r="Q226" s="156"/>
      <c r="R226" s="376">
        <v>0.1</v>
      </c>
    </row>
    <row r="227" spans="1:18" s="104" customFormat="1" ht="33" customHeight="1">
      <c r="A227" s="666"/>
      <c r="B227" s="710"/>
      <c r="C227" s="669"/>
      <c r="D227" s="162"/>
      <c r="E227" s="646"/>
      <c r="F227" s="557" t="s">
        <v>112</v>
      </c>
      <c r="G227" s="468"/>
      <c r="H227" s="129"/>
      <c r="I227" s="113"/>
      <c r="J227" s="113"/>
      <c r="K227" s="113"/>
      <c r="L227" s="113"/>
      <c r="M227" s="113"/>
      <c r="N227" s="113"/>
      <c r="O227" s="113"/>
      <c r="P227" s="113"/>
      <c r="Q227" s="151"/>
      <c r="R227" s="381"/>
    </row>
    <row r="228" spans="1:18" s="104" customFormat="1" ht="33" customHeight="1" thickBot="1">
      <c r="A228" s="666"/>
      <c r="B228" s="710"/>
      <c r="C228" s="669"/>
      <c r="D228" s="554"/>
      <c r="E228" s="646"/>
      <c r="F228" s="107" t="s">
        <v>20</v>
      </c>
      <c r="G228" s="497"/>
      <c r="H228" s="126"/>
      <c r="I228" s="114"/>
      <c r="J228" s="114"/>
      <c r="K228" s="114"/>
      <c r="L228" s="114"/>
      <c r="M228" s="114"/>
      <c r="N228" s="114"/>
      <c r="O228" s="114"/>
      <c r="P228" s="114"/>
      <c r="Q228" s="158"/>
      <c r="R228" s="379"/>
    </row>
    <row r="229" spans="1:18" s="104" customFormat="1" ht="45" customHeight="1" thickBot="1">
      <c r="A229" s="667"/>
      <c r="B229" s="711"/>
      <c r="C229" s="670"/>
      <c r="D229" s="163"/>
      <c r="E229" s="647"/>
      <c r="F229" s="132"/>
      <c r="G229" s="470"/>
      <c r="H229" s="635"/>
      <c r="I229" s="635"/>
      <c r="J229" s="635"/>
      <c r="K229" s="635"/>
      <c r="L229" s="635"/>
      <c r="M229" s="635"/>
      <c r="N229" s="635"/>
      <c r="O229" s="635"/>
      <c r="P229" s="635"/>
      <c r="Q229" s="635"/>
      <c r="R229" s="558"/>
    </row>
    <row r="230" spans="1:18" s="104" customFormat="1" ht="33" customHeight="1">
      <c r="A230" s="665">
        <v>41</v>
      </c>
      <c r="B230" s="709" t="s">
        <v>606</v>
      </c>
      <c r="C230" s="668" t="s">
        <v>110</v>
      </c>
      <c r="D230" s="161" t="s">
        <v>118</v>
      </c>
      <c r="E230" s="645" t="s">
        <v>17</v>
      </c>
      <c r="F230" s="102" t="s">
        <v>111</v>
      </c>
      <c r="G230" s="456">
        <f>R230*J5</f>
        <v>0</v>
      </c>
      <c r="H230" s="109"/>
      <c r="I230" s="103"/>
      <c r="J230" s="103">
        <v>0</v>
      </c>
      <c r="K230" s="103"/>
      <c r="L230" s="103"/>
      <c r="M230" s="103"/>
      <c r="N230" s="103"/>
      <c r="O230" s="103"/>
      <c r="P230" s="103"/>
      <c r="Q230" s="156"/>
      <c r="R230" s="376">
        <v>0.15</v>
      </c>
    </row>
    <row r="231" spans="1:18" s="104" customFormat="1" ht="33" customHeight="1">
      <c r="A231" s="666"/>
      <c r="B231" s="710"/>
      <c r="C231" s="669"/>
      <c r="D231" s="162"/>
      <c r="E231" s="646"/>
      <c r="F231" s="557" t="s">
        <v>112</v>
      </c>
      <c r="G231" s="468"/>
      <c r="H231" s="129"/>
      <c r="I231" s="113"/>
      <c r="J231" s="113"/>
      <c r="K231" s="113"/>
      <c r="L231" s="113"/>
      <c r="M231" s="113"/>
      <c r="N231" s="113"/>
      <c r="O231" s="113"/>
      <c r="P231" s="113"/>
      <c r="Q231" s="151"/>
      <c r="R231" s="381"/>
    </row>
    <row r="232" spans="1:18" s="104" customFormat="1" ht="33" customHeight="1" thickBot="1">
      <c r="A232" s="666"/>
      <c r="B232" s="710"/>
      <c r="C232" s="669"/>
      <c r="D232" s="554"/>
      <c r="E232" s="646"/>
      <c r="F232" s="107" t="s">
        <v>20</v>
      </c>
      <c r="G232" s="497"/>
      <c r="H232" s="126"/>
      <c r="I232" s="114"/>
      <c r="J232" s="114"/>
      <c r="K232" s="114"/>
      <c r="L232" s="114"/>
      <c r="M232" s="114"/>
      <c r="N232" s="114"/>
      <c r="O232" s="114"/>
      <c r="P232" s="114"/>
      <c r="Q232" s="158"/>
      <c r="R232" s="379"/>
    </row>
    <row r="233" spans="1:18" s="104" customFormat="1" ht="33" customHeight="1" thickBot="1">
      <c r="A233" s="667"/>
      <c r="B233" s="711"/>
      <c r="C233" s="670"/>
      <c r="D233" s="163"/>
      <c r="E233" s="647"/>
      <c r="F233" s="132"/>
      <c r="G233" s="470"/>
      <c r="H233" s="635"/>
      <c r="I233" s="635"/>
      <c r="J233" s="635"/>
      <c r="K233" s="635"/>
      <c r="L233" s="635"/>
      <c r="M233" s="635"/>
      <c r="N233" s="635"/>
      <c r="O233" s="635"/>
      <c r="P233" s="635"/>
      <c r="Q233" s="635"/>
      <c r="R233" s="558"/>
    </row>
    <row r="234" spans="1:18" s="104" customFormat="1" ht="33" customHeight="1">
      <c r="A234" s="665">
        <v>42</v>
      </c>
      <c r="B234" s="709" t="s">
        <v>663</v>
      </c>
      <c r="C234" s="668" t="s">
        <v>110</v>
      </c>
      <c r="D234" s="161" t="s">
        <v>417</v>
      </c>
      <c r="E234" s="645" t="s">
        <v>17</v>
      </c>
      <c r="F234" s="102" t="s">
        <v>111</v>
      </c>
      <c r="G234" s="456">
        <f>R234*J5</f>
        <v>0</v>
      </c>
      <c r="H234" s="109"/>
      <c r="I234" s="103"/>
      <c r="J234" s="103">
        <v>0</v>
      </c>
      <c r="K234" s="103"/>
      <c r="L234" s="103"/>
      <c r="M234" s="103"/>
      <c r="N234" s="103"/>
      <c r="O234" s="103"/>
      <c r="P234" s="103"/>
      <c r="Q234" s="156"/>
      <c r="R234" s="376">
        <v>0.6</v>
      </c>
    </row>
    <row r="235" spans="1:18" s="104" customFormat="1" ht="33" customHeight="1">
      <c r="A235" s="666"/>
      <c r="B235" s="710"/>
      <c r="C235" s="669"/>
      <c r="D235" s="162"/>
      <c r="E235" s="646"/>
      <c r="F235" s="557" t="s">
        <v>112</v>
      </c>
      <c r="G235" s="468"/>
      <c r="H235" s="129"/>
      <c r="I235" s="113"/>
      <c r="J235" s="113"/>
      <c r="K235" s="113"/>
      <c r="L235" s="113"/>
      <c r="M235" s="113"/>
      <c r="N235" s="113"/>
      <c r="O235" s="113"/>
      <c r="P235" s="113"/>
      <c r="Q235" s="151"/>
      <c r="R235" s="381"/>
    </row>
    <row r="236" spans="1:18" s="104" customFormat="1" ht="33" customHeight="1" thickBot="1">
      <c r="A236" s="666"/>
      <c r="B236" s="710"/>
      <c r="C236" s="669"/>
      <c r="D236" s="554"/>
      <c r="E236" s="646"/>
      <c r="F236" s="107" t="s">
        <v>20</v>
      </c>
      <c r="G236" s="497"/>
      <c r="H236" s="126"/>
      <c r="I236" s="114"/>
      <c r="J236" s="114"/>
      <c r="K236" s="114"/>
      <c r="L236" s="114"/>
      <c r="M236" s="114"/>
      <c r="N236" s="114"/>
      <c r="O236" s="114"/>
      <c r="P236" s="114"/>
      <c r="Q236" s="158"/>
      <c r="R236" s="379"/>
    </row>
    <row r="237" spans="1:18" s="104" customFormat="1" ht="33" customHeight="1" thickBot="1">
      <c r="A237" s="667"/>
      <c r="B237" s="711"/>
      <c r="C237" s="670"/>
      <c r="D237" s="163"/>
      <c r="E237" s="647"/>
      <c r="F237" s="132"/>
      <c r="G237" s="470"/>
      <c r="H237" s="635"/>
      <c r="I237" s="635"/>
      <c r="J237" s="635"/>
      <c r="K237" s="635"/>
      <c r="L237" s="635"/>
      <c r="M237" s="635"/>
      <c r="N237" s="635"/>
      <c r="O237" s="635"/>
      <c r="P237" s="635"/>
      <c r="Q237" s="635"/>
      <c r="R237" s="558"/>
    </row>
    <row r="238" spans="1:18" s="104" customFormat="1" ht="33" customHeight="1">
      <c r="A238" s="665">
        <v>43</v>
      </c>
      <c r="B238" s="709" t="s">
        <v>665</v>
      </c>
      <c r="C238" s="668" t="s">
        <v>110</v>
      </c>
      <c r="D238" s="161" t="s">
        <v>120</v>
      </c>
      <c r="E238" s="645" t="s">
        <v>17</v>
      </c>
      <c r="F238" s="102" t="s">
        <v>111</v>
      </c>
      <c r="G238" s="456">
        <f>R238*J5</f>
        <v>0</v>
      </c>
      <c r="H238" s="109"/>
      <c r="I238" s="103"/>
      <c r="J238" s="103">
        <v>0</v>
      </c>
      <c r="K238" s="103"/>
      <c r="L238" s="103"/>
      <c r="M238" s="103"/>
      <c r="N238" s="103"/>
      <c r="O238" s="103"/>
      <c r="P238" s="103"/>
      <c r="Q238" s="156"/>
      <c r="R238" s="376">
        <v>0.21</v>
      </c>
    </row>
    <row r="239" spans="1:18" s="104" customFormat="1" ht="33" customHeight="1">
      <c r="A239" s="666"/>
      <c r="B239" s="710"/>
      <c r="C239" s="669"/>
      <c r="D239" s="162"/>
      <c r="E239" s="646"/>
      <c r="F239" s="557" t="s">
        <v>112</v>
      </c>
      <c r="G239" s="468"/>
      <c r="H239" s="129"/>
      <c r="I239" s="113"/>
      <c r="J239" s="113"/>
      <c r="K239" s="113"/>
      <c r="L239" s="113"/>
      <c r="M239" s="113"/>
      <c r="N239" s="113"/>
      <c r="O239" s="113"/>
      <c r="P239" s="113"/>
      <c r="Q239" s="151"/>
      <c r="R239" s="381"/>
    </row>
    <row r="240" spans="1:18" s="104" customFormat="1" ht="33" customHeight="1" thickBot="1">
      <c r="A240" s="666"/>
      <c r="B240" s="710"/>
      <c r="C240" s="669"/>
      <c r="D240" s="554"/>
      <c r="E240" s="646"/>
      <c r="F240" s="107" t="s">
        <v>20</v>
      </c>
      <c r="G240" s="497"/>
      <c r="H240" s="126"/>
      <c r="I240" s="114"/>
      <c r="J240" s="114"/>
      <c r="K240" s="114"/>
      <c r="L240" s="114"/>
      <c r="M240" s="114"/>
      <c r="N240" s="114"/>
      <c r="O240" s="114"/>
      <c r="P240" s="114"/>
      <c r="Q240" s="158"/>
      <c r="R240" s="379"/>
    </row>
    <row r="241" spans="1:18" s="104" customFormat="1" ht="33" customHeight="1" thickBot="1">
      <c r="A241" s="667"/>
      <c r="B241" s="711"/>
      <c r="C241" s="670"/>
      <c r="D241" s="163"/>
      <c r="E241" s="647"/>
      <c r="F241" s="132"/>
      <c r="G241" s="470"/>
      <c r="H241" s="635"/>
      <c r="I241" s="635"/>
      <c r="J241" s="635"/>
      <c r="K241" s="635"/>
      <c r="L241" s="635"/>
      <c r="M241" s="635"/>
      <c r="N241" s="635"/>
      <c r="O241" s="635"/>
      <c r="P241" s="635"/>
      <c r="Q241" s="635"/>
      <c r="R241" s="558"/>
    </row>
    <row r="242" spans="1:18" ht="35.1" hidden="1" customHeight="1" thickBot="1">
      <c r="A242" s="722" t="s">
        <v>14</v>
      </c>
      <c r="B242" s="723"/>
      <c r="C242" s="723"/>
      <c r="D242" s="723"/>
      <c r="E242" s="723"/>
      <c r="F242" s="723"/>
      <c r="G242" s="723"/>
      <c r="H242" s="723"/>
      <c r="I242" s="723"/>
      <c r="J242" s="723"/>
      <c r="K242" s="723"/>
      <c r="L242" s="723"/>
      <c r="M242" s="723"/>
      <c r="N242" s="723"/>
      <c r="O242" s="723"/>
      <c r="P242" s="723"/>
      <c r="Q242" s="723"/>
      <c r="R242" s="389"/>
    </row>
    <row r="243" spans="1:18" s="14" customFormat="1" ht="35.1" hidden="1" customHeight="1" thickBot="1">
      <c r="A243" s="640" t="s">
        <v>122</v>
      </c>
      <c r="B243" s="641"/>
      <c r="C243" s="641"/>
      <c r="D243" s="641"/>
      <c r="E243" s="724"/>
      <c r="F243" s="205">
        <f>SUM(H243:Q243)</f>
        <v>0</v>
      </c>
      <c r="G243" s="413">
        <f>G19+G24+G30+G34+G41+G49+G55+G64+G68+G74+G80+G88+G92+G100+G108+G113+G118+G125+G132+G136+G143+G155+G160+G166+G170+G174+G178+G182+G186+G194+G206+G210+G214+G218+G226+G149+G198+G202+G230+G234+G238+G222+G190</f>
        <v>0</v>
      </c>
      <c r="H243" s="205">
        <f>H19+H24+H30+H34+H41+H49+H55+H64+H68+H74+H80+H88+H92+H100+H108+H113+H118+H125+H132+H136+H143+H155+H160+H166+H170+H174+H178+H182+H186+H194+H206+H210+H214+H218+H226+H149+H198+H202+H230+H234+H238+H222+H190</f>
        <v>0</v>
      </c>
      <c r="I243" s="205">
        <f t="shared" ref="I243:Q243" si="0">I19+I24+I30+I34+I41+I49+I55+I64+I68+I74+I80+I88+I92+I100+I108+I113+I118+I125+I132+I136+I143+I155+I160+I166+I170+I174+I178+I182+I186+I194+I206+I210+I214+I218+I226+I149+I198+I202+I230+I234+I238+I222+I190</f>
        <v>0</v>
      </c>
      <c r="J243" s="205">
        <f t="shared" si="0"/>
        <v>0</v>
      </c>
      <c r="K243" s="205">
        <f t="shared" si="0"/>
        <v>0</v>
      </c>
      <c r="L243" s="205">
        <f t="shared" si="0"/>
        <v>0</v>
      </c>
      <c r="M243" s="205">
        <f t="shared" si="0"/>
        <v>0</v>
      </c>
      <c r="N243" s="205">
        <f t="shared" si="0"/>
        <v>0</v>
      </c>
      <c r="O243" s="205">
        <f t="shared" si="0"/>
        <v>0</v>
      </c>
      <c r="P243" s="205">
        <f t="shared" si="0"/>
        <v>0</v>
      </c>
      <c r="Q243" s="46">
        <f t="shared" si="0"/>
        <v>0</v>
      </c>
      <c r="R243" s="205">
        <f>R19+R24+R30+R34+R41+R49+R55+R64+R68+R74+R80+R88+R92+R100+R108+R113+R118+R125+R132+R136+R143+R155+R160+R166+R170+R174+R178+R182+R186+R194+R206+R210+R214+R218+R226+R149+R198+R202+R230+R234+R238+R222+R190</f>
        <v>21.540000000000003</v>
      </c>
    </row>
    <row r="244" spans="1:18" s="14" customFormat="1" ht="35.1" hidden="1" customHeight="1" thickBot="1">
      <c r="A244" s="725" t="s">
        <v>123</v>
      </c>
      <c r="B244" s="726"/>
      <c r="C244" s="726"/>
      <c r="D244" s="726"/>
      <c r="E244" s="727"/>
      <c r="F244" s="205">
        <f>SUM(H244:Q244)</f>
        <v>0</v>
      </c>
      <c r="G244" s="413">
        <f t="shared" ref="G244:R245" si="1">G20+G25+G31+G35+G42+G50+G56+G65+G69+G75+G81+G89+G93+G101+G109+G114+G119+G126+G133+G137+G144+G156+G161+G167+G171+G175+G179+G183+G187+G195+G207+G211+G215+G219+G227+G150+G199+G203+G231+G235+G239+G223+G191</f>
        <v>0</v>
      </c>
      <c r="H244" s="205">
        <f t="shared" si="1"/>
        <v>0</v>
      </c>
      <c r="I244" s="205">
        <f t="shared" si="1"/>
        <v>0</v>
      </c>
      <c r="J244" s="205">
        <f t="shared" si="1"/>
        <v>0</v>
      </c>
      <c r="K244" s="205">
        <f t="shared" si="1"/>
        <v>0</v>
      </c>
      <c r="L244" s="205">
        <f t="shared" si="1"/>
        <v>0</v>
      </c>
      <c r="M244" s="205">
        <f t="shared" si="1"/>
        <v>0</v>
      </c>
      <c r="N244" s="205">
        <f t="shared" si="1"/>
        <v>0</v>
      </c>
      <c r="O244" s="205">
        <f t="shared" si="1"/>
        <v>0</v>
      </c>
      <c r="P244" s="205">
        <f t="shared" si="1"/>
        <v>0</v>
      </c>
      <c r="Q244" s="46">
        <f t="shared" si="1"/>
        <v>0</v>
      </c>
      <c r="R244" s="205">
        <f t="shared" si="1"/>
        <v>15.1</v>
      </c>
    </row>
    <row r="245" spans="1:18" s="14" customFormat="1" ht="35.1" hidden="1" customHeight="1" thickBot="1">
      <c r="A245" s="728" t="s">
        <v>124</v>
      </c>
      <c r="B245" s="729"/>
      <c r="C245" s="729"/>
      <c r="D245" s="729"/>
      <c r="E245" s="730"/>
      <c r="F245" s="205">
        <f>SUM(H245:Q245)</f>
        <v>0</v>
      </c>
      <c r="G245" s="413">
        <f t="shared" si="1"/>
        <v>0</v>
      </c>
      <c r="H245" s="205">
        <f t="shared" si="1"/>
        <v>0</v>
      </c>
      <c r="I245" s="205">
        <f t="shared" si="1"/>
        <v>0</v>
      </c>
      <c r="J245" s="205">
        <f t="shared" si="1"/>
        <v>0</v>
      </c>
      <c r="K245" s="205">
        <f t="shared" si="1"/>
        <v>0</v>
      </c>
      <c r="L245" s="205">
        <f t="shared" si="1"/>
        <v>0</v>
      </c>
      <c r="M245" s="205">
        <f t="shared" si="1"/>
        <v>0</v>
      </c>
      <c r="N245" s="205">
        <f t="shared" si="1"/>
        <v>0</v>
      </c>
      <c r="O245" s="205">
        <f t="shared" si="1"/>
        <v>0</v>
      </c>
      <c r="P245" s="205">
        <f t="shared" si="1"/>
        <v>0</v>
      </c>
      <c r="Q245" s="46">
        <f t="shared" si="1"/>
        <v>0</v>
      </c>
      <c r="R245" s="205">
        <f t="shared" si="1"/>
        <v>22.65</v>
      </c>
    </row>
    <row r="246" spans="1:18" s="14" customFormat="1" ht="35.1" hidden="1" customHeight="1" thickBot="1">
      <c r="A246" s="719" t="s">
        <v>471</v>
      </c>
      <c r="B246" s="720"/>
      <c r="C246" s="720"/>
      <c r="D246" s="720"/>
      <c r="E246" s="721"/>
      <c r="F246" s="15">
        <f>F243+F244</f>
        <v>0</v>
      </c>
      <c r="G246" s="29">
        <f>G243+G244</f>
        <v>0</v>
      </c>
      <c r="H246" s="15">
        <f>H243+H244</f>
        <v>0</v>
      </c>
      <c r="I246" s="15">
        <f t="shared" ref="I246:Q246" si="2">I243+I244</f>
        <v>0</v>
      </c>
      <c r="J246" s="15">
        <f t="shared" si="2"/>
        <v>0</v>
      </c>
      <c r="K246" s="15">
        <f t="shared" si="2"/>
        <v>0</v>
      </c>
      <c r="L246" s="15">
        <f t="shared" si="2"/>
        <v>0</v>
      </c>
      <c r="M246" s="15">
        <f t="shared" si="2"/>
        <v>0</v>
      </c>
      <c r="N246" s="15">
        <f t="shared" si="2"/>
        <v>0</v>
      </c>
      <c r="O246" s="15">
        <f t="shared" si="2"/>
        <v>0</v>
      </c>
      <c r="P246" s="15">
        <f t="shared" si="2"/>
        <v>0</v>
      </c>
      <c r="Q246" s="357">
        <f t="shared" si="2"/>
        <v>0</v>
      </c>
      <c r="R246" s="15">
        <f>R243+R244</f>
        <v>36.64</v>
      </c>
    </row>
    <row r="247" spans="1:18" s="14" customFormat="1" ht="35.1" hidden="1" customHeight="1">
      <c r="A247" s="736" t="s">
        <v>472</v>
      </c>
      <c r="B247" s="737"/>
      <c r="C247" s="737"/>
      <c r="D247" s="737"/>
      <c r="E247" s="738"/>
      <c r="F247" s="618">
        <f>SUM(F243:F245)</f>
        <v>0</v>
      </c>
      <c r="G247" s="622">
        <f>G243+G244+G245</f>
        <v>0</v>
      </c>
      <c r="H247" s="618">
        <f>H243+H244+H245</f>
        <v>0</v>
      </c>
      <c r="I247" s="618">
        <f t="shared" ref="I247:Q247" si="3">I243+I244+I245</f>
        <v>0</v>
      </c>
      <c r="J247" s="618">
        <f t="shared" si="3"/>
        <v>0</v>
      </c>
      <c r="K247" s="618">
        <f t="shared" si="3"/>
        <v>0</v>
      </c>
      <c r="L247" s="618">
        <f t="shared" si="3"/>
        <v>0</v>
      </c>
      <c r="M247" s="618">
        <f t="shared" si="3"/>
        <v>0</v>
      </c>
      <c r="N247" s="618">
        <f t="shared" si="3"/>
        <v>0</v>
      </c>
      <c r="O247" s="618">
        <f t="shared" si="3"/>
        <v>0</v>
      </c>
      <c r="P247" s="618">
        <f t="shared" si="3"/>
        <v>0</v>
      </c>
      <c r="Q247" s="712">
        <f t="shared" si="3"/>
        <v>0</v>
      </c>
      <c r="R247" s="618">
        <f>R243+R244+R245</f>
        <v>59.29</v>
      </c>
    </row>
    <row r="248" spans="1:18" s="14" customFormat="1" ht="13.5" hidden="1" customHeight="1" thickBot="1">
      <c r="A248" s="739"/>
      <c r="B248" s="740"/>
      <c r="C248" s="740"/>
      <c r="D248" s="740"/>
      <c r="E248" s="741"/>
      <c r="F248" s="619"/>
      <c r="G248" s="624"/>
      <c r="H248" s="619"/>
      <c r="I248" s="619"/>
      <c r="J248" s="619"/>
      <c r="K248" s="619"/>
      <c r="L248" s="619"/>
      <c r="M248" s="619"/>
      <c r="N248" s="619"/>
      <c r="O248" s="619"/>
      <c r="P248" s="619"/>
      <c r="Q248" s="713"/>
      <c r="R248" s="619"/>
    </row>
    <row r="249" spans="1:18" s="14" customFormat="1" ht="35.1" customHeight="1" thickBot="1">
      <c r="A249" s="714"/>
      <c r="B249" s="715"/>
      <c r="C249" s="715"/>
      <c r="D249" s="715"/>
      <c r="E249" s="715"/>
      <c r="F249" s="715"/>
      <c r="G249" s="715"/>
      <c r="H249" s="715"/>
      <c r="I249" s="715"/>
      <c r="J249" s="715"/>
      <c r="K249" s="715"/>
      <c r="L249" s="715"/>
      <c r="M249" s="715"/>
      <c r="N249" s="715"/>
      <c r="O249" s="715"/>
      <c r="P249" s="715"/>
      <c r="Q249" s="715"/>
      <c r="R249" s="390"/>
    </row>
    <row r="250" spans="1:18" s="14" customFormat="1" ht="35.1" customHeight="1" thickBot="1">
      <c r="A250" s="716" t="s">
        <v>125</v>
      </c>
      <c r="B250" s="717"/>
      <c r="C250" s="717"/>
      <c r="D250" s="717"/>
      <c r="E250" s="717"/>
      <c r="F250" s="718"/>
      <c r="G250" s="414">
        <f t="shared" ref="G250:H254" si="4">G243</f>
        <v>0</v>
      </c>
      <c r="H250" s="49">
        <f t="shared" si="4"/>
        <v>0</v>
      </c>
      <c r="I250" s="49">
        <f>I243+H250</f>
        <v>0</v>
      </c>
      <c r="J250" s="49">
        <f t="shared" ref="J250:Q252" si="5">J243+I250</f>
        <v>0</v>
      </c>
      <c r="K250" s="49">
        <f t="shared" si="5"/>
        <v>0</v>
      </c>
      <c r="L250" s="49">
        <f t="shared" si="5"/>
        <v>0</v>
      </c>
      <c r="M250" s="49">
        <f t="shared" si="5"/>
        <v>0</v>
      </c>
      <c r="N250" s="49">
        <f t="shared" si="5"/>
        <v>0</v>
      </c>
      <c r="O250" s="49">
        <f t="shared" si="5"/>
        <v>0</v>
      </c>
      <c r="P250" s="49">
        <f t="shared" si="5"/>
        <v>0</v>
      </c>
      <c r="Q250" s="226">
        <f t="shared" si="5"/>
        <v>0</v>
      </c>
      <c r="R250" s="49">
        <f>R243</f>
        <v>21.540000000000003</v>
      </c>
    </row>
    <row r="251" spans="1:18" s="14" customFormat="1" ht="35.1" customHeight="1" thickBot="1">
      <c r="A251" s="731" t="s">
        <v>126</v>
      </c>
      <c r="B251" s="732"/>
      <c r="C251" s="732"/>
      <c r="D251" s="732"/>
      <c r="E251" s="732"/>
      <c r="F251" s="733"/>
      <c r="G251" s="414">
        <f t="shared" si="4"/>
        <v>0</v>
      </c>
      <c r="H251" s="49">
        <f t="shared" si="4"/>
        <v>0</v>
      </c>
      <c r="I251" s="49">
        <f>I244+H251</f>
        <v>0</v>
      </c>
      <c r="J251" s="49">
        <f t="shared" si="5"/>
        <v>0</v>
      </c>
      <c r="K251" s="49">
        <f t="shared" si="5"/>
        <v>0</v>
      </c>
      <c r="L251" s="49">
        <f t="shared" si="5"/>
        <v>0</v>
      </c>
      <c r="M251" s="49">
        <f t="shared" si="5"/>
        <v>0</v>
      </c>
      <c r="N251" s="49">
        <f t="shared" si="5"/>
        <v>0</v>
      </c>
      <c r="O251" s="49">
        <f t="shared" si="5"/>
        <v>0</v>
      </c>
      <c r="P251" s="49">
        <f t="shared" si="5"/>
        <v>0</v>
      </c>
      <c r="Q251" s="226">
        <f t="shared" si="5"/>
        <v>0</v>
      </c>
      <c r="R251" s="49">
        <f>R244</f>
        <v>15.1</v>
      </c>
    </row>
    <row r="252" spans="1:18" s="14" customFormat="1" ht="35.1" customHeight="1" thickBot="1">
      <c r="A252" s="728" t="s">
        <v>127</v>
      </c>
      <c r="B252" s="729"/>
      <c r="C252" s="729"/>
      <c r="D252" s="729"/>
      <c r="E252" s="734"/>
      <c r="F252" s="730"/>
      <c r="G252" s="414">
        <f t="shared" si="4"/>
        <v>0</v>
      </c>
      <c r="H252" s="49">
        <f t="shared" si="4"/>
        <v>0</v>
      </c>
      <c r="I252" s="49">
        <f>I245+H252</f>
        <v>0</v>
      </c>
      <c r="J252" s="49">
        <f t="shared" si="5"/>
        <v>0</v>
      </c>
      <c r="K252" s="49">
        <f t="shared" si="5"/>
        <v>0</v>
      </c>
      <c r="L252" s="49">
        <f t="shared" si="5"/>
        <v>0</v>
      </c>
      <c r="M252" s="49">
        <f t="shared" si="5"/>
        <v>0</v>
      </c>
      <c r="N252" s="49">
        <f t="shared" si="5"/>
        <v>0</v>
      </c>
      <c r="O252" s="49">
        <f t="shared" si="5"/>
        <v>0</v>
      </c>
      <c r="P252" s="49">
        <f t="shared" si="5"/>
        <v>0</v>
      </c>
      <c r="Q252" s="226">
        <f t="shared" si="5"/>
        <v>0</v>
      </c>
      <c r="R252" s="49">
        <f>R245</f>
        <v>22.65</v>
      </c>
    </row>
    <row r="253" spans="1:18" s="14" customFormat="1" ht="45.75" customHeight="1" thickBot="1">
      <c r="A253" s="719" t="s">
        <v>473</v>
      </c>
      <c r="B253" s="720"/>
      <c r="C253" s="720"/>
      <c r="D253" s="720"/>
      <c r="E253" s="735"/>
      <c r="F253" s="721"/>
      <c r="G253" s="29">
        <f t="shared" si="4"/>
        <v>0</v>
      </c>
      <c r="H253" s="15">
        <f t="shared" si="4"/>
        <v>0</v>
      </c>
      <c r="I253" s="4">
        <f t="shared" ref="I253:Q254" si="6">I246+H253</f>
        <v>0</v>
      </c>
      <c r="J253" s="4">
        <f t="shared" si="6"/>
        <v>0</v>
      </c>
      <c r="K253" s="4">
        <f t="shared" si="6"/>
        <v>0</v>
      </c>
      <c r="L253" s="4">
        <f t="shared" si="6"/>
        <v>0</v>
      </c>
      <c r="M253" s="4">
        <f t="shared" si="6"/>
        <v>0</v>
      </c>
      <c r="N253" s="4">
        <f t="shared" si="6"/>
        <v>0</v>
      </c>
      <c r="O253" s="4">
        <f t="shared" si="6"/>
        <v>0</v>
      </c>
      <c r="P253" s="4">
        <f t="shared" si="6"/>
        <v>0</v>
      </c>
      <c r="Q253" s="358">
        <f t="shared" si="6"/>
        <v>0</v>
      </c>
      <c r="R253" s="15">
        <f>R246</f>
        <v>36.64</v>
      </c>
    </row>
    <row r="254" spans="1:18" s="14" customFormat="1" ht="65.25" customHeight="1" thickBot="1">
      <c r="A254" s="747" t="s">
        <v>474</v>
      </c>
      <c r="B254" s="748"/>
      <c r="C254" s="748"/>
      <c r="D254" s="748"/>
      <c r="E254" s="748"/>
      <c r="F254" s="749"/>
      <c r="G254" s="29">
        <f t="shared" si="4"/>
        <v>0</v>
      </c>
      <c r="H254" s="23">
        <f t="shared" si="4"/>
        <v>0</v>
      </c>
      <c r="I254" s="5">
        <f t="shared" si="6"/>
        <v>0</v>
      </c>
      <c r="J254" s="5">
        <f t="shared" si="6"/>
        <v>0</v>
      </c>
      <c r="K254" s="5">
        <f t="shared" si="6"/>
        <v>0</v>
      </c>
      <c r="L254" s="5">
        <f t="shared" si="6"/>
        <v>0</v>
      </c>
      <c r="M254" s="5">
        <f t="shared" si="6"/>
        <v>0</v>
      </c>
      <c r="N254" s="5">
        <f t="shared" si="6"/>
        <v>0</v>
      </c>
      <c r="O254" s="5">
        <f t="shared" si="6"/>
        <v>0</v>
      </c>
      <c r="P254" s="5">
        <f t="shared" si="6"/>
        <v>0</v>
      </c>
      <c r="Q254" s="359">
        <f t="shared" si="6"/>
        <v>0</v>
      </c>
      <c r="R254" s="23">
        <f>R247</f>
        <v>59.29</v>
      </c>
    </row>
    <row r="255" spans="1:18" ht="35.1" customHeight="1" thickBot="1">
      <c r="A255" s="714"/>
      <c r="B255" s="750"/>
      <c r="C255" s="750"/>
      <c r="D255" s="750"/>
      <c r="E255" s="750"/>
      <c r="F255" s="750"/>
      <c r="G255" s="750"/>
      <c r="H255" s="750"/>
      <c r="I255" s="750"/>
      <c r="J255" s="750"/>
      <c r="K255" s="750"/>
      <c r="L255" s="750"/>
      <c r="M255" s="750"/>
      <c r="N255" s="750"/>
      <c r="O255" s="750"/>
      <c r="P255" s="750"/>
      <c r="Q255" s="750"/>
      <c r="R255" s="389"/>
    </row>
    <row r="256" spans="1:18" ht="34.5" customHeight="1" thickBot="1">
      <c r="A256" s="722" t="s">
        <v>128</v>
      </c>
      <c r="B256" s="723"/>
      <c r="C256" s="723"/>
      <c r="D256" s="723"/>
      <c r="E256" s="723"/>
      <c r="F256" s="723"/>
      <c r="G256" s="723"/>
      <c r="H256" s="723"/>
      <c r="I256" s="723"/>
      <c r="J256" s="723"/>
      <c r="K256" s="723"/>
      <c r="L256" s="723"/>
      <c r="M256" s="723"/>
      <c r="N256" s="723"/>
      <c r="O256" s="723"/>
      <c r="P256" s="723"/>
      <c r="Q256" s="723"/>
      <c r="R256" s="389"/>
    </row>
    <row r="257" spans="1:18" ht="35.1" customHeight="1">
      <c r="A257" s="751">
        <v>44</v>
      </c>
      <c r="B257" s="523" t="s">
        <v>129</v>
      </c>
      <c r="C257" s="754" t="s">
        <v>130</v>
      </c>
      <c r="D257" s="523"/>
      <c r="E257" s="757" t="s">
        <v>451</v>
      </c>
      <c r="F257" s="540" t="s">
        <v>18</v>
      </c>
      <c r="G257" s="456"/>
      <c r="H257" s="47"/>
      <c r="I257" s="40"/>
      <c r="J257" s="40"/>
      <c r="K257" s="40"/>
      <c r="L257" s="40"/>
      <c r="M257" s="40"/>
      <c r="N257" s="40"/>
      <c r="O257" s="40"/>
      <c r="P257" s="40"/>
      <c r="Q257" s="360"/>
      <c r="R257" s="391"/>
    </row>
    <row r="258" spans="1:18" ht="35.1" customHeight="1">
      <c r="A258" s="752"/>
      <c r="B258" s="532" t="s">
        <v>131</v>
      </c>
      <c r="C258" s="755"/>
      <c r="D258" s="11"/>
      <c r="E258" s="758"/>
      <c r="F258" s="34" t="s">
        <v>19</v>
      </c>
      <c r="G258" s="468"/>
      <c r="H258" s="16"/>
      <c r="I258" s="10"/>
      <c r="J258" s="10"/>
      <c r="K258" s="16"/>
      <c r="L258" s="10"/>
      <c r="M258" s="16"/>
      <c r="N258" s="17"/>
      <c r="O258" s="10"/>
      <c r="P258" s="10"/>
      <c r="Q258" s="17"/>
      <c r="R258" s="392"/>
    </row>
    <row r="259" spans="1:18" ht="35.1" customHeight="1" thickBot="1">
      <c r="A259" s="752"/>
      <c r="B259" s="524" t="s">
        <v>132</v>
      </c>
      <c r="C259" s="755"/>
      <c r="D259" s="8"/>
      <c r="E259" s="758"/>
      <c r="F259" s="35" t="s">
        <v>20</v>
      </c>
      <c r="G259" s="497">
        <f>R259*J5</f>
        <v>0</v>
      </c>
      <c r="H259" s="44"/>
      <c r="I259" s="42"/>
      <c r="J259" s="42"/>
      <c r="K259" s="42"/>
      <c r="L259" s="42"/>
      <c r="M259" s="42"/>
      <c r="N259" s="42"/>
      <c r="O259" s="42"/>
      <c r="P259" s="42">
        <v>0</v>
      </c>
      <c r="Q259" s="361"/>
      <c r="R259" s="393">
        <v>1</v>
      </c>
    </row>
    <row r="260" spans="1:18" ht="35.1" customHeight="1">
      <c r="A260" s="752"/>
      <c r="B260" s="524" t="s">
        <v>133</v>
      </c>
      <c r="C260" s="755"/>
      <c r="D260" s="742" t="s">
        <v>455</v>
      </c>
      <c r="E260" s="758"/>
      <c r="F260" s="744"/>
      <c r="G260" s="422"/>
      <c r="H260" s="636"/>
      <c r="I260" s="637"/>
      <c r="J260" s="637"/>
      <c r="K260" s="637"/>
      <c r="L260" s="637"/>
      <c r="M260" s="637"/>
      <c r="N260" s="637"/>
      <c r="O260" s="637"/>
      <c r="P260" s="637"/>
      <c r="Q260" s="637"/>
      <c r="R260" s="540"/>
    </row>
    <row r="261" spans="1:18" ht="35.1" customHeight="1" thickBot="1">
      <c r="A261" s="753"/>
      <c r="B261" s="545"/>
      <c r="C261" s="756"/>
      <c r="D261" s="743"/>
      <c r="E261" s="759"/>
      <c r="F261" s="745"/>
      <c r="G261" s="440"/>
      <c r="H261" s="746"/>
      <c r="I261" s="746"/>
      <c r="J261" s="746"/>
      <c r="K261" s="746"/>
      <c r="L261" s="746"/>
      <c r="M261" s="746"/>
      <c r="N261" s="746"/>
      <c r="O261" s="746"/>
      <c r="P261" s="746"/>
      <c r="Q261" s="746"/>
      <c r="R261" s="522"/>
    </row>
    <row r="262" spans="1:18" ht="35.1" customHeight="1">
      <c r="A262" s="751">
        <v>45</v>
      </c>
      <c r="B262" s="523" t="s">
        <v>134</v>
      </c>
      <c r="C262" s="754" t="s">
        <v>130</v>
      </c>
      <c r="D262" s="523"/>
      <c r="E262" s="757" t="s">
        <v>451</v>
      </c>
      <c r="F262" s="540" t="s">
        <v>18</v>
      </c>
      <c r="G262" s="456"/>
      <c r="H262" s="47"/>
      <c r="I262" s="40"/>
      <c r="J262" s="40"/>
      <c r="K262" s="40"/>
      <c r="L262" s="40"/>
      <c r="M262" s="40"/>
      <c r="N262" s="40"/>
      <c r="O262" s="40"/>
      <c r="P262" s="40"/>
      <c r="Q262" s="360"/>
      <c r="R262" s="391"/>
    </row>
    <row r="263" spans="1:18" ht="35.1" customHeight="1">
      <c r="A263" s="752"/>
      <c r="B263" s="532" t="s">
        <v>135</v>
      </c>
      <c r="C263" s="755"/>
      <c r="D263" s="11"/>
      <c r="E263" s="758"/>
      <c r="F263" s="34" t="s">
        <v>19</v>
      </c>
      <c r="G263" s="468"/>
      <c r="H263" s="16"/>
      <c r="I263" s="10"/>
      <c r="J263" s="10"/>
      <c r="K263" s="16"/>
      <c r="L263" s="10"/>
      <c r="M263" s="16"/>
      <c r="N263" s="17"/>
      <c r="O263" s="10"/>
      <c r="P263" s="10"/>
      <c r="Q263" s="17"/>
      <c r="R263" s="392"/>
    </row>
    <row r="264" spans="1:18" ht="35.1" customHeight="1" thickBot="1">
      <c r="A264" s="752"/>
      <c r="B264" s="524" t="s">
        <v>136</v>
      </c>
      <c r="C264" s="755"/>
      <c r="D264" s="8"/>
      <c r="E264" s="758"/>
      <c r="F264" s="35" t="s">
        <v>20</v>
      </c>
      <c r="G264" s="497">
        <f>R264*J5</f>
        <v>0</v>
      </c>
      <c r="H264" s="44"/>
      <c r="I264" s="42"/>
      <c r="J264" s="42"/>
      <c r="K264" s="42"/>
      <c r="L264" s="42"/>
      <c r="M264" s="42"/>
      <c r="N264" s="42"/>
      <c r="O264" s="42"/>
      <c r="P264" s="42">
        <v>0</v>
      </c>
      <c r="Q264" s="361"/>
      <c r="R264" s="393">
        <v>0.45</v>
      </c>
    </row>
    <row r="265" spans="1:18" ht="35.1" customHeight="1">
      <c r="A265" s="752"/>
      <c r="B265" s="524" t="s">
        <v>137</v>
      </c>
      <c r="C265" s="755"/>
      <c r="D265" s="742" t="s">
        <v>456</v>
      </c>
      <c r="E265" s="758"/>
      <c r="F265" s="744"/>
      <c r="G265" s="422"/>
      <c r="H265" s="636"/>
      <c r="I265" s="637"/>
      <c r="J265" s="637"/>
      <c r="K265" s="637"/>
      <c r="L265" s="637"/>
      <c r="M265" s="637"/>
      <c r="N265" s="637"/>
      <c r="O265" s="637"/>
      <c r="P265" s="637"/>
      <c r="Q265" s="637"/>
      <c r="R265" s="540"/>
    </row>
    <row r="266" spans="1:18" ht="35.1" customHeight="1" thickBot="1">
      <c r="A266" s="753"/>
      <c r="B266" s="545"/>
      <c r="C266" s="756"/>
      <c r="D266" s="743"/>
      <c r="E266" s="759"/>
      <c r="F266" s="745"/>
      <c r="G266" s="440"/>
      <c r="H266" s="746"/>
      <c r="I266" s="746"/>
      <c r="J266" s="746"/>
      <c r="K266" s="746"/>
      <c r="L266" s="746"/>
      <c r="M266" s="746"/>
      <c r="N266" s="746"/>
      <c r="O266" s="746"/>
      <c r="P266" s="746"/>
      <c r="Q266" s="746"/>
      <c r="R266" s="522"/>
    </row>
    <row r="267" spans="1:18" ht="35.1" customHeight="1">
      <c r="A267" s="751">
        <v>46</v>
      </c>
      <c r="B267" s="523" t="s">
        <v>138</v>
      </c>
      <c r="C267" s="754" t="s">
        <v>139</v>
      </c>
      <c r="D267" s="523"/>
      <c r="E267" s="757" t="s">
        <v>451</v>
      </c>
      <c r="F267" s="540" t="s">
        <v>18</v>
      </c>
      <c r="G267" s="456"/>
      <c r="H267" s="47"/>
      <c r="I267" s="40"/>
      <c r="J267" s="40"/>
      <c r="K267" s="40"/>
      <c r="L267" s="40"/>
      <c r="M267" s="40"/>
      <c r="N267" s="40"/>
      <c r="O267" s="40"/>
      <c r="P267" s="40"/>
      <c r="Q267" s="360"/>
      <c r="R267" s="391"/>
    </row>
    <row r="268" spans="1:18" ht="35.1" customHeight="1">
      <c r="A268" s="752"/>
      <c r="B268" s="532" t="s">
        <v>140</v>
      </c>
      <c r="C268" s="755"/>
      <c r="D268" s="11"/>
      <c r="E268" s="758"/>
      <c r="F268" s="34" t="s">
        <v>19</v>
      </c>
      <c r="G268" s="468"/>
      <c r="H268" s="16"/>
      <c r="I268" s="10"/>
      <c r="J268" s="10"/>
      <c r="K268" s="16"/>
      <c r="L268" s="10"/>
      <c r="M268" s="16"/>
      <c r="N268" s="17"/>
      <c r="O268" s="10"/>
      <c r="P268" s="10"/>
      <c r="Q268" s="17"/>
      <c r="R268" s="392"/>
    </row>
    <row r="269" spans="1:18" ht="35.1" customHeight="1" thickBot="1">
      <c r="A269" s="752"/>
      <c r="B269" s="524" t="s">
        <v>141</v>
      </c>
      <c r="C269" s="755"/>
      <c r="D269" s="8"/>
      <c r="E269" s="758"/>
      <c r="F269" s="35" t="s">
        <v>20</v>
      </c>
      <c r="G269" s="497">
        <f>R269*J5</f>
        <v>0</v>
      </c>
      <c r="H269" s="44"/>
      <c r="I269" s="42"/>
      <c r="J269" s="42"/>
      <c r="K269" s="42"/>
      <c r="L269" s="42"/>
      <c r="M269" s="42"/>
      <c r="N269" s="42"/>
      <c r="O269" s="518"/>
      <c r="P269" s="42">
        <v>0</v>
      </c>
      <c r="Q269" s="361"/>
      <c r="R269" s="393">
        <v>2</v>
      </c>
    </row>
    <row r="270" spans="1:18" ht="35.1" customHeight="1">
      <c r="A270" s="752"/>
      <c r="B270" s="524" t="s">
        <v>142</v>
      </c>
      <c r="C270" s="755"/>
      <c r="D270" s="11" t="s">
        <v>457</v>
      </c>
      <c r="E270" s="758"/>
      <c r="F270" s="744"/>
      <c r="G270" s="422"/>
      <c r="H270" s="636"/>
      <c r="I270" s="637"/>
      <c r="J270" s="637"/>
      <c r="K270" s="637"/>
      <c r="L270" s="637"/>
      <c r="M270" s="637"/>
      <c r="N270" s="637"/>
      <c r="O270" s="637"/>
      <c r="P270" s="637"/>
      <c r="Q270" s="637"/>
      <c r="R270" s="540"/>
    </row>
    <row r="271" spans="1:18" ht="35.1" customHeight="1" thickBot="1">
      <c r="A271" s="753"/>
      <c r="B271" s="545"/>
      <c r="C271" s="756"/>
      <c r="D271" s="545" t="s">
        <v>458</v>
      </c>
      <c r="E271" s="759"/>
      <c r="F271" s="745"/>
      <c r="G271" s="440"/>
      <c r="H271" s="746"/>
      <c r="I271" s="746"/>
      <c r="J271" s="746"/>
      <c r="K271" s="746"/>
      <c r="L271" s="746"/>
      <c r="M271" s="746"/>
      <c r="N271" s="746"/>
      <c r="O271" s="746"/>
      <c r="P271" s="746"/>
      <c r="Q271" s="746"/>
      <c r="R271" s="522"/>
    </row>
    <row r="272" spans="1:18" ht="35.1" customHeight="1">
      <c r="A272" s="751">
        <v>47</v>
      </c>
      <c r="B272" s="523" t="s">
        <v>520</v>
      </c>
      <c r="C272" s="754" t="s">
        <v>143</v>
      </c>
      <c r="D272" s="212"/>
      <c r="E272" s="751" t="s">
        <v>451</v>
      </c>
      <c r="F272" s="205" t="s">
        <v>18</v>
      </c>
      <c r="G272" s="456"/>
      <c r="H272" s="39"/>
      <c r="I272" s="209"/>
      <c r="J272" s="209"/>
      <c r="K272" s="209"/>
      <c r="L272" s="209"/>
      <c r="M272" s="209"/>
      <c r="N272" s="209"/>
      <c r="O272" s="209"/>
      <c r="P272" s="209"/>
      <c r="Q272" s="362"/>
      <c r="R272" s="394"/>
    </row>
    <row r="273" spans="1:18" ht="35.1" customHeight="1">
      <c r="A273" s="752"/>
      <c r="B273" s="524" t="s">
        <v>521</v>
      </c>
      <c r="C273" s="755"/>
      <c r="D273" s="213"/>
      <c r="E273" s="752"/>
      <c r="F273" s="547" t="s">
        <v>19</v>
      </c>
      <c r="G273" s="468"/>
      <c r="H273" s="45"/>
      <c r="I273" s="210"/>
      <c r="J273" s="530"/>
      <c r="K273" s="210"/>
      <c r="L273" s="519"/>
      <c r="M273" s="210"/>
      <c r="N273" s="210"/>
      <c r="O273" s="210"/>
      <c r="P273" s="210"/>
      <c r="Q273" s="363"/>
      <c r="R273" s="395"/>
    </row>
    <row r="274" spans="1:18" ht="35.1" customHeight="1" thickBot="1">
      <c r="A274" s="752"/>
      <c r="B274" s="524" t="s">
        <v>522</v>
      </c>
      <c r="C274" s="755"/>
      <c r="D274" s="545"/>
      <c r="E274" s="752"/>
      <c r="F274" s="34" t="s">
        <v>20</v>
      </c>
      <c r="G274" s="497">
        <f>R274*J5</f>
        <v>0</v>
      </c>
      <c r="H274" s="44"/>
      <c r="I274" s="42"/>
      <c r="J274" s="42"/>
      <c r="K274" s="42"/>
      <c r="L274" s="42"/>
      <c r="M274" s="42"/>
      <c r="N274" s="42"/>
      <c r="O274" s="42"/>
      <c r="P274" s="42">
        <v>0</v>
      </c>
      <c r="Q274" s="361"/>
      <c r="R274" s="393">
        <v>0.5</v>
      </c>
    </row>
    <row r="275" spans="1:18" ht="35.1" customHeight="1">
      <c r="A275" s="752"/>
      <c r="B275" s="524" t="s">
        <v>144</v>
      </c>
      <c r="C275" s="755"/>
      <c r="D275" s="742" t="s">
        <v>459</v>
      </c>
      <c r="E275" s="752"/>
      <c r="F275" s="744"/>
      <c r="G275" s="442"/>
      <c r="H275" s="766"/>
      <c r="I275" s="766"/>
      <c r="J275" s="766"/>
      <c r="K275" s="766"/>
      <c r="L275" s="766"/>
      <c r="M275" s="766"/>
      <c r="N275" s="766"/>
      <c r="O275" s="766"/>
      <c r="P275" s="766"/>
      <c r="Q275" s="766"/>
      <c r="R275" s="547"/>
    </row>
    <row r="276" spans="1:18" ht="35.1" customHeight="1">
      <c r="A276" s="752"/>
      <c r="B276" s="524"/>
      <c r="C276" s="755"/>
      <c r="D276" s="762"/>
      <c r="E276" s="752"/>
      <c r="F276" s="764"/>
      <c r="G276" s="442"/>
      <c r="H276" s="766"/>
      <c r="I276" s="766"/>
      <c r="J276" s="766"/>
      <c r="K276" s="766"/>
      <c r="L276" s="766"/>
      <c r="M276" s="766"/>
      <c r="N276" s="766"/>
      <c r="O276" s="766"/>
      <c r="P276" s="766"/>
      <c r="Q276" s="766"/>
      <c r="R276" s="547"/>
    </row>
    <row r="277" spans="1:18" ht="53.25" customHeight="1" thickBot="1">
      <c r="A277" s="753"/>
      <c r="B277" s="545"/>
      <c r="C277" s="756"/>
      <c r="D277" s="763"/>
      <c r="E277" s="753"/>
      <c r="F277" s="765"/>
      <c r="G277" s="443"/>
      <c r="H277" s="767"/>
      <c r="I277" s="767"/>
      <c r="J277" s="767"/>
      <c r="K277" s="767"/>
      <c r="L277" s="767"/>
      <c r="M277" s="767"/>
      <c r="N277" s="767"/>
      <c r="O277" s="767"/>
      <c r="P277" s="767"/>
      <c r="Q277" s="767"/>
      <c r="R277" s="546"/>
    </row>
    <row r="278" spans="1:18" ht="35.1" customHeight="1">
      <c r="A278" s="751">
        <v>48</v>
      </c>
      <c r="B278" s="523" t="s">
        <v>145</v>
      </c>
      <c r="C278" s="754" t="s">
        <v>146</v>
      </c>
      <c r="D278" s="212"/>
      <c r="E278" s="751" t="s">
        <v>451</v>
      </c>
      <c r="F278" s="205" t="s">
        <v>18</v>
      </c>
      <c r="G278" s="456"/>
      <c r="H278" s="39"/>
      <c r="I278" s="209"/>
      <c r="J278" s="209"/>
      <c r="K278" s="209"/>
      <c r="L278" s="209"/>
      <c r="M278" s="209"/>
      <c r="N278" s="209"/>
      <c r="O278" s="209"/>
      <c r="P278" s="209"/>
      <c r="Q278" s="362"/>
      <c r="R278" s="394"/>
    </row>
    <row r="279" spans="1:18" ht="35.1" customHeight="1">
      <c r="A279" s="752"/>
      <c r="B279" s="502" t="s">
        <v>147</v>
      </c>
      <c r="C279" s="761"/>
      <c r="D279" s="213"/>
      <c r="E279" s="752"/>
      <c r="F279" s="547" t="s">
        <v>19</v>
      </c>
      <c r="G279" s="468"/>
      <c r="H279" s="45"/>
      <c r="I279" s="210"/>
      <c r="J279" s="530"/>
      <c r="K279" s="210"/>
      <c r="L279" s="210"/>
      <c r="M279" s="210"/>
      <c r="N279" s="210"/>
      <c r="O279" s="210"/>
      <c r="P279" s="210"/>
      <c r="Q279" s="363"/>
      <c r="R279" s="395"/>
    </row>
    <row r="280" spans="1:18" ht="35.1" customHeight="1" thickBot="1">
      <c r="A280" s="752"/>
      <c r="B280" s="524" t="s">
        <v>148</v>
      </c>
      <c r="C280" s="761"/>
      <c r="D280" s="545"/>
      <c r="E280" s="752"/>
      <c r="F280" s="34" t="s">
        <v>20</v>
      </c>
      <c r="G280" s="497">
        <f>R280*J5</f>
        <v>0</v>
      </c>
      <c r="H280" s="44"/>
      <c r="I280" s="42"/>
      <c r="J280" s="42"/>
      <c r="K280" s="42"/>
      <c r="L280" s="42"/>
      <c r="M280" s="42"/>
      <c r="N280" s="42"/>
      <c r="O280" s="42"/>
      <c r="P280" s="42">
        <v>0</v>
      </c>
      <c r="Q280" s="361"/>
      <c r="R280" s="393">
        <v>1</v>
      </c>
    </row>
    <row r="281" spans="1:18" ht="35.1" customHeight="1">
      <c r="A281" s="752"/>
      <c r="B281" s="524" t="s">
        <v>149</v>
      </c>
      <c r="C281" s="761"/>
      <c r="D281" s="742" t="s">
        <v>460</v>
      </c>
      <c r="E281" s="752"/>
      <c r="F281" s="744"/>
      <c r="G281" s="422"/>
      <c r="H281" s="636"/>
      <c r="I281" s="636"/>
      <c r="J281" s="636"/>
      <c r="K281" s="636"/>
      <c r="L281" s="636"/>
      <c r="M281" s="636"/>
      <c r="N281" s="636"/>
      <c r="O281" s="636"/>
      <c r="P281" s="636"/>
      <c r="Q281" s="636"/>
      <c r="R281" s="540"/>
    </row>
    <row r="282" spans="1:18" ht="45.75" customHeight="1" thickBot="1">
      <c r="A282" s="760"/>
      <c r="B282" s="545" t="s">
        <v>150</v>
      </c>
      <c r="C282" s="756"/>
      <c r="D282" s="760"/>
      <c r="E282" s="753"/>
      <c r="F282" s="745"/>
      <c r="G282" s="440"/>
      <c r="H282" s="746"/>
      <c r="I282" s="746"/>
      <c r="J282" s="746"/>
      <c r="K282" s="746"/>
      <c r="L282" s="746"/>
      <c r="M282" s="746"/>
      <c r="N282" s="746"/>
      <c r="O282" s="746"/>
      <c r="P282" s="746"/>
      <c r="Q282" s="746"/>
      <c r="R282" s="522"/>
    </row>
    <row r="283" spans="1:18" ht="35.1" customHeight="1">
      <c r="A283" s="751">
        <v>49</v>
      </c>
      <c r="B283" s="18" t="s">
        <v>151</v>
      </c>
      <c r="C283" s="754" t="s">
        <v>146</v>
      </c>
      <c r="D283" s="212"/>
      <c r="E283" s="751" t="s">
        <v>451</v>
      </c>
      <c r="F283" s="205" t="s">
        <v>18</v>
      </c>
      <c r="G283" s="456"/>
      <c r="H283" s="39"/>
      <c r="I283" s="209"/>
      <c r="J283" s="209"/>
      <c r="K283" s="209"/>
      <c r="L283" s="209"/>
      <c r="M283" s="209"/>
      <c r="N283" s="209"/>
      <c r="O283" s="209"/>
      <c r="P283" s="209"/>
      <c r="Q283" s="362"/>
      <c r="R283" s="394"/>
    </row>
    <row r="284" spans="1:18" ht="35.1" customHeight="1">
      <c r="A284" s="752"/>
      <c r="B284" s="19" t="s">
        <v>152</v>
      </c>
      <c r="C284" s="761"/>
      <c r="D284" s="213"/>
      <c r="E284" s="752"/>
      <c r="F284" s="547" t="s">
        <v>19</v>
      </c>
      <c r="G284" s="468"/>
      <c r="H284" s="45"/>
      <c r="I284" s="210"/>
      <c r="J284" s="530"/>
      <c r="K284" s="210"/>
      <c r="L284" s="210"/>
      <c r="M284" s="210"/>
      <c r="N284" s="210"/>
      <c r="O284" s="210"/>
      <c r="P284" s="210"/>
      <c r="Q284" s="363"/>
      <c r="R284" s="395"/>
    </row>
    <row r="285" spans="1:18" ht="35.1" customHeight="1" thickBot="1">
      <c r="A285" s="752"/>
      <c r="B285" s="20" t="s">
        <v>153</v>
      </c>
      <c r="C285" s="761"/>
      <c r="D285" s="545"/>
      <c r="E285" s="752"/>
      <c r="F285" s="34" t="s">
        <v>20</v>
      </c>
      <c r="G285" s="497">
        <f>R285*J5</f>
        <v>0</v>
      </c>
      <c r="H285" s="44"/>
      <c r="I285" s="42"/>
      <c r="J285" s="42"/>
      <c r="K285" s="42"/>
      <c r="L285" s="42"/>
      <c r="M285" s="42"/>
      <c r="N285" s="42"/>
      <c r="O285" s="519"/>
      <c r="P285" s="42">
        <v>0</v>
      </c>
      <c r="Q285" s="361"/>
      <c r="R285" s="393">
        <v>0.9</v>
      </c>
    </row>
    <row r="286" spans="1:18" ht="35.1" customHeight="1">
      <c r="A286" s="752"/>
      <c r="B286" s="12" t="s">
        <v>154</v>
      </c>
      <c r="C286" s="761"/>
      <c r="D286" s="742" t="s">
        <v>461</v>
      </c>
      <c r="E286" s="752"/>
      <c r="F286" s="744"/>
      <c r="G286" s="422"/>
      <c r="H286" s="636"/>
      <c r="I286" s="636"/>
      <c r="J286" s="636"/>
      <c r="K286" s="636"/>
      <c r="L286" s="636"/>
      <c r="M286" s="636"/>
      <c r="N286" s="636"/>
      <c r="O286" s="636"/>
      <c r="P286" s="636"/>
      <c r="Q286" s="636"/>
      <c r="R286" s="540"/>
    </row>
    <row r="287" spans="1:18" ht="38.25" customHeight="1" thickBot="1">
      <c r="A287" s="760"/>
      <c r="B287" s="545" t="s">
        <v>155</v>
      </c>
      <c r="C287" s="756"/>
      <c r="D287" s="760"/>
      <c r="E287" s="753"/>
      <c r="F287" s="745"/>
      <c r="G287" s="440"/>
      <c r="H287" s="746"/>
      <c r="I287" s="746"/>
      <c r="J287" s="746"/>
      <c r="K287" s="746"/>
      <c r="L287" s="746"/>
      <c r="M287" s="746"/>
      <c r="N287" s="746"/>
      <c r="O287" s="746"/>
      <c r="P287" s="746"/>
      <c r="Q287" s="746"/>
      <c r="R287" s="522"/>
    </row>
    <row r="288" spans="1:18" ht="35.1" customHeight="1">
      <c r="A288" s="751">
        <v>50</v>
      </c>
      <c r="B288" s="523" t="s">
        <v>156</v>
      </c>
      <c r="C288" s="754" t="s">
        <v>157</v>
      </c>
      <c r="D288" s="212"/>
      <c r="E288" s="751" t="s">
        <v>451</v>
      </c>
      <c r="F288" s="205" t="s">
        <v>18</v>
      </c>
      <c r="G288" s="456"/>
      <c r="H288" s="39"/>
      <c r="I288" s="209"/>
      <c r="J288" s="209"/>
      <c r="K288" s="209"/>
      <c r="L288" s="209"/>
      <c r="M288" s="209"/>
      <c r="N288" s="209"/>
      <c r="O288" s="209"/>
      <c r="P288" s="209"/>
      <c r="Q288" s="362"/>
      <c r="R288" s="394"/>
    </row>
    <row r="289" spans="1:18" ht="35.1" customHeight="1">
      <c r="A289" s="752"/>
      <c r="B289" s="524" t="s">
        <v>158</v>
      </c>
      <c r="C289" s="755"/>
      <c r="D289" s="213"/>
      <c r="E289" s="752"/>
      <c r="F289" s="547" t="s">
        <v>19</v>
      </c>
      <c r="G289" s="468"/>
      <c r="H289" s="45"/>
      <c r="I289" s="210"/>
      <c r="J289" s="210"/>
      <c r="K289" s="210"/>
      <c r="L289" s="210"/>
      <c r="M289" s="210"/>
      <c r="N289" s="210"/>
      <c r="O289" s="210"/>
      <c r="P289" s="210"/>
      <c r="Q289" s="363"/>
      <c r="R289" s="395"/>
    </row>
    <row r="290" spans="1:18" ht="35.1" customHeight="1" thickBot="1">
      <c r="A290" s="752"/>
      <c r="B290" s="524" t="s">
        <v>159</v>
      </c>
      <c r="C290" s="755"/>
      <c r="D290" s="545"/>
      <c r="E290" s="752"/>
      <c r="F290" s="34" t="s">
        <v>20</v>
      </c>
      <c r="G290" s="497">
        <f>R290*J5</f>
        <v>0</v>
      </c>
      <c r="H290" s="44"/>
      <c r="I290" s="42"/>
      <c r="J290" s="42"/>
      <c r="K290" s="42"/>
      <c r="L290" s="42"/>
      <c r="M290" s="42"/>
      <c r="N290" s="42"/>
      <c r="O290" s="519"/>
      <c r="P290" s="42">
        <v>0</v>
      </c>
      <c r="Q290" s="361"/>
      <c r="R290" s="393">
        <v>0.55000000000000004</v>
      </c>
    </row>
    <row r="291" spans="1:18" ht="35.1" customHeight="1">
      <c r="A291" s="752"/>
      <c r="B291" s="524" t="s">
        <v>160</v>
      </c>
      <c r="C291" s="755"/>
      <c r="D291" s="742" t="s">
        <v>462</v>
      </c>
      <c r="E291" s="752"/>
      <c r="F291" s="744"/>
      <c r="G291" s="422"/>
      <c r="H291" s="636"/>
      <c r="I291" s="636"/>
      <c r="J291" s="636"/>
      <c r="K291" s="636"/>
      <c r="L291" s="636"/>
      <c r="M291" s="636"/>
      <c r="N291" s="636"/>
      <c r="O291" s="636"/>
      <c r="P291" s="636"/>
      <c r="Q291" s="636"/>
      <c r="R291" s="540"/>
    </row>
    <row r="292" spans="1:18" ht="68.25" customHeight="1" thickBot="1">
      <c r="A292" s="753"/>
      <c r="B292" s="545" t="s">
        <v>161</v>
      </c>
      <c r="C292" s="756"/>
      <c r="D292" s="763"/>
      <c r="E292" s="753"/>
      <c r="F292" s="765"/>
      <c r="G292" s="443"/>
      <c r="H292" s="767"/>
      <c r="I292" s="767"/>
      <c r="J292" s="767"/>
      <c r="K292" s="767"/>
      <c r="L292" s="767"/>
      <c r="M292" s="767"/>
      <c r="N292" s="767"/>
      <c r="O292" s="767"/>
      <c r="P292" s="767"/>
      <c r="Q292" s="767"/>
      <c r="R292" s="546"/>
    </row>
    <row r="293" spans="1:18" ht="35.1" customHeight="1">
      <c r="A293" s="751">
        <v>51</v>
      </c>
      <c r="B293" s="523" t="s">
        <v>162</v>
      </c>
      <c r="C293" s="754" t="s">
        <v>157</v>
      </c>
      <c r="D293" s="523"/>
      <c r="E293" s="757" t="s">
        <v>452</v>
      </c>
      <c r="F293" s="205" t="s">
        <v>18</v>
      </c>
      <c r="G293" s="456"/>
      <c r="H293" s="39"/>
      <c r="I293" s="209"/>
      <c r="J293" s="209"/>
      <c r="K293" s="209"/>
      <c r="L293" s="209"/>
      <c r="M293" s="209"/>
      <c r="N293" s="209"/>
      <c r="O293" s="209"/>
      <c r="P293" s="209"/>
      <c r="Q293" s="362"/>
      <c r="R293" s="394"/>
    </row>
    <row r="294" spans="1:18" ht="35.1" customHeight="1">
      <c r="A294" s="752"/>
      <c r="B294" s="532" t="s">
        <v>163</v>
      </c>
      <c r="C294" s="755"/>
      <c r="D294" s="213"/>
      <c r="E294" s="758"/>
      <c r="F294" s="547" t="s">
        <v>19</v>
      </c>
      <c r="G294" s="468"/>
      <c r="H294" s="45"/>
      <c r="I294" s="210"/>
      <c r="J294" s="210"/>
      <c r="K294" s="210"/>
      <c r="L294" s="210"/>
      <c r="M294" s="210"/>
      <c r="N294" s="210"/>
      <c r="O294" s="210"/>
      <c r="P294" s="210"/>
      <c r="Q294" s="363"/>
      <c r="R294" s="395"/>
    </row>
    <row r="295" spans="1:18" ht="35.1" customHeight="1" thickBot="1">
      <c r="A295" s="752"/>
      <c r="B295" s="524" t="s">
        <v>164</v>
      </c>
      <c r="C295" s="755"/>
      <c r="D295" s="545"/>
      <c r="E295" s="758"/>
      <c r="F295" s="34" t="s">
        <v>20</v>
      </c>
      <c r="G295" s="497">
        <f>R295*J5</f>
        <v>0</v>
      </c>
      <c r="H295" s="44"/>
      <c r="I295" s="42"/>
      <c r="J295" s="42"/>
      <c r="K295" s="42"/>
      <c r="L295" s="42"/>
      <c r="M295" s="42"/>
      <c r="N295" s="42"/>
      <c r="O295" s="42"/>
      <c r="P295" s="42">
        <v>0</v>
      </c>
      <c r="Q295" s="361"/>
      <c r="R295" s="393">
        <v>1.7</v>
      </c>
    </row>
    <row r="296" spans="1:18" ht="35.1" customHeight="1">
      <c r="A296" s="752"/>
      <c r="B296" s="524" t="s">
        <v>165</v>
      </c>
      <c r="C296" s="755"/>
      <c r="D296" s="768" t="s">
        <v>463</v>
      </c>
      <c r="E296" s="758"/>
      <c r="F296" s="744"/>
      <c r="G296" s="442"/>
      <c r="H296" s="766"/>
      <c r="I296" s="766"/>
      <c r="J296" s="766"/>
      <c r="K296" s="766"/>
      <c r="L296" s="766"/>
      <c r="M296" s="766"/>
      <c r="N296" s="766"/>
      <c r="O296" s="766"/>
      <c r="P296" s="766"/>
      <c r="Q296" s="766"/>
      <c r="R296" s="547"/>
    </row>
    <row r="297" spans="1:18" ht="67.5" customHeight="1" thickBot="1">
      <c r="A297" s="753"/>
      <c r="B297" s="545" t="s">
        <v>166</v>
      </c>
      <c r="C297" s="756"/>
      <c r="D297" s="769"/>
      <c r="E297" s="759"/>
      <c r="F297" s="770"/>
      <c r="G297" s="444"/>
      <c r="H297" s="767"/>
      <c r="I297" s="767"/>
      <c r="J297" s="767"/>
      <c r="K297" s="767"/>
      <c r="L297" s="767"/>
      <c r="M297" s="767"/>
      <c r="N297" s="767"/>
      <c r="O297" s="767"/>
      <c r="P297" s="767"/>
      <c r="Q297" s="767"/>
      <c r="R297" s="544"/>
    </row>
    <row r="298" spans="1:18" ht="35.1" customHeight="1">
      <c r="A298" s="751">
        <v>52</v>
      </c>
      <c r="B298" s="523" t="s">
        <v>167</v>
      </c>
      <c r="C298" s="543"/>
      <c r="D298" s="523"/>
      <c r="E298" s="751" t="s">
        <v>451</v>
      </c>
      <c r="F298" s="205" t="s">
        <v>18</v>
      </c>
      <c r="G298" s="456"/>
      <c r="H298" s="39"/>
      <c r="I298" s="209"/>
      <c r="J298" s="209"/>
      <c r="K298" s="209"/>
      <c r="L298" s="209"/>
      <c r="M298" s="209"/>
      <c r="N298" s="209"/>
      <c r="O298" s="209"/>
      <c r="P298" s="209"/>
      <c r="Q298" s="362"/>
      <c r="R298" s="394"/>
    </row>
    <row r="299" spans="1:18" ht="35.1" customHeight="1">
      <c r="A299" s="752"/>
      <c r="B299" s="532" t="s">
        <v>168</v>
      </c>
      <c r="C299" s="297" t="s">
        <v>169</v>
      </c>
      <c r="D299" s="213" t="s">
        <v>464</v>
      </c>
      <c r="E299" s="752"/>
      <c r="F299" s="206" t="s">
        <v>19</v>
      </c>
      <c r="G299" s="468"/>
      <c r="H299" s="45"/>
      <c r="I299" s="210"/>
      <c r="J299" s="210"/>
      <c r="K299" s="210"/>
      <c r="L299" s="210"/>
      <c r="M299" s="210"/>
      <c r="N299" s="210"/>
      <c r="O299" s="210"/>
      <c r="P299" s="210"/>
      <c r="Q299" s="363"/>
      <c r="R299" s="395"/>
    </row>
    <row r="300" spans="1:18" ht="35.1" customHeight="1" thickBot="1">
      <c r="A300" s="752"/>
      <c r="B300" s="524" t="s">
        <v>170</v>
      </c>
      <c r="C300" s="297" t="s">
        <v>171</v>
      </c>
      <c r="D300" s="524"/>
      <c r="E300" s="752"/>
      <c r="F300" s="547" t="s">
        <v>76</v>
      </c>
      <c r="G300" s="497">
        <f>R300*J5</f>
        <v>0</v>
      </c>
      <c r="H300" s="438"/>
      <c r="I300" s="22"/>
      <c r="J300" s="22"/>
      <c r="K300" s="22"/>
      <c r="L300" s="22"/>
      <c r="M300" s="22"/>
      <c r="N300" s="22"/>
      <c r="O300" s="519"/>
      <c r="P300" s="22">
        <v>0</v>
      </c>
      <c r="Q300" s="364"/>
      <c r="R300" s="396">
        <v>1.1000000000000001</v>
      </c>
    </row>
    <row r="301" spans="1:18" ht="35.1" customHeight="1">
      <c r="A301" s="752"/>
      <c r="B301" s="502" t="s">
        <v>172</v>
      </c>
      <c r="C301" s="297"/>
      <c r="D301" s="523" t="s">
        <v>465</v>
      </c>
      <c r="E301" s="752"/>
      <c r="F301" s="744"/>
      <c r="G301" s="422"/>
      <c r="H301" s="636"/>
      <c r="I301" s="637"/>
      <c r="J301" s="637"/>
      <c r="K301" s="637"/>
      <c r="L301" s="637"/>
      <c r="M301" s="637"/>
      <c r="N301" s="637"/>
      <c r="O301" s="637"/>
      <c r="P301" s="637"/>
      <c r="Q301" s="637"/>
      <c r="R301" s="540"/>
    </row>
    <row r="302" spans="1:18" ht="57" customHeight="1" thickBot="1">
      <c r="A302" s="753"/>
      <c r="B302" s="545" t="s">
        <v>173</v>
      </c>
      <c r="C302" s="298"/>
      <c r="D302" s="66" t="s">
        <v>466</v>
      </c>
      <c r="E302" s="753"/>
      <c r="F302" s="745"/>
      <c r="G302" s="440"/>
      <c r="H302" s="746"/>
      <c r="I302" s="746"/>
      <c r="J302" s="746"/>
      <c r="K302" s="746"/>
      <c r="L302" s="746"/>
      <c r="M302" s="746"/>
      <c r="N302" s="746"/>
      <c r="O302" s="746"/>
      <c r="P302" s="746"/>
      <c r="Q302" s="746"/>
      <c r="R302" s="522"/>
    </row>
    <row r="303" spans="1:18" ht="35.1" customHeight="1">
      <c r="A303" s="751">
        <v>53</v>
      </c>
      <c r="B303" s="523" t="s">
        <v>174</v>
      </c>
      <c r="C303" s="543"/>
      <c r="D303" s="523"/>
      <c r="E303" s="751" t="s">
        <v>451</v>
      </c>
      <c r="F303" s="205" t="s">
        <v>18</v>
      </c>
      <c r="G303" s="456"/>
      <c r="H303" s="39"/>
      <c r="I303" s="209"/>
      <c r="J303" s="209"/>
      <c r="K303" s="209"/>
      <c r="L303" s="209"/>
      <c r="M303" s="209"/>
      <c r="N303" s="209"/>
      <c r="O303" s="209"/>
      <c r="P303" s="209"/>
      <c r="Q303" s="362"/>
      <c r="R303" s="394"/>
    </row>
    <row r="304" spans="1:18" ht="35.1" customHeight="1">
      <c r="A304" s="752"/>
      <c r="B304" s="532" t="s">
        <v>175</v>
      </c>
      <c r="C304" s="297" t="s">
        <v>176</v>
      </c>
      <c r="D304" s="213"/>
      <c r="E304" s="752"/>
      <c r="F304" s="206" t="s">
        <v>19</v>
      </c>
      <c r="G304" s="468"/>
      <c r="H304" s="45"/>
      <c r="I304" s="210"/>
      <c r="J304" s="210"/>
      <c r="K304" s="210"/>
      <c r="L304" s="210"/>
      <c r="M304" s="210"/>
      <c r="N304" s="210"/>
      <c r="O304" s="210"/>
      <c r="P304" s="210"/>
      <c r="Q304" s="363"/>
      <c r="R304" s="395"/>
    </row>
    <row r="305" spans="1:18" ht="35.1" customHeight="1" thickBot="1">
      <c r="A305" s="752"/>
      <c r="B305" s="524" t="s">
        <v>177</v>
      </c>
      <c r="C305" s="297" t="s">
        <v>178</v>
      </c>
      <c r="D305" s="524"/>
      <c r="E305" s="752"/>
      <c r="F305" s="547" t="s">
        <v>76</v>
      </c>
      <c r="G305" s="497">
        <f>R305*J5</f>
        <v>0</v>
      </c>
      <c r="H305" s="438"/>
      <c r="I305" s="22"/>
      <c r="J305" s="22"/>
      <c r="K305" s="22"/>
      <c r="L305" s="22"/>
      <c r="M305" s="22"/>
      <c r="N305" s="22"/>
      <c r="O305" s="33"/>
      <c r="P305" s="22">
        <v>0</v>
      </c>
      <c r="Q305" s="364"/>
      <c r="R305" s="396">
        <v>0.9</v>
      </c>
    </row>
    <row r="306" spans="1:18" ht="79.5" customHeight="1" thickBot="1">
      <c r="A306" s="752"/>
      <c r="B306" s="524" t="s">
        <v>179</v>
      </c>
      <c r="C306" s="297" t="s">
        <v>180</v>
      </c>
      <c r="D306" s="523" t="s">
        <v>467</v>
      </c>
      <c r="E306" s="753"/>
      <c r="F306" s="540"/>
      <c r="G306" s="422"/>
      <c r="H306" s="636"/>
      <c r="I306" s="637"/>
      <c r="J306" s="637"/>
      <c r="K306" s="637"/>
      <c r="L306" s="637"/>
      <c r="M306" s="637"/>
      <c r="N306" s="637"/>
      <c r="O306" s="637"/>
      <c r="P306" s="637"/>
      <c r="Q306" s="637"/>
      <c r="R306" s="540"/>
    </row>
    <row r="307" spans="1:18" ht="118.5" customHeight="1">
      <c r="A307" s="751">
        <v>54</v>
      </c>
      <c r="B307" s="742" t="s">
        <v>438</v>
      </c>
      <c r="C307" s="773" t="s">
        <v>181</v>
      </c>
      <c r="D307" s="523" t="s">
        <v>182</v>
      </c>
      <c r="E307" s="751" t="s">
        <v>17</v>
      </c>
      <c r="F307" s="205" t="s">
        <v>18</v>
      </c>
      <c r="G307" s="456">
        <f>R307*J5</f>
        <v>0</v>
      </c>
      <c r="H307" s="39"/>
      <c r="I307" s="209">
        <v>0</v>
      </c>
      <c r="J307" s="209"/>
      <c r="K307" s="209"/>
      <c r="L307" s="209"/>
      <c r="M307" s="209"/>
      <c r="N307" s="209"/>
      <c r="O307" s="209"/>
      <c r="P307" s="209"/>
      <c r="Q307" s="362"/>
      <c r="R307" s="394">
        <v>0.8</v>
      </c>
    </row>
    <row r="308" spans="1:18" ht="35.1" customHeight="1">
      <c r="A308" s="752"/>
      <c r="B308" s="771"/>
      <c r="C308" s="774"/>
      <c r="D308" s="213"/>
      <c r="E308" s="752"/>
      <c r="F308" s="206" t="s">
        <v>19</v>
      </c>
      <c r="G308" s="468"/>
      <c r="H308" s="45"/>
      <c r="I308" s="210"/>
      <c r="J308" s="210"/>
      <c r="K308" s="210"/>
      <c r="L308" s="210"/>
      <c r="M308" s="210"/>
      <c r="N308" s="210"/>
      <c r="O308" s="210"/>
      <c r="P308" s="210"/>
      <c r="Q308" s="363"/>
      <c r="R308" s="395"/>
    </row>
    <row r="309" spans="1:18" ht="35.1" customHeight="1" thickBot="1">
      <c r="A309" s="752"/>
      <c r="B309" s="771"/>
      <c r="C309" s="774"/>
      <c r="D309" s="524"/>
      <c r="E309" s="752"/>
      <c r="F309" s="547" t="s">
        <v>76</v>
      </c>
      <c r="G309" s="497"/>
      <c r="H309" s="438"/>
      <c r="I309" s="22"/>
      <c r="J309" s="22"/>
      <c r="K309" s="22"/>
      <c r="L309" s="22"/>
      <c r="M309" s="22"/>
      <c r="N309" s="22"/>
      <c r="O309" s="22"/>
      <c r="P309" s="22"/>
      <c r="Q309" s="364"/>
      <c r="R309" s="396"/>
    </row>
    <row r="310" spans="1:18" ht="35.1" customHeight="1">
      <c r="A310" s="752"/>
      <c r="B310" s="771"/>
      <c r="C310" s="774"/>
      <c r="D310" s="523"/>
      <c r="E310" s="752"/>
      <c r="F310" s="744"/>
      <c r="G310" s="422"/>
      <c r="H310" s="636"/>
      <c r="I310" s="637"/>
      <c r="J310" s="637"/>
      <c r="K310" s="637"/>
      <c r="L310" s="637"/>
      <c r="M310" s="637"/>
      <c r="N310" s="637"/>
      <c r="O310" s="637"/>
      <c r="P310" s="637"/>
      <c r="Q310" s="637"/>
      <c r="R310" s="540"/>
    </row>
    <row r="311" spans="1:18" ht="53.25" customHeight="1" thickBot="1">
      <c r="A311" s="753"/>
      <c r="B311" s="772"/>
      <c r="C311" s="775"/>
      <c r="D311" s="66"/>
      <c r="E311" s="753"/>
      <c r="F311" s="745"/>
      <c r="G311" s="440"/>
      <c r="H311" s="746"/>
      <c r="I311" s="746"/>
      <c r="J311" s="746"/>
      <c r="K311" s="746"/>
      <c r="L311" s="746"/>
      <c r="M311" s="746"/>
      <c r="N311" s="746"/>
      <c r="O311" s="746"/>
      <c r="P311" s="746"/>
      <c r="Q311" s="746"/>
      <c r="R311" s="522"/>
    </row>
    <row r="312" spans="1:18" ht="100.5" customHeight="1">
      <c r="A312" s="751">
        <v>55</v>
      </c>
      <c r="B312" s="742" t="s">
        <v>523</v>
      </c>
      <c r="C312" s="773" t="s">
        <v>181</v>
      </c>
      <c r="D312" s="523" t="s">
        <v>468</v>
      </c>
      <c r="E312" s="751" t="s">
        <v>17</v>
      </c>
      <c r="F312" s="205" t="s">
        <v>18</v>
      </c>
      <c r="G312" s="456">
        <f>R312*J5</f>
        <v>0</v>
      </c>
      <c r="H312" s="39"/>
      <c r="I312" s="209">
        <v>0</v>
      </c>
      <c r="J312" s="209"/>
      <c r="K312" s="209"/>
      <c r="L312" s="209"/>
      <c r="M312" s="209"/>
      <c r="N312" s="209"/>
      <c r="O312" s="209"/>
      <c r="P312" s="209"/>
      <c r="Q312" s="362"/>
      <c r="R312" s="394">
        <v>0.6</v>
      </c>
    </row>
    <row r="313" spans="1:18" ht="35.1" customHeight="1">
      <c r="A313" s="752"/>
      <c r="B313" s="771"/>
      <c r="C313" s="774"/>
      <c r="D313" s="213"/>
      <c r="E313" s="752"/>
      <c r="F313" s="206" t="s">
        <v>19</v>
      </c>
      <c r="G313" s="468"/>
      <c r="H313" s="45"/>
      <c r="I313" s="210"/>
      <c r="J313" s="210"/>
      <c r="K313" s="210"/>
      <c r="L313" s="210"/>
      <c r="M313" s="210"/>
      <c r="N313" s="210"/>
      <c r="O313" s="210"/>
      <c r="P313" s="210"/>
      <c r="Q313" s="363"/>
      <c r="R313" s="395"/>
    </row>
    <row r="314" spans="1:18" ht="35.1" customHeight="1" thickBot="1">
      <c r="A314" s="752"/>
      <c r="B314" s="771"/>
      <c r="C314" s="774"/>
      <c r="D314" s="524"/>
      <c r="E314" s="752"/>
      <c r="F314" s="547" t="s">
        <v>76</v>
      </c>
      <c r="G314" s="497"/>
      <c r="H314" s="438"/>
      <c r="I314" s="22"/>
      <c r="J314" s="22"/>
      <c r="K314" s="22"/>
      <c r="L314" s="22"/>
      <c r="M314" s="22"/>
      <c r="N314" s="22"/>
      <c r="O314" s="22"/>
      <c r="P314" s="22"/>
      <c r="Q314" s="364"/>
      <c r="R314" s="396"/>
    </row>
    <row r="315" spans="1:18" ht="35.1" customHeight="1">
      <c r="A315" s="752"/>
      <c r="B315" s="771"/>
      <c r="C315" s="774"/>
      <c r="D315" s="523"/>
      <c r="E315" s="752"/>
      <c r="F315" s="744"/>
      <c r="G315" s="422"/>
      <c r="H315" s="636"/>
      <c r="I315" s="637"/>
      <c r="J315" s="637"/>
      <c r="K315" s="637"/>
      <c r="L315" s="637"/>
      <c r="M315" s="637"/>
      <c r="N315" s="637"/>
      <c r="O315" s="637"/>
      <c r="P315" s="637"/>
      <c r="Q315" s="637"/>
      <c r="R315" s="540"/>
    </row>
    <row r="316" spans="1:18" ht="35.1" customHeight="1" thickBot="1">
      <c r="A316" s="753"/>
      <c r="B316" s="772"/>
      <c r="C316" s="775"/>
      <c r="D316" s="66"/>
      <c r="E316" s="753"/>
      <c r="F316" s="745"/>
      <c r="G316" s="440"/>
      <c r="H316" s="746"/>
      <c r="I316" s="746"/>
      <c r="J316" s="746"/>
      <c r="K316" s="746"/>
      <c r="L316" s="746"/>
      <c r="M316" s="746"/>
      <c r="N316" s="746"/>
      <c r="O316" s="746"/>
      <c r="P316" s="746"/>
      <c r="Q316" s="746"/>
      <c r="R316" s="522"/>
    </row>
    <row r="317" spans="1:18" ht="35.1" customHeight="1">
      <c r="A317" s="751">
        <v>56</v>
      </c>
      <c r="B317" s="742" t="s">
        <v>524</v>
      </c>
      <c r="C317" s="773" t="s">
        <v>181</v>
      </c>
      <c r="D317" s="523" t="s">
        <v>184</v>
      </c>
      <c r="E317" s="751" t="s">
        <v>17</v>
      </c>
      <c r="F317" s="205" t="s">
        <v>18</v>
      </c>
      <c r="G317" s="456">
        <f>R317*J5</f>
        <v>0</v>
      </c>
      <c r="H317" s="39"/>
      <c r="I317" s="209">
        <v>0</v>
      </c>
      <c r="J317" s="209"/>
      <c r="K317" s="209"/>
      <c r="L317" s="209"/>
      <c r="M317" s="209"/>
      <c r="N317" s="209"/>
      <c r="O317" s="209"/>
      <c r="P317" s="209"/>
      <c r="Q317" s="362"/>
      <c r="R317" s="394">
        <v>0.15</v>
      </c>
    </row>
    <row r="318" spans="1:18" ht="35.1" customHeight="1">
      <c r="A318" s="752"/>
      <c r="B318" s="771"/>
      <c r="C318" s="774"/>
      <c r="D318" s="213"/>
      <c r="E318" s="752"/>
      <c r="F318" s="206" t="s">
        <v>19</v>
      </c>
      <c r="G318" s="468"/>
      <c r="H318" s="45"/>
      <c r="I318" s="210"/>
      <c r="J318" s="210"/>
      <c r="K318" s="210"/>
      <c r="L318" s="210"/>
      <c r="M318" s="210"/>
      <c r="N318" s="210"/>
      <c r="O318" s="210"/>
      <c r="P318" s="210"/>
      <c r="Q318" s="363"/>
      <c r="R318" s="395"/>
    </row>
    <row r="319" spans="1:18" ht="35.1" customHeight="1" thickBot="1">
      <c r="A319" s="752"/>
      <c r="B319" s="771"/>
      <c r="C319" s="774"/>
      <c r="D319" s="524"/>
      <c r="E319" s="752"/>
      <c r="F319" s="547" t="s">
        <v>76</v>
      </c>
      <c r="G319" s="497"/>
      <c r="H319" s="438"/>
      <c r="I319" s="22"/>
      <c r="J319" s="22"/>
      <c r="K319" s="22"/>
      <c r="L319" s="22"/>
      <c r="M319" s="22"/>
      <c r="N319" s="22"/>
      <c r="O319" s="22"/>
      <c r="P319" s="22"/>
      <c r="Q319" s="364"/>
      <c r="R319" s="396"/>
    </row>
    <row r="320" spans="1:18" ht="35.1" customHeight="1">
      <c r="A320" s="752"/>
      <c r="B320" s="771"/>
      <c r="C320" s="774"/>
      <c r="D320" s="523"/>
      <c r="E320" s="752"/>
      <c r="F320" s="744"/>
      <c r="G320" s="422"/>
      <c r="H320" s="636"/>
      <c r="I320" s="637"/>
      <c r="J320" s="637"/>
      <c r="K320" s="637"/>
      <c r="L320" s="637"/>
      <c r="M320" s="637"/>
      <c r="N320" s="637"/>
      <c r="O320" s="637"/>
      <c r="P320" s="637"/>
      <c r="Q320" s="637"/>
      <c r="R320" s="540"/>
    </row>
    <row r="321" spans="1:18" ht="35.1" customHeight="1" thickBot="1">
      <c r="A321" s="753"/>
      <c r="B321" s="772"/>
      <c r="C321" s="775"/>
      <c r="D321" s="66"/>
      <c r="E321" s="753"/>
      <c r="F321" s="745"/>
      <c r="G321" s="440"/>
      <c r="H321" s="746"/>
      <c r="I321" s="746"/>
      <c r="J321" s="746"/>
      <c r="K321" s="746"/>
      <c r="L321" s="746"/>
      <c r="M321" s="746"/>
      <c r="N321" s="746"/>
      <c r="O321" s="746"/>
      <c r="P321" s="746"/>
      <c r="Q321" s="746"/>
      <c r="R321" s="522"/>
    </row>
    <row r="322" spans="1:18" ht="73.5" customHeight="1">
      <c r="A322" s="751">
        <v>57</v>
      </c>
      <c r="B322" s="742" t="s">
        <v>525</v>
      </c>
      <c r="C322" s="773" t="s">
        <v>181</v>
      </c>
      <c r="D322" s="523" t="s">
        <v>121</v>
      </c>
      <c r="E322" s="751" t="s">
        <v>17</v>
      </c>
      <c r="F322" s="205" t="s">
        <v>18</v>
      </c>
      <c r="G322" s="456">
        <f>R322*J5</f>
        <v>0</v>
      </c>
      <c r="H322" s="39"/>
      <c r="I322" s="209">
        <v>0</v>
      </c>
      <c r="J322" s="209"/>
      <c r="K322" s="209"/>
      <c r="L322" s="209"/>
      <c r="M322" s="209"/>
      <c r="N322" s="209"/>
      <c r="O322" s="209"/>
      <c r="P322" s="209"/>
      <c r="Q322" s="362"/>
      <c r="R322" s="394">
        <v>0.4</v>
      </c>
    </row>
    <row r="323" spans="1:18" ht="35.1" customHeight="1">
      <c r="A323" s="752"/>
      <c r="B323" s="771"/>
      <c r="C323" s="774"/>
      <c r="D323" s="213"/>
      <c r="E323" s="752"/>
      <c r="F323" s="206" t="s">
        <v>19</v>
      </c>
      <c r="G323" s="468"/>
      <c r="H323" s="45"/>
      <c r="I323" s="210"/>
      <c r="J323" s="210"/>
      <c r="K323" s="210"/>
      <c r="L323" s="210"/>
      <c r="M323" s="210"/>
      <c r="N323" s="210"/>
      <c r="O323" s="210"/>
      <c r="P323" s="210"/>
      <c r="Q323" s="363"/>
      <c r="R323" s="395"/>
    </row>
    <row r="324" spans="1:18" ht="35.1" customHeight="1" thickBot="1">
      <c r="A324" s="752"/>
      <c r="B324" s="771"/>
      <c r="C324" s="774"/>
      <c r="D324" s="524"/>
      <c r="E324" s="752"/>
      <c r="F324" s="547" t="s">
        <v>76</v>
      </c>
      <c r="G324" s="497"/>
      <c r="H324" s="438"/>
      <c r="I324" s="22"/>
      <c r="J324" s="22"/>
      <c r="K324" s="22"/>
      <c r="L324" s="22"/>
      <c r="M324" s="22"/>
      <c r="N324" s="22"/>
      <c r="O324" s="22"/>
      <c r="P324" s="22"/>
      <c r="Q324" s="364"/>
      <c r="R324" s="396"/>
    </row>
    <row r="325" spans="1:18" ht="35.1" customHeight="1">
      <c r="A325" s="752"/>
      <c r="B325" s="771"/>
      <c r="C325" s="774"/>
      <c r="D325" s="523"/>
      <c r="E325" s="752"/>
      <c r="F325" s="744"/>
      <c r="G325" s="422"/>
      <c r="H325" s="636"/>
      <c r="I325" s="637"/>
      <c r="J325" s="637"/>
      <c r="K325" s="637"/>
      <c r="L325" s="637"/>
      <c r="M325" s="637"/>
      <c r="N325" s="637"/>
      <c r="O325" s="637"/>
      <c r="P325" s="637"/>
      <c r="Q325" s="637"/>
      <c r="R325" s="540"/>
    </row>
    <row r="326" spans="1:18" ht="94.5" customHeight="1" thickBot="1">
      <c r="A326" s="753"/>
      <c r="B326" s="772"/>
      <c r="C326" s="775"/>
      <c r="D326" s="66"/>
      <c r="E326" s="753"/>
      <c r="F326" s="745"/>
      <c r="G326" s="440"/>
      <c r="H326" s="746"/>
      <c r="I326" s="746"/>
      <c r="J326" s="746"/>
      <c r="K326" s="746"/>
      <c r="L326" s="746"/>
      <c r="M326" s="746"/>
      <c r="N326" s="746"/>
      <c r="O326" s="746"/>
      <c r="P326" s="746"/>
      <c r="Q326" s="746"/>
      <c r="R326" s="522"/>
    </row>
    <row r="327" spans="1:18" ht="35.1" customHeight="1">
      <c r="A327" s="751">
        <v>58</v>
      </c>
      <c r="B327" s="742" t="s">
        <v>526</v>
      </c>
      <c r="C327" s="773" t="s">
        <v>181</v>
      </c>
      <c r="D327" s="523" t="s">
        <v>185</v>
      </c>
      <c r="E327" s="751" t="s">
        <v>17</v>
      </c>
      <c r="F327" s="205" t="s">
        <v>18</v>
      </c>
      <c r="G327" s="456">
        <f>R327*J5</f>
        <v>0</v>
      </c>
      <c r="H327" s="39"/>
      <c r="I327" s="209">
        <v>0</v>
      </c>
      <c r="J327" s="209"/>
      <c r="K327" s="209"/>
      <c r="L327" s="209"/>
      <c r="M327" s="209"/>
      <c r="N327" s="209"/>
      <c r="O327" s="209"/>
      <c r="P327" s="209"/>
      <c r="Q327" s="362"/>
      <c r="R327" s="394">
        <v>0.7</v>
      </c>
    </row>
    <row r="328" spans="1:18" ht="35.1" customHeight="1">
      <c r="A328" s="752"/>
      <c r="B328" s="771"/>
      <c r="C328" s="774"/>
      <c r="D328" s="213"/>
      <c r="E328" s="752"/>
      <c r="F328" s="206" t="s">
        <v>19</v>
      </c>
      <c r="G328" s="468"/>
      <c r="H328" s="45"/>
      <c r="I328" s="210"/>
      <c r="J328" s="210"/>
      <c r="K328" s="210"/>
      <c r="L328" s="210"/>
      <c r="M328" s="210"/>
      <c r="N328" s="210"/>
      <c r="O328" s="210"/>
      <c r="P328" s="210"/>
      <c r="Q328" s="363"/>
      <c r="R328" s="395"/>
    </row>
    <row r="329" spans="1:18" ht="35.1" customHeight="1" thickBot="1">
      <c r="A329" s="752"/>
      <c r="B329" s="771"/>
      <c r="C329" s="774"/>
      <c r="D329" s="524"/>
      <c r="E329" s="752"/>
      <c r="F329" s="547" t="s">
        <v>76</v>
      </c>
      <c r="G329" s="497"/>
      <c r="H329" s="438"/>
      <c r="I329" s="22"/>
      <c r="J329" s="22"/>
      <c r="K329" s="22"/>
      <c r="L329" s="22"/>
      <c r="M329" s="22"/>
      <c r="N329" s="22"/>
      <c r="O329" s="22"/>
      <c r="P329" s="22"/>
      <c r="Q329" s="364"/>
      <c r="R329" s="396"/>
    </row>
    <row r="330" spans="1:18" ht="35.1" customHeight="1">
      <c r="A330" s="752"/>
      <c r="B330" s="771"/>
      <c r="C330" s="774"/>
      <c r="D330" s="523"/>
      <c r="E330" s="752"/>
      <c r="F330" s="744"/>
      <c r="G330" s="422"/>
      <c r="H330" s="636"/>
      <c r="I330" s="637"/>
      <c r="J330" s="637"/>
      <c r="K330" s="637"/>
      <c r="L330" s="637"/>
      <c r="M330" s="637"/>
      <c r="N330" s="637"/>
      <c r="O330" s="637"/>
      <c r="P330" s="637"/>
      <c r="Q330" s="637"/>
      <c r="R330" s="540"/>
    </row>
    <row r="331" spans="1:18" ht="261.75" customHeight="1" thickBot="1">
      <c r="A331" s="753"/>
      <c r="B331" s="772"/>
      <c r="C331" s="775"/>
      <c r="D331" s="66"/>
      <c r="E331" s="753"/>
      <c r="F331" s="745"/>
      <c r="G331" s="440"/>
      <c r="H331" s="746"/>
      <c r="I331" s="746"/>
      <c r="J331" s="746"/>
      <c r="K331" s="746"/>
      <c r="L331" s="746"/>
      <c r="M331" s="746"/>
      <c r="N331" s="746"/>
      <c r="O331" s="746"/>
      <c r="P331" s="746"/>
      <c r="Q331" s="746"/>
      <c r="R331" s="522"/>
    </row>
    <row r="332" spans="1:18" ht="35.1" customHeight="1">
      <c r="A332" s="751">
        <v>59</v>
      </c>
      <c r="B332" s="742" t="s">
        <v>527</v>
      </c>
      <c r="C332" s="773" t="s">
        <v>186</v>
      </c>
      <c r="D332" s="523" t="s">
        <v>187</v>
      </c>
      <c r="E332" s="751" t="s">
        <v>17</v>
      </c>
      <c r="F332" s="205" t="s">
        <v>18</v>
      </c>
      <c r="G332" s="456">
        <f>R332*J5</f>
        <v>0</v>
      </c>
      <c r="H332" s="39"/>
      <c r="I332" s="209">
        <v>0</v>
      </c>
      <c r="J332" s="209"/>
      <c r="K332" s="209"/>
      <c r="L332" s="209"/>
      <c r="M332" s="209"/>
      <c r="N332" s="209"/>
      <c r="O332" s="209"/>
      <c r="P332" s="209"/>
      <c r="Q332" s="362"/>
      <c r="R332" s="394">
        <v>0.4</v>
      </c>
    </row>
    <row r="333" spans="1:18" ht="35.1" customHeight="1">
      <c r="A333" s="752"/>
      <c r="B333" s="771"/>
      <c r="C333" s="774"/>
      <c r="D333" s="213"/>
      <c r="E333" s="752"/>
      <c r="F333" s="206" t="s">
        <v>19</v>
      </c>
      <c r="G333" s="468"/>
      <c r="H333" s="45"/>
      <c r="I333" s="210"/>
      <c r="J333" s="210"/>
      <c r="K333" s="210"/>
      <c r="L333" s="210"/>
      <c r="M333" s="210"/>
      <c r="N333" s="210"/>
      <c r="O333" s="210"/>
      <c r="P333" s="210"/>
      <c r="Q333" s="363"/>
      <c r="R333" s="395"/>
    </row>
    <row r="334" spans="1:18" ht="35.1" customHeight="1" thickBot="1">
      <c r="A334" s="752"/>
      <c r="B334" s="771"/>
      <c r="C334" s="774"/>
      <c r="D334" s="524"/>
      <c r="E334" s="752"/>
      <c r="F334" s="547" t="s">
        <v>76</v>
      </c>
      <c r="G334" s="497"/>
      <c r="H334" s="438"/>
      <c r="I334" s="22"/>
      <c r="J334" s="22"/>
      <c r="K334" s="22"/>
      <c r="L334" s="22"/>
      <c r="M334" s="22"/>
      <c r="N334" s="22"/>
      <c r="O334" s="22"/>
      <c r="P334" s="22"/>
      <c r="Q334" s="364"/>
      <c r="R334" s="396"/>
    </row>
    <row r="335" spans="1:18" ht="35.1" customHeight="1">
      <c r="A335" s="752"/>
      <c r="B335" s="771"/>
      <c r="C335" s="774"/>
      <c r="D335" s="523"/>
      <c r="E335" s="752"/>
      <c r="F335" s="744"/>
      <c r="G335" s="422"/>
      <c r="H335" s="636"/>
      <c r="I335" s="637"/>
      <c r="J335" s="637"/>
      <c r="K335" s="637"/>
      <c r="L335" s="637"/>
      <c r="M335" s="637"/>
      <c r="N335" s="637"/>
      <c r="O335" s="637"/>
      <c r="P335" s="637"/>
      <c r="Q335" s="637"/>
      <c r="R335" s="540"/>
    </row>
    <row r="336" spans="1:18" ht="153" customHeight="1" thickBot="1">
      <c r="A336" s="753"/>
      <c r="B336" s="772"/>
      <c r="C336" s="775"/>
      <c r="D336" s="66"/>
      <c r="E336" s="753"/>
      <c r="F336" s="745"/>
      <c r="G336" s="440"/>
      <c r="H336" s="746"/>
      <c r="I336" s="746"/>
      <c r="J336" s="746"/>
      <c r="K336" s="746"/>
      <c r="L336" s="746"/>
      <c r="M336" s="746"/>
      <c r="N336" s="746"/>
      <c r="O336" s="746"/>
      <c r="P336" s="746"/>
      <c r="Q336" s="746"/>
      <c r="R336" s="522"/>
    </row>
    <row r="337" spans="1:18" ht="35.1" customHeight="1">
      <c r="A337" s="751">
        <v>60</v>
      </c>
      <c r="B337" s="742" t="s">
        <v>188</v>
      </c>
      <c r="C337" s="773" t="s">
        <v>186</v>
      </c>
      <c r="D337" s="523" t="s">
        <v>189</v>
      </c>
      <c r="E337" s="751" t="s">
        <v>17</v>
      </c>
      <c r="F337" s="205" t="s">
        <v>18</v>
      </c>
      <c r="G337" s="456">
        <f>R337*J5</f>
        <v>0</v>
      </c>
      <c r="H337" s="39"/>
      <c r="I337" s="209">
        <v>0</v>
      </c>
      <c r="J337" s="209"/>
      <c r="K337" s="209"/>
      <c r="L337" s="209"/>
      <c r="M337" s="209"/>
      <c r="N337" s="209"/>
      <c r="O337" s="209"/>
      <c r="P337" s="209"/>
      <c r="Q337" s="362"/>
      <c r="R337" s="394">
        <v>0.5</v>
      </c>
    </row>
    <row r="338" spans="1:18" ht="35.1" customHeight="1">
      <c r="A338" s="752"/>
      <c r="B338" s="771"/>
      <c r="C338" s="774"/>
      <c r="D338" s="213"/>
      <c r="E338" s="752"/>
      <c r="F338" s="206" t="s">
        <v>19</v>
      </c>
      <c r="G338" s="468"/>
      <c r="H338" s="45"/>
      <c r="I338" s="210"/>
      <c r="J338" s="210"/>
      <c r="K338" s="210"/>
      <c r="L338" s="210"/>
      <c r="M338" s="210"/>
      <c r="N338" s="210"/>
      <c r="O338" s="210"/>
      <c r="P338" s="210"/>
      <c r="Q338" s="363"/>
      <c r="R338" s="395"/>
    </row>
    <row r="339" spans="1:18" ht="35.1" customHeight="1" thickBot="1">
      <c r="A339" s="752"/>
      <c r="B339" s="771"/>
      <c r="C339" s="774"/>
      <c r="D339" s="524"/>
      <c r="E339" s="752"/>
      <c r="F339" s="547" t="s">
        <v>76</v>
      </c>
      <c r="G339" s="497"/>
      <c r="H339" s="438"/>
      <c r="I339" s="22"/>
      <c r="J339" s="22"/>
      <c r="K339" s="22"/>
      <c r="L339" s="22"/>
      <c r="M339" s="22"/>
      <c r="N339" s="22"/>
      <c r="O339" s="22"/>
      <c r="P339" s="22"/>
      <c r="Q339" s="364"/>
      <c r="R339" s="396"/>
    </row>
    <row r="340" spans="1:18" ht="35.1" customHeight="1">
      <c r="A340" s="752"/>
      <c r="B340" s="771"/>
      <c r="C340" s="774"/>
      <c r="D340" s="523"/>
      <c r="E340" s="752"/>
      <c r="F340" s="744"/>
      <c r="G340" s="422"/>
      <c r="H340" s="636"/>
      <c r="I340" s="637"/>
      <c r="J340" s="637"/>
      <c r="K340" s="637"/>
      <c r="L340" s="637"/>
      <c r="M340" s="637"/>
      <c r="N340" s="637"/>
      <c r="O340" s="637"/>
      <c r="P340" s="637"/>
      <c r="Q340" s="637"/>
      <c r="R340" s="540"/>
    </row>
    <row r="341" spans="1:18" ht="35.1" customHeight="1" thickBot="1">
      <c r="A341" s="753"/>
      <c r="B341" s="772"/>
      <c r="C341" s="775"/>
      <c r="D341" s="66"/>
      <c r="E341" s="753"/>
      <c r="F341" s="745"/>
      <c r="G341" s="440"/>
      <c r="H341" s="746"/>
      <c r="I341" s="746"/>
      <c r="J341" s="746"/>
      <c r="K341" s="746"/>
      <c r="L341" s="746"/>
      <c r="M341" s="746"/>
      <c r="N341" s="746"/>
      <c r="O341" s="746"/>
      <c r="P341" s="746"/>
      <c r="Q341" s="746"/>
      <c r="R341" s="522"/>
    </row>
    <row r="342" spans="1:18" ht="35.1" customHeight="1">
      <c r="A342" s="751">
        <v>61</v>
      </c>
      <c r="B342" s="742" t="s">
        <v>439</v>
      </c>
      <c r="C342" s="773" t="s">
        <v>176</v>
      </c>
      <c r="D342" s="523" t="s">
        <v>118</v>
      </c>
      <c r="E342" s="751" t="s">
        <v>17</v>
      </c>
      <c r="F342" s="205" t="s">
        <v>18</v>
      </c>
      <c r="G342" s="456">
        <f>R342*J5</f>
        <v>0</v>
      </c>
      <c r="H342" s="39"/>
      <c r="I342" s="209">
        <v>0</v>
      </c>
      <c r="J342" s="209"/>
      <c r="K342" s="209"/>
      <c r="L342" s="209"/>
      <c r="M342" s="209"/>
      <c r="N342" s="209"/>
      <c r="O342" s="209"/>
      <c r="P342" s="209"/>
      <c r="Q342" s="362"/>
      <c r="R342" s="394">
        <v>0.3</v>
      </c>
    </row>
    <row r="343" spans="1:18" ht="35.1" customHeight="1">
      <c r="A343" s="752"/>
      <c r="B343" s="771"/>
      <c r="C343" s="774"/>
      <c r="D343" s="213"/>
      <c r="E343" s="752"/>
      <c r="F343" s="206" t="s">
        <v>19</v>
      </c>
      <c r="G343" s="468"/>
      <c r="H343" s="45"/>
      <c r="I343" s="210"/>
      <c r="J343" s="210"/>
      <c r="K343" s="210"/>
      <c r="L343" s="210"/>
      <c r="M343" s="210"/>
      <c r="N343" s="210"/>
      <c r="O343" s="210"/>
      <c r="P343" s="210"/>
      <c r="Q343" s="363"/>
      <c r="R343" s="395"/>
    </row>
    <row r="344" spans="1:18" ht="35.1" customHeight="1" thickBot="1">
      <c r="A344" s="752"/>
      <c r="B344" s="771"/>
      <c r="C344" s="774"/>
      <c r="D344" s="524"/>
      <c r="E344" s="752"/>
      <c r="F344" s="547" t="s">
        <v>76</v>
      </c>
      <c r="G344" s="497"/>
      <c r="H344" s="438"/>
      <c r="I344" s="22"/>
      <c r="J344" s="22"/>
      <c r="K344" s="22"/>
      <c r="L344" s="22"/>
      <c r="M344" s="22"/>
      <c r="N344" s="22"/>
      <c r="O344" s="22"/>
      <c r="P344" s="22"/>
      <c r="Q344" s="364"/>
      <c r="R344" s="396"/>
    </row>
    <row r="345" spans="1:18" ht="35.1" customHeight="1">
      <c r="A345" s="752"/>
      <c r="B345" s="771"/>
      <c r="C345" s="774"/>
      <c r="D345" s="523"/>
      <c r="E345" s="752"/>
      <c r="F345" s="744"/>
      <c r="G345" s="422"/>
      <c r="H345" s="636"/>
      <c r="I345" s="637"/>
      <c r="J345" s="637"/>
      <c r="K345" s="637"/>
      <c r="L345" s="637"/>
      <c r="M345" s="637"/>
      <c r="N345" s="637"/>
      <c r="O345" s="637"/>
      <c r="P345" s="637"/>
      <c r="Q345" s="637"/>
      <c r="R345" s="540"/>
    </row>
    <row r="346" spans="1:18" ht="35.1" customHeight="1" thickBot="1">
      <c r="A346" s="753"/>
      <c r="B346" s="772"/>
      <c r="C346" s="775"/>
      <c r="D346" s="66"/>
      <c r="E346" s="753"/>
      <c r="F346" s="745"/>
      <c r="G346" s="440"/>
      <c r="H346" s="746"/>
      <c r="I346" s="746"/>
      <c r="J346" s="746"/>
      <c r="K346" s="746"/>
      <c r="L346" s="746"/>
      <c r="M346" s="746"/>
      <c r="N346" s="746"/>
      <c r="O346" s="746"/>
      <c r="P346" s="746"/>
      <c r="Q346" s="746"/>
      <c r="R346" s="522"/>
    </row>
    <row r="347" spans="1:18" ht="35.1" customHeight="1">
      <c r="A347" s="751">
        <v>62</v>
      </c>
      <c r="B347" s="742" t="s">
        <v>528</v>
      </c>
      <c r="C347" s="773" t="s">
        <v>176</v>
      </c>
      <c r="D347" s="523" t="s">
        <v>190</v>
      </c>
      <c r="E347" s="751" t="s">
        <v>17</v>
      </c>
      <c r="F347" s="205" t="s">
        <v>18</v>
      </c>
      <c r="G347" s="456">
        <f>R347*J5</f>
        <v>0</v>
      </c>
      <c r="H347" s="39"/>
      <c r="I347" s="209">
        <v>0</v>
      </c>
      <c r="J347" s="209"/>
      <c r="K347" s="209"/>
      <c r="L347" s="209"/>
      <c r="M347" s="209"/>
      <c r="N347" s="209"/>
      <c r="O347" s="209"/>
      <c r="P347" s="209"/>
      <c r="Q347" s="362"/>
      <c r="R347" s="394">
        <v>0.37</v>
      </c>
    </row>
    <row r="348" spans="1:18" ht="35.1" customHeight="1">
      <c r="A348" s="752"/>
      <c r="B348" s="771"/>
      <c r="C348" s="774"/>
      <c r="D348" s="213"/>
      <c r="E348" s="752"/>
      <c r="F348" s="206" t="s">
        <v>19</v>
      </c>
      <c r="G348" s="468"/>
      <c r="H348" s="45"/>
      <c r="I348" s="210"/>
      <c r="J348" s="210"/>
      <c r="K348" s="210"/>
      <c r="L348" s="210"/>
      <c r="M348" s="210"/>
      <c r="N348" s="210"/>
      <c r="O348" s="210"/>
      <c r="P348" s="210"/>
      <c r="Q348" s="363"/>
      <c r="R348" s="395"/>
    </row>
    <row r="349" spans="1:18" ht="35.1" customHeight="1" thickBot="1">
      <c r="A349" s="752"/>
      <c r="B349" s="771"/>
      <c r="C349" s="774"/>
      <c r="D349" s="524"/>
      <c r="E349" s="752"/>
      <c r="F349" s="547" t="s">
        <v>76</v>
      </c>
      <c r="G349" s="497"/>
      <c r="H349" s="438"/>
      <c r="I349" s="22"/>
      <c r="J349" s="22"/>
      <c r="K349" s="22"/>
      <c r="L349" s="22"/>
      <c r="M349" s="22"/>
      <c r="N349" s="22"/>
      <c r="O349" s="22"/>
      <c r="P349" s="22"/>
      <c r="Q349" s="364"/>
      <c r="R349" s="396"/>
    </row>
    <row r="350" spans="1:18" ht="35.1" customHeight="1">
      <c r="A350" s="752"/>
      <c r="B350" s="771"/>
      <c r="C350" s="774"/>
      <c r="D350" s="523"/>
      <c r="E350" s="752"/>
      <c r="F350" s="744"/>
      <c r="G350" s="422"/>
      <c r="H350" s="636"/>
      <c r="I350" s="637"/>
      <c r="J350" s="637"/>
      <c r="K350" s="637"/>
      <c r="L350" s="637"/>
      <c r="M350" s="637"/>
      <c r="N350" s="637"/>
      <c r="O350" s="637"/>
      <c r="P350" s="637"/>
      <c r="Q350" s="637"/>
      <c r="R350" s="540"/>
    </row>
    <row r="351" spans="1:18" ht="66" customHeight="1" thickBot="1">
      <c r="A351" s="753"/>
      <c r="B351" s="772"/>
      <c r="C351" s="775"/>
      <c r="D351" s="66"/>
      <c r="E351" s="753"/>
      <c r="F351" s="745"/>
      <c r="G351" s="440"/>
      <c r="H351" s="746"/>
      <c r="I351" s="746"/>
      <c r="J351" s="746"/>
      <c r="K351" s="746"/>
      <c r="L351" s="746"/>
      <c r="M351" s="746"/>
      <c r="N351" s="746"/>
      <c r="O351" s="746"/>
      <c r="P351" s="746"/>
      <c r="Q351" s="746"/>
      <c r="R351" s="522"/>
    </row>
    <row r="352" spans="1:18" ht="35.1" customHeight="1">
      <c r="A352" s="751">
        <v>63</v>
      </c>
      <c r="B352" s="742" t="s">
        <v>440</v>
      </c>
      <c r="C352" s="773" t="s">
        <v>176</v>
      </c>
      <c r="D352" s="523" t="s">
        <v>469</v>
      </c>
      <c r="E352" s="751" t="s">
        <v>17</v>
      </c>
      <c r="F352" s="205" t="s">
        <v>18</v>
      </c>
      <c r="G352" s="456">
        <f>R352*J5</f>
        <v>0</v>
      </c>
      <c r="H352" s="39"/>
      <c r="I352" s="209">
        <v>0</v>
      </c>
      <c r="J352" s="209"/>
      <c r="K352" s="209"/>
      <c r="L352" s="209"/>
      <c r="M352" s="209"/>
      <c r="N352" s="209"/>
      <c r="O352" s="209"/>
      <c r="P352" s="209"/>
      <c r="Q352" s="362"/>
      <c r="R352" s="394">
        <v>1.7</v>
      </c>
    </row>
    <row r="353" spans="1:18" ht="35.1" customHeight="1">
      <c r="A353" s="752"/>
      <c r="B353" s="771"/>
      <c r="C353" s="774"/>
      <c r="D353" s="213"/>
      <c r="E353" s="752"/>
      <c r="F353" s="206" t="s">
        <v>19</v>
      </c>
      <c r="G353" s="468"/>
      <c r="H353" s="45"/>
      <c r="I353" s="210"/>
      <c r="J353" s="210"/>
      <c r="K353" s="210"/>
      <c r="L353" s="210"/>
      <c r="M353" s="210"/>
      <c r="N353" s="210"/>
      <c r="O353" s="210"/>
      <c r="P353" s="210"/>
      <c r="Q353" s="363"/>
      <c r="R353" s="395"/>
    </row>
    <row r="354" spans="1:18" ht="35.1" customHeight="1" thickBot="1">
      <c r="A354" s="752"/>
      <c r="B354" s="771"/>
      <c r="C354" s="774"/>
      <c r="D354" s="524"/>
      <c r="E354" s="752"/>
      <c r="F354" s="547" t="s">
        <v>76</v>
      </c>
      <c r="G354" s="497"/>
      <c r="H354" s="438"/>
      <c r="I354" s="22"/>
      <c r="J354" s="22"/>
      <c r="K354" s="22"/>
      <c r="L354" s="22"/>
      <c r="M354" s="22"/>
      <c r="N354" s="22"/>
      <c r="O354" s="22"/>
      <c r="P354" s="22"/>
      <c r="Q354" s="364"/>
      <c r="R354" s="396"/>
    </row>
    <row r="355" spans="1:18" ht="35.1" customHeight="1">
      <c r="A355" s="752"/>
      <c r="B355" s="771"/>
      <c r="C355" s="774"/>
      <c r="D355" s="523"/>
      <c r="E355" s="752"/>
      <c r="F355" s="744"/>
      <c r="G355" s="422"/>
      <c r="H355" s="636"/>
      <c r="I355" s="637"/>
      <c r="J355" s="637"/>
      <c r="K355" s="637"/>
      <c r="L355" s="637"/>
      <c r="M355" s="637"/>
      <c r="N355" s="637"/>
      <c r="O355" s="637"/>
      <c r="P355" s="637"/>
      <c r="Q355" s="637"/>
      <c r="R355" s="540"/>
    </row>
    <row r="356" spans="1:18" ht="99" customHeight="1" thickBot="1">
      <c r="A356" s="753"/>
      <c r="B356" s="772"/>
      <c r="C356" s="775"/>
      <c r="D356" s="66"/>
      <c r="E356" s="753"/>
      <c r="F356" s="745"/>
      <c r="G356" s="440"/>
      <c r="H356" s="746"/>
      <c r="I356" s="746"/>
      <c r="J356" s="746"/>
      <c r="K356" s="746"/>
      <c r="L356" s="746"/>
      <c r="M356" s="746"/>
      <c r="N356" s="746"/>
      <c r="O356" s="746"/>
      <c r="P356" s="746"/>
      <c r="Q356" s="746"/>
      <c r="R356" s="522"/>
    </row>
    <row r="357" spans="1:18" ht="35.1" customHeight="1">
      <c r="A357" s="751">
        <v>64</v>
      </c>
      <c r="B357" s="742" t="s">
        <v>441</v>
      </c>
      <c r="C357" s="773" t="s">
        <v>191</v>
      </c>
      <c r="D357" s="523" t="s">
        <v>184</v>
      </c>
      <c r="E357" s="751" t="s">
        <v>17</v>
      </c>
      <c r="F357" s="205" t="s">
        <v>18</v>
      </c>
      <c r="G357" s="456">
        <f>R357*J5</f>
        <v>0</v>
      </c>
      <c r="H357" s="39"/>
      <c r="I357" s="209">
        <v>0</v>
      </c>
      <c r="J357" s="209"/>
      <c r="K357" s="209"/>
      <c r="L357" s="209"/>
      <c r="M357" s="209"/>
      <c r="N357" s="209"/>
      <c r="O357" s="209"/>
      <c r="P357" s="209"/>
      <c r="Q357" s="362"/>
      <c r="R357" s="394">
        <v>0.3</v>
      </c>
    </row>
    <row r="358" spans="1:18" ht="35.1" customHeight="1">
      <c r="A358" s="752"/>
      <c r="B358" s="771"/>
      <c r="C358" s="774"/>
      <c r="D358" s="213"/>
      <c r="E358" s="752"/>
      <c r="F358" s="206" t="s">
        <v>19</v>
      </c>
      <c r="G358" s="468"/>
      <c r="H358" s="45"/>
      <c r="I358" s="210"/>
      <c r="J358" s="210"/>
      <c r="K358" s="210"/>
      <c r="L358" s="210"/>
      <c r="M358" s="210"/>
      <c r="N358" s="210"/>
      <c r="O358" s="210"/>
      <c r="P358" s="210"/>
      <c r="Q358" s="363"/>
      <c r="R358" s="395"/>
    </row>
    <row r="359" spans="1:18" ht="35.1" customHeight="1" thickBot="1">
      <c r="A359" s="752"/>
      <c r="B359" s="771"/>
      <c r="C359" s="774"/>
      <c r="D359" s="524"/>
      <c r="E359" s="752"/>
      <c r="F359" s="547" t="s">
        <v>76</v>
      </c>
      <c r="G359" s="497"/>
      <c r="H359" s="438"/>
      <c r="I359" s="22"/>
      <c r="J359" s="22"/>
      <c r="K359" s="22"/>
      <c r="L359" s="22"/>
      <c r="M359" s="22"/>
      <c r="N359" s="22"/>
      <c r="O359" s="22"/>
      <c r="P359" s="22"/>
      <c r="Q359" s="364"/>
      <c r="R359" s="396"/>
    </row>
    <row r="360" spans="1:18" ht="35.1" customHeight="1">
      <c r="A360" s="752"/>
      <c r="B360" s="771"/>
      <c r="C360" s="774"/>
      <c r="D360" s="523"/>
      <c r="E360" s="752"/>
      <c r="F360" s="744"/>
      <c r="G360" s="422"/>
      <c r="H360" s="636"/>
      <c r="I360" s="637"/>
      <c r="J360" s="637"/>
      <c r="K360" s="637"/>
      <c r="L360" s="637"/>
      <c r="M360" s="637"/>
      <c r="N360" s="637"/>
      <c r="O360" s="637"/>
      <c r="P360" s="637"/>
      <c r="Q360" s="637"/>
      <c r="R360" s="540"/>
    </row>
    <row r="361" spans="1:18" ht="64.5" customHeight="1" thickBot="1">
      <c r="A361" s="753"/>
      <c r="B361" s="772"/>
      <c r="C361" s="775"/>
      <c r="D361" s="66"/>
      <c r="E361" s="753"/>
      <c r="F361" s="745"/>
      <c r="G361" s="440"/>
      <c r="H361" s="746"/>
      <c r="I361" s="746"/>
      <c r="J361" s="746"/>
      <c r="K361" s="746"/>
      <c r="L361" s="746"/>
      <c r="M361" s="746"/>
      <c r="N361" s="746"/>
      <c r="O361" s="746"/>
      <c r="P361" s="746"/>
      <c r="Q361" s="746"/>
      <c r="R361" s="522"/>
    </row>
    <row r="362" spans="1:18" ht="35.1" customHeight="1">
      <c r="A362" s="751">
        <v>65</v>
      </c>
      <c r="B362" s="742" t="s">
        <v>442</v>
      </c>
      <c r="C362" s="773" t="s">
        <v>191</v>
      </c>
      <c r="D362" s="523" t="s">
        <v>185</v>
      </c>
      <c r="E362" s="751" t="s">
        <v>17</v>
      </c>
      <c r="F362" s="205" t="s">
        <v>18</v>
      </c>
      <c r="G362" s="456">
        <f>R362*J5</f>
        <v>0</v>
      </c>
      <c r="H362" s="39"/>
      <c r="I362" s="209">
        <v>0</v>
      </c>
      <c r="J362" s="209"/>
      <c r="K362" s="209"/>
      <c r="L362" s="209"/>
      <c r="M362" s="209"/>
      <c r="N362" s="209"/>
      <c r="O362" s="209"/>
      <c r="P362" s="209"/>
      <c r="Q362" s="362"/>
      <c r="R362" s="394">
        <v>0.3</v>
      </c>
    </row>
    <row r="363" spans="1:18" ht="35.1" customHeight="1">
      <c r="A363" s="752"/>
      <c r="B363" s="771"/>
      <c r="C363" s="774"/>
      <c r="D363" s="213"/>
      <c r="E363" s="752"/>
      <c r="F363" s="206" t="s">
        <v>19</v>
      </c>
      <c r="G363" s="468"/>
      <c r="H363" s="45"/>
      <c r="I363" s="210"/>
      <c r="J363" s="210"/>
      <c r="K363" s="210"/>
      <c r="L363" s="210"/>
      <c r="M363" s="210"/>
      <c r="N363" s="210"/>
      <c r="O363" s="210"/>
      <c r="P363" s="210"/>
      <c r="Q363" s="363"/>
      <c r="R363" s="395"/>
    </row>
    <row r="364" spans="1:18" ht="35.1" customHeight="1" thickBot="1">
      <c r="A364" s="752"/>
      <c r="B364" s="771"/>
      <c r="C364" s="774"/>
      <c r="D364" s="524"/>
      <c r="E364" s="752"/>
      <c r="F364" s="547" t="s">
        <v>76</v>
      </c>
      <c r="G364" s="497"/>
      <c r="H364" s="438"/>
      <c r="I364" s="22"/>
      <c r="J364" s="22"/>
      <c r="K364" s="22"/>
      <c r="L364" s="22"/>
      <c r="M364" s="22"/>
      <c r="N364" s="22"/>
      <c r="O364" s="22"/>
      <c r="P364" s="22"/>
      <c r="Q364" s="364"/>
      <c r="R364" s="396"/>
    </row>
    <row r="365" spans="1:18" ht="35.1" customHeight="1">
      <c r="A365" s="752"/>
      <c r="B365" s="771"/>
      <c r="C365" s="774"/>
      <c r="D365" s="523"/>
      <c r="E365" s="752"/>
      <c r="F365" s="744"/>
      <c r="G365" s="422"/>
      <c r="H365" s="636"/>
      <c r="I365" s="637"/>
      <c r="J365" s="637"/>
      <c r="K365" s="637"/>
      <c r="L365" s="637"/>
      <c r="M365" s="637"/>
      <c r="N365" s="637"/>
      <c r="O365" s="637"/>
      <c r="P365" s="637"/>
      <c r="Q365" s="637"/>
      <c r="R365" s="540"/>
    </row>
    <row r="366" spans="1:18" ht="66.75" customHeight="1" thickBot="1">
      <c r="A366" s="753"/>
      <c r="B366" s="772"/>
      <c r="C366" s="775"/>
      <c r="D366" s="66"/>
      <c r="E366" s="753"/>
      <c r="F366" s="745"/>
      <c r="G366" s="440"/>
      <c r="H366" s="746"/>
      <c r="I366" s="746"/>
      <c r="J366" s="746"/>
      <c r="K366" s="746"/>
      <c r="L366" s="746"/>
      <c r="M366" s="746"/>
      <c r="N366" s="746"/>
      <c r="O366" s="746"/>
      <c r="P366" s="746"/>
      <c r="Q366" s="746"/>
      <c r="R366" s="522"/>
    </row>
    <row r="367" spans="1:18" ht="35.1" customHeight="1">
      <c r="A367" s="751">
        <v>66</v>
      </c>
      <c r="B367" s="742" t="s">
        <v>443</v>
      </c>
      <c r="C367" s="773" t="s">
        <v>191</v>
      </c>
      <c r="D367" s="523" t="s">
        <v>187</v>
      </c>
      <c r="E367" s="751" t="s">
        <v>17</v>
      </c>
      <c r="F367" s="205" t="s">
        <v>18</v>
      </c>
      <c r="G367" s="456">
        <f>R367*J5</f>
        <v>0</v>
      </c>
      <c r="H367" s="39"/>
      <c r="I367" s="209">
        <v>0</v>
      </c>
      <c r="J367" s="209"/>
      <c r="K367" s="209"/>
      <c r="L367" s="209"/>
      <c r="M367" s="209"/>
      <c r="N367" s="209"/>
      <c r="O367" s="209"/>
      <c r="P367" s="209"/>
      <c r="Q367" s="362"/>
      <c r="R367" s="394">
        <v>0.31</v>
      </c>
    </row>
    <row r="368" spans="1:18" ht="35.1" customHeight="1">
      <c r="A368" s="752"/>
      <c r="B368" s="771"/>
      <c r="C368" s="774"/>
      <c r="D368" s="213"/>
      <c r="E368" s="752"/>
      <c r="F368" s="206" t="s">
        <v>19</v>
      </c>
      <c r="G368" s="468"/>
      <c r="H368" s="45"/>
      <c r="I368" s="210"/>
      <c r="J368" s="210"/>
      <c r="K368" s="210"/>
      <c r="L368" s="210"/>
      <c r="M368" s="210"/>
      <c r="N368" s="210"/>
      <c r="O368" s="210"/>
      <c r="P368" s="210"/>
      <c r="Q368" s="363"/>
      <c r="R368" s="395"/>
    </row>
    <row r="369" spans="1:18" ht="35.1" customHeight="1" thickBot="1">
      <c r="A369" s="752"/>
      <c r="B369" s="771"/>
      <c r="C369" s="774"/>
      <c r="D369" s="524"/>
      <c r="E369" s="752"/>
      <c r="F369" s="547" t="s">
        <v>76</v>
      </c>
      <c r="G369" s="497"/>
      <c r="H369" s="438"/>
      <c r="I369" s="22"/>
      <c r="J369" s="22"/>
      <c r="K369" s="22"/>
      <c r="L369" s="22"/>
      <c r="M369" s="22"/>
      <c r="N369" s="22"/>
      <c r="O369" s="22"/>
      <c r="P369" s="22"/>
      <c r="Q369" s="364"/>
      <c r="R369" s="396"/>
    </row>
    <row r="370" spans="1:18" ht="35.1" customHeight="1">
      <c r="A370" s="752"/>
      <c r="B370" s="771"/>
      <c r="C370" s="774"/>
      <c r="D370" s="523"/>
      <c r="E370" s="752"/>
      <c r="F370" s="744"/>
      <c r="G370" s="422"/>
      <c r="H370" s="636"/>
      <c r="I370" s="637"/>
      <c r="J370" s="637"/>
      <c r="K370" s="637"/>
      <c r="L370" s="637"/>
      <c r="M370" s="637"/>
      <c r="N370" s="637"/>
      <c r="O370" s="637"/>
      <c r="P370" s="637"/>
      <c r="Q370" s="637"/>
      <c r="R370" s="540"/>
    </row>
    <row r="371" spans="1:18" ht="85.5" customHeight="1" thickBot="1">
      <c r="A371" s="753"/>
      <c r="B371" s="772"/>
      <c r="C371" s="775"/>
      <c r="D371" s="66"/>
      <c r="E371" s="753"/>
      <c r="F371" s="745"/>
      <c r="G371" s="440"/>
      <c r="H371" s="746"/>
      <c r="I371" s="746"/>
      <c r="J371" s="746"/>
      <c r="K371" s="746"/>
      <c r="L371" s="746"/>
      <c r="M371" s="746"/>
      <c r="N371" s="746"/>
      <c r="O371" s="746"/>
      <c r="P371" s="746"/>
      <c r="Q371" s="746"/>
      <c r="R371" s="522"/>
    </row>
    <row r="372" spans="1:18" ht="35.1" customHeight="1">
      <c r="A372" s="751">
        <v>67</v>
      </c>
      <c r="B372" s="742" t="s">
        <v>529</v>
      </c>
      <c r="C372" s="773" t="s">
        <v>191</v>
      </c>
      <c r="D372" s="523" t="s">
        <v>192</v>
      </c>
      <c r="E372" s="751" t="s">
        <v>17</v>
      </c>
      <c r="F372" s="205" t="s">
        <v>18</v>
      </c>
      <c r="G372" s="456">
        <f>R372*J5</f>
        <v>0</v>
      </c>
      <c r="H372" s="39"/>
      <c r="I372" s="209">
        <v>0</v>
      </c>
      <c r="J372" s="209"/>
      <c r="K372" s="209"/>
      <c r="L372" s="209"/>
      <c r="M372" s="209"/>
      <c r="N372" s="209"/>
      <c r="O372" s="209"/>
      <c r="P372" s="209"/>
      <c r="Q372" s="362"/>
      <c r="R372" s="394">
        <v>0.3</v>
      </c>
    </row>
    <row r="373" spans="1:18" ht="35.1" customHeight="1">
      <c r="A373" s="752"/>
      <c r="B373" s="771"/>
      <c r="C373" s="774"/>
      <c r="D373" s="213"/>
      <c r="E373" s="752"/>
      <c r="F373" s="206" t="s">
        <v>19</v>
      </c>
      <c r="G373" s="468"/>
      <c r="H373" s="45"/>
      <c r="I373" s="210"/>
      <c r="J373" s="210"/>
      <c r="K373" s="210"/>
      <c r="L373" s="210"/>
      <c r="M373" s="210"/>
      <c r="N373" s="210"/>
      <c r="O373" s="210"/>
      <c r="P373" s="210"/>
      <c r="Q373" s="363"/>
      <c r="R373" s="395"/>
    </row>
    <row r="374" spans="1:18" ht="35.1" customHeight="1" thickBot="1">
      <c r="A374" s="752"/>
      <c r="B374" s="771"/>
      <c r="C374" s="774"/>
      <c r="D374" s="524"/>
      <c r="E374" s="752"/>
      <c r="F374" s="547" t="s">
        <v>76</v>
      </c>
      <c r="G374" s="497"/>
      <c r="H374" s="438"/>
      <c r="I374" s="22"/>
      <c r="J374" s="22"/>
      <c r="K374" s="22"/>
      <c r="L374" s="22"/>
      <c r="M374" s="22"/>
      <c r="N374" s="22"/>
      <c r="O374" s="22"/>
      <c r="P374" s="22"/>
      <c r="Q374" s="364"/>
      <c r="R374" s="396"/>
    </row>
    <row r="375" spans="1:18" ht="35.1" customHeight="1">
      <c r="A375" s="752"/>
      <c r="B375" s="771"/>
      <c r="C375" s="774"/>
      <c r="D375" s="523"/>
      <c r="E375" s="752"/>
      <c r="F375" s="744"/>
      <c r="G375" s="422"/>
      <c r="H375" s="636"/>
      <c r="I375" s="637"/>
      <c r="J375" s="637"/>
      <c r="K375" s="637"/>
      <c r="L375" s="637"/>
      <c r="M375" s="637"/>
      <c r="N375" s="637"/>
      <c r="O375" s="637"/>
      <c r="P375" s="637"/>
      <c r="Q375" s="637"/>
      <c r="R375" s="540"/>
    </row>
    <row r="376" spans="1:18" ht="35.1" customHeight="1" thickBot="1">
      <c r="A376" s="753"/>
      <c r="B376" s="772"/>
      <c r="C376" s="775"/>
      <c r="D376" s="66"/>
      <c r="E376" s="753"/>
      <c r="F376" s="745"/>
      <c r="G376" s="440"/>
      <c r="H376" s="746"/>
      <c r="I376" s="746"/>
      <c r="J376" s="746"/>
      <c r="K376" s="746"/>
      <c r="L376" s="746"/>
      <c r="M376" s="746"/>
      <c r="N376" s="746"/>
      <c r="O376" s="746"/>
      <c r="P376" s="746"/>
      <c r="Q376" s="746"/>
      <c r="R376" s="522"/>
    </row>
    <row r="377" spans="1:18" ht="35.1" customHeight="1">
      <c r="A377" s="751">
        <v>68</v>
      </c>
      <c r="B377" s="742" t="s">
        <v>444</v>
      </c>
      <c r="C377" s="773" t="s">
        <v>191</v>
      </c>
      <c r="D377" s="523" t="s">
        <v>193</v>
      </c>
      <c r="E377" s="751" t="s">
        <v>17</v>
      </c>
      <c r="F377" s="205" t="s">
        <v>18</v>
      </c>
      <c r="G377" s="456">
        <f>R377*J5</f>
        <v>0</v>
      </c>
      <c r="H377" s="39"/>
      <c r="I377" s="209">
        <v>0</v>
      </c>
      <c r="J377" s="209"/>
      <c r="K377" s="209"/>
      <c r="L377" s="209"/>
      <c r="M377" s="209"/>
      <c r="N377" s="209"/>
      <c r="O377" s="209"/>
      <c r="P377" s="209"/>
      <c r="Q377" s="362"/>
      <c r="R377" s="394">
        <v>0.4</v>
      </c>
    </row>
    <row r="378" spans="1:18" ht="35.1" customHeight="1">
      <c r="A378" s="752"/>
      <c r="B378" s="771"/>
      <c r="C378" s="774"/>
      <c r="D378" s="213"/>
      <c r="E378" s="752"/>
      <c r="F378" s="206" t="s">
        <v>19</v>
      </c>
      <c r="G378" s="468"/>
      <c r="H378" s="45"/>
      <c r="I378" s="210"/>
      <c r="J378" s="210"/>
      <c r="K378" s="210"/>
      <c r="L378" s="210"/>
      <c r="M378" s="210"/>
      <c r="N378" s="210"/>
      <c r="O378" s="210"/>
      <c r="P378" s="210"/>
      <c r="Q378" s="363"/>
      <c r="R378" s="395"/>
    </row>
    <row r="379" spans="1:18" ht="35.1" customHeight="1" thickBot="1">
      <c r="A379" s="752"/>
      <c r="B379" s="771"/>
      <c r="C379" s="774"/>
      <c r="D379" s="524"/>
      <c r="E379" s="752"/>
      <c r="F379" s="547" t="s">
        <v>76</v>
      </c>
      <c r="G379" s="497"/>
      <c r="H379" s="438"/>
      <c r="I379" s="22"/>
      <c r="J379" s="22"/>
      <c r="K379" s="22"/>
      <c r="L379" s="22"/>
      <c r="M379" s="22"/>
      <c r="N379" s="22"/>
      <c r="O379" s="22"/>
      <c r="P379" s="22"/>
      <c r="Q379" s="364"/>
      <c r="R379" s="396"/>
    </row>
    <row r="380" spans="1:18" ht="35.1" customHeight="1">
      <c r="A380" s="752"/>
      <c r="B380" s="771"/>
      <c r="C380" s="774"/>
      <c r="D380" s="523"/>
      <c r="E380" s="752"/>
      <c r="F380" s="744"/>
      <c r="G380" s="422"/>
      <c r="H380" s="636"/>
      <c r="I380" s="637"/>
      <c r="J380" s="637"/>
      <c r="K380" s="637"/>
      <c r="L380" s="637"/>
      <c r="M380" s="637"/>
      <c r="N380" s="637"/>
      <c r="O380" s="637"/>
      <c r="P380" s="637"/>
      <c r="Q380" s="637"/>
      <c r="R380" s="540"/>
    </row>
    <row r="381" spans="1:18" ht="7.5" customHeight="1" thickBot="1">
      <c r="A381" s="753"/>
      <c r="B381" s="772"/>
      <c r="C381" s="775"/>
      <c r="D381" s="66"/>
      <c r="E381" s="753"/>
      <c r="F381" s="745"/>
      <c r="G381" s="440"/>
      <c r="H381" s="746"/>
      <c r="I381" s="746"/>
      <c r="J381" s="746"/>
      <c r="K381" s="746"/>
      <c r="L381" s="746"/>
      <c r="M381" s="746"/>
      <c r="N381" s="746"/>
      <c r="O381" s="746"/>
      <c r="P381" s="746"/>
      <c r="Q381" s="746"/>
      <c r="R381" s="522"/>
    </row>
    <row r="382" spans="1:18" ht="35.1" customHeight="1">
      <c r="A382" s="751">
        <v>69</v>
      </c>
      <c r="B382" s="742" t="s">
        <v>445</v>
      </c>
      <c r="C382" s="773" t="s">
        <v>191</v>
      </c>
      <c r="D382" s="523" t="s">
        <v>114</v>
      </c>
      <c r="E382" s="751" t="s">
        <v>17</v>
      </c>
      <c r="F382" s="205" t="s">
        <v>18</v>
      </c>
      <c r="G382" s="456">
        <f>R382*J5</f>
        <v>0</v>
      </c>
      <c r="H382" s="39"/>
      <c r="I382" s="209">
        <v>0</v>
      </c>
      <c r="J382" s="209"/>
      <c r="K382" s="209"/>
      <c r="L382" s="209"/>
      <c r="M382" s="209"/>
      <c r="N382" s="209"/>
      <c r="O382" s="209"/>
      <c r="P382" s="209"/>
      <c r="Q382" s="362"/>
      <c r="R382" s="394">
        <v>0.4</v>
      </c>
    </row>
    <row r="383" spans="1:18" ht="35.1" customHeight="1">
      <c r="A383" s="752"/>
      <c r="B383" s="771"/>
      <c r="C383" s="774"/>
      <c r="D383" s="213"/>
      <c r="E383" s="752"/>
      <c r="F383" s="206" t="s">
        <v>19</v>
      </c>
      <c r="G383" s="468"/>
      <c r="H383" s="45"/>
      <c r="I383" s="210"/>
      <c r="J383" s="210"/>
      <c r="K383" s="210"/>
      <c r="L383" s="210"/>
      <c r="M383" s="210"/>
      <c r="N383" s="210"/>
      <c r="O383" s="210"/>
      <c r="P383" s="210"/>
      <c r="Q383" s="363"/>
      <c r="R383" s="395"/>
    </row>
    <row r="384" spans="1:18" ht="35.1" customHeight="1" thickBot="1">
      <c r="A384" s="752"/>
      <c r="B384" s="771"/>
      <c r="C384" s="774"/>
      <c r="D384" s="524"/>
      <c r="E384" s="752"/>
      <c r="F384" s="547" t="s">
        <v>76</v>
      </c>
      <c r="G384" s="497"/>
      <c r="H384" s="438"/>
      <c r="I384" s="22"/>
      <c r="J384" s="22"/>
      <c r="K384" s="22"/>
      <c r="L384" s="22"/>
      <c r="M384" s="22"/>
      <c r="N384" s="22"/>
      <c r="O384" s="22"/>
      <c r="P384" s="22"/>
      <c r="Q384" s="364"/>
      <c r="R384" s="396"/>
    </row>
    <row r="385" spans="1:18" ht="35.1" customHeight="1">
      <c r="A385" s="752"/>
      <c r="B385" s="771"/>
      <c r="C385" s="774"/>
      <c r="D385" s="523"/>
      <c r="E385" s="752"/>
      <c r="F385" s="744"/>
      <c r="G385" s="422"/>
      <c r="H385" s="636"/>
      <c r="I385" s="637"/>
      <c r="J385" s="637"/>
      <c r="K385" s="637"/>
      <c r="L385" s="637"/>
      <c r="M385" s="637"/>
      <c r="N385" s="637"/>
      <c r="O385" s="637"/>
      <c r="P385" s="637"/>
      <c r="Q385" s="637"/>
      <c r="R385" s="540"/>
    </row>
    <row r="386" spans="1:18" ht="31.5" customHeight="1" thickBot="1">
      <c r="A386" s="753"/>
      <c r="B386" s="772"/>
      <c r="C386" s="775"/>
      <c r="D386" s="66"/>
      <c r="E386" s="753"/>
      <c r="F386" s="745"/>
      <c r="G386" s="440"/>
      <c r="H386" s="746"/>
      <c r="I386" s="746"/>
      <c r="J386" s="746"/>
      <c r="K386" s="746"/>
      <c r="L386" s="746"/>
      <c r="M386" s="746"/>
      <c r="N386" s="746"/>
      <c r="O386" s="746"/>
      <c r="P386" s="746"/>
      <c r="Q386" s="746"/>
      <c r="R386" s="522"/>
    </row>
    <row r="387" spans="1:18" ht="35.1" customHeight="1">
      <c r="A387" s="751">
        <v>70</v>
      </c>
      <c r="B387" s="742" t="s">
        <v>530</v>
      </c>
      <c r="C387" s="773" t="s">
        <v>194</v>
      </c>
      <c r="D387" s="523" t="s">
        <v>183</v>
      </c>
      <c r="E387" s="751" t="s">
        <v>17</v>
      </c>
      <c r="F387" s="205" t="s">
        <v>18</v>
      </c>
      <c r="G387" s="456">
        <f>R387*J5</f>
        <v>0</v>
      </c>
      <c r="H387" s="39"/>
      <c r="I387" s="209">
        <v>0</v>
      </c>
      <c r="J387" s="209"/>
      <c r="K387" s="209"/>
      <c r="L387" s="209"/>
      <c r="M387" s="209"/>
      <c r="N387" s="209"/>
      <c r="O387" s="209"/>
      <c r="P387" s="209"/>
      <c r="Q387" s="362"/>
      <c r="R387" s="394">
        <v>0.5</v>
      </c>
    </row>
    <row r="388" spans="1:18" ht="35.1" customHeight="1">
      <c r="A388" s="752"/>
      <c r="B388" s="771"/>
      <c r="C388" s="774"/>
      <c r="D388" s="213"/>
      <c r="E388" s="752"/>
      <c r="F388" s="206" t="s">
        <v>19</v>
      </c>
      <c r="G388" s="468"/>
      <c r="H388" s="45"/>
      <c r="I388" s="210"/>
      <c r="J388" s="210"/>
      <c r="K388" s="210"/>
      <c r="L388" s="210"/>
      <c r="M388" s="210"/>
      <c r="N388" s="210"/>
      <c r="O388" s="210"/>
      <c r="P388" s="210"/>
      <c r="Q388" s="363"/>
      <c r="R388" s="395"/>
    </row>
    <row r="389" spans="1:18" ht="35.1" customHeight="1" thickBot="1">
      <c r="A389" s="752"/>
      <c r="B389" s="771"/>
      <c r="C389" s="774"/>
      <c r="D389" s="524"/>
      <c r="E389" s="752"/>
      <c r="F389" s="547" t="s">
        <v>76</v>
      </c>
      <c r="G389" s="497"/>
      <c r="H389" s="438"/>
      <c r="I389" s="22"/>
      <c r="J389" s="22"/>
      <c r="K389" s="22"/>
      <c r="L389" s="22"/>
      <c r="M389" s="22"/>
      <c r="N389" s="22"/>
      <c r="O389" s="22"/>
      <c r="P389" s="22"/>
      <c r="Q389" s="364"/>
      <c r="R389" s="396"/>
    </row>
    <row r="390" spans="1:18" ht="35.1" customHeight="1">
      <c r="A390" s="752"/>
      <c r="B390" s="771"/>
      <c r="C390" s="774"/>
      <c r="D390" s="523"/>
      <c r="E390" s="752"/>
      <c r="F390" s="744"/>
      <c r="G390" s="422"/>
      <c r="H390" s="636"/>
      <c r="I390" s="637"/>
      <c r="J390" s="637"/>
      <c r="K390" s="637"/>
      <c r="L390" s="637"/>
      <c r="M390" s="637"/>
      <c r="N390" s="637"/>
      <c r="O390" s="637"/>
      <c r="P390" s="637"/>
      <c r="Q390" s="637"/>
      <c r="R390" s="540"/>
    </row>
    <row r="391" spans="1:18" ht="126.75" customHeight="1" thickBot="1">
      <c r="A391" s="753"/>
      <c r="B391" s="772"/>
      <c r="C391" s="775"/>
      <c r="D391" s="66"/>
      <c r="E391" s="753"/>
      <c r="F391" s="745"/>
      <c r="G391" s="440"/>
      <c r="H391" s="746"/>
      <c r="I391" s="746"/>
      <c r="J391" s="746"/>
      <c r="K391" s="746"/>
      <c r="L391" s="746"/>
      <c r="M391" s="746"/>
      <c r="N391" s="746"/>
      <c r="O391" s="746"/>
      <c r="P391" s="746"/>
      <c r="Q391" s="746"/>
      <c r="R391" s="522"/>
    </row>
    <row r="392" spans="1:18" ht="35.1" customHeight="1">
      <c r="A392" s="751">
        <v>71</v>
      </c>
      <c r="B392" s="742" t="s">
        <v>446</v>
      </c>
      <c r="C392" s="773" t="s">
        <v>195</v>
      </c>
      <c r="D392" s="523" t="s">
        <v>193</v>
      </c>
      <c r="E392" s="751" t="s">
        <v>17</v>
      </c>
      <c r="F392" s="205" t="s">
        <v>18</v>
      </c>
      <c r="G392" s="456">
        <f>R392*J5</f>
        <v>0</v>
      </c>
      <c r="H392" s="39"/>
      <c r="I392" s="209">
        <v>0</v>
      </c>
      <c r="J392" s="209"/>
      <c r="K392" s="209"/>
      <c r="L392" s="209"/>
      <c r="M392" s="209"/>
      <c r="N392" s="209"/>
      <c r="O392" s="209"/>
      <c r="P392" s="209"/>
      <c r="Q392" s="362"/>
      <c r="R392" s="394">
        <v>0.4</v>
      </c>
    </row>
    <row r="393" spans="1:18" ht="35.1" customHeight="1">
      <c r="A393" s="752"/>
      <c r="B393" s="771"/>
      <c r="C393" s="774"/>
      <c r="D393" s="213"/>
      <c r="E393" s="752"/>
      <c r="F393" s="206" t="s">
        <v>19</v>
      </c>
      <c r="G393" s="468"/>
      <c r="H393" s="45"/>
      <c r="I393" s="210"/>
      <c r="J393" s="210"/>
      <c r="K393" s="210"/>
      <c r="L393" s="210"/>
      <c r="M393" s="210"/>
      <c r="N393" s="210"/>
      <c r="O393" s="210"/>
      <c r="P393" s="210"/>
      <c r="Q393" s="363"/>
      <c r="R393" s="395"/>
    </row>
    <row r="394" spans="1:18" ht="35.1" customHeight="1" thickBot="1">
      <c r="A394" s="752"/>
      <c r="B394" s="771"/>
      <c r="C394" s="774"/>
      <c r="D394" s="524"/>
      <c r="E394" s="752"/>
      <c r="F394" s="547" t="s">
        <v>76</v>
      </c>
      <c r="G394" s="497"/>
      <c r="H394" s="438"/>
      <c r="I394" s="22"/>
      <c r="J394" s="22"/>
      <c r="K394" s="22"/>
      <c r="L394" s="22"/>
      <c r="M394" s="22"/>
      <c r="N394" s="22"/>
      <c r="O394" s="22"/>
      <c r="P394" s="22"/>
      <c r="Q394" s="364"/>
      <c r="R394" s="396"/>
    </row>
    <row r="395" spans="1:18" ht="35.1" customHeight="1">
      <c r="A395" s="752"/>
      <c r="B395" s="771"/>
      <c r="C395" s="774"/>
      <c r="D395" s="523"/>
      <c r="E395" s="752"/>
      <c r="F395" s="744"/>
      <c r="G395" s="422"/>
      <c r="H395" s="636"/>
      <c r="I395" s="637"/>
      <c r="J395" s="637"/>
      <c r="K395" s="637"/>
      <c r="L395" s="637"/>
      <c r="M395" s="637"/>
      <c r="N395" s="637"/>
      <c r="O395" s="637"/>
      <c r="P395" s="637"/>
      <c r="Q395" s="637"/>
      <c r="R395" s="540"/>
    </row>
    <row r="396" spans="1:18" ht="62.25" customHeight="1" thickBot="1">
      <c r="A396" s="753"/>
      <c r="B396" s="772"/>
      <c r="C396" s="775"/>
      <c r="D396" s="66"/>
      <c r="E396" s="753"/>
      <c r="F396" s="745"/>
      <c r="G396" s="440"/>
      <c r="H396" s="746"/>
      <c r="I396" s="746"/>
      <c r="J396" s="746"/>
      <c r="K396" s="746"/>
      <c r="L396" s="746"/>
      <c r="M396" s="746"/>
      <c r="N396" s="746"/>
      <c r="O396" s="746"/>
      <c r="P396" s="746"/>
      <c r="Q396" s="746"/>
      <c r="R396" s="522"/>
    </row>
    <row r="397" spans="1:18" ht="35.1" customHeight="1">
      <c r="A397" s="751">
        <v>72</v>
      </c>
      <c r="B397" s="742" t="s">
        <v>196</v>
      </c>
      <c r="C397" s="773" t="s">
        <v>195</v>
      </c>
      <c r="D397" s="523" t="s">
        <v>185</v>
      </c>
      <c r="E397" s="751" t="s">
        <v>17</v>
      </c>
      <c r="F397" s="205" t="s">
        <v>18</v>
      </c>
      <c r="G397" s="456">
        <f>R397*J5</f>
        <v>0</v>
      </c>
      <c r="H397" s="39"/>
      <c r="I397" s="209">
        <v>0</v>
      </c>
      <c r="J397" s="209"/>
      <c r="K397" s="209"/>
      <c r="L397" s="209"/>
      <c r="M397" s="209"/>
      <c r="N397" s="209"/>
      <c r="O397" s="209"/>
      <c r="P397" s="209"/>
      <c r="Q397" s="362"/>
      <c r="R397" s="394">
        <v>0.6</v>
      </c>
    </row>
    <row r="398" spans="1:18" ht="35.1" customHeight="1">
      <c r="A398" s="752"/>
      <c r="B398" s="771"/>
      <c r="C398" s="755"/>
      <c r="D398" s="213"/>
      <c r="E398" s="752"/>
      <c r="F398" s="206" t="s">
        <v>19</v>
      </c>
      <c r="G398" s="468"/>
      <c r="H398" s="45"/>
      <c r="I398" s="210"/>
      <c r="J398" s="210"/>
      <c r="K398" s="210"/>
      <c r="L398" s="210"/>
      <c r="M398" s="210"/>
      <c r="N398" s="210"/>
      <c r="O398" s="210"/>
      <c r="P398" s="210"/>
      <c r="Q398" s="363"/>
      <c r="R398" s="395"/>
    </row>
    <row r="399" spans="1:18" ht="35.1" customHeight="1" thickBot="1">
      <c r="A399" s="752"/>
      <c r="B399" s="771"/>
      <c r="C399" s="755"/>
      <c r="D399" s="524"/>
      <c r="E399" s="752"/>
      <c r="F399" s="547" t="s">
        <v>76</v>
      </c>
      <c r="G399" s="497"/>
      <c r="H399" s="438"/>
      <c r="I399" s="22"/>
      <c r="J399" s="22"/>
      <c r="K399" s="22"/>
      <c r="L399" s="22"/>
      <c r="M399" s="22"/>
      <c r="N399" s="22"/>
      <c r="O399" s="22"/>
      <c r="P399" s="22"/>
      <c r="Q399" s="364"/>
      <c r="R399" s="396"/>
    </row>
    <row r="400" spans="1:18" ht="35.1" customHeight="1" thickBot="1">
      <c r="A400" s="753"/>
      <c r="B400" s="772"/>
      <c r="C400" s="756"/>
      <c r="D400" s="9"/>
      <c r="E400" s="753"/>
      <c r="F400" s="49"/>
      <c r="G400" s="414"/>
      <c r="H400" s="776"/>
      <c r="I400" s="776"/>
      <c r="J400" s="776"/>
      <c r="K400" s="776"/>
      <c r="L400" s="776"/>
      <c r="M400" s="776"/>
      <c r="N400" s="776"/>
      <c r="O400" s="776"/>
      <c r="P400" s="776"/>
      <c r="Q400" s="776"/>
      <c r="R400" s="49"/>
    </row>
    <row r="401" spans="1:18" ht="35.1" hidden="1" customHeight="1" thickBot="1">
      <c r="A401" s="642" t="s">
        <v>197</v>
      </c>
      <c r="B401" s="643"/>
      <c r="C401" s="643"/>
      <c r="D401" s="643"/>
      <c r="E401" s="644"/>
      <c r="F401" s="205">
        <f>SUM(H401:Q401)</f>
        <v>0</v>
      </c>
      <c r="G401" s="413">
        <f t="shared" ref="G401:Q403" si="7">G257+G262+G267+G272+G278+G283+G288+G293+G298+G303+G307+G312+G317+G322+G327+G332+G337+G342+G347+G352+G357+G362+G367+G372+G377+G382+G387+G392+G397</f>
        <v>0</v>
      </c>
      <c r="H401" s="205">
        <f t="shared" si="7"/>
        <v>0</v>
      </c>
      <c r="I401" s="205">
        <f t="shared" si="7"/>
        <v>0</v>
      </c>
      <c r="J401" s="205">
        <f t="shared" si="7"/>
        <v>0</v>
      </c>
      <c r="K401" s="205">
        <f t="shared" si="7"/>
        <v>0</v>
      </c>
      <c r="L401" s="205">
        <f t="shared" si="7"/>
        <v>0</v>
      </c>
      <c r="M401" s="205">
        <f t="shared" si="7"/>
        <v>0</v>
      </c>
      <c r="N401" s="205">
        <f t="shared" si="7"/>
        <v>0</v>
      </c>
      <c r="O401" s="205">
        <f t="shared" si="7"/>
        <v>0</v>
      </c>
      <c r="P401" s="205">
        <f t="shared" si="7"/>
        <v>0</v>
      </c>
      <c r="Q401" s="46">
        <f t="shared" si="7"/>
        <v>0</v>
      </c>
      <c r="R401" s="205">
        <f>R257+R262+R267+R272+R278+R283+R288+R293+R298+R303+R307+R312+R317+R322+R327+R332+R337+R342+R347+R352+R357+R362+R367+R372+R377+R382+R387+R392+R397</f>
        <v>9.43</v>
      </c>
    </row>
    <row r="402" spans="1:18" ht="35.1" hidden="1" customHeight="1" thickBot="1">
      <c r="A402" s="777" t="s">
        <v>198</v>
      </c>
      <c r="B402" s="778"/>
      <c r="C402" s="778"/>
      <c r="D402" s="778"/>
      <c r="E402" s="779"/>
      <c r="F402" s="205">
        <f>SUM(H402:Q402)</f>
        <v>0</v>
      </c>
      <c r="G402" s="413">
        <f t="shared" si="7"/>
        <v>0</v>
      </c>
      <c r="H402" s="205">
        <f t="shared" si="7"/>
        <v>0</v>
      </c>
      <c r="I402" s="205">
        <f t="shared" si="7"/>
        <v>0</v>
      </c>
      <c r="J402" s="205">
        <f t="shared" si="7"/>
        <v>0</v>
      </c>
      <c r="K402" s="205">
        <f t="shared" si="7"/>
        <v>0</v>
      </c>
      <c r="L402" s="205">
        <f t="shared" si="7"/>
        <v>0</v>
      </c>
      <c r="M402" s="205">
        <f t="shared" si="7"/>
        <v>0</v>
      </c>
      <c r="N402" s="205">
        <f t="shared" si="7"/>
        <v>0</v>
      </c>
      <c r="O402" s="205">
        <f t="shared" si="7"/>
        <v>0</v>
      </c>
      <c r="P402" s="205">
        <f t="shared" si="7"/>
        <v>0</v>
      </c>
      <c r="Q402" s="46">
        <f t="shared" si="7"/>
        <v>0</v>
      </c>
      <c r="R402" s="205">
        <f>R258+R263+R268+R273+R279+R284+R289+R294+R299+R304+R308+R313+R318+R323+R328+R333+R338+R343+R348+R353+R358+R363+R368+R373+R378+R383+R388+R393+R398</f>
        <v>0</v>
      </c>
    </row>
    <row r="403" spans="1:18" ht="35.1" hidden="1" customHeight="1" thickBot="1">
      <c r="A403" s="640" t="s">
        <v>199</v>
      </c>
      <c r="B403" s="641"/>
      <c r="C403" s="641"/>
      <c r="D403" s="641"/>
      <c r="E403" s="785"/>
      <c r="F403" s="205">
        <f>SUM(H403:Q403)</f>
        <v>0</v>
      </c>
      <c r="G403" s="413">
        <f t="shared" si="7"/>
        <v>0</v>
      </c>
      <c r="H403" s="205">
        <f t="shared" si="7"/>
        <v>0</v>
      </c>
      <c r="I403" s="205">
        <f t="shared" si="7"/>
        <v>0</v>
      </c>
      <c r="J403" s="205">
        <f t="shared" si="7"/>
        <v>0</v>
      </c>
      <c r="K403" s="205">
        <f t="shared" si="7"/>
        <v>0</v>
      </c>
      <c r="L403" s="205">
        <f t="shared" si="7"/>
        <v>0</v>
      </c>
      <c r="M403" s="205">
        <f t="shared" si="7"/>
        <v>0</v>
      </c>
      <c r="N403" s="205">
        <f t="shared" si="7"/>
        <v>0</v>
      </c>
      <c r="O403" s="205">
        <f t="shared" si="7"/>
        <v>0</v>
      </c>
      <c r="P403" s="205">
        <f t="shared" si="7"/>
        <v>0</v>
      </c>
      <c r="Q403" s="46">
        <f t="shared" si="7"/>
        <v>0</v>
      </c>
      <c r="R403" s="205">
        <f>R259+R264+R269+R274+R280+R285+R290+R295+R300+R305+R309+R314+R319+R324+R329+R334+R339+R344+R349+R354+R359+R364+R369+R374+R379+R384+R389+R394+R399</f>
        <v>10.1</v>
      </c>
    </row>
    <row r="404" spans="1:18" ht="42" hidden="1" customHeight="1" thickBot="1">
      <c r="A404" s="719" t="s">
        <v>475</v>
      </c>
      <c r="B404" s="720"/>
      <c r="C404" s="720"/>
      <c r="D404" s="720"/>
      <c r="E404" s="786"/>
      <c r="F404" s="15">
        <f>F401+F402</f>
        <v>0</v>
      </c>
      <c r="G404" s="29">
        <f>G401+G402</f>
        <v>0</v>
      </c>
      <c r="H404" s="15">
        <f>H401+H402</f>
        <v>0</v>
      </c>
      <c r="I404" s="15">
        <f t="shared" ref="I404:Q404" si="8">I401+I402</f>
        <v>0</v>
      </c>
      <c r="J404" s="15">
        <f t="shared" si="8"/>
        <v>0</v>
      </c>
      <c r="K404" s="15">
        <f t="shared" si="8"/>
        <v>0</v>
      </c>
      <c r="L404" s="15">
        <f t="shared" si="8"/>
        <v>0</v>
      </c>
      <c r="M404" s="15">
        <f t="shared" si="8"/>
        <v>0</v>
      </c>
      <c r="N404" s="15">
        <f t="shared" si="8"/>
        <v>0</v>
      </c>
      <c r="O404" s="15">
        <f t="shared" si="8"/>
        <v>0</v>
      </c>
      <c r="P404" s="15">
        <f t="shared" si="8"/>
        <v>0</v>
      </c>
      <c r="Q404" s="357">
        <f t="shared" si="8"/>
        <v>0</v>
      </c>
      <c r="R404" s="15">
        <f>R401+R402</f>
        <v>9.43</v>
      </c>
    </row>
    <row r="405" spans="1:18" ht="44.25" hidden="1" customHeight="1" thickBot="1">
      <c r="A405" s="747" t="s">
        <v>476</v>
      </c>
      <c r="B405" s="787"/>
      <c r="C405" s="787"/>
      <c r="D405" s="787"/>
      <c r="E405" s="788"/>
      <c r="F405" s="23">
        <f>F401+F402+F403</f>
        <v>0</v>
      </c>
      <c r="G405" s="29">
        <f>G401+G402+G403</f>
        <v>0</v>
      </c>
      <c r="H405" s="23">
        <f>H401+H402+H403</f>
        <v>0</v>
      </c>
      <c r="I405" s="23">
        <f t="shared" ref="I405:Q405" si="9">I401+I402+I403</f>
        <v>0</v>
      </c>
      <c r="J405" s="23">
        <f t="shared" si="9"/>
        <v>0</v>
      </c>
      <c r="K405" s="23">
        <f t="shared" si="9"/>
        <v>0</v>
      </c>
      <c r="L405" s="23">
        <f t="shared" si="9"/>
        <v>0</v>
      </c>
      <c r="M405" s="23">
        <f t="shared" si="9"/>
        <v>0</v>
      </c>
      <c r="N405" s="23">
        <f t="shared" si="9"/>
        <v>0</v>
      </c>
      <c r="O405" s="23">
        <f t="shared" si="9"/>
        <v>0</v>
      </c>
      <c r="P405" s="23">
        <f t="shared" si="9"/>
        <v>0</v>
      </c>
      <c r="Q405" s="365">
        <f t="shared" si="9"/>
        <v>0</v>
      </c>
      <c r="R405" s="23">
        <f>R401+R402+R403</f>
        <v>19.53</v>
      </c>
    </row>
    <row r="406" spans="1:18" ht="35.1" customHeight="1" thickBot="1">
      <c r="A406" s="640"/>
      <c r="B406" s="750"/>
      <c r="C406" s="750"/>
      <c r="D406" s="750"/>
      <c r="E406" s="750"/>
      <c r="F406" s="750"/>
      <c r="G406" s="750"/>
      <c r="H406" s="750"/>
      <c r="I406" s="750"/>
      <c r="J406" s="750"/>
      <c r="K406" s="750"/>
      <c r="L406" s="750"/>
      <c r="M406" s="750"/>
      <c r="N406" s="750"/>
      <c r="O406" s="750"/>
      <c r="P406" s="750"/>
      <c r="Q406" s="750"/>
      <c r="R406" s="389"/>
    </row>
    <row r="407" spans="1:18" ht="35.1" customHeight="1" thickBot="1">
      <c r="A407" s="642" t="s">
        <v>200</v>
      </c>
      <c r="B407" s="789"/>
      <c r="C407" s="789"/>
      <c r="D407" s="789"/>
      <c r="E407" s="789"/>
      <c r="F407" s="262"/>
      <c r="G407" s="414">
        <f t="shared" ref="G407:H409" si="10">G401</f>
        <v>0</v>
      </c>
      <c r="H407" s="49">
        <f t="shared" si="10"/>
        <v>0</v>
      </c>
      <c r="I407" s="49">
        <f>I401+H407</f>
        <v>0</v>
      </c>
      <c r="J407" s="49">
        <f t="shared" ref="J407:Q411" si="11">J401+I407</f>
        <v>0</v>
      </c>
      <c r="K407" s="49">
        <f t="shared" si="11"/>
        <v>0</v>
      </c>
      <c r="L407" s="49">
        <f t="shared" si="11"/>
        <v>0</v>
      </c>
      <c r="M407" s="49">
        <f t="shared" si="11"/>
        <v>0</v>
      </c>
      <c r="N407" s="49">
        <f t="shared" si="11"/>
        <v>0</v>
      </c>
      <c r="O407" s="49">
        <f t="shared" si="11"/>
        <v>0</v>
      </c>
      <c r="P407" s="49">
        <f t="shared" si="11"/>
        <v>0</v>
      </c>
      <c r="Q407" s="226">
        <f t="shared" si="11"/>
        <v>0</v>
      </c>
      <c r="R407" s="49">
        <f>R401</f>
        <v>9.43</v>
      </c>
    </row>
    <row r="408" spans="1:18" ht="35.1" customHeight="1" thickBot="1">
      <c r="A408" s="731" t="s">
        <v>201</v>
      </c>
      <c r="B408" s="732"/>
      <c r="C408" s="732"/>
      <c r="D408" s="732"/>
      <c r="E408" s="790"/>
      <c r="F408" s="791"/>
      <c r="G408" s="414">
        <f t="shared" si="10"/>
        <v>0</v>
      </c>
      <c r="H408" s="49">
        <f t="shared" si="10"/>
        <v>0</v>
      </c>
      <c r="I408" s="49">
        <f>I402+H408</f>
        <v>0</v>
      </c>
      <c r="J408" s="49">
        <f t="shared" si="11"/>
        <v>0</v>
      </c>
      <c r="K408" s="49">
        <f t="shared" si="11"/>
        <v>0</v>
      </c>
      <c r="L408" s="49">
        <f t="shared" si="11"/>
        <v>0</v>
      </c>
      <c r="M408" s="49">
        <f t="shared" si="11"/>
        <v>0</v>
      </c>
      <c r="N408" s="49">
        <f t="shared" si="11"/>
        <v>0</v>
      </c>
      <c r="O408" s="49">
        <f t="shared" si="11"/>
        <v>0</v>
      </c>
      <c r="P408" s="49">
        <f t="shared" si="11"/>
        <v>0</v>
      </c>
      <c r="Q408" s="226">
        <f t="shared" si="11"/>
        <v>0</v>
      </c>
      <c r="R408" s="49">
        <f>R402</f>
        <v>0</v>
      </c>
    </row>
    <row r="409" spans="1:18" ht="35.1" customHeight="1" thickBot="1">
      <c r="A409" s="728" t="s">
        <v>202</v>
      </c>
      <c r="B409" s="729"/>
      <c r="C409" s="729"/>
      <c r="D409" s="729"/>
      <c r="E409" s="734"/>
      <c r="F409" s="730"/>
      <c r="G409" s="414">
        <f t="shared" si="10"/>
        <v>0</v>
      </c>
      <c r="H409" s="49">
        <f t="shared" si="10"/>
        <v>0</v>
      </c>
      <c r="I409" s="49">
        <f>I403+H409</f>
        <v>0</v>
      </c>
      <c r="J409" s="49">
        <f t="shared" si="11"/>
        <v>0</v>
      </c>
      <c r="K409" s="49">
        <f t="shared" si="11"/>
        <v>0</v>
      </c>
      <c r="L409" s="49">
        <f t="shared" si="11"/>
        <v>0</v>
      </c>
      <c r="M409" s="49">
        <f t="shared" si="11"/>
        <v>0</v>
      </c>
      <c r="N409" s="49">
        <f t="shared" si="11"/>
        <v>0</v>
      </c>
      <c r="O409" s="49">
        <f t="shared" si="11"/>
        <v>0</v>
      </c>
      <c r="P409" s="49">
        <f t="shared" si="11"/>
        <v>0</v>
      </c>
      <c r="Q409" s="226">
        <f t="shared" si="11"/>
        <v>0</v>
      </c>
      <c r="R409" s="49">
        <f>R403</f>
        <v>10.1</v>
      </c>
    </row>
    <row r="410" spans="1:18" ht="42" customHeight="1" thickBot="1">
      <c r="A410" s="719" t="s">
        <v>477</v>
      </c>
      <c r="B410" s="720"/>
      <c r="C410" s="720"/>
      <c r="D410" s="720"/>
      <c r="E410" s="780"/>
      <c r="F410" s="781"/>
      <c r="G410" s="29">
        <f>G407+G408</f>
        <v>0</v>
      </c>
      <c r="H410" s="15">
        <f>H407+H408</f>
        <v>0</v>
      </c>
      <c r="I410" s="4">
        <f>I404+H410</f>
        <v>0</v>
      </c>
      <c r="J410" s="4">
        <f t="shared" si="11"/>
        <v>0</v>
      </c>
      <c r="K410" s="4">
        <f t="shared" si="11"/>
        <v>0</v>
      </c>
      <c r="L410" s="4">
        <f t="shared" si="11"/>
        <v>0</v>
      </c>
      <c r="M410" s="4">
        <f t="shared" si="11"/>
        <v>0</v>
      </c>
      <c r="N410" s="4">
        <f t="shared" si="11"/>
        <v>0</v>
      </c>
      <c r="O410" s="4">
        <f t="shared" si="11"/>
        <v>0</v>
      </c>
      <c r="P410" s="4">
        <f t="shared" si="11"/>
        <v>0</v>
      </c>
      <c r="Q410" s="358">
        <f t="shared" si="11"/>
        <v>0</v>
      </c>
      <c r="R410" s="15">
        <f>R407+R408</f>
        <v>9.43</v>
      </c>
    </row>
    <row r="411" spans="1:18" ht="42" customHeight="1" thickBot="1">
      <c r="A411" s="747" t="s">
        <v>478</v>
      </c>
      <c r="B411" s="782"/>
      <c r="C411" s="782"/>
      <c r="D411" s="782"/>
      <c r="E411" s="782"/>
      <c r="F411" s="783"/>
      <c r="G411" s="29">
        <f>G407+G408+G409</f>
        <v>0</v>
      </c>
      <c r="H411" s="23">
        <f>H407+H408+H409</f>
        <v>0</v>
      </c>
      <c r="I411" s="5">
        <f>I405+H411</f>
        <v>0</v>
      </c>
      <c r="J411" s="5">
        <f t="shared" si="11"/>
        <v>0</v>
      </c>
      <c r="K411" s="5">
        <f t="shared" si="11"/>
        <v>0</v>
      </c>
      <c r="L411" s="5">
        <f t="shared" si="11"/>
        <v>0</v>
      </c>
      <c r="M411" s="5">
        <f t="shared" si="11"/>
        <v>0</v>
      </c>
      <c r="N411" s="5">
        <f t="shared" si="11"/>
        <v>0</v>
      </c>
      <c r="O411" s="5">
        <f t="shared" si="11"/>
        <v>0</v>
      </c>
      <c r="P411" s="5">
        <f t="shared" si="11"/>
        <v>0</v>
      </c>
      <c r="Q411" s="359">
        <f>Q405+P411</f>
        <v>0</v>
      </c>
      <c r="R411" s="548">
        <f>R407+R408+R409</f>
        <v>19.53</v>
      </c>
    </row>
    <row r="412" spans="1:18" ht="35.1" customHeight="1" thickBot="1">
      <c r="A412" s="714"/>
      <c r="B412" s="750"/>
      <c r="C412" s="750"/>
      <c r="D412" s="750"/>
      <c r="E412" s="750"/>
      <c r="F412" s="750"/>
      <c r="G412" s="750"/>
      <c r="H412" s="750"/>
      <c r="I412" s="750"/>
      <c r="J412" s="750"/>
      <c r="K412" s="750"/>
      <c r="L412" s="750"/>
      <c r="M412" s="750"/>
      <c r="N412" s="750"/>
      <c r="O412" s="750"/>
      <c r="P412" s="750"/>
      <c r="Q412" s="750"/>
      <c r="R412" s="452"/>
    </row>
    <row r="413" spans="1:18" ht="35.1" customHeight="1" thickBot="1">
      <c r="A413" s="722" t="s">
        <v>203</v>
      </c>
      <c r="B413" s="784"/>
      <c r="C413" s="723"/>
      <c r="D413" s="723"/>
      <c r="E413" s="723"/>
      <c r="F413" s="723"/>
      <c r="G413" s="723"/>
      <c r="H413" s="723"/>
      <c r="I413" s="723"/>
      <c r="J413" s="723"/>
      <c r="K413" s="723"/>
      <c r="L413" s="723"/>
      <c r="M413" s="723"/>
      <c r="N413" s="723"/>
      <c r="O413" s="723"/>
      <c r="P413" s="723"/>
      <c r="Q413" s="723"/>
      <c r="R413" s="389"/>
    </row>
    <row r="414" spans="1:18" ht="35.1" customHeight="1">
      <c r="A414" s="803">
        <v>73</v>
      </c>
      <c r="B414" s="806" t="s">
        <v>655</v>
      </c>
      <c r="C414" s="808" t="s">
        <v>204</v>
      </c>
      <c r="D414" s="214" t="s">
        <v>656</v>
      </c>
      <c r="E414" s="757" t="s">
        <v>17</v>
      </c>
      <c r="F414" s="216" t="s">
        <v>18</v>
      </c>
      <c r="G414" s="456">
        <f>R414*J5</f>
        <v>0</v>
      </c>
      <c r="H414" s="207"/>
      <c r="I414" s="207"/>
      <c r="J414" s="209">
        <v>0</v>
      </c>
      <c r="K414" s="207"/>
      <c r="L414" s="207"/>
      <c r="M414" s="207"/>
      <c r="N414" s="207"/>
      <c r="O414" s="207"/>
      <c r="P414" s="207"/>
      <c r="Q414" s="352"/>
      <c r="R414" s="205">
        <v>1.2</v>
      </c>
    </row>
    <row r="415" spans="1:18" ht="27" customHeight="1">
      <c r="A415" s="804"/>
      <c r="B415" s="807"/>
      <c r="C415" s="809"/>
      <c r="D415" s="215"/>
      <c r="E415" s="758"/>
      <c r="F415" s="217" t="s">
        <v>19</v>
      </c>
      <c r="G415" s="468"/>
      <c r="H415" s="208"/>
      <c r="I415" s="208"/>
      <c r="J415" s="218"/>
      <c r="K415" s="208"/>
      <c r="L415" s="208"/>
      <c r="M415" s="208"/>
      <c r="N415" s="208"/>
      <c r="O415" s="208"/>
      <c r="P415" s="208"/>
      <c r="Q415" s="353"/>
      <c r="R415" s="206"/>
    </row>
    <row r="416" spans="1:18" ht="36.75" customHeight="1" thickBot="1">
      <c r="A416" s="804"/>
      <c r="B416" s="801" t="s">
        <v>210</v>
      </c>
      <c r="C416" s="809"/>
      <c r="D416" s="219"/>
      <c r="E416" s="758"/>
      <c r="F416" s="50" t="s">
        <v>20</v>
      </c>
      <c r="G416" s="497"/>
      <c r="H416" s="13"/>
      <c r="I416" s="10"/>
      <c r="J416" s="10"/>
      <c r="K416" s="10"/>
      <c r="L416" s="10"/>
      <c r="M416" s="10"/>
      <c r="N416" s="10"/>
      <c r="O416" s="10"/>
      <c r="P416" s="10"/>
      <c r="Q416" s="17"/>
      <c r="R416" s="392"/>
    </row>
    <row r="417" spans="1:18" ht="33.75" thickBot="1">
      <c r="A417" s="805"/>
      <c r="B417" s="802"/>
      <c r="C417" s="810"/>
      <c r="D417" s="220"/>
      <c r="E417" s="759"/>
      <c r="F417" s="49"/>
      <c r="G417" s="414"/>
      <c r="H417" s="638"/>
      <c r="I417" s="639"/>
      <c r="J417" s="639"/>
      <c r="K417" s="639"/>
      <c r="L417" s="639"/>
      <c r="M417" s="639"/>
      <c r="N417" s="639"/>
      <c r="O417" s="639"/>
      <c r="P417" s="639"/>
      <c r="Q417" s="639"/>
      <c r="R417" s="49"/>
    </row>
    <row r="418" spans="1:18" ht="35.1" customHeight="1">
      <c r="A418" s="751">
        <v>74</v>
      </c>
      <c r="B418" s="524" t="s">
        <v>205</v>
      </c>
      <c r="C418" s="792" t="s">
        <v>206</v>
      </c>
      <c r="D418" s="214" t="s">
        <v>657</v>
      </c>
      <c r="E418" s="795" t="s">
        <v>17</v>
      </c>
      <c r="F418" s="205" t="s">
        <v>18</v>
      </c>
      <c r="G418" s="456">
        <f>R418*J5</f>
        <v>0</v>
      </c>
      <c r="H418" s="207"/>
      <c r="I418" s="207"/>
      <c r="J418" s="209">
        <v>0</v>
      </c>
      <c r="K418" s="207"/>
      <c r="L418" s="207"/>
      <c r="M418" s="207"/>
      <c r="N418" s="207"/>
      <c r="O418" s="207"/>
      <c r="P418" s="207"/>
      <c r="Q418" s="352"/>
      <c r="R418" s="205">
        <v>0.8</v>
      </c>
    </row>
    <row r="419" spans="1:18" ht="35.1" customHeight="1">
      <c r="A419" s="752"/>
      <c r="B419" s="532" t="s">
        <v>207</v>
      </c>
      <c r="C419" s="793"/>
      <c r="D419" s="215"/>
      <c r="E419" s="796"/>
      <c r="F419" s="206" t="s">
        <v>19</v>
      </c>
      <c r="G419" s="468"/>
      <c r="H419" s="208"/>
      <c r="I419" s="208"/>
      <c r="J419" s="210"/>
      <c r="K419" s="208"/>
      <c r="L419" s="208"/>
      <c r="M419" s="208"/>
      <c r="N419" s="208"/>
      <c r="O419" s="208"/>
      <c r="P419" s="208"/>
      <c r="Q419" s="353"/>
      <c r="R419" s="206"/>
    </row>
    <row r="420" spans="1:18" ht="36.75" customHeight="1" thickBot="1">
      <c r="A420" s="752"/>
      <c r="B420" s="524" t="s">
        <v>658</v>
      </c>
      <c r="C420" s="793"/>
      <c r="D420" s="219"/>
      <c r="E420" s="796"/>
      <c r="F420" s="34" t="s">
        <v>20</v>
      </c>
      <c r="G420" s="497"/>
      <c r="H420" s="13"/>
      <c r="I420" s="10"/>
      <c r="J420" s="10"/>
      <c r="K420" s="10"/>
      <c r="L420" s="10"/>
      <c r="M420" s="10"/>
      <c r="N420" s="10"/>
      <c r="O420" s="10"/>
      <c r="P420" s="10"/>
      <c r="Q420" s="17"/>
      <c r="R420" s="392"/>
    </row>
    <row r="421" spans="1:18" ht="51.75" customHeight="1" thickBot="1">
      <c r="A421" s="753"/>
      <c r="B421" s="545" t="s">
        <v>211</v>
      </c>
      <c r="C421" s="794"/>
      <c r="D421" s="220"/>
      <c r="E421" s="797"/>
      <c r="F421" s="49"/>
      <c r="G421" s="414"/>
      <c r="H421" s="638"/>
      <c r="I421" s="639"/>
      <c r="J421" s="639"/>
      <c r="K421" s="639"/>
      <c r="L421" s="639"/>
      <c r="M421" s="639"/>
      <c r="N421" s="639"/>
      <c r="O421" s="639"/>
      <c r="P421" s="639"/>
      <c r="Q421" s="639"/>
      <c r="R421" s="49"/>
    </row>
    <row r="422" spans="1:18" ht="35.1" customHeight="1">
      <c r="A422" s="751">
        <v>75</v>
      </c>
      <c r="B422" s="523" t="s">
        <v>208</v>
      </c>
      <c r="C422" s="792" t="s">
        <v>209</v>
      </c>
      <c r="D422" s="214" t="s">
        <v>659</v>
      </c>
      <c r="E422" s="795" t="s">
        <v>17</v>
      </c>
      <c r="F422" s="211" t="s">
        <v>18</v>
      </c>
      <c r="G422" s="456">
        <f>R422*J5</f>
        <v>0</v>
      </c>
      <c r="H422" s="207"/>
      <c r="I422" s="207"/>
      <c r="J422" s="209">
        <v>0</v>
      </c>
      <c r="K422" s="207"/>
      <c r="L422" s="207"/>
      <c r="M422" s="207"/>
      <c r="N422" s="207"/>
      <c r="O422" s="207"/>
      <c r="P422" s="207"/>
      <c r="Q422" s="352"/>
      <c r="R422" s="205">
        <v>0.25</v>
      </c>
    </row>
    <row r="423" spans="1:18" ht="35.1" customHeight="1">
      <c r="A423" s="752"/>
      <c r="B423" s="532" t="s">
        <v>660</v>
      </c>
      <c r="C423" s="793"/>
      <c r="D423" s="215"/>
      <c r="E423" s="796"/>
      <c r="F423" s="206" t="s">
        <v>19</v>
      </c>
      <c r="G423" s="468"/>
      <c r="H423" s="208"/>
      <c r="I423" s="208"/>
      <c r="J423" s="210"/>
      <c r="K423" s="208"/>
      <c r="L423" s="208"/>
      <c r="M423" s="208"/>
      <c r="N423" s="208"/>
      <c r="O423" s="208"/>
      <c r="P423" s="208"/>
      <c r="Q423" s="353"/>
      <c r="R423" s="206"/>
    </row>
    <row r="424" spans="1:18" ht="49.5" customHeight="1" thickBot="1">
      <c r="A424" s="752"/>
      <c r="B424" s="524"/>
      <c r="C424" s="793"/>
      <c r="D424" s="219"/>
      <c r="E424" s="796"/>
      <c r="F424" s="34" t="s">
        <v>20</v>
      </c>
      <c r="G424" s="497"/>
      <c r="H424" s="13"/>
      <c r="I424" s="10"/>
      <c r="J424" s="10"/>
      <c r="K424" s="10"/>
      <c r="L424" s="10"/>
      <c r="M424" s="10"/>
      <c r="N424" s="10"/>
      <c r="O424" s="10"/>
      <c r="P424" s="10"/>
      <c r="Q424" s="17"/>
      <c r="R424" s="392"/>
    </row>
    <row r="425" spans="1:18" ht="33.75" thickBot="1">
      <c r="A425" s="753"/>
      <c r="B425" s="545"/>
      <c r="C425" s="794"/>
      <c r="D425" s="220"/>
      <c r="E425" s="797"/>
      <c r="F425" s="49"/>
      <c r="G425" s="414"/>
      <c r="H425" s="638"/>
      <c r="I425" s="639"/>
      <c r="J425" s="639"/>
      <c r="K425" s="639"/>
      <c r="L425" s="639"/>
      <c r="M425" s="639"/>
      <c r="N425" s="639"/>
      <c r="O425" s="639"/>
      <c r="P425" s="639"/>
      <c r="Q425" s="639"/>
      <c r="R425" s="49"/>
    </row>
    <row r="426" spans="1:18" ht="35.1" hidden="1" customHeight="1" thickBot="1">
      <c r="A426" s="642" t="s">
        <v>212</v>
      </c>
      <c r="B426" s="643"/>
      <c r="C426" s="643"/>
      <c r="D426" s="643"/>
      <c r="E426" s="644"/>
      <c r="F426" s="205">
        <f>SUM(H426:Q426)</f>
        <v>0</v>
      </c>
      <c r="G426" s="414">
        <f>G414+G418+G422</f>
        <v>0</v>
      </c>
      <c r="H426" s="49">
        <f>H414+H418+H422</f>
        <v>0</v>
      </c>
      <c r="I426" s="49">
        <f t="shared" ref="I426:Q426" si="12">I414+I418+I422</f>
        <v>0</v>
      </c>
      <c r="J426" s="49">
        <f t="shared" si="12"/>
        <v>0</v>
      </c>
      <c r="K426" s="49">
        <f t="shared" si="12"/>
        <v>0</v>
      </c>
      <c r="L426" s="49">
        <f t="shared" si="12"/>
        <v>0</v>
      </c>
      <c r="M426" s="49">
        <f t="shared" si="12"/>
        <v>0</v>
      </c>
      <c r="N426" s="49">
        <f t="shared" si="12"/>
        <v>0</v>
      </c>
      <c r="O426" s="49">
        <f t="shared" si="12"/>
        <v>0</v>
      </c>
      <c r="P426" s="49">
        <f t="shared" si="12"/>
        <v>0</v>
      </c>
      <c r="Q426" s="226">
        <f t="shared" si="12"/>
        <v>0</v>
      </c>
      <c r="R426" s="49">
        <f>R414+R418+R422</f>
        <v>2.25</v>
      </c>
    </row>
    <row r="427" spans="1:18" ht="35.1" hidden="1" customHeight="1" thickBot="1">
      <c r="A427" s="731" t="s">
        <v>213</v>
      </c>
      <c r="B427" s="732"/>
      <c r="C427" s="732"/>
      <c r="D427" s="732"/>
      <c r="E427" s="733"/>
      <c r="F427" s="205">
        <f>SUM(H427:Q427)</f>
        <v>0</v>
      </c>
      <c r="G427" s="414">
        <f t="shared" ref="G427:R428" si="13">G415+G419+G423</f>
        <v>0</v>
      </c>
      <c r="H427" s="49">
        <f t="shared" si="13"/>
        <v>0</v>
      </c>
      <c r="I427" s="49">
        <f t="shared" si="13"/>
        <v>0</v>
      </c>
      <c r="J427" s="49">
        <f t="shared" si="13"/>
        <v>0</v>
      </c>
      <c r="K427" s="49">
        <f t="shared" si="13"/>
        <v>0</v>
      </c>
      <c r="L427" s="49">
        <f t="shared" si="13"/>
        <v>0</v>
      </c>
      <c r="M427" s="49">
        <f t="shared" si="13"/>
        <v>0</v>
      </c>
      <c r="N427" s="49">
        <f t="shared" si="13"/>
        <v>0</v>
      </c>
      <c r="O427" s="49">
        <f t="shared" si="13"/>
        <v>0</v>
      </c>
      <c r="P427" s="49">
        <f t="shared" si="13"/>
        <v>0</v>
      </c>
      <c r="Q427" s="226">
        <f t="shared" si="13"/>
        <v>0</v>
      </c>
      <c r="R427" s="49">
        <f t="shared" si="13"/>
        <v>0</v>
      </c>
    </row>
    <row r="428" spans="1:18" ht="35.1" hidden="1" customHeight="1" thickBot="1">
      <c r="A428" s="798" t="s">
        <v>214</v>
      </c>
      <c r="B428" s="799"/>
      <c r="C428" s="799"/>
      <c r="D428" s="799"/>
      <c r="E428" s="800"/>
      <c r="F428" s="205">
        <f>SUM(H428:Q428)</f>
        <v>0</v>
      </c>
      <c r="G428" s="414">
        <f t="shared" si="13"/>
        <v>0</v>
      </c>
      <c r="H428" s="49">
        <f t="shared" si="13"/>
        <v>0</v>
      </c>
      <c r="I428" s="49">
        <f t="shared" si="13"/>
        <v>0</v>
      </c>
      <c r="J428" s="49">
        <f t="shared" si="13"/>
        <v>0</v>
      </c>
      <c r="K428" s="49">
        <f t="shared" si="13"/>
        <v>0</v>
      </c>
      <c r="L428" s="49">
        <f t="shared" si="13"/>
        <v>0</v>
      </c>
      <c r="M428" s="49">
        <f t="shared" si="13"/>
        <v>0</v>
      </c>
      <c r="N428" s="49">
        <f t="shared" si="13"/>
        <v>0</v>
      </c>
      <c r="O428" s="49">
        <f t="shared" si="13"/>
        <v>0</v>
      </c>
      <c r="P428" s="49">
        <f t="shared" si="13"/>
        <v>0</v>
      </c>
      <c r="Q428" s="226">
        <f t="shared" si="13"/>
        <v>0</v>
      </c>
      <c r="R428" s="49">
        <f t="shared" si="13"/>
        <v>0</v>
      </c>
    </row>
    <row r="429" spans="1:18" ht="45.75" hidden="1" customHeight="1" thickBot="1">
      <c r="A429" s="719" t="s">
        <v>479</v>
      </c>
      <c r="B429" s="720"/>
      <c r="C429" s="720"/>
      <c r="D429" s="720"/>
      <c r="E429" s="786"/>
      <c r="F429" s="15">
        <f>SUM(F426:F427)</f>
        <v>0</v>
      </c>
      <c r="G429" s="29">
        <f>G426+G427</f>
        <v>0</v>
      </c>
      <c r="H429" s="15">
        <f>H426+H427</f>
        <v>0</v>
      </c>
      <c r="I429" s="15">
        <f t="shared" ref="I429:Q429" si="14">I426+I427</f>
        <v>0</v>
      </c>
      <c r="J429" s="15">
        <f t="shared" si="14"/>
        <v>0</v>
      </c>
      <c r="K429" s="15">
        <f t="shared" si="14"/>
        <v>0</v>
      </c>
      <c r="L429" s="15">
        <f t="shared" si="14"/>
        <v>0</v>
      </c>
      <c r="M429" s="15">
        <f t="shared" si="14"/>
        <v>0</v>
      </c>
      <c r="N429" s="15">
        <f t="shared" si="14"/>
        <v>0</v>
      </c>
      <c r="O429" s="15">
        <f t="shared" si="14"/>
        <v>0</v>
      </c>
      <c r="P429" s="15">
        <f t="shared" si="14"/>
        <v>0</v>
      </c>
      <c r="Q429" s="357">
        <f t="shared" si="14"/>
        <v>0</v>
      </c>
      <c r="R429" s="15">
        <f>R426+R427</f>
        <v>2.25</v>
      </c>
    </row>
    <row r="430" spans="1:18" ht="44.25" hidden="1" customHeight="1" thickBot="1">
      <c r="A430" s="747" t="s">
        <v>480</v>
      </c>
      <c r="B430" s="787"/>
      <c r="C430" s="787"/>
      <c r="D430" s="787"/>
      <c r="E430" s="788"/>
      <c r="F430" s="548">
        <f>SUM(F426:F428)</f>
        <v>0</v>
      </c>
      <c r="G430" s="571">
        <f>G426+G427+G428</f>
        <v>0</v>
      </c>
      <c r="H430" s="548">
        <f>H426+H427+H428</f>
        <v>0</v>
      </c>
      <c r="I430" s="548">
        <f t="shared" ref="I430:Q430" si="15">I426+I427+I428</f>
        <v>0</v>
      </c>
      <c r="J430" s="548">
        <f t="shared" si="15"/>
        <v>0</v>
      </c>
      <c r="K430" s="548">
        <f t="shared" si="15"/>
        <v>0</v>
      </c>
      <c r="L430" s="548">
        <f t="shared" si="15"/>
        <v>0</v>
      </c>
      <c r="M430" s="548">
        <f t="shared" si="15"/>
        <v>0</v>
      </c>
      <c r="N430" s="548">
        <f t="shared" si="15"/>
        <v>0</v>
      </c>
      <c r="O430" s="548">
        <f t="shared" si="15"/>
        <v>0</v>
      </c>
      <c r="P430" s="548">
        <f t="shared" si="15"/>
        <v>0</v>
      </c>
      <c r="Q430" s="552">
        <f t="shared" si="15"/>
        <v>0</v>
      </c>
      <c r="R430" s="548">
        <f>R426+R427+R428</f>
        <v>2.25</v>
      </c>
    </row>
    <row r="431" spans="1:18" ht="35.1" customHeight="1" thickBot="1">
      <c r="A431" s="640"/>
      <c r="B431" s="641"/>
      <c r="C431" s="641"/>
      <c r="D431" s="641"/>
      <c r="E431" s="641"/>
      <c r="F431" s="641"/>
      <c r="G431" s="641"/>
      <c r="H431" s="641"/>
      <c r="I431" s="641"/>
      <c r="J431" s="641"/>
      <c r="K431" s="641"/>
      <c r="L431" s="641"/>
      <c r="M431" s="641"/>
      <c r="N431" s="641"/>
      <c r="O431" s="641"/>
      <c r="P431" s="641"/>
      <c r="Q431" s="641"/>
      <c r="R431" s="389"/>
    </row>
    <row r="432" spans="1:18" ht="35.1" customHeight="1" thickBot="1">
      <c r="A432" s="642" t="s">
        <v>215</v>
      </c>
      <c r="B432" s="643"/>
      <c r="C432" s="643"/>
      <c r="D432" s="643"/>
      <c r="E432" s="643"/>
      <c r="F432" s="644"/>
      <c r="G432" s="58">
        <f t="shared" ref="G432:H434" si="16">G426</f>
        <v>0</v>
      </c>
      <c r="H432" s="2">
        <f t="shared" si="16"/>
        <v>0</v>
      </c>
      <c r="I432" s="2">
        <f t="shared" ref="I432:Q436" si="17">SUM(I426,H432)</f>
        <v>0</v>
      </c>
      <c r="J432" s="2">
        <f t="shared" si="17"/>
        <v>0</v>
      </c>
      <c r="K432" s="2">
        <f t="shared" si="17"/>
        <v>0</v>
      </c>
      <c r="L432" s="2">
        <f t="shared" si="17"/>
        <v>0</v>
      </c>
      <c r="M432" s="2">
        <f t="shared" si="17"/>
        <v>0</v>
      </c>
      <c r="N432" s="2">
        <f t="shared" si="17"/>
        <v>0</v>
      </c>
      <c r="O432" s="2">
        <f t="shared" si="17"/>
        <v>0</v>
      </c>
      <c r="P432" s="2">
        <f t="shared" si="17"/>
        <v>0</v>
      </c>
      <c r="Q432" s="367">
        <f t="shared" si="17"/>
        <v>0</v>
      </c>
      <c r="R432" s="2">
        <f>R426</f>
        <v>2.25</v>
      </c>
    </row>
    <row r="433" spans="1:18" ht="35.1" customHeight="1" thickBot="1">
      <c r="A433" s="731" t="s">
        <v>216</v>
      </c>
      <c r="B433" s="732"/>
      <c r="C433" s="732"/>
      <c r="D433" s="732"/>
      <c r="E433" s="732"/>
      <c r="F433" s="733"/>
      <c r="G433" s="58">
        <f t="shared" si="16"/>
        <v>0</v>
      </c>
      <c r="H433" s="2">
        <f t="shared" si="16"/>
        <v>0</v>
      </c>
      <c r="I433" s="2">
        <f t="shared" si="17"/>
        <v>0</v>
      </c>
      <c r="J433" s="2">
        <f t="shared" si="17"/>
        <v>0</v>
      </c>
      <c r="K433" s="2">
        <f t="shared" si="17"/>
        <v>0</v>
      </c>
      <c r="L433" s="2">
        <f t="shared" si="17"/>
        <v>0</v>
      </c>
      <c r="M433" s="2">
        <f t="shared" si="17"/>
        <v>0</v>
      </c>
      <c r="N433" s="2">
        <f t="shared" si="17"/>
        <v>0</v>
      </c>
      <c r="O433" s="2">
        <f t="shared" si="17"/>
        <v>0</v>
      </c>
      <c r="P433" s="2">
        <f t="shared" si="17"/>
        <v>0</v>
      </c>
      <c r="Q433" s="367">
        <f t="shared" si="17"/>
        <v>0</v>
      </c>
      <c r="R433" s="2">
        <f>R427</f>
        <v>0</v>
      </c>
    </row>
    <row r="434" spans="1:18" ht="35.1" customHeight="1" thickBot="1">
      <c r="A434" s="798" t="s">
        <v>217</v>
      </c>
      <c r="B434" s="799"/>
      <c r="C434" s="799"/>
      <c r="D434" s="799"/>
      <c r="E434" s="799"/>
      <c r="F434" s="800"/>
      <c r="G434" s="58">
        <f t="shared" si="16"/>
        <v>0</v>
      </c>
      <c r="H434" s="2">
        <f t="shared" si="16"/>
        <v>0</v>
      </c>
      <c r="I434" s="2">
        <f t="shared" si="17"/>
        <v>0</v>
      </c>
      <c r="J434" s="2">
        <f t="shared" si="17"/>
        <v>0</v>
      </c>
      <c r="K434" s="2">
        <f t="shared" si="17"/>
        <v>0</v>
      </c>
      <c r="L434" s="2">
        <f t="shared" si="17"/>
        <v>0</v>
      </c>
      <c r="M434" s="2">
        <f t="shared" si="17"/>
        <v>0</v>
      </c>
      <c r="N434" s="2">
        <f t="shared" si="17"/>
        <v>0</v>
      </c>
      <c r="O434" s="2">
        <f t="shared" si="17"/>
        <v>0</v>
      </c>
      <c r="P434" s="2">
        <f t="shared" si="17"/>
        <v>0</v>
      </c>
      <c r="Q434" s="367">
        <f t="shared" si="17"/>
        <v>0</v>
      </c>
      <c r="R434" s="2">
        <f>R428</f>
        <v>0</v>
      </c>
    </row>
    <row r="435" spans="1:18" ht="40.5" customHeight="1" thickBot="1">
      <c r="A435" s="719" t="s">
        <v>481</v>
      </c>
      <c r="B435" s="720"/>
      <c r="C435" s="720"/>
      <c r="D435" s="720"/>
      <c r="E435" s="720"/>
      <c r="F435" s="786"/>
      <c r="G435" s="419">
        <f>SUM(G432:G433)</f>
        <v>0</v>
      </c>
      <c r="H435" s="24">
        <f>SUM(H432:H433)</f>
        <v>0</v>
      </c>
      <c r="I435" s="25">
        <f t="shared" si="17"/>
        <v>0</v>
      </c>
      <c r="J435" s="25">
        <f t="shared" si="17"/>
        <v>0</v>
      </c>
      <c r="K435" s="25">
        <f t="shared" si="17"/>
        <v>0</v>
      </c>
      <c r="L435" s="25">
        <f t="shared" si="17"/>
        <v>0</v>
      </c>
      <c r="M435" s="25">
        <f t="shared" si="17"/>
        <v>0</v>
      </c>
      <c r="N435" s="25">
        <f t="shared" si="17"/>
        <v>0</v>
      </c>
      <c r="O435" s="25">
        <f t="shared" si="17"/>
        <v>0</v>
      </c>
      <c r="P435" s="25">
        <f t="shared" si="17"/>
        <v>0</v>
      </c>
      <c r="Q435" s="368">
        <f t="shared" si="17"/>
        <v>0</v>
      </c>
      <c r="R435" s="24">
        <f>SUM(R432:R433)</f>
        <v>2.25</v>
      </c>
    </row>
    <row r="436" spans="1:18" ht="44.25" customHeight="1" thickBot="1">
      <c r="A436" s="747" t="s">
        <v>482</v>
      </c>
      <c r="B436" s="787"/>
      <c r="C436" s="787"/>
      <c r="D436" s="787"/>
      <c r="E436" s="787"/>
      <c r="F436" s="788"/>
      <c r="G436" s="420">
        <f>SUM(G432:G434)</f>
        <v>0</v>
      </c>
      <c r="H436" s="60">
        <f>SUM(H432:H434)</f>
        <v>0</v>
      </c>
      <c r="I436" s="60">
        <f t="shared" si="17"/>
        <v>0</v>
      </c>
      <c r="J436" s="60">
        <f t="shared" si="17"/>
        <v>0</v>
      </c>
      <c r="K436" s="60">
        <f t="shared" si="17"/>
        <v>0</v>
      </c>
      <c r="L436" s="60">
        <f t="shared" si="17"/>
        <v>0</v>
      </c>
      <c r="M436" s="60">
        <f t="shared" si="17"/>
        <v>0</v>
      </c>
      <c r="N436" s="60">
        <f t="shared" si="17"/>
        <v>0</v>
      </c>
      <c r="O436" s="60">
        <f t="shared" si="17"/>
        <v>0</v>
      </c>
      <c r="P436" s="60">
        <f t="shared" si="17"/>
        <v>0</v>
      </c>
      <c r="Q436" s="369">
        <f t="shared" si="17"/>
        <v>0</v>
      </c>
      <c r="R436" s="60">
        <f>SUM(R432:R434)</f>
        <v>2.25</v>
      </c>
    </row>
    <row r="437" spans="1:18" ht="44.25" customHeight="1" thickBot="1">
      <c r="A437" s="498"/>
      <c r="B437" s="539"/>
      <c r="C437" s="539"/>
      <c r="D437" s="539"/>
      <c r="E437" s="539"/>
      <c r="F437" s="539"/>
      <c r="G437" s="421"/>
      <c r="H437" s="166"/>
      <c r="I437" s="166"/>
      <c r="J437" s="166"/>
      <c r="K437" s="166"/>
      <c r="L437" s="166"/>
      <c r="M437" s="166"/>
      <c r="N437" s="166"/>
      <c r="O437" s="166"/>
      <c r="P437" s="166"/>
      <c r="Q437" s="166"/>
      <c r="R437" s="60"/>
    </row>
    <row r="438" spans="1:18" ht="35.1" customHeight="1" thickBot="1">
      <c r="A438" s="722" t="s">
        <v>218</v>
      </c>
      <c r="B438" s="723"/>
      <c r="C438" s="723"/>
      <c r="D438" s="723"/>
      <c r="E438" s="723"/>
      <c r="F438" s="723"/>
      <c r="G438" s="723"/>
      <c r="H438" s="723"/>
      <c r="I438" s="723"/>
      <c r="J438" s="723"/>
      <c r="K438" s="723"/>
      <c r="L438" s="723"/>
      <c r="M438" s="723"/>
      <c r="N438" s="723"/>
      <c r="O438" s="723"/>
      <c r="P438" s="723"/>
      <c r="Q438" s="723"/>
      <c r="R438" s="389"/>
    </row>
    <row r="439" spans="1:18" ht="35.1" customHeight="1">
      <c r="A439" s="803">
        <v>76</v>
      </c>
      <c r="B439" s="523" t="s">
        <v>219</v>
      </c>
      <c r="C439" s="754" t="s">
        <v>220</v>
      </c>
      <c r="D439" s="523"/>
      <c r="E439" s="757" t="s">
        <v>451</v>
      </c>
      <c r="F439" s="205" t="s">
        <v>18</v>
      </c>
      <c r="G439" s="456"/>
      <c r="H439" s="39"/>
      <c r="I439" s="209"/>
      <c r="J439" s="209"/>
      <c r="K439" s="40"/>
      <c r="L439" s="209"/>
      <c r="M439" s="209"/>
      <c r="N439" s="209"/>
      <c r="O439" s="209"/>
      <c r="P439" s="209"/>
      <c r="Q439" s="362"/>
      <c r="R439" s="394"/>
    </row>
    <row r="440" spans="1:18" ht="34.5" customHeight="1">
      <c r="A440" s="804"/>
      <c r="B440" s="532" t="s">
        <v>221</v>
      </c>
      <c r="C440" s="755"/>
      <c r="D440" s="213" t="s">
        <v>679</v>
      </c>
      <c r="E440" s="758"/>
      <c r="F440" s="547" t="s">
        <v>19</v>
      </c>
      <c r="G440" s="468"/>
      <c r="H440" s="45"/>
      <c r="I440" s="210"/>
      <c r="J440" s="283"/>
      <c r="K440" s="515"/>
      <c r="L440" s="45"/>
      <c r="M440" s="210"/>
      <c r="N440" s="210"/>
      <c r="O440" s="210"/>
      <c r="P440" s="210"/>
      <c r="Q440" s="363"/>
      <c r="R440" s="395"/>
    </row>
    <row r="441" spans="1:18" ht="35.1" customHeight="1" thickBot="1">
      <c r="A441" s="804"/>
      <c r="B441" s="524" t="s">
        <v>222</v>
      </c>
      <c r="C441" s="755"/>
      <c r="D441" s="524"/>
      <c r="E441" s="758"/>
      <c r="F441" s="35" t="s">
        <v>20</v>
      </c>
      <c r="G441" s="497">
        <f>R441*J5</f>
        <v>0</v>
      </c>
      <c r="H441" s="44"/>
      <c r="I441" s="42"/>
      <c r="J441" s="42"/>
      <c r="K441" s="48"/>
      <c r="L441" s="42"/>
      <c r="M441" s="42"/>
      <c r="N441" s="42"/>
      <c r="O441" s="42">
        <v>0</v>
      </c>
      <c r="P441" s="42"/>
      <c r="Q441" s="361"/>
      <c r="R441" s="393">
        <v>1.2</v>
      </c>
    </row>
    <row r="442" spans="1:18" ht="35.1" customHeight="1">
      <c r="A442" s="804"/>
      <c r="B442" s="524" t="s">
        <v>223</v>
      </c>
      <c r="C442" s="755"/>
      <c r="D442" s="768" t="s">
        <v>681</v>
      </c>
      <c r="E442" s="758"/>
      <c r="F442" s="744"/>
      <c r="G442" s="422"/>
      <c r="H442" s="636"/>
      <c r="I442" s="637"/>
      <c r="J442" s="637"/>
      <c r="K442" s="637"/>
      <c r="L442" s="637"/>
      <c r="M442" s="637"/>
      <c r="N442" s="637"/>
      <c r="O442" s="637"/>
      <c r="P442" s="637"/>
      <c r="Q442" s="637"/>
      <c r="R442" s="540"/>
    </row>
    <row r="443" spans="1:18" ht="35.1" customHeight="1" thickBot="1">
      <c r="A443" s="805"/>
      <c r="B443" s="545" t="s">
        <v>224</v>
      </c>
      <c r="C443" s="756"/>
      <c r="D443" s="811"/>
      <c r="E443" s="759"/>
      <c r="F443" s="745"/>
      <c r="G443" s="440"/>
      <c r="H443" s="746"/>
      <c r="I443" s="746"/>
      <c r="J443" s="746"/>
      <c r="K443" s="746"/>
      <c r="L443" s="746"/>
      <c r="M443" s="746"/>
      <c r="N443" s="746"/>
      <c r="O443" s="746"/>
      <c r="P443" s="746"/>
      <c r="Q443" s="746"/>
      <c r="R443" s="522"/>
    </row>
    <row r="444" spans="1:18" ht="53.25" customHeight="1">
      <c r="A444" s="751">
        <v>77</v>
      </c>
      <c r="B444" s="523" t="s">
        <v>617</v>
      </c>
      <c r="C444" s="754" t="s">
        <v>225</v>
      </c>
      <c r="D444" s="523"/>
      <c r="E444" s="751" t="s">
        <v>451</v>
      </c>
      <c r="F444" s="205" t="s">
        <v>18</v>
      </c>
      <c r="G444" s="456"/>
      <c r="H444" s="39"/>
      <c r="I444" s="209"/>
      <c r="J444" s="209"/>
      <c r="K444" s="209"/>
      <c r="L444" s="209"/>
      <c r="M444" s="209"/>
      <c r="N444" s="209"/>
      <c r="O444" s="209"/>
      <c r="P444" s="209"/>
      <c r="Q444" s="362"/>
      <c r="R444" s="394"/>
    </row>
    <row r="445" spans="1:18" ht="35.1" customHeight="1">
      <c r="A445" s="752"/>
      <c r="B445" s="532" t="s">
        <v>226</v>
      </c>
      <c r="C445" s="755"/>
      <c r="D445" s="11"/>
      <c r="E445" s="752"/>
      <c r="F445" s="547" t="s">
        <v>19</v>
      </c>
      <c r="G445" s="468"/>
      <c r="H445" s="13"/>
      <c r="I445" s="10"/>
      <c r="J445" s="10"/>
      <c r="K445" s="10"/>
      <c r="L445" s="10"/>
      <c r="M445" s="10"/>
      <c r="N445" s="10"/>
      <c r="O445" s="10"/>
      <c r="P445" s="10"/>
      <c r="Q445" s="17"/>
      <c r="R445" s="392"/>
    </row>
    <row r="446" spans="1:18" ht="35.1" customHeight="1" thickBot="1">
      <c r="A446" s="752"/>
      <c r="B446" s="524" t="s">
        <v>227</v>
      </c>
      <c r="C446" s="755"/>
      <c r="D446" s="8" t="s">
        <v>189</v>
      </c>
      <c r="E446" s="752"/>
      <c r="F446" s="35" t="s">
        <v>20</v>
      </c>
      <c r="G446" s="497">
        <f>R446*J5</f>
        <v>0</v>
      </c>
      <c r="H446" s="44"/>
      <c r="I446" s="42"/>
      <c r="J446" s="42"/>
      <c r="K446" s="42"/>
      <c r="L446" s="42"/>
      <c r="M446" s="42"/>
      <c r="N446" s="42"/>
      <c r="O446" s="42">
        <v>0</v>
      </c>
      <c r="P446" s="42"/>
      <c r="Q446" s="361"/>
      <c r="R446" s="393">
        <v>0.3</v>
      </c>
    </row>
    <row r="447" spans="1:18" ht="35.1" customHeight="1" thickBot="1">
      <c r="A447" s="753"/>
      <c r="B447" s="545"/>
      <c r="C447" s="756"/>
      <c r="D447" s="12"/>
      <c r="E447" s="753"/>
      <c r="F447" s="546"/>
      <c r="G447" s="443"/>
      <c r="H447" s="767"/>
      <c r="I447" s="767"/>
      <c r="J447" s="767"/>
      <c r="K447" s="767"/>
      <c r="L447" s="767"/>
      <c r="M447" s="767"/>
      <c r="N447" s="767"/>
      <c r="O447" s="767"/>
      <c r="P447" s="767"/>
      <c r="Q447" s="767"/>
      <c r="R447" s="546"/>
    </row>
    <row r="448" spans="1:18" ht="35.1" customHeight="1">
      <c r="A448" s="751">
        <v>78</v>
      </c>
      <c r="B448" s="754" t="s">
        <v>661</v>
      </c>
      <c r="C448" s="754" t="s">
        <v>229</v>
      </c>
      <c r="D448" s="212" t="s">
        <v>680</v>
      </c>
      <c r="E448" s="815" t="s">
        <v>678</v>
      </c>
      <c r="F448" s="205" t="s">
        <v>18</v>
      </c>
      <c r="G448" s="456"/>
      <c r="H448" s="39"/>
      <c r="I448" s="209"/>
      <c r="J448" s="209"/>
      <c r="K448" s="209"/>
      <c r="L448" s="209"/>
      <c r="M448" s="209"/>
      <c r="N448" s="209"/>
      <c r="O448" s="209"/>
      <c r="P448" s="209"/>
      <c r="Q448" s="362"/>
      <c r="R448" s="394"/>
    </row>
    <row r="449" spans="1:18" ht="35.1" customHeight="1">
      <c r="A449" s="752"/>
      <c r="B449" s="813"/>
      <c r="C449" s="761"/>
      <c r="D449" s="213"/>
      <c r="E449" s="752"/>
      <c r="F449" s="547" t="s">
        <v>19</v>
      </c>
      <c r="G449" s="468"/>
      <c r="H449" s="445"/>
      <c r="I449" s="218"/>
      <c r="J449" s="218"/>
      <c r="K449" s="218"/>
      <c r="L449" s="218"/>
      <c r="M449" s="218"/>
      <c r="N449" s="218"/>
      <c r="O449" s="218"/>
      <c r="P449" s="218"/>
      <c r="Q449" s="370"/>
      <c r="R449" s="397"/>
    </row>
    <row r="450" spans="1:18" ht="47.25" customHeight="1" thickBot="1">
      <c r="A450" s="752"/>
      <c r="B450" s="813"/>
      <c r="C450" s="755"/>
      <c r="D450" s="8"/>
      <c r="E450" s="752"/>
      <c r="F450" s="35" t="s">
        <v>20</v>
      </c>
      <c r="G450" s="497">
        <f>R450*J5</f>
        <v>0</v>
      </c>
      <c r="H450" s="44"/>
      <c r="I450" s="42"/>
      <c r="J450" s="42"/>
      <c r="K450" s="42"/>
      <c r="L450" s="42"/>
      <c r="M450" s="42"/>
      <c r="N450" s="42"/>
      <c r="O450" s="42">
        <v>0</v>
      </c>
      <c r="P450" s="42"/>
      <c r="Q450" s="361"/>
      <c r="R450" s="393">
        <v>0.8</v>
      </c>
    </row>
    <row r="451" spans="1:18" ht="35.1" customHeight="1" thickBot="1">
      <c r="A451" s="753"/>
      <c r="B451" s="814"/>
      <c r="C451" s="756"/>
      <c r="D451" s="545"/>
      <c r="E451" s="753"/>
      <c r="F451" s="49"/>
      <c r="G451" s="414"/>
      <c r="H451" s="776"/>
      <c r="I451" s="812"/>
      <c r="J451" s="812"/>
      <c r="K451" s="812"/>
      <c r="L451" s="812"/>
      <c r="M451" s="812"/>
      <c r="N451" s="812"/>
      <c r="O451" s="812"/>
      <c r="P451" s="812"/>
      <c r="Q451" s="812"/>
      <c r="R451" s="49"/>
    </row>
    <row r="452" spans="1:18" ht="35.1" customHeight="1">
      <c r="A452" s="751">
        <v>79</v>
      </c>
      <c r="B452" s="754" t="s">
        <v>662</v>
      </c>
      <c r="C452" s="754" t="s">
        <v>229</v>
      </c>
      <c r="D452" s="212" t="s">
        <v>682</v>
      </c>
      <c r="E452" s="815" t="s">
        <v>451</v>
      </c>
      <c r="F452" s="205" t="s">
        <v>18</v>
      </c>
      <c r="G452" s="456"/>
      <c r="H452" s="39"/>
      <c r="I452" s="209"/>
      <c r="J452" s="209"/>
      <c r="K452" s="209"/>
      <c r="L452" s="209"/>
      <c r="M452" s="209"/>
      <c r="N452" s="209"/>
      <c r="O452" s="209"/>
      <c r="P452" s="209"/>
      <c r="Q452" s="362"/>
      <c r="R452" s="394"/>
    </row>
    <row r="453" spans="1:18" ht="35.1" customHeight="1">
      <c r="A453" s="752"/>
      <c r="B453" s="813"/>
      <c r="C453" s="761"/>
      <c r="D453" s="213"/>
      <c r="E453" s="752"/>
      <c r="F453" s="547" t="s">
        <v>19</v>
      </c>
      <c r="G453" s="468"/>
      <c r="H453" s="445"/>
      <c r="I453" s="218"/>
      <c r="J453" s="218"/>
      <c r="K453" s="218"/>
      <c r="L453" s="218"/>
      <c r="M453" s="218"/>
      <c r="N453" s="218"/>
      <c r="O453" s="218"/>
      <c r="P453" s="218"/>
      <c r="Q453" s="370"/>
      <c r="R453" s="397"/>
    </row>
    <row r="454" spans="1:18" ht="47.25" customHeight="1" thickBot="1">
      <c r="A454" s="752"/>
      <c r="B454" s="813"/>
      <c r="C454" s="755"/>
      <c r="D454" s="8"/>
      <c r="E454" s="752"/>
      <c r="F454" s="35" t="s">
        <v>20</v>
      </c>
      <c r="G454" s="497">
        <f>R454*J5</f>
        <v>0</v>
      </c>
      <c r="H454" s="44"/>
      <c r="I454" s="42"/>
      <c r="J454" s="42"/>
      <c r="K454" s="42"/>
      <c r="L454" s="42"/>
      <c r="M454" s="42"/>
      <c r="N454" s="42"/>
      <c r="O454" s="42">
        <v>0</v>
      </c>
      <c r="P454" s="42"/>
      <c r="Q454" s="361"/>
      <c r="R454" s="393">
        <v>0.85</v>
      </c>
    </row>
    <row r="455" spans="1:18" ht="35.1" customHeight="1" thickBot="1">
      <c r="A455" s="753"/>
      <c r="B455" s="814"/>
      <c r="C455" s="756"/>
      <c r="D455" s="545"/>
      <c r="E455" s="753"/>
      <c r="F455" s="49"/>
      <c r="G455" s="414"/>
      <c r="H455" s="776"/>
      <c r="I455" s="812"/>
      <c r="J455" s="812"/>
      <c r="K455" s="812"/>
      <c r="L455" s="812"/>
      <c r="M455" s="812"/>
      <c r="N455" s="812"/>
      <c r="O455" s="812"/>
      <c r="P455" s="812"/>
      <c r="Q455" s="812"/>
      <c r="R455" s="49"/>
    </row>
    <row r="456" spans="1:18" ht="49.5" customHeight="1">
      <c r="A456" s="751">
        <v>80</v>
      </c>
      <c r="B456" s="754" t="s">
        <v>447</v>
      </c>
      <c r="C456" s="754" t="s">
        <v>228</v>
      </c>
      <c r="D456" s="212" t="s">
        <v>187</v>
      </c>
      <c r="E456" s="751" t="s">
        <v>17</v>
      </c>
      <c r="F456" s="205" t="s">
        <v>18</v>
      </c>
      <c r="G456" s="441">
        <f>R456*J5</f>
        <v>0</v>
      </c>
      <c r="H456" s="39">
        <v>0</v>
      </c>
      <c r="I456" s="209"/>
      <c r="J456" s="209"/>
      <c r="K456" s="209"/>
      <c r="L456" s="209"/>
      <c r="M456" s="209"/>
      <c r="N456" s="209"/>
      <c r="O456" s="209"/>
      <c r="P456" s="209"/>
      <c r="Q456" s="362"/>
      <c r="R456" s="394">
        <v>0.38</v>
      </c>
    </row>
    <row r="457" spans="1:18" ht="35.1" customHeight="1">
      <c r="A457" s="752"/>
      <c r="B457" s="813"/>
      <c r="C457" s="761"/>
      <c r="D457" s="213"/>
      <c r="E457" s="752"/>
      <c r="F457" s="547" t="s">
        <v>19</v>
      </c>
      <c r="G457" s="446"/>
      <c r="H457" s="445"/>
      <c r="I457" s="218"/>
      <c r="J457" s="218"/>
      <c r="K457" s="218"/>
      <c r="L457" s="218"/>
      <c r="M457" s="218"/>
      <c r="N457" s="218"/>
      <c r="O457" s="218"/>
      <c r="P457" s="218"/>
      <c r="Q457" s="370"/>
      <c r="R457" s="397"/>
    </row>
    <row r="458" spans="1:18" ht="35.1" customHeight="1" thickBot="1">
      <c r="A458" s="752"/>
      <c r="B458" s="813"/>
      <c r="C458" s="755"/>
      <c r="D458" s="8"/>
      <c r="E458" s="752"/>
      <c r="F458" s="35" t="s">
        <v>20</v>
      </c>
      <c r="G458" s="439"/>
      <c r="H458" s="44"/>
      <c r="I458" s="42"/>
      <c r="J458" s="42"/>
      <c r="K458" s="42"/>
      <c r="L458" s="42"/>
      <c r="M458" s="42"/>
      <c r="N458" s="42"/>
      <c r="O458" s="42"/>
      <c r="P458" s="42"/>
      <c r="Q458" s="361"/>
      <c r="R458" s="393"/>
    </row>
    <row r="459" spans="1:18" ht="51" customHeight="1" thickBot="1">
      <c r="A459" s="752"/>
      <c r="B459" s="814"/>
      <c r="C459" s="755"/>
      <c r="D459" s="225"/>
      <c r="E459" s="753"/>
      <c r="F459" s="540"/>
      <c r="G459" s="422"/>
      <c r="H459" s="636"/>
      <c r="I459" s="637"/>
      <c r="J459" s="637"/>
      <c r="K459" s="637"/>
      <c r="L459" s="637"/>
      <c r="M459" s="637"/>
      <c r="N459" s="637"/>
      <c r="O459" s="637"/>
      <c r="P459" s="637"/>
      <c r="Q459" s="637"/>
      <c r="R459" s="540"/>
    </row>
    <row r="460" spans="1:18" ht="35.1" customHeight="1">
      <c r="A460" s="751">
        <v>81</v>
      </c>
      <c r="B460" s="754" t="s">
        <v>448</v>
      </c>
      <c r="C460" s="754" t="s">
        <v>228</v>
      </c>
      <c r="D460" s="212" t="s">
        <v>185</v>
      </c>
      <c r="E460" s="751" t="s">
        <v>17</v>
      </c>
      <c r="F460" s="205" t="s">
        <v>18</v>
      </c>
      <c r="G460" s="441">
        <f>R460*J5</f>
        <v>0</v>
      </c>
      <c r="H460" s="39">
        <v>0</v>
      </c>
      <c r="I460" s="209"/>
      <c r="J460" s="209"/>
      <c r="K460" s="209"/>
      <c r="L460" s="209"/>
      <c r="M460" s="209"/>
      <c r="N460" s="209"/>
      <c r="O460" s="209"/>
      <c r="P460" s="209"/>
      <c r="Q460" s="362"/>
      <c r="R460" s="394">
        <v>0.67</v>
      </c>
    </row>
    <row r="461" spans="1:18" ht="57" customHeight="1">
      <c r="A461" s="752"/>
      <c r="B461" s="813"/>
      <c r="C461" s="761"/>
      <c r="D461" s="213"/>
      <c r="E461" s="752"/>
      <c r="F461" s="547" t="s">
        <v>19</v>
      </c>
      <c r="G461" s="446"/>
      <c r="H461" s="445"/>
      <c r="I461" s="218"/>
      <c r="J461" s="218"/>
      <c r="K461" s="218"/>
      <c r="L461" s="218"/>
      <c r="M461" s="218"/>
      <c r="N461" s="218"/>
      <c r="O461" s="218"/>
      <c r="P461" s="218"/>
      <c r="Q461" s="370"/>
      <c r="R461" s="397"/>
    </row>
    <row r="462" spans="1:18" ht="51" customHeight="1" thickBot="1">
      <c r="A462" s="752"/>
      <c r="B462" s="813"/>
      <c r="C462" s="755"/>
      <c r="D462" s="8"/>
      <c r="E462" s="752"/>
      <c r="F462" s="35" t="s">
        <v>20</v>
      </c>
      <c r="G462" s="439"/>
      <c r="H462" s="44"/>
      <c r="I462" s="42"/>
      <c r="J462" s="42"/>
      <c r="K462" s="42"/>
      <c r="L462" s="42"/>
      <c r="M462" s="42"/>
      <c r="N462" s="42"/>
      <c r="O462" s="42"/>
      <c r="P462" s="42"/>
      <c r="Q462" s="361"/>
      <c r="R462" s="393"/>
    </row>
    <row r="463" spans="1:18" ht="35.1" customHeight="1" thickBot="1">
      <c r="A463" s="753"/>
      <c r="B463" s="814"/>
      <c r="C463" s="756"/>
      <c r="D463" s="545"/>
      <c r="E463" s="753"/>
      <c r="F463" s="49"/>
      <c r="G463" s="414"/>
      <c r="H463" s="776"/>
      <c r="I463" s="812"/>
      <c r="J463" s="812"/>
      <c r="K463" s="812"/>
      <c r="L463" s="812"/>
      <c r="M463" s="812"/>
      <c r="N463" s="812"/>
      <c r="O463" s="812"/>
      <c r="P463" s="812"/>
      <c r="Q463" s="812"/>
      <c r="R463" s="49"/>
    </row>
    <row r="464" spans="1:18" ht="35.1" customHeight="1">
      <c r="A464" s="751">
        <v>82</v>
      </c>
      <c r="B464" s="754" t="s">
        <v>449</v>
      </c>
      <c r="C464" s="754" t="s">
        <v>228</v>
      </c>
      <c r="D464" s="212" t="s">
        <v>406</v>
      </c>
      <c r="E464" s="751" t="s">
        <v>17</v>
      </c>
      <c r="F464" s="205" t="s">
        <v>18</v>
      </c>
      <c r="G464" s="441">
        <f>R464*J5</f>
        <v>0</v>
      </c>
      <c r="H464" s="39">
        <v>0</v>
      </c>
      <c r="I464" s="209"/>
      <c r="J464" s="209"/>
      <c r="K464" s="209"/>
      <c r="L464" s="209"/>
      <c r="M464" s="209"/>
      <c r="N464" s="209"/>
      <c r="O464" s="209"/>
      <c r="P464" s="209"/>
      <c r="Q464" s="362"/>
      <c r="R464" s="394">
        <v>0.76</v>
      </c>
    </row>
    <row r="465" spans="1:18" ht="35.1" customHeight="1">
      <c r="A465" s="752"/>
      <c r="B465" s="813"/>
      <c r="C465" s="761"/>
      <c r="D465" s="213"/>
      <c r="E465" s="752"/>
      <c r="F465" s="547" t="s">
        <v>19</v>
      </c>
      <c r="G465" s="446"/>
      <c r="H465" s="445"/>
      <c r="I465" s="218"/>
      <c r="J465" s="218"/>
      <c r="K465" s="218"/>
      <c r="L465" s="218"/>
      <c r="M465" s="218"/>
      <c r="N465" s="218"/>
      <c r="O465" s="218"/>
      <c r="P465" s="218"/>
      <c r="Q465" s="370"/>
      <c r="R465" s="397"/>
    </row>
    <row r="466" spans="1:18" ht="47.25" customHeight="1" thickBot="1">
      <c r="A466" s="752"/>
      <c r="B466" s="813"/>
      <c r="C466" s="755"/>
      <c r="D466" s="8"/>
      <c r="E466" s="752"/>
      <c r="F466" s="35" t="s">
        <v>20</v>
      </c>
      <c r="G466" s="439"/>
      <c r="H466" s="44"/>
      <c r="I466" s="42"/>
      <c r="J466" s="42"/>
      <c r="K466" s="42"/>
      <c r="L466" s="42"/>
      <c r="M466" s="42"/>
      <c r="N466" s="42"/>
      <c r="O466" s="42"/>
      <c r="P466" s="42"/>
      <c r="Q466" s="361"/>
      <c r="R466" s="393"/>
    </row>
    <row r="467" spans="1:18" ht="35.1" customHeight="1" thickBot="1">
      <c r="A467" s="753"/>
      <c r="B467" s="814"/>
      <c r="C467" s="756"/>
      <c r="D467" s="545"/>
      <c r="E467" s="753"/>
      <c r="F467" s="49"/>
      <c r="G467" s="414"/>
      <c r="H467" s="776"/>
      <c r="I467" s="812"/>
      <c r="J467" s="812"/>
      <c r="K467" s="812"/>
      <c r="L467" s="812"/>
      <c r="M467" s="812"/>
      <c r="N467" s="812"/>
      <c r="O467" s="812"/>
      <c r="P467" s="812"/>
      <c r="Q467" s="812"/>
      <c r="R467" s="49"/>
    </row>
    <row r="468" spans="1:18" ht="35.1" hidden="1" customHeight="1" thickBot="1">
      <c r="A468" s="822" t="s">
        <v>230</v>
      </c>
      <c r="B468" s="823"/>
      <c r="C468" s="823"/>
      <c r="D468" s="823"/>
      <c r="E468" s="824"/>
      <c r="F468" s="205">
        <f>SUM(H468:Q468)</f>
        <v>0</v>
      </c>
      <c r="G468" s="413">
        <f>G439+G444+G456+G460+G464+G448+G452</f>
        <v>0</v>
      </c>
      <c r="H468" s="205">
        <f>H439+H444+H456+H460+H464+H448+H452</f>
        <v>0</v>
      </c>
      <c r="I468" s="205">
        <f t="shared" ref="I468:Q468" si="18">I439+I444+I456+I460+I464+I448+I452</f>
        <v>0</v>
      </c>
      <c r="J468" s="205">
        <f t="shared" si="18"/>
        <v>0</v>
      </c>
      <c r="K468" s="205">
        <f t="shared" si="18"/>
        <v>0</v>
      </c>
      <c r="L468" s="205">
        <f t="shared" si="18"/>
        <v>0</v>
      </c>
      <c r="M468" s="205">
        <f t="shared" si="18"/>
        <v>0</v>
      </c>
      <c r="N468" s="205">
        <f t="shared" si="18"/>
        <v>0</v>
      </c>
      <c r="O468" s="205">
        <f t="shared" si="18"/>
        <v>0</v>
      </c>
      <c r="P468" s="205">
        <f t="shared" si="18"/>
        <v>0</v>
      </c>
      <c r="Q468" s="46">
        <f t="shared" si="18"/>
        <v>0</v>
      </c>
      <c r="R468" s="205">
        <f>R439+R444+R456+R460+R464+R448+R452</f>
        <v>1.81</v>
      </c>
    </row>
    <row r="469" spans="1:18" ht="33.75" hidden="1" customHeight="1" thickBot="1">
      <c r="A469" s="731" t="s">
        <v>231</v>
      </c>
      <c r="B469" s="732"/>
      <c r="C469" s="732"/>
      <c r="D469" s="732"/>
      <c r="E469" s="820"/>
      <c r="F469" s="205">
        <f>SUM(H469:Q469)</f>
        <v>0</v>
      </c>
      <c r="G469" s="413">
        <f t="shared" ref="G469:R469" si="19">G440+G445+G457+G461+G46+G449+G4380+G453</f>
        <v>0</v>
      </c>
      <c r="H469" s="205">
        <f t="shared" si="19"/>
        <v>0</v>
      </c>
      <c r="I469" s="205">
        <f t="shared" si="19"/>
        <v>0</v>
      </c>
      <c r="J469" s="205">
        <f t="shared" si="19"/>
        <v>0</v>
      </c>
      <c r="K469" s="205">
        <f t="shared" si="19"/>
        <v>0</v>
      </c>
      <c r="L469" s="205">
        <f t="shared" si="19"/>
        <v>0</v>
      </c>
      <c r="M469" s="205">
        <f t="shared" si="19"/>
        <v>0</v>
      </c>
      <c r="N469" s="205">
        <f t="shared" si="19"/>
        <v>0</v>
      </c>
      <c r="O469" s="205">
        <f t="shared" si="19"/>
        <v>0</v>
      </c>
      <c r="P469" s="205">
        <f t="shared" si="19"/>
        <v>0</v>
      </c>
      <c r="Q469" s="46">
        <f t="shared" si="19"/>
        <v>0</v>
      </c>
      <c r="R469" s="205">
        <f t="shared" si="19"/>
        <v>0</v>
      </c>
    </row>
    <row r="470" spans="1:18" ht="35.1" hidden="1" customHeight="1" thickBot="1">
      <c r="A470" s="728" t="s">
        <v>232</v>
      </c>
      <c r="B470" s="729"/>
      <c r="C470" s="729"/>
      <c r="D470" s="729"/>
      <c r="E470" s="821"/>
      <c r="F470" s="205">
        <f>SUM(H470:Q470)</f>
        <v>0</v>
      </c>
      <c r="G470" s="413">
        <f>G441+G446+G458+G462+G466+G450+G454</f>
        <v>0</v>
      </c>
      <c r="H470" s="205">
        <f>H441+H446+H458+H462+H466+H450+H454</f>
        <v>0</v>
      </c>
      <c r="I470" s="205">
        <f t="shared" ref="I470:Q470" si="20">I441+I446+I458+I462+I466+I450+I454</f>
        <v>0</v>
      </c>
      <c r="J470" s="205">
        <f t="shared" si="20"/>
        <v>0</v>
      </c>
      <c r="K470" s="205">
        <f t="shared" si="20"/>
        <v>0</v>
      </c>
      <c r="L470" s="205">
        <f t="shared" si="20"/>
        <v>0</v>
      </c>
      <c r="M470" s="205">
        <f t="shared" si="20"/>
        <v>0</v>
      </c>
      <c r="N470" s="205">
        <f t="shared" si="20"/>
        <v>0</v>
      </c>
      <c r="O470" s="205">
        <f t="shared" si="20"/>
        <v>0</v>
      </c>
      <c r="P470" s="205">
        <f t="shared" si="20"/>
        <v>0</v>
      </c>
      <c r="Q470" s="46">
        <f t="shared" si="20"/>
        <v>0</v>
      </c>
      <c r="R470" s="205">
        <f>R441+R446+R458+R462+R466+R450+R454</f>
        <v>3.15</v>
      </c>
    </row>
    <row r="471" spans="1:18" ht="35.1" hidden="1" customHeight="1" thickBot="1">
      <c r="A471" s="719" t="s">
        <v>483</v>
      </c>
      <c r="B471" s="720"/>
      <c r="C471" s="720"/>
      <c r="D471" s="720"/>
      <c r="E471" s="786"/>
      <c r="F471" s="15">
        <f>F468+F469</f>
        <v>0</v>
      </c>
      <c r="G471" s="29">
        <f>G468+G469</f>
        <v>0</v>
      </c>
      <c r="H471" s="15">
        <f>H468+H469</f>
        <v>0</v>
      </c>
      <c r="I471" s="15">
        <f t="shared" ref="I471:Q471" si="21">I468+I469</f>
        <v>0</v>
      </c>
      <c r="J471" s="15">
        <f t="shared" si="21"/>
        <v>0</v>
      </c>
      <c r="K471" s="15">
        <f t="shared" si="21"/>
        <v>0</v>
      </c>
      <c r="L471" s="15">
        <f t="shared" si="21"/>
        <v>0</v>
      </c>
      <c r="M471" s="15">
        <f t="shared" si="21"/>
        <v>0</v>
      </c>
      <c r="N471" s="15">
        <f t="shared" si="21"/>
        <v>0</v>
      </c>
      <c r="O471" s="15">
        <f t="shared" si="21"/>
        <v>0</v>
      </c>
      <c r="P471" s="15">
        <f t="shared" si="21"/>
        <v>0</v>
      </c>
      <c r="Q471" s="357">
        <f t="shared" si="21"/>
        <v>0</v>
      </c>
      <c r="R471" s="15">
        <f>R468+R469</f>
        <v>1.81</v>
      </c>
    </row>
    <row r="472" spans="1:18" ht="35.1" hidden="1" customHeight="1" thickBot="1">
      <c r="A472" s="736" t="s">
        <v>484</v>
      </c>
      <c r="B472" s="816"/>
      <c r="C472" s="816"/>
      <c r="D472" s="816"/>
      <c r="E472" s="817"/>
      <c r="F472" s="548">
        <f>F468+F469+F470</f>
        <v>0</v>
      </c>
      <c r="G472" s="571">
        <f>G468+G469+G470</f>
        <v>0</v>
      </c>
      <c r="H472" s="548">
        <f>H468+H469+H470</f>
        <v>0</v>
      </c>
      <c r="I472" s="548">
        <f t="shared" ref="I472:Q472" si="22">I468+I469+I470</f>
        <v>0</v>
      </c>
      <c r="J472" s="548">
        <f t="shared" si="22"/>
        <v>0</v>
      </c>
      <c r="K472" s="548">
        <f t="shared" si="22"/>
        <v>0</v>
      </c>
      <c r="L472" s="548">
        <f t="shared" si="22"/>
        <v>0</v>
      </c>
      <c r="M472" s="548">
        <f t="shared" si="22"/>
        <v>0</v>
      </c>
      <c r="N472" s="548">
        <f t="shared" si="22"/>
        <v>0</v>
      </c>
      <c r="O472" s="548">
        <f t="shared" si="22"/>
        <v>0</v>
      </c>
      <c r="P472" s="548">
        <f t="shared" si="22"/>
        <v>0</v>
      </c>
      <c r="Q472" s="552">
        <f t="shared" si="22"/>
        <v>0</v>
      </c>
      <c r="R472" s="548">
        <f>R468+R469+R470</f>
        <v>4.96</v>
      </c>
    </row>
    <row r="473" spans="1:18" ht="35.1" customHeight="1" thickBot="1">
      <c r="A473" s="714"/>
      <c r="B473" s="750"/>
      <c r="C473" s="750"/>
      <c r="D473" s="750"/>
      <c r="E473" s="750"/>
      <c r="F473" s="750"/>
      <c r="G473" s="750"/>
      <c r="H473" s="750"/>
      <c r="I473" s="750"/>
      <c r="J473" s="750"/>
      <c r="K473" s="750"/>
      <c r="L473" s="750"/>
      <c r="M473" s="750"/>
      <c r="N473" s="750"/>
      <c r="O473" s="750"/>
      <c r="P473" s="750"/>
      <c r="Q473" s="750"/>
      <c r="R473" s="452"/>
    </row>
    <row r="474" spans="1:18" ht="35.1" hidden="1" customHeight="1" thickBot="1">
      <c r="A474" s="716" t="s">
        <v>233</v>
      </c>
      <c r="B474" s="717"/>
      <c r="C474" s="717"/>
      <c r="D474" s="717"/>
      <c r="E474" s="818"/>
      <c r="F474" s="819"/>
      <c r="G474" s="414">
        <f t="shared" ref="G474:H478" si="23">G468</f>
        <v>0</v>
      </c>
      <c r="H474" s="49">
        <f t="shared" si="23"/>
        <v>0</v>
      </c>
      <c r="I474" s="49">
        <f>I468+H474</f>
        <v>0</v>
      </c>
      <c r="J474" s="49">
        <f t="shared" ref="J474:Q478" si="24">J468+I474</f>
        <v>0</v>
      </c>
      <c r="K474" s="49">
        <f t="shared" si="24"/>
        <v>0</v>
      </c>
      <c r="L474" s="49">
        <f t="shared" si="24"/>
        <v>0</v>
      </c>
      <c r="M474" s="49">
        <f t="shared" si="24"/>
        <v>0</v>
      </c>
      <c r="N474" s="49">
        <f t="shared" si="24"/>
        <v>0</v>
      </c>
      <c r="O474" s="49">
        <f t="shared" si="24"/>
        <v>0</v>
      </c>
      <c r="P474" s="49">
        <f t="shared" si="24"/>
        <v>0</v>
      </c>
      <c r="Q474" s="226">
        <f t="shared" si="24"/>
        <v>0</v>
      </c>
      <c r="R474" s="49">
        <f>R468</f>
        <v>1.81</v>
      </c>
    </row>
    <row r="475" spans="1:18" ht="35.1" hidden="1" customHeight="1" thickBot="1">
      <c r="A475" s="777" t="s">
        <v>234</v>
      </c>
      <c r="B475" s="778"/>
      <c r="C475" s="778"/>
      <c r="D475" s="778"/>
      <c r="E475" s="825"/>
      <c r="F475" s="826"/>
      <c r="G475" s="422">
        <f t="shared" si="23"/>
        <v>0</v>
      </c>
      <c r="H475" s="540">
        <f t="shared" si="23"/>
        <v>0</v>
      </c>
      <c r="I475" s="540">
        <f>I469+H475</f>
        <v>0</v>
      </c>
      <c r="J475" s="540">
        <f t="shared" si="24"/>
        <v>0</v>
      </c>
      <c r="K475" s="540">
        <f t="shared" si="24"/>
        <v>0</v>
      </c>
      <c r="L475" s="540">
        <f t="shared" si="24"/>
        <v>0</v>
      </c>
      <c r="M475" s="540">
        <f t="shared" si="24"/>
        <v>0</v>
      </c>
      <c r="N475" s="540">
        <f t="shared" si="24"/>
        <v>0</v>
      </c>
      <c r="O475" s="540">
        <f t="shared" si="24"/>
        <v>0</v>
      </c>
      <c r="P475" s="540">
        <f t="shared" si="24"/>
        <v>0</v>
      </c>
      <c r="Q475" s="351">
        <f t="shared" si="24"/>
        <v>0</v>
      </c>
      <c r="R475" s="540">
        <f>R469</f>
        <v>0</v>
      </c>
    </row>
    <row r="476" spans="1:18" ht="40.5" hidden="1" customHeight="1" thickBot="1">
      <c r="A476" s="640" t="s">
        <v>235</v>
      </c>
      <c r="B476" s="641"/>
      <c r="C476" s="641"/>
      <c r="D476" s="641"/>
      <c r="E476" s="715"/>
      <c r="F476" s="724"/>
      <c r="G476" s="414">
        <f t="shared" si="23"/>
        <v>0</v>
      </c>
      <c r="H476" s="49">
        <f t="shared" si="23"/>
        <v>0</v>
      </c>
      <c r="I476" s="49">
        <f>I470+H476</f>
        <v>0</v>
      </c>
      <c r="J476" s="49">
        <f t="shared" si="24"/>
        <v>0</v>
      </c>
      <c r="K476" s="49">
        <f t="shared" si="24"/>
        <v>0</v>
      </c>
      <c r="L476" s="49">
        <f t="shared" si="24"/>
        <v>0</v>
      </c>
      <c r="M476" s="49">
        <f t="shared" si="24"/>
        <v>0</v>
      </c>
      <c r="N476" s="49">
        <f t="shared" si="24"/>
        <v>0</v>
      </c>
      <c r="O476" s="49">
        <f t="shared" si="24"/>
        <v>0</v>
      </c>
      <c r="P476" s="49">
        <f t="shared" si="24"/>
        <v>0</v>
      </c>
      <c r="Q476" s="226">
        <f t="shared" si="24"/>
        <v>0</v>
      </c>
      <c r="R476" s="49">
        <f>R470</f>
        <v>3.15</v>
      </c>
    </row>
    <row r="477" spans="1:18" ht="42" hidden="1" customHeight="1" thickBot="1">
      <c r="A477" s="719" t="s">
        <v>485</v>
      </c>
      <c r="B477" s="720"/>
      <c r="C477" s="720"/>
      <c r="D477" s="720"/>
      <c r="E477" s="780"/>
      <c r="F477" s="781"/>
      <c r="G477" s="423">
        <f t="shared" si="23"/>
        <v>0</v>
      </c>
      <c r="H477" s="4">
        <f t="shared" si="23"/>
        <v>0</v>
      </c>
      <c r="I477" s="4">
        <f>I471+H477</f>
        <v>0</v>
      </c>
      <c r="J477" s="4">
        <f t="shared" si="24"/>
        <v>0</v>
      </c>
      <c r="K477" s="4">
        <f t="shared" si="24"/>
        <v>0</v>
      </c>
      <c r="L477" s="4">
        <f t="shared" si="24"/>
        <v>0</v>
      </c>
      <c r="M477" s="4">
        <f t="shared" si="24"/>
        <v>0</v>
      </c>
      <c r="N477" s="4">
        <f t="shared" si="24"/>
        <v>0</v>
      </c>
      <c r="O477" s="4">
        <f t="shared" si="24"/>
        <v>0</v>
      </c>
      <c r="P477" s="4">
        <f t="shared" si="24"/>
        <v>0</v>
      </c>
      <c r="Q477" s="358">
        <f t="shared" si="24"/>
        <v>0</v>
      </c>
      <c r="R477" s="4">
        <f>R471</f>
        <v>1.81</v>
      </c>
    </row>
    <row r="478" spans="1:18" ht="35.1" hidden="1" customHeight="1" thickBot="1">
      <c r="A478" s="747" t="s">
        <v>486</v>
      </c>
      <c r="B478" s="782"/>
      <c r="C478" s="782"/>
      <c r="D478" s="782"/>
      <c r="E478" s="782"/>
      <c r="F478" s="783"/>
      <c r="G478" s="29">
        <f t="shared" si="23"/>
        <v>0</v>
      </c>
      <c r="H478" s="23">
        <f t="shared" si="23"/>
        <v>0</v>
      </c>
      <c r="I478" s="5">
        <f>I472+H478</f>
        <v>0</v>
      </c>
      <c r="J478" s="5">
        <f t="shared" si="24"/>
        <v>0</v>
      </c>
      <c r="K478" s="5">
        <f t="shared" si="24"/>
        <v>0</v>
      </c>
      <c r="L478" s="5">
        <f t="shared" si="24"/>
        <v>0</v>
      </c>
      <c r="M478" s="5">
        <f t="shared" si="24"/>
        <v>0</v>
      </c>
      <c r="N478" s="5">
        <f t="shared" si="24"/>
        <v>0</v>
      </c>
      <c r="O478" s="5">
        <f t="shared" si="24"/>
        <v>0</v>
      </c>
      <c r="P478" s="5">
        <f t="shared" si="24"/>
        <v>0</v>
      </c>
      <c r="Q478" s="359">
        <f t="shared" si="24"/>
        <v>0</v>
      </c>
      <c r="R478" s="23">
        <f>R472</f>
        <v>4.96</v>
      </c>
    </row>
    <row r="479" spans="1:18" ht="35.1" customHeight="1" thickBot="1">
      <c r="A479" s="841"/>
      <c r="B479" s="842"/>
      <c r="C479" s="842"/>
      <c r="D479" s="842"/>
      <c r="E479" s="842"/>
      <c r="F479" s="750"/>
      <c r="G479" s="750"/>
      <c r="H479" s="750"/>
      <c r="I479" s="750"/>
      <c r="J479" s="750"/>
      <c r="K479" s="750"/>
      <c r="L479" s="750"/>
      <c r="M479" s="750"/>
      <c r="N479" s="750"/>
      <c r="O479" s="750"/>
      <c r="P479" s="750"/>
      <c r="Q479" s="750"/>
      <c r="R479" s="389"/>
    </row>
    <row r="480" spans="1:18" ht="35.1" customHeight="1" thickBot="1">
      <c r="A480" s="716" t="s">
        <v>507</v>
      </c>
      <c r="B480" s="717"/>
      <c r="C480" s="717"/>
      <c r="D480" s="717"/>
      <c r="E480" s="843"/>
      <c r="F480" s="49">
        <f>SUM(H480:Q480)</f>
        <v>0</v>
      </c>
      <c r="G480" s="414">
        <f t="shared" ref="G480:R482" si="25">G243+G401+G426+G468</f>
        <v>0</v>
      </c>
      <c r="H480" s="49">
        <f t="shared" si="25"/>
        <v>0</v>
      </c>
      <c r="I480" s="49">
        <f t="shared" si="25"/>
        <v>0</v>
      </c>
      <c r="J480" s="49">
        <f t="shared" si="25"/>
        <v>0</v>
      </c>
      <c r="K480" s="49">
        <f t="shared" si="25"/>
        <v>0</v>
      </c>
      <c r="L480" s="49">
        <f t="shared" si="25"/>
        <v>0</v>
      </c>
      <c r="M480" s="49">
        <f t="shared" si="25"/>
        <v>0</v>
      </c>
      <c r="N480" s="49">
        <f t="shared" si="25"/>
        <v>0</v>
      </c>
      <c r="O480" s="49">
        <f t="shared" si="25"/>
        <v>0</v>
      </c>
      <c r="P480" s="49">
        <f t="shared" si="25"/>
        <v>0</v>
      </c>
      <c r="Q480" s="226">
        <f t="shared" si="25"/>
        <v>0</v>
      </c>
      <c r="R480" s="49">
        <f t="shared" si="25"/>
        <v>35.03</v>
      </c>
    </row>
    <row r="481" spans="1:18" ht="35.1" customHeight="1" thickBot="1">
      <c r="A481" s="731" t="s">
        <v>508</v>
      </c>
      <c r="B481" s="732"/>
      <c r="C481" s="732"/>
      <c r="D481" s="732"/>
      <c r="E481" s="820"/>
      <c r="F481" s="49">
        <f>SUM(H481:Q481)</f>
        <v>0</v>
      </c>
      <c r="G481" s="414">
        <f t="shared" si="25"/>
        <v>0</v>
      </c>
      <c r="H481" s="49">
        <f t="shared" si="25"/>
        <v>0</v>
      </c>
      <c r="I481" s="49">
        <f t="shared" si="25"/>
        <v>0</v>
      </c>
      <c r="J481" s="49">
        <f t="shared" si="25"/>
        <v>0</v>
      </c>
      <c r="K481" s="49">
        <f t="shared" si="25"/>
        <v>0</v>
      </c>
      <c r="L481" s="49">
        <f t="shared" si="25"/>
        <v>0</v>
      </c>
      <c r="M481" s="49">
        <f t="shared" si="25"/>
        <v>0</v>
      </c>
      <c r="N481" s="49">
        <f t="shared" si="25"/>
        <v>0</v>
      </c>
      <c r="O481" s="49">
        <f t="shared" si="25"/>
        <v>0</v>
      </c>
      <c r="P481" s="49">
        <f t="shared" si="25"/>
        <v>0</v>
      </c>
      <c r="Q481" s="226">
        <f t="shared" si="25"/>
        <v>0</v>
      </c>
      <c r="R481" s="49">
        <f t="shared" si="25"/>
        <v>15.1</v>
      </c>
    </row>
    <row r="482" spans="1:18" ht="45.75" customHeight="1" thickBot="1">
      <c r="A482" s="728" t="s">
        <v>509</v>
      </c>
      <c r="B482" s="729"/>
      <c r="C482" s="729"/>
      <c r="D482" s="729"/>
      <c r="E482" s="821"/>
      <c r="F482" s="49">
        <f>SUM(H482:Q482)</f>
        <v>0</v>
      </c>
      <c r="G482" s="414">
        <f t="shared" si="25"/>
        <v>0</v>
      </c>
      <c r="H482" s="49">
        <f t="shared" si="25"/>
        <v>0</v>
      </c>
      <c r="I482" s="49">
        <f t="shared" si="25"/>
        <v>0</v>
      </c>
      <c r="J482" s="49">
        <f t="shared" si="25"/>
        <v>0</v>
      </c>
      <c r="K482" s="49">
        <f t="shared" si="25"/>
        <v>0</v>
      </c>
      <c r="L482" s="49">
        <f t="shared" si="25"/>
        <v>0</v>
      </c>
      <c r="M482" s="49">
        <f t="shared" si="25"/>
        <v>0</v>
      </c>
      <c r="N482" s="49">
        <f t="shared" si="25"/>
        <v>0</v>
      </c>
      <c r="O482" s="49">
        <f t="shared" si="25"/>
        <v>0</v>
      </c>
      <c r="P482" s="49">
        <f t="shared" si="25"/>
        <v>0</v>
      </c>
      <c r="Q482" s="226">
        <f t="shared" si="25"/>
        <v>0</v>
      </c>
      <c r="R482" s="49">
        <f t="shared" si="25"/>
        <v>35.9</v>
      </c>
    </row>
    <row r="483" spans="1:18" ht="38.25" customHeight="1" thickBot="1">
      <c r="A483" s="719" t="s">
        <v>510</v>
      </c>
      <c r="B483" s="720"/>
      <c r="C483" s="720"/>
      <c r="D483" s="720"/>
      <c r="E483" s="786"/>
      <c r="F483" s="15">
        <f>F480+F481</f>
        <v>0</v>
      </c>
      <c r="G483" s="29">
        <f>G480+G481</f>
        <v>0</v>
      </c>
      <c r="H483" s="15">
        <f>H480+H481</f>
        <v>0</v>
      </c>
      <c r="I483" s="15">
        <f t="shared" ref="I483:Q483" si="26">I480+I481</f>
        <v>0</v>
      </c>
      <c r="J483" s="15">
        <f t="shared" si="26"/>
        <v>0</v>
      </c>
      <c r="K483" s="15">
        <f t="shared" si="26"/>
        <v>0</v>
      </c>
      <c r="L483" s="15">
        <f t="shared" si="26"/>
        <v>0</v>
      </c>
      <c r="M483" s="15">
        <f t="shared" si="26"/>
        <v>0</v>
      </c>
      <c r="N483" s="15">
        <f t="shared" si="26"/>
        <v>0</v>
      </c>
      <c r="O483" s="15">
        <f t="shared" si="26"/>
        <v>0</v>
      </c>
      <c r="P483" s="15">
        <f t="shared" si="26"/>
        <v>0</v>
      </c>
      <c r="Q483" s="357">
        <f t="shared" si="26"/>
        <v>0</v>
      </c>
      <c r="R483" s="15">
        <f>R480+R481</f>
        <v>50.13</v>
      </c>
    </row>
    <row r="484" spans="1:18" ht="35.1" customHeight="1" thickBot="1">
      <c r="A484" s="736" t="s">
        <v>511</v>
      </c>
      <c r="B484" s="816"/>
      <c r="C484" s="816"/>
      <c r="D484" s="816"/>
      <c r="E484" s="817"/>
      <c r="F484" s="548">
        <f>F480+F481+F482</f>
        <v>0</v>
      </c>
      <c r="G484" s="571">
        <f>G480+G481+G482</f>
        <v>0</v>
      </c>
      <c r="H484" s="548">
        <f>H480+H481+H482</f>
        <v>0</v>
      </c>
      <c r="I484" s="548">
        <f t="shared" ref="I484:Q484" si="27">I480+I481+I482</f>
        <v>0</v>
      </c>
      <c r="J484" s="548">
        <f t="shared" si="27"/>
        <v>0</v>
      </c>
      <c r="K484" s="548">
        <f t="shared" si="27"/>
        <v>0</v>
      </c>
      <c r="L484" s="548">
        <f t="shared" si="27"/>
        <v>0</v>
      </c>
      <c r="M484" s="548">
        <f t="shared" si="27"/>
        <v>0</v>
      </c>
      <c r="N484" s="548">
        <f t="shared" si="27"/>
        <v>0</v>
      </c>
      <c r="O484" s="548">
        <f t="shared" si="27"/>
        <v>0</v>
      </c>
      <c r="P484" s="548">
        <f t="shared" si="27"/>
        <v>0</v>
      </c>
      <c r="Q484" s="552">
        <f t="shared" si="27"/>
        <v>0</v>
      </c>
      <c r="R484" s="548">
        <f>R480+R481+R482</f>
        <v>86.03</v>
      </c>
    </row>
    <row r="485" spans="1:18" ht="35.1" customHeight="1" thickBot="1">
      <c r="A485" s="640"/>
      <c r="B485" s="750"/>
      <c r="C485" s="750"/>
      <c r="D485" s="750"/>
      <c r="E485" s="750"/>
      <c r="F485" s="750"/>
      <c r="G485" s="750"/>
      <c r="H485" s="750"/>
      <c r="I485" s="750"/>
      <c r="J485" s="750"/>
      <c r="K485" s="750"/>
      <c r="L485" s="750"/>
      <c r="M485" s="750"/>
      <c r="N485" s="750"/>
      <c r="O485" s="750"/>
      <c r="P485" s="750"/>
      <c r="Q485" s="750"/>
      <c r="R485" s="389"/>
    </row>
    <row r="486" spans="1:18" ht="35.1" customHeight="1" thickBot="1">
      <c r="A486" s="716" t="s">
        <v>512</v>
      </c>
      <c r="B486" s="717"/>
      <c r="C486" s="717"/>
      <c r="D486" s="717"/>
      <c r="E486" s="818"/>
      <c r="F486" s="819"/>
      <c r="G486" s="414">
        <f t="shared" ref="G486:H490" si="28">G480</f>
        <v>0</v>
      </c>
      <c r="H486" s="49">
        <f t="shared" si="28"/>
        <v>0</v>
      </c>
      <c r="I486" s="49">
        <f>I480+H486</f>
        <v>0</v>
      </c>
      <c r="J486" s="49">
        <f t="shared" ref="J486:Q490" si="29">J480+I486</f>
        <v>0</v>
      </c>
      <c r="K486" s="49">
        <f t="shared" si="29"/>
        <v>0</v>
      </c>
      <c r="L486" s="49">
        <f t="shared" si="29"/>
        <v>0</v>
      </c>
      <c r="M486" s="49">
        <f t="shared" si="29"/>
        <v>0</v>
      </c>
      <c r="N486" s="49">
        <f t="shared" si="29"/>
        <v>0</v>
      </c>
      <c r="O486" s="49">
        <f t="shared" si="29"/>
        <v>0</v>
      </c>
      <c r="P486" s="49">
        <f t="shared" si="29"/>
        <v>0</v>
      </c>
      <c r="Q486" s="226">
        <f t="shared" si="29"/>
        <v>0</v>
      </c>
      <c r="R486" s="49">
        <f>R480</f>
        <v>35.03</v>
      </c>
    </row>
    <row r="487" spans="1:18" ht="35.1" customHeight="1" thickBot="1">
      <c r="A487" s="731" t="s">
        <v>513</v>
      </c>
      <c r="B487" s="732"/>
      <c r="C487" s="732"/>
      <c r="D487" s="732"/>
      <c r="E487" s="790"/>
      <c r="F487" s="791"/>
      <c r="G487" s="414">
        <f t="shared" si="28"/>
        <v>0</v>
      </c>
      <c r="H487" s="49">
        <f t="shared" si="28"/>
        <v>0</v>
      </c>
      <c r="I487" s="49">
        <f>I481+H487</f>
        <v>0</v>
      </c>
      <c r="J487" s="49">
        <f t="shared" si="29"/>
        <v>0</v>
      </c>
      <c r="K487" s="49">
        <f t="shared" si="29"/>
        <v>0</v>
      </c>
      <c r="L487" s="49">
        <f t="shared" si="29"/>
        <v>0</v>
      </c>
      <c r="M487" s="49">
        <f t="shared" si="29"/>
        <v>0</v>
      </c>
      <c r="N487" s="49">
        <f t="shared" si="29"/>
        <v>0</v>
      </c>
      <c r="O487" s="49">
        <f t="shared" si="29"/>
        <v>0</v>
      </c>
      <c r="P487" s="49">
        <f t="shared" si="29"/>
        <v>0</v>
      </c>
      <c r="Q487" s="226">
        <f t="shared" si="29"/>
        <v>0</v>
      </c>
      <c r="R487" s="49">
        <f>R481</f>
        <v>15.1</v>
      </c>
    </row>
    <row r="488" spans="1:18" ht="35.1" customHeight="1" thickBot="1">
      <c r="A488" s="728" t="s">
        <v>514</v>
      </c>
      <c r="B488" s="729"/>
      <c r="C488" s="729"/>
      <c r="D488" s="729"/>
      <c r="E488" s="734"/>
      <c r="F488" s="730"/>
      <c r="G488" s="414">
        <f t="shared" si="28"/>
        <v>0</v>
      </c>
      <c r="H488" s="49">
        <f t="shared" si="28"/>
        <v>0</v>
      </c>
      <c r="I488" s="49">
        <f>I482+H488</f>
        <v>0</v>
      </c>
      <c r="J488" s="49">
        <f t="shared" si="29"/>
        <v>0</v>
      </c>
      <c r="K488" s="49">
        <f t="shared" si="29"/>
        <v>0</v>
      </c>
      <c r="L488" s="49">
        <f t="shared" si="29"/>
        <v>0</v>
      </c>
      <c r="M488" s="49">
        <f t="shared" si="29"/>
        <v>0</v>
      </c>
      <c r="N488" s="49">
        <f t="shared" si="29"/>
        <v>0</v>
      </c>
      <c r="O488" s="49">
        <f t="shared" si="29"/>
        <v>0</v>
      </c>
      <c r="P488" s="49">
        <f t="shared" si="29"/>
        <v>0</v>
      </c>
      <c r="Q488" s="226">
        <f t="shared" si="29"/>
        <v>0</v>
      </c>
      <c r="R488" s="49">
        <f>R482</f>
        <v>35.9</v>
      </c>
    </row>
    <row r="489" spans="1:18" ht="35.1" customHeight="1" thickBot="1">
      <c r="A489" s="719" t="s">
        <v>515</v>
      </c>
      <c r="B489" s="720"/>
      <c r="C489" s="720"/>
      <c r="D489" s="720"/>
      <c r="E489" s="780"/>
      <c r="F489" s="781"/>
      <c r="G489" s="29">
        <f t="shared" si="28"/>
        <v>0</v>
      </c>
      <c r="H489" s="15">
        <f t="shared" si="28"/>
        <v>0</v>
      </c>
      <c r="I489" s="4">
        <f>I483+H489</f>
        <v>0</v>
      </c>
      <c r="J489" s="4">
        <f t="shared" si="29"/>
        <v>0</v>
      </c>
      <c r="K489" s="4">
        <f t="shared" si="29"/>
        <v>0</v>
      </c>
      <c r="L489" s="4">
        <f t="shared" si="29"/>
        <v>0</v>
      </c>
      <c r="M489" s="4">
        <f t="shared" si="29"/>
        <v>0</v>
      </c>
      <c r="N489" s="4">
        <f t="shared" si="29"/>
        <v>0</v>
      </c>
      <c r="O489" s="4">
        <f t="shared" si="29"/>
        <v>0</v>
      </c>
      <c r="P489" s="4">
        <f t="shared" si="29"/>
        <v>0</v>
      </c>
      <c r="Q489" s="358">
        <f t="shared" si="29"/>
        <v>0</v>
      </c>
      <c r="R489" s="15">
        <f>R483</f>
        <v>50.13</v>
      </c>
    </row>
    <row r="490" spans="1:18" ht="35.1" customHeight="1" thickBot="1">
      <c r="A490" s="747" t="s">
        <v>516</v>
      </c>
      <c r="B490" s="782"/>
      <c r="C490" s="782"/>
      <c r="D490" s="782"/>
      <c r="E490" s="782"/>
      <c r="F490" s="783"/>
      <c r="G490" s="423">
        <f t="shared" si="28"/>
        <v>0</v>
      </c>
      <c r="H490" s="5">
        <f t="shared" si="28"/>
        <v>0</v>
      </c>
      <c r="I490" s="5">
        <f>I484+H490</f>
        <v>0</v>
      </c>
      <c r="J490" s="5">
        <f t="shared" si="29"/>
        <v>0</v>
      </c>
      <c r="K490" s="5">
        <f t="shared" si="29"/>
        <v>0</v>
      </c>
      <c r="L490" s="5">
        <f t="shared" si="29"/>
        <v>0</v>
      </c>
      <c r="M490" s="5">
        <f t="shared" si="29"/>
        <v>0</v>
      </c>
      <c r="N490" s="5">
        <f t="shared" si="29"/>
        <v>0</v>
      </c>
      <c r="O490" s="5">
        <f t="shared" si="29"/>
        <v>0</v>
      </c>
      <c r="P490" s="5">
        <f t="shared" si="29"/>
        <v>0</v>
      </c>
      <c r="Q490" s="359">
        <f t="shared" si="29"/>
        <v>0</v>
      </c>
      <c r="R490" s="5">
        <f>R484</f>
        <v>86.03</v>
      </c>
    </row>
    <row r="491" spans="1:18" ht="35.1" customHeight="1" thickBot="1">
      <c r="A491" s="640"/>
      <c r="B491" s="750"/>
      <c r="C491" s="750"/>
      <c r="D491" s="750"/>
      <c r="E491" s="750"/>
      <c r="F491" s="750"/>
      <c r="G491" s="750"/>
      <c r="H491" s="750"/>
      <c r="I491" s="750"/>
      <c r="J491" s="750"/>
      <c r="K491" s="750"/>
      <c r="L491" s="750"/>
      <c r="M491" s="750"/>
      <c r="N491" s="750"/>
      <c r="O491" s="750"/>
      <c r="P491" s="750"/>
      <c r="Q491" s="750"/>
      <c r="R491" s="389"/>
    </row>
    <row r="492" spans="1:18" ht="35.1" customHeight="1" thickBot="1">
      <c r="A492" s="722" t="s">
        <v>236</v>
      </c>
      <c r="B492" s="723"/>
      <c r="C492" s="723"/>
      <c r="D492" s="723"/>
      <c r="E492" s="723"/>
      <c r="F492" s="723"/>
      <c r="G492" s="723"/>
      <c r="H492" s="723"/>
      <c r="I492" s="723"/>
      <c r="J492" s="723"/>
      <c r="K492" s="723"/>
      <c r="L492" s="723"/>
      <c r="M492" s="723"/>
      <c r="N492" s="723"/>
      <c r="O492" s="723"/>
      <c r="P492" s="723"/>
      <c r="Q492" s="723"/>
      <c r="R492" s="452"/>
    </row>
    <row r="493" spans="1:18" ht="35.1" customHeight="1" thickBot="1">
      <c r="A493" s="722" t="s">
        <v>237</v>
      </c>
      <c r="B493" s="784"/>
      <c r="C493" s="723"/>
      <c r="D493" s="723"/>
      <c r="E493" s="723"/>
      <c r="F493" s="723"/>
      <c r="G493" s="723"/>
      <c r="H493" s="723"/>
      <c r="I493" s="723"/>
      <c r="J493" s="723"/>
      <c r="K493" s="723"/>
      <c r="L493" s="723"/>
      <c r="M493" s="723"/>
      <c r="N493" s="723"/>
      <c r="O493" s="723"/>
      <c r="P493" s="723"/>
      <c r="Q493" s="723"/>
      <c r="R493" s="389"/>
    </row>
    <row r="494" spans="1:18" s="164" customFormat="1" ht="35.1" customHeight="1">
      <c r="A494" s="665">
        <v>83</v>
      </c>
      <c r="B494" s="536" t="s">
        <v>239</v>
      </c>
      <c r="C494" s="830" t="s">
        <v>15</v>
      </c>
      <c r="D494" s="561" t="s">
        <v>616</v>
      </c>
      <c r="E494" s="665" t="s">
        <v>17</v>
      </c>
      <c r="F494" s="102" t="s">
        <v>18</v>
      </c>
      <c r="G494" s="475">
        <f>R494*J5</f>
        <v>0</v>
      </c>
      <c r="H494" s="173">
        <v>0.36899999999999999</v>
      </c>
      <c r="I494" s="138"/>
      <c r="J494" s="138"/>
      <c r="K494" s="138"/>
      <c r="L494" s="167"/>
      <c r="M494" s="138"/>
      <c r="N494" s="138"/>
      <c r="O494" s="138"/>
      <c r="P494" s="138"/>
      <c r="Q494" s="168"/>
      <c r="R494" s="384">
        <v>0.4</v>
      </c>
    </row>
    <row r="495" spans="1:18" s="164" customFormat="1" ht="35.1" customHeight="1">
      <c r="A495" s="666"/>
      <c r="B495" s="505" t="s">
        <v>240</v>
      </c>
      <c r="C495" s="692"/>
      <c r="D495" s="559"/>
      <c r="E495" s="839"/>
      <c r="F495" s="557" t="s">
        <v>19</v>
      </c>
      <c r="G495" s="476"/>
      <c r="H495" s="169"/>
      <c r="I495" s="139"/>
      <c r="J495" s="139"/>
      <c r="K495" s="139"/>
      <c r="L495" s="139"/>
      <c r="M495" s="139"/>
      <c r="N495" s="139"/>
      <c r="O495" s="139"/>
      <c r="P495" s="139"/>
      <c r="Q495" s="170"/>
      <c r="R495" s="385"/>
    </row>
    <row r="496" spans="1:18" s="164" customFormat="1" ht="35.1" customHeight="1" thickBot="1">
      <c r="A496" s="666"/>
      <c r="B496" s="505" t="s">
        <v>618</v>
      </c>
      <c r="C496" s="692"/>
      <c r="D496" s="562"/>
      <c r="E496" s="839"/>
      <c r="F496" s="125" t="s">
        <v>20</v>
      </c>
      <c r="G496" s="477"/>
      <c r="H496" s="191"/>
      <c r="I496" s="147"/>
      <c r="J496" s="147"/>
      <c r="K496" s="147"/>
      <c r="L496" s="147"/>
      <c r="M496" s="147"/>
      <c r="N496" s="147"/>
      <c r="O496" s="147"/>
      <c r="P496" s="147"/>
      <c r="Q496" s="171"/>
      <c r="R496" s="387"/>
    </row>
    <row r="497" spans="1:18" s="164" customFormat="1" ht="35.1" customHeight="1" thickBot="1">
      <c r="A497" s="667"/>
      <c r="B497" s="560" t="s">
        <v>241</v>
      </c>
      <c r="C497" s="681"/>
      <c r="D497" s="172"/>
      <c r="E497" s="840"/>
      <c r="F497" s="558"/>
      <c r="G497" s="470"/>
      <c r="H497" s="837"/>
      <c r="I497" s="838"/>
      <c r="J497" s="838"/>
      <c r="K497" s="838"/>
      <c r="L497" s="838"/>
      <c r="M497" s="838"/>
      <c r="N497" s="838"/>
      <c r="O497" s="838"/>
      <c r="P497" s="838"/>
      <c r="Q497" s="838"/>
      <c r="R497" s="558"/>
    </row>
    <row r="498" spans="1:18" s="164" customFormat="1" ht="34.5" customHeight="1">
      <c r="A498" s="665">
        <v>84</v>
      </c>
      <c r="B498" s="536" t="s">
        <v>239</v>
      </c>
      <c r="C498" s="830" t="s">
        <v>15</v>
      </c>
      <c r="D498" s="536" t="s">
        <v>416</v>
      </c>
      <c r="E498" s="665" t="s">
        <v>17</v>
      </c>
      <c r="F498" s="102" t="s">
        <v>18</v>
      </c>
      <c r="G498" s="475">
        <f>R498*J5</f>
        <v>0</v>
      </c>
      <c r="H498" s="173">
        <v>0.05</v>
      </c>
      <c r="I498" s="138"/>
      <c r="J498" s="138"/>
      <c r="K498" s="138"/>
      <c r="L498" s="138"/>
      <c r="M498" s="138"/>
      <c r="N498" s="138"/>
      <c r="O498" s="138"/>
      <c r="P498" s="138"/>
      <c r="Q498" s="168"/>
      <c r="R498" s="384">
        <v>0.65</v>
      </c>
    </row>
    <row r="499" spans="1:18" s="164" customFormat="1" ht="35.1" customHeight="1">
      <c r="A499" s="666"/>
      <c r="B499" s="559" t="s">
        <v>242</v>
      </c>
      <c r="C499" s="692"/>
      <c r="D499" s="117"/>
      <c r="E499" s="839"/>
      <c r="F499" s="557" t="s">
        <v>19</v>
      </c>
      <c r="G499" s="476"/>
      <c r="H499" s="169"/>
      <c r="I499" s="139"/>
      <c r="J499" s="139"/>
      <c r="K499" s="139"/>
      <c r="L499" s="139"/>
      <c r="M499" s="139"/>
      <c r="N499" s="139"/>
      <c r="O499" s="139"/>
      <c r="P499" s="139"/>
      <c r="Q499" s="170"/>
      <c r="R499" s="385"/>
    </row>
    <row r="500" spans="1:18" s="164" customFormat="1" ht="35.1" customHeight="1" thickBot="1">
      <c r="A500" s="666"/>
      <c r="B500" s="505" t="s">
        <v>243</v>
      </c>
      <c r="C500" s="692"/>
      <c r="D500" s="562"/>
      <c r="E500" s="839"/>
      <c r="F500" s="125" t="s">
        <v>20</v>
      </c>
      <c r="G500" s="477"/>
      <c r="H500" s="191"/>
      <c r="I500" s="147"/>
      <c r="J500" s="147"/>
      <c r="K500" s="147"/>
      <c r="L500" s="147"/>
      <c r="M500" s="147"/>
      <c r="N500" s="147"/>
      <c r="O500" s="147"/>
      <c r="P500" s="147"/>
      <c r="Q500" s="171"/>
      <c r="R500" s="387"/>
    </row>
    <row r="501" spans="1:18" s="164" customFormat="1" ht="35.1" customHeight="1">
      <c r="A501" s="666"/>
      <c r="B501" s="505" t="s">
        <v>619</v>
      </c>
      <c r="C501" s="692"/>
      <c r="D501" s="694"/>
      <c r="E501" s="839"/>
      <c r="F501" s="664"/>
      <c r="G501" s="461"/>
      <c r="H501" s="632"/>
      <c r="I501" s="828"/>
      <c r="J501" s="828"/>
      <c r="K501" s="828"/>
      <c r="L501" s="828"/>
      <c r="M501" s="828"/>
      <c r="N501" s="828"/>
      <c r="O501" s="828"/>
      <c r="P501" s="828"/>
      <c r="Q501" s="828"/>
      <c r="R501" s="509"/>
    </row>
    <row r="502" spans="1:18" s="164" customFormat="1" ht="35.1" customHeight="1">
      <c r="A502" s="666"/>
      <c r="B502" s="505" t="s">
        <v>244</v>
      </c>
      <c r="C502" s="692"/>
      <c r="D502" s="835"/>
      <c r="E502" s="839"/>
      <c r="F502" s="835"/>
      <c r="G502" s="478"/>
      <c r="H502" s="836"/>
      <c r="I502" s="836"/>
      <c r="J502" s="836"/>
      <c r="K502" s="836"/>
      <c r="L502" s="836"/>
      <c r="M502" s="836"/>
      <c r="N502" s="836"/>
      <c r="O502" s="836"/>
      <c r="P502" s="836"/>
      <c r="Q502" s="836"/>
      <c r="R502" s="528"/>
    </row>
    <row r="503" spans="1:18" s="164" customFormat="1" ht="35.1" customHeight="1" thickBot="1">
      <c r="A503" s="667"/>
      <c r="B503" s="560" t="s">
        <v>245</v>
      </c>
      <c r="C503" s="681"/>
      <c r="D503" s="827"/>
      <c r="E503" s="840"/>
      <c r="F503" s="827"/>
      <c r="G503" s="479"/>
      <c r="H503" s="829"/>
      <c r="I503" s="829"/>
      <c r="J503" s="829"/>
      <c r="K503" s="829"/>
      <c r="L503" s="829"/>
      <c r="M503" s="829"/>
      <c r="N503" s="829"/>
      <c r="O503" s="829"/>
      <c r="P503" s="829"/>
      <c r="Q503" s="829"/>
      <c r="R503" s="529"/>
    </row>
    <row r="504" spans="1:18" s="164" customFormat="1" ht="32.25" customHeight="1">
      <c r="A504" s="665">
        <v>85</v>
      </c>
      <c r="B504" s="536" t="s">
        <v>246</v>
      </c>
      <c r="C504" s="830" t="s">
        <v>24</v>
      </c>
      <c r="D504" s="561" t="s">
        <v>648</v>
      </c>
      <c r="E504" s="696" t="s">
        <v>17</v>
      </c>
      <c r="F504" s="148" t="s">
        <v>18</v>
      </c>
      <c r="G504" s="475">
        <f>R504*J5</f>
        <v>0</v>
      </c>
      <c r="H504" s="173">
        <v>0.98099999999999998</v>
      </c>
      <c r="I504" s="173"/>
      <c r="J504" s="138"/>
      <c r="K504" s="138"/>
      <c r="L504" s="138"/>
      <c r="M504" s="138"/>
      <c r="N504" s="138"/>
      <c r="O504" s="138"/>
      <c r="P504" s="138"/>
      <c r="Q504" s="168"/>
      <c r="R504" s="384">
        <v>1.9</v>
      </c>
    </row>
    <row r="505" spans="1:18" s="164" customFormat="1" ht="30.75" customHeight="1">
      <c r="A505" s="666"/>
      <c r="B505" s="505" t="s">
        <v>247</v>
      </c>
      <c r="C505" s="831"/>
      <c r="D505" s="117"/>
      <c r="E505" s="833"/>
      <c r="F505" s="280" t="s">
        <v>19</v>
      </c>
      <c r="G505" s="476"/>
      <c r="H505" s="169"/>
      <c r="I505" s="169"/>
      <c r="J505" s="139"/>
      <c r="K505" s="139"/>
      <c r="L505" s="139"/>
      <c r="M505" s="139"/>
      <c r="N505" s="139"/>
      <c r="O505" s="139"/>
      <c r="P505" s="139"/>
      <c r="Q505" s="170"/>
      <c r="R505" s="385"/>
    </row>
    <row r="506" spans="1:18" s="164" customFormat="1" ht="30.75" customHeight="1" thickBot="1">
      <c r="A506" s="666"/>
      <c r="B506" s="559" t="s">
        <v>248</v>
      </c>
      <c r="C506" s="831"/>
      <c r="D506" s="133"/>
      <c r="E506" s="833"/>
      <c r="F506" s="174" t="s">
        <v>20</v>
      </c>
      <c r="G506" s="477"/>
      <c r="H506" s="191"/>
      <c r="I506" s="175"/>
      <c r="J506" s="176"/>
      <c r="K506" s="564"/>
      <c r="L506" s="140"/>
      <c r="M506" s="140"/>
      <c r="N506" s="140"/>
      <c r="O506" s="140"/>
      <c r="P506" s="140"/>
      <c r="Q506" s="177"/>
      <c r="R506" s="387"/>
    </row>
    <row r="507" spans="1:18" s="164" customFormat="1" ht="30.75" customHeight="1">
      <c r="A507" s="666"/>
      <c r="B507" s="559" t="s">
        <v>249</v>
      </c>
      <c r="C507" s="831"/>
      <c r="D507" s="694"/>
      <c r="E507" s="833"/>
      <c r="F507" s="664"/>
      <c r="G507" s="461"/>
      <c r="H507" s="632"/>
      <c r="I507" s="828"/>
      <c r="J507" s="828"/>
      <c r="K507" s="828"/>
      <c r="L507" s="828"/>
      <c r="M507" s="828"/>
      <c r="N507" s="828"/>
      <c r="O507" s="828"/>
      <c r="P507" s="828"/>
      <c r="Q507" s="828"/>
      <c r="R507" s="509"/>
    </row>
    <row r="508" spans="1:18" s="164" customFormat="1" ht="42" customHeight="1" thickBot="1">
      <c r="A508" s="667"/>
      <c r="B508" s="560" t="s">
        <v>250</v>
      </c>
      <c r="C508" s="832"/>
      <c r="D508" s="827"/>
      <c r="E508" s="834"/>
      <c r="F508" s="827"/>
      <c r="G508" s="479"/>
      <c r="H508" s="829"/>
      <c r="I508" s="829"/>
      <c r="J508" s="829"/>
      <c r="K508" s="829"/>
      <c r="L508" s="829"/>
      <c r="M508" s="829"/>
      <c r="N508" s="829"/>
      <c r="O508" s="829"/>
      <c r="P508" s="829"/>
      <c r="Q508" s="829"/>
      <c r="R508" s="529"/>
    </row>
    <row r="509" spans="1:18" s="164" customFormat="1" ht="32.25" customHeight="1">
      <c r="A509" s="665">
        <v>86</v>
      </c>
      <c r="B509" s="536" t="s">
        <v>251</v>
      </c>
      <c r="C509" s="830" t="s">
        <v>24</v>
      </c>
      <c r="D509" s="561"/>
      <c r="E509" s="696" t="s">
        <v>451</v>
      </c>
      <c r="F509" s="148" t="s">
        <v>18</v>
      </c>
      <c r="G509" s="456"/>
      <c r="H509" s="173"/>
      <c r="I509" s="173"/>
      <c r="J509" s="138"/>
      <c r="K509" s="138"/>
      <c r="L509" s="138"/>
      <c r="M509" s="138"/>
      <c r="N509" s="138"/>
      <c r="O509" s="138"/>
      <c r="P509" s="138"/>
      <c r="Q509" s="168"/>
      <c r="R509" s="384"/>
    </row>
    <row r="510" spans="1:18" s="164" customFormat="1" ht="30.75" customHeight="1">
      <c r="A510" s="666"/>
      <c r="B510" s="505" t="s">
        <v>252</v>
      </c>
      <c r="C510" s="831"/>
      <c r="D510" s="117"/>
      <c r="E510" s="833"/>
      <c r="F510" s="280" t="s">
        <v>19</v>
      </c>
      <c r="G510" s="468"/>
      <c r="H510" s="169"/>
      <c r="I510" s="169"/>
      <c r="J510" s="139"/>
      <c r="K510" s="139"/>
      <c r="L510" s="139"/>
      <c r="M510" s="139"/>
      <c r="N510" s="139"/>
      <c r="O510" s="139"/>
      <c r="P510" s="139"/>
      <c r="Q510" s="170"/>
      <c r="R510" s="385"/>
    </row>
    <row r="511" spans="1:18" s="164" customFormat="1" ht="30.75" customHeight="1" thickBot="1">
      <c r="A511" s="666"/>
      <c r="B511" s="559" t="s">
        <v>253</v>
      </c>
      <c r="C511" s="831"/>
      <c r="D511" s="133" t="s">
        <v>254</v>
      </c>
      <c r="E511" s="833"/>
      <c r="F511" s="174" t="s">
        <v>20</v>
      </c>
      <c r="G511" s="497">
        <f>R511*J5</f>
        <v>0</v>
      </c>
      <c r="H511" s="191"/>
      <c r="I511" s="175"/>
      <c r="J511" s="176"/>
      <c r="K511" s="564"/>
      <c r="L511" s="140"/>
      <c r="M511" s="140"/>
      <c r="N511" s="140"/>
      <c r="O511" s="140">
        <v>0.505</v>
      </c>
      <c r="P511" s="140"/>
      <c r="Q511" s="177"/>
      <c r="R511" s="387">
        <v>1.3</v>
      </c>
    </row>
    <row r="512" spans="1:18" s="164" customFormat="1" ht="30.75" customHeight="1" thickBot="1">
      <c r="A512" s="666"/>
      <c r="B512" s="559"/>
      <c r="C512" s="831"/>
      <c r="D512" s="536"/>
      <c r="E512" s="833"/>
      <c r="F512" s="509"/>
      <c r="G512" s="461"/>
      <c r="H512" s="632"/>
      <c r="I512" s="828"/>
      <c r="J512" s="828"/>
      <c r="K512" s="828"/>
      <c r="L512" s="828"/>
      <c r="M512" s="828"/>
      <c r="N512" s="828"/>
      <c r="O512" s="828"/>
      <c r="P512" s="828"/>
      <c r="Q512" s="828"/>
      <c r="R512" s="509"/>
    </row>
    <row r="513" spans="1:18" s="164" customFormat="1" ht="35.1" customHeight="1">
      <c r="A513" s="665">
        <v>87</v>
      </c>
      <c r="B513" s="299" t="s">
        <v>255</v>
      </c>
      <c r="C513" s="830" t="s">
        <v>73</v>
      </c>
      <c r="D513" s="561"/>
      <c r="E513" s="665" t="s">
        <v>451</v>
      </c>
      <c r="F513" s="148" t="s">
        <v>18</v>
      </c>
      <c r="G513" s="456"/>
      <c r="H513" s="173"/>
      <c r="I513" s="138"/>
      <c r="J513" s="138"/>
      <c r="K513" s="138"/>
      <c r="L513" s="138"/>
      <c r="M513" s="138"/>
      <c r="N513" s="138"/>
      <c r="O513" s="138"/>
      <c r="P513" s="138"/>
      <c r="Q513" s="168"/>
      <c r="R513" s="384"/>
    </row>
    <row r="514" spans="1:18" s="164" customFormat="1" ht="35.1" customHeight="1">
      <c r="A514" s="666"/>
      <c r="B514" s="300" t="s">
        <v>256</v>
      </c>
      <c r="C514" s="844"/>
      <c r="D514" s="559"/>
      <c r="E514" s="666"/>
      <c r="F514" s="280" t="s">
        <v>19</v>
      </c>
      <c r="G514" s="468"/>
      <c r="H514" s="169"/>
      <c r="I514" s="139"/>
      <c r="J514" s="139"/>
      <c r="K514" s="139"/>
      <c r="L514" s="139"/>
      <c r="M514" s="139"/>
      <c r="N514" s="139"/>
      <c r="O514" s="139"/>
      <c r="P514" s="139"/>
      <c r="Q514" s="170"/>
      <c r="R514" s="385"/>
    </row>
    <row r="515" spans="1:18" s="164" customFormat="1" ht="35.1" customHeight="1" thickBot="1">
      <c r="A515" s="666"/>
      <c r="B515" s="300" t="s">
        <v>257</v>
      </c>
      <c r="C515" s="844"/>
      <c r="D515" s="562" t="s">
        <v>55</v>
      </c>
      <c r="E515" s="666"/>
      <c r="F515" s="149" t="s">
        <v>20</v>
      </c>
      <c r="G515" s="469">
        <f>R515*J5</f>
        <v>0</v>
      </c>
      <c r="H515" s="191"/>
      <c r="I515" s="147"/>
      <c r="J515" s="147"/>
      <c r="K515" s="147"/>
      <c r="L515" s="147"/>
      <c r="M515" s="147"/>
      <c r="N515" s="147"/>
      <c r="O515" s="147">
        <v>4.0000000000000001E-3</v>
      </c>
      <c r="P515" s="147"/>
      <c r="Q515" s="171"/>
      <c r="R515" s="387">
        <v>0.4</v>
      </c>
    </row>
    <row r="516" spans="1:18" s="164" customFormat="1" ht="50.25" customHeight="1" thickBot="1">
      <c r="A516" s="667"/>
      <c r="B516" s="172" t="s">
        <v>258</v>
      </c>
      <c r="C516" s="845"/>
      <c r="D516" s="172"/>
      <c r="E516" s="667"/>
      <c r="F516" s="558"/>
      <c r="G516" s="470"/>
      <c r="H516" s="837"/>
      <c r="I516" s="837"/>
      <c r="J516" s="837"/>
      <c r="K516" s="837"/>
      <c r="L516" s="837"/>
      <c r="M516" s="837"/>
      <c r="N516" s="837"/>
      <c r="O516" s="837"/>
      <c r="P516" s="837"/>
      <c r="Q516" s="837"/>
      <c r="R516" s="558"/>
    </row>
    <row r="517" spans="1:18" s="164" customFormat="1" ht="35.1" customHeight="1">
      <c r="A517" s="665">
        <v>88</v>
      </c>
      <c r="B517" s="536" t="s">
        <v>259</v>
      </c>
      <c r="C517" s="830" t="s">
        <v>24</v>
      </c>
      <c r="D517" s="536"/>
      <c r="E517" s="665" t="s">
        <v>451</v>
      </c>
      <c r="F517" s="148" t="s">
        <v>18</v>
      </c>
      <c r="G517" s="456"/>
      <c r="H517" s="173"/>
      <c r="I517" s="138"/>
      <c r="J517" s="138"/>
      <c r="K517" s="138"/>
      <c r="L517" s="138"/>
      <c r="M517" s="138"/>
      <c r="N517" s="138"/>
      <c r="O517" s="138"/>
      <c r="P517" s="138"/>
      <c r="Q517" s="168"/>
      <c r="R517" s="384"/>
    </row>
    <row r="518" spans="1:18" s="164" customFormat="1" ht="35.1" customHeight="1">
      <c r="A518" s="666"/>
      <c r="B518" s="559" t="s">
        <v>260</v>
      </c>
      <c r="C518" s="692"/>
      <c r="D518" s="133"/>
      <c r="E518" s="839"/>
      <c r="F518" s="280" t="s">
        <v>19</v>
      </c>
      <c r="G518" s="468"/>
      <c r="H518" s="169"/>
      <c r="I518" s="139"/>
      <c r="J518" s="139"/>
      <c r="K518" s="139"/>
      <c r="L518" s="139"/>
      <c r="M518" s="139"/>
      <c r="N518" s="139"/>
      <c r="O518" s="139"/>
      <c r="P518" s="139"/>
      <c r="Q518" s="170"/>
      <c r="R518" s="385"/>
    </row>
    <row r="519" spans="1:18" s="164" customFormat="1" ht="35.1" customHeight="1" thickBot="1">
      <c r="A519" s="666"/>
      <c r="B519" s="559" t="s">
        <v>261</v>
      </c>
      <c r="C519" s="692"/>
      <c r="D519" s="562" t="s">
        <v>262</v>
      </c>
      <c r="E519" s="839"/>
      <c r="F519" s="149" t="s">
        <v>20</v>
      </c>
      <c r="G519" s="469">
        <f>R519*J5</f>
        <v>0</v>
      </c>
      <c r="H519" s="447"/>
      <c r="I519" s="147"/>
      <c r="J519" s="147"/>
      <c r="K519" s="147"/>
      <c r="L519" s="147"/>
      <c r="M519" s="147"/>
      <c r="N519" s="147"/>
      <c r="O519" s="147">
        <v>1.218</v>
      </c>
      <c r="P519" s="147"/>
      <c r="Q519" s="171"/>
      <c r="R519" s="147">
        <v>1.4</v>
      </c>
    </row>
    <row r="520" spans="1:18" s="164" customFormat="1" ht="35.1" customHeight="1" thickBot="1">
      <c r="A520" s="667"/>
      <c r="B520" s="560" t="s">
        <v>263</v>
      </c>
      <c r="C520" s="681"/>
      <c r="D520" s="560"/>
      <c r="E520" s="840"/>
      <c r="F520" s="558"/>
      <c r="G520" s="470"/>
      <c r="H520" s="837"/>
      <c r="I520" s="838"/>
      <c r="J520" s="838"/>
      <c r="K520" s="838"/>
      <c r="L520" s="838"/>
      <c r="M520" s="838"/>
      <c r="N520" s="838"/>
      <c r="O520" s="838"/>
      <c r="P520" s="838"/>
      <c r="Q520" s="838"/>
      <c r="R520" s="558"/>
    </row>
    <row r="521" spans="1:18" s="164" customFormat="1" ht="35.1" customHeight="1">
      <c r="A521" s="665">
        <v>89</v>
      </c>
      <c r="B521" s="536" t="s">
        <v>267</v>
      </c>
      <c r="C521" s="830" t="s">
        <v>24</v>
      </c>
      <c r="D521" s="561"/>
      <c r="E521" s="665" t="s">
        <v>451</v>
      </c>
      <c r="F521" s="102" t="s">
        <v>18</v>
      </c>
      <c r="G521" s="456"/>
      <c r="H521" s="173"/>
      <c r="I521" s="138"/>
      <c r="J521" s="138"/>
      <c r="K521" s="138"/>
      <c r="L521" s="138"/>
      <c r="M521" s="138"/>
      <c r="N521" s="138"/>
      <c r="O521" s="138"/>
      <c r="P521" s="138"/>
      <c r="Q521" s="168"/>
      <c r="R521" s="384"/>
    </row>
    <row r="522" spans="1:18" s="164" customFormat="1" ht="35.1" customHeight="1">
      <c r="A522" s="839"/>
      <c r="B522" s="559" t="s">
        <v>264</v>
      </c>
      <c r="C522" s="831"/>
      <c r="D522" s="117"/>
      <c r="E522" s="839"/>
      <c r="F522" s="557" t="s">
        <v>19</v>
      </c>
      <c r="G522" s="468"/>
      <c r="H522" s="169"/>
      <c r="I522" s="139"/>
      <c r="J522" s="139"/>
      <c r="K522" s="139"/>
      <c r="L522" s="139"/>
      <c r="M522" s="139"/>
      <c r="N522" s="139"/>
      <c r="O522" s="139"/>
      <c r="P522" s="139"/>
      <c r="Q522" s="170"/>
      <c r="R522" s="386"/>
    </row>
    <row r="523" spans="1:18" s="164" customFormat="1" ht="35.1" customHeight="1" thickBot="1">
      <c r="A523" s="839"/>
      <c r="B523" s="559" t="s">
        <v>265</v>
      </c>
      <c r="C523" s="831"/>
      <c r="D523" s="562" t="s">
        <v>268</v>
      </c>
      <c r="E523" s="839"/>
      <c r="F523" s="125" t="s">
        <v>20</v>
      </c>
      <c r="G523" s="469">
        <f>R523*J5</f>
        <v>0</v>
      </c>
      <c r="H523" s="447"/>
      <c r="I523" s="147"/>
      <c r="J523" s="147"/>
      <c r="K523" s="191"/>
      <c r="L523" s="147"/>
      <c r="M523" s="147"/>
      <c r="N523" s="147"/>
      <c r="O523" s="147">
        <v>0.439</v>
      </c>
      <c r="P523" s="147"/>
      <c r="Q523" s="171"/>
      <c r="R523" s="453">
        <v>0.56000000000000005</v>
      </c>
    </row>
    <row r="524" spans="1:18" s="164" customFormat="1" ht="34.5" customHeight="1" thickBot="1">
      <c r="A524" s="840"/>
      <c r="B524" s="560" t="s">
        <v>266</v>
      </c>
      <c r="C524" s="832"/>
      <c r="D524" s="560"/>
      <c r="E524" s="840"/>
      <c r="F524" s="558"/>
      <c r="G524" s="480"/>
      <c r="H524" s="846"/>
      <c r="I524" s="838"/>
      <c r="J524" s="838"/>
      <c r="K524" s="838"/>
      <c r="L524" s="838"/>
      <c r="M524" s="838"/>
      <c r="N524" s="838"/>
      <c r="O524" s="838"/>
      <c r="P524" s="838"/>
      <c r="Q524" s="838"/>
      <c r="R524" s="132"/>
    </row>
    <row r="525" spans="1:18" s="164" customFormat="1" ht="35.1" hidden="1" customHeight="1" thickBot="1">
      <c r="A525" s="847" t="s">
        <v>269</v>
      </c>
      <c r="B525" s="848"/>
      <c r="C525" s="848"/>
      <c r="D525" s="848"/>
      <c r="E525" s="849"/>
      <c r="F525" s="179">
        <f>SUM(H525:Q525)</f>
        <v>1.4</v>
      </c>
      <c r="G525" s="481">
        <f>G494+G498+G504+G509+G513+G517+G521</f>
        <v>0</v>
      </c>
      <c r="H525" s="179">
        <f>H494+H498+H504+H509+H513+H517+H521</f>
        <v>1.4</v>
      </c>
      <c r="I525" s="179">
        <f t="shared" ref="I525:Q525" si="30">I494+I498+I504+I509+I513+I517+I521</f>
        <v>0</v>
      </c>
      <c r="J525" s="179">
        <f t="shared" si="30"/>
        <v>0</v>
      </c>
      <c r="K525" s="179">
        <f t="shared" si="30"/>
        <v>0</v>
      </c>
      <c r="L525" s="179">
        <f t="shared" si="30"/>
        <v>0</v>
      </c>
      <c r="M525" s="179">
        <f t="shared" si="30"/>
        <v>0</v>
      </c>
      <c r="N525" s="179">
        <f t="shared" si="30"/>
        <v>0</v>
      </c>
      <c r="O525" s="179">
        <f t="shared" si="30"/>
        <v>0</v>
      </c>
      <c r="P525" s="179">
        <f t="shared" si="30"/>
        <v>0</v>
      </c>
      <c r="Q525" s="371">
        <f t="shared" si="30"/>
        <v>0</v>
      </c>
      <c r="R525" s="179">
        <f>R494+R498+R504+R509+R513+R517+R521</f>
        <v>2.95</v>
      </c>
    </row>
    <row r="526" spans="1:18" s="164" customFormat="1" ht="35.1" hidden="1" customHeight="1" thickBot="1">
      <c r="A526" s="850" t="s">
        <v>270</v>
      </c>
      <c r="B526" s="851"/>
      <c r="C526" s="851"/>
      <c r="D526" s="851"/>
      <c r="E526" s="852"/>
      <c r="F526" s="179">
        <f>SUM(H526:Q526)</f>
        <v>0</v>
      </c>
      <c r="G526" s="481">
        <f t="shared" ref="G526:R527" si="31">G495+G499+G505+G510+G514+G518+G522</f>
        <v>0</v>
      </c>
      <c r="H526" s="179">
        <f t="shared" si="31"/>
        <v>0</v>
      </c>
      <c r="I526" s="179">
        <f t="shared" si="31"/>
        <v>0</v>
      </c>
      <c r="J526" s="179">
        <f t="shared" si="31"/>
        <v>0</v>
      </c>
      <c r="K526" s="179">
        <f t="shared" si="31"/>
        <v>0</v>
      </c>
      <c r="L526" s="179">
        <f t="shared" si="31"/>
        <v>0</v>
      </c>
      <c r="M526" s="179">
        <f t="shared" si="31"/>
        <v>0</v>
      </c>
      <c r="N526" s="179">
        <f t="shared" si="31"/>
        <v>0</v>
      </c>
      <c r="O526" s="179">
        <f t="shared" si="31"/>
        <v>0</v>
      </c>
      <c r="P526" s="179">
        <f t="shared" si="31"/>
        <v>0</v>
      </c>
      <c r="Q526" s="371">
        <f t="shared" si="31"/>
        <v>0</v>
      </c>
      <c r="R526" s="179">
        <f t="shared" si="31"/>
        <v>0</v>
      </c>
    </row>
    <row r="527" spans="1:18" s="164" customFormat="1" ht="35.1" hidden="1" customHeight="1" thickBot="1">
      <c r="A527" s="863" t="s">
        <v>271</v>
      </c>
      <c r="B527" s="864"/>
      <c r="C527" s="864"/>
      <c r="D527" s="864"/>
      <c r="E527" s="865"/>
      <c r="F527" s="181">
        <f>SUM(H527:Q527)</f>
        <v>2.1659999999999999</v>
      </c>
      <c r="G527" s="481">
        <f t="shared" si="31"/>
        <v>0</v>
      </c>
      <c r="H527" s="179">
        <f t="shared" si="31"/>
        <v>0</v>
      </c>
      <c r="I527" s="179">
        <f t="shared" si="31"/>
        <v>0</v>
      </c>
      <c r="J527" s="179">
        <f t="shared" si="31"/>
        <v>0</v>
      </c>
      <c r="K527" s="179">
        <f t="shared" si="31"/>
        <v>0</v>
      </c>
      <c r="L527" s="179">
        <f t="shared" si="31"/>
        <v>0</v>
      </c>
      <c r="M527" s="179">
        <f t="shared" si="31"/>
        <v>0</v>
      </c>
      <c r="N527" s="179">
        <f t="shared" si="31"/>
        <v>0</v>
      </c>
      <c r="O527" s="179">
        <f t="shared" si="31"/>
        <v>2.1659999999999999</v>
      </c>
      <c r="P527" s="179">
        <f t="shared" si="31"/>
        <v>0</v>
      </c>
      <c r="Q527" s="371">
        <f t="shared" si="31"/>
        <v>0</v>
      </c>
      <c r="R527" s="179">
        <f t="shared" si="31"/>
        <v>3.66</v>
      </c>
    </row>
    <row r="528" spans="1:18" s="224" customFormat="1" ht="50.25" hidden="1" customHeight="1" thickBot="1">
      <c r="A528" s="859" t="s">
        <v>620</v>
      </c>
      <c r="B528" s="860"/>
      <c r="C528" s="860"/>
      <c r="D528" s="860"/>
      <c r="E528" s="862"/>
      <c r="F528" s="182">
        <f>SUM(F525:F526)</f>
        <v>1.4</v>
      </c>
      <c r="G528" s="189">
        <f>SUM(G525:G526)</f>
        <v>0</v>
      </c>
      <c r="H528" s="182">
        <f>SUM(H525:H526)</f>
        <v>1.4</v>
      </c>
      <c r="I528" s="182">
        <f>SUM(I525:I526)</f>
        <v>0</v>
      </c>
      <c r="J528" s="182">
        <f>SUM(J525:J526)</f>
        <v>0</v>
      </c>
      <c r="K528" s="182">
        <f t="shared" ref="K528:Q528" si="32">SUM(K525:K526)</f>
        <v>0</v>
      </c>
      <c r="L528" s="182">
        <f t="shared" si="32"/>
        <v>0</v>
      </c>
      <c r="M528" s="182">
        <f t="shared" si="32"/>
        <v>0</v>
      </c>
      <c r="N528" s="182">
        <f t="shared" si="32"/>
        <v>0</v>
      </c>
      <c r="O528" s="182">
        <f t="shared" si="32"/>
        <v>0</v>
      </c>
      <c r="P528" s="182">
        <f t="shared" si="32"/>
        <v>0</v>
      </c>
      <c r="Q528" s="183">
        <f t="shared" si="32"/>
        <v>0</v>
      </c>
      <c r="R528" s="182">
        <f>SUM(R525:R526)</f>
        <v>2.95</v>
      </c>
    </row>
    <row r="529" spans="1:18" s="224" customFormat="1" ht="54.75" hidden="1" customHeight="1" thickBot="1">
      <c r="A529" s="866" t="s">
        <v>621</v>
      </c>
      <c r="B529" s="867"/>
      <c r="C529" s="867"/>
      <c r="D529" s="867"/>
      <c r="E529" s="868"/>
      <c r="F529" s="184">
        <f>SUM(F525:F527)</f>
        <v>3.5659999999999998</v>
      </c>
      <c r="G529" s="184">
        <f t="shared" ref="G529:R529" si="33">SUM(G525:G527)</f>
        <v>0</v>
      </c>
      <c r="H529" s="184">
        <f t="shared" si="33"/>
        <v>1.4</v>
      </c>
      <c r="I529" s="184">
        <f>SUM(I525:I527)</f>
        <v>0</v>
      </c>
      <c r="J529" s="184">
        <f>SUM(J525:J527)</f>
        <v>0</v>
      </c>
      <c r="K529" s="184">
        <f t="shared" si="33"/>
        <v>0</v>
      </c>
      <c r="L529" s="184">
        <f t="shared" si="33"/>
        <v>0</v>
      </c>
      <c r="M529" s="184">
        <f t="shared" si="33"/>
        <v>0</v>
      </c>
      <c r="N529" s="184">
        <f t="shared" si="33"/>
        <v>0</v>
      </c>
      <c r="O529" s="184">
        <f t="shared" si="33"/>
        <v>2.1659999999999999</v>
      </c>
      <c r="P529" s="184">
        <f t="shared" si="33"/>
        <v>0</v>
      </c>
      <c r="Q529" s="185">
        <f t="shared" si="33"/>
        <v>0</v>
      </c>
      <c r="R529" s="184">
        <f t="shared" si="33"/>
        <v>6.61</v>
      </c>
    </row>
    <row r="530" spans="1:18" s="164" customFormat="1" ht="35.1" hidden="1" customHeight="1" thickBot="1">
      <c r="A530" s="869"/>
      <c r="B530" s="870"/>
      <c r="C530" s="870"/>
      <c r="D530" s="870"/>
      <c r="E530" s="870"/>
      <c r="F530" s="870"/>
      <c r="G530" s="870"/>
      <c r="H530" s="870"/>
      <c r="I530" s="870"/>
      <c r="J530" s="870"/>
      <c r="K530" s="870"/>
      <c r="L530" s="870"/>
      <c r="M530" s="870"/>
      <c r="N530" s="870"/>
      <c r="O530" s="870"/>
      <c r="P530" s="870"/>
      <c r="Q530" s="870"/>
      <c r="R530" s="398"/>
    </row>
    <row r="531" spans="1:18" s="164" customFormat="1" ht="35.1" customHeight="1" thickBot="1">
      <c r="A531" s="847" t="s">
        <v>272</v>
      </c>
      <c r="B531" s="848"/>
      <c r="C531" s="848"/>
      <c r="D531" s="848"/>
      <c r="E531" s="848"/>
      <c r="F531" s="856"/>
      <c r="G531" s="482">
        <f t="shared" ref="G531:G533" si="34">G525</f>
        <v>0</v>
      </c>
      <c r="H531" s="181">
        <f>H525</f>
        <v>1.4</v>
      </c>
      <c r="I531" s="181">
        <f t="shared" ref="I531:Q535" si="35">SUM(I525,H531)</f>
        <v>1.4</v>
      </c>
      <c r="J531" s="181">
        <f t="shared" si="35"/>
        <v>1.4</v>
      </c>
      <c r="K531" s="181">
        <f t="shared" si="35"/>
        <v>1.4</v>
      </c>
      <c r="L531" s="181">
        <f t="shared" si="35"/>
        <v>1.4</v>
      </c>
      <c r="M531" s="181">
        <f t="shared" si="35"/>
        <v>1.4</v>
      </c>
      <c r="N531" s="181">
        <f t="shared" si="35"/>
        <v>1.4</v>
      </c>
      <c r="O531" s="181">
        <f t="shared" si="35"/>
        <v>1.4</v>
      </c>
      <c r="P531" s="181">
        <f t="shared" si="35"/>
        <v>1.4</v>
      </c>
      <c r="Q531" s="181">
        <f t="shared" si="35"/>
        <v>1.4</v>
      </c>
      <c r="R531" s="181">
        <f>R525</f>
        <v>2.95</v>
      </c>
    </row>
    <row r="532" spans="1:18" s="164" customFormat="1" ht="35.1" customHeight="1" thickBot="1">
      <c r="A532" s="850" t="s">
        <v>273</v>
      </c>
      <c r="B532" s="851"/>
      <c r="C532" s="851"/>
      <c r="D532" s="851"/>
      <c r="E532" s="851"/>
      <c r="F532" s="857"/>
      <c r="G532" s="482">
        <f t="shared" si="34"/>
        <v>0</v>
      </c>
      <c r="H532" s="181">
        <f>H526</f>
        <v>0</v>
      </c>
      <c r="I532" s="181">
        <f t="shared" si="35"/>
        <v>0</v>
      </c>
      <c r="J532" s="181">
        <f t="shared" si="35"/>
        <v>0</v>
      </c>
      <c r="K532" s="181">
        <f t="shared" si="35"/>
        <v>0</v>
      </c>
      <c r="L532" s="181">
        <f t="shared" si="35"/>
        <v>0</v>
      </c>
      <c r="M532" s="181">
        <f t="shared" si="35"/>
        <v>0</v>
      </c>
      <c r="N532" s="181">
        <f t="shared" si="35"/>
        <v>0</v>
      </c>
      <c r="O532" s="181">
        <f t="shared" si="35"/>
        <v>0</v>
      </c>
      <c r="P532" s="181">
        <f t="shared" si="35"/>
        <v>0</v>
      </c>
      <c r="Q532" s="181">
        <f t="shared" si="35"/>
        <v>0</v>
      </c>
      <c r="R532" s="181">
        <f>R526</f>
        <v>0</v>
      </c>
    </row>
    <row r="533" spans="1:18" s="164" customFormat="1" ht="35.1" customHeight="1" thickBot="1">
      <c r="A533" s="853" t="s">
        <v>274</v>
      </c>
      <c r="B533" s="854"/>
      <c r="C533" s="854"/>
      <c r="D533" s="854"/>
      <c r="E533" s="854"/>
      <c r="F533" s="858"/>
      <c r="G533" s="482">
        <f t="shared" si="34"/>
        <v>0</v>
      </c>
      <c r="H533" s="181">
        <f>H527</f>
        <v>0</v>
      </c>
      <c r="I533" s="181">
        <f t="shared" si="35"/>
        <v>0</v>
      </c>
      <c r="J533" s="181">
        <f t="shared" si="35"/>
        <v>0</v>
      </c>
      <c r="K533" s="181">
        <f t="shared" si="35"/>
        <v>0</v>
      </c>
      <c r="L533" s="181">
        <f t="shared" si="35"/>
        <v>0</v>
      </c>
      <c r="M533" s="181">
        <f t="shared" si="35"/>
        <v>0</v>
      </c>
      <c r="N533" s="181">
        <f t="shared" si="35"/>
        <v>0</v>
      </c>
      <c r="O533" s="181">
        <f t="shared" si="35"/>
        <v>2.1659999999999999</v>
      </c>
      <c r="P533" s="181">
        <f t="shared" si="35"/>
        <v>2.1659999999999999</v>
      </c>
      <c r="Q533" s="181">
        <f t="shared" si="35"/>
        <v>2.1659999999999999</v>
      </c>
      <c r="R533" s="181">
        <f>R527</f>
        <v>3.66</v>
      </c>
    </row>
    <row r="534" spans="1:18" s="224" customFormat="1" ht="57.75" customHeight="1" thickBot="1">
      <c r="A534" s="859" t="s">
        <v>622</v>
      </c>
      <c r="B534" s="860"/>
      <c r="C534" s="860"/>
      <c r="D534" s="860"/>
      <c r="E534" s="861"/>
      <c r="F534" s="862"/>
      <c r="G534" s="189">
        <f>SUM(G531:G532)</f>
        <v>0</v>
      </c>
      <c r="H534" s="182">
        <f>SUM(H531:H532)</f>
        <v>1.4</v>
      </c>
      <c r="I534" s="187">
        <f t="shared" si="35"/>
        <v>1.4</v>
      </c>
      <c r="J534" s="187">
        <f t="shared" si="35"/>
        <v>1.4</v>
      </c>
      <c r="K534" s="187">
        <f t="shared" si="35"/>
        <v>1.4</v>
      </c>
      <c r="L534" s="187">
        <f t="shared" si="35"/>
        <v>1.4</v>
      </c>
      <c r="M534" s="187">
        <f t="shared" si="35"/>
        <v>1.4</v>
      </c>
      <c r="N534" s="187">
        <f t="shared" si="35"/>
        <v>1.4</v>
      </c>
      <c r="O534" s="187">
        <f t="shared" si="35"/>
        <v>1.4</v>
      </c>
      <c r="P534" s="187">
        <f t="shared" si="35"/>
        <v>1.4</v>
      </c>
      <c r="Q534" s="188">
        <f t="shared" si="35"/>
        <v>1.4</v>
      </c>
      <c r="R534" s="182">
        <f>SUM(R531:R532)</f>
        <v>2.95</v>
      </c>
    </row>
    <row r="535" spans="1:18" s="224" customFormat="1" ht="77.25" customHeight="1" thickBot="1">
      <c r="A535" s="871" t="s">
        <v>623</v>
      </c>
      <c r="B535" s="872"/>
      <c r="C535" s="872"/>
      <c r="D535" s="872"/>
      <c r="E535" s="872"/>
      <c r="F535" s="873"/>
      <c r="G535" s="184">
        <f>SUM(G531:G533)</f>
        <v>0</v>
      </c>
      <c r="H535" s="189">
        <f>SUM(H531:H533)</f>
        <v>1.4</v>
      </c>
      <c r="I535" s="184">
        <f t="shared" si="35"/>
        <v>1.4</v>
      </c>
      <c r="J535" s="184">
        <f t="shared" si="35"/>
        <v>1.4</v>
      </c>
      <c r="K535" s="184">
        <f t="shared" si="35"/>
        <v>1.4</v>
      </c>
      <c r="L535" s="184">
        <f>SUM(L529,K535)</f>
        <v>1.4</v>
      </c>
      <c r="M535" s="184">
        <f>SUM(M529,L535)</f>
        <v>1.4</v>
      </c>
      <c r="N535" s="184">
        <f>SUM(N529,M535)</f>
        <v>1.4</v>
      </c>
      <c r="O535" s="184">
        <f t="shared" si="35"/>
        <v>3.5659999999999998</v>
      </c>
      <c r="P535" s="184">
        <f t="shared" si="35"/>
        <v>3.5659999999999998</v>
      </c>
      <c r="Q535" s="185">
        <f t="shared" si="35"/>
        <v>3.5659999999999998</v>
      </c>
      <c r="R535" s="184">
        <f>SUM(R531:R533)</f>
        <v>6.61</v>
      </c>
    </row>
    <row r="536" spans="1:18" s="164" customFormat="1" thickBot="1">
      <c r="A536" s="874"/>
      <c r="B536" s="875"/>
      <c r="C536" s="875"/>
      <c r="D536" s="875"/>
      <c r="E536" s="875"/>
      <c r="F536" s="875"/>
      <c r="G536" s="870"/>
      <c r="H536" s="870"/>
      <c r="I536" s="870"/>
      <c r="J536" s="870"/>
      <c r="K536" s="870"/>
      <c r="L536" s="870"/>
      <c r="M536" s="870"/>
      <c r="N536" s="870"/>
      <c r="O536" s="870"/>
      <c r="P536" s="870"/>
      <c r="Q536" s="870"/>
      <c r="R536" s="398"/>
    </row>
    <row r="537" spans="1:18" s="164" customFormat="1" ht="42.75" customHeight="1" thickBot="1">
      <c r="A537" s="876" t="s">
        <v>275</v>
      </c>
      <c r="B537" s="877"/>
      <c r="C537" s="877"/>
      <c r="D537" s="877"/>
      <c r="E537" s="877"/>
      <c r="F537" s="877"/>
      <c r="G537" s="877"/>
      <c r="H537" s="877"/>
      <c r="I537" s="877"/>
      <c r="J537" s="877"/>
      <c r="K537" s="877"/>
      <c r="L537" s="877"/>
      <c r="M537" s="877"/>
      <c r="N537" s="877"/>
      <c r="O537" s="877"/>
      <c r="P537" s="877"/>
      <c r="Q537" s="877"/>
      <c r="R537" s="454"/>
    </row>
    <row r="538" spans="1:18" s="164" customFormat="1" ht="35.1" customHeight="1">
      <c r="A538" s="665">
        <v>90</v>
      </c>
      <c r="B538" s="536" t="s">
        <v>277</v>
      </c>
      <c r="C538" s="830" t="s">
        <v>276</v>
      </c>
      <c r="D538" s="536" t="s">
        <v>120</v>
      </c>
      <c r="E538" s="665" t="s">
        <v>17</v>
      </c>
      <c r="F538" s="102" t="s">
        <v>18</v>
      </c>
      <c r="G538" s="456">
        <f>R538*J5</f>
        <v>0</v>
      </c>
      <c r="H538" s="173"/>
      <c r="I538" s="138"/>
      <c r="J538" s="138">
        <v>0.24299999999999999</v>
      </c>
      <c r="K538" s="138"/>
      <c r="L538" s="138"/>
      <c r="M538" s="138"/>
      <c r="N538" s="138"/>
      <c r="O538" s="138"/>
      <c r="P538" s="138"/>
      <c r="Q538" s="168"/>
      <c r="R538" s="384">
        <v>0.5</v>
      </c>
    </row>
    <row r="539" spans="1:18" s="164" customFormat="1" ht="35.1" customHeight="1">
      <c r="A539" s="666"/>
      <c r="B539" s="567" t="s">
        <v>278</v>
      </c>
      <c r="C539" s="692"/>
      <c r="D539" s="117"/>
      <c r="E539" s="839"/>
      <c r="F539" s="107" t="s">
        <v>19</v>
      </c>
      <c r="G539" s="468"/>
      <c r="H539" s="169"/>
      <c r="I539" s="139"/>
      <c r="J539" s="139"/>
      <c r="K539" s="139"/>
      <c r="L539" s="139"/>
      <c r="M539" s="139"/>
      <c r="N539" s="139"/>
      <c r="O539" s="139"/>
      <c r="P539" s="139"/>
      <c r="Q539" s="170"/>
      <c r="R539" s="385"/>
    </row>
    <row r="540" spans="1:18" s="164" customFormat="1" ht="33" customHeight="1" thickBot="1">
      <c r="A540" s="666"/>
      <c r="B540" s="505" t="s">
        <v>279</v>
      </c>
      <c r="C540" s="692"/>
      <c r="D540" s="562"/>
      <c r="E540" s="839"/>
      <c r="F540" s="125" t="s">
        <v>20</v>
      </c>
      <c r="G540" s="497"/>
      <c r="H540" s="191"/>
      <c r="I540" s="147"/>
      <c r="J540" s="147"/>
      <c r="K540" s="139"/>
      <c r="L540" s="139"/>
      <c r="M540" s="139"/>
      <c r="N540" s="139"/>
      <c r="O540" s="139"/>
      <c r="P540" s="139"/>
      <c r="Q540" s="170"/>
      <c r="R540" s="387"/>
    </row>
    <row r="541" spans="1:18" s="164" customFormat="1" ht="35.1" customHeight="1" thickBot="1">
      <c r="A541" s="667"/>
      <c r="B541" s="560"/>
      <c r="C541" s="681"/>
      <c r="D541" s="560"/>
      <c r="E541" s="840"/>
      <c r="F541" s="558"/>
      <c r="G541" s="470"/>
      <c r="H541" s="837"/>
      <c r="I541" s="838"/>
      <c r="J541" s="838"/>
      <c r="K541" s="838"/>
      <c r="L541" s="838"/>
      <c r="M541" s="838"/>
      <c r="N541" s="838"/>
      <c r="O541" s="838"/>
      <c r="P541" s="838"/>
      <c r="Q541" s="838"/>
      <c r="R541" s="558"/>
    </row>
    <row r="542" spans="1:18" s="164" customFormat="1" ht="35.1" hidden="1" customHeight="1" thickBot="1">
      <c r="A542" s="847" t="s">
        <v>280</v>
      </c>
      <c r="B542" s="848"/>
      <c r="C542" s="848"/>
      <c r="D542" s="848"/>
      <c r="E542" s="849"/>
      <c r="F542" s="179">
        <f>SUM(H542:Q542)</f>
        <v>0.24299999999999999</v>
      </c>
      <c r="G542" s="481">
        <f>G538</f>
        <v>0</v>
      </c>
      <c r="H542" s="179">
        <f>H538</f>
        <v>0</v>
      </c>
      <c r="I542" s="179">
        <f t="shared" ref="I542:Q542" si="36">I538</f>
        <v>0</v>
      </c>
      <c r="J542" s="179">
        <f t="shared" si="36"/>
        <v>0.24299999999999999</v>
      </c>
      <c r="K542" s="179">
        <f t="shared" si="36"/>
        <v>0</v>
      </c>
      <c r="L542" s="179">
        <f t="shared" si="36"/>
        <v>0</v>
      </c>
      <c r="M542" s="179">
        <f t="shared" si="36"/>
        <v>0</v>
      </c>
      <c r="N542" s="179">
        <f t="shared" si="36"/>
        <v>0</v>
      </c>
      <c r="O542" s="179">
        <f t="shared" si="36"/>
        <v>0</v>
      </c>
      <c r="P542" s="179">
        <f t="shared" si="36"/>
        <v>0</v>
      </c>
      <c r="Q542" s="371">
        <f t="shared" si="36"/>
        <v>0</v>
      </c>
      <c r="R542" s="179">
        <f>R538</f>
        <v>0.5</v>
      </c>
    </row>
    <row r="543" spans="1:18" s="164" customFormat="1" ht="35.1" hidden="1" customHeight="1" thickBot="1">
      <c r="A543" s="850" t="s">
        <v>281</v>
      </c>
      <c r="B543" s="851"/>
      <c r="C543" s="851"/>
      <c r="D543" s="851"/>
      <c r="E543" s="852"/>
      <c r="F543" s="179">
        <f>SUM(H543:Q543)</f>
        <v>0</v>
      </c>
      <c r="G543" s="481">
        <f t="shared" ref="G543:R544" si="37">G539</f>
        <v>0</v>
      </c>
      <c r="H543" s="179">
        <f t="shared" si="37"/>
        <v>0</v>
      </c>
      <c r="I543" s="179">
        <f t="shared" si="37"/>
        <v>0</v>
      </c>
      <c r="J543" s="179">
        <f t="shared" si="37"/>
        <v>0</v>
      </c>
      <c r="K543" s="179">
        <f t="shared" si="37"/>
        <v>0</v>
      </c>
      <c r="L543" s="179">
        <f t="shared" si="37"/>
        <v>0</v>
      </c>
      <c r="M543" s="179">
        <f t="shared" si="37"/>
        <v>0</v>
      </c>
      <c r="N543" s="179">
        <f t="shared" si="37"/>
        <v>0</v>
      </c>
      <c r="O543" s="179">
        <f t="shared" si="37"/>
        <v>0</v>
      </c>
      <c r="P543" s="179">
        <f t="shared" si="37"/>
        <v>0</v>
      </c>
      <c r="Q543" s="371">
        <f t="shared" si="37"/>
        <v>0</v>
      </c>
      <c r="R543" s="179">
        <f t="shared" si="37"/>
        <v>0</v>
      </c>
    </row>
    <row r="544" spans="1:18" s="164" customFormat="1" ht="35.1" hidden="1" customHeight="1" thickBot="1">
      <c r="A544" s="853" t="s">
        <v>282</v>
      </c>
      <c r="B544" s="854"/>
      <c r="C544" s="854"/>
      <c r="D544" s="854"/>
      <c r="E544" s="855"/>
      <c r="F544" s="181">
        <f>SUM(H544:Q544)</f>
        <v>0</v>
      </c>
      <c r="G544" s="481">
        <f t="shared" si="37"/>
        <v>0</v>
      </c>
      <c r="H544" s="179">
        <f t="shared" si="37"/>
        <v>0</v>
      </c>
      <c r="I544" s="179">
        <f t="shared" si="37"/>
        <v>0</v>
      </c>
      <c r="J544" s="179">
        <f t="shared" si="37"/>
        <v>0</v>
      </c>
      <c r="K544" s="179">
        <f t="shared" si="37"/>
        <v>0</v>
      </c>
      <c r="L544" s="179">
        <f t="shared" si="37"/>
        <v>0</v>
      </c>
      <c r="M544" s="179">
        <f t="shared" si="37"/>
        <v>0</v>
      </c>
      <c r="N544" s="179">
        <f t="shared" si="37"/>
        <v>0</v>
      </c>
      <c r="O544" s="179">
        <f t="shared" si="37"/>
        <v>0</v>
      </c>
      <c r="P544" s="179">
        <f t="shared" si="37"/>
        <v>0</v>
      </c>
      <c r="Q544" s="371">
        <f t="shared" si="37"/>
        <v>0</v>
      </c>
      <c r="R544" s="179">
        <f t="shared" si="37"/>
        <v>0</v>
      </c>
    </row>
    <row r="545" spans="1:18" s="224" customFormat="1" ht="42" hidden="1" customHeight="1" thickBot="1">
      <c r="A545" s="859" t="s">
        <v>624</v>
      </c>
      <c r="B545" s="860"/>
      <c r="C545" s="860"/>
      <c r="D545" s="860"/>
      <c r="E545" s="862"/>
      <c r="F545" s="182">
        <f>SUM(F542:F543)</f>
        <v>0.24299999999999999</v>
      </c>
      <c r="G545" s="189">
        <f>SUM(G542:G543)</f>
        <v>0</v>
      </c>
      <c r="H545" s="182">
        <f>SUM(H542:H543)</f>
        <v>0</v>
      </c>
      <c r="I545" s="182">
        <f>SUM(I542:I543)</f>
        <v>0</v>
      </c>
      <c r="J545" s="182">
        <f>SUM(J542:J543)</f>
        <v>0.24299999999999999</v>
      </c>
      <c r="K545" s="182">
        <f t="shared" ref="K545:Q545" si="38">SUM(K542:K543)</f>
        <v>0</v>
      </c>
      <c r="L545" s="182">
        <f t="shared" si="38"/>
        <v>0</v>
      </c>
      <c r="M545" s="182">
        <f t="shared" si="38"/>
        <v>0</v>
      </c>
      <c r="N545" s="182">
        <f t="shared" si="38"/>
        <v>0</v>
      </c>
      <c r="O545" s="182">
        <f t="shared" si="38"/>
        <v>0</v>
      </c>
      <c r="P545" s="182">
        <f t="shared" si="38"/>
        <v>0</v>
      </c>
      <c r="Q545" s="183">
        <f t="shared" si="38"/>
        <v>0</v>
      </c>
      <c r="R545" s="182">
        <f>SUM(R542:R543)</f>
        <v>0.5</v>
      </c>
    </row>
    <row r="546" spans="1:18" s="224" customFormat="1" ht="52.5" hidden="1" customHeight="1" thickBot="1">
      <c r="A546" s="866" t="s">
        <v>625</v>
      </c>
      <c r="B546" s="867"/>
      <c r="C546" s="867"/>
      <c r="D546" s="867"/>
      <c r="E546" s="868"/>
      <c r="F546" s="184">
        <f>SUM(F542:F544)</f>
        <v>0.24299999999999999</v>
      </c>
      <c r="G546" s="184">
        <f t="shared" ref="G546:R546" si="39">SUM(G542:G544)</f>
        <v>0</v>
      </c>
      <c r="H546" s="184">
        <f t="shared" si="39"/>
        <v>0</v>
      </c>
      <c r="I546" s="184">
        <f t="shared" si="39"/>
        <v>0</v>
      </c>
      <c r="J546" s="184">
        <f t="shared" si="39"/>
        <v>0.24299999999999999</v>
      </c>
      <c r="K546" s="184">
        <f t="shared" si="39"/>
        <v>0</v>
      </c>
      <c r="L546" s="184">
        <f t="shared" si="39"/>
        <v>0</v>
      </c>
      <c r="M546" s="184">
        <f t="shared" si="39"/>
        <v>0</v>
      </c>
      <c r="N546" s="184">
        <f t="shared" si="39"/>
        <v>0</v>
      </c>
      <c r="O546" s="184">
        <f t="shared" si="39"/>
        <v>0</v>
      </c>
      <c r="P546" s="184">
        <f t="shared" si="39"/>
        <v>0</v>
      </c>
      <c r="Q546" s="185">
        <f t="shared" si="39"/>
        <v>0</v>
      </c>
      <c r="R546" s="184">
        <f t="shared" si="39"/>
        <v>0.5</v>
      </c>
    </row>
    <row r="547" spans="1:18" s="164" customFormat="1" ht="35.1" customHeight="1" thickBot="1">
      <c r="A547" s="533"/>
      <c r="B547" s="534"/>
      <c r="C547" s="190"/>
      <c r="D547" s="534"/>
      <c r="E547" s="534"/>
      <c r="F547" s="534"/>
      <c r="G547" s="483"/>
      <c r="H547" s="534"/>
      <c r="I547" s="534"/>
      <c r="J547" s="534"/>
      <c r="K547" s="534"/>
      <c r="L547" s="534"/>
      <c r="M547" s="534"/>
      <c r="N547" s="534"/>
      <c r="O547" s="534"/>
      <c r="P547" s="534"/>
      <c r="Q547" s="534"/>
      <c r="R547" s="337"/>
    </row>
    <row r="548" spans="1:18" s="164" customFormat="1" ht="35.1" customHeight="1" thickBot="1">
      <c r="A548" s="847" t="s">
        <v>283</v>
      </c>
      <c r="B548" s="848"/>
      <c r="C548" s="848"/>
      <c r="D548" s="848"/>
      <c r="E548" s="848"/>
      <c r="F548" s="856"/>
      <c r="G548" s="482">
        <f t="shared" ref="G548:H550" si="40">G542</f>
        <v>0</v>
      </c>
      <c r="H548" s="181">
        <f t="shared" si="40"/>
        <v>0</v>
      </c>
      <c r="I548" s="181">
        <f t="shared" ref="I548:Q552" si="41">SUM(I542,H548)</f>
        <v>0</v>
      </c>
      <c r="J548" s="181">
        <f t="shared" si="41"/>
        <v>0.24299999999999999</v>
      </c>
      <c r="K548" s="181">
        <f t="shared" si="41"/>
        <v>0.24299999999999999</v>
      </c>
      <c r="L548" s="181">
        <f t="shared" si="41"/>
        <v>0.24299999999999999</v>
      </c>
      <c r="M548" s="181">
        <f t="shared" si="41"/>
        <v>0.24299999999999999</v>
      </c>
      <c r="N548" s="181">
        <f t="shared" si="41"/>
        <v>0.24299999999999999</v>
      </c>
      <c r="O548" s="181">
        <f t="shared" si="41"/>
        <v>0.24299999999999999</v>
      </c>
      <c r="P548" s="181">
        <f t="shared" si="41"/>
        <v>0.24299999999999999</v>
      </c>
      <c r="Q548" s="186">
        <f t="shared" si="41"/>
        <v>0.24299999999999999</v>
      </c>
      <c r="R548" s="181">
        <f>R542</f>
        <v>0.5</v>
      </c>
    </row>
    <row r="549" spans="1:18" s="164" customFormat="1" ht="35.1" customHeight="1" thickBot="1">
      <c r="A549" s="850" t="s">
        <v>284</v>
      </c>
      <c r="B549" s="851"/>
      <c r="C549" s="851"/>
      <c r="D549" s="851"/>
      <c r="E549" s="851"/>
      <c r="F549" s="857"/>
      <c r="G549" s="482">
        <f t="shared" si="40"/>
        <v>0</v>
      </c>
      <c r="H549" s="181">
        <f t="shared" si="40"/>
        <v>0</v>
      </c>
      <c r="I549" s="181">
        <f t="shared" si="41"/>
        <v>0</v>
      </c>
      <c r="J549" s="181">
        <f t="shared" si="41"/>
        <v>0</v>
      </c>
      <c r="K549" s="181">
        <f t="shared" si="41"/>
        <v>0</v>
      </c>
      <c r="L549" s="181">
        <f t="shared" si="41"/>
        <v>0</v>
      </c>
      <c r="M549" s="181">
        <f t="shared" si="41"/>
        <v>0</v>
      </c>
      <c r="N549" s="181">
        <f t="shared" si="41"/>
        <v>0</v>
      </c>
      <c r="O549" s="181">
        <f t="shared" si="41"/>
        <v>0</v>
      </c>
      <c r="P549" s="181">
        <f t="shared" si="41"/>
        <v>0</v>
      </c>
      <c r="Q549" s="186">
        <f t="shared" si="41"/>
        <v>0</v>
      </c>
      <c r="R549" s="181">
        <f>R543</f>
        <v>0</v>
      </c>
    </row>
    <row r="550" spans="1:18" s="164" customFormat="1" ht="35.1" customHeight="1" thickBot="1">
      <c r="A550" s="853" t="s">
        <v>285</v>
      </c>
      <c r="B550" s="854"/>
      <c r="C550" s="854"/>
      <c r="D550" s="854"/>
      <c r="E550" s="854"/>
      <c r="F550" s="858"/>
      <c r="G550" s="482">
        <f t="shared" si="40"/>
        <v>0</v>
      </c>
      <c r="H550" s="181">
        <f t="shared" si="40"/>
        <v>0</v>
      </c>
      <c r="I550" s="181">
        <f t="shared" si="41"/>
        <v>0</v>
      </c>
      <c r="J550" s="181">
        <f t="shared" si="41"/>
        <v>0</v>
      </c>
      <c r="K550" s="181">
        <f t="shared" si="41"/>
        <v>0</v>
      </c>
      <c r="L550" s="181">
        <f t="shared" si="41"/>
        <v>0</v>
      </c>
      <c r="M550" s="181">
        <f t="shared" si="41"/>
        <v>0</v>
      </c>
      <c r="N550" s="181">
        <f t="shared" si="41"/>
        <v>0</v>
      </c>
      <c r="O550" s="181">
        <f t="shared" si="41"/>
        <v>0</v>
      </c>
      <c r="P550" s="181">
        <f t="shared" si="41"/>
        <v>0</v>
      </c>
      <c r="Q550" s="186">
        <f t="shared" si="41"/>
        <v>0</v>
      </c>
      <c r="R550" s="181">
        <f>R544</f>
        <v>0</v>
      </c>
    </row>
    <row r="551" spans="1:18" s="224" customFormat="1" ht="72" customHeight="1" thickBot="1">
      <c r="A551" s="859" t="s">
        <v>626</v>
      </c>
      <c r="B551" s="860"/>
      <c r="C551" s="860"/>
      <c r="D551" s="860"/>
      <c r="E551" s="861"/>
      <c r="F551" s="862"/>
      <c r="G551" s="189">
        <f>SUM(G548:G549)</f>
        <v>0</v>
      </c>
      <c r="H551" s="182">
        <f>SUM(H548:H549)</f>
        <v>0</v>
      </c>
      <c r="I551" s="187">
        <f t="shared" si="41"/>
        <v>0</v>
      </c>
      <c r="J551" s="187">
        <f t="shared" si="41"/>
        <v>0.24299999999999999</v>
      </c>
      <c r="K551" s="187">
        <f t="shared" si="41"/>
        <v>0.24299999999999999</v>
      </c>
      <c r="L551" s="187">
        <f t="shared" si="41"/>
        <v>0.24299999999999999</v>
      </c>
      <c r="M551" s="187">
        <f t="shared" si="41"/>
        <v>0.24299999999999999</v>
      </c>
      <c r="N551" s="187">
        <f t="shared" si="41"/>
        <v>0.24299999999999999</v>
      </c>
      <c r="O551" s="187">
        <f t="shared" si="41"/>
        <v>0.24299999999999999</v>
      </c>
      <c r="P551" s="187">
        <f t="shared" si="41"/>
        <v>0.24299999999999999</v>
      </c>
      <c r="Q551" s="188">
        <f t="shared" si="41"/>
        <v>0.24299999999999999</v>
      </c>
      <c r="R551" s="182">
        <f>SUM(R548:R549)</f>
        <v>0.5</v>
      </c>
    </row>
    <row r="552" spans="1:18" s="224" customFormat="1" ht="74.25" customHeight="1" thickBot="1">
      <c r="A552" s="871" t="s">
        <v>627</v>
      </c>
      <c r="B552" s="872"/>
      <c r="C552" s="872"/>
      <c r="D552" s="872"/>
      <c r="E552" s="872"/>
      <c r="F552" s="873"/>
      <c r="G552" s="184">
        <f>SUM(G548:G550)</f>
        <v>0</v>
      </c>
      <c r="H552" s="184">
        <f>SUM(H548:H550)</f>
        <v>0</v>
      </c>
      <c r="I552" s="184">
        <f t="shared" si="41"/>
        <v>0</v>
      </c>
      <c r="J552" s="184">
        <f t="shared" si="41"/>
        <v>0.24299999999999999</v>
      </c>
      <c r="K552" s="184">
        <f t="shared" si="41"/>
        <v>0.24299999999999999</v>
      </c>
      <c r="L552" s="184">
        <f t="shared" si="41"/>
        <v>0.24299999999999999</v>
      </c>
      <c r="M552" s="184">
        <f t="shared" si="41"/>
        <v>0.24299999999999999</v>
      </c>
      <c r="N552" s="184">
        <f t="shared" si="41"/>
        <v>0.24299999999999999</v>
      </c>
      <c r="O552" s="184">
        <f t="shared" si="41"/>
        <v>0.24299999999999999</v>
      </c>
      <c r="P552" s="184">
        <f t="shared" si="41"/>
        <v>0.24299999999999999</v>
      </c>
      <c r="Q552" s="185">
        <f t="shared" si="41"/>
        <v>0.24299999999999999</v>
      </c>
      <c r="R552" s="184">
        <f>SUM(R548:R550)</f>
        <v>0.5</v>
      </c>
    </row>
    <row r="553" spans="1:18" s="164" customFormat="1" thickBot="1">
      <c r="A553" s="874"/>
      <c r="B553" s="875"/>
      <c r="C553" s="875"/>
      <c r="D553" s="875"/>
      <c r="E553" s="875"/>
      <c r="F553" s="875"/>
      <c r="G553" s="875"/>
      <c r="H553" s="875"/>
      <c r="I553" s="875"/>
      <c r="J553" s="875"/>
      <c r="K553" s="875"/>
      <c r="L553" s="875"/>
      <c r="M553" s="875"/>
      <c r="N553" s="875"/>
      <c r="O553" s="875"/>
      <c r="P553" s="875"/>
      <c r="Q553" s="875"/>
      <c r="R553" s="398"/>
    </row>
    <row r="554" spans="1:18" s="164" customFormat="1" ht="35.1" customHeight="1" thickBot="1">
      <c r="A554" s="876" t="s">
        <v>286</v>
      </c>
      <c r="B554" s="877"/>
      <c r="C554" s="877"/>
      <c r="D554" s="877"/>
      <c r="E554" s="877"/>
      <c r="F554" s="877"/>
      <c r="G554" s="877"/>
      <c r="H554" s="877"/>
      <c r="I554" s="877"/>
      <c r="J554" s="877"/>
      <c r="K554" s="877"/>
      <c r="L554" s="877"/>
      <c r="M554" s="877"/>
      <c r="N554" s="877"/>
      <c r="O554" s="877"/>
      <c r="P554" s="877"/>
      <c r="Q554" s="877"/>
      <c r="R554" s="454"/>
    </row>
    <row r="555" spans="1:18" s="164" customFormat="1" ht="35.1" customHeight="1">
      <c r="A555" s="665">
        <v>91</v>
      </c>
      <c r="B555" s="536" t="s">
        <v>288</v>
      </c>
      <c r="C555" s="830" t="s">
        <v>287</v>
      </c>
      <c r="D555" s="536" t="s">
        <v>193</v>
      </c>
      <c r="E555" s="665" t="s">
        <v>17</v>
      </c>
      <c r="F555" s="102" t="s">
        <v>18</v>
      </c>
      <c r="G555" s="456">
        <f>R555*J5</f>
        <v>0</v>
      </c>
      <c r="H555" s="173"/>
      <c r="I555" s="173">
        <v>0.879</v>
      </c>
      <c r="J555" s="138"/>
      <c r="K555" s="138"/>
      <c r="L555" s="138"/>
      <c r="M555" s="138"/>
      <c r="N555" s="138"/>
      <c r="O555" s="138"/>
      <c r="P555" s="138"/>
      <c r="Q555" s="168"/>
      <c r="R555" s="384">
        <v>2.4</v>
      </c>
    </row>
    <row r="556" spans="1:18" s="164" customFormat="1" ht="35.1" customHeight="1">
      <c r="A556" s="666"/>
      <c r="B556" s="505" t="s">
        <v>289</v>
      </c>
      <c r="C556" s="692"/>
      <c r="D556" s="133"/>
      <c r="E556" s="839"/>
      <c r="F556" s="107" t="s">
        <v>19</v>
      </c>
      <c r="G556" s="468"/>
      <c r="H556" s="448"/>
      <c r="I556" s="169"/>
      <c r="J556" s="139"/>
      <c r="K556" s="139"/>
      <c r="L556" s="139"/>
      <c r="M556" s="139"/>
      <c r="N556" s="139"/>
      <c r="O556" s="139"/>
      <c r="P556" s="139"/>
      <c r="Q556" s="170"/>
      <c r="R556" s="399"/>
    </row>
    <row r="557" spans="1:18" s="164" customFormat="1" ht="35.1" customHeight="1" thickBot="1">
      <c r="A557" s="666"/>
      <c r="B557" s="559" t="s">
        <v>290</v>
      </c>
      <c r="C557" s="692"/>
      <c r="D557" s="562"/>
      <c r="E557" s="839"/>
      <c r="F557" s="125" t="s">
        <v>20</v>
      </c>
      <c r="G557" s="497"/>
      <c r="H557" s="449"/>
      <c r="I557" s="191"/>
      <c r="J557" s="147"/>
      <c r="K557" s="147"/>
      <c r="L557" s="147"/>
      <c r="M557" s="147"/>
      <c r="N557" s="147"/>
      <c r="O557" s="147"/>
      <c r="P557" s="147"/>
      <c r="Q557" s="171"/>
      <c r="R557" s="400"/>
    </row>
    <row r="558" spans="1:18" s="164" customFormat="1" ht="35.1" customHeight="1" thickBot="1">
      <c r="A558" s="667"/>
      <c r="B558" s="560" t="s">
        <v>291</v>
      </c>
      <c r="C558" s="681"/>
      <c r="D558" s="560"/>
      <c r="E558" s="840"/>
      <c r="F558" s="192"/>
      <c r="G558" s="484"/>
      <c r="H558" s="878"/>
      <c r="I558" s="631"/>
      <c r="J558" s="631"/>
      <c r="K558" s="631"/>
      <c r="L558" s="631"/>
      <c r="M558" s="631"/>
      <c r="N558" s="631"/>
      <c r="O558" s="631"/>
      <c r="P558" s="631"/>
      <c r="Q558" s="631"/>
      <c r="R558" s="192"/>
    </row>
    <row r="559" spans="1:18" s="164" customFormat="1" ht="35.1" customHeight="1">
      <c r="A559" s="665">
        <v>92</v>
      </c>
      <c r="B559" s="536" t="s">
        <v>292</v>
      </c>
      <c r="C559" s="830" t="s">
        <v>287</v>
      </c>
      <c r="D559" s="536" t="s">
        <v>293</v>
      </c>
      <c r="E559" s="665" t="s">
        <v>17</v>
      </c>
      <c r="F559" s="102" t="s">
        <v>18</v>
      </c>
      <c r="G559" s="456">
        <f>R559*J5</f>
        <v>0</v>
      </c>
      <c r="H559" s="173"/>
      <c r="I559" s="173">
        <v>0.22800000000000001</v>
      </c>
      <c r="J559" s="138"/>
      <c r="K559" s="138"/>
      <c r="L559" s="138"/>
      <c r="M559" s="138"/>
      <c r="N559" s="138"/>
      <c r="O559" s="138"/>
      <c r="P559" s="138"/>
      <c r="Q559" s="168"/>
      <c r="R559" s="384">
        <v>0.5</v>
      </c>
    </row>
    <row r="560" spans="1:18" s="164" customFormat="1" ht="35.1" customHeight="1">
      <c r="A560" s="666"/>
      <c r="B560" s="505" t="s">
        <v>294</v>
      </c>
      <c r="C560" s="692"/>
      <c r="D560" s="133"/>
      <c r="E560" s="839"/>
      <c r="F560" s="107" t="s">
        <v>19</v>
      </c>
      <c r="G560" s="468"/>
      <c r="H560" s="448"/>
      <c r="I560" s="169"/>
      <c r="J560" s="139"/>
      <c r="K560" s="139"/>
      <c r="L560" s="139"/>
      <c r="M560" s="139"/>
      <c r="N560" s="139"/>
      <c r="O560" s="139"/>
      <c r="P560" s="139"/>
      <c r="Q560" s="170"/>
      <c r="R560" s="399"/>
    </row>
    <row r="561" spans="1:18" s="164" customFormat="1" ht="35.1" customHeight="1" thickBot="1">
      <c r="A561" s="666"/>
      <c r="B561" s="559" t="s">
        <v>295</v>
      </c>
      <c r="C561" s="692"/>
      <c r="D561" s="562"/>
      <c r="E561" s="839"/>
      <c r="F561" s="125" t="s">
        <v>20</v>
      </c>
      <c r="G561" s="497"/>
      <c r="H561" s="449"/>
      <c r="I561" s="191"/>
      <c r="J561" s="147"/>
      <c r="K561" s="147"/>
      <c r="L561" s="147"/>
      <c r="M561" s="147"/>
      <c r="N561" s="147"/>
      <c r="O561" s="147"/>
      <c r="P561" s="147"/>
      <c r="Q561" s="171"/>
      <c r="R561" s="400"/>
    </row>
    <row r="562" spans="1:18" s="164" customFormat="1" ht="35.1" customHeight="1" thickBot="1">
      <c r="A562" s="667"/>
      <c r="B562" s="560"/>
      <c r="C562" s="681"/>
      <c r="D562" s="560"/>
      <c r="E562" s="840"/>
      <c r="F562" s="192"/>
      <c r="G562" s="484"/>
      <c r="H562" s="878"/>
      <c r="I562" s="631"/>
      <c r="J562" s="631"/>
      <c r="K562" s="631"/>
      <c r="L562" s="631"/>
      <c r="M562" s="631"/>
      <c r="N562" s="631"/>
      <c r="O562" s="631"/>
      <c r="P562" s="631"/>
      <c r="Q562" s="631"/>
      <c r="R562" s="192"/>
    </row>
    <row r="563" spans="1:18" s="164" customFormat="1" ht="35.1" hidden="1" customHeight="1" thickBot="1">
      <c r="A563" s="847" t="s">
        <v>296</v>
      </c>
      <c r="B563" s="848"/>
      <c r="C563" s="848"/>
      <c r="D563" s="848"/>
      <c r="E563" s="849"/>
      <c r="F563" s="179">
        <f>SUM(H563:Q563)</f>
        <v>1.107</v>
      </c>
      <c r="G563" s="481">
        <f t="shared" ref="G563:Q565" si="42">G555+G559</f>
        <v>0</v>
      </c>
      <c r="H563" s="179">
        <f t="shared" si="42"/>
        <v>0</v>
      </c>
      <c r="I563" s="179">
        <f t="shared" si="42"/>
        <v>1.107</v>
      </c>
      <c r="J563" s="179">
        <f t="shared" si="42"/>
        <v>0</v>
      </c>
      <c r="K563" s="179">
        <f t="shared" si="42"/>
        <v>0</v>
      </c>
      <c r="L563" s="179">
        <f t="shared" si="42"/>
        <v>0</v>
      </c>
      <c r="M563" s="179">
        <f t="shared" si="42"/>
        <v>0</v>
      </c>
      <c r="N563" s="179">
        <f t="shared" si="42"/>
        <v>0</v>
      </c>
      <c r="O563" s="179">
        <f t="shared" si="42"/>
        <v>0</v>
      </c>
      <c r="P563" s="179">
        <f t="shared" si="42"/>
        <v>0</v>
      </c>
      <c r="Q563" s="371">
        <f t="shared" si="42"/>
        <v>0</v>
      </c>
      <c r="R563" s="179">
        <f>R555+R559</f>
        <v>2.9</v>
      </c>
    </row>
    <row r="564" spans="1:18" s="164" customFormat="1" ht="35.1" hidden="1" customHeight="1" thickBot="1">
      <c r="A564" s="850" t="s">
        <v>297</v>
      </c>
      <c r="B564" s="851"/>
      <c r="C564" s="851"/>
      <c r="D564" s="851"/>
      <c r="E564" s="852"/>
      <c r="F564" s="180">
        <f>SUM(H564:Q564)</f>
        <v>0</v>
      </c>
      <c r="G564" s="481">
        <f t="shared" si="42"/>
        <v>0</v>
      </c>
      <c r="H564" s="179">
        <f t="shared" si="42"/>
        <v>0</v>
      </c>
      <c r="I564" s="179">
        <f t="shared" si="42"/>
        <v>0</v>
      </c>
      <c r="J564" s="179">
        <f t="shared" si="42"/>
        <v>0</v>
      </c>
      <c r="K564" s="179">
        <f t="shared" si="42"/>
        <v>0</v>
      </c>
      <c r="L564" s="179">
        <f t="shared" si="42"/>
        <v>0</v>
      </c>
      <c r="M564" s="179">
        <f t="shared" si="42"/>
        <v>0</v>
      </c>
      <c r="N564" s="179">
        <f t="shared" si="42"/>
        <v>0</v>
      </c>
      <c r="O564" s="179">
        <f t="shared" si="42"/>
        <v>0</v>
      </c>
      <c r="P564" s="179">
        <f t="shared" si="42"/>
        <v>0</v>
      </c>
      <c r="Q564" s="371">
        <f t="shared" si="42"/>
        <v>0</v>
      </c>
      <c r="R564" s="179">
        <f>R556+R560</f>
        <v>0</v>
      </c>
    </row>
    <row r="565" spans="1:18" s="164" customFormat="1" ht="35.1" hidden="1" customHeight="1" thickBot="1">
      <c r="A565" s="853" t="s">
        <v>298</v>
      </c>
      <c r="B565" s="854"/>
      <c r="C565" s="854"/>
      <c r="D565" s="854"/>
      <c r="E565" s="855"/>
      <c r="F565" s="181">
        <f>SUM(H565:Q565)</f>
        <v>0</v>
      </c>
      <c r="G565" s="481">
        <f t="shared" si="42"/>
        <v>0</v>
      </c>
      <c r="H565" s="179">
        <f t="shared" si="42"/>
        <v>0</v>
      </c>
      <c r="I565" s="179">
        <f t="shared" si="42"/>
        <v>0</v>
      </c>
      <c r="J565" s="179">
        <f t="shared" si="42"/>
        <v>0</v>
      </c>
      <c r="K565" s="179">
        <f t="shared" si="42"/>
        <v>0</v>
      </c>
      <c r="L565" s="179">
        <f t="shared" si="42"/>
        <v>0</v>
      </c>
      <c r="M565" s="179">
        <f t="shared" si="42"/>
        <v>0</v>
      </c>
      <c r="N565" s="179">
        <f t="shared" si="42"/>
        <v>0</v>
      </c>
      <c r="O565" s="179">
        <f t="shared" si="42"/>
        <v>0</v>
      </c>
      <c r="P565" s="179">
        <f t="shared" si="42"/>
        <v>0</v>
      </c>
      <c r="Q565" s="371">
        <f t="shared" si="42"/>
        <v>0</v>
      </c>
      <c r="R565" s="179">
        <f>R557+R561</f>
        <v>0</v>
      </c>
    </row>
    <row r="566" spans="1:18" s="224" customFormat="1" ht="57" hidden="1" customHeight="1" thickBot="1">
      <c r="A566" s="859" t="s">
        <v>628</v>
      </c>
      <c r="B566" s="860"/>
      <c r="C566" s="860"/>
      <c r="D566" s="860"/>
      <c r="E566" s="862"/>
      <c r="F566" s="182">
        <f>SUM(F563:F564)</f>
        <v>1.107</v>
      </c>
      <c r="G566" s="189">
        <f>SUM(G563:G564)</f>
        <v>0</v>
      </c>
      <c r="H566" s="182">
        <f>SUM(H563:H564)</f>
        <v>0</v>
      </c>
      <c r="I566" s="182">
        <f>SUM(I563:I564)</f>
        <v>1.107</v>
      </c>
      <c r="J566" s="182">
        <f>SUM(J563:J564)</f>
        <v>0</v>
      </c>
      <c r="K566" s="182">
        <f t="shared" ref="K566:Q566" si="43">SUM(K563:K564)</f>
        <v>0</v>
      </c>
      <c r="L566" s="182">
        <f t="shared" si="43"/>
        <v>0</v>
      </c>
      <c r="M566" s="182">
        <f t="shared" si="43"/>
        <v>0</v>
      </c>
      <c r="N566" s="182">
        <f t="shared" si="43"/>
        <v>0</v>
      </c>
      <c r="O566" s="182">
        <f t="shared" si="43"/>
        <v>0</v>
      </c>
      <c r="P566" s="182">
        <f t="shared" si="43"/>
        <v>0</v>
      </c>
      <c r="Q566" s="183">
        <f t="shared" si="43"/>
        <v>0</v>
      </c>
      <c r="R566" s="182">
        <f>SUM(R563:R564)</f>
        <v>2.9</v>
      </c>
    </row>
    <row r="567" spans="1:18" s="224" customFormat="1" ht="54.75" hidden="1" customHeight="1" thickBot="1">
      <c r="A567" s="866" t="s">
        <v>629</v>
      </c>
      <c r="B567" s="867"/>
      <c r="C567" s="867"/>
      <c r="D567" s="867"/>
      <c r="E567" s="868"/>
      <c r="F567" s="189">
        <f>SUM(F563:F565)</f>
        <v>1.107</v>
      </c>
      <c r="G567" s="189">
        <f t="shared" ref="G567:R567" si="44">SUM(G563:G565)</f>
        <v>0</v>
      </c>
      <c r="H567" s="189">
        <f t="shared" si="44"/>
        <v>0</v>
      </c>
      <c r="I567" s="189">
        <f t="shared" si="44"/>
        <v>1.107</v>
      </c>
      <c r="J567" s="189">
        <f t="shared" si="44"/>
        <v>0</v>
      </c>
      <c r="K567" s="189">
        <f t="shared" si="44"/>
        <v>0</v>
      </c>
      <c r="L567" s="189">
        <f t="shared" si="44"/>
        <v>0</v>
      </c>
      <c r="M567" s="189">
        <f t="shared" si="44"/>
        <v>0</v>
      </c>
      <c r="N567" s="189">
        <f t="shared" si="44"/>
        <v>0</v>
      </c>
      <c r="O567" s="189">
        <f t="shared" si="44"/>
        <v>0</v>
      </c>
      <c r="P567" s="189">
        <f t="shared" si="44"/>
        <v>0</v>
      </c>
      <c r="Q567" s="193">
        <f t="shared" si="44"/>
        <v>0</v>
      </c>
      <c r="R567" s="189">
        <f t="shared" si="44"/>
        <v>2.9</v>
      </c>
    </row>
    <row r="568" spans="1:18" s="164" customFormat="1" ht="35.1" customHeight="1" thickBot="1">
      <c r="A568" s="874"/>
      <c r="B568" s="875"/>
      <c r="C568" s="875"/>
      <c r="D568" s="875"/>
      <c r="E568" s="875"/>
      <c r="F568" s="875"/>
      <c r="G568" s="875"/>
      <c r="H568" s="875"/>
      <c r="I568" s="875"/>
      <c r="J568" s="875"/>
      <c r="K568" s="875"/>
      <c r="L568" s="875"/>
      <c r="M568" s="875"/>
      <c r="N568" s="875"/>
      <c r="O568" s="875"/>
      <c r="P568" s="875"/>
      <c r="Q568" s="875"/>
      <c r="R568" s="398"/>
    </row>
    <row r="569" spans="1:18" s="164" customFormat="1" ht="35.1" customHeight="1" thickBot="1">
      <c r="A569" s="847" t="s">
        <v>299</v>
      </c>
      <c r="B569" s="848"/>
      <c r="C569" s="848"/>
      <c r="D569" s="848"/>
      <c r="E569" s="848"/>
      <c r="F569" s="856"/>
      <c r="G569" s="482">
        <f t="shared" ref="G569:H571" si="45">G563</f>
        <v>0</v>
      </c>
      <c r="H569" s="181">
        <f t="shared" si="45"/>
        <v>0</v>
      </c>
      <c r="I569" s="181">
        <f t="shared" ref="I569:Q573" si="46">SUM(I563,H569)</f>
        <v>1.107</v>
      </c>
      <c r="J569" s="181">
        <f t="shared" si="46"/>
        <v>1.107</v>
      </c>
      <c r="K569" s="181">
        <f t="shared" si="46"/>
        <v>1.107</v>
      </c>
      <c r="L569" s="181">
        <f t="shared" si="46"/>
        <v>1.107</v>
      </c>
      <c r="M569" s="181">
        <f t="shared" si="46"/>
        <v>1.107</v>
      </c>
      <c r="N569" s="181">
        <f t="shared" si="46"/>
        <v>1.107</v>
      </c>
      <c r="O569" s="181">
        <f t="shared" si="46"/>
        <v>1.107</v>
      </c>
      <c r="P569" s="181">
        <f t="shared" si="46"/>
        <v>1.107</v>
      </c>
      <c r="Q569" s="186">
        <f t="shared" si="46"/>
        <v>1.107</v>
      </c>
      <c r="R569" s="181">
        <f>R563</f>
        <v>2.9</v>
      </c>
    </row>
    <row r="570" spans="1:18" s="164" customFormat="1" ht="35.1" customHeight="1" thickBot="1">
      <c r="A570" s="850" t="s">
        <v>300</v>
      </c>
      <c r="B570" s="851"/>
      <c r="C570" s="851"/>
      <c r="D570" s="851"/>
      <c r="E570" s="851"/>
      <c r="F570" s="857"/>
      <c r="G570" s="482">
        <f t="shared" si="45"/>
        <v>0</v>
      </c>
      <c r="H570" s="181">
        <f t="shared" si="45"/>
        <v>0</v>
      </c>
      <c r="I570" s="181">
        <f t="shared" si="46"/>
        <v>0</v>
      </c>
      <c r="J570" s="181">
        <f t="shared" si="46"/>
        <v>0</v>
      </c>
      <c r="K570" s="181">
        <f t="shared" si="46"/>
        <v>0</v>
      </c>
      <c r="L570" s="181">
        <f t="shared" si="46"/>
        <v>0</v>
      </c>
      <c r="M570" s="181">
        <f t="shared" si="46"/>
        <v>0</v>
      </c>
      <c r="N570" s="181">
        <f t="shared" si="46"/>
        <v>0</v>
      </c>
      <c r="O570" s="181">
        <f t="shared" si="46"/>
        <v>0</v>
      </c>
      <c r="P570" s="181">
        <f t="shared" si="46"/>
        <v>0</v>
      </c>
      <c r="Q570" s="186">
        <f t="shared" si="46"/>
        <v>0</v>
      </c>
      <c r="R570" s="181">
        <f>R564</f>
        <v>0</v>
      </c>
    </row>
    <row r="571" spans="1:18" s="164" customFormat="1" ht="35.1" customHeight="1" thickBot="1">
      <c r="A571" s="853" t="s">
        <v>301</v>
      </c>
      <c r="B571" s="854"/>
      <c r="C571" s="854"/>
      <c r="D571" s="854"/>
      <c r="E571" s="854"/>
      <c r="F571" s="858"/>
      <c r="G571" s="482">
        <f t="shared" si="45"/>
        <v>0</v>
      </c>
      <c r="H571" s="181">
        <f t="shared" si="45"/>
        <v>0</v>
      </c>
      <c r="I571" s="181">
        <f t="shared" si="46"/>
        <v>0</v>
      </c>
      <c r="J571" s="181">
        <f t="shared" si="46"/>
        <v>0</v>
      </c>
      <c r="K571" s="181">
        <f t="shared" si="46"/>
        <v>0</v>
      </c>
      <c r="L571" s="181">
        <f t="shared" si="46"/>
        <v>0</v>
      </c>
      <c r="M571" s="181">
        <f t="shared" si="46"/>
        <v>0</v>
      </c>
      <c r="N571" s="181">
        <f t="shared" si="46"/>
        <v>0</v>
      </c>
      <c r="O571" s="181">
        <f t="shared" si="46"/>
        <v>0</v>
      </c>
      <c r="P571" s="181">
        <f t="shared" si="46"/>
        <v>0</v>
      </c>
      <c r="Q571" s="186">
        <f t="shared" si="46"/>
        <v>0</v>
      </c>
      <c r="R571" s="181">
        <f>R565</f>
        <v>0</v>
      </c>
    </row>
    <row r="572" spans="1:18" s="224" customFormat="1" ht="64.5" customHeight="1" thickBot="1">
      <c r="A572" s="859" t="s">
        <v>630</v>
      </c>
      <c r="B572" s="860"/>
      <c r="C572" s="860"/>
      <c r="D572" s="860"/>
      <c r="E572" s="861"/>
      <c r="F572" s="862"/>
      <c r="G572" s="189">
        <f>SUM(G569:G570)</f>
        <v>0</v>
      </c>
      <c r="H572" s="182">
        <f>SUM(H569:H570)</f>
        <v>0</v>
      </c>
      <c r="I572" s="187">
        <f t="shared" si="46"/>
        <v>1.107</v>
      </c>
      <c r="J572" s="187">
        <f t="shared" si="46"/>
        <v>1.107</v>
      </c>
      <c r="K572" s="187">
        <f t="shared" si="46"/>
        <v>1.107</v>
      </c>
      <c r="L572" s="187">
        <f t="shared" si="46"/>
        <v>1.107</v>
      </c>
      <c r="M572" s="187">
        <f t="shared" si="46"/>
        <v>1.107</v>
      </c>
      <c r="N572" s="187">
        <f t="shared" si="46"/>
        <v>1.107</v>
      </c>
      <c r="O572" s="187">
        <f t="shared" si="46"/>
        <v>1.107</v>
      </c>
      <c r="P572" s="187">
        <f t="shared" si="46"/>
        <v>1.107</v>
      </c>
      <c r="Q572" s="188">
        <f t="shared" si="46"/>
        <v>1.107</v>
      </c>
      <c r="R572" s="182">
        <f>SUM(R569:R570)</f>
        <v>2.9</v>
      </c>
    </row>
    <row r="573" spans="1:18" s="224" customFormat="1" ht="62.25" customHeight="1" thickBot="1">
      <c r="A573" s="871" t="s">
        <v>631</v>
      </c>
      <c r="B573" s="872"/>
      <c r="C573" s="872"/>
      <c r="D573" s="872"/>
      <c r="E573" s="872"/>
      <c r="F573" s="873"/>
      <c r="G573" s="189">
        <f>SUM(G569:G571)</f>
        <v>0</v>
      </c>
      <c r="H573" s="189">
        <f>SUM(H569:H571)</f>
        <v>0</v>
      </c>
      <c r="I573" s="184">
        <f t="shared" si="46"/>
        <v>1.107</v>
      </c>
      <c r="J573" s="184">
        <f t="shared" si="46"/>
        <v>1.107</v>
      </c>
      <c r="K573" s="184">
        <f t="shared" si="46"/>
        <v>1.107</v>
      </c>
      <c r="L573" s="184">
        <f t="shared" si="46"/>
        <v>1.107</v>
      </c>
      <c r="M573" s="184">
        <f t="shared" si="46"/>
        <v>1.107</v>
      </c>
      <c r="N573" s="184">
        <f t="shared" si="46"/>
        <v>1.107</v>
      </c>
      <c r="O573" s="184">
        <f t="shared" si="46"/>
        <v>1.107</v>
      </c>
      <c r="P573" s="184">
        <f t="shared" si="46"/>
        <v>1.107</v>
      </c>
      <c r="Q573" s="185">
        <f t="shared" si="46"/>
        <v>1.107</v>
      </c>
      <c r="R573" s="189">
        <f>SUM(R569:R571)</f>
        <v>2.9</v>
      </c>
    </row>
    <row r="574" spans="1:18" s="164" customFormat="1" thickBot="1">
      <c r="A574" s="874"/>
      <c r="B574" s="875"/>
      <c r="C574" s="875"/>
      <c r="D574" s="875"/>
      <c r="E574" s="875"/>
      <c r="F574" s="875"/>
      <c r="G574" s="875"/>
      <c r="H574" s="875"/>
      <c r="I574" s="875"/>
      <c r="J574" s="875"/>
      <c r="K574" s="875"/>
      <c r="L574" s="875"/>
      <c r="M574" s="875"/>
      <c r="N574" s="875"/>
      <c r="O574" s="875"/>
      <c r="P574" s="875"/>
      <c r="Q574" s="875"/>
      <c r="R574" s="398"/>
    </row>
    <row r="575" spans="1:18" s="164" customFormat="1" ht="35.1" customHeight="1" thickBot="1">
      <c r="A575" s="876" t="s">
        <v>302</v>
      </c>
      <c r="B575" s="877"/>
      <c r="C575" s="877"/>
      <c r="D575" s="877"/>
      <c r="E575" s="877"/>
      <c r="F575" s="877"/>
      <c r="G575" s="877"/>
      <c r="H575" s="877"/>
      <c r="I575" s="877"/>
      <c r="J575" s="877"/>
      <c r="K575" s="877"/>
      <c r="L575" s="877"/>
      <c r="M575" s="877"/>
      <c r="N575" s="877"/>
      <c r="O575" s="877"/>
      <c r="P575" s="877"/>
      <c r="Q575" s="877"/>
      <c r="R575" s="454"/>
    </row>
    <row r="576" spans="1:18" s="164" customFormat="1" ht="35.1" customHeight="1">
      <c r="A576" s="665">
        <v>93</v>
      </c>
      <c r="B576" s="536" t="s">
        <v>239</v>
      </c>
      <c r="C576" s="830" t="s">
        <v>228</v>
      </c>
      <c r="D576" s="536" t="s">
        <v>417</v>
      </c>
      <c r="E576" s="665" t="s">
        <v>17</v>
      </c>
      <c r="F576" s="102" t="s">
        <v>18</v>
      </c>
      <c r="G576" s="485">
        <f>R576*J5</f>
        <v>0</v>
      </c>
      <c r="H576" s="173">
        <v>0.72099999999999997</v>
      </c>
      <c r="I576" s="138"/>
      <c r="J576" s="138"/>
      <c r="K576" s="138"/>
      <c r="L576" s="138"/>
      <c r="M576" s="138"/>
      <c r="N576" s="138"/>
      <c r="O576" s="138"/>
      <c r="P576" s="138"/>
      <c r="Q576" s="168"/>
      <c r="R576" s="384">
        <v>0.93</v>
      </c>
    </row>
    <row r="577" spans="1:18" s="164" customFormat="1" ht="35.1" customHeight="1">
      <c r="A577" s="666"/>
      <c r="B577" s="505" t="s">
        <v>303</v>
      </c>
      <c r="C577" s="692"/>
      <c r="D577" s="117"/>
      <c r="E577" s="880"/>
      <c r="F577" s="107" t="s">
        <v>19</v>
      </c>
      <c r="G577" s="486"/>
      <c r="H577" s="169"/>
      <c r="I577" s="139"/>
      <c r="J577" s="139"/>
      <c r="K577" s="139"/>
      <c r="L577" s="139"/>
      <c r="M577" s="139"/>
      <c r="N577" s="139"/>
      <c r="O577" s="139"/>
      <c r="P577" s="139"/>
      <c r="Q577" s="170"/>
      <c r="R577" s="385"/>
    </row>
    <row r="578" spans="1:18" s="164" customFormat="1" ht="35.1" customHeight="1" thickBot="1">
      <c r="A578" s="666"/>
      <c r="B578" s="559" t="s">
        <v>304</v>
      </c>
      <c r="C578" s="692"/>
      <c r="D578" s="562"/>
      <c r="E578" s="880"/>
      <c r="F578" s="125" t="s">
        <v>20</v>
      </c>
      <c r="G578" s="487"/>
      <c r="H578" s="146"/>
      <c r="I578" s="147"/>
      <c r="J578" s="147"/>
      <c r="K578" s="147"/>
      <c r="L578" s="147"/>
      <c r="M578" s="147"/>
      <c r="N578" s="147"/>
      <c r="O578" s="147"/>
      <c r="P578" s="147"/>
      <c r="Q578" s="171"/>
      <c r="R578" s="387"/>
    </row>
    <row r="579" spans="1:18" s="164" customFormat="1" ht="35.1" customHeight="1" thickBot="1">
      <c r="A579" s="667"/>
      <c r="B579" s="560"/>
      <c r="C579" s="681"/>
      <c r="D579" s="560"/>
      <c r="E579" s="881"/>
      <c r="F579" s="558"/>
      <c r="G579" s="480"/>
      <c r="H579" s="882"/>
      <c r="I579" s="708"/>
      <c r="J579" s="708"/>
      <c r="K579" s="708"/>
      <c r="L579" s="708"/>
      <c r="M579" s="708"/>
      <c r="N579" s="708"/>
      <c r="O579" s="708"/>
      <c r="P579" s="708"/>
      <c r="Q579" s="708"/>
      <c r="R579" s="558"/>
    </row>
    <row r="580" spans="1:18" s="164" customFormat="1" ht="39.950000000000003" hidden="1" customHeight="1" thickBot="1">
      <c r="A580" s="847" t="s">
        <v>305</v>
      </c>
      <c r="B580" s="848"/>
      <c r="C580" s="848"/>
      <c r="D580" s="848"/>
      <c r="E580" s="849"/>
      <c r="F580" s="179">
        <f>SUM(H580:Q580)</f>
        <v>0.72099999999999997</v>
      </c>
      <c r="G580" s="481">
        <f t="shared" ref="G580:Q582" si="47">G576</f>
        <v>0</v>
      </c>
      <c r="H580" s="179">
        <f t="shared" si="47"/>
        <v>0.72099999999999997</v>
      </c>
      <c r="I580" s="179">
        <f t="shared" si="47"/>
        <v>0</v>
      </c>
      <c r="J580" s="179">
        <f t="shared" si="47"/>
        <v>0</v>
      </c>
      <c r="K580" s="179">
        <f t="shared" si="47"/>
        <v>0</v>
      </c>
      <c r="L580" s="179">
        <f t="shared" si="47"/>
        <v>0</v>
      </c>
      <c r="M580" s="179">
        <f t="shared" si="47"/>
        <v>0</v>
      </c>
      <c r="N580" s="179">
        <f t="shared" si="47"/>
        <v>0</v>
      </c>
      <c r="O580" s="179">
        <f t="shared" si="47"/>
        <v>0</v>
      </c>
      <c r="P580" s="179">
        <f t="shared" si="47"/>
        <v>0</v>
      </c>
      <c r="Q580" s="371">
        <f t="shared" si="47"/>
        <v>0</v>
      </c>
      <c r="R580" s="179">
        <f>R576</f>
        <v>0.93</v>
      </c>
    </row>
    <row r="581" spans="1:18" s="164" customFormat="1" ht="39.950000000000003" hidden="1" customHeight="1" thickBot="1">
      <c r="A581" s="850" t="s">
        <v>306</v>
      </c>
      <c r="B581" s="851"/>
      <c r="C581" s="851"/>
      <c r="D581" s="851"/>
      <c r="E581" s="852"/>
      <c r="F581" s="179">
        <f>SUM(H581:Q581)</f>
        <v>0</v>
      </c>
      <c r="G581" s="481">
        <f t="shared" si="47"/>
        <v>0</v>
      </c>
      <c r="H581" s="179">
        <f t="shared" si="47"/>
        <v>0</v>
      </c>
      <c r="I581" s="179">
        <f t="shared" si="47"/>
        <v>0</v>
      </c>
      <c r="J581" s="179">
        <f t="shared" si="47"/>
        <v>0</v>
      </c>
      <c r="K581" s="179">
        <f t="shared" si="47"/>
        <v>0</v>
      </c>
      <c r="L581" s="179">
        <f t="shared" si="47"/>
        <v>0</v>
      </c>
      <c r="M581" s="179">
        <f t="shared" si="47"/>
        <v>0</v>
      </c>
      <c r="N581" s="179">
        <f t="shared" si="47"/>
        <v>0</v>
      </c>
      <c r="O581" s="179">
        <f t="shared" si="47"/>
        <v>0</v>
      </c>
      <c r="P581" s="179">
        <f t="shared" si="47"/>
        <v>0</v>
      </c>
      <c r="Q581" s="371">
        <f t="shared" si="47"/>
        <v>0</v>
      </c>
      <c r="R581" s="179">
        <f>R577</f>
        <v>0</v>
      </c>
    </row>
    <row r="582" spans="1:18" s="164" customFormat="1" ht="39.950000000000003" hidden="1" customHeight="1" thickBot="1">
      <c r="A582" s="853" t="s">
        <v>307</v>
      </c>
      <c r="B582" s="854"/>
      <c r="C582" s="854"/>
      <c r="D582" s="854"/>
      <c r="E582" s="855"/>
      <c r="F582" s="181">
        <f>SUM(H582:Q582)</f>
        <v>0</v>
      </c>
      <c r="G582" s="481">
        <f t="shared" si="47"/>
        <v>0</v>
      </c>
      <c r="H582" s="179">
        <f t="shared" si="47"/>
        <v>0</v>
      </c>
      <c r="I582" s="179">
        <f t="shared" si="47"/>
        <v>0</v>
      </c>
      <c r="J582" s="179">
        <f t="shared" si="47"/>
        <v>0</v>
      </c>
      <c r="K582" s="179">
        <f t="shared" si="47"/>
        <v>0</v>
      </c>
      <c r="L582" s="179">
        <f t="shared" si="47"/>
        <v>0</v>
      </c>
      <c r="M582" s="179">
        <f t="shared" si="47"/>
        <v>0</v>
      </c>
      <c r="N582" s="179">
        <f t="shared" si="47"/>
        <v>0</v>
      </c>
      <c r="O582" s="179">
        <f t="shared" si="47"/>
        <v>0</v>
      </c>
      <c r="P582" s="179">
        <f t="shared" si="47"/>
        <v>0</v>
      </c>
      <c r="Q582" s="371">
        <f t="shared" si="47"/>
        <v>0</v>
      </c>
      <c r="R582" s="179">
        <f>R578</f>
        <v>0</v>
      </c>
    </row>
    <row r="583" spans="1:18" s="224" customFormat="1" ht="54.75" hidden="1" customHeight="1" thickBot="1">
      <c r="A583" s="859" t="s">
        <v>632</v>
      </c>
      <c r="B583" s="860"/>
      <c r="C583" s="860"/>
      <c r="D583" s="860"/>
      <c r="E583" s="862"/>
      <c r="F583" s="182">
        <f>SUM(F580:F581)</f>
        <v>0.72099999999999997</v>
      </c>
      <c r="G583" s="189">
        <f>SUM(G580:G581)</f>
        <v>0</v>
      </c>
      <c r="H583" s="182">
        <f>SUM(H580:H581)</f>
        <v>0.72099999999999997</v>
      </c>
      <c r="I583" s="182">
        <f>SUM(I580:I581)</f>
        <v>0</v>
      </c>
      <c r="J583" s="182">
        <f>SUM(J580:J581)</f>
        <v>0</v>
      </c>
      <c r="K583" s="182">
        <f t="shared" ref="K583:Q583" si="48">SUM(K580:K581)</f>
        <v>0</v>
      </c>
      <c r="L583" s="182">
        <f t="shared" si="48"/>
        <v>0</v>
      </c>
      <c r="M583" s="182">
        <f t="shared" si="48"/>
        <v>0</v>
      </c>
      <c r="N583" s="182">
        <f t="shared" si="48"/>
        <v>0</v>
      </c>
      <c r="O583" s="182">
        <f t="shared" si="48"/>
        <v>0</v>
      </c>
      <c r="P583" s="182">
        <f t="shared" si="48"/>
        <v>0</v>
      </c>
      <c r="Q583" s="183">
        <f t="shared" si="48"/>
        <v>0</v>
      </c>
      <c r="R583" s="182">
        <f>SUM(R580:R581)</f>
        <v>0.93</v>
      </c>
    </row>
    <row r="584" spans="1:18" s="224" customFormat="1" ht="51.75" hidden="1" customHeight="1" thickBot="1">
      <c r="A584" s="866" t="s">
        <v>633</v>
      </c>
      <c r="B584" s="867"/>
      <c r="C584" s="867"/>
      <c r="D584" s="867"/>
      <c r="E584" s="868"/>
      <c r="F584" s="184">
        <f>SUM(F580:F582)</f>
        <v>0.72099999999999997</v>
      </c>
      <c r="G584" s="184">
        <f t="shared" ref="G584:R584" si="49">SUM(G580:G582)</f>
        <v>0</v>
      </c>
      <c r="H584" s="184">
        <f t="shared" si="49"/>
        <v>0.72099999999999997</v>
      </c>
      <c r="I584" s="184">
        <f t="shared" si="49"/>
        <v>0</v>
      </c>
      <c r="J584" s="184">
        <f t="shared" si="49"/>
        <v>0</v>
      </c>
      <c r="K584" s="184">
        <f t="shared" si="49"/>
        <v>0</v>
      </c>
      <c r="L584" s="184">
        <f t="shared" si="49"/>
        <v>0</v>
      </c>
      <c r="M584" s="184">
        <f t="shared" si="49"/>
        <v>0</v>
      </c>
      <c r="N584" s="184">
        <f t="shared" si="49"/>
        <v>0</v>
      </c>
      <c r="O584" s="184">
        <f t="shared" si="49"/>
        <v>0</v>
      </c>
      <c r="P584" s="184">
        <f t="shared" si="49"/>
        <v>0</v>
      </c>
      <c r="Q584" s="185">
        <f t="shared" si="49"/>
        <v>0</v>
      </c>
      <c r="R584" s="184">
        <f t="shared" si="49"/>
        <v>0.93</v>
      </c>
    </row>
    <row r="585" spans="1:18" s="164" customFormat="1" ht="39.950000000000003" customHeight="1" thickBot="1">
      <c r="A585" s="879"/>
      <c r="B585" s="870"/>
      <c r="C585" s="870"/>
      <c r="D585" s="870"/>
      <c r="E585" s="870"/>
      <c r="F585" s="870"/>
      <c r="G585" s="870"/>
      <c r="H585" s="870"/>
      <c r="I585" s="870"/>
      <c r="J585" s="870"/>
      <c r="K585" s="870"/>
      <c r="L585" s="870"/>
      <c r="M585" s="870"/>
      <c r="N585" s="870"/>
      <c r="O585" s="870"/>
      <c r="P585" s="870"/>
      <c r="Q585" s="870"/>
      <c r="R585" s="398"/>
    </row>
    <row r="586" spans="1:18" s="164" customFormat="1" ht="39.950000000000003" customHeight="1" thickBot="1">
      <c r="A586" s="847" t="s">
        <v>308</v>
      </c>
      <c r="B586" s="848"/>
      <c r="C586" s="848"/>
      <c r="D586" s="848"/>
      <c r="E586" s="848"/>
      <c r="F586" s="856"/>
      <c r="G586" s="482">
        <f t="shared" ref="G586:H588" si="50">G580</f>
        <v>0</v>
      </c>
      <c r="H586" s="181">
        <f t="shared" si="50"/>
        <v>0.72099999999999997</v>
      </c>
      <c r="I586" s="181">
        <f t="shared" ref="I586:Q590" si="51">SUM(I580,H586)</f>
        <v>0.72099999999999997</v>
      </c>
      <c r="J586" s="181">
        <f t="shared" si="51"/>
        <v>0.72099999999999997</v>
      </c>
      <c r="K586" s="181">
        <f t="shared" si="51"/>
        <v>0.72099999999999997</v>
      </c>
      <c r="L586" s="181">
        <f t="shared" si="51"/>
        <v>0.72099999999999997</v>
      </c>
      <c r="M586" s="181">
        <f t="shared" si="51"/>
        <v>0.72099999999999997</v>
      </c>
      <c r="N586" s="181">
        <f t="shared" si="51"/>
        <v>0.72099999999999997</v>
      </c>
      <c r="O586" s="181">
        <f t="shared" si="51"/>
        <v>0.72099999999999997</v>
      </c>
      <c r="P586" s="181">
        <f t="shared" si="51"/>
        <v>0.72099999999999997</v>
      </c>
      <c r="Q586" s="186">
        <f t="shared" si="51"/>
        <v>0.72099999999999997</v>
      </c>
      <c r="R586" s="181">
        <f>R580</f>
        <v>0.93</v>
      </c>
    </row>
    <row r="587" spans="1:18" s="164" customFormat="1" ht="39.950000000000003" customHeight="1" thickBot="1">
      <c r="A587" s="850" t="s">
        <v>309</v>
      </c>
      <c r="B587" s="851"/>
      <c r="C587" s="851"/>
      <c r="D587" s="851"/>
      <c r="E587" s="851"/>
      <c r="F587" s="857"/>
      <c r="G587" s="482">
        <f t="shared" si="50"/>
        <v>0</v>
      </c>
      <c r="H587" s="181">
        <f t="shared" si="50"/>
        <v>0</v>
      </c>
      <c r="I587" s="181">
        <f t="shared" si="51"/>
        <v>0</v>
      </c>
      <c r="J587" s="181">
        <f t="shared" si="51"/>
        <v>0</v>
      </c>
      <c r="K587" s="181">
        <f t="shared" si="51"/>
        <v>0</v>
      </c>
      <c r="L587" s="181">
        <f t="shared" si="51"/>
        <v>0</v>
      </c>
      <c r="M587" s="181">
        <f t="shared" si="51"/>
        <v>0</v>
      </c>
      <c r="N587" s="181">
        <f t="shared" si="51"/>
        <v>0</v>
      </c>
      <c r="O587" s="181">
        <f t="shared" si="51"/>
        <v>0</v>
      </c>
      <c r="P587" s="181">
        <f t="shared" si="51"/>
        <v>0</v>
      </c>
      <c r="Q587" s="186">
        <f t="shared" si="51"/>
        <v>0</v>
      </c>
      <c r="R587" s="181">
        <f>R581</f>
        <v>0</v>
      </c>
    </row>
    <row r="588" spans="1:18" s="164" customFormat="1" ht="39.950000000000003" customHeight="1" thickBot="1">
      <c r="A588" s="853" t="s">
        <v>310</v>
      </c>
      <c r="B588" s="854"/>
      <c r="C588" s="854"/>
      <c r="D588" s="854"/>
      <c r="E588" s="854"/>
      <c r="F588" s="858"/>
      <c r="G588" s="482">
        <f t="shared" si="50"/>
        <v>0</v>
      </c>
      <c r="H588" s="181">
        <f t="shared" si="50"/>
        <v>0</v>
      </c>
      <c r="I588" s="181">
        <f t="shared" si="51"/>
        <v>0</v>
      </c>
      <c r="J588" s="181">
        <f t="shared" si="51"/>
        <v>0</v>
      </c>
      <c r="K588" s="181">
        <f t="shared" si="51"/>
        <v>0</v>
      </c>
      <c r="L588" s="181">
        <f t="shared" si="51"/>
        <v>0</v>
      </c>
      <c r="M588" s="181">
        <f t="shared" si="51"/>
        <v>0</v>
      </c>
      <c r="N588" s="181">
        <f t="shared" si="51"/>
        <v>0</v>
      </c>
      <c r="O588" s="181">
        <f t="shared" si="51"/>
        <v>0</v>
      </c>
      <c r="P588" s="181">
        <f t="shared" si="51"/>
        <v>0</v>
      </c>
      <c r="Q588" s="186">
        <f t="shared" si="51"/>
        <v>0</v>
      </c>
      <c r="R588" s="181">
        <f>R582</f>
        <v>0</v>
      </c>
    </row>
    <row r="589" spans="1:18" s="224" customFormat="1" ht="65.25" customHeight="1" thickBot="1">
      <c r="A589" s="859" t="s">
        <v>634</v>
      </c>
      <c r="B589" s="860"/>
      <c r="C589" s="860"/>
      <c r="D589" s="860"/>
      <c r="E589" s="861"/>
      <c r="F589" s="862"/>
      <c r="G589" s="189">
        <f>SUM(G586:G587)</f>
        <v>0</v>
      </c>
      <c r="H589" s="182">
        <f>SUM(H586:H587)</f>
        <v>0.72099999999999997</v>
      </c>
      <c r="I589" s="187">
        <f t="shared" si="51"/>
        <v>0.72099999999999997</v>
      </c>
      <c r="J589" s="187">
        <f t="shared" si="51"/>
        <v>0.72099999999999997</v>
      </c>
      <c r="K589" s="187">
        <f t="shared" si="51"/>
        <v>0.72099999999999997</v>
      </c>
      <c r="L589" s="187">
        <f t="shared" si="51"/>
        <v>0.72099999999999997</v>
      </c>
      <c r="M589" s="187">
        <f t="shared" si="51"/>
        <v>0.72099999999999997</v>
      </c>
      <c r="N589" s="187">
        <f t="shared" si="51"/>
        <v>0.72099999999999997</v>
      </c>
      <c r="O589" s="187">
        <f t="shared" si="51"/>
        <v>0.72099999999999997</v>
      </c>
      <c r="P589" s="187">
        <f t="shared" si="51"/>
        <v>0.72099999999999997</v>
      </c>
      <c r="Q589" s="188">
        <f t="shared" si="51"/>
        <v>0.72099999999999997</v>
      </c>
      <c r="R589" s="182">
        <f>SUM(R586:R587)</f>
        <v>0.93</v>
      </c>
    </row>
    <row r="590" spans="1:18" s="224" customFormat="1" ht="82.5" customHeight="1" thickBot="1">
      <c r="A590" s="871" t="s">
        <v>635</v>
      </c>
      <c r="B590" s="872"/>
      <c r="C590" s="872"/>
      <c r="D590" s="872"/>
      <c r="E590" s="872"/>
      <c r="F590" s="873"/>
      <c r="G590" s="189">
        <f>SUM(G586:G588)</f>
        <v>0</v>
      </c>
      <c r="H590" s="189">
        <f>SUM(H586:H588)</f>
        <v>0.72099999999999997</v>
      </c>
      <c r="I590" s="184">
        <f t="shared" si="51"/>
        <v>0.72099999999999997</v>
      </c>
      <c r="J590" s="184">
        <f t="shared" si="51"/>
        <v>0.72099999999999997</v>
      </c>
      <c r="K590" s="184">
        <f t="shared" si="51"/>
        <v>0.72099999999999997</v>
      </c>
      <c r="L590" s="184">
        <f t="shared" si="51"/>
        <v>0.72099999999999997</v>
      </c>
      <c r="M590" s="184">
        <f t="shared" si="51"/>
        <v>0.72099999999999997</v>
      </c>
      <c r="N590" s="184">
        <f t="shared" si="51"/>
        <v>0.72099999999999997</v>
      </c>
      <c r="O590" s="184">
        <f t="shared" si="51"/>
        <v>0.72099999999999997</v>
      </c>
      <c r="P590" s="184">
        <f t="shared" si="51"/>
        <v>0.72099999999999997</v>
      </c>
      <c r="Q590" s="185">
        <f t="shared" si="51"/>
        <v>0.72099999999999997</v>
      </c>
      <c r="R590" s="189">
        <f>SUM(R586:R588)</f>
        <v>0.93</v>
      </c>
    </row>
    <row r="591" spans="1:18" s="164" customFormat="1" ht="39.950000000000003" customHeight="1" thickBot="1">
      <c r="A591" s="874"/>
      <c r="B591" s="875"/>
      <c r="C591" s="875"/>
      <c r="D591" s="875"/>
      <c r="E591" s="875"/>
      <c r="F591" s="875"/>
      <c r="G591" s="875"/>
      <c r="H591" s="875"/>
      <c r="I591" s="875"/>
      <c r="J591" s="875"/>
      <c r="K591" s="875"/>
      <c r="L591" s="875"/>
      <c r="M591" s="875"/>
      <c r="N591" s="875"/>
      <c r="O591" s="875"/>
      <c r="P591" s="875"/>
      <c r="Q591" s="875"/>
      <c r="R591" s="398"/>
    </row>
    <row r="592" spans="1:18" s="164" customFormat="1" ht="35.1" customHeight="1" thickBot="1">
      <c r="A592" s="876" t="s">
        <v>311</v>
      </c>
      <c r="B592" s="883"/>
      <c r="C592" s="877"/>
      <c r="D592" s="877"/>
      <c r="E592" s="877"/>
      <c r="F592" s="877"/>
      <c r="G592" s="877"/>
      <c r="H592" s="877"/>
      <c r="I592" s="877"/>
      <c r="J592" s="877"/>
      <c r="K592" s="877"/>
      <c r="L592" s="877"/>
      <c r="M592" s="877"/>
      <c r="N592" s="877"/>
      <c r="O592" s="877"/>
      <c r="P592" s="877"/>
      <c r="Q592" s="877"/>
      <c r="R592" s="454"/>
    </row>
    <row r="593" spans="1:18" s="164" customFormat="1" ht="34.5" customHeight="1">
      <c r="A593" s="682">
        <v>94</v>
      </c>
      <c r="B593" s="536" t="s">
        <v>313</v>
      </c>
      <c r="C593" s="884" t="s">
        <v>176</v>
      </c>
      <c r="D593" s="536" t="s">
        <v>94</v>
      </c>
      <c r="E593" s="665" t="s">
        <v>451</v>
      </c>
      <c r="F593" s="102" t="s">
        <v>18</v>
      </c>
      <c r="G593" s="456"/>
      <c r="H593" s="173"/>
      <c r="I593" s="98"/>
      <c r="J593" s="138"/>
      <c r="K593" s="138"/>
      <c r="L593" s="138"/>
      <c r="M593" s="138"/>
      <c r="N593" s="138"/>
      <c r="O593" s="138"/>
      <c r="P593" s="138"/>
      <c r="Q593" s="168"/>
      <c r="R593" s="384"/>
    </row>
    <row r="594" spans="1:18" s="164" customFormat="1" ht="35.1" customHeight="1">
      <c r="A594" s="683"/>
      <c r="B594" s="505" t="s">
        <v>312</v>
      </c>
      <c r="C594" s="885"/>
      <c r="D594" s="117"/>
      <c r="E594" s="835"/>
      <c r="F594" s="107" t="s">
        <v>19</v>
      </c>
      <c r="G594" s="468"/>
      <c r="H594" s="169"/>
      <c r="I594" s="140"/>
      <c r="J594" s="139"/>
      <c r="K594" s="139"/>
      <c r="L594" s="139"/>
      <c r="M594" s="139"/>
      <c r="N594" s="139"/>
      <c r="O594" s="139"/>
      <c r="P594" s="139"/>
      <c r="Q594" s="170"/>
      <c r="R594" s="385"/>
    </row>
    <row r="595" spans="1:18" s="164" customFormat="1" ht="35.1" customHeight="1" thickBot="1">
      <c r="A595" s="683"/>
      <c r="B595" s="559" t="s">
        <v>636</v>
      </c>
      <c r="C595" s="885"/>
      <c r="D595" s="560"/>
      <c r="E595" s="835"/>
      <c r="F595" s="125" t="s">
        <v>20</v>
      </c>
      <c r="G595" s="497">
        <f>R595*J5</f>
        <v>0</v>
      </c>
      <c r="H595" s="191"/>
      <c r="I595" s="147"/>
      <c r="J595" s="147"/>
      <c r="K595" s="147"/>
      <c r="L595" s="147"/>
      <c r="M595" s="147"/>
      <c r="N595" s="147"/>
      <c r="O595" s="147"/>
      <c r="P595" s="147">
        <v>6.7000000000000004E-2</v>
      </c>
      <c r="Q595" s="171"/>
      <c r="R595" s="387">
        <v>1</v>
      </c>
    </row>
    <row r="596" spans="1:18" s="164" customFormat="1" ht="35.1" customHeight="1" thickBot="1">
      <c r="A596" s="683"/>
      <c r="B596" s="559" t="s">
        <v>637</v>
      </c>
      <c r="C596" s="885"/>
      <c r="D596" s="536"/>
      <c r="E596" s="835"/>
      <c r="F596" s="509"/>
      <c r="G596" s="461"/>
      <c r="H596" s="632"/>
      <c r="I596" s="632"/>
      <c r="J596" s="632"/>
      <c r="K596" s="632"/>
      <c r="L596" s="632"/>
      <c r="M596" s="632"/>
      <c r="N596" s="632"/>
      <c r="O596" s="632"/>
      <c r="P596" s="632"/>
      <c r="Q596" s="632"/>
      <c r="R596" s="509"/>
    </row>
    <row r="597" spans="1:18" s="164" customFormat="1" ht="34.5" customHeight="1">
      <c r="A597" s="682">
        <v>95</v>
      </c>
      <c r="B597" s="536" t="s">
        <v>313</v>
      </c>
      <c r="C597" s="886" t="s">
        <v>180</v>
      </c>
      <c r="D597" s="536" t="s">
        <v>187</v>
      </c>
      <c r="E597" s="665" t="s">
        <v>17</v>
      </c>
      <c r="F597" s="102" t="s">
        <v>18</v>
      </c>
      <c r="G597" s="456"/>
      <c r="H597" s="173"/>
      <c r="I597" s="138"/>
      <c r="J597" s="138"/>
      <c r="K597" s="138"/>
      <c r="L597" s="138"/>
      <c r="M597" s="138"/>
      <c r="N597" s="138"/>
      <c r="O597" s="138"/>
      <c r="P597" s="138"/>
      <c r="Q597" s="168"/>
      <c r="R597" s="384"/>
    </row>
    <row r="598" spans="1:18" s="164" customFormat="1" ht="35.1" customHeight="1">
      <c r="A598" s="683"/>
      <c r="B598" s="505" t="s">
        <v>314</v>
      </c>
      <c r="C598" s="669"/>
      <c r="D598" s="117"/>
      <c r="E598" s="835"/>
      <c r="F598" s="107" t="s">
        <v>19</v>
      </c>
      <c r="G598" s="468">
        <f>R598*J5</f>
        <v>0</v>
      </c>
      <c r="H598" s="169"/>
      <c r="I598" s="139"/>
      <c r="J598" s="139"/>
      <c r="K598" s="139"/>
      <c r="L598" s="139">
        <v>1.0309999999999999</v>
      </c>
      <c r="M598" s="139"/>
      <c r="N598" s="139"/>
      <c r="O598" s="139"/>
      <c r="P598" s="139"/>
      <c r="Q598" s="170"/>
      <c r="R598" s="385">
        <v>1.25</v>
      </c>
    </row>
    <row r="599" spans="1:18" s="164" customFormat="1" ht="35.1" customHeight="1" thickBot="1">
      <c r="A599" s="683"/>
      <c r="B599" s="559" t="s">
        <v>315</v>
      </c>
      <c r="C599" s="669"/>
      <c r="D599" s="560"/>
      <c r="E599" s="835"/>
      <c r="F599" s="125" t="s">
        <v>20</v>
      </c>
      <c r="G599" s="497"/>
      <c r="H599" s="191"/>
      <c r="I599" s="147"/>
      <c r="J599" s="147"/>
      <c r="K599" s="147"/>
      <c r="L599" s="147"/>
      <c r="M599" s="147"/>
      <c r="N599" s="147"/>
      <c r="O599" s="147"/>
      <c r="P599" s="147"/>
      <c r="Q599" s="171"/>
      <c r="R599" s="387"/>
    </row>
    <row r="600" spans="1:18" s="164" customFormat="1" ht="35.1" customHeight="1" thickBot="1">
      <c r="A600" s="684"/>
      <c r="B600" s="560" t="s">
        <v>316</v>
      </c>
      <c r="C600" s="670"/>
      <c r="D600" s="120"/>
      <c r="E600" s="827"/>
      <c r="F600" s="132"/>
      <c r="G600" s="471"/>
      <c r="H600" s="837"/>
      <c r="I600" s="837"/>
      <c r="J600" s="837"/>
      <c r="K600" s="837"/>
      <c r="L600" s="837"/>
      <c r="M600" s="837"/>
      <c r="N600" s="837"/>
      <c r="O600" s="837"/>
      <c r="P600" s="837"/>
      <c r="Q600" s="837"/>
      <c r="R600" s="132"/>
    </row>
    <row r="601" spans="1:18" s="164" customFormat="1" ht="35.1" customHeight="1">
      <c r="A601" s="665">
        <v>96</v>
      </c>
      <c r="B601" s="536" t="s">
        <v>317</v>
      </c>
      <c r="C601" s="668" t="s">
        <v>318</v>
      </c>
      <c r="D601" s="536"/>
      <c r="E601" s="665" t="s">
        <v>451</v>
      </c>
      <c r="F601" s="102" t="s">
        <v>18</v>
      </c>
      <c r="G601" s="456"/>
      <c r="H601" s="173"/>
      <c r="I601" s="138"/>
      <c r="J601" s="138"/>
      <c r="K601" s="138"/>
      <c r="L601" s="138"/>
      <c r="M601" s="138"/>
      <c r="N601" s="138"/>
      <c r="O601" s="138"/>
      <c r="P601" s="138"/>
      <c r="Q601" s="168"/>
      <c r="R601" s="384"/>
    </row>
    <row r="602" spans="1:18" s="164" customFormat="1" ht="35.1" customHeight="1">
      <c r="A602" s="666"/>
      <c r="B602" s="559" t="s">
        <v>319</v>
      </c>
      <c r="C602" s="692"/>
      <c r="D602" s="133"/>
      <c r="E602" s="835"/>
      <c r="F602" s="107" t="s">
        <v>19</v>
      </c>
      <c r="G602" s="468"/>
      <c r="H602" s="178"/>
      <c r="I602" s="140"/>
      <c r="J602" s="140"/>
      <c r="K602" s="140"/>
      <c r="L602" s="140"/>
      <c r="M602" s="140"/>
      <c r="N602" s="140"/>
      <c r="O602" s="140"/>
      <c r="P602" s="140"/>
      <c r="Q602" s="177"/>
      <c r="R602" s="386"/>
    </row>
    <row r="603" spans="1:18" s="164" customFormat="1" ht="35.1" customHeight="1" thickBot="1">
      <c r="A603" s="666"/>
      <c r="B603" s="505" t="s">
        <v>320</v>
      </c>
      <c r="C603" s="692"/>
      <c r="D603" s="562" t="s">
        <v>238</v>
      </c>
      <c r="E603" s="835"/>
      <c r="F603" s="125" t="s">
        <v>20</v>
      </c>
      <c r="G603" s="497">
        <f>R603*J5</f>
        <v>0</v>
      </c>
      <c r="H603" s="191"/>
      <c r="I603" s="147"/>
      <c r="J603" s="147"/>
      <c r="K603" s="147"/>
      <c r="L603" s="147"/>
      <c r="M603" s="147"/>
      <c r="N603" s="147"/>
      <c r="O603" s="147"/>
      <c r="P603" s="147">
        <v>0</v>
      </c>
      <c r="Q603" s="171"/>
      <c r="R603" s="387">
        <v>0.48</v>
      </c>
    </row>
    <row r="604" spans="1:18" s="164" customFormat="1" ht="35.1" customHeight="1">
      <c r="A604" s="666"/>
      <c r="B604" s="559" t="s">
        <v>321</v>
      </c>
      <c r="C604" s="692"/>
      <c r="D604" s="122"/>
      <c r="E604" s="835"/>
      <c r="F604" s="664"/>
      <c r="G604" s="461"/>
      <c r="H604" s="632"/>
      <c r="I604" s="888"/>
      <c r="J604" s="888"/>
      <c r="K604" s="888"/>
      <c r="L604" s="888"/>
      <c r="M604" s="888"/>
      <c r="N604" s="888"/>
      <c r="O604" s="888"/>
      <c r="P604" s="888"/>
      <c r="Q604" s="888"/>
      <c r="R604" s="509"/>
    </row>
    <row r="605" spans="1:18" s="164" customFormat="1" ht="35.1" customHeight="1" thickBot="1">
      <c r="A605" s="667"/>
      <c r="B605" s="560" t="s">
        <v>322</v>
      </c>
      <c r="C605" s="681"/>
      <c r="D605" s="136"/>
      <c r="E605" s="827"/>
      <c r="F605" s="887"/>
      <c r="G605" s="488"/>
      <c r="H605" s="889"/>
      <c r="I605" s="889"/>
      <c r="J605" s="889"/>
      <c r="K605" s="889"/>
      <c r="L605" s="889"/>
      <c r="M605" s="889"/>
      <c r="N605" s="889"/>
      <c r="O605" s="889"/>
      <c r="P605" s="889"/>
      <c r="Q605" s="889"/>
      <c r="R605" s="531"/>
    </row>
    <row r="606" spans="1:18" s="164" customFormat="1" ht="35.1" hidden="1" customHeight="1" thickBot="1">
      <c r="A606" s="847" t="s">
        <v>323</v>
      </c>
      <c r="B606" s="848"/>
      <c r="C606" s="848"/>
      <c r="D606" s="848"/>
      <c r="E606" s="849"/>
      <c r="F606" s="179">
        <f>SUM(H606:Q606)</f>
        <v>0</v>
      </c>
      <c r="G606" s="481">
        <f>G593+G597+G601</f>
        <v>0</v>
      </c>
      <c r="H606" s="179">
        <f>H593+H597+H601</f>
        <v>0</v>
      </c>
      <c r="I606" s="179">
        <f t="shared" ref="I606:Q606" si="52">I593+I597+I601</f>
        <v>0</v>
      </c>
      <c r="J606" s="179">
        <f t="shared" si="52"/>
        <v>0</v>
      </c>
      <c r="K606" s="179">
        <f t="shared" si="52"/>
        <v>0</v>
      </c>
      <c r="L606" s="179">
        <f t="shared" si="52"/>
        <v>0</v>
      </c>
      <c r="M606" s="179">
        <f t="shared" si="52"/>
        <v>0</v>
      </c>
      <c r="N606" s="179">
        <f t="shared" si="52"/>
        <v>0</v>
      </c>
      <c r="O606" s="179">
        <f t="shared" si="52"/>
        <v>0</v>
      </c>
      <c r="P606" s="179">
        <f t="shared" si="52"/>
        <v>0</v>
      </c>
      <c r="Q606" s="371">
        <f t="shared" si="52"/>
        <v>0</v>
      </c>
      <c r="R606" s="179">
        <f>R593+R597+R601</f>
        <v>0</v>
      </c>
    </row>
    <row r="607" spans="1:18" s="164" customFormat="1" ht="35.1" hidden="1" customHeight="1" thickBot="1">
      <c r="A607" s="850" t="s">
        <v>324</v>
      </c>
      <c r="B607" s="851"/>
      <c r="C607" s="851"/>
      <c r="D607" s="851"/>
      <c r="E607" s="852"/>
      <c r="F607" s="179">
        <f>SUM(H607:Q607)</f>
        <v>1.0309999999999999</v>
      </c>
      <c r="G607" s="481">
        <f t="shared" ref="G607:R608" si="53">G594+G598+G602</f>
        <v>0</v>
      </c>
      <c r="H607" s="179">
        <f t="shared" si="53"/>
        <v>0</v>
      </c>
      <c r="I607" s="179">
        <f t="shared" si="53"/>
        <v>0</v>
      </c>
      <c r="J607" s="179">
        <f t="shared" si="53"/>
        <v>0</v>
      </c>
      <c r="K607" s="179">
        <f t="shared" si="53"/>
        <v>0</v>
      </c>
      <c r="L607" s="179">
        <f t="shared" si="53"/>
        <v>1.0309999999999999</v>
      </c>
      <c r="M607" s="179">
        <f t="shared" si="53"/>
        <v>0</v>
      </c>
      <c r="N607" s="179">
        <f t="shared" si="53"/>
        <v>0</v>
      </c>
      <c r="O607" s="179">
        <f t="shared" si="53"/>
        <v>0</v>
      </c>
      <c r="P607" s="179">
        <f t="shared" si="53"/>
        <v>0</v>
      </c>
      <c r="Q607" s="371">
        <f t="shared" si="53"/>
        <v>0</v>
      </c>
      <c r="R607" s="179">
        <f t="shared" si="53"/>
        <v>1.25</v>
      </c>
    </row>
    <row r="608" spans="1:18" s="164" customFormat="1" ht="35.1" hidden="1" customHeight="1" thickBot="1">
      <c r="A608" s="853" t="s">
        <v>325</v>
      </c>
      <c r="B608" s="854"/>
      <c r="C608" s="854"/>
      <c r="D608" s="854"/>
      <c r="E608" s="855"/>
      <c r="F608" s="181">
        <f>SUM(H608:Q608)</f>
        <v>6.7000000000000004E-2</v>
      </c>
      <c r="G608" s="481">
        <f t="shared" si="53"/>
        <v>0</v>
      </c>
      <c r="H608" s="179">
        <f t="shared" si="53"/>
        <v>0</v>
      </c>
      <c r="I608" s="179">
        <f t="shared" si="53"/>
        <v>0</v>
      </c>
      <c r="J608" s="179">
        <f t="shared" si="53"/>
        <v>0</v>
      </c>
      <c r="K608" s="179">
        <f t="shared" si="53"/>
        <v>0</v>
      </c>
      <c r="L608" s="179">
        <f t="shared" si="53"/>
        <v>0</v>
      </c>
      <c r="M608" s="179">
        <f t="shared" si="53"/>
        <v>0</v>
      </c>
      <c r="N608" s="179">
        <f t="shared" si="53"/>
        <v>0</v>
      </c>
      <c r="O608" s="179">
        <f t="shared" si="53"/>
        <v>0</v>
      </c>
      <c r="P608" s="179">
        <f t="shared" si="53"/>
        <v>6.7000000000000004E-2</v>
      </c>
      <c r="Q608" s="371">
        <f t="shared" si="53"/>
        <v>0</v>
      </c>
      <c r="R608" s="179">
        <f t="shared" si="53"/>
        <v>1.48</v>
      </c>
    </row>
    <row r="609" spans="1:18" s="224" customFormat="1" ht="51.75" hidden="1" customHeight="1" thickBot="1">
      <c r="A609" s="859" t="s">
        <v>638</v>
      </c>
      <c r="B609" s="860"/>
      <c r="C609" s="860"/>
      <c r="D609" s="860"/>
      <c r="E609" s="862"/>
      <c r="F609" s="182">
        <f>SUM(F606:F607)</f>
        <v>1.0309999999999999</v>
      </c>
      <c r="G609" s="189">
        <f>SUM(G606:G607)</f>
        <v>0</v>
      </c>
      <c r="H609" s="182">
        <f>SUM(H606:H607)</f>
        <v>0</v>
      </c>
      <c r="I609" s="182">
        <f>SUM(I606:I607)</f>
        <v>0</v>
      </c>
      <c r="J609" s="182">
        <f>SUM(J606:J607)</f>
        <v>0</v>
      </c>
      <c r="K609" s="182">
        <f t="shared" ref="K609:Q609" si="54">SUM(K606:K607)</f>
        <v>0</v>
      </c>
      <c r="L609" s="182">
        <f t="shared" si="54"/>
        <v>1.0309999999999999</v>
      </c>
      <c r="M609" s="182">
        <f t="shared" si="54"/>
        <v>0</v>
      </c>
      <c r="N609" s="182">
        <f t="shared" si="54"/>
        <v>0</v>
      </c>
      <c r="O609" s="182">
        <f t="shared" si="54"/>
        <v>0</v>
      </c>
      <c r="P609" s="182">
        <f t="shared" si="54"/>
        <v>0</v>
      </c>
      <c r="Q609" s="183">
        <f t="shared" si="54"/>
        <v>0</v>
      </c>
      <c r="R609" s="182">
        <f>SUM(R606:R607)</f>
        <v>1.25</v>
      </c>
    </row>
    <row r="610" spans="1:18" s="224" customFormat="1" ht="51.75" hidden="1" customHeight="1" thickBot="1">
      <c r="A610" s="866" t="s">
        <v>639</v>
      </c>
      <c r="B610" s="867"/>
      <c r="C610" s="867"/>
      <c r="D610" s="867"/>
      <c r="E610" s="868"/>
      <c r="F610" s="184">
        <f>SUM(F606:F608)</f>
        <v>1.0979999999999999</v>
      </c>
      <c r="G610" s="184">
        <f t="shared" ref="G610:R610" si="55">SUM(G606:G608)</f>
        <v>0</v>
      </c>
      <c r="H610" s="184">
        <f t="shared" si="55"/>
        <v>0</v>
      </c>
      <c r="I610" s="184">
        <f t="shared" si="55"/>
        <v>0</v>
      </c>
      <c r="J610" s="184">
        <f t="shared" si="55"/>
        <v>0</v>
      </c>
      <c r="K610" s="184">
        <f t="shared" si="55"/>
        <v>0</v>
      </c>
      <c r="L610" s="184">
        <f t="shared" si="55"/>
        <v>1.0309999999999999</v>
      </c>
      <c r="M610" s="184">
        <f t="shared" si="55"/>
        <v>0</v>
      </c>
      <c r="N610" s="184">
        <f t="shared" si="55"/>
        <v>0</v>
      </c>
      <c r="O610" s="184">
        <f t="shared" si="55"/>
        <v>0</v>
      </c>
      <c r="P610" s="184">
        <f t="shared" si="55"/>
        <v>6.7000000000000004E-2</v>
      </c>
      <c r="Q610" s="185">
        <f t="shared" si="55"/>
        <v>0</v>
      </c>
      <c r="R610" s="184">
        <f t="shared" si="55"/>
        <v>2.73</v>
      </c>
    </row>
    <row r="611" spans="1:18" s="164" customFormat="1" ht="35.1" hidden="1" customHeight="1" thickBot="1">
      <c r="A611" s="874"/>
      <c r="B611" s="875"/>
      <c r="C611" s="875"/>
      <c r="D611" s="875"/>
      <c r="E611" s="875"/>
      <c r="F611" s="875"/>
      <c r="G611" s="875"/>
      <c r="H611" s="875"/>
      <c r="I611" s="875"/>
      <c r="J611" s="875"/>
      <c r="K611" s="875"/>
      <c r="L611" s="875"/>
      <c r="M611" s="875"/>
      <c r="N611" s="875"/>
      <c r="O611" s="875"/>
      <c r="P611" s="875"/>
      <c r="Q611" s="875"/>
      <c r="R611" s="398"/>
    </row>
    <row r="612" spans="1:18" s="164" customFormat="1" ht="35.1" customHeight="1" thickBot="1">
      <c r="A612" s="847" t="s">
        <v>326</v>
      </c>
      <c r="B612" s="848"/>
      <c r="C612" s="848"/>
      <c r="D612" s="848"/>
      <c r="E612" s="848"/>
      <c r="F612" s="856"/>
      <c r="G612" s="482">
        <f t="shared" ref="G612:G614" si="56">G606</f>
        <v>0</v>
      </c>
      <c r="H612" s="181">
        <f>H606</f>
        <v>0</v>
      </c>
      <c r="I612" s="181">
        <f>I606+H612</f>
        <v>0</v>
      </c>
      <c r="J612" s="181">
        <f t="shared" ref="J612:Q614" si="57">J606+I612</f>
        <v>0</v>
      </c>
      <c r="K612" s="181">
        <f t="shared" si="57"/>
        <v>0</v>
      </c>
      <c r="L612" s="181">
        <f t="shared" si="57"/>
        <v>0</v>
      </c>
      <c r="M612" s="181">
        <f t="shared" si="57"/>
        <v>0</v>
      </c>
      <c r="N612" s="181">
        <f t="shared" si="57"/>
        <v>0</v>
      </c>
      <c r="O612" s="181">
        <f t="shared" si="57"/>
        <v>0</v>
      </c>
      <c r="P612" s="181">
        <f t="shared" si="57"/>
        <v>0</v>
      </c>
      <c r="Q612" s="181">
        <f t="shared" si="57"/>
        <v>0</v>
      </c>
      <c r="R612" s="181">
        <f>R606</f>
        <v>0</v>
      </c>
    </row>
    <row r="613" spans="1:18" s="164" customFormat="1" ht="35.1" customHeight="1" thickBot="1">
      <c r="A613" s="850" t="s">
        <v>327</v>
      </c>
      <c r="B613" s="851"/>
      <c r="C613" s="851"/>
      <c r="D613" s="851"/>
      <c r="E613" s="851"/>
      <c r="F613" s="857"/>
      <c r="G613" s="482">
        <f t="shared" si="56"/>
        <v>0</v>
      </c>
      <c r="H613" s="181">
        <f>H607</f>
        <v>0</v>
      </c>
      <c r="I613" s="181">
        <f>I607+H613</f>
        <v>0</v>
      </c>
      <c r="J613" s="181">
        <f t="shared" si="57"/>
        <v>0</v>
      </c>
      <c r="K613" s="181">
        <f t="shared" si="57"/>
        <v>0</v>
      </c>
      <c r="L613" s="181">
        <f t="shared" si="57"/>
        <v>1.0309999999999999</v>
      </c>
      <c r="M613" s="181">
        <f t="shared" si="57"/>
        <v>1.0309999999999999</v>
      </c>
      <c r="N613" s="181">
        <f t="shared" si="57"/>
        <v>1.0309999999999999</v>
      </c>
      <c r="O613" s="181">
        <f t="shared" si="57"/>
        <v>1.0309999999999999</v>
      </c>
      <c r="P613" s="181">
        <f t="shared" si="57"/>
        <v>1.0309999999999999</v>
      </c>
      <c r="Q613" s="181">
        <f t="shared" si="57"/>
        <v>1.0309999999999999</v>
      </c>
      <c r="R613" s="181">
        <f>R607</f>
        <v>1.25</v>
      </c>
    </row>
    <row r="614" spans="1:18" s="164" customFormat="1" ht="35.1" customHeight="1" thickBot="1">
      <c r="A614" s="853" t="s">
        <v>328</v>
      </c>
      <c r="B614" s="854"/>
      <c r="C614" s="854"/>
      <c r="D614" s="854"/>
      <c r="E614" s="854"/>
      <c r="F614" s="858"/>
      <c r="G614" s="482">
        <f t="shared" si="56"/>
        <v>0</v>
      </c>
      <c r="H614" s="181">
        <f>H608</f>
        <v>0</v>
      </c>
      <c r="I614" s="181">
        <f>I608+H614</f>
        <v>0</v>
      </c>
      <c r="J614" s="181">
        <f t="shared" si="57"/>
        <v>0</v>
      </c>
      <c r="K614" s="181">
        <f t="shared" si="57"/>
        <v>0</v>
      </c>
      <c r="L614" s="181">
        <f t="shared" si="57"/>
        <v>0</v>
      </c>
      <c r="M614" s="181">
        <f t="shared" si="57"/>
        <v>0</v>
      </c>
      <c r="N614" s="181">
        <f t="shared" si="57"/>
        <v>0</v>
      </c>
      <c r="O614" s="181">
        <f t="shared" si="57"/>
        <v>0</v>
      </c>
      <c r="P614" s="181">
        <f t="shared" si="57"/>
        <v>6.7000000000000004E-2</v>
      </c>
      <c r="Q614" s="181">
        <f t="shared" si="57"/>
        <v>6.7000000000000004E-2</v>
      </c>
      <c r="R614" s="181">
        <f>R608</f>
        <v>1.48</v>
      </c>
    </row>
    <row r="615" spans="1:18" s="224" customFormat="1" ht="67.5" customHeight="1" thickBot="1">
      <c r="A615" s="859" t="s">
        <v>640</v>
      </c>
      <c r="B615" s="860"/>
      <c r="C615" s="860"/>
      <c r="D615" s="860"/>
      <c r="E615" s="861"/>
      <c r="F615" s="862"/>
      <c r="G615" s="189">
        <f>SUM(G612:G613)</f>
        <v>0</v>
      </c>
      <c r="H615" s="182">
        <f>SUM(H612:H613)</f>
        <v>0</v>
      </c>
      <c r="I615" s="187">
        <f t="shared" ref="I615:Q616" si="58">SUM(I609,H615)</f>
        <v>0</v>
      </c>
      <c r="J615" s="187">
        <f t="shared" si="58"/>
        <v>0</v>
      </c>
      <c r="K615" s="187">
        <f t="shared" si="58"/>
        <v>0</v>
      </c>
      <c r="L615" s="187">
        <f t="shared" si="58"/>
        <v>1.0309999999999999</v>
      </c>
      <c r="M615" s="187">
        <f t="shared" si="58"/>
        <v>1.0309999999999999</v>
      </c>
      <c r="N615" s="187">
        <f t="shared" si="58"/>
        <v>1.0309999999999999</v>
      </c>
      <c r="O615" s="187">
        <f t="shared" si="58"/>
        <v>1.0309999999999999</v>
      </c>
      <c r="P615" s="187">
        <f t="shared" si="58"/>
        <v>1.0309999999999999</v>
      </c>
      <c r="Q615" s="188">
        <f t="shared" si="58"/>
        <v>1.0309999999999999</v>
      </c>
      <c r="R615" s="182">
        <f>SUM(R612:R613)</f>
        <v>1.25</v>
      </c>
    </row>
    <row r="616" spans="1:18" s="224" customFormat="1" ht="90" customHeight="1" thickBot="1">
      <c r="A616" s="871" t="s">
        <v>641</v>
      </c>
      <c r="B616" s="872"/>
      <c r="C616" s="872"/>
      <c r="D616" s="872"/>
      <c r="E616" s="872"/>
      <c r="F616" s="873"/>
      <c r="G616" s="189">
        <f>SUM(G612:G614)</f>
        <v>0</v>
      </c>
      <c r="H616" s="189">
        <f>SUM(H612:H614)</f>
        <v>0</v>
      </c>
      <c r="I616" s="184">
        <f t="shared" si="58"/>
        <v>0</v>
      </c>
      <c r="J616" s="184">
        <f t="shared" si="58"/>
        <v>0</v>
      </c>
      <c r="K616" s="184">
        <f t="shared" si="58"/>
        <v>0</v>
      </c>
      <c r="L616" s="184">
        <f t="shared" si="58"/>
        <v>1.0309999999999999</v>
      </c>
      <c r="M616" s="184">
        <f t="shared" si="58"/>
        <v>1.0309999999999999</v>
      </c>
      <c r="N616" s="184">
        <f t="shared" si="58"/>
        <v>1.0309999999999999</v>
      </c>
      <c r="O616" s="184">
        <f t="shared" si="58"/>
        <v>1.0309999999999999</v>
      </c>
      <c r="P616" s="184">
        <f t="shared" si="58"/>
        <v>1.0979999999999999</v>
      </c>
      <c r="Q616" s="185">
        <f t="shared" si="58"/>
        <v>1.0979999999999999</v>
      </c>
      <c r="R616" s="189">
        <f>SUM(R612:R614)</f>
        <v>2.73</v>
      </c>
    </row>
    <row r="617" spans="1:18" s="164" customFormat="1" hidden="1" thickBot="1">
      <c r="A617" s="874"/>
      <c r="B617" s="875"/>
      <c r="C617" s="875"/>
      <c r="D617" s="875"/>
      <c r="E617" s="875"/>
      <c r="F617" s="875"/>
      <c r="G617" s="875"/>
      <c r="H617" s="875"/>
      <c r="I617" s="875"/>
      <c r="J617" s="875"/>
      <c r="K617" s="875"/>
      <c r="L617" s="875"/>
      <c r="M617" s="875"/>
      <c r="N617" s="875"/>
      <c r="O617" s="875"/>
      <c r="P617" s="875"/>
      <c r="Q617" s="875"/>
      <c r="R617" s="398"/>
    </row>
    <row r="618" spans="1:18" s="164" customFormat="1" ht="40.5" hidden="1" customHeight="1" thickBot="1">
      <c r="A618" s="847" t="s">
        <v>329</v>
      </c>
      <c r="B618" s="848"/>
      <c r="C618" s="848"/>
      <c r="D618" s="848"/>
      <c r="E618" s="849"/>
      <c r="F618" s="179">
        <f>SUM(H618:Q618)</f>
        <v>3.4709999999999996</v>
      </c>
      <c r="G618" s="489">
        <f>SUM(G525,G542,G563,G580,G606)</f>
        <v>0</v>
      </c>
      <c r="H618" s="194">
        <f>SUM(H525,H542,H563,H580,H606)</f>
        <v>2.121</v>
      </c>
      <c r="I618" s="194">
        <f t="shared" ref="I618:Q618" si="59">SUM(I525,I542,I563,I580,I606)</f>
        <v>1.107</v>
      </c>
      <c r="J618" s="194">
        <f t="shared" si="59"/>
        <v>0.24299999999999999</v>
      </c>
      <c r="K618" s="194">
        <f t="shared" si="59"/>
        <v>0</v>
      </c>
      <c r="L618" s="194">
        <f t="shared" si="59"/>
        <v>0</v>
      </c>
      <c r="M618" s="194">
        <f t="shared" si="59"/>
        <v>0</v>
      </c>
      <c r="N618" s="194">
        <f t="shared" si="59"/>
        <v>0</v>
      </c>
      <c r="O618" s="194">
        <f t="shared" si="59"/>
        <v>0</v>
      </c>
      <c r="P618" s="194">
        <f t="shared" si="59"/>
        <v>0</v>
      </c>
      <c r="Q618" s="372">
        <f t="shared" si="59"/>
        <v>0</v>
      </c>
      <c r="R618" s="194">
        <f>SUM(R525,R542,R563,R580,R606)</f>
        <v>7.2799999999999994</v>
      </c>
    </row>
    <row r="619" spans="1:18" s="164" customFormat="1" ht="36.75" hidden="1" customHeight="1" thickBot="1">
      <c r="A619" s="850" t="s">
        <v>330</v>
      </c>
      <c r="B619" s="851"/>
      <c r="C619" s="851"/>
      <c r="D619" s="851"/>
      <c r="E619" s="852"/>
      <c r="F619" s="179">
        <f>SUM(H619:Q619)</f>
        <v>1.0309999999999999</v>
      </c>
      <c r="G619" s="489">
        <f t="shared" ref="G619:R620" si="60">SUM(G526,G543,G564,G581,G607)</f>
        <v>0</v>
      </c>
      <c r="H619" s="194">
        <f t="shared" si="60"/>
        <v>0</v>
      </c>
      <c r="I619" s="194">
        <f t="shared" si="60"/>
        <v>0</v>
      </c>
      <c r="J619" s="194">
        <f t="shared" si="60"/>
        <v>0</v>
      </c>
      <c r="K619" s="194">
        <f t="shared" si="60"/>
        <v>0</v>
      </c>
      <c r="L619" s="194">
        <f t="shared" si="60"/>
        <v>1.0309999999999999</v>
      </c>
      <c r="M619" s="194">
        <f t="shared" si="60"/>
        <v>0</v>
      </c>
      <c r="N619" s="194">
        <f t="shared" si="60"/>
        <v>0</v>
      </c>
      <c r="O619" s="194">
        <f t="shared" si="60"/>
        <v>0</v>
      </c>
      <c r="P619" s="194">
        <f t="shared" si="60"/>
        <v>0</v>
      </c>
      <c r="Q619" s="372">
        <f t="shared" si="60"/>
        <v>0</v>
      </c>
      <c r="R619" s="194">
        <f t="shared" si="60"/>
        <v>1.25</v>
      </c>
    </row>
    <row r="620" spans="1:18" s="164" customFormat="1" ht="40.5" hidden="1" customHeight="1" thickBot="1">
      <c r="A620" s="894" t="s">
        <v>331</v>
      </c>
      <c r="B620" s="895"/>
      <c r="C620" s="895"/>
      <c r="D620" s="895"/>
      <c r="E620" s="896"/>
      <c r="F620" s="180">
        <f>SUM(H620:Q620)</f>
        <v>2.2330000000000001</v>
      </c>
      <c r="G620" s="489">
        <f t="shared" si="60"/>
        <v>0</v>
      </c>
      <c r="H620" s="194">
        <f t="shared" si="60"/>
        <v>0</v>
      </c>
      <c r="I620" s="194">
        <f t="shared" si="60"/>
        <v>0</v>
      </c>
      <c r="J620" s="194">
        <f t="shared" si="60"/>
        <v>0</v>
      </c>
      <c r="K620" s="194">
        <f t="shared" si="60"/>
        <v>0</v>
      </c>
      <c r="L620" s="194">
        <f t="shared" si="60"/>
        <v>0</v>
      </c>
      <c r="M620" s="194">
        <f t="shared" si="60"/>
        <v>0</v>
      </c>
      <c r="N620" s="194">
        <f t="shared" si="60"/>
        <v>0</v>
      </c>
      <c r="O620" s="194">
        <f t="shared" si="60"/>
        <v>2.1659999999999999</v>
      </c>
      <c r="P620" s="194">
        <f t="shared" si="60"/>
        <v>6.7000000000000004E-2</v>
      </c>
      <c r="Q620" s="372">
        <f t="shared" si="60"/>
        <v>0</v>
      </c>
      <c r="R620" s="194">
        <f t="shared" si="60"/>
        <v>5.1400000000000006</v>
      </c>
    </row>
    <row r="621" spans="1:18" s="224" customFormat="1" ht="55.5" hidden="1" customHeight="1" thickBot="1">
      <c r="A621" s="859" t="s">
        <v>642</v>
      </c>
      <c r="B621" s="860"/>
      <c r="C621" s="860"/>
      <c r="D621" s="860"/>
      <c r="E621" s="862"/>
      <c r="F621" s="182">
        <f>SUM(F618:F619)</f>
        <v>4.5019999999999998</v>
      </c>
      <c r="G621" s="197">
        <f>SUM(G618:G619)</f>
        <v>0</v>
      </c>
      <c r="H621" s="195">
        <f>SUM(H618:H619)</f>
        <v>2.121</v>
      </c>
      <c r="I621" s="195">
        <f>SUM(I618:I619)</f>
        <v>1.107</v>
      </c>
      <c r="J621" s="195">
        <f>SUM(J618:J619)</f>
        <v>0.24299999999999999</v>
      </c>
      <c r="K621" s="195">
        <f t="shared" ref="K621:Q621" si="61">SUM(K618:K619)</f>
        <v>0</v>
      </c>
      <c r="L621" s="195">
        <f t="shared" si="61"/>
        <v>1.0309999999999999</v>
      </c>
      <c r="M621" s="195">
        <f t="shared" si="61"/>
        <v>0</v>
      </c>
      <c r="N621" s="195">
        <f t="shared" si="61"/>
        <v>0</v>
      </c>
      <c r="O621" s="195">
        <f t="shared" si="61"/>
        <v>0</v>
      </c>
      <c r="P621" s="195">
        <f t="shared" si="61"/>
        <v>0</v>
      </c>
      <c r="Q621" s="196">
        <f t="shared" si="61"/>
        <v>0</v>
      </c>
      <c r="R621" s="195">
        <f>SUM(R618:R619)</f>
        <v>8.5299999999999994</v>
      </c>
    </row>
    <row r="622" spans="1:18" s="224" customFormat="1" ht="60.75" hidden="1" customHeight="1" thickBot="1">
      <c r="A622" s="866" t="s">
        <v>643</v>
      </c>
      <c r="B622" s="867"/>
      <c r="C622" s="867"/>
      <c r="D622" s="867"/>
      <c r="E622" s="868"/>
      <c r="F622" s="189">
        <f>SUM(F618:F620)</f>
        <v>6.7349999999999994</v>
      </c>
      <c r="G622" s="197">
        <f t="shared" ref="G622:R622" si="62">SUM(G618:G620)</f>
        <v>0</v>
      </c>
      <c r="H622" s="197">
        <f t="shared" si="62"/>
        <v>2.121</v>
      </c>
      <c r="I622" s="197">
        <f t="shared" si="62"/>
        <v>1.107</v>
      </c>
      <c r="J622" s="197">
        <f t="shared" si="62"/>
        <v>0.24299999999999999</v>
      </c>
      <c r="K622" s="197">
        <f t="shared" si="62"/>
        <v>0</v>
      </c>
      <c r="L622" s="197">
        <f t="shared" si="62"/>
        <v>1.0309999999999999</v>
      </c>
      <c r="M622" s="197">
        <f t="shared" si="62"/>
        <v>0</v>
      </c>
      <c r="N622" s="197">
        <f t="shared" si="62"/>
        <v>0</v>
      </c>
      <c r="O622" s="197">
        <f t="shared" si="62"/>
        <v>2.1659999999999999</v>
      </c>
      <c r="P622" s="197">
        <f t="shared" si="62"/>
        <v>6.7000000000000004E-2</v>
      </c>
      <c r="Q622" s="198">
        <f t="shared" si="62"/>
        <v>0</v>
      </c>
      <c r="R622" s="455">
        <f t="shared" si="62"/>
        <v>13.67</v>
      </c>
    </row>
    <row r="623" spans="1:18" s="164" customFormat="1" ht="35.1" customHeight="1" thickBot="1">
      <c r="A623" s="874"/>
      <c r="B623" s="875"/>
      <c r="C623" s="875"/>
      <c r="D623" s="875"/>
      <c r="E623" s="875"/>
      <c r="F623" s="875"/>
      <c r="G623" s="875"/>
      <c r="H623" s="875"/>
      <c r="I623" s="875"/>
      <c r="J623" s="875"/>
      <c r="K623" s="875"/>
      <c r="L623" s="875"/>
      <c r="M623" s="875"/>
      <c r="N623" s="875"/>
      <c r="O623" s="875"/>
      <c r="P623" s="875"/>
      <c r="Q623" s="875"/>
      <c r="R623" s="454"/>
    </row>
    <row r="624" spans="1:18" s="164" customFormat="1" ht="42" customHeight="1" thickBot="1">
      <c r="A624" s="847" t="s">
        <v>332</v>
      </c>
      <c r="B624" s="848"/>
      <c r="C624" s="848"/>
      <c r="D624" s="848"/>
      <c r="E624" s="848"/>
      <c r="F624" s="856"/>
      <c r="G624" s="490">
        <f t="shared" ref="G624:G626" si="63">G618</f>
        <v>0</v>
      </c>
      <c r="H624" s="199">
        <f>H618</f>
        <v>2.121</v>
      </c>
      <c r="I624" s="199">
        <f t="shared" ref="I624:Q628" si="64">SUM(I618,H624)</f>
        <v>3.2279999999999998</v>
      </c>
      <c r="J624" s="199">
        <f t="shared" si="64"/>
        <v>3.4709999999999996</v>
      </c>
      <c r="K624" s="199">
        <f t="shared" si="64"/>
        <v>3.4709999999999996</v>
      </c>
      <c r="L624" s="199">
        <f t="shared" si="64"/>
        <v>3.4709999999999996</v>
      </c>
      <c r="M624" s="199">
        <f t="shared" si="64"/>
        <v>3.4709999999999996</v>
      </c>
      <c r="N624" s="199">
        <f t="shared" si="64"/>
        <v>3.4709999999999996</v>
      </c>
      <c r="O624" s="199">
        <f t="shared" si="64"/>
        <v>3.4709999999999996</v>
      </c>
      <c r="P624" s="199">
        <f t="shared" si="64"/>
        <v>3.4709999999999996</v>
      </c>
      <c r="Q624" s="200">
        <f t="shared" si="64"/>
        <v>3.4709999999999996</v>
      </c>
      <c r="R624" s="199">
        <f>R618</f>
        <v>7.2799999999999994</v>
      </c>
    </row>
    <row r="625" spans="1:18" s="164" customFormat="1" ht="36.75" customHeight="1" thickBot="1">
      <c r="A625" s="850" t="s">
        <v>333</v>
      </c>
      <c r="B625" s="851"/>
      <c r="C625" s="851"/>
      <c r="D625" s="851"/>
      <c r="E625" s="851"/>
      <c r="F625" s="857"/>
      <c r="G625" s="490">
        <f t="shared" si="63"/>
        <v>0</v>
      </c>
      <c r="H625" s="199">
        <f>H619</f>
        <v>0</v>
      </c>
      <c r="I625" s="199">
        <f t="shared" si="64"/>
        <v>0</v>
      </c>
      <c r="J625" s="199">
        <f t="shared" si="64"/>
        <v>0</v>
      </c>
      <c r="K625" s="199">
        <f t="shared" si="64"/>
        <v>0</v>
      </c>
      <c r="L625" s="199">
        <f t="shared" si="64"/>
        <v>1.0309999999999999</v>
      </c>
      <c r="M625" s="199">
        <f t="shared" si="64"/>
        <v>1.0309999999999999</v>
      </c>
      <c r="N625" s="199">
        <f t="shared" si="64"/>
        <v>1.0309999999999999</v>
      </c>
      <c r="O625" s="199">
        <f t="shared" si="64"/>
        <v>1.0309999999999999</v>
      </c>
      <c r="P625" s="199">
        <f t="shared" si="64"/>
        <v>1.0309999999999999</v>
      </c>
      <c r="Q625" s="200">
        <f t="shared" si="64"/>
        <v>1.0309999999999999</v>
      </c>
      <c r="R625" s="199">
        <f>R619</f>
        <v>1.25</v>
      </c>
    </row>
    <row r="626" spans="1:18" s="164" customFormat="1" ht="42" customHeight="1" thickBot="1">
      <c r="A626" s="853" t="s">
        <v>334</v>
      </c>
      <c r="B626" s="854"/>
      <c r="C626" s="854"/>
      <c r="D626" s="854"/>
      <c r="E626" s="854"/>
      <c r="F626" s="858"/>
      <c r="G626" s="490">
        <f t="shared" si="63"/>
        <v>0</v>
      </c>
      <c r="H626" s="199">
        <f>H620</f>
        <v>0</v>
      </c>
      <c r="I626" s="199">
        <f t="shared" si="64"/>
        <v>0</v>
      </c>
      <c r="J626" s="199">
        <f t="shared" si="64"/>
        <v>0</v>
      </c>
      <c r="K626" s="199">
        <f t="shared" si="64"/>
        <v>0</v>
      </c>
      <c r="L626" s="199">
        <f t="shared" si="64"/>
        <v>0</v>
      </c>
      <c r="M626" s="199">
        <f t="shared" si="64"/>
        <v>0</v>
      </c>
      <c r="N626" s="199">
        <f t="shared" si="64"/>
        <v>0</v>
      </c>
      <c r="O626" s="199">
        <f t="shared" si="64"/>
        <v>2.1659999999999999</v>
      </c>
      <c r="P626" s="199">
        <f t="shared" si="64"/>
        <v>2.2330000000000001</v>
      </c>
      <c r="Q626" s="200">
        <f t="shared" si="64"/>
        <v>2.2330000000000001</v>
      </c>
      <c r="R626" s="199">
        <f>R620</f>
        <v>5.1400000000000006</v>
      </c>
    </row>
    <row r="627" spans="1:18" s="224" customFormat="1" ht="43.5" customHeight="1" thickBot="1">
      <c r="A627" s="859" t="s">
        <v>644</v>
      </c>
      <c r="B627" s="860"/>
      <c r="C627" s="860"/>
      <c r="D627" s="860"/>
      <c r="E627" s="861"/>
      <c r="F627" s="862"/>
      <c r="G627" s="197">
        <f>SUM(G624:G625)</f>
        <v>0</v>
      </c>
      <c r="H627" s="195">
        <f>SUM(H624:H625)</f>
        <v>2.121</v>
      </c>
      <c r="I627" s="201">
        <f t="shared" si="64"/>
        <v>3.2279999999999998</v>
      </c>
      <c r="J627" s="201">
        <f t="shared" si="64"/>
        <v>3.4709999999999996</v>
      </c>
      <c r="K627" s="201">
        <f t="shared" si="64"/>
        <v>3.4709999999999996</v>
      </c>
      <c r="L627" s="201">
        <f t="shared" si="64"/>
        <v>4.5019999999999998</v>
      </c>
      <c r="M627" s="201">
        <f t="shared" si="64"/>
        <v>4.5019999999999998</v>
      </c>
      <c r="N627" s="201">
        <f t="shared" si="64"/>
        <v>4.5019999999999998</v>
      </c>
      <c r="O627" s="201">
        <f t="shared" si="64"/>
        <v>4.5019999999999998</v>
      </c>
      <c r="P627" s="201">
        <f t="shared" si="64"/>
        <v>4.5019999999999998</v>
      </c>
      <c r="Q627" s="202">
        <f t="shared" si="64"/>
        <v>4.5019999999999998</v>
      </c>
      <c r="R627" s="195">
        <f>SUM(R624:R625)</f>
        <v>8.5299999999999994</v>
      </c>
    </row>
    <row r="628" spans="1:18" s="224" customFormat="1" ht="54" customHeight="1" thickBot="1">
      <c r="A628" s="871" t="s">
        <v>645</v>
      </c>
      <c r="B628" s="872"/>
      <c r="C628" s="872"/>
      <c r="D628" s="872"/>
      <c r="E628" s="872"/>
      <c r="F628" s="873"/>
      <c r="G628" s="197">
        <f>SUM(G624:G626)</f>
        <v>0</v>
      </c>
      <c r="H628" s="197">
        <f>SUM(H624:H626)</f>
        <v>2.121</v>
      </c>
      <c r="I628" s="197">
        <f t="shared" si="64"/>
        <v>3.2279999999999998</v>
      </c>
      <c r="J628" s="197">
        <f t="shared" si="64"/>
        <v>3.4709999999999996</v>
      </c>
      <c r="K628" s="197">
        <f t="shared" si="64"/>
        <v>3.4709999999999996</v>
      </c>
      <c r="L628" s="197">
        <f t="shared" si="64"/>
        <v>4.5019999999999998</v>
      </c>
      <c r="M628" s="197">
        <f t="shared" si="64"/>
        <v>4.5019999999999998</v>
      </c>
      <c r="N628" s="197">
        <f t="shared" si="64"/>
        <v>4.5019999999999998</v>
      </c>
      <c r="O628" s="197">
        <f t="shared" si="64"/>
        <v>6.6679999999999993</v>
      </c>
      <c r="P628" s="197">
        <f t="shared" si="64"/>
        <v>6.7349999999999994</v>
      </c>
      <c r="Q628" s="197">
        <f t="shared" si="64"/>
        <v>6.7349999999999994</v>
      </c>
      <c r="R628" s="197">
        <f>SUM(R624:R626)</f>
        <v>13.67</v>
      </c>
    </row>
    <row r="629" spans="1:18" ht="35.1" customHeight="1" thickBot="1">
      <c r="A629" s="897"/>
      <c r="B629" s="898"/>
      <c r="C629" s="898"/>
      <c r="D629" s="898"/>
      <c r="E629" s="898"/>
      <c r="F629" s="898"/>
      <c r="G629" s="898"/>
      <c r="H629" s="898"/>
      <c r="I629" s="898"/>
      <c r="J629" s="898"/>
      <c r="K629" s="898"/>
      <c r="L629" s="898"/>
      <c r="M629" s="898"/>
      <c r="N629" s="898"/>
      <c r="O629" s="898"/>
      <c r="P629" s="898"/>
      <c r="Q629" s="898"/>
      <c r="R629" s="389"/>
    </row>
    <row r="630" spans="1:18" ht="35.1" customHeight="1" thickBot="1">
      <c r="A630" s="722" t="s">
        <v>335</v>
      </c>
      <c r="B630" s="723"/>
      <c r="C630" s="723"/>
      <c r="D630" s="723"/>
      <c r="E630" s="723"/>
      <c r="F630" s="723"/>
      <c r="G630" s="723"/>
      <c r="H630" s="723"/>
      <c r="I630" s="723"/>
      <c r="J630" s="723"/>
      <c r="K630" s="723"/>
      <c r="L630" s="723"/>
      <c r="M630" s="723"/>
      <c r="N630" s="723"/>
      <c r="O630" s="723"/>
      <c r="P630" s="723"/>
      <c r="Q630" s="723"/>
      <c r="R630" s="389"/>
    </row>
    <row r="631" spans="1:18" ht="35.1" customHeight="1">
      <c r="A631" s="751">
        <v>97</v>
      </c>
      <c r="B631" s="523" t="s">
        <v>336</v>
      </c>
      <c r="C631" s="754" t="s">
        <v>337</v>
      </c>
      <c r="D631" s="212"/>
      <c r="E631" s="751" t="s">
        <v>451</v>
      </c>
      <c r="F631" s="46" t="s">
        <v>18</v>
      </c>
      <c r="G631" s="456"/>
      <c r="H631" s="39"/>
      <c r="I631" s="209"/>
      <c r="J631" s="209"/>
      <c r="K631" s="209"/>
      <c r="L631" s="209"/>
      <c r="M631" s="209"/>
      <c r="N631" s="209"/>
      <c r="O631" s="209"/>
      <c r="P631" s="209"/>
      <c r="Q631" s="362"/>
      <c r="R631" s="394"/>
    </row>
    <row r="632" spans="1:18" ht="44.25" customHeight="1">
      <c r="A632" s="752"/>
      <c r="B632" s="524" t="s">
        <v>338</v>
      </c>
      <c r="C632" s="761"/>
      <c r="D632" s="11"/>
      <c r="E632" s="752"/>
      <c r="F632" s="450" t="s">
        <v>19</v>
      </c>
      <c r="G632" s="468">
        <f>R632*J5</f>
        <v>0</v>
      </c>
      <c r="H632" s="13"/>
      <c r="I632" s="10"/>
      <c r="J632" s="10"/>
      <c r="K632" s="10"/>
      <c r="L632" s="301">
        <v>0</v>
      </c>
      <c r="M632" s="10"/>
      <c r="N632" s="10"/>
      <c r="O632" s="10"/>
      <c r="P632" s="10"/>
      <c r="Q632" s="17"/>
      <c r="R632" s="392">
        <v>6</v>
      </c>
    </row>
    <row r="633" spans="1:18" s="61" customFormat="1" ht="42" customHeight="1" thickBot="1">
      <c r="A633" s="752"/>
      <c r="B633" s="524" t="s">
        <v>339</v>
      </c>
      <c r="C633" s="761"/>
      <c r="D633" s="8"/>
      <c r="E633" s="752"/>
      <c r="F633" s="50" t="s">
        <v>20</v>
      </c>
      <c r="G633" s="497">
        <f>R633*J5</f>
        <v>0</v>
      </c>
      <c r="H633" s="44"/>
      <c r="I633" s="42"/>
      <c r="J633" s="42"/>
      <c r="K633" s="42"/>
      <c r="L633" s="42"/>
      <c r="M633" s="42"/>
      <c r="N633" s="42"/>
      <c r="O633" s="42"/>
      <c r="P633" s="42">
        <v>0</v>
      </c>
      <c r="Q633" s="361"/>
      <c r="R633" s="393">
        <v>8.5</v>
      </c>
    </row>
    <row r="634" spans="1:18" ht="35.1" customHeight="1">
      <c r="A634" s="752"/>
      <c r="B634" s="532" t="s">
        <v>340</v>
      </c>
      <c r="C634" s="761"/>
      <c r="D634" s="742" t="s">
        <v>653</v>
      </c>
      <c r="E634" s="752"/>
      <c r="F634" s="900"/>
      <c r="G634" s="442"/>
      <c r="H634" s="766"/>
      <c r="I634" s="766"/>
      <c r="J634" s="766"/>
      <c r="K634" s="766"/>
      <c r="L634" s="766"/>
      <c r="M634" s="766"/>
      <c r="N634" s="766"/>
      <c r="O634" s="766"/>
      <c r="P634" s="766"/>
      <c r="Q634" s="766"/>
      <c r="R634" s="547"/>
    </row>
    <row r="635" spans="1:18" ht="35.1" customHeight="1">
      <c r="A635" s="752"/>
      <c r="B635" s="524" t="s">
        <v>341</v>
      </c>
      <c r="C635" s="761"/>
      <c r="D635" s="899"/>
      <c r="E635" s="752"/>
      <c r="F635" s="900"/>
      <c r="G635" s="442"/>
      <c r="H635" s="766"/>
      <c r="I635" s="766"/>
      <c r="J635" s="766"/>
      <c r="K635" s="766"/>
      <c r="L635" s="766"/>
      <c r="M635" s="766"/>
      <c r="N635" s="766"/>
      <c r="O635" s="766"/>
      <c r="P635" s="766"/>
      <c r="Q635" s="766"/>
      <c r="R635" s="547"/>
    </row>
    <row r="636" spans="1:18" ht="35.1" customHeight="1">
      <c r="A636" s="752"/>
      <c r="B636" s="524" t="s">
        <v>342</v>
      </c>
      <c r="C636" s="761"/>
      <c r="D636" s="524"/>
      <c r="E636" s="752"/>
      <c r="F636" s="900"/>
      <c r="G636" s="442"/>
      <c r="H636" s="766"/>
      <c r="I636" s="766"/>
      <c r="J636" s="766"/>
      <c r="K636" s="766"/>
      <c r="L636" s="766"/>
      <c r="M636" s="766"/>
      <c r="N636" s="766"/>
      <c r="O636" s="766"/>
      <c r="P636" s="766"/>
      <c r="Q636" s="766"/>
      <c r="R636" s="547"/>
    </row>
    <row r="637" spans="1:18" ht="35.1" customHeight="1">
      <c r="A637" s="752"/>
      <c r="B637" s="524" t="s">
        <v>343</v>
      </c>
      <c r="C637" s="761"/>
      <c r="D637" s="762" t="s">
        <v>654</v>
      </c>
      <c r="E637" s="752"/>
      <c r="F637" s="900"/>
      <c r="G637" s="442"/>
      <c r="H637" s="766"/>
      <c r="I637" s="766"/>
      <c r="J637" s="766"/>
      <c r="K637" s="766"/>
      <c r="L637" s="766"/>
      <c r="M637" s="766"/>
      <c r="N637" s="766"/>
      <c r="O637" s="766"/>
      <c r="P637" s="766"/>
      <c r="Q637" s="766"/>
      <c r="R637" s="547"/>
    </row>
    <row r="638" spans="1:18" ht="35.1" customHeight="1">
      <c r="A638" s="752"/>
      <c r="B638" s="524" t="s">
        <v>344</v>
      </c>
      <c r="C638" s="761"/>
      <c r="D638" s="899"/>
      <c r="E638" s="752"/>
      <c r="F638" s="900"/>
      <c r="G638" s="442"/>
      <c r="H638" s="766"/>
      <c r="I638" s="766"/>
      <c r="J638" s="766"/>
      <c r="K638" s="766"/>
      <c r="L638" s="766"/>
      <c r="M638" s="766"/>
      <c r="N638" s="766"/>
      <c r="O638" s="766"/>
      <c r="P638" s="766"/>
      <c r="Q638" s="766"/>
      <c r="R638" s="547"/>
    </row>
    <row r="639" spans="1:18" ht="35.1" customHeight="1">
      <c r="A639" s="752"/>
      <c r="B639" s="524" t="s">
        <v>345</v>
      </c>
      <c r="C639" s="761"/>
      <c r="D639" s="524"/>
      <c r="E639" s="752"/>
      <c r="F639" s="900"/>
      <c r="G639" s="442"/>
      <c r="H639" s="766"/>
      <c r="I639" s="766"/>
      <c r="J639" s="766"/>
      <c r="K639" s="766"/>
      <c r="L639" s="766"/>
      <c r="M639" s="766"/>
      <c r="N639" s="766"/>
      <c r="O639" s="766"/>
      <c r="P639" s="766"/>
      <c r="Q639" s="766"/>
      <c r="R639" s="547"/>
    </row>
    <row r="640" spans="1:18" ht="35.1" customHeight="1" thickBot="1">
      <c r="A640" s="753"/>
      <c r="B640" s="545" t="s">
        <v>346</v>
      </c>
      <c r="C640" s="890"/>
      <c r="D640" s="66"/>
      <c r="E640" s="753"/>
      <c r="F640" s="901"/>
      <c r="G640" s="451"/>
      <c r="H640" s="767"/>
      <c r="I640" s="767"/>
      <c r="J640" s="767"/>
      <c r="K640" s="767"/>
      <c r="L640" s="767"/>
      <c r="M640" s="767"/>
      <c r="N640" s="767"/>
      <c r="O640" s="767"/>
      <c r="P640" s="767"/>
      <c r="Q640" s="767"/>
      <c r="R640" s="514"/>
    </row>
    <row r="641" spans="1:18" ht="35.1" customHeight="1">
      <c r="A641" s="751">
        <v>98</v>
      </c>
      <c r="B641" s="523" t="s">
        <v>336</v>
      </c>
      <c r="C641" s="754" t="s">
        <v>347</v>
      </c>
      <c r="D641" s="523"/>
      <c r="E641" s="751" t="s">
        <v>451</v>
      </c>
      <c r="F641" s="46" t="s">
        <v>18</v>
      </c>
      <c r="G641" s="456"/>
      <c r="H641" s="39"/>
      <c r="I641" s="209"/>
      <c r="J641" s="209"/>
      <c r="K641" s="209"/>
      <c r="L641" s="209"/>
      <c r="M641" s="209"/>
      <c r="N641" s="209"/>
      <c r="O641" s="209"/>
      <c r="P641" s="209"/>
      <c r="Q641" s="362"/>
      <c r="R641" s="394"/>
    </row>
    <row r="642" spans="1:18" ht="35.1" customHeight="1">
      <c r="A642" s="752"/>
      <c r="B642" s="524" t="s">
        <v>348</v>
      </c>
      <c r="C642" s="774"/>
      <c r="D642" s="213"/>
      <c r="E642" s="752"/>
      <c r="F642" s="450" t="s">
        <v>19</v>
      </c>
      <c r="G642" s="468">
        <f>R642*J5</f>
        <v>0</v>
      </c>
      <c r="H642" s="45"/>
      <c r="I642" s="210"/>
      <c r="J642" s="210"/>
      <c r="K642" s="210"/>
      <c r="L642" s="301">
        <v>0</v>
      </c>
      <c r="M642" s="210"/>
      <c r="N642" s="210"/>
      <c r="O642" s="210"/>
      <c r="P642" s="210"/>
      <c r="Q642" s="363"/>
      <c r="R642" s="395">
        <v>6</v>
      </c>
    </row>
    <row r="643" spans="1:18" ht="35.1" customHeight="1" thickBot="1">
      <c r="A643" s="752"/>
      <c r="B643" s="524" t="s">
        <v>349</v>
      </c>
      <c r="C643" s="774"/>
      <c r="D643" s="8"/>
      <c r="E643" s="752"/>
      <c r="F643" s="50" t="s">
        <v>20</v>
      </c>
      <c r="G643" s="497">
        <f>R643*J5</f>
        <v>0</v>
      </c>
      <c r="H643" s="44"/>
      <c r="I643" s="42"/>
      <c r="J643" s="42"/>
      <c r="K643" s="42"/>
      <c r="L643" s="42"/>
      <c r="M643" s="42"/>
      <c r="N643" s="42"/>
      <c r="O643" s="42"/>
      <c r="P643" s="42">
        <v>0</v>
      </c>
      <c r="Q643" s="361"/>
      <c r="R643" s="393">
        <v>9.1</v>
      </c>
    </row>
    <row r="644" spans="1:18" ht="35.1" customHeight="1">
      <c r="A644" s="752"/>
      <c r="B644" s="532" t="s">
        <v>350</v>
      </c>
      <c r="C644" s="774"/>
      <c r="D644" s="917" t="s">
        <v>470</v>
      </c>
      <c r="E644" s="752"/>
      <c r="F644" s="900"/>
      <c r="G644" s="442"/>
      <c r="H644" s="766"/>
      <c r="I644" s="766"/>
      <c r="J644" s="766"/>
      <c r="K644" s="766"/>
      <c r="L644" s="766"/>
      <c r="M644" s="766"/>
      <c r="N644" s="766"/>
      <c r="O644" s="766"/>
      <c r="P644" s="766"/>
      <c r="Q644" s="766"/>
      <c r="R644" s="547"/>
    </row>
    <row r="645" spans="1:18" ht="64.5" customHeight="1">
      <c r="A645" s="752"/>
      <c r="B645" s="524" t="s">
        <v>351</v>
      </c>
      <c r="C645" s="774"/>
      <c r="D645" s="918"/>
      <c r="E645" s="752"/>
      <c r="F645" s="900"/>
      <c r="G645" s="442"/>
      <c r="H645" s="766"/>
      <c r="I645" s="766"/>
      <c r="J645" s="766"/>
      <c r="K645" s="766"/>
      <c r="L645" s="766"/>
      <c r="M645" s="766"/>
      <c r="N645" s="766"/>
      <c r="O645" s="766"/>
      <c r="P645" s="766"/>
      <c r="Q645" s="766"/>
      <c r="R645" s="547"/>
    </row>
    <row r="646" spans="1:18" ht="35.1" customHeight="1">
      <c r="A646" s="752"/>
      <c r="B646" s="524" t="s">
        <v>343</v>
      </c>
      <c r="C646" s="774"/>
      <c r="D646" s="918"/>
      <c r="E646" s="752"/>
      <c r="F646" s="900"/>
      <c r="G646" s="442"/>
      <c r="H646" s="766"/>
      <c r="I646" s="766"/>
      <c r="J646" s="766"/>
      <c r="K646" s="766"/>
      <c r="L646" s="766"/>
      <c r="M646" s="766"/>
      <c r="N646" s="766"/>
      <c r="O646" s="766"/>
      <c r="P646" s="766"/>
      <c r="Q646" s="766"/>
      <c r="R646" s="547"/>
    </row>
    <row r="647" spans="1:18" ht="35.1" customHeight="1">
      <c r="A647" s="752"/>
      <c r="B647" s="524" t="s">
        <v>344</v>
      </c>
      <c r="C647" s="774"/>
      <c r="D647" s="918"/>
      <c r="E647" s="752"/>
      <c r="F647" s="900"/>
      <c r="G647" s="442"/>
      <c r="H647" s="766"/>
      <c r="I647" s="766"/>
      <c r="J647" s="766"/>
      <c r="K647" s="766"/>
      <c r="L647" s="766"/>
      <c r="M647" s="766"/>
      <c r="N647" s="766"/>
      <c r="O647" s="766"/>
      <c r="P647" s="766"/>
      <c r="Q647" s="766"/>
      <c r="R647" s="547"/>
    </row>
    <row r="648" spans="1:18" ht="35.1" customHeight="1">
      <c r="A648" s="752"/>
      <c r="B648" s="524" t="s">
        <v>345</v>
      </c>
      <c r="C648" s="774"/>
      <c r="D648" s="918"/>
      <c r="E648" s="752"/>
      <c r="F648" s="900"/>
      <c r="G648" s="442"/>
      <c r="H648" s="766"/>
      <c r="I648" s="766"/>
      <c r="J648" s="766"/>
      <c r="K648" s="766"/>
      <c r="L648" s="766"/>
      <c r="M648" s="766"/>
      <c r="N648" s="766"/>
      <c r="O648" s="766"/>
      <c r="P648" s="766"/>
      <c r="Q648" s="766"/>
      <c r="R648" s="547"/>
    </row>
    <row r="649" spans="1:18" ht="35.1" customHeight="1" thickBot="1">
      <c r="A649" s="753"/>
      <c r="B649" s="545" t="s">
        <v>352</v>
      </c>
      <c r="C649" s="775"/>
      <c r="D649" s="919"/>
      <c r="E649" s="753"/>
      <c r="F649" s="912"/>
      <c r="G649" s="451"/>
      <c r="H649" s="767"/>
      <c r="I649" s="767"/>
      <c r="J649" s="767"/>
      <c r="K649" s="767"/>
      <c r="L649" s="767"/>
      <c r="M649" s="767"/>
      <c r="N649" s="767"/>
      <c r="O649" s="767"/>
      <c r="P649" s="767"/>
      <c r="Q649" s="767"/>
      <c r="R649" s="525"/>
    </row>
    <row r="650" spans="1:18" ht="35.1" hidden="1" customHeight="1" thickBot="1">
      <c r="A650" s="716" t="s">
        <v>353</v>
      </c>
      <c r="B650" s="717"/>
      <c r="C650" s="717"/>
      <c r="D650" s="717"/>
      <c r="E650" s="843"/>
      <c r="F650" s="205">
        <f>SUM(H650:Q650)</f>
        <v>0</v>
      </c>
      <c r="G650" s="413">
        <f t="shared" ref="G650:Q652" si="65">G631+G641</f>
        <v>0</v>
      </c>
      <c r="H650" s="205">
        <f t="shared" si="65"/>
        <v>0</v>
      </c>
      <c r="I650" s="205">
        <f t="shared" si="65"/>
        <v>0</v>
      </c>
      <c r="J650" s="205">
        <f t="shared" si="65"/>
        <v>0</v>
      </c>
      <c r="K650" s="205">
        <f t="shared" si="65"/>
        <v>0</v>
      </c>
      <c r="L650" s="205">
        <f t="shared" si="65"/>
        <v>0</v>
      </c>
      <c r="M650" s="205">
        <f t="shared" si="65"/>
        <v>0</v>
      </c>
      <c r="N650" s="205">
        <f t="shared" si="65"/>
        <v>0</v>
      </c>
      <c r="O650" s="205">
        <f t="shared" si="65"/>
        <v>0</v>
      </c>
      <c r="P650" s="205">
        <f t="shared" si="65"/>
        <v>0</v>
      </c>
      <c r="Q650" s="46">
        <f t="shared" si="65"/>
        <v>0</v>
      </c>
      <c r="R650" s="205">
        <f>R631+R641</f>
        <v>0</v>
      </c>
    </row>
    <row r="651" spans="1:18" ht="35.1" hidden="1" customHeight="1" thickBot="1">
      <c r="A651" s="731" t="s">
        <v>354</v>
      </c>
      <c r="B651" s="732"/>
      <c r="C651" s="732"/>
      <c r="D651" s="732"/>
      <c r="E651" s="820"/>
      <c r="F651" s="205">
        <f>SUM(H651:Q651)</f>
        <v>0</v>
      </c>
      <c r="G651" s="413">
        <f t="shared" si="65"/>
        <v>0</v>
      </c>
      <c r="H651" s="205">
        <f t="shared" si="65"/>
        <v>0</v>
      </c>
      <c r="I651" s="205">
        <f t="shared" si="65"/>
        <v>0</v>
      </c>
      <c r="J651" s="205">
        <f t="shared" si="65"/>
        <v>0</v>
      </c>
      <c r="K651" s="205">
        <f t="shared" si="65"/>
        <v>0</v>
      </c>
      <c r="L651" s="205">
        <f t="shared" si="65"/>
        <v>0</v>
      </c>
      <c r="M651" s="205">
        <f t="shared" si="65"/>
        <v>0</v>
      </c>
      <c r="N651" s="205">
        <f t="shared" si="65"/>
        <v>0</v>
      </c>
      <c r="O651" s="205">
        <f t="shared" si="65"/>
        <v>0</v>
      </c>
      <c r="P651" s="205">
        <f t="shared" si="65"/>
        <v>0</v>
      </c>
      <c r="Q651" s="46">
        <f t="shared" si="65"/>
        <v>0</v>
      </c>
      <c r="R651" s="205">
        <f>R632+R642</f>
        <v>12</v>
      </c>
    </row>
    <row r="652" spans="1:18" ht="35.1" hidden="1" customHeight="1" thickBot="1">
      <c r="A652" s="728" t="s">
        <v>355</v>
      </c>
      <c r="B652" s="729"/>
      <c r="C652" s="729"/>
      <c r="D652" s="729"/>
      <c r="E652" s="821"/>
      <c r="F652" s="205">
        <f>SUM(H652:Q652)</f>
        <v>0</v>
      </c>
      <c r="G652" s="413">
        <f t="shared" si="65"/>
        <v>0</v>
      </c>
      <c r="H652" s="205">
        <f t="shared" si="65"/>
        <v>0</v>
      </c>
      <c r="I652" s="205">
        <f t="shared" si="65"/>
        <v>0</v>
      </c>
      <c r="J652" s="205">
        <f t="shared" si="65"/>
        <v>0</v>
      </c>
      <c r="K652" s="205">
        <f t="shared" si="65"/>
        <v>0</v>
      </c>
      <c r="L652" s="205">
        <f t="shared" si="65"/>
        <v>0</v>
      </c>
      <c r="M652" s="205">
        <f t="shared" si="65"/>
        <v>0</v>
      </c>
      <c r="N652" s="205">
        <f t="shared" si="65"/>
        <v>0</v>
      </c>
      <c r="O652" s="205">
        <f t="shared" si="65"/>
        <v>0</v>
      </c>
      <c r="P652" s="205">
        <f t="shared" si="65"/>
        <v>0</v>
      </c>
      <c r="Q652" s="46">
        <f t="shared" si="65"/>
        <v>0</v>
      </c>
      <c r="R652" s="205">
        <f>R633+R643</f>
        <v>17.600000000000001</v>
      </c>
    </row>
    <row r="653" spans="1:18" ht="35.1" hidden="1" customHeight="1" thickBot="1">
      <c r="A653" s="719" t="s">
        <v>498</v>
      </c>
      <c r="B653" s="720"/>
      <c r="C653" s="720"/>
      <c r="D653" s="720"/>
      <c r="E653" s="781"/>
      <c r="F653" s="15">
        <f>F650+F651</f>
        <v>0</v>
      </c>
      <c r="G653" s="29">
        <f>G650+G651</f>
        <v>0</v>
      </c>
      <c r="H653" s="15">
        <f>H650+H651</f>
        <v>0</v>
      </c>
      <c r="I653" s="15">
        <f t="shared" ref="I653:Q653" si="66">I650+I651</f>
        <v>0</v>
      </c>
      <c r="J653" s="15">
        <f t="shared" si="66"/>
        <v>0</v>
      </c>
      <c r="K653" s="15">
        <f t="shared" si="66"/>
        <v>0</v>
      </c>
      <c r="L653" s="15">
        <f t="shared" si="66"/>
        <v>0</v>
      </c>
      <c r="M653" s="15">
        <f t="shared" si="66"/>
        <v>0</v>
      </c>
      <c r="N653" s="15">
        <f t="shared" si="66"/>
        <v>0</v>
      </c>
      <c r="O653" s="15">
        <f t="shared" si="66"/>
        <v>0</v>
      </c>
      <c r="P653" s="15">
        <f t="shared" si="66"/>
        <v>0</v>
      </c>
      <c r="Q653" s="357">
        <f t="shared" si="66"/>
        <v>0</v>
      </c>
      <c r="R653" s="15">
        <f>R650+R651</f>
        <v>12</v>
      </c>
    </row>
    <row r="654" spans="1:18" ht="72" hidden="1" customHeight="1" thickBot="1">
      <c r="A654" s="920" t="s">
        <v>499</v>
      </c>
      <c r="B654" s="921"/>
      <c r="C654" s="921"/>
      <c r="D654" s="921"/>
      <c r="E654" s="922"/>
      <c r="F654" s="5">
        <f>F650+F651+F652</f>
        <v>0</v>
      </c>
      <c r="G654" s="423">
        <f>G650+G651+G652</f>
        <v>0</v>
      </c>
      <c r="H654" s="5">
        <f>H650+H651+H652</f>
        <v>0</v>
      </c>
      <c r="I654" s="5">
        <f t="shared" ref="I654:Q654" si="67">I650+I651+I652</f>
        <v>0</v>
      </c>
      <c r="J654" s="5">
        <f t="shared" si="67"/>
        <v>0</v>
      </c>
      <c r="K654" s="5">
        <f t="shared" si="67"/>
        <v>0</v>
      </c>
      <c r="L654" s="5">
        <f t="shared" si="67"/>
        <v>0</v>
      </c>
      <c r="M654" s="5">
        <f t="shared" si="67"/>
        <v>0</v>
      </c>
      <c r="N654" s="5">
        <f t="shared" si="67"/>
        <v>0</v>
      </c>
      <c r="O654" s="5">
        <f t="shared" si="67"/>
        <v>0</v>
      </c>
      <c r="P654" s="5">
        <f t="shared" si="67"/>
        <v>0</v>
      </c>
      <c r="Q654" s="359">
        <f t="shared" si="67"/>
        <v>0</v>
      </c>
      <c r="R654" s="5">
        <f>R650+R651+R652</f>
        <v>29.6</v>
      </c>
    </row>
    <row r="655" spans="1:18" ht="35.1" customHeight="1" thickBot="1">
      <c r="A655" s="714"/>
      <c r="B655" s="750"/>
      <c r="C655" s="750"/>
      <c r="D655" s="750"/>
      <c r="E655" s="750"/>
      <c r="F655" s="750"/>
      <c r="G655" s="750"/>
      <c r="H655" s="750"/>
      <c r="I655" s="750"/>
      <c r="J655" s="750"/>
      <c r="K655" s="750"/>
      <c r="L655" s="750"/>
      <c r="M655" s="750"/>
      <c r="N655" s="750"/>
      <c r="O655" s="750"/>
      <c r="P655" s="750"/>
      <c r="Q655" s="750"/>
      <c r="R655" s="389"/>
    </row>
    <row r="656" spans="1:18" ht="35.1" customHeight="1" thickBot="1">
      <c r="A656" s="640" t="s">
        <v>356</v>
      </c>
      <c r="B656" s="641"/>
      <c r="C656" s="641"/>
      <c r="D656" s="641"/>
      <c r="E656" s="641"/>
      <c r="F656" s="785"/>
      <c r="G656" s="414">
        <f t="shared" ref="G656:H660" si="68">G650</f>
        <v>0</v>
      </c>
      <c r="H656" s="49">
        <f t="shared" si="68"/>
        <v>0</v>
      </c>
      <c r="I656" s="49">
        <f>I650+H656</f>
        <v>0</v>
      </c>
      <c r="J656" s="49">
        <f t="shared" ref="J656:Q660" si="69">J650+I656</f>
        <v>0</v>
      </c>
      <c r="K656" s="49">
        <f t="shared" si="69"/>
        <v>0</v>
      </c>
      <c r="L656" s="49">
        <f t="shared" si="69"/>
        <v>0</v>
      </c>
      <c r="M656" s="226">
        <f t="shared" si="69"/>
        <v>0</v>
      </c>
      <c r="N656" s="49">
        <f t="shared" si="69"/>
        <v>0</v>
      </c>
      <c r="O656" s="37">
        <f t="shared" si="69"/>
        <v>0</v>
      </c>
      <c r="P656" s="49">
        <f t="shared" si="69"/>
        <v>0</v>
      </c>
      <c r="Q656" s="226">
        <f t="shared" si="69"/>
        <v>0</v>
      </c>
      <c r="R656" s="49">
        <f>R650</f>
        <v>0</v>
      </c>
    </row>
    <row r="657" spans="1:18" ht="35.1" customHeight="1" thickBot="1">
      <c r="A657" s="640" t="s">
        <v>357</v>
      </c>
      <c r="B657" s="641"/>
      <c r="C657" s="641"/>
      <c r="D657" s="641"/>
      <c r="E657" s="641"/>
      <c r="F657" s="916"/>
      <c r="G657" s="100">
        <f t="shared" si="68"/>
        <v>0</v>
      </c>
      <c r="H657" s="77">
        <f t="shared" si="68"/>
        <v>0</v>
      </c>
      <c r="I657" s="77">
        <f>I651+H657</f>
        <v>0</v>
      </c>
      <c r="J657" s="77">
        <f t="shared" si="69"/>
        <v>0</v>
      </c>
      <c r="K657" s="77">
        <f t="shared" si="69"/>
        <v>0</v>
      </c>
      <c r="L657" s="77">
        <f t="shared" si="69"/>
        <v>0</v>
      </c>
      <c r="M657" s="77">
        <f t="shared" si="69"/>
        <v>0</v>
      </c>
      <c r="N657" s="78">
        <f t="shared" si="69"/>
        <v>0</v>
      </c>
      <c r="O657" s="77">
        <f t="shared" si="69"/>
        <v>0</v>
      </c>
      <c r="P657" s="77">
        <f t="shared" si="69"/>
        <v>0</v>
      </c>
      <c r="Q657" s="373">
        <f t="shared" si="69"/>
        <v>0</v>
      </c>
      <c r="R657" s="77">
        <f>R651</f>
        <v>12</v>
      </c>
    </row>
    <row r="658" spans="1:18" ht="48.75" customHeight="1" thickBot="1">
      <c r="A658" s="640" t="s">
        <v>358</v>
      </c>
      <c r="B658" s="641"/>
      <c r="C658" s="641"/>
      <c r="D658" s="641"/>
      <c r="E658" s="641"/>
      <c r="F658" s="785"/>
      <c r="G658" s="414">
        <f t="shared" si="68"/>
        <v>0</v>
      </c>
      <c r="H658" s="49">
        <f t="shared" si="68"/>
        <v>0</v>
      </c>
      <c r="I658" s="49">
        <f>I652+H658</f>
        <v>0</v>
      </c>
      <c r="J658" s="49">
        <f t="shared" si="69"/>
        <v>0</v>
      </c>
      <c r="K658" s="49">
        <f t="shared" si="69"/>
        <v>0</v>
      </c>
      <c r="L658" s="49">
        <f t="shared" si="69"/>
        <v>0</v>
      </c>
      <c r="M658" s="49">
        <f t="shared" si="69"/>
        <v>0</v>
      </c>
      <c r="N658" s="49">
        <f t="shared" si="69"/>
        <v>0</v>
      </c>
      <c r="O658" s="49">
        <f t="shared" si="69"/>
        <v>0</v>
      </c>
      <c r="P658" s="49">
        <f t="shared" si="69"/>
        <v>0</v>
      </c>
      <c r="Q658" s="226">
        <f t="shared" si="69"/>
        <v>0</v>
      </c>
      <c r="R658" s="49">
        <f>R652</f>
        <v>17.600000000000001</v>
      </c>
    </row>
    <row r="659" spans="1:18" ht="73.5" customHeight="1" thickBot="1">
      <c r="A659" s="719" t="s">
        <v>487</v>
      </c>
      <c r="B659" s="720"/>
      <c r="C659" s="720"/>
      <c r="D659" s="720"/>
      <c r="E659" s="780"/>
      <c r="F659" s="781"/>
      <c r="G659" s="423">
        <f t="shared" si="68"/>
        <v>0</v>
      </c>
      <c r="H659" s="4">
        <f t="shared" si="68"/>
        <v>0</v>
      </c>
      <c r="I659" s="4">
        <f>I653+H659</f>
        <v>0</v>
      </c>
      <c r="J659" s="4">
        <f t="shared" si="69"/>
        <v>0</v>
      </c>
      <c r="K659" s="4">
        <f t="shared" si="69"/>
        <v>0</v>
      </c>
      <c r="L659" s="4">
        <f t="shared" si="69"/>
        <v>0</v>
      </c>
      <c r="M659" s="4">
        <f t="shared" si="69"/>
        <v>0</v>
      </c>
      <c r="N659" s="4">
        <f t="shared" si="69"/>
        <v>0</v>
      </c>
      <c r="O659" s="4">
        <f t="shared" si="69"/>
        <v>0</v>
      </c>
      <c r="P659" s="4">
        <f t="shared" si="69"/>
        <v>0</v>
      </c>
      <c r="Q659" s="358">
        <f t="shared" si="69"/>
        <v>0</v>
      </c>
      <c r="R659" s="4">
        <f>R653</f>
        <v>12</v>
      </c>
    </row>
    <row r="660" spans="1:18" ht="35.1" customHeight="1" thickBot="1">
      <c r="A660" s="923" t="s">
        <v>488</v>
      </c>
      <c r="B660" s="924"/>
      <c r="C660" s="924"/>
      <c r="D660" s="924"/>
      <c r="E660" s="924"/>
      <c r="F660" s="925"/>
      <c r="G660" s="63">
        <f t="shared" si="68"/>
        <v>0</v>
      </c>
      <c r="H660" s="63">
        <f t="shared" si="68"/>
        <v>0</v>
      </c>
      <c r="I660" s="100">
        <f>I654+H660</f>
        <v>0</v>
      </c>
      <c r="J660" s="100">
        <f t="shared" si="69"/>
        <v>0</v>
      </c>
      <c r="K660" s="100">
        <f t="shared" si="69"/>
        <v>0</v>
      </c>
      <c r="L660" s="100">
        <f t="shared" si="69"/>
        <v>0</v>
      </c>
      <c r="M660" s="100">
        <f t="shared" si="69"/>
        <v>0</v>
      </c>
      <c r="N660" s="100">
        <f t="shared" si="69"/>
        <v>0</v>
      </c>
      <c r="O660" s="100">
        <f t="shared" si="69"/>
        <v>0</v>
      </c>
      <c r="P660" s="100">
        <f t="shared" si="69"/>
        <v>0</v>
      </c>
      <c r="Q660" s="374">
        <f t="shared" si="69"/>
        <v>0</v>
      </c>
      <c r="R660" s="401">
        <f>R654</f>
        <v>29.6</v>
      </c>
    </row>
    <row r="661" spans="1:18" ht="35.1" customHeight="1" thickBot="1">
      <c r="A661" s="714"/>
      <c r="B661" s="750"/>
      <c r="C661" s="750"/>
      <c r="D661" s="750"/>
      <c r="E661" s="750"/>
      <c r="F661" s="750"/>
      <c r="G661" s="750"/>
      <c r="H661" s="750"/>
      <c r="I661" s="750"/>
      <c r="J661" s="750"/>
      <c r="K661" s="750"/>
      <c r="L661" s="750"/>
      <c r="M661" s="750"/>
      <c r="N661" s="750"/>
      <c r="O661" s="750"/>
      <c r="P661" s="750"/>
      <c r="Q661" s="750"/>
      <c r="R661" s="389"/>
    </row>
    <row r="662" spans="1:18" s="79" customFormat="1" ht="35.1" customHeight="1" thickBot="1">
      <c r="A662" s="722" t="s">
        <v>359</v>
      </c>
      <c r="B662" s="723"/>
      <c r="C662" s="784"/>
      <c r="D662" s="784"/>
      <c r="E662" s="723"/>
      <c r="F662" s="784"/>
      <c r="G662" s="784"/>
      <c r="H662" s="784"/>
      <c r="I662" s="784"/>
      <c r="J662" s="784"/>
      <c r="K662" s="784"/>
      <c r="L662" s="784"/>
      <c r="M662" s="784"/>
      <c r="N662" s="784"/>
      <c r="O662" s="784"/>
      <c r="P662" s="784"/>
      <c r="Q662" s="784"/>
      <c r="R662" s="402"/>
    </row>
    <row r="663" spans="1:18" ht="35.1" customHeight="1">
      <c r="A663" s="751">
        <v>99</v>
      </c>
      <c r="B663" s="523" t="s">
        <v>360</v>
      </c>
      <c r="C663" s="902" t="s">
        <v>61</v>
      </c>
      <c r="D663" s="67"/>
      <c r="E663" s="751" t="s">
        <v>451</v>
      </c>
      <c r="F663" s="205" t="s">
        <v>18</v>
      </c>
      <c r="G663" s="456"/>
      <c r="H663" s="39"/>
      <c r="I663" s="209"/>
      <c r="J663" s="209"/>
      <c r="K663" s="209"/>
      <c r="L663" s="209"/>
      <c r="M663" s="209"/>
      <c r="N663" s="209"/>
      <c r="O663" s="209"/>
      <c r="P663" s="209"/>
      <c r="Q663" s="362"/>
      <c r="R663" s="394"/>
    </row>
    <row r="664" spans="1:18">
      <c r="A664" s="752"/>
      <c r="B664" s="55" t="s">
        <v>361</v>
      </c>
      <c r="C664" s="903"/>
      <c r="D664" s="891" t="s">
        <v>362</v>
      </c>
      <c r="E664" s="752"/>
      <c r="F664" s="905" t="s">
        <v>19</v>
      </c>
      <c r="G664" s="968">
        <f>R664*J5</f>
        <v>0</v>
      </c>
      <c r="H664" s="906"/>
      <c r="I664" s="893"/>
      <c r="J664" s="893"/>
      <c r="K664" s="892">
        <v>0</v>
      </c>
      <c r="L664" s="893"/>
      <c r="M664" s="893"/>
      <c r="N664" s="893"/>
      <c r="O664" s="893"/>
      <c r="P664" s="893"/>
      <c r="Q664" s="915"/>
      <c r="R664" s="620">
        <v>1</v>
      </c>
    </row>
    <row r="665" spans="1:18" s="62" customFormat="1">
      <c r="A665" s="752"/>
      <c r="B665" s="55" t="s">
        <v>363</v>
      </c>
      <c r="C665" s="903"/>
      <c r="D665" s="891"/>
      <c r="E665" s="752"/>
      <c r="F665" s="905"/>
      <c r="G665" s="969"/>
      <c r="H665" s="906"/>
      <c r="I665" s="893"/>
      <c r="J665" s="893"/>
      <c r="K665" s="892"/>
      <c r="L665" s="893"/>
      <c r="M665" s="893"/>
      <c r="N665" s="893"/>
      <c r="O665" s="893"/>
      <c r="P665" s="893"/>
      <c r="Q665" s="915"/>
      <c r="R665" s="620"/>
    </row>
    <row r="666" spans="1:18" ht="34.5" customHeight="1" thickBot="1">
      <c r="A666" s="752"/>
      <c r="B666" s="6" t="s">
        <v>364</v>
      </c>
      <c r="C666" s="903"/>
      <c r="D666" s="68"/>
      <c r="E666" s="752"/>
      <c r="F666" s="35" t="s">
        <v>76</v>
      </c>
      <c r="G666" s="415"/>
      <c r="H666" s="44"/>
      <c r="I666" s="42"/>
      <c r="J666" s="42"/>
      <c r="K666" s="42"/>
      <c r="L666" s="42"/>
      <c r="M666" s="42"/>
      <c r="N666" s="42"/>
      <c r="O666" s="42"/>
      <c r="P666" s="42"/>
      <c r="Q666" s="361"/>
      <c r="R666" s="393"/>
    </row>
    <row r="667" spans="1:18" ht="35.1" customHeight="1">
      <c r="A667" s="752"/>
      <c r="B667" s="6" t="s">
        <v>365</v>
      </c>
      <c r="C667" s="903"/>
      <c r="D667" s="69" t="s">
        <v>649</v>
      </c>
      <c r="E667" s="752"/>
      <c r="F667" s="907"/>
      <c r="G667" s="424"/>
      <c r="H667" s="909"/>
      <c r="I667" s="910"/>
      <c r="J667" s="910"/>
      <c r="K667" s="910"/>
      <c r="L667" s="910"/>
      <c r="M667" s="910"/>
      <c r="N667" s="910"/>
      <c r="O667" s="910"/>
      <c r="P667" s="910"/>
      <c r="Q667" s="910"/>
      <c r="R667" s="513"/>
    </row>
    <row r="668" spans="1:18" ht="35.1" customHeight="1">
      <c r="A668" s="752"/>
      <c r="B668" s="6" t="s">
        <v>366</v>
      </c>
      <c r="C668" s="903"/>
      <c r="D668" s="55" t="s">
        <v>650</v>
      </c>
      <c r="E668" s="752"/>
      <c r="F668" s="908"/>
      <c r="G668" s="425"/>
      <c r="H668" s="911"/>
      <c r="I668" s="912"/>
      <c r="J668" s="912"/>
      <c r="K668" s="912"/>
      <c r="L668" s="912"/>
      <c r="M668" s="912"/>
      <c r="N668" s="912"/>
      <c r="O668" s="912"/>
      <c r="P668" s="912"/>
      <c r="Q668" s="912"/>
      <c r="R668" s="525"/>
    </row>
    <row r="669" spans="1:18" ht="35.1" customHeight="1" thickBot="1">
      <c r="A669" s="753"/>
      <c r="B669" s="545" t="s">
        <v>367</v>
      </c>
      <c r="C669" s="904"/>
      <c r="D669" s="70"/>
      <c r="E669" s="753"/>
      <c r="F669" s="908"/>
      <c r="G669" s="425"/>
      <c r="H669" s="913"/>
      <c r="I669" s="914"/>
      <c r="J669" s="914"/>
      <c r="K669" s="914"/>
      <c r="L669" s="914"/>
      <c r="M669" s="914"/>
      <c r="N669" s="914"/>
      <c r="O669" s="914"/>
      <c r="P669" s="914"/>
      <c r="Q669" s="914"/>
      <c r="R669" s="525"/>
    </row>
    <row r="670" spans="1:18" ht="35.1" customHeight="1">
      <c r="A670" s="751">
        <v>100</v>
      </c>
      <c r="B670" s="523" t="s">
        <v>368</v>
      </c>
      <c r="C670" s="902" t="s">
        <v>61</v>
      </c>
      <c r="D670" s="67"/>
      <c r="E670" s="751" t="s">
        <v>451</v>
      </c>
      <c r="F670" s="205" t="s">
        <v>18</v>
      </c>
      <c r="G670" s="456"/>
      <c r="H670" s="43"/>
      <c r="I670" s="209"/>
      <c r="J670" s="209"/>
      <c r="K670" s="209"/>
      <c r="L670" s="209"/>
      <c r="M670" s="209"/>
      <c r="N670" s="209"/>
      <c r="O670" s="209"/>
      <c r="P670" s="209"/>
      <c r="Q670" s="362"/>
      <c r="R670" s="394"/>
    </row>
    <row r="671" spans="1:18" ht="35.1" customHeight="1">
      <c r="A671" s="752"/>
      <c r="B671" s="55" t="s">
        <v>369</v>
      </c>
      <c r="C671" s="903"/>
      <c r="D671" s="891"/>
      <c r="E671" s="752"/>
      <c r="F671" s="927" t="s">
        <v>370</v>
      </c>
      <c r="G671" s="968">
        <f>R671*J5</f>
        <v>0</v>
      </c>
      <c r="H671" s="928"/>
      <c r="I671" s="893"/>
      <c r="J671" s="893"/>
      <c r="K671" s="892">
        <v>0</v>
      </c>
      <c r="L671" s="893"/>
      <c r="M671" s="893"/>
      <c r="N671" s="893"/>
      <c r="O671" s="893"/>
      <c r="P671" s="893"/>
      <c r="Q671" s="915"/>
      <c r="R671" s="620">
        <v>0.2</v>
      </c>
    </row>
    <row r="672" spans="1:18" ht="35.1" customHeight="1">
      <c r="A672" s="752"/>
      <c r="B672" s="55" t="s">
        <v>371</v>
      </c>
      <c r="C672" s="903"/>
      <c r="D672" s="891"/>
      <c r="E672" s="752"/>
      <c r="F672" s="927"/>
      <c r="G672" s="969"/>
      <c r="H672" s="928"/>
      <c r="I672" s="893"/>
      <c r="J672" s="893"/>
      <c r="K672" s="892"/>
      <c r="L672" s="893"/>
      <c r="M672" s="893"/>
      <c r="N672" s="893"/>
      <c r="O672" s="893"/>
      <c r="P672" s="893"/>
      <c r="Q672" s="915"/>
      <c r="R672" s="620"/>
    </row>
    <row r="673" spans="1:18" ht="35.1" customHeight="1">
      <c r="A673" s="752"/>
      <c r="B673" s="55" t="s">
        <v>372</v>
      </c>
      <c r="C673" s="903"/>
      <c r="D673" s="891"/>
      <c r="E673" s="752"/>
      <c r="F673" s="927" t="s">
        <v>76</v>
      </c>
      <c r="G673" s="625"/>
      <c r="H673" s="928"/>
      <c r="I673" s="893"/>
      <c r="J673" s="893"/>
      <c r="K673" s="893"/>
      <c r="L673" s="893"/>
      <c r="M673" s="893"/>
      <c r="N673" s="893"/>
      <c r="O673" s="893"/>
      <c r="P673" s="893"/>
      <c r="Q673" s="915"/>
      <c r="R673" s="620"/>
    </row>
    <row r="674" spans="1:18" ht="33.75" thickBot="1">
      <c r="A674" s="752"/>
      <c r="B674" s="55" t="s">
        <v>373</v>
      </c>
      <c r="C674" s="903"/>
      <c r="D674" s="935"/>
      <c r="E674" s="752"/>
      <c r="F674" s="929"/>
      <c r="G674" s="626"/>
      <c r="H674" s="930"/>
      <c r="I674" s="926"/>
      <c r="J674" s="926"/>
      <c r="K674" s="926"/>
      <c r="L674" s="926"/>
      <c r="M674" s="926"/>
      <c r="N674" s="926"/>
      <c r="O674" s="926"/>
      <c r="P674" s="926"/>
      <c r="Q674" s="942"/>
      <c r="R674" s="621"/>
    </row>
    <row r="675" spans="1:18" ht="35.1" customHeight="1">
      <c r="A675" s="752"/>
      <c r="B675" s="55" t="s">
        <v>374</v>
      </c>
      <c r="C675" s="903"/>
      <c r="D675" s="26" t="s">
        <v>375</v>
      </c>
      <c r="E675" s="752"/>
      <c r="F675" s="936"/>
      <c r="G675" s="426"/>
      <c r="H675" s="938"/>
      <c r="I675" s="637"/>
      <c r="J675" s="637"/>
      <c r="K675" s="637"/>
      <c r="L675" s="637"/>
      <c r="M675" s="637"/>
      <c r="N675" s="637"/>
      <c r="O675" s="637"/>
      <c r="P675" s="637"/>
      <c r="Q675" s="637"/>
      <c r="R675" s="520"/>
    </row>
    <row r="676" spans="1:18" ht="35.1" customHeight="1">
      <c r="A676" s="752"/>
      <c r="B676" s="55" t="s">
        <v>376</v>
      </c>
      <c r="C676" s="903"/>
      <c r="D676" s="55" t="s">
        <v>377</v>
      </c>
      <c r="E676" s="752"/>
      <c r="F676" s="937"/>
      <c r="G676" s="427"/>
      <c r="H676" s="939"/>
      <c r="I676" s="940"/>
      <c r="J676" s="940"/>
      <c r="K676" s="940"/>
      <c r="L676" s="940"/>
      <c r="M676" s="940"/>
      <c r="N676" s="940"/>
      <c r="O676" s="940"/>
      <c r="P676" s="940"/>
      <c r="Q676" s="940"/>
      <c r="R676" s="521"/>
    </row>
    <row r="677" spans="1:18" ht="35.1" customHeight="1" thickBot="1">
      <c r="A677" s="752"/>
      <c r="B677" s="70"/>
      <c r="C677" s="904"/>
      <c r="D677" s="55"/>
      <c r="E677" s="753"/>
      <c r="F677" s="745"/>
      <c r="G677" s="416"/>
      <c r="H677" s="941"/>
      <c r="I677" s="746"/>
      <c r="J677" s="746"/>
      <c r="K677" s="746"/>
      <c r="L677" s="746"/>
      <c r="M677" s="746"/>
      <c r="N677" s="746"/>
      <c r="O677" s="746"/>
      <c r="P677" s="746"/>
      <c r="Q677" s="746"/>
      <c r="R677" s="522"/>
    </row>
    <row r="678" spans="1:18" ht="35.1" customHeight="1">
      <c r="A678" s="751">
        <v>101</v>
      </c>
      <c r="B678" s="523" t="s">
        <v>378</v>
      </c>
      <c r="C678" s="902" t="s">
        <v>379</v>
      </c>
      <c r="D678" s="67"/>
      <c r="E678" s="751" t="s">
        <v>451</v>
      </c>
      <c r="F678" s="205" t="s">
        <v>18</v>
      </c>
      <c r="G678" s="424">
        <f>R678*J5</f>
        <v>0</v>
      </c>
      <c r="H678" s="221">
        <v>0</v>
      </c>
      <c r="I678" s="209"/>
      <c r="J678" s="209"/>
      <c r="K678" s="209"/>
      <c r="L678" s="209"/>
      <c r="M678" s="209"/>
      <c r="N678" s="209"/>
      <c r="O678" s="209"/>
      <c r="P678" s="209"/>
      <c r="Q678" s="362"/>
      <c r="R678" s="403">
        <v>6</v>
      </c>
    </row>
    <row r="679" spans="1:18" ht="35.1" customHeight="1">
      <c r="A679" s="752"/>
      <c r="B679" s="55" t="s">
        <v>380</v>
      </c>
      <c r="C679" s="903"/>
      <c r="D679" s="215"/>
      <c r="E679" s="752"/>
      <c r="F679" s="34" t="s">
        <v>19</v>
      </c>
      <c r="G679" s="418"/>
      <c r="H679" s="21"/>
      <c r="I679" s="45"/>
      <c r="J679" s="210"/>
      <c r="K679" s="210"/>
      <c r="L679" s="45"/>
      <c r="M679" s="210"/>
      <c r="N679" s="210"/>
      <c r="O679" s="45"/>
      <c r="P679" s="210"/>
      <c r="Q679" s="363"/>
      <c r="R679" s="395"/>
    </row>
    <row r="680" spans="1:18" ht="35.1" customHeight="1" thickBot="1">
      <c r="A680" s="752"/>
      <c r="B680" s="55" t="s">
        <v>381</v>
      </c>
      <c r="C680" s="903"/>
      <c r="D680" s="71"/>
      <c r="E680" s="752"/>
      <c r="F680" s="35" t="s">
        <v>20</v>
      </c>
      <c r="G680" s="417"/>
      <c r="H680" s="41"/>
      <c r="I680" s="42"/>
      <c r="J680" s="42"/>
      <c r="K680" s="42"/>
      <c r="L680" s="42"/>
      <c r="M680" s="42"/>
      <c r="N680" s="42"/>
      <c r="O680" s="42"/>
      <c r="P680" s="42"/>
      <c r="Q680" s="361"/>
      <c r="R680" s="393"/>
    </row>
    <row r="681" spans="1:18" ht="35.1" customHeight="1">
      <c r="A681" s="752"/>
      <c r="B681" s="524" t="s">
        <v>382</v>
      </c>
      <c r="C681" s="903"/>
      <c r="D681" s="542" t="s">
        <v>383</v>
      </c>
      <c r="E681" s="752"/>
      <c r="F681" s="931"/>
      <c r="G681" s="428"/>
      <c r="H681" s="909"/>
      <c r="I681" s="910"/>
      <c r="J681" s="910"/>
      <c r="K681" s="910"/>
      <c r="L681" s="910"/>
      <c r="M681" s="910"/>
      <c r="N681" s="910"/>
      <c r="O681" s="910"/>
      <c r="P681" s="910"/>
      <c r="Q681" s="910"/>
      <c r="R681" s="516"/>
    </row>
    <row r="682" spans="1:18" ht="35.1" customHeight="1">
      <c r="A682" s="752"/>
      <c r="B682" s="524" t="s">
        <v>384</v>
      </c>
      <c r="C682" s="903"/>
      <c r="D682" s="542" t="s">
        <v>385</v>
      </c>
      <c r="E682" s="752"/>
      <c r="F682" s="931"/>
      <c r="G682" s="428"/>
      <c r="H682" s="911"/>
      <c r="I682" s="912"/>
      <c r="J682" s="912"/>
      <c r="K682" s="912"/>
      <c r="L682" s="912"/>
      <c r="M682" s="912"/>
      <c r="N682" s="912"/>
      <c r="O682" s="912"/>
      <c r="P682" s="912"/>
      <c r="Q682" s="912"/>
      <c r="R682" s="516"/>
    </row>
    <row r="683" spans="1:18" ht="35.1" customHeight="1">
      <c r="A683" s="752"/>
      <c r="B683" s="524"/>
      <c r="C683" s="903"/>
      <c r="D683" s="542" t="s">
        <v>383</v>
      </c>
      <c r="E683" s="752"/>
      <c r="F683" s="931"/>
      <c r="G683" s="428"/>
      <c r="H683" s="911"/>
      <c r="I683" s="912"/>
      <c r="J683" s="912"/>
      <c r="K683" s="912"/>
      <c r="L683" s="912"/>
      <c r="M683" s="912"/>
      <c r="N683" s="912"/>
      <c r="O683" s="912"/>
      <c r="P683" s="912"/>
      <c r="Q683" s="912"/>
      <c r="R683" s="516"/>
    </row>
    <row r="684" spans="1:18" ht="35.1" customHeight="1" thickBot="1">
      <c r="A684" s="753"/>
      <c r="B684" s="545"/>
      <c r="C684" s="904"/>
      <c r="D684" s="203" t="s">
        <v>386</v>
      </c>
      <c r="E684" s="753"/>
      <c r="F684" s="932"/>
      <c r="G684" s="429"/>
      <c r="H684" s="933"/>
      <c r="I684" s="934"/>
      <c r="J684" s="934"/>
      <c r="K684" s="934"/>
      <c r="L684" s="934"/>
      <c r="M684" s="934"/>
      <c r="N684" s="934"/>
      <c r="O684" s="934"/>
      <c r="P684" s="934"/>
      <c r="Q684" s="934"/>
      <c r="R684" s="517"/>
    </row>
    <row r="685" spans="1:18" ht="35.1" customHeight="1">
      <c r="A685" s="751">
        <v>102</v>
      </c>
      <c r="B685" s="523" t="s">
        <v>387</v>
      </c>
      <c r="C685" s="902" t="s">
        <v>61</v>
      </c>
      <c r="D685" s="541"/>
      <c r="E685" s="751" t="s">
        <v>451</v>
      </c>
      <c r="F685" s="46" t="s">
        <v>18</v>
      </c>
      <c r="G685" s="456"/>
      <c r="H685" s="43"/>
      <c r="I685" s="209"/>
      <c r="J685" s="209"/>
      <c r="K685" s="209"/>
      <c r="L685" s="209"/>
      <c r="M685" s="209"/>
      <c r="N685" s="209"/>
      <c r="O685" s="209"/>
      <c r="P685" s="209"/>
      <c r="Q685" s="362"/>
      <c r="R685" s="394"/>
    </row>
    <row r="686" spans="1:18" ht="35.1" customHeight="1">
      <c r="A686" s="948"/>
      <c r="B686" s="524" t="s">
        <v>388</v>
      </c>
      <c r="C686" s="950"/>
      <c r="D686" s="891"/>
      <c r="E686" s="752"/>
      <c r="F686" s="946" t="s">
        <v>19</v>
      </c>
      <c r="G686" s="968">
        <f>R686*J5</f>
        <v>0</v>
      </c>
      <c r="H686" s="928"/>
      <c r="I686" s="893"/>
      <c r="J686" s="893"/>
      <c r="K686" s="892">
        <v>0</v>
      </c>
      <c r="L686" s="893"/>
      <c r="M686" s="893"/>
      <c r="N686" s="893"/>
      <c r="O686" s="893"/>
      <c r="P686" s="893"/>
      <c r="Q686" s="915"/>
      <c r="R686" s="620">
        <v>0.2</v>
      </c>
    </row>
    <row r="687" spans="1:18" ht="35.1" customHeight="1">
      <c r="A687" s="948"/>
      <c r="B687" s="524" t="s">
        <v>389</v>
      </c>
      <c r="C687" s="950"/>
      <c r="D687" s="891"/>
      <c r="E687" s="752"/>
      <c r="F687" s="947"/>
      <c r="G687" s="969"/>
      <c r="H687" s="928"/>
      <c r="I687" s="893"/>
      <c r="J687" s="893"/>
      <c r="K687" s="892"/>
      <c r="L687" s="893"/>
      <c r="M687" s="893"/>
      <c r="N687" s="893"/>
      <c r="O687" s="893"/>
      <c r="P687" s="893"/>
      <c r="Q687" s="915"/>
      <c r="R687" s="620"/>
    </row>
    <row r="688" spans="1:18" ht="35.1" customHeight="1" thickBot="1">
      <c r="A688" s="948"/>
      <c r="B688" s="524" t="s">
        <v>390</v>
      </c>
      <c r="C688" s="950"/>
      <c r="D688" s="68"/>
      <c r="E688" s="752"/>
      <c r="F688" s="50" t="s">
        <v>76</v>
      </c>
      <c r="G688" s="417"/>
      <c r="H688" s="41"/>
      <c r="I688" s="42"/>
      <c r="J688" s="42"/>
      <c r="K688" s="42"/>
      <c r="L688" s="42"/>
      <c r="M688" s="42"/>
      <c r="N688" s="42"/>
      <c r="O688" s="42"/>
      <c r="P688" s="42"/>
      <c r="Q688" s="361"/>
      <c r="R688" s="393"/>
    </row>
    <row r="689" spans="1:18" ht="35.1" customHeight="1">
      <c r="A689" s="948"/>
      <c r="B689" s="524" t="s">
        <v>391</v>
      </c>
      <c r="C689" s="950"/>
      <c r="D689" s="69" t="s">
        <v>651</v>
      </c>
      <c r="E689" s="752"/>
      <c r="F689" s="907"/>
      <c r="G689" s="424"/>
      <c r="H689" s="909"/>
      <c r="I689" s="910"/>
      <c r="J689" s="910"/>
      <c r="K689" s="910"/>
      <c r="L689" s="910"/>
      <c r="M689" s="910"/>
      <c r="N689" s="910"/>
      <c r="O689" s="910"/>
      <c r="P689" s="910"/>
      <c r="Q689" s="910"/>
      <c r="R689" s="513"/>
    </row>
    <row r="690" spans="1:18" ht="35.1" customHeight="1" thickBot="1">
      <c r="A690" s="949"/>
      <c r="B690" s="545" t="s">
        <v>392</v>
      </c>
      <c r="C690" s="951"/>
      <c r="D690" s="203" t="s">
        <v>652</v>
      </c>
      <c r="E690" s="753"/>
      <c r="F690" s="944"/>
      <c r="G690" s="430"/>
      <c r="H690" s="945"/>
      <c r="I690" s="901"/>
      <c r="J690" s="901"/>
      <c r="K690" s="901"/>
      <c r="L690" s="901"/>
      <c r="M690" s="901"/>
      <c r="N690" s="901"/>
      <c r="O690" s="901"/>
      <c r="P690" s="901"/>
      <c r="Q690" s="901"/>
      <c r="R690" s="514"/>
    </row>
    <row r="691" spans="1:18" ht="35.1" hidden="1" customHeight="1" thickBot="1">
      <c r="A691" s="716" t="s">
        <v>393</v>
      </c>
      <c r="B691" s="717"/>
      <c r="C691" s="717"/>
      <c r="D691" s="717"/>
      <c r="E691" s="843"/>
      <c r="F691" s="205">
        <f>SUM(H691:Q691)</f>
        <v>0</v>
      </c>
      <c r="G691" s="413">
        <f>G663+G670+G678+G685</f>
        <v>0</v>
      </c>
      <c r="H691" s="205">
        <f>H663+H670+H678+H685</f>
        <v>0</v>
      </c>
      <c r="I691" s="205">
        <f t="shared" ref="I691:Q692" si="70">I663+I670+I678+I685</f>
        <v>0</v>
      </c>
      <c r="J691" s="205">
        <f t="shared" si="70"/>
        <v>0</v>
      </c>
      <c r="K691" s="205">
        <f t="shared" si="70"/>
        <v>0</v>
      </c>
      <c r="L691" s="205">
        <f t="shared" si="70"/>
        <v>0</v>
      </c>
      <c r="M691" s="205">
        <f t="shared" si="70"/>
        <v>0</v>
      </c>
      <c r="N691" s="205">
        <f t="shared" si="70"/>
        <v>0</v>
      </c>
      <c r="O691" s="205">
        <f t="shared" si="70"/>
        <v>0</v>
      </c>
      <c r="P691" s="205">
        <f t="shared" si="70"/>
        <v>0</v>
      </c>
      <c r="Q691" s="46">
        <f t="shared" si="70"/>
        <v>0</v>
      </c>
      <c r="R691" s="205">
        <f>R663+R670+R678+R685</f>
        <v>6</v>
      </c>
    </row>
    <row r="692" spans="1:18" ht="35.1" hidden="1" customHeight="1" thickBot="1">
      <c r="A692" s="731" t="s">
        <v>394</v>
      </c>
      <c r="B692" s="732"/>
      <c r="C692" s="732"/>
      <c r="D692" s="732"/>
      <c r="E692" s="820"/>
      <c r="F692" s="205">
        <f>SUM(H692:Q692)</f>
        <v>0</v>
      </c>
      <c r="G692" s="413">
        <f>G664+G671+G679+G686</f>
        <v>0</v>
      </c>
      <c r="H692" s="205">
        <f>H664+H671+H679+H686</f>
        <v>0</v>
      </c>
      <c r="I692" s="205">
        <f t="shared" si="70"/>
        <v>0</v>
      </c>
      <c r="J692" s="205">
        <f t="shared" si="70"/>
        <v>0</v>
      </c>
      <c r="K692" s="205">
        <f t="shared" si="70"/>
        <v>0</v>
      </c>
      <c r="L692" s="205">
        <f t="shared" si="70"/>
        <v>0</v>
      </c>
      <c r="M692" s="205">
        <f t="shared" si="70"/>
        <v>0</v>
      </c>
      <c r="N692" s="205">
        <f t="shared" si="70"/>
        <v>0</v>
      </c>
      <c r="O692" s="205">
        <f t="shared" si="70"/>
        <v>0</v>
      </c>
      <c r="P692" s="205">
        <f t="shared" si="70"/>
        <v>0</v>
      </c>
      <c r="Q692" s="46">
        <f t="shared" si="70"/>
        <v>0</v>
      </c>
      <c r="R692" s="205">
        <f>R664+R671+R679+R686</f>
        <v>1.4</v>
      </c>
    </row>
    <row r="693" spans="1:18" ht="35.1" hidden="1" customHeight="1" thickBot="1">
      <c r="A693" s="728" t="s">
        <v>395</v>
      </c>
      <c r="B693" s="729"/>
      <c r="C693" s="729"/>
      <c r="D693" s="729"/>
      <c r="E693" s="821"/>
      <c r="F693" s="205">
        <f>SUM(H693:Q693)</f>
        <v>0</v>
      </c>
      <c r="G693" s="414">
        <f>G666+G673+G680+G688</f>
        <v>0</v>
      </c>
      <c r="H693" s="49">
        <f>H666+H673+H680+H688</f>
        <v>0</v>
      </c>
      <c r="I693" s="49">
        <f t="shared" ref="I693:Q693" si="71">I666+I673+I680+I688</f>
        <v>0</v>
      </c>
      <c r="J693" s="49">
        <f t="shared" si="71"/>
        <v>0</v>
      </c>
      <c r="K693" s="49">
        <f t="shared" si="71"/>
        <v>0</v>
      </c>
      <c r="L693" s="49">
        <f t="shared" si="71"/>
        <v>0</v>
      </c>
      <c r="M693" s="49">
        <f t="shared" si="71"/>
        <v>0</v>
      </c>
      <c r="N693" s="49">
        <f t="shared" si="71"/>
        <v>0</v>
      </c>
      <c r="O693" s="49">
        <f t="shared" si="71"/>
        <v>0</v>
      </c>
      <c r="P693" s="49">
        <f t="shared" si="71"/>
        <v>0</v>
      </c>
      <c r="Q693" s="226">
        <f t="shared" si="71"/>
        <v>0</v>
      </c>
      <c r="R693" s="49">
        <f>R666+R673+R680+R688</f>
        <v>0</v>
      </c>
    </row>
    <row r="694" spans="1:18" ht="35.1" hidden="1" customHeight="1" thickBot="1">
      <c r="A694" s="719" t="s">
        <v>489</v>
      </c>
      <c r="B694" s="720"/>
      <c r="C694" s="720"/>
      <c r="D694" s="720"/>
      <c r="E694" s="781"/>
      <c r="F694" s="15">
        <f>F691+F692</f>
        <v>0</v>
      </c>
      <c r="G694" s="29">
        <f>G691+G692</f>
        <v>0</v>
      </c>
      <c r="H694" s="15">
        <f>H691+H692</f>
        <v>0</v>
      </c>
      <c r="I694" s="15">
        <f t="shared" ref="I694:Q694" si="72">I691+I692</f>
        <v>0</v>
      </c>
      <c r="J694" s="15">
        <f t="shared" si="72"/>
        <v>0</v>
      </c>
      <c r="K694" s="15">
        <f t="shared" si="72"/>
        <v>0</v>
      </c>
      <c r="L694" s="15">
        <f t="shared" si="72"/>
        <v>0</v>
      </c>
      <c r="M694" s="15">
        <f t="shared" si="72"/>
        <v>0</v>
      </c>
      <c r="N694" s="15">
        <f t="shared" si="72"/>
        <v>0</v>
      </c>
      <c r="O694" s="15">
        <f t="shared" si="72"/>
        <v>0</v>
      </c>
      <c r="P694" s="15">
        <f t="shared" si="72"/>
        <v>0</v>
      </c>
      <c r="Q694" s="357">
        <f t="shared" si="72"/>
        <v>0</v>
      </c>
      <c r="R694" s="15">
        <f>R691+R692</f>
        <v>7.4</v>
      </c>
    </row>
    <row r="695" spans="1:18" ht="49.5" hidden="1" customHeight="1" thickBot="1">
      <c r="A695" s="920" t="s">
        <v>490</v>
      </c>
      <c r="B695" s="921"/>
      <c r="C695" s="921"/>
      <c r="D695" s="921"/>
      <c r="E695" s="922"/>
      <c r="F695" s="5">
        <f>F691+F692+F693</f>
        <v>0</v>
      </c>
      <c r="G695" s="423">
        <f>G691+G692+G693</f>
        <v>0</v>
      </c>
      <c r="H695" s="5">
        <f>H691+H692+H693</f>
        <v>0</v>
      </c>
      <c r="I695" s="5">
        <f t="shared" ref="I695:Q695" si="73">I691+I692+I693</f>
        <v>0</v>
      </c>
      <c r="J695" s="5">
        <f t="shared" si="73"/>
        <v>0</v>
      </c>
      <c r="K695" s="5">
        <f t="shared" si="73"/>
        <v>0</v>
      </c>
      <c r="L695" s="5">
        <f t="shared" si="73"/>
        <v>0</v>
      </c>
      <c r="M695" s="5">
        <f t="shared" si="73"/>
        <v>0</v>
      </c>
      <c r="N695" s="5">
        <f t="shared" si="73"/>
        <v>0</v>
      </c>
      <c r="O695" s="5">
        <f t="shared" si="73"/>
        <v>0</v>
      </c>
      <c r="P695" s="5">
        <f t="shared" si="73"/>
        <v>0</v>
      </c>
      <c r="Q695" s="359">
        <f t="shared" si="73"/>
        <v>0</v>
      </c>
      <c r="R695" s="5">
        <f>R691+R692+R693</f>
        <v>7.4</v>
      </c>
    </row>
    <row r="696" spans="1:18" ht="35.1" customHeight="1" thickBot="1">
      <c r="A696" s="943"/>
      <c r="B696" s="750"/>
      <c r="C696" s="750"/>
      <c r="D696" s="750"/>
      <c r="E696" s="750"/>
      <c r="F696" s="750"/>
      <c r="G696" s="750"/>
      <c r="H696" s="750"/>
      <c r="I696" s="750"/>
      <c r="J696" s="750"/>
      <c r="K696" s="750"/>
      <c r="L696" s="750"/>
      <c r="M696" s="750"/>
      <c r="N696" s="750"/>
      <c r="O696" s="750"/>
      <c r="P696" s="750"/>
      <c r="Q696" s="750"/>
      <c r="R696" s="389"/>
    </row>
    <row r="697" spans="1:18" ht="35.1" customHeight="1" thickBot="1">
      <c r="A697" s="640" t="s">
        <v>396</v>
      </c>
      <c r="B697" s="641"/>
      <c r="C697" s="641"/>
      <c r="D697" s="641"/>
      <c r="E697" s="641"/>
      <c r="F697" s="785"/>
      <c r="G697" s="414">
        <f t="shared" ref="G697:H701" si="74">G691</f>
        <v>0</v>
      </c>
      <c r="H697" s="49">
        <f t="shared" si="74"/>
        <v>0</v>
      </c>
      <c r="I697" s="49">
        <f>I691+H697</f>
        <v>0</v>
      </c>
      <c r="J697" s="49">
        <f t="shared" ref="J697:Q701" si="75">J691+I697</f>
        <v>0</v>
      </c>
      <c r="K697" s="49">
        <f t="shared" si="75"/>
        <v>0</v>
      </c>
      <c r="L697" s="49">
        <f t="shared" si="75"/>
        <v>0</v>
      </c>
      <c r="M697" s="49">
        <f t="shared" si="75"/>
        <v>0</v>
      </c>
      <c r="N697" s="49">
        <f t="shared" si="75"/>
        <v>0</v>
      </c>
      <c r="O697" s="49">
        <f t="shared" si="75"/>
        <v>0</v>
      </c>
      <c r="P697" s="49">
        <f t="shared" si="75"/>
        <v>0</v>
      </c>
      <c r="Q697" s="226">
        <f t="shared" si="75"/>
        <v>0</v>
      </c>
      <c r="R697" s="49">
        <f>R691</f>
        <v>6</v>
      </c>
    </row>
    <row r="698" spans="1:18" ht="35.1" customHeight="1" thickBot="1">
      <c r="A698" s="640" t="s">
        <v>397</v>
      </c>
      <c r="B698" s="641"/>
      <c r="C698" s="641"/>
      <c r="D698" s="641"/>
      <c r="E698" s="641"/>
      <c r="F698" s="952"/>
      <c r="G698" s="100">
        <f t="shared" si="74"/>
        <v>0</v>
      </c>
      <c r="H698" s="77">
        <f t="shared" si="74"/>
        <v>0</v>
      </c>
      <c r="I698" s="77">
        <f>I692+H698</f>
        <v>0</v>
      </c>
      <c r="J698" s="77">
        <f t="shared" si="75"/>
        <v>0</v>
      </c>
      <c r="K698" s="77">
        <f t="shared" si="75"/>
        <v>0</v>
      </c>
      <c r="L698" s="77">
        <f t="shared" si="75"/>
        <v>0</v>
      </c>
      <c r="M698" s="77">
        <f t="shared" si="75"/>
        <v>0</v>
      </c>
      <c r="N698" s="77">
        <f t="shared" si="75"/>
        <v>0</v>
      </c>
      <c r="O698" s="77">
        <f t="shared" si="75"/>
        <v>0</v>
      </c>
      <c r="P698" s="77">
        <f t="shared" si="75"/>
        <v>0</v>
      </c>
      <c r="Q698" s="373">
        <f t="shared" si="75"/>
        <v>0</v>
      </c>
      <c r="R698" s="77">
        <f>R692</f>
        <v>1.4</v>
      </c>
    </row>
    <row r="699" spans="1:18" ht="38.25" customHeight="1" thickBot="1">
      <c r="A699" s="640" t="s">
        <v>398</v>
      </c>
      <c r="B699" s="641"/>
      <c r="C699" s="641"/>
      <c r="D699" s="641"/>
      <c r="E699" s="641"/>
      <c r="F699" s="785"/>
      <c r="G699" s="414">
        <f t="shared" si="74"/>
        <v>0</v>
      </c>
      <c r="H699" s="49">
        <f t="shared" si="74"/>
        <v>0</v>
      </c>
      <c r="I699" s="49">
        <f>I693+H699</f>
        <v>0</v>
      </c>
      <c r="J699" s="49">
        <f t="shared" si="75"/>
        <v>0</v>
      </c>
      <c r="K699" s="49">
        <f t="shared" si="75"/>
        <v>0</v>
      </c>
      <c r="L699" s="49">
        <f t="shared" si="75"/>
        <v>0</v>
      </c>
      <c r="M699" s="49">
        <f t="shared" si="75"/>
        <v>0</v>
      </c>
      <c r="N699" s="49">
        <f t="shared" si="75"/>
        <v>0</v>
      </c>
      <c r="O699" s="49">
        <f t="shared" si="75"/>
        <v>0</v>
      </c>
      <c r="P699" s="49">
        <f t="shared" si="75"/>
        <v>0</v>
      </c>
      <c r="Q699" s="226">
        <f t="shared" si="75"/>
        <v>0</v>
      </c>
      <c r="R699" s="49">
        <f>R693</f>
        <v>0</v>
      </c>
    </row>
    <row r="700" spans="1:18" ht="81.75" customHeight="1" thickBot="1">
      <c r="A700" s="719" t="s">
        <v>491</v>
      </c>
      <c r="B700" s="720"/>
      <c r="C700" s="720"/>
      <c r="D700" s="720"/>
      <c r="E700" s="780"/>
      <c r="F700" s="781"/>
      <c r="G700" s="423">
        <f t="shared" si="74"/>
        <v>0</v>
      </c>
      <c r="H700" s="4">
        <f t="shared" si="74"/>
        <v>0</v>
      </c>
      <c r="I700" s="4">
        <f>I694+H700</f>
        <v>0</v>
      </c>
      <c r="J700" s="4">
        <f t="shared" si="75"/>
        <v>0</v>
      </c>
      <c r="K700" s="4">
        <f t="shared" si="75"/>
        <v>0</v>
      </c>
      <c r="L700" s="4">
        <f t="shared" si="75"/>
        <v>0</v>
      </c>
      <c r="M700" s="4">
        <f t="shared" si="75"/>
        <v>0</v>
      </c>
      <c r="N700" s="4">
        <f t="shared" si="75"/>
        <v>0</v>
      </c>
      <c r="O700" s="4">
        <f t="shared" si="75"/>
        <v>0</v>
      </c>
      <c r="P700" s="4">
        <f t="shared" si="75"/>
        <v>0</v>
      </c>
      <c r="Q700" s="358">
        <f t="shared" si="75"/>
        <v>0</v>
      </c>
      <c r="R700" s="4">
        <f>R694</f>
        <v>7.4</v>
      </c>
    </row>
    <row r="701" spans="1:18" ht="35.1" customHeight="1" thickBot="1">
      <c r="A701" s="747" t="s">
        <v>492</v>
      </c>
      <c r="B701" s="782"/>
      <c r="C701" s="782"/>
      <c r="D701" s="782"/>
      <c r="E701" s="782"/>
      <c r="F701" s="783"/>
      <c r="G701" s="63">
        <f t="shared" si="74"/>
        <v>0</v>
      </c>
      <c r="H701" s="63">
        <f t="shared" si="74"/>
        <v>0</v>
      </c>
      <c r="I701" s="100">
        <f>I695+H701</f>
        <v>0</v>
      </c>
      <c r="J701" s="100">
        <f t="shared" si="75"/>
        <v>0</v>
      </c>
      <c r="K701" s="100">
        <f t="shared" si="75"/>
        <v>0</v>
      </c>
      <c r="L701" s="100">
        <f t="shared" si="75"/>
        <v>0</v>
      </c>
      <c r="M701" s="100">
        <f t="shared" si="75"/>
        <v>0</v>
      </c>
      <c r="N701" s="100">
        <f t="shared" si="75"/>
        <v>0</v>
      </c>
      <c r="O701" s="100">
        <f t="shared" si="75"/>
        <v>0</v>
      </c>
      <c r="P701" s="100">
        <f t="shared" si="75"/>
        <v>0</v>
      </c>
      <c r="Q701" s="374">
        <f t="shared" si="75"/>
        <v>0</v>
      </c>
      <c r="R701" s="100">
        <f>R695</f>
        <v>7.4</v>
      </c>
    </row>
    <row r="702" spans="1:18" ht="35.1" customHeight="1" thickBot="1">
      <c r="A702" s="722" t="s">
        <v>666</v>
      </c>
      <c r="B702" s="723"/>
      <c r="C702" s="784"/>
      <c r="D702" s="784"/>
      <c r="E702" s="723"/>
      <c r="F702" s="784"/>
      <c r="G702" s="784"/>
      <c r="H702" s="784"/>
      <c r="I702" s="784"/>
      <c r="J702" s="784"/>
      <c r="K702" s="784"/>
      <c r="L702" s="784"/>
      <c r="M702" s="784"/>
      <c r="N702" s="784"/>
      <c r="O702" s="784"/>
      <c r="P702" s="784"/>
      <c r="Q702" s="784"/>
      <c r="R702" s="389"/>
    </row>
    <row r="703" spans="1:18" ht="35.1" customHeight="1">
      <c r="A703" s="665">
        <v>103</v>
      </c>
      <c r="B703" s="134" t="s">
        <v>576</v>
      </c>
      <c r="C703" s="504" t="s">
        <v>412</v>
      </c>
      <c r="D703" s="668" t="s">
        <v>67</v>
      </c>
      <c r="E703" s="645" t="s">
        <v>451</v>
      </c>
      <c r="F703" s="102" t="s">
        <v>111</v>
      </c>
      <c r="G703" s="458">
        <f>R703*J5</f>
        <v>0</v>
      </c>
      <c r="H703" s="109">
        <v>0</v>
      </c>
      <c r="I703" s="103"/>
      <c r="J703" s="103"/>
      <c r="K703" s="103"/>
      <c r="L703" s="103"/>
      <c r="M703" s="103"/>
      <c r="N703" s="103"/>
      <c r="O703" s="103"/>
      <c r="P703" s="103"/>
      <c r="Q703" s="156"/>
      <c r="R703" s="376">
        <v>3</v>
      </c>
    </row>
    <row r="704" spans="1:18" ht="35.1" customHeight="1">
      <c r="A704" s="666"/>
      <c r="B704" s="135" t="s">
        <v>68</v>
      </c>
      <c r="C704" s="505" t="s">
        <v>69</v>
      </c>
      <c r="D704" s="669"/>
      <c r="E704" s="691"/>
      <c r="F704" s="557" t="s">
        <v>112</v>
      </c>
      <c r="G704" s="496">
        <f>R704*J5</f>
        <v>0</v>
      </c>
      <c r="H704" s="143"/>
      <c r="I704" s="131"/>
      <c r="J704" s="131"/>
      <c r="K704" s="131">
        <v>0</v>
      </c>
      <c r="L704" s="131"/>
      <c r="M704" s="131"/>
      <c r="N704" s="131"/>
      <c r="O704" s="131"/>
      <c r="P704" s="131"/>
      <c r="Q704" s="356"/>
      <c r="R704" s="382">
        <v>6.9</v>
      </c>
    </row>
    <row r="705" spans="1:18" ht="38.25" customHeight="1" thickBot="1">
      <c r="A705" s="666"/>
      <c r="B705" s="135" t="s">
        <v>70</v>
      </c>
      <c r="C705" s="505" t="s">
        <v>71</v>
      </c>
      <c r="D705" s="669"/>
      <c r="E705" s="691"/>
      <c r="F705" s="107" t="s">
        <v>20</v>
      </c>
      <c r="G705" s="463"/>
      <c r="H705" s="126"/>
      <c r="I705" s="114"/>
      <c r="J705" s="114"/>
      <c r="K705" s="114"/>
      <c r="L705" s="114"/>
      <c r="M705" s="114"/>
      <c r="N705" s="114"/>
      <c r="O705" s="114"/>
      <c r="P705" s="114"/>
      <c r="Q705" s="158"/>
      <c r="R705" s="379"/>
    </row>
    <row r="706" spans="1:18" ht="32.25" customHeight="1">
      <c r="A706" s="666"/>
      <c r="B706" s="122" t="s">
        <v>72</v>
      </c>
      <c r="C706" s="505"/>
      <c r="D706" s="669"/>
      <c r="E706" s="691"/>
      <c r="F706" s="664"/>
      <c r="G706" s="461"/>
      <c r="H706" s="628"/>
      <c r="I706" s="629"/>
      <c r="J706" s="629"/>
      <c r="K706" s="629"/>
      <c r="L706" s="629"/>
      <c r="M706" s="629"/>
      <c r="N706" s="629"/>
      <c r="O706" s="629"/>
      <c r="P706" s="629"/>
      <c r="Q706" s="629"/>
      <c r="R706" s="509"/>
    </row>
    <row r="707" spans="1:18" ht="35.1" customHeight="1">
      <c r="A707" s="666"/>
      <c r="B707" s="122" t="s">
        <v>578</v>
      </c>
      <c r="C707" s="505"/>
      <c r="D707" s="669"/>
      <c r="E707" s="691"/>
      <c r="F707" s="678"/>
      <c r="G707" s="466"/>
      <c r="H707" s="630"/>
      <c r="I707" s="630"/>
      <c r="J707" s="630"/>
      <c r="K707" s="630"/>
      <c r="L707" s="630"/>
      <c r="M707" s="630"/>
      <c r="N707" s="630"/>
      <c r="O707" s="630"/>
      <c r="P707" s="630"/>
      <c r="Q707" s="630"/>
      <c r="R707" s="510"/>
    </row>
    <row r="708" spans="1:18" s="104" customFormat="1" ht="33" customHeight="1">
      <c r="A708" s="666"/>
      <c r="B708" s="122" t="s">
        <v>579</v>
      </c>
      <c r="C708" s="302"/>
      <c r="D708" s="669"/>
      <c r="E708" s="691"/>
      <c r="F708" s="678"/>
      <c r="G708" s="466"/>
      <c r="H708" s="630"/>
      <c r="I708" s="630"/>
      <c r="J708" s="630"/>
      <c r="K708" s="630"/>
      <c r="L708" s="630"/>
      <c r="M708" s="630"/>
      <c r="N708" s="630"/>
      <c r="O708" s="630"/>
      <c r="P708" s="630"/>
      <c r="Q708" s="630"/>
      <c r="R708" s="510"/>
    </row>
    <row r="709" spans="1:18" s="104" customFormat="1" ht="32.25" customHeight="1">
      <c r="A709" s="666"/>
      <c r="B709" s="122" t="s">
        <v>581</v>
      </c>
      <c r="C709" s="526"/>
      <c r="D709" s="669"/>
      <c r="E709" s="691"/>
      <c r="F709" s="678"/>
      <c r="G709" s="466"/>
      <c r="H709" s="630"/>
      <c r="I709" s="630"/>
      <c r="J709" s="630"/>
      <c r="K709" s="630"/>
      <c r="L709" s="630"/>
      <c r="M709" s="630"/>
      <c r="N709" s="630"/>
      <c r="O709" s="630"/>
      <c r="P709" s="630"/>
      <c r="Q709" s="630"/>
      <c r="R709" s="510"/>
    </row>
    <row r="710" spans="1:18" s="104" customFormat="1" ht="42" customHeight="1" thickBot="1">
      <c r="A710" s="667"/>
      <c r="B710" s="136" t="s">
        <v>74</v>
      </c>
      <c r="C710" s="527"/>
      <c r="D710" s="670"/>
      <c r="E710" s="663"/>
      <c r="F710" s="679"/>
      <c r="G710" s="467"/>
      <c r="H710" s="631"/>
      <c r="I710" s="631"/>
      <c r="J710" s="631"/>
      <c r="K710" s="631"/>
      <c r="L710" s="631"/>
      <c r="M710" s="631"/>
      <c r="N710" s="631"/>
      <c r="O710" s="631"/>
      <c r="P710" s="631"/>
      <c r="Q710" s="631"/>
      <c r="R710" s="511"/>
    </row>
    <row r="711" spans="1:18" s="104" customFormat="1" ht="33" hidden="1" customHeight="1" thickBot="1">
      <c r="A711" s="716" t="s">
        <v>667</v>
      </c>
      <c r="B711" s="717"/>
      <c r="C711" s="717"/>
      <c r="D711" s="717"/>
      <c r="E711" s="843"/>
      <c r="F711" s="205">
        <f>SUM(H711:Q711)</f>
        <v>0</v>
      </c>
      <c r="G711" s="413">
        <f t="shared" ref="G711:Q713" si="76">G703</f>
        <v>0</v>
      </c>
      <c r="H711" s="205">
        <f t="shared" si="76"/>
        <v>0</v>
      </c>
      <c r="I711" s="205">
        <f t="shared" si="76"/>
        <v>0</v>
      </c>
      <c r="J711" s="205">
        <f t="shared" si="76"/>
        <v>0</v>
      </c>
      <c r="K711" s="205">
        <f t="shared" si="76"/>
        <v>0</v>
      </c>
      <c r="L711" s="205">
        <f t="shared" si="76"/>
        <v>0</v>
      </c>
      <c r="M711" s="205">
        <f t="shared" si="76"/>
        <v>0</v>
      </c>
      <c r="N711" s="205">
        <f t="shared" si="76"/>
        <v>0</v>
      </c>
      <c r="O711" s="205">
        <f t="shared" si="76"/>
        <v>0</v>
      </c>
      <c r="P711" s="205">
        <f t="shared" si="76"/>
        <v>0</v>
      </c>
      <c r="Q711" s="46">
        <f t="shared" si="76"/>
        <v>0</v>
      </c>
      <c r="R711" s="205">
        <f>R703</f>
        <v>3</v>
      </c>
    </row>
    <row r="712" spans="1:18" s="104" customFormat="1" ht="33" hidden="1" customHeight="1" thickBot="1">
      <c r="A712" s="731" t="s">
        <v>668</v>
      </c>
      <c r="B712" s="732"/>
      <c r="C712" s="732"/>
      <c r="D712" s="732"/>
      <c r="E712" s="820"/>
      <c r="F712" s="205">
        <f>SUM(H712:Q712)</f>
        <v>0</v>
      </c>
      <c r="G712" s="413">
        <f t="shared" si="76"/>
        <v>0</v>
      </c>
      <c r="H712" s="205">
        <f t="shared" si="76"/>
        <v>0</v>
      </c>
      <c r="I712" s="205">
        <f t="shared" si="76"/>
        <v>0</v>
      </c>
      <c r="J712" s="205">
        <f t="shared" si="76"/>
        <v>0</v>
      </c>
      <c r="K712" s="205">
        <f t="shared" si="76"/>
        <v>0</v>
      </c>
      <c r="L712" s="205">
        <f t="shared" si="76"/>
        <v>0</v>
      </c>
      <c r="M712" s="205">
        <f t="shared" si="76"/>
        <v>0</v>
      </c>
      <c r="N712" s="205">
        <f t="shared" si="76"/>
        <v>0</v>
      </c>
      <c r="O712" s="205">
        <f t="shared" si="76"/>
        <v>0</v>
      </c>
      <c r="P712" s="205">
        <f t="shared" si="76"/>
        <v>0</v>
      </c>
      <c r="Q712" s="46">
        <f t="shared" si="76"/>
        <v>0</v>
      </c>
      <c r="R712" s="205">
        <f>R704</f>
        <v>6.9</v>
      </c>
    </row>
    <row r="713" spans="1:18" s="104" customFormat="1" ht="33" hidden="1" customHeight="1" thickBot="1">
      <c r="A713" s="728" t="s">
        <v>669</v>
      </c>
      <c r="B713" s="729"/>
      <c r="C713" s="729"/>
      <c r="D713" s="729"/>
      <c r="E713" s="821"/>
      <c r="F713" s="205">
        <f>SUM(H713:Q713)</f>
        <v>0</v>
      </c>
      <c r="G713" s="414">
        <f t="shared" si="76"/>
        <v>0</v>
      </c>
      <c r="H713" s="49">
        <f t="shared" si="76"/>
        <v>0</v>
      </c>
      <c r="I713" s="49">
        <f t="shared" si="76"/>
        <v>0</v>
      </c>
      <c r="J713" s="49">
        <f t="shared" si="76"/>
        <v>0</v>
      </c>
      <c r="K713" s="49">
        <f t="shared" si="76"/>
        <v>0</v>
      </c>
      <c r="L713" s="49">
        <f t="shared" si="76"/>
        <v>0</v>
      </c>
      <c r="M713" s="49">
        <f t="shared" si="76"/>
        <v>0</v>
      </c>
      <c r="N713" s="49">
        <f t="shared" si="76"/>
        <v>0</v>
      </c>
      <c r="O713" s="49">
        <f t="shared" si="76"/>
        <v>0</v>
      </c>
      <c r="P713" s="49">
        <f t="shared" si="76"/>
        <v>0</v>
      </c>
      <c r="Q713" s="226">
        <f t="shared" si="76"/>
        <v>0</v>
      </c>
      <c r="R713" s="49">
        <f>R705</f>
        <v>0</v>
      </c>
    </row>
    <row r="714" spans="1:18" s="104" customFormat="1" ht="33" hidden="1" customHeight="1" thickBot="1">
      <c r="A714" s="719" t="s">
        <v>670</v>
      </c>
      <c r="B714" s="720"/>
      <c r="C714" s="720"/>
      <c r="D714" s="720"/>
      <c r="E714" s="781"/>
      <c r="F714" s="15">
        <f>F711+F712</f>
        <v>0</v>
      </c>
      <c r="G714" s="29">
        <f>G711+G712</f>
        <v>0</v>
      </c>
      <c r="H714" s="15">
        <f>H711+H712</f>
        <v>0</v>
      </c>
      <c r="I714" s="15">
        <f t="shared" ref="I714:Q714" si="77">I711+I712</f>
        <v>0</v>
      </c>
      <c r="J714" s="15">
        <f t="shared" si="77"/>
        <v>0</v>
      </c>
      <c r="K714" s="15">
        <f t="shared" si="77"/>
        <v>0</v>
      </c>
      <c r="L714" s="15">
        <f t="shared" si="77"/>
        <v>0</v>
      </c>
      <c r="M714" s="15">
        <f t="shared" si="77"/>
        <v>0</v>
      </c>
      <c r="N714" s="15">
        <f t="shared" si="77"/>
        <v>0</v>
      </c>
      <c r="O714" s="15">
        <f t="shared" si="77"/>
        <v>0</v>
      </c>
      <c r="P714" s="15">
        <f t="shared" si="77"/>
        <v>0</v>
      </c>
      <c r="Q714" s="357">
        <f t="shared" si="77"/>
        <v>0</v>
      </c>
      <c r="R714" s="15">
        <f>R711+R712</f>
        <v>9.9</v>
      </c>
    </row>
    <row r="715" spans="1:18" s="104" customFormat="1" ht="33" hidden="1" customHeight="1" thickBot="1">
      <c r="A715" s="920" t="s">
        <v>671</v>
      </c>
      <c r="B715" s="921"/>
      <c r="C715" s="921"/>
      <c r="D715" s="921"/>
      <c r="E715" s="922"/>
      <c r="F715" s="5">
        <f>F711+F712+F713</f>
        <v>0</v>
      </c>
      <c r="G715" s="423">
        <f>G711+G712+G713</f>
        <v>0</v>
      </c>
      <c r="H715" s="5">
        <f>H711+H712+H713</f>
        <v>0</v>
      </c>
      <c r="I715" s="5">
        <f t="shared" ref="I715:Q715" si="78">I711+I712+I713</f>
        <v>0</v>
      </c>
      <c r="J715" s="5">
        <f t="shared" si="78"/>
        <v>0</v>
      </c>
      <c r="K715" s="5">
        <f t="shared" si="78"/>
        <v>0</v>
      </c>
      <c r="L715" s="5">
        <f t="shared" si="78"/>
        <v>0</v>
      </c>
      <c r="M715" s="5">
        <f t="shared" si="78"/>
        <v>0</v>
      </c>
      <c r="N715" s="5">
        <f t="shared" si="78"/>
        <v>0</v>
      </c>
      <c r="O715" s="5">
        <f t="shared" si="78"/>
        <v>0</v>
      </c>
      <c r="P715" s="5">
        <f t="shared" si="78"/>
        <v>0</v>
      </c>
      <c r="Q715" s="359">
        <f t="shared" si="78"/>
        <v>0</v>
      </c>
      <c r="R715" s="5">
        <f>R711+R712+R713</f>
        <v>9.9</v>
      </c>
    </row>
    <row r="716" spans="1:18" ht="35.1" customHeight="1" thickBot="1">
      <c r="A716" s="943"/>
      <c r="B716" s="750"/>
      <c r="C716" s="750"/>
      <c r="D716" s="750"/>
      <c r="E716" s="750"/>
      <c r="F716" s="750"/>
      <c r="G716" s="750"/>
      <c r="H716" s="750"/>
      <c r="I716" s="750"/>
      <c r="J716" s="750"/>
      <c r="K716" s="750"/>
      <c r="L716" s="750"/>
      <c r="M716" s="750"/>
      <c r="N716" s="750"/>
      <c r="O716" s="750"/>
      <c r="P716" s="750"/>
      <c r="Q716" s="750"/>
      <c r="R716" s="389"/>
    </row>
    <row r="717" spans="1:18" ht="35.1" customHeight="1" thickBot="1">
      <c r="A717" s="640" t="s">
        <v>672</v>
      </c>
      <c r="B717" s="641"/>
      <c r="C717" s="641"/>
      <c r="D717" s="641"/>
      <c r="E717" s="641"/>
      <c r="F717" s="785"/>
      <c r="G717" s="414">
        <f t="shared" ref="G717:H721" si="79">G711</f>
        <v>0</v>
      </c>
      <c r="H717" s="49">
        <f t="shared" si="79"/>
        <v>0</v>
      </c>
      <c r="I717" s="49">
        <f t="shared" ref="I717:Q721" si="80">I711+H717</f>
        <v>0</v>
      </c>
      <c r="J717" s="49">
        <f t="shared" si="80"/>
        <v>0</v>
      </c>
      <c r="K717" s="49">
        <f t="shared" si="80"/>
        <v>0</v>
      </c>
      <c r="L717" s="49">
        <f t="shared" si="80"/>
        <v>0</v>
      </c>
      <c r="M717" s="49">
        <f t="shared" si="80"/>
        <v>0</v>
      </c>
      <c r="N717" s="49">
        <f t="shared" si="80"/>
        <v>0</v>
      </c>
      <c r="O717" s="49">
        <f t="shared" si="80"/>
        <v>0</v>
      </c>
      <c r="P717" s="49">
        <f t="shared" si="80"/>
        <v>0</v>
      </c>
      <c r="Q717" s="226">
        <f t="shared" si="80"/>
        <v>0</v>
      </c>
      <c r="R717" s="49">
        <f>R711</f>
        <v>3</v>
      </c>
    </row>
    <row r="718" spans="1:18" ht="35.1" customHeight="1" thickBot="1">
      <c r="A718" s="640" t="s">
        <v>673</v>
      </c>
      <c r="B718" s="641"/>
      <c r="C718" s="641"/>
      <c r="D718" s="641"/>
      <c r="E718" s="641"/>
      <c r="F718" s="952"/>
      <c r="G718" s="100">
        <f t="shared" si="79"/>
        <v>0</v>
      </c>
      <c r="H718" s="77">
        <f t="shared" si="79"/>
        <v>0</v>
      </c>
      <c r="I718" s="77">
        <f t="shared" si="80"/>
        <v>0</v>
      </c>
      <c r="J718" s="77">
        <f t="shared" si="80"/>
        <v>0</v>
      </c>
      <c r="K718" s="77">
        <f t="shared" si="80"/>
        <v>0</v>
      </c>
      <c r="L718" s="77">
        <f t="shared" si="80"/>
        <v>0</v>
      </c>
      <c r="M718" s="77">
        <f t="shared" si="80"/>
        <v>0</v>
      </c>
      <c r="N718" s="77">
        <f t="shared" si="80"/>
        <v>0</v>
      </c>
      <c r="O718" s="77">
        <f t="shared" si="80"/>
        <v>0</v>
      </c>
      <c r="P718" s="77">
        <f t="shared" si="80"/>
        <v>0</v>
      </c>
      <c r="Q718" s="373">
        <f t="shared" si="80"/>
        <v>0</v>
      </c>
      <c r="R718" s="77">
        <f>R712</f>
        <v>6.9</v>
      </c>
    </row>
    <row r="719" spans="1:18" ht="38.25" customHeight="1" thickBot="1">
      <c r="A719" s="640" t="s">
        <v>674</v>
      </c>
      <c r="B719" s="641"/>
      <c r="C719" s="641"/>
      <c r="D719" s="641"/>
      <c r="E719" s="641"/>
      <c r="F719" s="785"/>
      <c r="G719" s="414">
        <f t="shared" si="79"/>
        <v>0</v>
      </c>
      <c r="H719" s="49">
        <f t="shared" si="79"/>
        <v>0</v>
      </c>
      <c r="I719" s="49">
        <f t="shared" si="80"/>
        <v>0</v>
      </c>
      <c r="J719" s="49">
        <f t="shared" si="80"/>
        <v>0</v>
      </c>
      <c r="K719" s="49">
        <f t="shared" si="80"/>
        <v>0</v>
      </c>
      <c r="L719" s="49">
        <f t="shared" si="80"/>
        <v>0</v>
      </c>
      <c r="M719" s="49">
        <f t="shared" si="80"/>
        <v>0</v>
      </c>
      <c r="N719" s="49">
        <f t="shared" si="80"/>
        <v>0</v>
      </c>
      <c r="O719" s="49">
        <f t="shared" si="80"/>
        <v>0</v>
      </c>
      <c r="P719" s="49">
        <f t="shared" si="80"/>
        <v>0</v>
      </c>
      <c r="Q719" s="226">
        <f t="shared" si="80"/>
        <v>0</v>
      </c>
      <c r="R719" s="49">
        <f>R713</f>
        <v>0</v>
      </c>
    </row>
    <row r="720" spans="1:18" ht="48.75" customHeight="1" thickBot="1">
      <c r="A720" s="719" t="s">
        <v>676</v>
      </c>
      <c r="B720" s="720"/>
      <c r="C720" s="720"/>
      <c r="D720" s="720"/>
      <c r="E720" s="780"/>
      <c r="F720" s="781"/>
      <c r="G720" s="423">
        <f t="shared" si="79"/>
        <v>0</v>
      </c>
      <c r="H720" s="4">
        <f t="shared" si="79"/>
        <v>0</v>
      </c>
      <c r="I720" s="4">
        <f t="shared" si="80"/>
        <v>0</v>
      </c>
      <c r="J720" s="4">
        <f t="shared" si="80"/>
        <v>0</v>
      </c>
      <c r="K720" s="4">
        <f t="shared" si="80"/>
        <v>0</v>
      </c>
      <c r="L720" s="4">
        <f t="shared" si="80"/>
        <v>0</v>
      </c>
      <c r="M720" s="4">
        <f t="shared" si="80"/>
        <v>0</v>
      </c>
      <c r="N720" s="4">
        <f t="shared" si="80"/>
        <v>0</v>
      </c>
      <c r="O720" s="4">
        <f t="shared" si="80"/>
        <v>0</v>
      </c>
      <c r="P720" s="4">
        <f t="shared" si="80"/>
        <v>0</v>
      </c>
      <c r="Q720" s="358">
        <f t="shared" si="80"/>
        <v>0</v>
      </c>
      <c r="R720" s="4">
        <f>R714</f>
        <v>9.9</v>
      </c>
    </row>
    <row r="721" spans="1:18" ht="35.1" customHeight="1" thickBot="1">
      <c r="A721" s="747" t="s">
        <v>675</v>
      </c>
      <c r="B721" s="782"/>
      <c r="C721" s="782"/>
      <c r="D721" s="782"/>
      <c r="E721" s="782"/>
      <c r="F721" s="783"/>
      <c r="G721" s="63">
        <f t="shared" si="79"/>
        <v>0</v>
      </c>
      <c r="H721" s="63">
        <f t="shared" si="79"/>
        <v>0</v>
      </c>
      <c r="I721" s="100">
        <f t="shared" si="80"/>
        <v>0</v>
      </c>
      <c r="J721" s="100">
        <f t="shared" si="80"/>
        <v>0</v>
      </c>
      <c r="K721" s="100">
        <f t="shared" si="80"/>
        <v>0</v>
      </c>
      <c r="L721" s="100">
        <f t="shared" si="80"/>
        <v>0</v>
      </c>
      <c r="M721" s="100">
        <f t="shared" si="80"/>
        <v>0</v>
      </c>
      <c r="N721" s="100">
        <f t="shared" si="80"/>
        <v>0</v>
      </c>
      <c r="O721" s="100">
        <f t="shared" si="80"/>
        <v>0</v>
      </c>
      <c r="P721" s="100">
        <f t="shared" si="80"/>
        <v>0</v>
      </c>
      <c r="Q721" s="374">
        <f t="shared" si="80"/>
        <v>0</v>
      </c>
      <c r="R721" s="401">
        <f>R715</f>
        <v>9.9</v>
      </c>
    </row>
    <row r="722" spans="1:18" ht="35.1" customHeight="1" thickBot="1">
      <c r="A722" s="714"/>
      <c r="B722" s="750"/>
      <c r="C722" s="750"/>
      <c r="D722" s="750"/>
      <c r="E722" s="750"/>
      <c r="F722" s="750"/>
      <c r="G722" s="750"/>
      <c r="H722" s="750"/>
      <c r="I722" s="750"/>
      <c r="J722" s="750"/>
      <c r="K722" s="750"/>
      <c r="L722" s="750"/>
      <c r="M722" s="750"/>
      <c r="N722" s="750"/>
      <c r="O722" s="750"/>
      <c r="P722" s="750"/>
      <c r="Q722" s="750"/>
      <c r="R722" s="452"/>
    </row>
    <row r="723" spans="1:18" ht="35.1" hidden="1" customHeight="1" thickBot="1">
      <c r="A723" s="642" t="s">
        <v>432</v>
      </c>
      <c r="B723" s="643"/>
      <c r="C723" s="643"/>
      <c r="D723" s="823"/>
      <c r="E723" s="970"/>
      <c r="F723" s="205">
        <f>SUM(H723:Q723)</f>
        <v>3.4709999999999996</v>
      </c>
      <c r="G723" s="413">
        <f t="shared" ref="G723:R725" si="81">G480+G618+G650+G691+G711</f>
        <v>0</v>
      </c>
      <c r="H723" s="205">
        <f t="shared" si="81"/>
        <v>2.121</v>
      </c>
      <c r="I723" s="205">
        <f t="shared" si="81"/>
        <v>1.107</v>
      </c>
      <c r="J723" s="205">
        <f t="shared" si="81"/>
        <v>0.24299999999999999</v>
      </c>
      <c r="K723" s="205">
        <f t="shared" si="81"/>
        <v>0</v>
      </c>
      <c r="L723" s="205">
        <f t="shared" si="81"/>
        <v>0</v>
      </c>
      <c r="M723" s="205">
        <f t="shared" si="81"/>
        <v>0</v>
      </c>
      <c r="N723" s="205">
        <f t="shared" si="81"/>
        <v>0</v>
      </c>
      <c r="O723" s="205">
        <f t="shared" si="81"/>
        <v>0</v>
      </c>
      <c r="P723" s="205">
        <f t="shared" si="81"/>
        <v>0</v>
      </c>
      <c r="Q723" s="46">
        <f t="shared" si="81"/>
        <v>0</v>
      </c>
      <c r="R723" s="205">
        <f t="shared" si="81"/>
        <v>51.31</v>
      </c>
    </row>
    <row r="724" spans="1:18" ht="35.1" hidden="1" customHeight="1" thickBot="1">
      <c r="A724" s="731" t="s">
        <v>433</v>
      </c>
      <c r="B724" s="732"/>
      <c r="C724" s="732"/>
      <c r="D724" s="732"/>
      <c r="E724" s="820"/>
      <c r="F724" s="205">
        <f>SUM(H724:Q724)</f>
        <v>1.0309999999999999</v>
      </c>
      <c r="G724" s="413">
        <f t="shared" si="81"/>
        <v>0</v>
      </c>
      <c r="H724" s="205">
        <f t="shared" si="81"/>
        <v>0</v>
      </c>
      <c r="I724" s="205">
        <f t="shared" si="81"/>
        <v>0</v>
      </c>
      <c r="J724" s="205">
        <f t="shared" si="81"/>
        <v>0</v>
      </c>
      <c r="K724" s="205">
        <f t="shared" si="81"/>
        <v>0</v>
      </c>
      <c r="L724" s="205">
        <f t="shared" si="81"/>
        <v>1.0309999999999999</v>
      </c>
      <c r="M724" s="205">
        <f t="shared" si="81"/>
        <v>0</v>
      </c>
      <c r="N724" s="205">
        <f t="shared" si="81"/>
        <v>0</v>
      </c>
      <c r="O724" s="205">
        <f t="shared" si="81"/>
        <v>0</v>
      </c>
      <c r="P724" s="205">
        <f t="shared" si="81"/>
        <v>0</v>
      </c>
      <c r="Q724" s="46">
        <f t="shared" si="81"/>
        <v>0</v>
      </c>
      <c r="R724" s="205">
        <f t="shared" si="81"/>
        <v>36.65</v>
      </c>
    </row>
    <row r="725" spans="1:18" ht="38.25" hidden="1" customHeight="1" thickBot="1">
      <c r="A725" s="728" t="s">
        <v>434</v>
      </c>
      <c r="B725" s="729"/>
      <c r="C725" s="729"/>
      <c r="D725" s="729"/>
      <c r="E725" s="821"/>
      <c r="F725" s="205">
        <f>SUM(H725:Q725)</f>
        <v>2.2330000000000001</v>
      </c>
      <c r="G725" s="413">
        <f t="shared" si="81"/>
        <v>0</v>
      </c>
      <c r="H725" s="205">
        <f t="shared" si="81"/>
        <v>0</v>
      </c>
      <c r="I725" s="205">
        <f t="shared" si="81"/>
        <v>0</v>
      </c>
      <c r="J725" s="205">
        <f t="shared" si="81"/>
        <v>0</v>
      </c>
      <c r="K725" s="205">
        <f t="shared" si="81"/>
        <v>0</v>
      </c>
      <c r="L725" s="205">
        <f t="shared" si="81"/>
        <v>0</v>
      </c>
      <c r="M725" s="205">
        <f t="shared" si="81"/>
        <v>0</v>
      </c>
      <c r="N725" s="205">
        <f t="shared" si="81"/>
        <v>0</v>
      </c>
      <c r="O725" s="205">
        <f t="shared" si="81"/>
        <v>2.1659999999999999</v>
      </c>
      <c r="P725" s="205">
        <f t="shared" si="81"/>
        <v>6.7000000000000004E-2</v>
      </c>
      <c r="Q725" s="46">
        <f t="shared" si="81"/>
        <v>0</v>
      </c>
      <c r="R725" s="205">
        <f t="shared" si="81"/>
        <v>58.64</v>
      </c>
    </row>
    <row r="726" spans="1:18" ht="47.25" hidden="1" customHeight="1" thickBot="1">
      <c r="A726" s="719" t="s">
        <v>493</v>
      </c>
      <c r="B726" s="720"/>
      <c r="C726" s="720"/>
      <c r="D726" s="720"/>
      <c r="E726" s="781"/>
      <c r="F726" s="15">
        <f>F723+F724</f>
        <v>4.5019999999999998</v>
      </c>
      <c r="G726" s="29">
        <f>G723+G724</f>
        <v>0</v>
      </c>
      <c r="H726" s="15">
        <f>H723+H724</f>
        <v>2.121</v>
      </c>
      <c r="I726" s="15">
        <f t="shared" ref="I726:Q726" si="82">I723+I724</f>
        <v>1.107</v>
      </c>
      <c r="J726" s="15">
        <f t="shared" si="82"/>
        <v>0.24299999999999999</v>
      </c>
      <c r="K726" s="15">
        <f t="shared" si="82"/>
        <v>0</v>
      </c>
      <c r="L726" s="15">
        <f t="shared" si="82"/>
        <v>1.0309999999999999</v>
      </c>
      <c r="M726" s="15">
        <f t="shared" si="82"/>
        <v>0</v>
      </c>
      <c r="N726" s="15">
        <f t="shared" si="82"/>
        <v>0</v>
      </c>
      <c r="O726" s="15">
        <f t="shared" si="82"/>
        <v>0</v>
      </c>
      <c r="P726" s="15">
        <f t="shared" si="82"/>
        <v>0</v>
      </c>
      <c r="Q726" s="357">
        <f t="shared" si="82"/>
        <v>0</v>
      </c>
      <c r="R726" s="15">
        <f>R723+R724</f>
        <v>87.960000000000008</v>
      </c>
    </row>
    <row r="727" spans="1:18" ht="35.1" hidden="1" customHeight="1" thickBot="1">
      <c r="A727" s="920" t="s">
        <v>494</v>
      </c>
      <c r="B727" s="921"/>
      <c r="C727" s="921"/>
      <c r="D727" s="921"/>
      <c r="E727" s="922"/>
      <c r="F727" s="23">
        <f>F723+F724+F725</f>
        <v>6.7349999999999994</v>
      </c>
      <c r="G727" s="29">
        <f>G723+G724+G725</f>
        <v>0</v>
      </c>
      <c r="H727" s="29">
        <f>H723+H724+H725</f>
        <v>2.121</v>
      </c>
      <c r="I727" s="23">
        <f t="shared" ref="I727:Q727" si="83">I723+I724+I725</f>
        <v>1.107</v>
      </c>
      <c r="J727" s="23">
        <f t="shared" si="83"/>
        <v>0.24299999999999999</v>
      </c>
      <c r="K727" s="23">
        <f t="shared" si="83"/>
        <v>0</v>
      </c>
      <c r="L727" s="23">
        <f t="shared" si="83"/>
        <v>1.0309999999999999</v>
      </c>
      <c r="M727" s="23">
        <f t="shared" si="83"/>
        <v>0</v>
      </c>
      <c r="N727" s="23">
        <f t="shared" si="83"/>
        <v>0</v>
      </c>
      <c r="O727" s="23">
        <f t="shared" si="83"/>
        <v>2.1659999999999999</v>
      </c>
      <c r="P727" s="23">
        <f t="shared" si="83"/>
        <v>6.7000000000000004E-2</v>
      </c>
      <c r="Q727" s="365">
        <f t="shared" si="83"/>
        <v>0</v>
      </c>
      <c r="R727" s="29">
        <f>R723+R724+R725</f>
        <v>146.60000000000002</v>
      </c>
    </row>
    <row r="728" spans="1:18" ht="35.1" hidden="1" customHeight="1" thickBot="1">
      <c r="A728" s="953" t="s">
        <v>497</v>
      </c>
      <c r="B728" s="954"/>
      <c r="C728" s="954"/>
      <c r="D728" s="954"/>
      <c r="E728" s="955"/>
      <c r="F728" s="72"/>
      <c r="G728" s="413">
        <f t="shared" ref="G728:R728" si="84">G166+G170+G174+G178+G182+G186</f>
        <v>0</v>
      </c>
      <c r="H728" s="73">
        <f t="shared" si="84"/>
        <v>0</v>
      </c>
      <c r="I728" s="73">
        <f t="shared" si="84"/>
        <v>0</v>
      </c>
      <c r="J728" s="73">
        <f t="shared" si="84"/>
        <v>0</v>
      </c>
      <c r="K728" s="73">
        <f t="shared" si="84"/>
        <v>0</v>
      </c>
      <c r="L728" s="73">
        <f t="shared" si="84"/>
        <v>0</v>
      </c>
      <c r="M728" s="73">
        <f t="shared" si="84"/>
        <v>0</v>
      </c>
      <c r="N728" s="73">
        <f t="shared" si="84"/>
        <v>0</v>
      </c>
      <c r="O728" s="73">
        <f t="shared" si="84"/>
        <v>0</v>
      </c>
      <c r="P728" s="73">
        <f t="shared" si="84"/>
        <v>0</v>
      </c>
      <c r="Q728" s="375">
        <f t="shared" si="84"/>
        <v>0</v>
      </c>
      <c r="R728" s="73">
        <f t="shared" si="84"/>
        <v>1.7800000000000002</v>
      </c>
    </row>
    <row r="729" spans="1:18" ht="35.1" customHeight="1" thickBot="1">
      <c r="A729" s="841"/>
      <c r="B729" s="842"/>
      <c r="C729" s="842"/>
      <c r="D729" s="842"/>
      <c r="E729" s="842"/>
      <c r="F729" s="842"/>
      <c r="G729" s="842"/>
      <c r="H729" s="842"/>
      <c r="I729" s="842"/>
      <c r="J729" s="842"/>
      <c r="K729" s="842"/>
      <c r="L729" s="842"/>
      <c r="M729" s="842"/>
      <c r="N729" s="842"/>
      <c r="O729" s="842"/>
      <c r="P729" s="842"/>
      <c r="Q729" s="842"/>
      <c r="R729" s="389"/>
    </row>
    <row r="730" spans="1:18" ht="35.1" customHeight="1" thickBot="1">
      <c r="A730" s="956" t="s">
        <v>435</v>
      </c>
      <c r="B730" s="957"/>
      <c r="C730" s="957"/>
      <c r="D730" s="957"/>
      <c r="E730" s="957"/>
      <c r="F730" s="958"/>
      <c r="G730" s="58">
        <f t="shared" ref="G730:H735" si="85">G723</f>
        <v>0</v>
      </c>
      <c r="H730" s="52">
        <f t="shared" si="85"/>
        <v>2.121</v>
      </c>
      <c r="I730" s="52">
        <f t="shared" ref="I730:Q735" si="86">I723+H730</f>
        <v>3.2279999999999998</v>
      </c>
      <c r="J730" s="52">
        <f t="shared" si="86"/>
        <v>3.4709999999999996</v>
      </c>
      <c r="K730" s="53">
        <f t="shared" si="86"/>
        <v>3.4709999999999996</v>
      </c>
      <c r="L730" s="52">
        <f t="shared" si="86"/>
        <v>3.4709999999999996</v>
      </c>
      <c r="M730" s="52">
        <f t="shared" si="86"/>
        <v>3.4709999999999996</v>
      </c>
      <c r="N730" s="52">
        <f t="shared" si="86"/>
        <v>3.4709999999999996</v>
      </c>
      <c r="O730" s="52">
        <f t="shared" si="86"/>
        <v>3.4709999999999996</v>
      </c>
      <c r="P730" s="52">
        <f t="shared" si="86"/>
        <v>3.4709999999999996</v>
      </c>
      <c r="Q730" s="52">
        <f t="shared" si="86"/>
        <v>3.4709999999999996</v>
      </c>
      <c r="R730" s="52">
        <f t="shared" ref="R730:R735" si="87">R723</f>
        <v>51.31</v>
      </c>
    </row>
    <row r="731" spans="1:18" ht="49.5" customHeight="1" thickBot="1">
      <c r="A731" s="956" t="s">
        <v>436</v>
      </c>
      <c r="B731" s="957"/>
      <c r="C731" s="957"/>
      <c r="D731" s="957"/>
      <c r="E731" s="957"/>
      <c r="F731" s="958"/>
      <c r="G731" s="58">
        <f t="shared" si="85"/>
        <v>0</v>
      </c>
      <c r="H731" s="52">
        <f t="shared" si="85"/>
        <v>0</v>
      </c>
      <c r="I731" s="52">
        <f t="shared" si="86"/>
        <v>0</v>
      </c>
      <c r="J731" s="52">
        <f t="shared" si="86"/>
        <v>0</v>
      </c>
      <c r="K731" s="53">
        <f t="shared" si="86"/>
        <v>0</v>
      </c>
      <c r="L731" s="52">
        <f t="shared" si="86"/>
        <v>1.0309999999999999</v>
      </c>
      <c r="M731" s="52">
        <f t="shared" si="86"/>
        <v>1.0309999999999999</v>
      </c>
      <c r="N731" s="52">
        <f t="shared" si="86"/>
        <v>1.0309999999999999</v>
      </c>
      <c r="O731" s="52">
        <f t="shared" si="86"/>
        <v>1.0309999999999999</v>
      </c>
      <c r="P731" s="52">
        <f t="shared" si="86"/>
        <v>1.0309999999999999</v>
      </c>
      <c r="Q731" s="52">
        <f t="shared" si="86"/>
        <v>1.0309999999999999</v>
      </c>
      <c r="R731" s="52">
        <f t="shared" si="87"/>
        <v>36.65</v>
      </c>
    </row>
    <row r="732" spans="1:18" s="56" customFormat="1" ht="45.75" customHeight="1" thickBot="1">
      <c r="A732" s="822" t="s">
        <v>437</v>
      </c>
      <c r="B732" s="823"/>
      <c r="C732" s="823"/>
      <c r="D732" s="823"/>
      <c r="E732" s="823"/>
      <c r="F732" s="823"/>
      <c r="G732" s="414">
        <f t="shared" si="85"/>
        <v>0</v>
      </c>
      <c r="H732" s="49">
        <f t="shared" si="85"/>
        <v>0</v>
      </c>
      <c r="I732" s="49">
        <f t="shared" si="86"/>
        <v>0</v>
      </c>
      <c r="J732" s="49">
        <f t="shared" si="86"/>
        <v>0</v>
      </c>
      <c r="K732" s="49">
        <f t="shared" si="86"/>
        <v>0</v>
      </c>
      <c r="L732" s="51">
        <f t="shared" si="86"/>
        <v>0</v>
      </c>
      <c r="M732" s="544">
        <f t="shared" si="86"/>
        <v>0</v>
      </c>
      <c r="N732" s="544">
        <f t="shared" si="86"/>
        <v>0</v>
      </c>
      <c r="O732" s="544">
        <f t="shared" si="86"/>
        <v>2.1659999999999999</v>
      </c>
      <c r="P732" s="544">
        <f t="shared" si="86"/>
        <v>2.2330000000000001</v>
      </c>
      <c r="Q732" s="574">
        <f t="shared" si="86"/>
        <v>2.2330000000000001</v>
      </c>
      <c r="R732" s="49">
        <f t="shared" si="87"/>
        <v>58.64</v>
      </c>
    </row>
    <row r="733" spans="1:18" s="56" customFormat="1" ht="45.75" customHeight="1" thickBot="1">
      <c r="A733" s="959" t="s">
        <v>495</v>
      </c>
      <c r="B733" s="960"/>
      <c r="C733" s="960"/>
      <c r="D733" s="960"/>
      <c r="E733" s="960"/>
      <c r="F733" s="961"/>
      <c r="G733" s="423">
        <f t="shared" si="85"/>
        <v>0</v>
      </c>
      <c r="H733" s="57">
        <f t="shared" si="85"/>
        <v>2.121</v>
      </c>
      <c r="I733" s="4">
        <f t="shared" si="86"/>
        <v>3.2279999999999998</v>
      </c>
      <c r="J733" s="4">
        <f t="shared" si="86"/>
        <v>3.4709999999999996</v>
      </c>
      <c r="K733" s="4">
        <f t="shared" si="86"/>
        <v>3.4709999999999996</v>
      </c>
      <c r="L733" s="30">
        <f t="shared" si="86"/>
        <v>4.5019999999999998</v>
      </c>
      <c r="M733" s="31">
        <f t="shared" si="86"/>
        <v>4.5019999999999998</v>
      </c>
      <c r="N733" s="31">
        <f t="shared" si="86"/>
        <v>4.5019999999999998</v>
      </c>
      <c r="O733" s="31">
        <f t="shared" si="86"/>
        <v>4.5019999999999998</v>
      </c>
      <c r="P733" s="31">
        <f t="shared" si="86"/>
        <v>4.5019999999999998</v>
      </c>
      <c r="Q733" s="31">
        <f t="shared" si="86"/>
        <v>4.5019999999999998</v>
      </c>
      <c r="R733" s="57">
        <f t="shared" si="87"/>
        <v>87.960000000000008</v>
      </c>
    </row>
    <row r="734" spans="1:18" ht="35.1" customHeight="1" thickBot="1">
      <c r="A734" s="962" t="s">
        <v>496</v>
      </c>
      <c r="B734" s="963"/>
      <c r="C734" s="963"/>
      <c r="D734" s="963"/>
      <c r="E734" s="963"/>
      <c r="F734" s="964"/>
      <c r="G734" s="58">
        <f t="shared" si="85"/>
        <v>0</v>
      </c>
      <c r="H734" s="58">
        <f t="shared" si="85"/>
        <v>2.121</v>
      </c>
      <c r="I734" s="58">
        <f t="shared" si="86"/>
        <v>3.2279999999999998</v>
      </c>
      <c r="J734" s="58">
        <f t="shared" si="86"/>
        <v>3.4709999999999996</v>
      </c>
      <c r="K734" s="59">
        <f t="shared" si="86"/>
        <v>3.4709999999999996</v>
      </c>
      <c r="L734" s="58">
        <f t="shared" si="86"/>
        <v>4.5019999999999998</v>
      </c>
      <c r="M734" s="58">
        <f t="shared" si="86"/>
        <v>4.5019999999999998</v>
      </c>
      <c r="N734" s="58">
        <f t="shared" si="86"/>
        <v>4.5019999999999998</v>
      </c>
      <c r="O734" s="58">
        <f t="shared" si="86"/>
        <v>6.6679999999999993</v>
      </c>
      <c r="P734" s="58">
        <f t="shared" si="86"/>
        <v>6.7349999999999994</v>
      </c>
      <c r="Q734" s="58">
        <f t="shared" si="86"/>
        <v>6.7349999999999994</v>
      </c>
      <c r="R734" s="58">
        <f t="shared" si="87"/>
        <v>146.60000000000002</v>
      </c>
    </row>
    <row r="735" spans="1:18" s="54" customFormat="1" ht="35.1" customHeight="1" thickBot="1">
      <c r="A735" s="959" t="s">
        <v>677</v>
      </c>
      <c r="B735" s="960"/>
      <c r="C735" s="960"/>
      <c r="D735" s="960"/>
      <c r="E735" s="960"/>
      <c r="F735" s="961"/>
      <c r="G735" s="423">
        <f t="shared" si="85"/>
        <v>0</v>
      </c>
      <c r="H735" s="57">
        <f t="shared" si="85"/>
        <v>0</v>
      </c>
      <c r="I735" s="4">
        <f t="shared" si="86"/>
        <v>0</v>
      </c>
      <c r="J735" s="4">
        <f t="shared" si="86"/>
        <v>0</v>
      </c>
      <c r="K735" s="4">
        <f t="shared" si="86"/>
        <v>0</v>
      </c>
      <c r="L735" s="30">
        <f t="shared" si="86"/>
        <v>0</v>
      </c>
      <c r="M735" s="31">
        <f t="shared" si="86"/>
        <v>0</v>
      </c>
      <c r="N735" s="31">
        <f t="shared" si="86"/>
        <v>0</v>
      </c>
      <c r="O735" s="31">
        <f t="shared" si="86"/>
        <v>0</v>
      </c>
      <c r="P735" s="31">
        <f t="shared" si="86"/>
        <v>0</v>
      </c>
      <c r="Q735" s="31">
        <f t="shared" si="86"/>
        <v>0</v>
      </c>
      <c r="R735" s="57">
        <f t="shared" si="87"/>
        <v>1.7800000000000002</v>
      </c>
    </row>
    <row r="736" spans="1:18" s="54" customFormat="1" ht="35.1" customHeight="1" thickBot="1">
      <c r="A736" s="32"/>
      <c r="B736" s="64"/>
      <c r="C736" s="64"/>
      <c r="D736" s="64"/>
      <c r="E736" s="538"/>
      <c r="F736" s="65"/>
      <c r="G736" s="431"/>
      <c r="H736" s="537"/>
      <c r="I736" s="537"/>
      <c r="J736" s="537"/>
      <c r="K736" s="537"/>
      <c r="L736" s="537"/>
      <c r="M736" s="537"/>
      <c r="N736" s="537"/>
      <c r="O736" s="537"/>
      <c r="P736" s="537"/>
      <c r="Q736" s="537"/>
      <c r="R736" s="404"/>
    </row>
    <row r="737" spans="1:18" ht="35.1" customHeight="1">
      <c r="A737" s="965"/>
      <c r="B737" s="966"/>
      <c r="C737" s="966"/>
      <c r="D737" s="966"/>
      <c r="E737" s="966"/>
      <c r="F737" s="966"/>
      <c r="G737" s="966"/>
      <c r="H737" s="966"/>
      <c r="I737" s="966"/>
      <c r="J737" s="966"/>
      <c r="K737" s="966"/>
      <c r="L737" s="967"/>
      <c r="M737" s="967"/>
      <c r="N737" s="967"/>
      <c r="O737" s="967"/>
      <c r="P737" s="967"/>
      <c r="Q737" s="967"/>
      <c r="R737" s="7"/>
    </row>
    <row r="775" spans="1:18" s="99" customFormat="1">
      <c r="A775" s="7"/>
      <c r="B775" s="7"/>
      <c r="C775" s="7"/>
      <c r="D775" s="7"/>
      <c r="E775" s="7"/>
      <c r="F775" s="75"/>
      <c r="G775" s="406"/>
      <c r="H775" s="75"/>
      <c r="I775" s="75"/>
      <c r="J775" s="75"/>
      <c r="K775" s="75"/>
      <c r="L775" s="75"/>
      <c r="M775" s="75"/>
      <c r="N775" s="75"/>
      <c r="O775" s="75"/>
      <c r="P775" s="75"/>
      <c r="Q775" s="75"/>
      <c r="R775" s="75"/>
    </row>
    <row r="776" spans="1:18" s="99" customFormat="1">
      <c r="A776" s="7"/>
      <c r="B776" s="7"/>
      <c r="C776" s="7"/>
      <c r="D776" s="7"/>
      <c r="E776" s="7"/>
      <c r="F776" s="75"/>
      <c r="G776" s="406"/>
      <c r="H776" s="75"/>
      <c r="I776" s="75"/>
      <c r="J776" s="75"/>
      <c r="K776" s="75"/>
      <c r="L776" s="75"/>
      <c r="M776" s="75"/>
      <c r="N776" s="75"/>
      <c r="O776" s="75"/>
      <c r="P776" s="75"/>
      <c r="Q776" s="75"/>
      <c r="R776" s="75"/>
    </row>
    <row r="777" spans="1:18" s="99" customFormat="1">
      <c r="A777" s="7"/>
      <c r="B777" s="7"/>
      <c r="C777" s="7"/>
      <c r="D777" s="7"/>
      <c r="E777" s="7"/>
      <c r="F777" s="75"/>
      <c r="G777" s="406"/>
      <c r="H777" s="75"/>
      <c r="I777" s="75"/>
      <c r="J777" s="75"/>
      <c r="K777" s="75"/>
      <c r="L777" s="75"/>
      <c r="M777" s="75"/>
      <c r="N777" s="75"/>
      <c r="O777" s="75"/>
      <c r="P777" s="75"/>
      <c r="Q777" s="75"/>
      <c r="R777" s="75"/>
    </row>
    <row r="778" spans="1:18" s="99" customFormat="1">
      <c r="A778" s="7"/>
      <c r="B778" s="7"/>
      <c r="C778" s="7"/>
      <c r="D778" s="7"/>
      <c r="E778" s="7"/>
      <c r="F778" s="75"/>
      <c r="G778" s="406"/>
      <c r="H778" s="75"/>
      <c r="I778" s="75"/>
      <c r="J778" s="75"/>
      <c r="K778" s="75"/>
      <c r="L778" s="75"/>
      <c r="M778" s="75"/>
      <c r="N778" s="75"/>
      <c r="O778" s="75"/>
      <c r="P778" s="75"/>
      <c r="Q778" s="75"/>
      <c r="R778" s="75"/>
    </row>
    <row r="779" spans="1:18" s="99" customFormat="1">
      <c r="A779" s="7"/>
      <c r="B779" s="7"/>
      <c r="C779" s="7"/>
      <c r="D779" s="7"/>
      <c r="E779" s="7"/>
      <c r="F779" s="75"/>
      <c r="G779" s="406"/>
      <c r="H779" s="75"/>
      <c r="I779" s="75"/>
      <c r="J779" s="75"/>
      <c r="K779" s="75"/>
      <c r="L779" s="75"/>
      <c r="M779" s="75"/>
      <c r="N779" s="75"/>
      <c r="O779" s="75"/>
      <c r="P779" s="75"/>
      <c r="Q779" s="75"/>
      <c r="R779" s="75"/>
    </row>
    <row r="780" spans="1:18" s="99" customFormat="1">
      <c r="A780" s="7"/>
      <c r="B780" s="7"/>
      <c r="C780" s="7"/>
      <c r="D780" s="7"/>
      <c r="E780" s="7"/>
      <c r="F780" s="75"/>
      <c r="G780" s="406"/>
      <c r="H780" s="75"/>
      <c r="I780" s="75"/>
      <c r="J780" s="75"/>
      <c r="K780" s="75"/>
      <c r="L780" s="75"/>
      <c r="M780" s="75"/>
      <c r="N780" s="75"/>
      <c r="O780" s="75"/>
      <c r="P780" s="75"/>
      <c r="Q780" s="75"/>
      <c r="R780" s="75"/>
    </row>
    <row r="781" spans="1:18" s="99" customFormat="1">
      <c r="A781" s="7"/>
      <c r="B781" s="7"/>
      <c r="C781" s="7"/>
      <c r="D781" s="7"/>
      <c r="E781" s="7"/>
      <c r="F781" s="75"/>
      <c r="G781" s="406"/>
      <c r="H781" s="75"/>
      <c r="I781" s="75"/>
      <c r="J781" s="75"/>
      <c r="K781" s="75"/>
      <c r="L781" s="75"/>
      <c r="M781" s="75"/>
      <c r="N781" s="75"/>
      <c r="O781" s="75"/>
      <c r="P781" s="75"/>
      <c r="Q781" s="75"/>
      <c r="R781" s="75"/>
    </row>
    <row r="782" spans="1:18" s="99" customFormat="1">
      <c r="A782" s="7"/>
      <c r="B782" s="7"/>
      <c r="C782" s="7"/>
      <c r="D782" s="7"/>
      <c r="E782" s="7"/>
      <c r="F782" s="75"/>
      <c r="G782" s="406"/>
      <c r="H782" s="75"/>
      <c r="I782" s="75"/>
      <c r="J782" s="75"/>
      <c r="K782" s="75"/>
      <c r="L782" s="75"/>
      <c r="M782" s="75"/>
      <c r="N782" s="75"/>
      <c r="O782" s="75"/>
      <c r="P782" s="75"/>
      <c r="Q782" s="75"/>
      <c r="R782" s="75"/>
    </row>
    <row r="783" spans="1:18" s="99" customFormat="1">
      <c r="A783" s="7"/>
      <c r="B783" s="7"/>
      <c r="C783" s="7"/>
      <c r="D783" s="7"/>
      <c r="E783" s="7"/>
      <c r="F783" s="75"/>
      <c r="G783" s="406"/>
      <c r="H783" s="75"/>
      <c r="I783" s="75"/>
      <c r="J783" s="75"/>
      <c r="K783" s="75"/>
      <c r="L783" s="75"/>
      <c r="M783" s="75"/>
      <c r="N783" s="75"/>
      <c r="O783" s="75"/>
      <c r="P783" s="75"/>
      <c r="Q783" s="75"/>
      <c r="R783" s="75"/>
    </row>
    <row r="784" spans="1:18" s="99" customFormat="1">
      <c r="A784" s="7"/>
      <c r="B784" s="7"/>
      <c r="C784" s="7"/>
      <c r="D784" s="7"/>
      <c r="E784" s="7"/>
      <c r="F784" s="75"/>
      <c r="G784" s="406"/>
      <c r="H784" s="75"/>
      <c r="I784" s="75"/>
      <c r="J784" s="75"/>
      <c r="K784" s="75"/>
      <c r="L784" s="75"/>
      <c r="M784" s="75"/>
      <c r="N784" s="75"/>
      <c r="O784" s="75"/>
      <c r="P784" s="75"/>
      <c r="Q784" s="75"/>
      <c r="R784" s="75"/>
    </row>
    <row r="785" spans="1:18" s="99" customFormat="1">
      <c r="A785" s="7"/>
      <c r="B785" s="7"/>
      <c r="C785" s="7"/>
      <c r="D785" s="7"/>
      <c r="E785" s="7"/>
      <c r="F785" s="75"/>
      <c r="G785" s="406"/>
      <c r="H785" s="75"/>
      <c r="I785" s="75"/>
      <c r="J785" s="75"/>
      <c r="K785" s="75"/>
      <c r="L785" s="75"/>
      <c r="M785" s="75"/>
      <c r="N785" s="75"/>
      <c r="O785" s="75"/>
      <c r="P785" s="75"/>
      <c r="Q785" s="75"/>
      <c r="R785" s="75"/>
    </row>
    <row r="786" spans="1:18" s="99" customFormat="1">
      <c r="A786" s="7"/>
      <c r="B786" s="7"/>
      <c r="C786" s="7"/>
      <c r="D786" s="7"/>
      <c r="E786" s="7"/>
      <c r="F786" s="75"/>
      <c r="G786" s="406"/>
      <c r="H786" s="75"/>
      <c r="I786" s="75"/>
      <c r="J786" s="75"/>
      <c r="K786" s="75"/>
      <c r="L786" s="75"/>
      <c r="M786" s="75"/>
      <c r="N786" s="75"/>
      <c r="O786" s="75"/>
      <c r="P786" s="75"/>
      <c r="Q786" s="75"/>
      <c r="R786" s="75"/>
    </row>
    <row r="787" spans="1:18" s="99" customFormat="1">
      <c r="A787" s="7"/>
      <c r="B787" s="7"/>
      <c r="C787" s="7"/>
      <c r="D787" s="7"/>
      <c r="E787" s="7"/>
      <c r="F787" s="75"/>
      <c r="G787" s="406"/>
      <c r="H787" s="75"/>
      <c r="I787" s="75"/>
      <c r="J787" s="75"/>
      <c r="K787" s="75"/>
      <c r="L787" s="75"/>
      <c r="M787" s="75"/>
      <c r="N787" s="75"/>
      <c r="O787" s="75"/>
      <c r="P787" s="75"/>
      <c r="Q787" s="75"/>
      <c r="R787" s="75"/>
    </row>
    <row r="788" spans="1:18" s="99" customFormat="1">
      <c r="A788" s="7"/>
      <c r="B788" s="7"/>
      <c r="C788" s="7"/>
      <c r="D788" s="7"/>
      <c r="E788" s="7"/>
      <c r="F788" s="75"/>
      <c r="G788" s="406"/>
      <c r="H788" s="75"/>
      <c r="I788" s="75"/>
      <c r="J788" s="75"/>
      <c r="K788" s="75"/>
      <c r="L788" s="75"/>
      <c r="M788" s="75"/>
      <c r="N788" s="75"/>
      <c r="O788" s="75"/>
      <c r="P788" s="75"/>
      <c r="Q788" s="75"/>
      <c r="R788" s="75"/>
    </row>
    <row r="789" spans="1:18" s="99" customFormat="1">
      <c r="A789" s="7"/>
      <c r="B789" s="7"/>
      <c r="C789" s="7"/>
      <c r="D789" s="7"/>
      <c r="E789" s="7"/>
      <c r="F789" s="75"/>
      <c r="G789" s="406"/>
      <c r="H789" s="75"/>
      <c r="I789" s="75"/>
      <c r="J789" s="75"/>
      <c r="K789" s="75"/>
      <c r="L789" s="75"/>
      <c r="M789" s="75"/>
      <c r="N789" s="75"/>
      <c r="O789" s="75"/>
      <c r="P789" s="75"/>
      <c r="Q789" s="75"/>
      <c r="R789" s="75"/>
    </row>
    <row r="790" spans="1:18" s="99" customFormat="1">
      <c r="A790" s="7"/>
      <c r="B790" s="7"/>
      <c r="C790" s="7"/>
      <c r="D790" s="7"/>
      <c r="E790" s="7"/>
      <c r="F790" s="75"/>
      <c r="G790" s="406"/>
      <c r="H790" s="75"/>
      <c r="I790" s="75"/>
      <c r="J790" s="75"/>
      <c r="K790" s="75"/>
      <c r="L790" s="75"/>
      <c r="M790" s="75"/>
      <c r="N790" s="75"/>
      <c r="O790" s="75"/>
      <c r="P790" s="75"/>
      <c r="Q790" s="75"/>
      <c r="R790" s="75"/>
    </row>
    <row r="798" spans="1:18" s="99" customFormat="1">
      <c r="A798" s="7"/>
      <c r="B798" s="7"/>
      <c r="C798" s="7"/>
      <c r="D798" s="7"/>
      <c r="E798" s="7"/>
      <c r="F798" s="75"/>
      <c r="G798" s="406"/>
      <c r="H798" s="75"/>
      <c r="I798" s="75"/>
      <c r="J798" s="75"/>
      <c r="K798" s="75"/>
      <c r="L798" s="75"/>
      <c r="M798" s="75"/>
      <c r="N798" s="75"/>
      <c r="O798" s="75"/>
      <c r="P798" s="75"/>
      <c r="Q798" s="75"/>
      <c r="R798" s="75"/>
    </row>
    <row r="799" spans="1:18" s="99" customFormat="1">
      <c r="A799" s="7"/>
      <c r="B799" s="7"/>
      <c r="C799" s="7"/>
      <c r="D799" s="7"/>
      <c r="E799" s="7"/>
      <c r="F799" s="75"/>
      <c r="G799" s="406"/>
      <c r="H799" s="75"/>
      <c r="I799" s="75"/>
      <c r="J799" s="75"/>
      <c r="K799" s="75"/>
      <c r="L799" s="75"/>
      <c r="M799" s="75"/>
      <c r="N799" s="75"/>
      <c r="O799" s="75"/>
      <c r="P799" s="75"/>
      <c r="Q799" s="75"/>
      <c r="R799" s="75"/>
    </row>
    <row r="800" spans="1:18" s="99" customFormat="1">
      <c r="A800" s="7"/>
      <c r="B800" s="7"/>
      <c r="C800" s="7"/>
      <c r="D800" s="7"/>
      <c r="E800" s="7"/>
      <c r="F800" s="75"/>
      <c r="G800" s="406"/>
      <c r="H800" s="75"/>
      <c r="I800" s="75"/>
      <c r="J800" s="75"/>
      <c r="K800" s="75"/>
      <c r="L800" s="75"/>
      <c r="M800" s="75"/>
      <c r="N800" s="75"/>
      <c r="O800" s="75"/>
      <c r="P800" s="75"/>
      <c r="Q800" s="75"/>
      <c r="R800" s="75"/>
    </row>
    <row r="801" spans="1:18" s="99" customFormat="1">
      <c r="A801" s="7"/>
      <c r="B801" s="7"/>
      <c r="C801" s="7"/>
      <c r="D801" s="7"/>
      <c r="E801" s="7"/>
      <c r="F801" s="75"/>
      <c r="G801" s="406"/>
      <c r="H801" s="75"/>
      <c r="I801" s="75"/>
      <c r="J801" s="75"/>
      <c r="K801" s="75"/>
      <c r="L801" s="75"/>
      <c r="M801" s="75"/>
      <c r="N801" s="75"/>
      <c r="O801" s="75"/>
      <c r="P801" s="75"/>
      <c r="Q801" s="75"/>
      <c r="R801" s="75"/>
    </row>
    <row r="802" spans="1:18" s="99" customFormat="1">
      <c r="A802" s="7"/>
      <c r="B802" s="7"/>
      <c r="C802" s="7"/>
      <c r="D802" s="7"/>
      <c r="E802" s="7"/>
      <c r="F802" s="75"/>
      <c r="G802" s="406"/>
      <c r="H802" s="75"/>
      <c r="I802" s="75"/>
      <c r="J802" s="75"/>
      <c r="K802" s="75"/>
      <c r="L802" s="75"/>
      <c r="M802" s="75"/>
      <c r="N802" s="75"/>
      <c r="O802" s="75"/>
      <c r="P802" s="75"/>
      <c r="Q802" s="75"/>
      <c r="R802" s="75"/>
    </row>
    <row r="803" spans="1:18" s="99" customFormat="1">
      <c r="A803" s="7"/>
      <c r="B803" s="7"/>
      <c r="C803" s="7"/>
      <c r="D803" s="7"/>
      <c r="E803" s="7"/>
      <c r="F803" s="75"/>
      <c r="G803" s="406"/>
      <c r="H803" s="75"/>
      <c r="I803" s="75"/>
      <c r="J803" s="75"/>
      <c r="K803" s="75"/>
      <c r="L803" s="75"/>
      <c r="M803" s="75"/>
      <c r="N803" s="75"/>
      <c r="O803" s="75"/>
      <c r="P803" s="75"/>
      <c r="Q803" s="75"/>
      <c r="R803" s="75"/>
    </row>
    <row r="805" spans="1:18" s="99" customFormat="1">
      <c r="A805" s="7"/>
      <c r="B805" s="7"/>
      <c r="C805" s="7"/>
      <c r="D805" s="7"/>
      <c r="E805" s="7"/>
      <c r="F805" s="75"/>
      <c r="G805" s="406"/>
      <c r="H805" s="75"/>
      <c r="I805" s="75"/>
      <c r="J805" s="75"/>
      <c r="K805" s="75"/>
      <c r="L805" s="75"/>
      <c r="M805" s="75"/>
      <c r="N805" s="75"/>
      <c r="O805" s="75"/>
      <c r="P805" s="75"/>
      <c r="Q805" s="75"/>
      <c r="R805" s="75"/>
    </row>
    <row r="806" spans="1:18" s="99" customFormat="1">
      <c r="A806" s="7"/>
      <c r="B806" s="7"/>
      <c r="C806" s="7"/>
      <c r="D806" s="7"/>
      <c r="E806" s="7"/>
      <c r="F806" s="75"/>
      <c r="G806" s="406"/>
      <c r="H806" s="75"/>
      <c r="I806" s="75"/>
      <c r="J806" s="75"/>
      <c r="K806" s="75"/>
      <c r="L806" s="75"/>
      <c r="M806" s="75"/>
      <c r="N806" s="75"/>
      <c r="O806" s="75"/>
      <c r="P806" s="75"/>
      <c r="Q806" s="75"/>
      <c r="R806" s="75"/>
    </row>
  </sheetData>
  <mergeCells count="815">
    <mergeCell ref="A737:Q737"/>
    <mergeCell ref="A730:F730"/>
    <mergeCell ref="A731:F731"/>
    <mergeCell ref="A732:F732"/>
    <mergeCell ref="A733:F733"/>
    <mergeCell ref="A734:F734"/>
    <mergeCell ref="A735:F735"/>
    <mergeCell ref="A724:E724"/>
    <mergeCell ref="A725:E725"/>
    <mergeCell ref="A726:E726"/>
    <mergeCell ref="A727:E727"/>
    <mergeCell ref="A728:E728"/>
    <mergeCell ref="A729:Q729"/>
    <mergeCell ref="A718:F718"/>
    <mergeCell ref="A719:F719"/>
    <mergeCell ref="A720:F720"/>
    <mergeCell ref="A721:F721"/>
    <mergeCell ref="A722:Q722"/>
    <mergeCell ref="A723:E723"/>
    <mergeCell ref="A712:E712"/>
    <mergeCell ref="A713:E713"/>
    <mergeCell ref="A714:E714"/>
    <mergeCell ref="A715:E715"/>
    <mergeCell ref="A716:Q716"/>
    <mergeCell ref="A717:F717"/>
    <mergeCell ref="A703:A710"/>
    <mergeCell ref="D703:D710"/>
    <mergeCell ref="E703:E710"/>
    <mergeCell ref="F706:F710"/>
    <mergeCell ref="H706:Q710"/>
    <mergeCell ref="A711:E711"/>
    <mergeCell ref="A697:F697"/>
    <mergeCell ref="A698:F698"/>
    <mergeCell ref="A699:F699"/>
    <mergeCell ref="A700:F700"/>
    <mergeCell ref="A701:F701"/>
    <mergeCell ref="A702:Q702"/>
    <mergeCell ref="A691:E691"/>
    <mergeCell ref="A692:E692"/>
    <mergeCell ref="A693:E693"/>
    <mergeCell ref="A694:E694"/>
    <mergeCell ref="A695:E695"/>
    <mergeCell ref="A696:Q696"/>
    <mergeCell ref="N686:N687"/>
    <mergeCell ref="O686:O687"/>
    <mergeCell ref="P686:P687"/>
    <mergeCell ref="Q686:Q687"/>
    <mergeCell ref="A685:A690"/>
    <mergeCell ref="C685:C690"/>
    <mergeCell ref="E685:E690"/>
    <mergeCell ref="D686:D687"/>
    <mergeCell ref="R686:R687"/>
    <mergeCell ref="F689:F690"/>
    <mergeCell ref="H689:Q690"/>
    <mergeCell ref="H686:H687"/>
    <mergeCell ref="I686:I687"/>
    <mergeCell ref="J686:J687"/>
    <mergeCell ref="K686:K687"/>
    <mergeCell ref="L686:L687"/>
    <mergeCell ref="M686:M687"/>
    <mergeCell ref="F686:F687"/>
    <mergeCell ref="G686:G687"/>
    <mergeCell ref="R664:R665"/>
    <mergeCell ref="R671:R672"/>
    <mergeCell ref="R673:R674"/>
    <mergeCell ref="F675:F677"/>
    <mergeCell ref="H675:Q677"/>
    <mergeCell ref="A678:A684"/>
    <mergeCell ref="C678:C684"/>
    <mergeCell ref="E678:E684"/>
    <mergeCell ref="F681:F684"/>
    <mergeCell ref="H681:Q684"/>
    <mergeCell ref="J673:J674"/>
    <mergeCell ref="K673:K674"/>
    <mergeCell ref="L673:L674"/>
    <mergeCell ref="M673:M674"/>
    <mergeCell ref="N673:N674"/>
    <mergeCell ref="O673:O674"/>
    <mergeCell ref="I673:I674"/>
    <mergeCell ref="N671:N672"/>
    <mergeCell ref="O671:O672"/>
    <mergeCell ref="P671:P672"/>
    <mergeCell ref="Q671:Q672"/>
    <mergeCell ref="D673:D674"/>
    <mergeCell ref="F673:F674"/>
    <mergeCell ref="G673:G674"/>
    <mergeCell ref="H673:H674"/>
    <mergeCell ref="H671:H672"/>
    <mergeCell ref="I671:I672"/>
    <mergeCell ref="J671:J672"/>
    <mergeCell ref="K671:K672"/>
    <mergeCell ref="L671:L672"/>
    <mergeCell ref="M671:M672"/>
    <mergeCell ref="P673:P674"/>
    <mergeCell ref="Q673:Q674"/>
    <mergeCell ref="A670:A677"/>
    <mergeCell ref="C670:C677"/>
    <mergeCell ref="E670:E677"/>
    <mergeCell ref="D671:D672"/>
    <mergeCell ref="F671:F672"/>
    <mergeCell ref="G671:G672"/>
    <mergeCell ref="K664:K665"/>
    <mergeCell ref="L664:L665"/>
    <mergeCell ref="M664:M665"/>
    <mergeCell ref="A662:Q662"/>
    <mergeCell ref="A663:A669"/>
    <mergeCell ref="C663:C669"/>
    <mergeCell ref="E663:E669"/>
    <mergeCell ref="D664:D665"/>
    <mergeCell ref="F664:F665"/>
    <mergeCell ref="G664:G665"/>
    <mergeCell ref="H664:H665"/>
    <mergeCell ref="I664:I665"/>
    <mergeCell ref="J664:J665"/>
    <mergeCell ref="Q664:Q665"/>
    <mergeCell ref="F667:F669"/>
    <mergeCell ref="H667:Q669"/>
    <mergeCell ref="N664:N665"/>
    <mergeCell ref="O664:O665"/>
    <mergeCell ref="P664:P665"/>
    <mergeCell ref="A656:F656"/>
    <mergeCell ref="A657:F657"/>
    <mergeCell ref="A658:F658"/>
    <mergeCell ref="A659:F659"/>
    <mergeCell ref="A660:F660"/>
    <mergeCell ref="A661:Q661"/>
    <mergeCell ref="A650:E650"/>
    <mergeCell ref="A651:E651"/>
    <mergeCell ref="A652:E652"/>
    <mergeCell ref="A653:E653"/>
    <mergeCell ref="A654:E654"/>
    <mergeCell ref="A655:Q655"/>
    <mergeCell ref="A641:A649"/>
    <mergeCell ref="C641:C649"/>
    <mergeCell ref="E641:E649"/>
    <mergeCell ref="D644:D649"/>
    <mergeCell ref="F644:F649"/>
    <mergeCell ref="H644:Q649"/>
    <mergeCell ref="A631:A640"/>
    <mergeCell ref="C631:C640"/>
    <mergeCell ref="E631:E640"/>
    <mergeCell ref="D634:D635"/>
    <mergeCell ref="F634:F640"/>
    <mergeCell ref="H634:Q640"/>
    <mergeCell ref="D637:D638"/>
    <mergeCell ref="A625:F625"/>
    <mergeCell ref="A626:F626"/>
    <mergeCell ref="A627:F627"/>
    <mergeCell ref="A628:F628"/>
    <mergeCell ref="A629:Q629"/>
    <mergeCell ref="A630:Q630"/>
    <mergeCell ref="A619:E619"/>
    <mergeCell ref="A620:E620"/>
    <mergeCell ref="A621:E621"/>
    <mergeCell ref="A622:E622"/>
    <mergeCell ref="A623:Q623"/>
    <mergeCell ref="A624:F624"/>
    <mergeCell ref="A613:F613"/>
    <mergeCell ref="A614:F614"/>
    <mergeCell ref="A615:F615"/>
    <mergeCell ref="A616:F616"/>
    <mergeCell ref="A617:Q617"/>
    <mergeCell ref="A618:E618"/>
    <mergeCell ref="A607:E607"/>
    <mergeCell ref="A608:E608"/>
    <mergeCell ref="A609:E609"/>
    <mergeCell ref="A610:E610"/>
    <mergeCell ref="A611:Q611"/>
    <mergeCell ref="A612:F612"/>
    <mergeCell ref="A601:A605"/>
    <mergeCell ref="C601:C605"/>
    <mergeCell ref="E601:E605"/>
    <mergeCell ref="F604:F605"/>
    <mergeCell ref="H604:Q605"/>
    <mergeCell ref="A606:E606"/>
    <mergeCell ref="A592:Q592"/>
    <mergeCell ref="A593:A596"/>
    <mergeCell ref="C593:C596"/>
    <mergeCell ref="E593:E596"/>
    <mergeCell ref="H596:Q596"/>
    <mergeCell ref="A597:A600"/>
    <mergeCell ref="C597:C600"/>
    <mergeCell ref="E597:E600"/>
    <mergeCell ref="H600:Q600"/>
    <mergeCell ref="A586:F586"/>
    <mergeCell ref="A587:F587"/>
    <mergeCell ref="A588:F588"/>
    <mergeCell ref="A589:F589"/>
    <mergeCell ref="A590:F590"/>
    <mergeCell ref="A591:Q591"/>
    <mergeCell ref="A580:E580"/>
    <mergeCell ref="A581:E581"/>
    <mergeCell ref="A582:E582"/>
    <mergeCell ref="A583:E583"/>
    <mergeCell ref="A584:E584"/>
    <mergeCell ref="A585:Q585"/>
    <mergeCell ref="A571:F571"/>
    <mergeCell ref="A572:F572"/>
    <mergeCell ref="A573:F573"/>
    <mergeCell ref="A574:Q574"/>
    <mergeCell ref="A575:Q575"/>
    <mergeCell ref="A576:A579"/>
    <mergeCell ref="C576:C579"/>
    <mergeCell ref="E576:E579"/>
    <mergeCell ref="H579:Q579"/>
    <mergeCell ref="A565:E565"/>
    <mergeCell ref="A566:E566"/>
    <mergeCell ref="A567:E567"/>
    <mergeCell ref="A568:Q568"/>
    <mergeCell ref="A569:F569"/>
    <mergeCell ref="A570:F570"/>
    <mergeCell ref="A559:A562"/>
    <mergeCell ref="C559:C562"/>
    <mergeCell ref="E559:E562"/>
    <mergeCell ref="H562:Q562"/>
    <mergeCell ref="A563:E563"/>
    <mergeCell ref="A564:E564"/>
    <mergeCell ref="A550:F550"/>
    <mergeCell ref="A551:F551"/>
    <mergeCell ref="A552:F552"/>
    <mergeCell ref="A553:Q553"/>
    <mergeCell ref="A554:Q554"/>
    <mergeCell ref="A555:A558"/>
    <mergeCell ref="C555:C558"/>
    <mergeCell ref="E555:E558"/>
    <mergeCell ref="H558:Q558"/>
    <mergeCell ref="A543:E543"/>
    <mergeCell ref="A544:E544"/>
    <mergeCell ref="A545:E545"/>
    <mergeCell ref="A546:E546"/>
    <mergeCell ref="A548:F548"/>
    <mergeCell ref="A549:F549"/>
    <mergeCell ref="A537:Q537"/>
    <mergeCell ref="A538:A541"/>
    <mergeCell ref="C538:C541"/>
    <mergeCell ref="E538:E541"/>
    <mergeCell ref="H541:Q541"/>
    <mergeCell ref="A542:E542"/>
    <mergeCell ref="A531:F531"/>
    <mergeCell ref="A532:F532"/>
    <mergeCell ref="A533:F533"/>
    <mergeCell ref="A534:F534"/>
    <mergeCell ref="A535:F535"/>
    <mergeCell ref="A536:Q536"/>
    <mergeCell ref="A525:E525"/>
    <mergeCell ref="A526:E526"/>
    <mergeCell ref="A527:E527"/>
    <mergeCell ref="A528:E528"/>
    <mergeCell ref="A529:E529"/>
    <mergeCell ref="A530:Q530"/>
    <mergeCell ref="A517:A520"/>
    <mergeCell ref="C517:C520"/>
    <mergeCell ref="E517:E520"/>
    <mergeCell ref="H520:Q520"/>
    <mergeCell ref="A521:A524"/>
    <mergeCell ref="C521:C524"/>
    <mergeCell ref="E521:E524"/>
    <mergeCell ref="H524:Q524"/>
    <mergeCell ref="A509:A512"/>
    <mergeCell ref="C509:C512"/>
    <mergeCell ref="E509:E512"/>
    <mergeCell ref="H512:Q512"/>
    <mergeCell ref="A513:A516"/>
    <mergeCell ref="C513:C516"/>
    <mergeCell ref="E513:E516"/>
    <mergeCell ref="H516:Q516"/>
    <mergeCell ref="A504:A508"/>
    <mergeCell ref="C504:C508"/>
    <mergeCell ref="E504:E508"/>
    <mergeCell ref="D507:D508"/>
    <mergeCell ref="F507:F508"/>
    <mergeCell ref="H507:Q508"/>
    <mergeCell ref="A498:A503"/>
    <mergeCell ref="C498:C503"/>
    <mergeCell ref="E498:E503"/>
    <mergeCell ref="D501:D503"/>
    <mergeCell ref="F501:F503"/>
    <mergeCell ref="H501:Q503"/>
    <mergeCell ref="A492:Q492"/>
    <mergeCell ref="A493:Q493"/>
    <mergeCell ref="A494:A497"/>
    <mergeCell ref="C494:C497"/>
    <mergeCell ref="E494:E497"/>
    <mergeCell ref="H497:Q497"/>
    <mergeCell ref="A486:F486"/>
    <mergeCell ref="A487:F487"/>
    <mergeCell ref="A488:F488"/>
    <mergeCell ref="A489:F489"/>
    <mergeCell ref="A490:F490"/>
    <mergeCell ref="A491:Q491"/>
    <mergeCell ref="A480:E480"/>
    <mergeCell ref="A481:E481"/>
    <mergeCell ref="A482:E482"/>
    <mergeCell ref="A483:E483"/>
    <mergeCell ref="A484:E484"/>
    <mergeCell ref="A485:Q485"/>
    <mergeCell ref="A474:F474"/>
    <mergeCell ref="A475:F475"/>
    <mergeCell ref="A476:F476"/>
    <mergeCell ref="A477:F477"/>
    <mergeCell ref="A478:F478"/>
    <mergeCell ref="A479:Q479"/>
    <mergeCell ref="A468:E468"/>
    <mergeCell ref="A469:E469"/>
    <mergeCell ref="A470:E470"/>
    <mergeCell ref="A471:E471"/>
    <mergeCell ref="A472:E472"/>
    <mergeCell ref="A473:Q473"/>
    <mergeCell ref="A460:A463"/>
    <mergeCell ref="B460:B463"/>
    <mergeCell ref="C460:C463"/>
    <mergeCell ref="E460:E463"/>
    <mergeCell ref="H463:Q463"/>
    <mergeCell ref="A464:A467"/>
    <mergeCell ref="B464:B467"/>
    <mergeCell ref="C464:C467"/>
    <mergeCell ref="E464:E467"/>
    <mergeCell ref="H467:Q467"/>
    <mergeCell ref="A452:A455"/>
    <mergeCell ref="B452:B455"/>
    <mergeCell ref="C452:C455"/>
    <mergeCell ref="E452:E455"/>
    <mergeCell ref="H455:Q455"/>
    <mergeCell ref="A456:A459"/>
    <mergeCell ref="B456:B459"/>
    <mergeCell ref="C456:C459"/>
    <mergeCell ref="E456:E459"/>
    <mergeCell ref="H459:Q459"/>
    <mergeCell ref="A444:A447"/>
    <mergeCell ref="C444:C447"/>
    <mergeCell ref="E444:E447"/>
    <mergeCell ref="H447:Q447"/>
    <mergeCell ref="A448:A451"/>
    <mergeCell ref="B448:B451"/>
    <mergeCell ref="C448:C451"/>
    <mergeCell ref="E448:E451"/>
    <mergeCell ref="H451:Q451"/>
    <mergeCell ref="A439:A443"/>
    <mergeCell ref="C439:C443"/>
    <mergeCell ref="E439:E443"/>
    <mergeCell ref="D442:D443"/>
    <mergeCell ref="F442:F443"/>
    <mergeCell ref="H442:Q443"/>
    <mergeCell ref="A432:F432"/>
    <mergeCell ref="A433:F433"/>
    <mergeCell ref="A434:F434"/>
    <mergeCell ref="A435:F435"/>
    <mergeCell ref="A436:F436"/>
    <mergeCell ref="A438:Q438"/>
    <mergeCell ref="A426:E426"/>
    <mergeCell ref="A427:E427"/>
    <mergeCell ref="A428:E428"/>
    <mergeCell ref="A429:E429"/>
    <mergeCell ref="A430:E430"/>
    <mergeCell ref="A431:Q431"/>
    <mergeCell ref="A418:A421"/>
    <mergeCell ref="C418:C421"/>
    <mergeCell ref="E418:E421"/>
    <mergeCell ref="H421:Q421"/>
    <mergeCell ref="A422:A425"/>
    <mergeCell ref="C422:C425"/>
    <mergeCell ref="E422:E425"/>
    <mergeCell ref="H425:Q425"/>
    <mergeCell ref="A414:A417"/>
    <mergeCell ref="B414:B415"/>
    <mergeCell ref="C414:C417"/>
    <mergeCell ref="E414:E417"/>
    <mergeCell ref="B416:B417"/>
    <mergeCell ref="H417:Q417"/>
    <mergeCell ref="A408:F408"/>
    <mergeCell ref="A409:F409"/>
    <mergeCell ref="A410:F410"/>
    <mergeCell ref="A411:F411"/>
    <mergeCell ref="A412:Q412"/>
    <mergeCell ref="A413:Q413"/>
    <mergeCell ref="A402:E402"/>
    <mergeCell ref="A403:E403"/>
    <mergeCell ref="A404:E404"/>
    <mergeCell ref="A405:E405"/>
    <mergeCell ref="A406:Q406"/>
    <mergeCell ref="A407:E407"/>
    <mergeCell ref="A397:A400"/>
    <mergeCell ref="B397:B400"/>
    <mergeCell ref="C397:C400"/>
    <mergeCell ref="E397:E400"/>
    <mergeCell ref="H400:Q400"/>
    <mergeCell ref="A401:E401"/>
    <mergeCell ref="A392:A396"/>
    <mergeCell ref="B392:B396"/>
    <mergeCell ref="C392:C396"/>
    <mergeCell ref="E392:E396"/>
    <mergeCell ref="F395:F396"/>
    <mergeCell ref="H395:Q396"/>
    <mergeCell ref="A387:A391"/>
    <mergeCell ref="B387:B391"/>
    <mergeCell ref="C387:C391"/>
    <mergeCell ref="E387:E391"/>
    <mergeCell ref="F390:F391"/>
    <mergeCell ref="H390:Q391"/>
    <mergeCell ref="A382:A386"/>
    <mergeCell ref="B382:B386"/>
    <mergeCell ref="C382:C386"/>
    <mergeCell ref="E382:E386"/>
    <mergeCell ref="F385:F386"/>
    <mergeCell ref="H385:Q386"/>
    <mergeCell ref="A377:A381"/>
    <mergeCell ref="B377:B381"/>
    <mergeCell ref="C377:C381"/>
    <mergeCell ref="E377:E381"/>
    <mergeCell ref="F380:F381"/>
    <mergeCell ref="H380:Q381"/>
    <mergeCell ref="A372:A376"/>
    <mergeCell ref="B372:B376"/>
    <mergeCell ref="C372:C376"/>
    <mergeCell ref="E372:E376"/>
    <mergeCell ref="F375:F376"/>
    <mergeCell ref="H375:Q376"/>
    <mergeCell ref="A367:A371"/>
    <mergeCell ref="B367:B371"/>
    <mergeCell ref="C367:C371"/>
    <mergeCell ref="E367:E371"/>
    <mergeCell ref="F370:F371"/>
    <mergeCell ref="H370:Q371"/>
    <mergeCell ref="A362:A366"/>
    <mergeCell ref="B362:B366"/>
    <mergeCell ref="C362:C366"/>
    <mergeCell ref="E362:E366"/>
    <mergeCell ref="F365:F366"/>
    <mergeCell ref="H365:Q366"/>
    <mergeCell ref="A357:A361"/>
    <mergeCell ref="B357:B361"/>
    <mergeCell ref="C357:C361"/>
    <mergeCell ref="E357:E361"/>
    <mergeCell ref="F360:F361"/>
    <mergeCell ref="H360:Q361"/>
    <mergeCell ref="A352:A356"/>
    <mergeCell ref="B352:B356"/>
    <mergeCell ref="C352:C356"/>
    <mergeCell ref="E352:E356"/>
    <mergeCell ref="F355:F356"/>
    <mergeCell ref="H355:Q356"/>
    <mergeCell ref="A347:A351"/>
    <mergeCell ref="B347:B351"/>
    <mergeCell ref="C347:C351"/>
    <mergeCell ref="E347:E351"/>
    <mergeCell ref="F350:F351"/>
    <mergeCell ref="H350:Q351"/>
    <mergeCell ref="A342:A346"/>
    <mergeCell ref="B342:B346"/>
    <mergeCell ref="C342:C346"/>
    <mergeCell ref="E342:E346"/>
    <mergeCell ref="F345:F346"/>
    <mergeCell ref="H345:Q346"/>
    <mergeCell ref="A337:A341"/>
    <mergeCell ref="B337:B341"/>
    <mergeCell ref="C337:C341"/>
    <mergeCell ref="E337:E341"/>
    <mergeCell ref="F340:F341"/>
    <mergeCell ref="H340:Q341"/>
    <mergeCell ref="A332:A336"/>
    <mergeCell ref="B332:B336"/>
    <mergeCell ref="C332:C336"/>
    <mergeCell ref="E332:E336"/>
    <mergeCell ref="F335:F336"/>
    <mergeCell ref="H335:Q336"/>
    <mergeCell ref="A327:A331"/>
    <mergeCell ref="B327:B331"/>
    <mergeCell ref="C327:C331"/>
    <mergeCell ref="E327:E331"/>
    <mergeCell ref="F330:F331"/>
    <mergeCell ref="H330:Q331"/>
    <mergeCell ref="A322:A326"/>
    <mergeCell ref="B322:B326"/>
    <mergeCell ref="C322:C326"/>
    <mergeCell ref="E322:E326"/>
    <mergeCell ref="F325:F326"/>
    <mergeCell ref="H325:Q326"/>
    <mergeCell ref="A317:A321"/>
    <mergeCell ref="B317:B321"/>
    <mergeCell ref="C317:C321"/>
    <mergeCell ref="E317:E321"/>
    <mergeCell ref="F320:F321"/>
    <mergeCell ref="H320:Q321"/>
    <mergeCell ref="A312:A316"/>
    <mergeCell ref="B312:B316"/>
    <mergeCell ref="C312:C316"/>
    <mergeCell ref="E312:E316"/>
    <mergeCell ref="F315:F316"/>
    <mergeCell ref="H315:Q316"/>
    <mergeCell ref="A307:A311"/>
    <mergeCell ref="B307:B311"/>
    <mergeCell ref="C307:C311"/>
    <mergeCell ref="E307:E311"/>
    <mergeCell ref="F310:F311"/>
    <mergeCell ref="H310:Q311"/>
    <mergeCell ref="A298:A302"/>
    <mergeCell ref="E298:E302"/>
    <mergeCell ref="F301:F302"/>
    <mergeCell ref="H301:Q302"/>
    <mergeCell ref="A303:A306"/>
    <mergeCell ref="E303:E306"/>
    <mergeCell ref="H306:Q306"/>
    <mergeCell ref="A293:A297"/>
    <mergeCell ref="C293:C297"/>
    <mergeCell ref="E293:E297"/>
    <mergeCell ref="D296:D297"/>
    <mergeCell ref="F296:F297"/>
    <mergeCell ref="H296:Q297"/>
    <mergeCell ref="A288:A292"/>
    <mergeCell ref="C288:C292"/>
    <mergeCell ref="E288:E292"/>
    <mergeCell ref="D291:D292"/>
    <mergeCell ref="F291:F292"/>
    <mergeCell ref="H291:Q292"/>
    <mergeCell ref="A283:A287"/>
    <mergeCell ref="C283:C287"/>
    <mergeCell ref="E283:E287"/>
    <mergeCell ref="D286:D287"/>
    <mergeCell ref="F286:F287"/>
    <mergeCell ref="H286:Q287"/>
    <mergeCell ref="H275:Q277"/>
    <mergeCell ref="A278:A282"/>
    <mergeCell ref="C278:C282"/>
    <mergeCell ref="E278:E282"/>
    <mergeCell ref="D281:D282"/>
    <mergeCell ref="F281:F282"/>
    <mergeCell ref="H281:Q282"/>
    <mergeCell ref="A267:A271"/>
    <mergeCell ref="C267:C271"/>
    <mergeCell ref="E267:E271"/>
    <mergeCell ref="F270:F271"/>
    <mergeCell ref="H270:Q271"/>
    <mergeCell ref="A272:A277"/>
    <mergeCell ref="C272:C277"/>
    <mergeCell ref="E272:E277"/>
    <mergeCell ref="D275:D277"/>
    <mergeCell ref="F275:F277"/>
    <mergeCell ref="A262:A266"/>
    <mergeCell ref="C262:C266"/>
    <mergeCell ref="E262:E266"/>
    <mergeCell ref="D265:D266"/>
    <mergeCell ref="F265:F266"/>
    <mergeCell ref="H265:Q266"/>
    <mergeCell ref="A255:Q255"/>
    <mergeCell ref="A256:Q256"/>
    <mergeCell ref="A257:A261"/>
    <mergeCell ref="C257:C261"/>
    <mergeCell ref="E257:E261"/>
    <mergeCell ref="D260:D261"/>
    <mergeCell ref="F260:F261"/>
    <mergeCell ref="H260:Q261"/>
    <mergeCell ref="A249:Q249"/>
    <mergeCell ref="A250:F250"/>
    <mergeCell ref="A251:F251"/>
    <mergeCell ref="A252:F252"/>
    <mergeCell ref="A253:F253"/>
    <mergeCell ref="A254:F254"/>
    <mergeCell ref="M247:M248"/>
    <mergeCell ref="N247:N248"/>
    <mergeCell ref="O247:O248"/>
    <mergeCell ref="P247:P248"/>
    <mergeCell ref="Q247:Q248"/>
    <mergeCell ref="R247:R248"/>
    <mergeCell ref="G247:G248"/>
    <mergeCell ref="H247:H248"/>
    <mergeCell ref="I247:I248"/>
    <mergeCell ref="J247:J248"/>
    <mergeCell ref="K247:K248"/>
    <mergeCell ref="L247:L248"/>
    <mergeCell ref="A243:E243"/>
    <mergeCell ref="A244:E244"/>
    <mergeCell ref="A245:E245"/>
    <mergeCell ref="A246:E246"/>
    <mergeCell ref="A247:E248"/>
    <mergeCell ref="F247:F248"/>
    <mergeCell ref="A238:A241"/>
    <mergeCell ref="B238:B241"/>
    <mergeCell ref="C238:C241"/>
    <mergeCell ref="E238:E241"/>
    <mergeCell ref="H241:Q241"/>
    <mergeCell ref="A242:Q242"/>
    <mergeCell ref="A230:A233"/>
    <mergeCell ref="B230:B233"/>
    <mergeCell ref="C230:C233"/>
    <mergeCell ref="E230:E233"/>
    <mergeCell ref="H233:Q233"/>
    <mergeCell ref="A234:A237"/>
    <mergeCell ref="B234:B237"/>
    <mergeCell ref="C234:C237"/>
    <mergeCell ref="E234:E237"/>
    <mergeCell ref="H237:Q237"/>
    <mergeCell ref="A222:A225"/>
    <mergeCell ref="B222:B225"/>
    <mergeCell ref="C222:C225"/>
    <mergeCell ref="E222:E225"/>
    <mergeCell ref="H225:Q225"/>
    <mergeCell ref="A226:A229"/>
    <mergeCell ref="B226:B229"/>
    <mergeCell ref="C226:C229"/>
    <mergeCell ref="E226:E229"/>
    <mergeCell ref="H229:Q229"/>
    <mergeCell ref="A214:A217"/>
    <mergeCell ref="B214:B217"/>
    <mergeCell ref="C214:C217"/>
    <mergeCell ref="E214:E217"/>
    <mergeCell ref="H217:Q217"/>
    <mergeCell ref="A218:A221"/>
    <mergeCell ref="B218:B221"/>
    <mergeCell ref="C218:C221"/>
    <mergeCell ref="E218:E221"/>
    <mergeCell ref="H221:Q221"/>
    <mergeCell ref="A206:A209"/>
    <mergeCell ref="B206:B209"/>
    <mergeCell ref="C206:C209"/>
    <mergeCell ref="E206:E209"/>
    <mergeCell ref="H209:Q209"/>
    <mergeCell ref="A210:A213"/>
    <mergeCell ref="B210:B213"/>
    <mergeCell ref="C210:C213"/>
    <mergeCell ref="E210:E213"/>
    <mergeCell ref="H213:Q213"/>
    <mergeCell ref="A198:A201"/>
    <mergeCell ref="B198:B201"/>
    <mergeCell ref="C198:C201"/>
    <mergeCell ref="E198:E201"/>
    <mergeCell ref="H201:Q201"/>
    <mergeCell ref="A202:A205"/>
    <mergeCell ref="B202:B205"/>
    <mergeCell ref="C202:C205"/>
    <mergeCell ref="E202:E205"/>
    <mergeCell ref="H205:Q205"/>
    <mergeCell ref="A190:A193"/>
    <mergeCell ref="B190:B193"/>
    <mergeCell ref="C190:C193"/>
    <mergeCell ref="E190:E193"/>
    <mergeCell ref="H193:Q193"/>
    <mergeCell ref="A194:A197"/>
    <mergeCell ref="B194:B197"/>
    <mergeCell ref="C194:C197"/>
    <mergeCell ref="E194:E197"/>
    <mergeCell ref="H197:Q197"/>
    <mergeCell ref="A182:A185"/>
    <mergeCell ref="B182:B185"/>
    <mergeCell ref="C182:C185"/>
    <mergeCell ref="E182:E185"/>
    <mergeCell ref="H185:Q185"/>
    <mergeCell ref="A186:A189"/>
    <mergeCell ref="B186:B189"/>
    <mergeCell ref="C186:C189"/>
    <mergeCell ref="E186:E189"/>
    <mergeCell ref="H189:Q189"/>
    <mergeCell ref="A174:A177"/>
    <mergeCell ref="B174:B177"/>
    <mergeCell ref="C174:C177"/>
    <mergeCell ref="E174:E177"/>
    <mergeCell ref="H177:Q177"/>
    <mergeCell ref="A178:A181"/>
    <mergeCell ref="B178:B181"/>
    <mergeCell ref="C178:C181"/>
    <mergeCell ref="E178:E181"/>
    <mergeCell ref="H181:Q181"/>
    <mergeCell ref="A166:A169"/>
    <mergeCell ref="B166:B169"/>
    <mergeCell ref="C166:C169"/>
    <mergeCell ref="E166:E169"/>
    <mergeCell ref="H169:Q169"/>
    <mergeCell ref="A170:A173"/>
    <mergeCell ref="B170:B173"/>
    <mergeCell ref="C170:C173"/>
    <mergeCell ref="E170:E173"/>
    <mergeCell ref="H173:Q173"/>
    <mergeCell ref="A160:A165"/>
    <mergeCell ref="C160:C165"/>
    <mergeCell ref="E160:E165"/>
    <mergeCell ref="D163:D165"/>
    <mergeCell ref="F163:F165"/>
    <mergeCell ref="H163:Q165"/>
    <mergeCell ref="A155:A159"/>
    <mergeCell ref="C155:C159"/>
    <mergeCell ref="E155:E159"/>
    <mergeCell ref="D158:D159"/>
    <mergeCell ref="F158:F159"/>
    <mergeCell ref="H158:Q159"/>
    <mergeCell ref="A149:A154"/>
    <mergeCell ref="C149:C154"/>
    <mergeCell ref="E149:E154"/>
    <mergeCell ref="D152:D154"/>
    <mergeCell ref="F152:F154"/>
    <mergeCell ref="H152:Q154"/>
    <mergeCell ref="A143:A148"/>
    <mergeCell ref="C143:C148"/>
    <mergeCell ref="E143:E148"/>
    <mergeCell ref="D146:D148"/>
    <mergeCell ref="F146:F148"/>
    <mergeCell ref="H146:Q148"/>
    <mergeCell ref="A136:A142"/>
    <mergeCell ref="C136:C142"/>
    <mergeCell ref="E136:E142"/>
    <mergeCell ref="D139:D142"/>
    <mergeCell ref="F139:F142"/>
    <mergeCell ref="H139:Q142"/>
    <mergeCell ref="H121:Q124"/>
    <mergeCell ref="A125:A131"/>
    <mergeCell ref="E125:E131"/>
    <mergeCell ref="F128:F131"/>
    <mergeCell ref="H128:Q131"/>
    <mergeCell ref="A132:A135"/>
    <mergeCell ref="C132:C135"/>
    <mergeCell ref="E132:E135"/>
    <mergeCell ref="H135:Q135"/>
    <mergeCell ref="A113:A117"/>
    <mergeCell ref="E113:E117"/>
    <mergeCell ref="F116:F117"/>
    <mergeCell ref="H116:Q117"/>
    <mergeCell ref="A118:A124"/>
    <mergeCell ref="C118:C124"/>
    <mergeCell ref="E118:E124"/>
    <mergeCell ref="D121:D124"/>
    <mergeCell ref="F121:F124"/>
    <mergeCell ref="A100:A107"/>
    <mergeCell ref="D100:D107"/>
    <mergeCell ref="E100:E107"/>
    <mergeCell ref="F103:F107"/>
    <mergeCell ref="H103:Q107"/>
    <mergeCell ref="A108:A112"/>
    <mergeCell ref="C108:C112"/>
    <mergeCell ref="E108:E112"/>
    <mergeCell ref="D111:D112"/>
    <mergeCell ref="F111:F112"/>
    <mergeCell ref="H111:Q112"/>
    <mergeCell ref="A88:A91"/>
    <mergeCell ref="E88:E91"/>
    <mergeCell ref="H91:Q91"/>
    <mergeCell ref="A92:A99"/>
    <mergeCell ref="C92:C99"/>
    <mergeCell ref="E92:E99"/>
    <mergeCell ref="D95:D99"/>
    <mergeCell ref="F95:F99"/>
    <mergeCell ref="H95:Q99"/>
    <mergeCell ref="A80:A87"/>
    <mergeCell ref="C80:C87"/>
    <mergeCell ref="E80:E87"/>
    <mergeCell ref="D83:D87"/>
    <mergeCell ref="F83:F87"/>
    <mergeCell ref="H83:Q87"/>
    <mergeCell ref="A74:A79"/>
    <mergeCell ref="C74:C79"/>
    <mergeCell ref="E74:E79"/>
    <mergeCell ref="D77:D79"/>
    <mergeCell ref="F77:F79"/>
    <mergeCell ref="H77:Q79"/>
    <mergeCell ref="A64:A67"/>
    <mergeCell ref="C64:C67"/>
    <mergeCell ref="E64:E67"/>
    <mergeCell ref="H67:Q67"/>
    <mergeCell ref="A68:A73"/>
    <mergeCell ref="C68:C73"/>
    <mergeCell ref="E68:E73"/>
    <mergeCell ref="D71:D73"/>
    <mergeCell ref="F71:F73"/>
    <mergeCell ref="H71:Q73"/>
    <mergeCell ref="A55:A63"/>
    <mergeCell ref="C55:C63"/>
    <mergeCell ref="E55:E63"/>
    <mergeCell ref="D58:D63"/>
    <mergeCell ref="F58:F63"/>
    <mergeCell ref="H58:Q63"/>
    <mergeCell ref="A49:A54"/>
    <mergeCell ref="C49:C54"/>
    <mergeCell ref="E49:E54"/>
    <mergeCell ref="D52:D54"/>
    <mergeCell ref="F52:F54"/>
    <mergeCell ref="H52:Q54"/>
    <mergeCell ref="A41:A48"/>
    <mergeCell ref="C41:C48"/>
    <mergeCell ref="E41:E48"/>
    <mergeCell ref="D44:D48"/>
    <mergeCell ref="F44:F48"/>
    <mergeCell ref="H44:Q48"/>
    <mergeCell ref="A30:A33"/>
    <mergeCell ref="C30:C33"/>
    <mergeCell ref="E30:E33"/>
    <mergeCell ref="H33:Q33"/>
    <mergeCell ref="A34:A40"/>
    <mergeCell ref="C34:C40"/>
    <mergeCell ref="E34:E40"/>
    <mergeCell ref="D37:D40"/>
    <mergeCell ref="F37:F40"/>
    <mergeCell ref="H37:Q40"/>
    <mergeCell ref="A24:A29"/>
    <mergeCell ref="C24:C29"/>
    <mergeCell ref="E24:E29"/>
    <mergeCell ref="D27:D29"/>
    <mergeCell ref="F27:F29"/>
    <mergeCell ref="H27:Q29"/>
    <mergeCell ref="F14:F15"/>
    <mergeCell ref="G14:G15"/>
    <mergeCell ref="H14:Q14"/>
    <mergeCell ref="R14:R15"/>
    <mergeCell ref="A19:A23"/>
    <mergeCell ref="C19:C23"/>
    <mergeCell ref="E19:E23"/>
    <mergeCell ref="D22:D23"/>
    <mergeCell ref="F22:F23"/>
    <mergeCell ref="H22:Q23"/>
    <mergeCell ref="O5:Q5"/>
    <mergeCell ref="A9:Q9"/>
    <mergeCell ref="A10:Q10"/>
    <mergeCell ref="A11:Q11"/>
    <mergeCell ref="A13:Q13"/>
    <mergeCell ref="A14:A15"/>
    <mergeCell ref="B14:B15"/>
    <mergeCell ref="C14:C15"/>
    <mergeCell ref="D14:D15"/>
    <mergeCell ref="E14:E15"/>
  </mergeCells>
  <pageMargins left="0.70866141732283472" right="0.70866141732283472" top="0.74803149606299213" bottom="0.74803149606299213" header="0.31496062992125984" footer="0.31496062992125984"/>
  <pageSetup paperSize="8" scale="23" fitToHeight="120" orientation="landscape" r:id="rId1"/>
  <rowBreaks count="6" manualBreakCount="6">
    <brk id="79" max="16" man="1"/>
    <brk id="165" max="16" man="1"/>
    <brk id="326" max="16" man="1"/>
    <brk id="503" max="16" man="1"/>
    <brk id="605" max="16" man="1"/>
    <brk id="701" max="16" man="1"/>
  </rowBreaks>
</worksheet>
</file>

<file path=xl/worksheets/sheet22.xml><?xml version="1.0" encoding="utf-8"?>
<worksheet xmlns="http://schemas.openxmlformats.org/spreadsheetml/2006/main" xmlns:r="http://schemas.openxmlformats.org/officeDocument/2006/relationships">
  <sheetPr codeName="Лист22"/>
  <dimension ref="A2:R806"/>
  <sheetViews>
    <sheetView view="pageBreakPreview" topLeftCell="C547" zoomScale="30" zoomScaleNormal="25" zoomScaleSheetLayoutView="30" workbookViewId="0">
      <selection activeCell="L599" sqref="L599"/>
    </sheetView>
  </sheetViews>
  <sheetFormatPr defaultColWidth="8.88671875" defaultRowHeight="33"/>
  <cols>
    <col min="1" max="1" width="16" style="7" customWidth="1"/>
    <col min="2" max="2" width="93.77734375" style="7" customWidth="1"/>
    <col min="3" max="3" width="55.77734375" style="7" customWidth="1"/>
    <col min="4" max="4" width="63.77734375" style="7" customWidth="1"/>
    <col min="5" max="5" width="26.21875" style="7" customWidth="1"/>
    <col min="6" max="6" width="40.77734375" style="75" customWidth="1"/>
    <col min="7" max="7" width="38.77734375" style="406" customWidth="1"/>
    <col min="8" max="16" width="38.77734375" style="75" customWidth="1"/>
    <col min="17" max="17" width="35.44140625" style="75" customWidth="1"/>
    <col min="18" max="18" width="38.77734375" style="75" customWidth="1"/>
    <col min="19" max="16384" width="8.88671875" style="7"/>
  </cols>
  <sheetData>
    <row r="2" spans="1:18" ht="69" customHeight="1" thickBot="1">
      <c r="K2" s="350" t="s">
        <v>710</v>
      </c>
    </row>
    <row r="3" spans="1:18" ht="168" customHeight="1" thickBot="1">
      <c r="I3" s="341" t="s">
        <v>703</v>
      </c>
      <c r="J3" s="342">
        <v>733</v>
      </c>
      <c r="K3" s="342"/>
      <c r="L3" s="343" t="s">
        <v>704</v>
      </c>
    </row>
    <row r="4" spans="1:18" s="85" customFormat="1" ht="168" customHeight="1" thickBot="1">
      <c r="B4" s="87"/>
      <c r="C4" s="87"/>
      <c r="D4" s="88"/>
      <c r="E4" s="295"/>
      <c r="F4" s="295"/>
      <c r="G4" s="407"/>
      <c r="H4" s="87"/>
      <c r="I4" s="341" t="s">
        <v>705</v>
      </c>
      <c r="J4" s="344">
        <v>0</v>
      </c>
      <c r="K4" s="345"/>
      <c r="L4" s="346" t="s">
        <v>706</v>
      </c>
      <c r="M4" s="349" t="s">
        <v>709</v>
      </c>
      <c r="N4" s="295"/>
      <c r="O4" s="89"/>
      <c r="P4" s="90"/>
      <c r="Q4" s="90"/>
      <c r="R4" s="87"/>
    </row>
    <row r="5" spans="1:18" s="76" customFormat="1" ht="168" customHeight="1" thickBot="1">
      <c r="C5" s="93"/>
      <c r="D5" s="88"/>
      <c r="E5" s="295"/>
      <c r="F5" s="295"/>
      <c r="G5" s="457"/>
      <c r="H5" s="94"/>
      <c r="I5" s="341" t="s">
        <v>707</v>
      </c>
      <c r="J5" s="347">
        <f>ROUND(J4/J3,2)</f>
        <v>0</v>
      </c>
      <c r="K5" s="347"/>
      <c r="L5" s="343" t="s">
        <v>708</v>
      </c>
      <c r="M5" s="295"/>
      <c r="N5" s="295"/>
      <c r="O5" s="659"/>
      <c r="P5" s="660"/>
      <c r="Q5" s="660"/>
      <c r="R5" s="94"/>
    </row>
    <row r="6" spans="1:18" s="76" customFormat="1" ht="54.75" customHeight="1">
      <c r="B6" s="96"/>
      <c r="C6" s="96"/>
      <c r="D6" s="88"/>
      <c r="E6" s="295"/>
      <c r="F6" s="295"/>
      <c r="G6" s="407"/>
      <c r="H6" s="96"/>
      <c r="I6" s="97"/>
      <c r="J6" s="97"/>
      <c r="K6" s="97"/>
      <c r="L6" s="95"/>
      <c r="M6" s="295"/>
      <c r="N6" s="295"/>
      <c r="O6" s="91"/>
      <c r="P6" s="92"/>
      <c r="Q6" s="92"/>
      <c r="R6" s="96"/>
    </row>
    <row r="7" spans="1:18" s="76" customFormat="1" ht="54.75" customHeight="1">
      <c r="B7" s="81"/>
      <c r="C7" s="81"/>
      <c r="D7" s="84"/>
      <c r="G7" s="408"/>
      <c r="H7" s="86"/>
      <c r="I7" s="86"/>
      <c r="J7" s="86"/>
      <c r="K7" s="86"/>
      <c r="L7" s="82"/>
      <c r="N7" s="83"/>
      <c r="O7" s="91"/>
      <c r="P7" s="92"/>
      <c r="Q7" s="92"/>
      <c r="R7" s="86"/>
    </row>
    <row r="8" spans="1:18" s="76" customFormat="1" ht="54.75" customHeight="1">
      <c r="A8" s="27"/>
      <c r="B8" s="27"/>
      <c r="C8" s="28"/>
      <c r="D8" s="27"/>
      <c r="E8" s="27"/>
      <c r="F8" s="38"/>
      <c r="G8" s="409"/>
      <c r="H8" s="38"/>
      <c r="I8" s="38"/>
      <c r="J8" s="38"/>
      <c r="K8" s="38"/>
      <c r="L8" s="38"/>
      <c r="M8" s="74"/>
      <c r="N8" s="74"/>
      <c r="O8" s="74"/>
      <c r="P8" s="74"/>
      <c r="Q8" s="80"/>
      <c r="R8" s="38"/>
    </row>
    <row r="9" spans="1:18" s="76" customFormat="1" ht="54.75" customHeight="1">
      <c r="A9" s="661" t="s">
        <v>0</v>
      </c>
      <c r="B9" s="661"/>
      <c r="C9" s="661"/>
      <c r="D9" s="661"/>
      <c r="E9" s="661"/>
      <c r="F9" s="661"/>
      <c r="G9" s="661"/>
      <c r="H9" s="661"/>
      <c r="I9" s="661"/>
      <c r="J9" s="661"/>
      <c r="K9" s="661"/>
      <c r="L9" s="661"/>
      <c r="M9" s="661"/>
      <c r="N9" s="661"/>
      <c r="O9" s="661"/>
      <c r="P9" s="661"/>
      <c r="Q9" s="661"/>
    </row>
    <row r="10" spans="1:18" s="76" customFormat="1" ht="54.75" customHeight="1">
      <c r="A10" s="652" t="s">
        <v>504</v>
      </c>
      <c r="B10" s="652"/>
      <c r="C10" s="652"/>
      <c r="D10" s="652"/>
      <c r="E10" s="652"/>
      <c r="F10" s="652"/>
      <c r="G10" s="652"/>
      <c r="H10" s="652"/>
      <c r="I10" s="652"/>
      <c r="J10" s="652"/>
      <c r="K10" s="652"/>
      <c r="L10" s="652"/>
      <c r="M10" s="652"/>
      <c r="N10" s="652"/>
      <c r="O10" s="652"/>
      <c r="P10" s="652"/>
      <c r="Q10" s="652"/>
    </row>
    <row r="11" spans="1:18" s="76" customFormat="1" ht="54.75" customHeight="1">
      <c r="A11" s="652" t="s">
        <v>505</v>
      </c>
      <c r="B11" s="653"/>
      <c r="C11" s="653"/>
      <c r="D11" s="653"/>
      <c r="E11" s="653"/>
      <c r="F11" s="653"/>
      <c r="G11" s="653"/>
      <c r="H11" s="653"/>
      <c r="I11" s="653"/>
      <c r="J11" s="653"/>
      <c r="K11" s="653"/>
      <c r="L11" s="653"/>
      <c r="M11" s="653"/>
      <c r="N11" s="653"/>
      <c r="O11" s="653"/>
      <c r="P11" s="653"/>
      <c r="Q11" s="653"/>
    </row>
    <row r="12" spans="1:18" s="76" customFormat="1" ht="54.75" customHeight="1">
      <c r="A12" s="569"/>
      <c r="B12" s="570"/>
      <c r="C12" s="570"/>
      <c r="D12" s="570"/>
      <c r="E12" s="570"/>
      <c r="F12" s="570"/>
      <c r="G12" s="410"/>
      <c r="H12" s="348" t="s">
        <v>736</v>
      </c>
      <c r="I12" s="570"/>
      <c r="J12" s="570"/>
      <c r="K12" s="570"/>
      <c r="L12" s="570"/>
      <c r="M12" s="570"/>
      <c r="N12" s="570"/>
      <c r="O12" s="570"/>
      <c r="P12" s="570"/>
      <c r="Q12" s="570"/>
      <c r="R12" s="348"/>
    </row>
    <row r="13" spans="1:18" ht="54.75" customHeight="1" thickBot="1">
      <c r="A13" s="654"/>
      <c r="B13" s="654"/>
      <c r="C13" s="654"/>
      <c r="D13" s="654"/>
      <c r="E13" s="654"/>
      <c r="F13" s="654"/>
      <c r="G13" s="654"/>
      <c r="H13" s="654"/>
      <c r="I13" s="654"/>
      <c r="J13" s="654"/>
      <c r="K13" s="654"/>
      <c r="L13" s="654"/>
      <c r="M13" s="654"/>
      <c r="N13" s="654"/>
      <c r="O13" s="654"/>
      <c r="P13" s="654"/>
      <c r="Q13" s="654"/>
      <c r="R13" s="7"/>
    </row>
    <row r="14" spans="1:18" ht="62.25" customHeight="1" thickBot="1">
      <c r="A14" s="655" t="s">
        <v>500</v>
      </c>
      <c r="B14" s="657" t="s">
        <v>1</v>
      </c>
      <c r="C14" s="655" t="s">
        <v>501</v>
      </c>
      <c r="D14" s="655" t="s">
        <v>503</v>
      </c>
      <c r="E14" s="657" t="s">
        <v>2</v>
      </c>
      <c r="F14" s="648" t="s">
        <v>502</v>
      </c>
      <c r="G14" s="622" t="s">
        <v>711</v>
      </c>
      <c r="H14" s="650" t="s">
        <v>3</v>
      </c>
      <c r="I14" s="651"/>
      <c r="J14" s="651"/>
      <c r="K14" s="651"/>
      <c r="L14" s="651"/>
      <c r="M14" s="651"/>
      <c r="N14" s="651"/>
      <c r="O14" s="651"/>
      <c r="P14" s="651"/>
      <c r="Q14" s="651"/>
      <c r="R14" s="622" t="s">
        <v>712</v>
      </c>
    </row>
    <row r="15" spans="1:18" ht="195" customHeight="1" thickBot="1">
      <c r="A15" s="656"/>
      <c r="B15" s="658"/>
      <c r="C15" s="656"/>
      <c r="D15" s="656"/>
      <c r="E15" s="658"/>
      <c r="F15" s="649"/>
      <c r="G15" s="623"/>
      <c r="H15" s="284" t="s">
        <v>4</v>
      </c>
      <c r="I15" s="284" t="s">
        <v>5</v>
      </c>
      <c r="J15" s="284" t="s">
        <v>6</v>
      </c>
      <c r="K15" s="284" t="s">
        <v>7</v>
      </c>
      <c r="L15" s="284" t="s">
        <v>8</v>
      </c>
      <c r="M15" s="284" t="s">
        <v>9</v>
      </c>
      <c r="N15" s="284" t="s">
        <v>10</v>
      </c>
      <c r="O15" s="284" t="s">
        <v>11</v>
      </c>
      <c r="P15" s="284" t="s">
        <v>12</v>
      </c>
      <c r="Q15" s="572" t="s">
        <v>13</v>
      </c>
      <c r="R15" s="623"/>
    </row>
    <row r="16" spans="1:18" s="296" customFormat="1" ht="35.1" customHeight="1" thickBot="1">
      <c r="A16" s="3">
        <v>1</v>
      </c>
      <c r="B16" s="3">
        <v>2</v>
      </c>
      <c r="C16" s="3">
        <v>3</v>
      </c>
      <c r="D16" s="3">
        <v>4</v>
      </c>
      <c r="E16" s="3">
        <v>5</v>
      </c>
      <c r="F16" s="3">
        <v>6</v>
      </c>
      <c r="G16" s="411">
        <v>7</v>
      </c>
      <c r="H16" s="3">
        <v>8</v>
      </c>
      <c r="I16" s="3">
        <v>9</v>
      </c>
      <c r="J16" s="3">
        <v>10</v>
      </c>
      <c r="K16" s="3">
        <v>11</v>
      </c>
      <c r="L16" s="3">
        <v>12</v>
      </c>
      <c r="M16" s="3">
        <v>13</v>
      </c>
      <c r="N16" s="3">
        <v>14</v>
      </c>
      <c r="O16" s="3">
        <v>15</v>
      </c>
      <c r="P16" s="3">
        <v>16</v>
      </c>
      <c r="Q16" s="3">
        <v>17</v>
      </c>
      <c r="R16" s="3">
        <v>18</v>
      </c>
    </row>
    <row r="17" spans="1:18" ht="35.1" customHeight="1" thickBot="1">
      <c r="A17" s="499" t="s">
        <v>506</v>
      </c>
      <c r="B17" s="500"/>
      <c r="C17" s="500"/>
      <c r="D17" s="500"/>
      <c r="E17" s="500"/>
      <c r="F17" s="36"/>
      <c r="G17" s="412"/>
      <c r="H17" s="36"/>
      <c r="I17" s="36"/>
      <c r="J17" s="36"/>
      <c r="K17" s="36"/>
      <c r="L17" s="36"/>
      <c r="M17" s="36"/>
      <c r="N17" s="36"/>
      <c r="O17" s="36"/>
      <c r="P17" s="36"/>
      <c r="Q17" s="36"/>
      <c r="R17" s="49"/>
    </row>
    <row r="18" spans="1:18" ht="35.1" customHeight="1" thickBot="1">
      <c r="A18" s="493" t="s">
        <v>14</v>
      </c>
      <c r="B18" s="501"/>
      <c r="C18" s="501"/>
      <c r="D18" s="501"/>
      <c r="E18" s="501"/>
      <c r="F18" s="494"/>
      <c r="G18" s="495"/>
      <c r="H18" s="494"/>
      <c r="I18" s="494"/>
      <c r="J18" s="494"/>
      <c r="K18" s="494"/>
      <c r="L18" s="494"/>
      <c r="M18" s="494"/>
      <c r="N18" s="494"/>
      <c r="O18" s="494"/>
      <c r="P18" s="494"/>
      <c r="Q18" s="494"/>
      <c r="R18" s="540"/>
    </row>
    <row r="19" spans="1:18" s="104" customFormat="1" ht="32.25" customHeight="1">
      <c r="A19" s="665">
        <v>1</v>
      </c>
      <c r="B19" s="536" t="s">
        <v>531</v>
      </c>
      <c r="C19" s="668" t="s">
        <v>15</v>
      </c>
      <c r="D19" s="561" t="s">
        <v>16</v>
      </c>
      <c r="E19" s="645" t="s">
        <v>607</v>
      </c>
      <c r="F19" s="102" t="s">
        <v>111</v>
      </c>
      <c r="G19" s="458">
        <f>R19*J5</f>
        <v>0</v>
      </c>
      <c r="H19" s="109">
        <v>0</v>
      </c>
      <c r="I19" s="103"/>
      <c r="J19" s="103"/>
      <c r="K19" s="103"/>
      <c r="L19" s="103"/>
      <c r="M19" s="103"/>
      <c r="N19" s="103"/>
      <c r="O19" s="103"/>
      <c r="P19" s="103"/>
      <c r="Q19" s="156"/>
      <c r="R19" s="376">
        <v>0.4</v>
      </c>
    </row>
    <row r="20" spans="1:18" s="104" customFormat="1" ht="32.25" customHeight="1">
      <c r="A20" s="666"/>
      <c r="B20" s="553" t="s">
        <v>532</v>
      </c>
      <c r="C20" s="669"/>
      <c r="D20" s="105"/>
      <c r="E20" s="646"/>
      <c r="F20" s="557" t="s">
        <v>112</v>
      </c>
      <c r="G20" s="497"/>
      <c r="H20" s="112"/>
      <c r="I20" s="106"/>
      <c r="J20" s="106"/>
      <c r="K20" s="106"/>
      <c r="L20" s="106"/>
      <c r="M20" s="106"/>
      <c r="N20" s="106"/>
      <c r="O20" s="106"/>
      <c r="P20" s="106"/>
      <c r="Q20" s="157"/>
      <c r="R20" s="377"/>
    </row>
    <row r="21" spans="1:18" s="104" customFormat="1" ht="33" customHeight="1" thickBot="1">
      <c r="A21" s="666"/>
      <c r="B21" s="559" t="s">
        <v>533</v>
      </c>
      <c r="C21" s="669"/>
      <c r="D21" s="562"/>
      <c r="E21" s="646"/>
      <c r="F21" s="107" t="s">
        <v>20</v>
      </c>
      <c r="G21" s="460"/>
      <c r="H21" s="124"/>
      <c r="I21" s="108"/>
      <c r="J21" s="108"/>
      <c r="K21" s="108"/>
      <c r="L21" s="108"/>
      <c r="M21" s="108"/>
      <c r="N21" s="108"/>
      <c r="O21" s="108"/>
      <c r="P21" s="108"/>
      <c r="Q21" s="354"/>
      <c r="R21" s="378"/>
    </row>
    <row r="22" spans="1:18" s="104" customFormat="1" ht="33" customHeight="1">
      <c r="A22" s="666"/>
      <c r="B22" s="559" t="s">
        <v>21</v>
      </c>
      <c r="C22" s="669"/>
      <c r="D22" s="662" t="s">
        <v>22</v>
      </c>
      <c r="E22" s="646"/>
      <c r="F22" s="664"/>
      <c r="G22" s="461"/>
      <c r="H22" s="628"/>
      <c r="I22" s="633"/>
      <c r="J22" s="633"/>
      <c r="K22" s="633"/>
      <c r="L22" s="633"/>
      <c r="M22" s="633"/>
      <c r="N22" s="633"/>
      <c r="O22" s="633"/>
      <c r="P22" s="633"/>
      <c r="Q22" s="633"/>
      <c r="R22" s="509"/>
    </row>
    <row r="23" spans="1:18" s="104" customFormat="1" ht="39" customHeight="1" thickBot="1">
      <c r="A23" s="667"/>
      <c r="B23" s="560" t="s">
        <v>23</v>
      </c>
      <c r="C23" s="681"/>
      <c r="D23" s="663"/>
      <c r="E23" s="647"/>
      <c r="F23" s="663"/>
      <c r="G23" s="462"/>
      <c r="H23" s="634"/>
      <c r="I23" s="634"/>
      <c r="J23" s="634"/>
      <c r="K23" s="634"/>
      <c r="L23" s="634"/>
      <c r="M23" s="634"/>
      <c r="N23" s="634"/>
      <c r="O23" s="634"/>
      <c r="P23" s="634"/>
      <c r="Q23" s="634"/>
      <c r="R23" s="508"/>
    </row>
    <row r="24" spans="1:18" s="104" customFormat="1" ht="33" customHeight="1">
      <c r="A24" s="665">
        <v>2</v>
      </c>
      <c r="B24" s="536" t="s">
        <v>410</v>
      </c>
      <c r="C24" s="668" t="s">
        <v>15</v>
      </c>
      <c r="D24" s="561" t="s">
        <v>25</v>
      </c>
      <c r="E24" s="645" t="s">
        <v>17</v>
      </c>
      <c r="F24" s="102" t="s">
        <v>111</v>
      </c>
      <c r="G24" s="458">
        <f>R24*J5</f>
        <v>0</v>
      </c>
      <c r="H24" s="109">
        <v>0</v>
      </c>
      <c r="I24" s="103"/>
      <c r="J24" s="103"/>
      <c r="K24" s="110"/>
      <c r="L24" s="103"/>
      <c r="M24" s="103"/>
      <c r="N24" s="103"/>
      <c r="O24" s="103"/>
      <c r="P24" s="103"/>
      <c r="Q24" s="156"/>
      <c r="R24" s="376">
        <v>0.25</v>
      </c>
    </row>
    <row r="25" spans="1:18" s="104" customFormat="1" ht="33" customHeight="1">
      <c r="A25" s="666"/>
      <c r="B25" s="553" t="s">
        <v>411</v>
      </c>
      <c r="C25" s="669"/>
      <c r="D25" s="111"/>
      <c r="E25" s="646"/>
      <c r="F25" s="557" t="s">
        <v>112</v>
      </c>
      <c r="G25" s="497"/>
      <c r="H25" s="112"/>
      <c r="I25" s="106"/>
      <c r="J25" s="106"/>
      <c r="K25" s="113"/>
      <c r="L25" s="106"/>
      <c r="M25" s="106"/>
      <c r="N25" s="106"/>
      <c r="O25" s="106"/>
      <c r="P25" s="106"/>
      <c r="Q25" s="157"/>
      <c r="R25" s="377"/>
    </row>
    <row r="26" spans="1:18" s="104" customFormat="1" ht="33" customHeight="1" thickBot="1">
      <c r="A26" s="666"/>
      <c r="B26" s="559" t="s">
        <v>26</v>
      </c>
      <c r="C26" s="669"/>
      <c r="D26" s="559"/>
      <c r="E26" s="646"/>
      <c r="F26" s="107" t="s">
        <v>20</v>
      </c>
      <c r="G26" s="463"/>
      <c r="H26" s="126"/>
      <c r="I26" s="114"/>
      <c r="J26" s="114"/>
      <c r="K26" s="114"/>
      <c r="L26" s="114"/>
      <c r="M26" s="114"/>
      <c r="N26" s="114"/>
      <c r="O26" s="114"/>
      <c r="P26" s="114"/>
      <c r="Q26" s="158"/>
      <c r="R26" s="379"/>
    </row>
    <row r="27" spans="1:18" s="104" customFormat="1" ht="33" customHeight="1">
      <c r="A27" s="666"/>
      <c r="B27" s="559" t="s">
        <v>534</v>
      </c>
      <c r="C27" s="669"/>
      <c r="D27" s="671" t="s">
        <v>27</v>
      </c>
      <c r="E27" s="646"/>
      <c r="F27" s="664"/>
      <c r="G27" s="461"/>
      <c r="H27" s="628"/>
      <c r="I27" s="628"/>
      <c r="J27" s="628"/>
      <c r="K27" s="628"/>
      <c r="L27" s="628"/>
      <c r="M27" s="628"/>
      <c r="N27" s="628"/>
      <c r="O27" s="628"/>
      <c r="P27" s="628"/>
      <c r="Q27" s="628"/>
      <c r="R27" s="509"/>
    </row>
    <row r="28" spans="1:18" s="104" customFormat="1" ht="33" customHeight="1">
      <c r="A28" s="666"/>
      <c r="B28" s="115" t="s">
        <v>535</v>
      </c>
      <c r="C28" s="669"/>
      <c r="D28" s="672"/>
      <c r="E28" s="646"/>
      <c r="F28" s="674"/>
      <c r="G28" s="464"/>
      <c r="H28" s="675"/>
      <c r="I28" s="675"/>
      <c r="J28" s="675"/>
      <c r="K28" s="675"/>
      <c r="L28" s="675"/>
      <c r="M28" s="675"/>
      <c r="N28" s="675"/>
      <c r="O28" s="675"/>
      <c r="P28" s="675"/>
      <c r="Q28" s="675"/>
      <c r="R28" s="557"/>
    </row>
    <row r="29" spans="1:18" s="104" customFormat="1" ht="51" customHeight="1" thickBot="1">
      <c r="A29" s="667"/>
      <c r="B29" s="116" t="s">
        <v>28</v>
      </c>
      <c r="C29" s="670"/>
      <c r="D29" s="673"/>
      <c r="E29" s="647"/>
      <c r="F29" s="663"/>
      <c r="G29" s="462"/>
      <c r="H29" s="635"/>
      <c r="I29" s="635"/>
      <c r="J29" s="635"/>
      <c r="K29" s="635"/>
      <c r="L29" s="635"/>
      <c r="M29" s="635"/>
      <c r="N29" s="635"/>
      <c r="O29" s="635"/>
      <c r="P29" s="635"/>
      <c r="Q29" s="635"/>
      <c r="R29" s="508"/>
    </row>
    <row r="30" spans="1:18" s="104" customFormat="1" ht="33" customHeight="1">
      <c r="A30" s="665">
        <v>3</v>
      </c>
      <c r="B30" s="536" t="s">
        <v>536</v>
      </c>
      <c r="C30" s="668" t="s">
        <v>15</v>
      </c>
      <c r="D30" s="536" t="s">
        <v>29</v>
      </c>
      <c r="E30" s="645" t="s">
        <v>607</v>
      </c>
      <c r="F30" s="102" t="s">
        <v>111</v>
      </c>
      <c r="G30" s="458">
        <f>R30*J5</f>
        <v>0</v>
      </c>
      <c r="H30" s="109">
        <v>0</v>
      </c>
      <c r="I30" s="103"/>
      <c r="J30" s="103"/>
      <c r="K30" s="103"/>
      <c r="L30" s="103"/>
      <c r="M30" s="103"/>
      <c r="N30" s="103"/>
      <c r="O30" s="103"/>
      <c r="P30" s="103"/>
      <c r="Q30" s="156"/>
      <c r="R30" s="376">
        <v>0.63</v>
      </c>
    </row>
    <row r="31" spans="1:18" s="104" customFormat="1" ht="33" customHeight="1">
      <c r="A31" s="666"/>
      <c r="B31" s="553" t="s">
        <v>537</v>
      </c>
      <c r="C31" s="669"/>
      <c r="D31" s="117"/>
      <c r="E31" s="646"/>
      <c r="F31" s="557" t="s">
        <v>112</v>
      </c>
      <c r="G31" s="497"/>
      <c r="H31" s="112"/>
      <c r="I31" s="106"/>
      <c r="J31" s="106"/>
      <c r="K31" s="106"/>
      <c r="L31" s="106"/>
      <c r="M31" s="113"/>
      <c r="N31" s="113"/>
      <c r="O31" s="106"/>
      <c r="P31" s="106"/>
      <c r="Q31" s="157"/>
      <c r="R31" s="377"/>
    </row>
    <row r="32" spans="1:18" s="104" customFormat="1" ht="33" customHeight="1" thickBot="1">
      <c r="A32" s="666"/>
      <c r="B32" s="559" t="s">
        <v>30</v>
      </c>
      <c r="C32" s="669"/>
      <c r="D32" s="118"/>
      <c r="E32" s="646"/>
      <c r="F32" s="107" t="s">
        <v>20</v>
      </c>
      <c r="G32" s="463"/>
      <c r="H32" s="126"/>
      <c r="I32" s="114"/>
      <c r="J32" s="114"/>
      <c r="K32" s="114"/>
      <c r="L32" s="114"/>
      <c r="M32" s="119"/>
      <c r="N32" s="119"/>
      <c r="O32" s="114"/>
      <c r="P32" s="114"/>
      <c r="Q32" s="158"/>
      <c r="R32" s="379"/>
    </row>
    <row r="33" spans="1:18" s="104" customFormat="1" ht="48" customHeight="1" thickBot="1">
      <c r="A33" s="667"/>
      <c r="B33" s="560" t="s">
        <v>538</v>
      </c>
      <c r="C33" s="670"/>
      <c r="D33" s="120" t="s">
        <v>31</v>
      </c>
      <c r="E33" s="647"/>
      <c r="F33" s="121"/>
      <c r="G33" s="465"/>
      <c r="H33" s="680"/>
      <c r="I33" s="680"/>
      <c r="J33" s="680"/>
      <c r="K33" s="680"/>
      <c r="L33" s="680"/>
      <c r="M33" s="680"/>
      <c r="N33" s="680"/>
      <c r="O33" s="680"/>
      <c r="P33" s="680"/>
      <c r="Q33" s="680"/>
      <c r="R33" s="568"/>
    </row>
    <row r="34" spans="1:18" s="104" customFormat="1" ht="33" customHeight="1">
      <c r="A34" s="665">
        <v>4</v>
      </c>
      <c r="B34" s="536" t="s">
        <v>539</v>
      </c>
      <c r="C34" s="668" t="s">
        <v>15</v>
      </c>
      <c r="D34" s="561" t="s">
        <v>32</v>
      </c>
      <c r="E34" s="645" t="s">
        <v>17</v>
      </c>
      <c r="F34" s="102" t="s">
        <v>111</v>
      </c>
      <c r="G34" s="458">
        <f>R34*J5</f>
        <v>0</v>
      </c>
      <c r="H34" s="109">
        <v>0</v>
      </c>
      <c r="I34" s="109"/>
      <c r="J34" s="103"/>
      <c r="K34" s="103"/>
      <c r="L34" s="103"/>
      <c r="M34" s="103"/>
      <c r="N34" s="103"/>
      <c r="O34" s="103"/>
      <c r="P34" s="103"/>
      <c r="Q34" s="156"/>
      <c r="R34" s="376">
        <v>0.87</v>
      </c>
    </row>
    <row r="35" spans="1:18" s="104" customFormat="1" ht="33" customHeight="1">
      <c r="A35" s="666"/>
      <c r="B35" s="553" t="s">
        <v>540</v>
      </c>
      <c r="C35" s="669"/>
      <c r="D35" s="105"/>
      <c r="E35" s="646"/>
      <c r="F35" s="557" t="s">
        <v>112</v>
      </c>
      <c r="G35" s="497"/>
      <c r="H35" s="112"/>
      <c r="I35" s="112"/>
      <c r="J35" s="106"/>
      <c r="K35" s="106"/>
      <c r="L35" s="106"/>
      <c r="M35" s="106"/>
      <c r="N35" s="106"/>
      <c r="O35" s="106"/>
      <c r="P35" s="106"/>
      <c r="Q35" s="157"/>
      <c r="R35" s="377"/>
    </row>
    <row r="36" spans="1:18" s="104" customFormat="1" ht="33" customHeight="1" thickBot="1">
      <c r="A36" s="666"/>
      <c r="B36" s="559" t="s">
        <v>33</v>
      </c>
      <c r="C36" s="669"/>
      <c r="D36" s="562"/>
      <c r="E36" s="646"/>
      <c r="F36" s="107" t="s">
        <v>20</v>
      </c>
      <c r="G36" s="463"/>
      <c r="H36" s="126"/>
      <c r="I36" s="114"/>
      <c r="J36" s="114"/>
      <c r="K36" s="114"/>
      <c r="L36" s="114"/>
      <c r="M36" s="114"/>
      <c r="N36" s="114"/>
      <c r="O36" s="114"/>
      <c r="P36" s="114"/>
      <c r="Q36" s="158"/>
      <c r="R36" s="379"/>
    </row>
    <row r="37" spans="1:18" s="104" customFormat="1" ht="33" customHeight="1">
      <c r="A37" s="666"/>
      <c r="B37" s="559" t="s">
        <v>541</v>
      </c>
      <c r="C37" s="669"/>
      <c r="D37" s="671" t="s">
        <v>34</v>
      </c>
      <c r="E37" s="646"/>
      <c r="F37" s="664"/>
      <c r="G37" s="461"/>
      <c r="H37" s="628"/>
      <c r="I37" s="629"/>
      <c r="J37" s="629"/>
      <c r="K37" s="629"/>
      <c r="L37" s="629"/>
      <c r="M37" s="629"/>
      <c r="N37" s="629"/>
      <c r="O37" s="629"/>
      <c r="P37" s="629"/>
      <c r="Q37" s="629"/>
      <c r="R37" s="509"/>
    </row>
    <row r="38" spans="1:18" s="104" customFormat="1" ht="33" customHeight="1">
      <c r="A38" s="666"/>
      <c r="B38" s="559" t="s">
        <v>542</v>
      </c>
      <c r="C38" s="669"/>
      <c r="D38" s="676"/>
      <c r="E38" s="646"/>
      <c r="F38" s="678"/>
      <c r="G38" s="466"/>
      <c r="H38" s="630"/>
      <c r="I38" s="630"/>
      <c r="J38" s="630"/>
      <c r="K38" s="630"/>
      <c r="L38" s="630"/>
      <c r="M38" s="630"/>
      <c r="N38" s="630"/>
      <c r="O38" s="630"/>
      <c r="P38" s="630"/>
      <c r="Q38" s="630"/>
      <c r="R38" s="510"/>
    </row>
    <row r="39" spans="1:18" s="104" customFormat="1" ht="33" customHeight="1">
      <c r="A39" s="666"/>
      <c r="B39" s="559" t="s">
        <v>418</v>
      </c>
      <c r="C39" s="669"/>
      <c r="D39" s="676"/>
      <c r="E39" s="646"/>
      <c r="F39" s="678"/>
      <c r="G39" s="466"/>
      <c r="H39" s="630"/>
      <c r="I39" s="630"/>
      <c r="J39" s="630"/>
      <c r="K39" s="630"/>
      <c r="L39" s="630"/>
      <c r="M39" s="630"/>
      <c r="N39" s="630"/>
      <c r="O39" s="630"/>
      <c r="P39" s="630"/>
      <c r="Q39" s="630"/>
      <c r="R39" s="510"/>
    </row>
    <row r="40" spans="1:18" s="104" customFormat="1" ht="45" customHeight="1" thickBot="1">
      <c r="A40" s="667"/>
      <c r="B40" s="560" t="s">
        <v>35</v>
      </c>
      <c r="C40" s="670"/>
      <c r="D40" s="677"/>
      <c r="E40" s="647"/>
      <c r="F40" s="679"/>
      <c r="G40" s="467"/>
      <c r="H40" s="631"/>
      <c r="I40" s="631"/>
      <c r="J40" s="631"/>
      <c r="K40" s="631"/>
      <c r="L40" s="631"/>
      <c r="M40" s="631"/>
      <c r="N40" s="631"/>
      <c r="O40" s="631"/>
      <c r="P40" s="631"/>
      <c r="Q40" s="631"/>
      <c r="R40" s="511"/>
    </row>
    <row r="41" spans="1:18" s="104" customFormat="1" ht="33" customHeight="1">
      <c r="A41" s="665">
        <v>5</v>
      </c>
      <c r="B41" s="536" t="s">
        <v>543</v>
      </c>
      <c r="C41" s="668" t="s">
        <v>15</v>
      </c>
      <c r="D41" s="561" t="s">
        <v>36</v>
      </c>
      <c r="E41" s="645" t="s">
        <v>17</v>
      </c>
      <c r="F41" s="102" t="s">
        <v>111</v>
      </c>
      <c r="G41" s="458">
        <f>R41*J5</f>
        <v>0</v>
      </c>
      <c r="H41" s="109">
        <v>0</v>
      </c>
      <c r="I41" s="103"/>
      <c r="J41" s="103"/>
      <c r="K41" s="109"/>
      <c r="L41" s="109"/>
      <c r="M41" s="109"/>
      <c r="N41" s="103"/>
      <c r="O41" s="103"/>
      <c r="P41" s="103"/>
      <c r="Q41" s="156"/>
      <c r="R41" s="376">
        <v>0.45</v>
      </c>
    </row>
    <row r="42" spans="1:18" s="104" customFormat="1" ht="33" customHeight="1">
      <c r="A42" s="666"/>
      <c r="B42" s="505" t="s">
        <v>544</v>
      </c>
      <c r="C42" s="669"/>
      <c r="D42" s="122"/>
      <c r="E42" s="646"/>
      <c r="F42" s="557" t="s">
        <v>112</v>
      </c>
      <c r="G42" s="497"/>
      <c r="H42" s="112"/>
      <c r="I42" s="106"/>
      <c r="J42" s="106"/>
      <c r="K42" s="106"/>
      <c r="L42" s="112"/>
      <c r="M42" s="106"/>
      <c r="N42" s="106"/>
      <c r="O42" s="106"/>
      <c r="P42" s="106"/>
      <c r="Q42" s="157"/>
      <c r="R42" s="377"/>
    </row>
    <row r="43" spans="1:18" s="104" customFormat="1" ht="33" customHeight="1" thickBot="1">
      <c r="A43" s="666"/>
      <c r="B43" s="505" t="s">
        <v>545</v>
      </c>
      <c r="C43" s="669"/>
      <c r="D43" s="123"/>
      <c r="E43" s="646"/>
      <c r="F43" s="107" t="s">
        <v>20</v>
      </c>
      <c r="G43" s="460"/>
      <c r="H43" s="124"/>
      <c r="I43" s="108"/>
      <c r="J43" s="108"/>
      <c r="K43" s="108"/>
      <c r="L43" s="124"/>
      <c r="M43" s="108"/>
      <c r="N43" s="108"/>
      <c r="O43" s="108"/>
      <c r="P43" s="108"/>
      <c r="Q43" s="354"/>
      <c r="R43" s="378"/>
    </row>
    <row r="44" spans="1:18" s="104" customFormat="1" ht="33" customHeight="1">
      <c r="A44" s="666"/>
      <c r="B44" s="559" t="s">
        <v>37</v>
      </c>
      <c r="C44" s="669"/>
      <c r="D44" s="671" t="s">
        <v>38</v>
      </c>
      <c r="E44" s="646"/>
      <c r="F44" s="664"/>
      <c r="G44" s="461"/>
      <c r="H44" s="628"/>
      <c r="I44" s="628"/>
      <c r="J44" s="628"/>
      <c r="K44" s="628"/>
      <c r="L44" s="628"/>
      <c r="M44" s="628"/>
      <c r="N44" s="628"/>
      <c r="O44" s="628"/>
      <c r="P44" s="628"/>
      <c r="Q44" s="628"/>
      <c r="R44" s="509"/>
    </row>
    <row r="45" spans="1:18" s="104" customFormat="1" ht="33" customHeight="1">
      <c r="A45" s="666"/>
      <c r="B45" s="559" t="s">
        <v>546</v>
      </c>
      <c r="C45" s="669"/>
      <c r="D45" s="676"/>
      <c r="E45" s="646"/>
      <c r="F45" s="674"/>
      <c r="G45" s="464"/>
      <c r="H45" s="675"/>
      <c r="I45" s="675"/>
      <c r="J45" s="675"/>
      <c r="K45" s="675"/>
      <c r="L45" s="675"/>
      <c r="M45" s="675"/>
      <c r="N45" s="675"/>
      <c r="O45" s="675"/>
      <c r="P45" s="675"/>
      <c r="Q45" s="675"/>
      <c r="R45" s="557"/>
    </row>
    <row r="46" spans="1:18" s="104" customFormat="1" ht="33" customHeight="1">
      <c r="A46" s="666"/>
      <c r="B46" s="555" t="s">
        <v>547</v>
      </c>
      <c r="C46" s="669"/>
      <c r="D46" s="672"/>
      <c r="E46" s="646"/>
      <c r="F46" s="678"/>
      <c r="G46" s="466"/>
      <c r="H46" s="675"/>
      <c r="I46" s="675"/>
      <c r="J46" s="675"/>
      <c r="K46" s="675"/>
      <c r="L46" s="675"/>
      <c r="M46" s="675"/>
      <c r="N46" s="675"/>
      <c r="O46" s="675"/>
      <c r="P46" s="675"/>
      <c r="Q46" s="675"/>
      <c r="R46" s="510"/>
    </row>
    <row r="47" spans="1:18" s="104" customFormat="1" ht="33" customHeight="1">
      <c r="A47" s="666"/>
      <c r="B47" s="555" t="s">
        <v>39</v>
      </c>
      <c r="C47" s="669"/>
      <c r="D47" s="672"/>
      <c r="E47" s="646"/>
      <c r="F47" s="678"/>
      <c r="G47" s="466"/>
      <c r="H47" s="675"/>
      <c r="I47" s="675"/>
      <c r="J47" s="675"/>
      <c r="K47" s="675"/>
      <c r="L47" s="675"/>
      <c r="M47" s="675"/>
      <c r="N47" s="675"/>
      <c r="O47" s="675"/>
      <c r="P47" s="675"/>
      <c r="Q47" s="675"/>
      <c r="R47" s="510"/>
    </row>
    <row r="48" spans="1:18" s="104" customFormat="1" ht="54" customHeight="1" thickBot="1">
      <c r="A48" s="667"/>
      <c r="B48" s="560" t="s">
        <v>420</v>
      </c>
      <c r="C48" s="670"/>
      <c r="D48" s="673"/>
      <c r="E48" s="647"/>
      <c r="F48" s="679"/>
      <c r="G48" s="467"/>
      <c r="H48" s="635"/>
      <c r="I48" s="635"/>
      <c r="J48" s="635"/>
      <c r="K48" s="635"/>
      <c r="L48" s="635"/>
      <c r="M48" s="635"/>
      <c r="N48" s="635"/>
      <c r="O48" s="635"/>
      <c r="P48" s="635"/>
      <c r="Q48" s="635"/>
      <c r="R48" s="511"/>
    </row>
    <row r="49" spans="1:18" s="104" customFormat="1" ht="33" customHeight="1">
      <c r="A49" s="682">
        <v>6</v>
      </c>
      <c r="B49" s="536" t="s">
        <v>548</v>
      </c>
      <c r="C49" s="685" t="s">
        <v>15</v>
      </c>
      <c r="D49" s="536" t="s">
        <v>40</v>
      </c>
      <c r="E49" s="645" t="s">
        <v>17</v>
      </c>
      <c r="F49" s="102" t="s">
        <v>111</v>
      </c>
      <c r="G49" s="458">
        <f>R49*J5</f>
        <v>0</v>
      </c>
      <c r="H49" s="109">
        <v>0</v>
      </c>
      <c r="I49" s="103"/>
      <c r="J49" s="103"/>
      <c r="K49" s="103"/>
      <c r="L49" s="103"/>
      <c r="M49" s="103"/>
      <c r="N49" s="103"/>
      <c r="O49" s="103"/>
      <c r="P49" s="103"/>
      <c r="Q49" s="156"/>
      <c r="R49" s="376">
        <v>0.45</v>
      </c>
    </row>
    <row r="50" spans="1:18" s="104" customFormat="1" ht="33" customHeight="1">
      <c r="A50" s="683"/>
      <c r="B50" s="505" t="s">
        <v>549</v>
      </c>
      <c r="C50" s="686"/>
      <c r="D50" s="117"/>
      <c r="E50" s="646"/>
      <c r="F50" s="557" t="s">
        <v>112</v>
      </c>
      <c r="G50" s="497"/>
      <c r="H50" s="112"/>
      <c r="I50" s="106"/>
      <c r="J50" s="106"/>
      <c r="K50" s="106"/>
      <c r="L50" s="106"/>
      <c r="M50" s="106"/>
      <c r="N50" s="106"/>
      <c r="O50" s="106"/>
      <c r="P50" s="106"/>
      <c r="Q50" s="157"/>
      <c r="R50" s="377"/>
    </row>
    <row r="51" spans="1:18" s="104" customFormat="1" ht="33" customHeight="1" thickBot="1">
      <c r="A51" s="683"/>
      <c r="B51" s="559" t="s">
        <v>41</v>
      </c>
      <c r="C51" s="686"/>
      <c r="D51" s="118"/>
      <c r="E51" s="646"/>
      <c r="F51" s="125" t="s">
        <v>20</v>
      </c>
      <c r="G51" s="463"/>
      <c r="H51" s="126"/>
      <c r="I51" s="114"/>
      <c r="J51" s="114"/>
      <c r="K51" s="114"/>
      <c r="L51" s="114"/>
      <c r="M51" s="114"/>
      <c r="N51" s="114"/>
      <c r="O51" s="114"/>
      <c r="P51" s="114"/>
      <c r="Q51" s="158"/>
      <c r="R51" s="379"/>
    </row>
    <row r="52" spans="1:18" s="104" customFormat="1" ht="64.5">
      <c r="A52" s="683"/>
      <c r="B52" s="559" t="s">
        <v>550</v>
      </c>
      <c r="C52" s="686"/>
      <c r="D52" s="671" t="s">
        <v>42</v>
      </c>
      <c r="E52" s="646"/>
      <c r="F52" s="674"/>
      <c r="G52" s="464"/>
      <c r="H52" s="675"/>
      <c r="I52" s="675"/>
      <c r="J52" s="675"/>
      <c r="K52" s="675"/>
      <c r="L52" s="675"/>
      <c r="M52" s="675"/>
      <c r="N52" s="675"/>
      <c r="O52" s="675"/>
      <c r="P52" s="675"/>
      <c r="Q52" s="675"/>
      <c r="R52" s="557"/>
    </row>
    <row r="53" spans="1:18" s="104" customFormat="1" ht="33" customHeight="1">
      <c r="A53" s="683"/>
      <c r="B53" s="559" t="s">
        <v>551</v>
      </c>
      <c r="C53" s="686"/>
      <c r="D53" s="676"/>
      <c r="E53" s="646"/>
      <c r="F53" s="678"/>
      <c r="G53" s="466"/>
      <c r="H53" s="675"/>
      <c r="I53" s="675"/>
      <c r="J53" s="675"/>
      <c r="K53" s="675"/>
      <c r="L53" s="675"/>
      <c r="M53" s="675"/>
      <c r="N53" s="675"/>
      <c r="O53" s="675"/>
      <c r="P53" s="675"/>
      <c r="Q53" s="675"/>
      <c r="R53" s="510"/>
    </row>
    <row r="54" spans="1:18" s="104" customFormat="1" ht="33" customHeight="1" thickBot="1">
      <c r="A54" s="684"/>
      <c r="B54" s="165"/>
      <c r="C54" s="687"/>
      <c r="D54" s="677"/>
      <c r="E54" s="647"/>
      <c r="F54" s="679"/>
      <c r="G54" s="467"/>
      <c r="H54" s="635"/>
      <c r="I54" s="635"/>
      <c r="J54" s="635"/>
      <c r="K54" s="635"/>
      <c r="L54" s="635"/>
      <c r="M54" s="635"/>
      <c r="N54" s="635"/>
      <c r="O54" s="635"/>
      <c r="P54" s="635"/>
      <c r="Q54" s="635"/>
      <c r="R54" s="511"/>
    </row>
    <row r="55" spans="1:18" s="104" customFormat="1" ht="33" customHeight="1">
      <c r="A55" s="665">
        <v>7</v>
      </c>
      <c r="B55" s="549" t="s">
        <v>552</v>
      </c>
      <c r="C55" s="668" t="s">
        <v>15</v>
      </c>
      <c r="D55" s="561" t="s">
        <v>43</v>
      </c>
      <c r="E55" s="645" t="s">
        <v>607</v>
      </c>
      <c r="F55" s="102" t="s">
        <v>111</v>
      </c>
      <c r="G55" s="458">
        <f>R55*J5</f>
        <v>0</v>
      </c>
      <c r="H55" s="109">
        <v>0</v>
      </c>
      <c r="I55" s="103"/>
      <c r="J55" s="103"/>
      <c r="K55" s="103"/>
      <c r="L55" s="103"/>
      <c r="M55" s="103"/>
      <c r="N55" s="103"/>
      <c r="O55" s="103"/>
      <c r="P55" s="103"/>
      <c r="Q55" s="156"/>
      <c r="R55" s="376">
        <v>0.85</v>
      </c>
    </row>
    <row r="56" spans="1:18" s="104" customFormat="1" ht="33" customHeight="1">
      <c r="A56" s="666"/>
      <c r="B56" s="553" t="s">
        <v>399</v>
      </c>
      <c r="C56" s="669"/>
      <c r="D56" s="559"/>
      <c r="E56" s="646"/>
      <c r="F56" s="557" t="s">
        <v>112</v>
      </c>
      <c r="G56" s="497"/>
      <c r="H56" s="112"/>
      <c r="I56" s="112"/>
      <c r="J56" s="106"/>
      <c r="K56" s="106"/>
      <c r="L56" s="106"/>
      <c r="M56" s="106"/>
      <c r="N56" s="106"/>
      <c r="O56" s="106"/>
      <c r="P56" s="106"/>
      <c r="Q56" s="157"/>
      <c r="R56" s="377"/>
    </row>
    <row r="57" spans="1:18" s="104" customFormat="1" ht="33" customHeight="1" thickBot="1">
      <c r="A57" s="666"/>
      <c r="B57" s="550" t="s">
        <v>44</v>
      </c>
      <c r="C57" s="669"/>
      <c r="D57" s="562"/>
      <c r="E57" s="646"/>
      <c r="F57" s="107" t="s">
        <v>20</v>
      </c>
      <c r="G57" s="496"/>
      <c r="H57" s="127"/>
      <c r="I57" s="127"/>
      <c r="J57" s="128"/>
      <c r="K57" s="128"/>
      <c r="L57" s="128"/>
      <c r="M57" s="128"/>
      <c r="N57" s="128"/>
      <c r="O57" s="128"/>
      <c r="P57" s="128"/>
      <c r="Q57" s="355"/>
      <c r="R57" s="380"/>
    </row>
    <row r="58" spans="1:18" s="104" customFormat="1" ht="33" customHeight="1">
      <c r="A58" s="666"/>
      <c r="B58" s="550" t="s">
        <v>553</v>
      </c>
      <c r="C58" s="669"/>
      <c r="D58" s="671" t="s">
        <v>45</v>
      </c>
      <c r="E58" s="646"/>
      <c r="F58" s="664"/>
      <c r="G58" s="461"/>
      <c r="H58" s="628"/>
      <c r="I58" s="628"/>
      <c r="J58" s="628"/>
      <c r="K58" s="628"/>
      <c r="L58" s="628"/>
      <c r="M58" s="628"/>
      <c r="N58" s="628"/>
      <c r="O58" s="628"/>
      <c r="P58" s="628"/>
      <c r="Q58" s="628"/>
      <c r="R58" s="509"/>
    </row>
    <row r="59" spans="1:18" s="104" customFormat="1" ht="33" customHeight="1">
      <c r="A59" s="666"/>
      <c r="B59" s="550" t="s">
        <v>400</v>
      </c>
      <c r="C59" s="669"/>
      <c r="D59" s="676"/>
      <c r="E59" s="646"/>
      <c r="F59" s="674"/>
      <c r="G59" s="464"/>
      <c r="H59" s="675"/>
      <c r="I59" s="675"/>
      <c r="J59" s="675"/>
      <c r="K59" s="675"/>
      <c r="L59" s="675"/>
      <c r="M59" s="675"/>
      <c r="N59" s="675"/>
      <c r="O59" s="675"/>
      <c r="P59" s="675"/>
      <c r="Q59" s="675"/>
      <c r="R59" s="557"/>
    </row>
    <row r="60" spans="1:18" s="104" customFormat="1" ht="33" customHeight="1">
      <c r="A60" s="666"/>
      <c r="B60" s="550" t="s">
        <v>554</v>
      </c>
      <c r="C60" s="669"/>
      <c r="D60" s="676"/>
      <c r="E60" s="646"/>
      <c r="F60" s="678"/>
      <c r="G60" s="466"/>
      <c r="H60" s="675"/>
      <c r="I60" s="675"/>
      <c r="J60" s="675"/>
      <c r="K60" s="675"/>
      <c r="L60" s="675"/>
      <c r="M60" s="675"/>
      <c r="N60" s="675"/>
      <c r="O60" s="675"/>
      <c r="P60" s="675"/>
      <c r="Q60" s="675"/>
      <c r="R60" s="510"/>
    </row>
    <row r="61" spans="1:18" s="104" customFormat="1" ht="33" customHeight="1">
      <c r="A61" s="666"/>
      <c r="B61" s="550" t="s">
        <v>46</v>
      </c>
      <c r="C61" s="669"/>
      <c r="D61" s="676"/>
      <c r="E61" s="646"/>
      <c r="F61" s="678"/>
      <c r="G61" s="466"/>
      <c r="H61" s="675"/>
      <c r="I61" s="675"/>
      <c r="J61" s="675"/>
      <c r="K61" s="675"/>
      <c r="L61" s="675"/>
      <c r="M61" s="675"/>
      <c r="N61" s="675"/>
      <c r="O61" s="675"/>
      <c r="P61" s="675"/>
      <c r="Q61" s="675"/>
      <c r="R61" s="510"/>
    </row>
    <row r="62" spans="1:18" s="104" customFormat="1" ht="33" customHeight="1">
      <c r="A62" s="666"/>
      <c r="B62" s="550" t="s">
        <v>555</v>
      </c>
      <c r="C62" s="669"/>
      <c r="D62" s="676"/>
      <c r="E62" s="646"/>
      <c r="F62" s="678"/>
      <c r="G62" s="466"/>
      <c r="H62" s="675"/>
      <c r="I62" s="675"/>
      <c r="J62" s="675"/>
      <c r="K62" s="675"/>
      <c r="L62" s="675"/>
      <c r="M62" s="675"/>
      <c r="N62" s="675"/>
      <c r="O62" s="675"/>
      <c r="P62" s="675"/>
      <c r="Q62" s="675"/>
      <c r="R62" s="510"/>
    </row>
    <row r="63" spans="1:18" s="104" customFormat="1" ht="42" customHeight="1" thickBot="1">
      <c r="A63" s="667"/>
      <c r="B63" s="551" t="s">
        <v>47</v>
      </c>
      <c r="C63" s="670"/>
      <c r="D63" s="677"/>
      <c r="E63" s="647"/>
      <c r="F63" s="679"/>
      <c r="G63" s="467"/>
      <c r="H63" s="635"/>
      <c r="I63" s="635"/>
      <c r="J63" s="635"/>
      <c r="K63" s="635"/>
      <c r="L63" s="635"/>
      <c r="M63" s="635"/>
      <c r="N63" s="635"/>
      <c r="O63" s="635"/>
      <c r="P63" s="635"/>
      <c r="Q63" s="635"/>
      <c r="R63" s="511"/>
    </row>
    <row r="64" spans="1:18" s="104" customFormat="1" ht="33" customHeight="1">
      <c r="A64" s="665">
        <v>8</v>
      </c>
      <c r="B64" s="549" t="s">
        <v>48</v>
      </c>
      <c r="C64" s="668" t="s">
        <v>15</v>
      </c>
      <c r="D64" s="561"/>
      <c r="E64" s="645" t="s">
        <v>451</v>
      </c>
      <c r="F64" s="102" t="s">
        <v>111</v>
      </c>
      <c r="G64" s="458"/>
      <c r="H64" s="109"/>
      <c r="I64" s="103"/>
      <c r="J64" s="103"/>
      <c r="K64" s="103"/>
      <c r="L64" s="103"/>
      <c r="M64" s="103"/>
      <c r="N64" s="103"/>
      <c r="O64" s="103"/>
      <c r="P64" s="103"/>
      <c r="Q64" s="156"/>
      <c r="R64" s="376"/>
    </row>
    <row r="65" spans="1:18" s="104" customFormat="1" ht="33" customHeight="1">
      <c r="A65" s="666"/>
      <c r="B65" s="550" t="s">
        <v>49</v>
      </c>
      <c r="C65" s="669"/>
      <c r="D65" s="117"/>
      <c r="E65" s="646"/>
      <c r="F65" s="557" t="s">
        <v>112</v>
      </c>
      <c r="G65" s="497">
        <f>R65*J5</f>
        <v>0</v>
      </c>
      <c r="H65" s="112"/>
      <c r="I65" s="112"/>
      <c r="J65" s="106"/>
      <c r="K65" s="106">
        <v>0</v>
      </c>
      <c r="L65" s="106"/>
      <c r="M65" s="106"/>
      <c r="N65" s="106"/>
      <c r="O65" s="106"/>
      <c r="P65" s="106"/>
      <c r="Q65" s="157"/>
      <c r="R65" s="377">
        <v>0.25</v>
      </c>
    </row>
    <row r="66" spans="1:18" s="104" customFormat="1" ht="33" customHeight="1" thickBot="1">
      <c r="A66" s="666"/>
      <c r="B66" s="550" t="s">
        <v>556</v>
      </c>
      <c r="C66" s="669"/>
      <c r="D66" s="562"/>
      <c r="E66" s="646"/>
      <c r="F66" s="125" t="s">
        <v>20</v>
      </c>
      <c r="G66" s="463"/>
      <c r="H66" s="126"/>
      <c r="I66" s="126"/>
      <c r="J66" s="114"/>
      <c r="K66" s="114"/>
      <c r="L66" s="114"/>
      <c r="M66" s="114"/>
      <c r="N66" s="114"/>
      <c r="O66" s="114"/>
      <c r="P66" s="114"/>
      <c r="Q66" s="158"/>
      <c r="R66" s="379"/>
    </row>
    <row r="67" spans="1:18" s="104" customFormat="1" ht="45" customHeight="1" thickBot="1">
      <c r="A67" s="667"/>
      <c r="B67" s="551" t="s">
        <v>223</v>
      </c>
      <c r="C67" s="670"/>
      <c r="D67" s="556" t="s">
        <v>608</v>
      </c>
      <c r="E67" s="647"/>
      <c r="F67" s="511"/>
      <c r="G67" s="467"/>
      <c r="H67" s="627"/>
      <c r="I67" s="627"/>
      <c r="J67" s="627"/>
      <c r="K67" s="627"/>
      <c r="L67" s="627"/>
      <c r="M67" s="627"/>
      <c r="N67" s="627"/>
      <c r="O67" s="627"/>
      <c r="P67" s="627"/>
      <c r="Q67" s="627"/>
      <c r="R67" s="511"/>
    </row>
    <row r="68" spans="1:18" s="104" customFormat="1" ht="33" customHeight="1">
      <c r="A68" s="665">
        <v>9</v>
      </c>
      <c r="B68" s="549" t="s">
        <v>557</v>
      </c>
      <c r="C68" s="668" t="s">
        <v>401</v>
      </c>
      <c r="D68" s="561"/>
      <c r="E68" s="645" t="s">
        <v>451</v>
      </c>
      <c r="F68" s="102" t="s">
        <v>111</v>
      </c>
      <c r="G68" s="456"/>
      <c r="H68" s="109"/>
      <c r="I68" s="103"/>
      <c r="J68" s="103"/>
      <c r="K68" s="103"/>
      <c r="L68" s="103"/>
      <c r="M68" s="103"/>
      <c r="N68" s="103"/>
      <c r="O68" s="103"/>
      <c r="P68" s="103"/>
      <c r="Q68" s="156"/>
      <c r="R68" s="376"/>
    </row>
    <row r="69" spans="1:18" s="104" customFormat="1" ht="33" customHeight="1">
      <c r="A69" s="666"/>
      <c r="B69" s="550" t="s">
        <v>558</v>
      </c>
      <c r="C69" s="669"/>
      <c r="D69" s="117"/>
      <c r="E69" s="691"/>
      <c r="F69" s="557" t="s">
        <v>112</v>
      </c>
      <c r="G69" s="468">
        <f>R69*J5</f>
        <v>0</v>
      </c>
      <c r="H69" s="112"/>
      <c r="I69" s="106"/>
      <c r="J69" s="106"/>
      <c r="K69" s="106">
        <v>0</v>
      </c>
      <c r="L69" s="113"/>
      <c r="M69" s="106"/>
      <c r="N69" s="106"/>
      <c r="O69" s="106"/>
      <c r="P69" s="106"/>
      <c r="Q69" s="157"/>
      <c r="R69" s="377">
        <v>0.5</v>
      </c>
    </row>
    <row r="70" spans="1:18" s="104" customFormat="1" ht="33" customHeight="1" thickBot="1">
      <c r="A70" s="666"/>
      <c r="B70" s="550" t="s">
        <v>559</v>
      </c>
      <c r="C70" s="669"/>
      <c r="D70" s="562"/>
      <c r="E70" s="691"/>
      <c r="F70" s="125" t="s">
        <v>20</v>
      </c>
      <c r="G70" s="469">
        <f>R70*J5</f>
        <v>0</v>
      </c>
      <c r="H70" s="126"/>
      <c r="I70" s="114"/>
      <c r="J70" s="114"/>
      <c r="K70" s="114"/>
      <c r="L70" s="114"/>
      <c r="M70" s="114"/>
      <c r="N70" s="114">
        <v>0</v>
      </c>
      <c r="O70" s="114"/>
      <c r="P70" s="114"/>
      <c r="Q70" s="158"/>
      <c r="R70" s="379">
        <v>1</v>
      </c>
    </row>
    <row r="71" spans="1:18" s="104" customFormat="1" ht="33" customHeight="1">
      <c r="A71" s="666"/>
      <c r="B71" s="550" t="s">
        <v>50</v>
      </c>
      <c r="C71" s="669"/>
      <c r="D71" s="671" t="s">
        <v>51</v>
      </c>
      <c r="E71" s="691"/>
      <c r="F71" s="689"/>
      <c r="G71" s="464"/>
      <c r="H71" s="675"/>
      <c r="I71" s="675"/>
      <c r="J71" s="675"/>
      <c r="K71" s="675"/>
      <c r="L71" s="675"/>
      <c r="M71" s="675"/>
      <c r="N71" s="675"/>
      <c r="O71" s="675"/>
      <c r="P71" s="675"/>
      <c r="Q71" s="675"/>
      <c r="R71" s="557"/>
    </row>
    <row r="72" spans="1:18" s="104" customFormat="1" ht="33" customHeight="1">
      <c r="A72" s="666"/>
      <c r="B72" s="550" t="s">
        <v>560</v>
      </c>
      <c r="C72" s="669"/>
      <c r="D72" s="676"/>
      <c r="E72" s="691"/>
      <c r="F72" s="689"/>
      <c r="G72" s="464"/>
      <c r="H72" s="675"/>
      <c r="I72" s="675"/>
      <c r="J72" s="675"/>
      <c r="K72" s="675"/>
      <c r="L72" s="675"/>
      <c r="M72" s="675"/>
      <c r="N72" s="675"/>
      <c r="O72" s="675"/>
      <c r="P72" s="675"/>
      <c r="Q72" s="675"/>
      <c r="R72" s="557"/>
    </row>
    <row r="73" spans="1:18" s="104" customFormat="1" ht="45" customHeight="1" thickBot="1">
      <c r="A73" s="667"/>
      <c r="B73" s="551" t="s">
        <v>561</v>
      </c>
      <c r="C73" s="670"/>
      <c r="D73" s="677"/>
      <c r="E73" s="663"/>
      <c r="F73" s="690"/>
      <c r="G73" s="470"/>
      <c r="H73" s="635"/>
      <c r="I73" s="635"/>
      <c r="J73" s="635"/>
      <c r="K73" s="635"/>
      <c r="L73" s="635"/>
      <c r="M73" s="635"/>
      <c r="N73" s="635"/>
      <c r="O73" s="635"/>
      <c r="P73" s="635"/>
      <c r="Q73" s="635"/>
      <c r="R73" s="558"/>
    </row>
    <row r="74" spans="1:18" s="104" customFormat="1" ht="33" customHeight="1">
      <c r="A74" s="682">
        <v>10</v>
      </c>
      <c r="B74" s="549" t="s">
        <v>419</v>
      </c>
      <c r="C74" s="685" t="s">
        <v>52</v>
      </c>
      <c r="D74" s="561"/>
      <c r="E74" s="645" t="s">
        <v>451</v>
      </c>
      <c r="F74" s="102" t="s">
        <v>111</v>
      </c>
      <c r="G74" s="458"/>
      <c r="H74" s="109"/>
      <c r="I74" s="103"/>
      <c r="J74" s="103"/>
      <c r="K74" s="103"/>
      <c r="L74" s="103"/>
      <c r="M74" s="103"/>
      <c r="N74" s="103"/>
      <c r="O74" s="103"/>
      <c r="P74" s="103"/>
      <c r="Q74" s="156"/>
      <c r="R74" s="376"/>
    </row>
    <row r="75" spans="1:18" s="104" customFormat="1" ht="33" customHeight="1">
      <c r="A75" s="683"/>
      <c r="B75" s="550" t="s">
        <v>53</v>
      </c>
      <c r="C75" s="686"/>
      <c r="D75" s="117"/>
      <c r="E75" s="646"/>
      <c r="F75" s="557" t="s">
        <v>112</v>
      </c>
      <c r="G75" s="468"/>
      <c r="H75" s="129"/>
      <c r="I75" s="113"/>
      <c r="J75" s="113"/>
      <c r="K75" s="113"/>
      <c r="L75" s="113"/>
      <c r="M75" s="113"/>
      <c r="N75" s="113"/>
      <c r="O75" s="113"/>
      <c r="P75" s="113"/>
      <c r="Q75" s="151"/>
      <c r="R75" s="381"/>
    </row>
    <row r="76" spans="1:18" s="104" customFormat="1" ht="33" customHeight="1" thickBot="1">
      <c r="A76" s="683"/>
      <c r="B76" s="550" t="s">
        <v>54</v>
      </c>
      <c r="C76" s="686"/>
      <c r="D76" s="562" t="s">
        <v>55</v>
      </c>
      <c r="E76" s="646"/>
      <c r="F76" s="107" t="s">
        <v>20</v>
      </c>
      <c r="G76" s="497">
        <f>R76*J5</f>
        <v>0</v>
      </c>
      <c r="H76" s="126"/>
      <c r="I76" s="114"/>
      <c r="J76" s="114"/>
      <c r="K76" s="114"/>
      <c r="L76" s="114"/>
      <c r="M76" s="114"/>
      <c r="N76" s="114">
        <v>0</v>
      </c>
      <c r="O76" s="114"/>
      <c r="P76" s="114"/>
      <c r="Q76" s="158"/>
      <c r="R76" s="379">
        <v>0.7</v>
      </c>
    </row>
    <row r="77" spans="1:18" s="104" customFormat="1" ht="33" customHeight="1">
      <c r="A77" s="683"/>
      <c r="B77" s="550" t="s">
        <v>562</v>
      </c>
      <c r="C77" s="686"/>
      <c r="D77" s="669" t="s">
        <v>42</v>
      </c>
      <c r="E77" s="646"/>
      <c r="F77" s="688"/>
      <c r="G77" s="436"/>
      <c r="H77" s="628"/>
      <c r="I77" s="629"/>
      <c r="J77" s="629"/>
      <c r="K77" s="629"/>
      <c r="L77" s="629"/>
      <c r="M77" s="629"/>
      <c r="N77" s="629"/>
      <c r="O77" s="629"/>
      <c r="P77" s="629"/>
      <c r="Q77" s="629"/>
      <c r="R77" s="563"/>
    </row>
    <row r="78" spans="1:18" s="104" customFormat="1" ht="33" customHeight="1">
      <c r="A78" s="683"/>
      <c r="B78" s="550" t="s">
        <v>56</v>
      </c>
      <c r="C78" s="686"/>
      <c r="D78" s="669"/>
      <c r="E78" s="646"/>
      <c r="F78" s="678"/>
      <c r="G78" s="466"/>
      <c r="H78" s="630"/>
      <c r="I78" s="630"/>
      <c r="J78" s="630"/>
      <c r="K78" s="630"/>
      <c r="L78" s="630"/>
      <c r="M78" s="630"/>
      <c r="N78" s="630"/>
      <c r="O78" s="630"/>
      <c r="P78" s="630"/>
      <c r="Q78" s="630"/>
      <c r="R78" s="510"/>
    </row>
    <row r="79" spans="1:18" s="104" customFormat="1" ht="33" customHeight="1" thickBot="1">
      <c r="A79" s="684"/>
      <c r="B79" s="165"/>
      <c r="C79" s="687"/>
      <c r="D79" s="670"/>
      <c r="E79" s="647"/>
      <c r="F79" s="679"/>
      <c r="G79" s="467"/>
      <c r="H79" s="631"/>
      <c r="I79" s="631"/>
      <c r="J79" s="631"/>
      <c r="K79" s="631"/>
      <c r="L79" s="631"/>
      <c r="M79" s="631"/>
      <c r="N79" s="631"/>
      <c r="O79" s="631"/>
      <c r="P79" s="631"/>
      <c r="Q79" s="631"/>
      <c r="R79" s="511"/>
    </row>
    <row r="80" spans="1:18" s="104" customFormat="1" ht="33" customHeight="1">
      <c r="A80" s="682">
        <v>11</v>
      </c>
      <c r="B80" s="549" t="s">
        <v>563</v>
      </c>
      <c r="C80" s="685" t="s">
        <v>52</v>
      </c>
      <c r="D80" s="561"/>
      <c r="E80" s="645" t="s">
        <v>451</v>
      </c>
      <c r="F80" s="102" t="s">
        <v>111</v>
      </c>
      <c r="G80" s="458"/>
      <c r="H80" s="109"/>
      <c r="I80" s="103"/>
      <c r="J80" s="103"/>
      <c r="K80" s="103"/>
      <c r="L80" s="103"/>
      <c r="M80" s="103"/>
      <c r="N80" s="103"/>
      <c r="O80" s="103"/>
      <c r="P80" s="103"/>
      <c r="Q80" s="156"/>
      <c r="R80" s="376"/>
    </row>
    <row r="81" spans="1:18" s="104" customFormat="1" ht="33" customHeight="1">
      <c r="A81" s="683"/>
      <c r="B81" s="550" t="s">
        <v>57</v>
      </c>
      <c r="C81" s="686"/>
      <c r="D81" s="117" t="s">
        <v>58</v>
      </c>
      <c r="E81" s="646"/>
      <c r="F81" s="557" t="s">
        <v>112</v>
      </c>
      <c r="G81" s="497">
        <f>R81*J5</f>
        <v>0</v>
      </c>
      <c r="H81" s="129"/>
      <c r="I81" s="113"/>
      <c r="J81" s="113"/>
      <c r="K81" s="113">
        <v>0</v>
      </c>
      <c r="L81" s="113"/>
      <c r="M81" s="113"/>
      <c r="N81" s="113"/>
      <c r="O81" s="113"/>
      <c r="P81" s="113"/>
      <c r="Q81" s="151"/>
      <c r="R81" s="381">
        <v>1.75</v>
      </c>
    </row>
    <row r="82" spans="1:18" s="104" customFormat="1" ht="33" customHeight="1" thickBot="1">
      <c r="A82" s="683"/>
      <c r="B82" s="550" t="s">
        <v>59</v>
      </c>
      <c r="C82" s="686"/>
      <c r="D82" s="562"/>
      <c r="E82" s="646"/>
      <c r="F82" s="107" t="s">
        <v>20</v>
      </c>
      <c r="G82" s="463"/>
      <c r="H82" s="126"/>
      <c r="I82" s="114"/>
      <c r="J82" s="114"/>
      <c r="K82" s="114"/>
      <c r="L82" s="114"/>
      <c r="M82" s="114"/>
      <c r="N82" s="114"/>
      <c r="O82" s="114"/>
      <c r="P82" s="114"/>
      <c r="Q82" s="158"/>
      <c r="R82" s="379"/>
    </row>
    <row r="83" spans="1:18" s="104" customFormat="1" ht="33" customHeight="1">
      <c r="A83" s="683"/>
      <c r="B83" s="550" t="s">
        <v>564</v>
      </c>
      <c r="C83" s="686"/>
      <c r="D83" s="668" t="s">
        <v>60</v>
      </c>
      <c r="E83" s="646"/>
      <c r="F83" s="664"/>
      <c r="G83" s="461"/>
      <c r="H83" s="628"/>
      <c r="I83" s="629"/>
      <c r="J83" s="629"/>
      <c r="K83" s="629"/>
      <c r="L83" s="629"/>
      <c r="M83" s="629"/>
      <c r="N83" s="629"/>
      <c r="O83" s="629"/>
      <c r="P83" s="629"/>
      <c r="Q83" s="629"/>
      <c r="R83" s="509"/>
    </row>
    <row r="84" spans="1:18" s="104" customFormat="1" ht="33" customHeight="1">
      <c r="A84" s="683"/>
      <c r="B84" s="550" t="s">
        <v>46</v>
      </c>
      <c r="C84" s="686"/>
      <c r="D84" s="676"/>
      <c r="E84" s="646"/>
      <c r="F84" s="678"/>
      <c r="G84" s="466"/>
      <c r="H84" s="630"/>
      <c r="I84" s="630"/>
      <c r="J84" s="630"/>
      <c r="K84" s="630"/>
      <c r="L84" s="630"/>
      <c r="M84" s="630"/>
      <c r="N84" s="630"/>
      <c r="O84" s="630"/>
      <c r="P84" s="630"/>
      <c r="Q84" s="630"/>
      <c r="R84" s="510"/>
    </row>
    <row r="85" spans="1:18" s="104" customFormat="1" ht="33" customHeight="1">
      <c r="A85" s="683"/>
      <c r="B85" s="550" t="s">
        <v>565</v>
      </c>
      <c r="C85" s="686"/>
      <c r="D85" s="676"/>
      <c r="E85" s="646"/>
      <c r="F85" s="678"/>
      <c r="G85" s="466"/>
      <c r="H85" s="630"/>
      <c r="I85" s="630"/>
      <c r="J85" s="630"/>
      <c r="K85" s="630"/>
      <c r="L85" s="630"/>
      <c r="M85" s="630"/>
      <c r="N85" s="630"/>
      <c r="O85" s="630"/>
      <c r="P85" s="630"/>
      <c r="Q85" s="630"/>
      <c r="R85" s="510"/>
    </row>
    <row r="86" spans="1:18" s="104" customFormat="1" ht="33" customHeight="1">
      <c r="A86" s="683"/>
      <c r="B86" s="550" t="s">
        <v>566</v>
      </c>
      <c r="C86" s="686"/>
      <c r="D86" s="676"/>
      <c r="E86" s="646"/>
      <c r="F86" s="678"/>
      <c r="G86" s="466"/>
      <c r="H86" s="630"/>
      <c r="I86" s="630"/>
      <c r="J86" s="630"/>
      <c r="K86" s="630"/>
      <c r="L86" s="630"/>
      <c r="M86" s="630"/>
      <c r="N86" s="630"/>
      <c r="O86" s="630"/>
      <c r="P86" s="630"/>
      <c r="Q86" s="630"/>
      <c r="R86" s="510"/>
    </row>
    <row r="87" spans="1:18" s="104" customFormat="1" ht="33" customHeight="1" thickBot="1">
      <c r="A87" s="684"/>
      <c r="B87" s="165"/>
      <c r="C87" s="687"/>
      <c r="D87" s="677"/>
      <c r="E87" s="647"/>
      <c r="F87" s="679"/>
      <c r="G87" s="467"/>
      <c r="H87" s="631"/>
      <c r="I87" s="631"/>
      <c r="J87" s="631"/>
      <c r="K87" s="631"/>
      <c r="L87" s="631"/>
      <c r="M87" s="631"/>
      <c r="N87" s="631"/>
      <c r="O87" s="631"/>
      <c r="P87" s="631"/>
      <c r="Q87" s="631"/>
      <c r="R87" s="511"/>
    </row>
    <row r="88" spans="1:18" s="104" customFormat="1" ht="33" customHeight="1">
      <c r="A88" s="665">
        <v>12</v>
      </c>
      <c r="B88" s="536" t="s">
        <v>413</v>
      </c>
      <c r="C88" s="504" t="s">
        <v>567</v>
      </c>
      <c r="D88" s="536"/>
      <c r="E88" s="645" t="s">
        <v>451</v>
      </c>
      <c r="F88" s="102" t="s">
        <v>111</v>
      </c>
      <c r="G88" s="458"/>
      <c r="H88" s="109"/>
      <c r="I88" s="103"/>
      <c r="J88" s="103"/>
      <c r="K88" s="103"/>
      <c r="L88" s="103"/>
      <c r="M88" s="103"/>
      <c r="N88" s="103"/>
      <c r="O88" s="103"/>
      <c r="P88" s="103"/>
      <c r="Q88" s="156"/>
      <c r="R88" s="376"/>
    </row>
    <row r="89" spans="1:18" s="104" customFormat="1" ht="33" customHeight="1">
      <c r="A89" s="666"/>
      <c r="B89" s="553" t="s">
        <v>414</v>
      </c>
      <c r="C89" s="505"/>
      <c r="D89" s="117"/>
      <c r="E89" s="691"/>
      <c r="F89" s="557" t="s">
        <v>112</v>
      </c>
      <c r="G89" s="468"/>
      <c r="H89" s="129"/>
      <c r="I89" s="113"/>
      <c r="J89" s="113"/>
      <c r="K89" s="113"/>
      <c r="L89" s="113"/>
      <c r="M89" s="113"/>
      <c r="N89" s="113"/>
      <c r="O89" s="113"/>
      <c r="P89" s="113"/>
      <c r="Q89" s="151"/>
      <c r="R89" s="381"/>
    </row>
    <row r="90" spans="1:18" s="104" customFormat="1" ht="33" customHeight="1" thickBot="1">
      <c r="A90" s="666"/>
      <c r="B90" s="553" t="s">
        <v>568</v>
      </c>
      <c r="C90" s="505"/>
      <c r="D90" s="130"/>
      <c r="E90" s="691"/>
      <c r="F90" s="107" t="s">
        <v>20</v>
      </c>
      <c r="G90" s="497">
        <f>R90*J5</f>
        <v>0</v>
      </c>
      <c r="H90" s="143"/>
      <c r="I90" s="131"/>
      <c r="J90" s="131"/>
      <c r="K90" s="131"/>
      <c r="L90" s="131"/>
      <c r="M90" s="131"/>
      <c r="N90" s="131">
        <v>0</v>
      </c>
      <c r="O90" s="131"/>
      <c r="P90" s="131"/>
      <c r="Q90" s="356"/>
      <c r="R90" s="382">
        <v>0.85</v>
      </c>
    </row>
    <row r="91" spans="1:18" s="104" customFormat="1" ht="80.25" customHeight="1" thickBot="1">
      <c r="A91" s="667"/>
      <c r="B91" s="560" t="s">
        <v>569</v>
      </c>
      <c r="C91" s="506" t="s">
        <v>61</v>
      </c>
      <c r="D91" s="120" t="s">
        <v>609</v>
      </c>
      <c r="E91" s="663"/>
      <c r="F91" s="132" t="s">
        <v>62</v>
      </c>
      <c r="G91" s="471"/>
      <c r="H91" s="627"/>
      <c r="I91" s="627"/>
      <c r="J91" s="627"/>
      <c r="K91" s="627"/>
      <c r="L91" s="627"/>
      <c r="M91" s="627"/>
      <c r="N91" s="627"/>
      <c r="O91" s="627"/>
      <c r="P91" s="627"/>
      <c r="Q91" s="627"/>
      <c r="R91" s="132"/>
    </row>
    <row r="92" spans="1:18" s="104" customFormat="1" ht="33" customHeight="1">
      <c r="A92" s="665">
        <v>13</v>
      </c>
      <c r="B92" s="536" t="s">
        <v>570</v>
      </c>
      <c r="C92" s="668" t="s">
        <v>571</v>
      </c>
      <c r="D92" s="561"/>
      <c r="E92" s="645" t="s">
        <v>451</v>
      </c>
      <c r="F92" s="102" t="s">
        <v>111</v>
      </c>
      <c r="G92" s="458"/>
      <c r="H92" s="109"/>
      <c r="I92" s="103"/>
      <c r="J92" s="103"/>
      <c r="K92" s="103"/>
      <c r="L92" s="103"/>
      <c r="M92" s="103"/>
      <c r="N92" s="103"/>
      <c r="O92" s="103"/>
      <c r="P92" s="103"/>
      <c r="Q92" s="156"/>
      <c r="R92" s="376"/>
    </row>
    <row r="93" spans="1:18" s="104" customFormat="1" ht="33" customHeight="1">
      <c r="A93" s="666"/>
      <c r="B93" s="553" t="s">
        <v>572</v>
      </c>
      <c r="C93" s="669"/>
      <c r="D93" s="133"/>
      <c r="E93" s="691"/>
      <c r="F93" s="557" t="s">
        <v>112</v>
      </c>
      <c r="G93" s="468"/>
      <c r="H93" s="127"/>
      <c r="I93" s="128"/>
      <c r="J93" s="128"/>
      <c r="K93" s="128"/>
      <c r="L93" s="128"/>
      <c r="M93" s="128"/>
      <c r="N93" s="128"/>
      <c r="O93" s="128"/>
      <c r="P93" s="128"/>
      <c r="Q93" s="355"/>
      <c r="R93" s="380"/>
    </row>
    <row r="94" spans="1:18" s="104" customFormat="1" ht="33" customHeight="1" thickBot="1">
      <c r="A94" s="666"/>
      <c r="B94" s="567" t="s">
        <v>63</v>
      </c>
      <c r="C94" s="669"/>
      <c r="D94" s="562"/>
      <c r="E94" s="691"/>
      <c r="F94" s="107" t="s">
        <v>20</v>
      </c>
      <c r="G94" s="497">
        <f>R94*J5</f>
        <v>0</v>
      </c>
      <c r="H94" s="126"/>
      <c r="I94" s="114"/>
      <c r="J94" s="114"/>
      <c r="K94" s="114"/>
      <c r="L94" s="114"/>
      <c r="M94" s="114"/>
      <c r="N94" s="114">
        <v>0</v>
      </c>
      <c r="O94" s="114"/>
      <c r="P94" s="114"/>
      <c r="Q94" s="158"/>
      <c r="R94" s="379">
        <v>1.7</v>
      </c>
    </row>
    <row r="95" spans="1:18" s="104" customFormat="1" ht="33" customHeight="1">
      <c r="A95" s="666"/>
      <c r="B95" s="567" t="s">
        <v>573</v>
      </c>
      <c r="C95" s="669"/>
      <c r="D95" s="668" t="s">
        <v>64</v>
      </c>
      <c r="E95" s="691"/>
      <c r="F95" s="664"/>
      <c r="G95" s="461"/>
      <c r="H95" s="628"/>
      <c r="I95" s="628"/>
      <c r="J95" s="628"/>
      <c r="K95" s="628"/>
      <c r="L95" s="628"/>
      <c r="M95" s="628"/>
      <c r="N95" s="628"/>
      <c r="O95" s="628"/>
      <c r="P95" s="628"/>
      <c r="Q95" s="628"/>
      <c r="R95" s="509"/>
    </row>
    <row r="96" spans="1:18" s="104" customFormat="1" ht="33" customHeight="1">
      <c r="A96" s="666"/>
      <c r="B96" s="567" t="s">
        <v>65</v>
      </c>
      <c r="C96" s="669"/>
      <c r="D96" s="669"/>
      <c r="E96" s="691"/>
      <c r="F96" s="674"/>
      <c r="G96" s="464"/>
      <c r="H96" s="675"/>
      <c r="I96" s="675"/>
      <c r="J96" s="675"/>
      <c r="K96" s="675"/>
      <c r="L96" s="675"/>
      <c r="M96" s="675"/>
      <c r="N96" s="675"/>
      <c r="O96" s="675"/>
      <c r="P96" s="675"/>
      <c r="Q96" s="675"/>
      <c r="R96" s="557"/>
    </row>
    <row r="97" spans="1:18" s="104" customFormat="1" ht="33" customHeight="1">
      <c r="A97" s="666"/>
      <c r="B97" s="567" t="s">
        <v>574</v>
      </c>
      <c r="C97" s="669"/>
      <c r="D97" s="669"/>
      <c r="E97" s="691"/>
      <c r="F97" s="674"/>
      <c r="G97" s="464"/>
      <c r="H97" s="675"/>
      <c r="I97" s="675"/>
      <c r="J97" s="675"/>
      <c r="K97" s="675"/>
      <c r="L97" s="675"/>
      <c r="M97" s="675"/>
      <c r="N97" s="675"/>
      <c r="O97" s="675"/>
      <c r="P97" s="675"/>
      <c r="Q97" s="675"/>
      <c r="R97" s="557"/>
    </row>
    <row r="98" spans="1:18" s="104" customFormat="1" ht="33" customHeight="1">
      <c r="A98" s="666"/>
      <c r="B98" s="567" t="s">
        <v>66</v>
      </c>
      <c r="C98" s="669"/>
      <c r="D98" s="669"/>
      <c r="E98" s="691"/>
      <c r="F98" s="674"/>
      <c r="G98" s="464"/>
      <c r="H98" s="675"/>
      <c r="I98" s="675"/>
      <c r="J98" s="675"/>
      <c r="K98" s="675"/>
      <c r="L98" s="675"/>
      <c r="M98" s="675"/>
      <c r="N98" s="675"/>
      <c r="O98" s="675"/>
      <c r="P98" s="675"/>
      <c r="Q98" s="675"/>
      <c r="R98" s="557"/>
    </row>
    <row r="99" spans="1:18" s="104" customFormat="1" ht="33" customHeight="1" thickBot="1">
      <c r="A99" s="667"/>
      <c r="B99" s="568" t="s">
        <v>575</v>
      </c>
      <c r="C99" s="670"/>
      <c r="D99" s="670"/>
      <c r="E99" s="663"/>
      <c r="F99" s="693"/>
      <c r="G99" s="470"/>
      <c r="H99" s="635"/>
      <c r="I99" s="635"/>
      <c r="J99" s="635"/>
      <c r="K99" s="635"/>
      <c r="L99" s="635"/>
      <c r="M99" s="635"/>
      <c r="N99" s="635"/>
      <c r="O99" s="635"/>
      <c r="P99" s="635"/>
      <c r="Q99" s="635"/>
      <c r="R99" s="558"/>
    </row>
    <row r="100" spans="1:18" s="104" customFormat="1" ht="33" customHeight="1">
      <c r="A100" s="665">
        <v>14</v>
      </c>
      <c r="B100" s="134" t="s">
        <v>576</v>
      </c>
      <c r="C100" s="504" t="s">
        <v>577</v>
      </c>
      <c r="D100" s="668" t="s">
        <v>67</v>
      </c>
      <c r="E100" s="645" t="s">
        <v>451</v>
      </c>
      <c r="F100" s="281" t="s">
        <v>111</v>
      </c>
      <c r="G100" s="456">
        <f>R100*J5</f>
        <v>0</v>
      </c>
      <c r="H100" s="109">
        <v>0</v>
      </c>
      <c r="I100" s="103"/>
      <c r="J100" s="103"/>
      <c r="K100" s="103"/>
      <c r="L100" s="103"/>
      <c r="M100" s="103"/>
      <c r="N100" s="103"/>
      <c r="O100" s="103"/>
      <c r="P100" s="103"/>
      <c r="Q100" s="156"/>
      <c r="R100" s="376">
        <v>8</v>
      </c>
    </row>
    <row r="101" spans="1:18" s="104" customFormat="1" ht="32.25" customHeight="1">
      <c r="A101" s="666"/>
      <c r="B101" s="135" t="s">
        <v>68</v>
      </c>
      <c r="C101" s="505" t="s">
        <v>580</v>
      </c>
      <c r="D101" s="669"/>
      <c r="E101" s="691"/>
      <c r="F101" s="510" t="s">
        <v>112</v>
      </c>
      <c r="G101" s="468">
        <f>R101*J5</f>
        <v>0</v>
      </c>
      <c r="H101" s="143"/>
      <c r="I101" s="131"/>
      <c r="J101" s="131"/>
      <c r="K101" s="131">
        <v>0</v>
      </c>
      <c r="L101" s="131"/>
      <c r="M101" s="131"/>
      <c r="N101" s="131"/>
      <c r="O101" s="131"/>
      <c r="P101" s="131"/>
      <c r="Q101" s="356"/>
      <c r="R101" s="382">
        <v>10</v>
      </c>
    </row>
    <row r="102" spans="1:18" s="104" customFormat="1" ht="33" customHeight="1" thickBot="1">
      <c r="A102" s="666"/>
      <c r="B102" s="135" t="s">
        <v>70</v>
      </c>
      <c r="C102" s="505"/>
      <c r="D102" s="669"/>
      <c r="E102" s="691"/>
      <c r="F102" s="282" t="s">
        <v>20</v>
      </c>
      <c r="G102" s="497">
        <f>R102*J5</f>
        <v>0</v>
      </c>
      <c r="H102" s="126"/>
      <c r="I102" s="114"/>
      <c r="J102" s="114"/>
      <c r="K102" s="114"/>
      <c r="L102" s="114"/>
      <c r="M102" s="114"/>
      <c r="N102" s="114">
        <v>0</v>
      </c>
      <c r="O102" s="114"/>
      <c r="P102" s="114"/>
      <c r="Q102" s="158"/>
      <c r="R102" s="379">
        <v>6.6</v>
      </c>
    </row>
    <row r="103" spans="1:18" s="104" customFormat="1" ht="33" customHeight="1">
      <c r="A103" s="666"/>
      <c r="B103" s="122" t="s">
        <v>72</v>
      </c>
      <c r="C103" s="505"/>
      <c r="D103" s="669"/>
      <c r="E103" s="691"/>
      <c r="F103" s="688"/>
      <c r="G103" s="436"/>
      <c r="H103" s="628"/>
      <c r="I103" s="629"/>
      <c r="J103" s="629"/>
      <c r="K103" s="629"/>
      <c r="L103" s="629"/>
      <c r="M103" s="629"/>
      <c r="N103" s="629"/>
      <c r="O103" s="629"/>
      <c r="P103" s="629"/>
      <c r="Q103" s="629"/>
      <c r="R103" s="563"/>
    </row>
    <row r="104" spans="1:18" s="104" customFormat="1" ht="33" customHeight="1">
      <c r="A104" s="666"/>
      <c r="B104" s="122" t="s">
        <v>578</v>
      </c>
      <c r="C104" s="505"/>
      <c r="D104" s="669"/>
      <c r="E104" s="691"/>
      <c r="F104" s="678"/>
      <c r="G104" s="466"/>
      <c r="H104" s="630"/>
      <c r="I104" s="630"/>
      <c r="J104" s="630"/>
      <c r="K104" s="630"/>
      <c r="L104" s="630"/>
      <c r="M104" s="630"/>
      <c r="N104" s="630"/>
      <c r="O104" s="630"/>
      <c r="P104" s="630"/>
      <c r="Q104" s="630"/>
      <c r="R104" s="510"/>
    </row>
    <row r="105" spans="1:18" s="104" customFormat="1" ht="33" customHeight="1">
      <c r="A105" s="666"/>
      <c r="B105" s="122" t="s">
        <v>579</v>
      </c>
      <c r="C105" s="505"/>
      <c r="D105" s="669"/>
      <c r="E105" s="691"/>
      <c r="F105" s="678"/>
      <c r="G105" s="466"/>
      <c r="H105" s="630"/>
      <c r="I105" s="630"/>
      <c r="J105" s="630"/>
      <c r="K105" s="630"/>
      <c r="L105" s="630"/>
      <c r="M105" s="630"/>
      <c r="N105" s="630"/>
      <c r="O105" s="630"/>
      <c r="P105" s="630"/>
      <c r="Q105" s="630"/>
      <c r="R105" s="510"/>
    </row>
    <row r="106" spans="1:18" s="104" customFormat="1" ht="33" customHeight="1">
      <c r="A106" s="666"/>
      <c r="B106" s="122" t="s">
        <v>581</v>
      </c>
      <c r="C106" s="526"/>
      <c r="D106" s="669"/>
      <c r="E106" s="691"/>
      <c r="F106" s="678"/>
      <c r="G106" s="466"/>
      <c r="H106" s="630"/>
      <c r="I106" s="630"/>
      <c r="J106" s="630"/>
      <c r="K106" s="630"/>
      <c r="L106" s="630"/>
      <c r="M106" s="630"/>
      <c r="N106" s="630"/>
      <c r="O106" s="630"/>
      <c r="P106" s="630"/>
      <c r="Q106" s="630"/>
      <c r="R106" s="510"/>
    </row>
    <row r="107" spans="1:18" s="104" customFormat="1" ht="48" customHeight="1" thickBot="1">
      <c r="A107" s="667"/>
      <c r="B107" s="136" t="s">
        <v>74</v>
      </c>
      <c r="C107" s="527"/>
      <c r="D107" s="670"/>
      <c r="E107" s="663"/>
      <c r="F107" s="679"/>
      <c r="G107" s="467"/>
      <c r="H107" s="631"/>
      <c r="I107" s="631"/>
      <c r="J107" s="631"/>
      <c r="K107" s="631"/>
      <c r="L107" s="631"/>
      <c r="M107" s="631"/>
      <c r="N107" s="631"/>
      <c r="O107" s="631"/>
      <c r="P107" s="631"/>
      <c r="Q107" s="631"/>
      <c r="R107" s="511"/>
    </row>
    <row r="108" spans="1:18" s="104" customFormat="1" ht="33" customHeight="1">
      <c r="A108" s="665">
        <v>15</v>
      </c>
      <c r="B108" s="536" t="s">
        <v>582</v>
      </c>
      <c r="C108" s="668" t="s">
        <v>75</v>
      </c>
      <c r="D108" s="536"/>
      <c r="E108" s="645" t="s">
        <v>451</v>
      </c>
      <c r="F108" s="281" t="s">
        <v>111</v>
      </c>
      <c r="G108" s="456"/>
      <c r="H108" s="204"/>
      <c r="I108" s="110"/>
      <c r="J108" s="110"/>
      <c r="K108" s="110"/>
      <c r="L108" s="110"/>
      <c r="M108" s="110"/>
      <c r="N108" s="110"/>
      <c r="O108" s="110"/>
      <c r="P108" s="110"/>
      <c r="Q108" s="150"/>
      <c r="R108" s="383"/>
    </row>
    <row r="109" spans="1:18" s="104" customFormat="1" ht="33" customHeight="1">
      <c r="A109" s="666"/>
      <c r="B109" s="559" t="s">
        <v>583</v>
      </c>
      <c r="C109" s="692"/>
      <c r="D109" s="137"/>
      <c r="E109" s="691"/>
      <c r="F109" s="510" t="s">
        <v>112</v>
      </c>
      <c r="G109" s="468">
        <f>R109*J5</f>
        <v>0</v>
      </c>
      <c r="H109" s="127"/>
      <c r="I109" s="128"/>
      <c r="J109" s="128"/>
      <c r="K109" s="128">
        <v>0</v>
      </c>
      <c r="L109" s="128"/>
      <c r="M109" s="128"/>
      <c r="N109" s="128"/>
      <c r="O109" s="128"/>
      <c r="P109" s="128"/>
      <c r="Q109" s="355"/>
      <c r="R109" s="380">
        <v>0.5</v>
      </c>
    </row>
    <row r="110" spans="1:18" s="104" customFormat="1" ht="33" customHeight="1" thickBot="1">
      <c r="A110" s="666"/>
      <c r="B110" s="559" t="s">
        <v>402</v>
      </c>
      <c r="C110" s="692"/>
      <c r="D110" s="133"/>
      <c r="E110" s="691"/>
      <c r="F110" s="282" t="s">
        <v>20</v>
      </c>
      <c r="G110" s="497">
        <f>R110*J5</f>
        <v>0</v>
      </c>
      <c r="H110" s="127"/>
      <c r="I110" s="128"/>
      <c r="J110" s="128"/>
      <c r="K110" s="128"/>
      <c r="L110" s="128"/>
      <c r="M110" s="128"/>
      <c r="N110" s="128">
        <v>0</v>
      </c>
      <c r="O110" s="128"/>
      <c r="P110" s="131"/>
      <c r="Q110" s="355"/>
      <c r="R110" s="380">
        <v>1.4</v>
      </c>
    </row>
    <row r="111" spans="1:18" s="104" customFormat="1" ht="33" customHeight="1">
      <c r="A111" s="666"/>
      <c r="B111" s="505" t="s">
        <v>584</v>
      </c>
      <c r="C111" s="692"/>
      <c r="D111" s="694" t="s">
        <v>610</v>
      </c>
      <c r="E111" s="691"/>
      <c r="F111" s="696"/>
      <c r="G111" s="434"/>
      <c r="H111" s="628"/>
      <c r="I111" s="628"/>
      <c r="J111" s="628"/>
      <c r="K111" s="628"/>
      <c r="L111" s="628"/>
      <c r="M111" s="628"/>
      <c r="N111" s="628"/>
      <c r="O111" s="628"/>
      <c r="P111" s="628"/>
      <c r="Q111" s="628"/>
      <c r="R111" s="535"/>
    </row>
    <row r="112" spans="1:18" s="104" customFormat="1" ht="33" customHeight="1" thickBot="1">
      <c r="A112" s="667"/>
      <c r="B112" s="567" t="s">
        <v>403</v>
      </c>
      <c r="C112" s="681"/>
      <c r="D112" s="695"/>
      <c r="E112" s="663"/>
      <c r="F112" s="697"/>
      <c r="G112" s="435"/>
      <c r="H112" s="635"/>
      <c r="I112" s="635"/>
      <c r="J112" s="635"/>
      <c r="K112" s="635"/>
      <c r="L112" s="635"/>
      <c r="M112" s="635"/>
      <c r="N112" s="635"/>
      <c r="O112" s="635"/>
      <c r="P112" s="635"/>
      <c r="Q112" s="635"/>
      <c r="R112" s="566"/>
    </row>
    <row r="113" spans="1:18" s="104" customFormat="1" ht="33" customHeight="1">
      <c r="A113" s="665">
        <v>16</v>
      </c>
      <c r="B113" s="536" t="s">
        <v>582</v>
      </c>
      <c r="C113" s="504"/>
      <c r="D113" s="536"/>
      <c r="E113" s="645" t="s">
        <v>451</v>
      </c>
      <c r="F113" s="102" t="s">
        <v>111</v>
      </c>
      <c r="G113" s="456"/>
      <c r="H113" s="173"/>
      <c r="I113" s="138"/>
      <c r="J113" s="138"/>
      <c r="K113" s="138"/>
      <c r="L113" s="138"/>
      <c r="M113" s="138"/>
      <c r="N113" s="138"/>
      <c r="O113" s="138"/>
      <c r="P113" s="138"/>
      <c r="Q113" s="168"/>
      <c r="R113" s="384"/>
    </row>
    <row r="114" spans="1:18" s="104" customFormat="1" ht="33" customHeight="1">
      <c r="A114" s="666"/>
      <c r="B114" s="559" t="s">
        <v>402</v>
      </c>
      <c r="C114" s="526"/>
      <c r="D114" s="111"/>
      <c r="E114" s="666"/>
      <c r="F114" s="557" t="s">
        <v>112</v>
      </c>
      <c r="G114" s="468"/>
      <c r="H114" s="169"/>
      <c r="I114" s="139"/>
      <c r="J114" s="139"/>
      <c r="K114" s="139"/>
      <c r="L114" s="139"/>
      <c r="M114" s="139"/>
      <c r="N114" s="139"/>
      <c r="O114" s="139"/>
      <c r="P114" s="139"/>
      <c r="Q114" s="170"/>
      <c r="R114" s="385"/>
    </row>
    <row r="115" spans="1:18" s="104" customFormat="1" ht="33" customHeight="1" thickBot="1">
      <c r="A115" s="666"/>
      <c r="B115" s="505" t="s">
        <v>584</v>
      </c>
      <c r="C115" s="505"/>
      <c r="D115" s="222"/>
      <c r="E115" s="666"/>
      <c r="F115" s="107" t="s">
        <v>20</v>
      </c>
      <c r="G115" s="497">
        <f>R115*J5</f>
        <v>0</v>
      </c>
      <c r="H115" s="178"/>
      <c r="I115" s="140"/>
      <c r="J115" s="140"/>
      <c r="K115" s="140"/>
      <c r="L115" s="140"/>
      <c r="M115" s="140"/>
      <c r="N115" s="140">
        <v>0</v>
      </c>
      <c r="O115" s="140"/>
      <c r="P115" s="141"/>
      <c r="Q115" s="177"/>
      <c r="R115" s="386">
        <v>1.2</v>
      </c>
    </row>
    <row r="116" spans="1:18" s="104" customFormat="1" ht="33" customHeight="1">
      <c r="A116" s="666"/>
      <c r="B116" s="567" t="s">
        <v>403</v>
      </c>
      <c r="C116" s="505" t="s">
        <v>77</v>
      </c>
      <c r="D116" s="223" t="s">
        <v>78</v>
      </c>
      <c r="E116" s="666"/>
      <c r="F116" s="665"/>
      <c r="G116" s="436"/>
      <c r="H116" s="632"/>
      <c r="I116" s="633"/>
      <c r="J116" s="633"/>
      <c r="K116" s="633"/>
      <c r="L116" s="633"/>
      <c r="M116" s="633"/>
      <c r="N116" s="633"/>
      <c r="O116" s="633"/>
      <c r="P116" s="633"/>
      <c r="Q116" s="633"/>
      <c r="R116" s="503"/>
    </row>
    <row r="117" spans="1:18" s="104" customFormat="1" ht="51" customHeight="1" thickBot="1">
      <c r="A117" s="667"/>
      <c r="B117" s="568" t="s">
        <v>404</v>
      </c>
      <c r="C117" s="506" t="s">
        <v>79</v>
      </c>
      <c r="D117" s="560" t="s">
        <v>611</v>
      </c>
      <c r="E117" s="667"/>
      <c r="F117" s="663"/>
      <c r="G117" s="462"/>
      <c r="H117" s="634"/>
      <c r="I117" s="634"/>
      <c r="J117" s="634"/>
      <c r="K117" s="634"/>
      <c r="L117" s="634"/>
      <c r="M117" s="634"/>
      <c r="N117" s="634"/>
      <c r="O117" s="634"/>
      <c r="P117" s="634"/>
      <c r="Q117" s="634"/>
      <c r="R117" s="508"/>
    </row>
    <row r="118" spans="1:18" s="104" customFormat="1" ht="33" customHeight="1">
      <c r="A118" s="665">
        <v>17</v>
      </c>
      <c r="B118" s="536" t="s">
        <v>80</v>
      </c>
      <c r="C118" s="668" t="s">
        <v>79</v>
      </c>
      <c r="D118" s="536"/>
      <c r="E118" s="645" t="s">
        <v>451</v>
      </c>
      <c r="F118" s="102" t="s">
        <v>111</v>
      </c>
      <c r="G118" s="456"/>
      <c r="H118" s="204"/>
      <c r="I118" s="110"/>
      <c r="J118" s="110"/>
      <c r="K118" s="110"/>
      <c r="L118" s="110"/>
      <c r="M118" s="110"/>
      <c r="N118" s="110"/>
      <c r="O118" s="110"/>
      <c r="P118" s="110"/>
      <c r="Q118" s="150"/>
      <c r="R118" s="383"/>
    </row>
    <row r="119" spans="1:18" s="104" customFormat="1" ht="33" customHeight="1">
      <c r="A119" s="666"/>
      <c r="B119" s="559" t="s">
        <v>81</v>
      </c>
      <c r="C119" s="692"/>
      <c r="D119" s="137"/>
      <c r="E119" s="691"/>
      <c r="F119" s="557" t="s">
        <v>112</v>
      </c>
      <c r="G119" s="468"/>
      <c r="H119" s="127"/>
      <c r="I119" s="128"/>
      <c r="J119" s="128"/>
      <c r="K119" s="128"/>
      <c r="L119" s="128"/>
      <c r="M119" s="128"/>
      <c r="N119" s="128"/>
      <c r="O119" s="128"/>
      <c r="P119" s="128"/>
      <c r="Q119" s="355"/>
      <c r="R119" s="380"/>
    </row>
    <row r="120" spans="1:18" s="104" customFormat="1" ht="33" customHeight="1" thickBot="1">
      <c r="A120" s="666"/>
      <c r="B120" s="505" t="s">
        <v>82</v>
      </c>
      <c r="C120" s="692"/>
      <c r="D120" s="133" t="s">
        <v>83</v>
      </c>
      <c r="E120" s="691"/>
      <c r="F120" s="107" t="s">
        <v>20</v>
      </c>
      <c r="G120" s="497">
        <f>R120*J5</f>
        <v>0</v>
      </c>
      <c r="H120" s="127"/>
      <c r="I120" s="128"/>
      <c r="J120" s="128"/>
      <c r="K120" s="128"/>
      <c r="L120" s="128"/>
      <c r="M120" s="128"/>
      <c r="N120" s="128">
        <v>0</v>
      </c>
      <c r="O120" s="128"/>
      <c r="P120" s="131"/>
      <c r="Q120" s="355"/>
      <c r="R120" s="380">
        <v>1.1000000000000001</v>
      </c>
    </row>
    <row r="121" spans="1:18" s="104" customFormat="1" ht="33" customHeight="1">
      <c r="A121" s="666"/>
      <c r="B121" s="567" t="s">
        <v>84</v>
      </c>
      <c r="C121" s="692"/>
      <c r="D121" s="694"/>
      <c r="E121" s="691"/>
      <c r="F121" s="696"/>
      <c r="G121" s="434"/>
      <c r="H121" s="628"/>
      <c r="I121" s="628"/>
      <c r="J121" s="628"/>
      <c r="K121" s="628"/>
      <c r="L121" s="628"/>
      <c r="M121" s="628"/>
      <c r="N121" s="628"/>
      <c r="O121" s="628"/>
      <c r="P121" s="628"/>
      <c r="Q121" s="628"/>
      <c r="R121" s="535"/>
    </row>
    <row r="122" spans="1:18" s="104" customFormat="1" ht="33" customHeight="1">
      <c r="A122" s="666"/>
      <c r="B122" s="567" t="s">
        <v>85</v>
      </c>
      <c r="C122" s="692"/>
      <c r="D122" s="698"/>
      <c r="E122" s="691"/>
      <c r="F122" s="699"/>
      <c r="G122" s="437"/>
      <c r="H122" s="675"/>
      <c r="I122" s="675"/>
      <c r="J122" s="675"/>
      <c r="K122" s="675"/>
      <c r="L122" s="675"/>
      <c r="M122" s="675"/>
      <c r="N122" s="675"/>
      <c r="O122" s="675"/>
      <c r="P122" s="675"/>
      <c r="Q122" s="675"/>
      <c r="R122" s="565"/>
    </row>
    <row r="123" spans="1:18" s="104" customFormat="1" ht="81.75" customHeight="1">
      <c r="A123" s="666"/>
      <c r="B123" s="142" t="s">
        <v>585</v>
      </c>
      <c r="C123" s="692"/>
      <c r="D123" s="698"/>
      <c r="E123" s="691"/>
      <c r="F123" s="699"/>
      <c r="G123" s="437"/>
      <c r="H123" s="675"/>
      <c r="I123" s="675"/>
      <c r="J123" s="675"/>
      <c r="K123" s="675"/>
      <c r="L123" s="675"/>
      <c r="M123" s="675"/>
      <c r="N123" s="675"/>
      <c r="O123" s="675"/>
      <c r="P123" s="675"/>
      <c r="Q123" s="675"/>
      <c r="R123" s="565"/>
    </row>
    <row r="124" spans="1:18" s="104" customFormat="1" ht="51" customHeight="1" thickBot="1">
      <c r="A124" s="667"/>
      <c r="B124" s="560" t="s">
        <v>586</v>
      </c>
      <c r="C124" s="681"/>
      <c r="D124" s="695"/>
      <c r="E124" s="663"/>
      <c r="F124" s="679"/>
      <c r="G124" s="467"/>
      <c r="H124" s="631"/>
      <c r="I124" s="631"/>
      <c r="J124" s="631"/>
      <c r="K124" s="631"/>
      <c r="L124" s="631"/>
      <c r="M124" s="631"/>
      <c r="N124" s="631"/>
      <c r="O124" s="631"/>
      <c r="P124" s="631"/>
      <c r="Q124" s="631"/>
      <c r="R124" s="511"/>
    </row>
    <row r="125" spans="1:18" s="104" customFormat="1" ht="33" customHeight="1">
      <c r="A125" s="665">
        <v>18</v>
      </c>
      <c r="B125" s="536" t="s">
        <v>587</v>
      </c>
      <c r="C125" s="504"/>
      <c r="D125" s="536"/>
      <c r="E125" s="645" t="s">
        <v>451</v>
      </c>
      <c r="F125" s="102" t="s">
        <v>111</v>
      </c>
      <c r="G125" s="456"/>
      <c r="H125" s="204"/>
      <c r="I125" s="103"/>
      <c r="J125" s="110"/>
      <c r="K125" s="110"/>
      <c r="L125" s="110"/>
      <c r="M125" s="110"/>
      <c r="N125" s="110"/>
      <c r="O125" s="110"/>
      <c r="P125" s="110"/>
      <c r="Q125" s="150"/>
      <c r="R125" s="383"/>
    </row>
    <row r="126" spans="1:18" s="104" customFormat="1" ht="33" customHeight="1">
      <c r="A126" s="666"/>
      <c r="B126" s="553" t="s">
        <v>588</v>
      </c>
      <c r="C126" s="505"/>
      <c r="D126" s="133"/>
      <c r="E126" s="691"/>
      <c r="F126" s="557" t="s">
        <v>112</v>
      </c>
      <c r="G126" s="468">
        <f>R126*J5</f>
        <v>0</v>
      </c>
      <c r="H126" s="127"/>
      <c r="I126" s="128"/>
      <c r="J126" s="128"/>
      <c r="K126" s="128">
        <v>0</v>
      </c>
      <c r="L126" s="113"/>
      <c r="M126" s="128"/>
      <c r="N126" s="128"/>
      <c r="O126" s="128"/>
      <c r="P126" s="128"/>
      <c r="Q126" s="355"/>
      <c r="R126" s="380">
        <v>2.1</v>
      </c>
    </row>
    <row r="127" spans="1:18" s="104" customFormat="1" ht="33" customHeight="1" thickBot="1">
      <c r="A127" s="666"/>
      <c r="B127" s="559" t="s">
        <v>86</v>
      </c>
      <c r="C127" s="505"/>
      <c r="D127" s="562"/>
      <c r="E127" s="691"/>
      <c r="F127" s="107" t="s">
        <v>20</v>
      </c>
      <c r="G127" s="497">
        <f>R127*J5</f>
        <v>0</v>
      </c>
      <c r="H127" s="143"/>
      <c r="I127" s="131"/>
      <c r="J127" s="131"/>
      <c r="K127" s="131"/>
      <c r="L127" s="131"/>
      <c r="M127" s="131"/>
      <c r="N127" s="131">
        <v>0</v>
      </c>
      <c r="O127" s="131"/>
      <c r="P127" s="131"/>
      <c r="Q127" s="356"/>
      <c r="R127" s="382">
        <v>3.5</v>
      </c>
    </row>
    <row r="128" spans="1:18" s="104" customFormat="1" ht="34.5" customHeight="1">
      <c r="A128" s="666"/>
      <c r="B128" s="559" t="s">
        <v>589</v>
      </c>
      <c r="C128" s="505" t="s">
        <v>87</v>
      </c>
      <c r="D128" s="559" t="s">
        <v>612</v>
      </c>
      <c r="E128" s="691"/>
      <c r="F128" s="665"/>
      <c r="G128" s="436"/>
      <c r="H128" s="700"/>
      <c r="I128" s="633"/>
      <c r="J128" s="633"/>
      <c r="K128" s="633"/>
      <c r="L128" s="633"/>
      <c r="M128" s="633"/>
      <c r="N128" s="633"/>
      <c r="O128" s="633"/>
      <c r="P128" s="633"/>
      <c r="Q128" s="633"/>
      <c r="R128" s="503"/>
    </row>
    <row r="129" spans="1:18" s="104" customFormat="1" ht="33" customHeight="1">
      <c r="A129" s="666"/>
      <c r="B129" s="559" t="s">
        <v>590</v>
      </c>
      <c r="C129" s="505" t="s">
        <v>79</v>
      </c>
      <c r="D129" s="559" t="s">
        <v>88</v>
      </c>
      <c r="E129" s="691"/>
      <c r="F129" s="691"/>
      <c r="G129" s="472"/>
      <c r="H129" s="701"/>
      <c r="I129" s="701"/>
      <c r="J129" s="701"/>
      <c r="K129" s="701"/>
      <c r="L129" s="701"/>
      <c r="M129" s="701"/>
      <c r="N129" s="701"/>
      <c r="O129" s="701"/>
      <c r="P129" s="701"/>
      <c r="Q129" s="701"/>
      <c r="R129" s="507"/>
    </row>
    <row r="130" spans="1:18" s="104" customFormat="1" ht="33" customHeight="1">
      <c r="A130" s="666"/>
      <c r="B130" s="559" t="s">
        <v>591</v>
      </c>
      <c r="C130" s="505"/>
      <c r="D130" s="559"/>
      <c r="E130" s="691"/>
      <c r="F130" s="691"/>
      <c r="G130" s="472"/>
      <c r="H130" s="701"/>
      <c r="I130" s="701"/>
      <c r="J130" s="701"/>
      <c r="K130" s="701"/>
      <c r="L130" s="701"/>
      <c r="M130" s="701"/>
      <c r="N130" s="701"/>
      <c r="O130" s="701"/>
      <c r="P130" s="701"/>
      <c r="Q130" s="701"/>
      <c r="R130" s="507"/>
    </row>
    <row r="131" spans="1:18" s="104" customFormat="1" ht="45" customHeight="1" thickBot="1">
      <c r="A131" s="666"/>
      <c r="B131" s="560" t="s">
        <v>89</v>
      </c>
      <c r="C131" s="505"/>
      <c r="D131" s="559"/>
      <c r="E131" s="691"/>
      <c r="F131" s="691"/>
      <c r="G131" s="472"/>
      <c r="H131" s="701"/>
      <c r="I131" s="701"/>
      <c r="J131" s="701"/>
      <c r="K131" s="701"/>
      <c r="L131" s="701"/>
      <c r="M131" s="701"/>
      <c r="N131" s="701"/>
      <c r="O131" s="701"/>
      <c r="P131" s="701"/>
      <c r="Q131" s="701"/>
      <c r="R131" s="507"/>
    </row>
    <row r="132" spans="1:18" s="104" customFormat="1" ht="33" customHeight="1">
      <c r="A132" s="665">
        <v>19</v>
      </c>
      <c r="B132" s="536" t="s">
        <v>90</v>
      </c>
      <c r="C132" s="668" t="s">
        <v>91</v>
      </c>
      <c r="D132" s="561"/>
      <c r="E132" s="645" t="s">
        <v>451</v>
      </c>
      <c r="F132" s="102" t="s">
        <v>111</v>
      </c>
      <c r="G132" s="456"/>
      <c r="H132" s="109"/>
      <c r="I132" s="103"/>
      <c r="J132" s="103"/>
      <c r="K132" s="103"/>
      <c r="L132" s="103"/>
      <c r="M132" s="103"/>
      <c r="N132" s="103"/>
      <c r="O132" s="103"/>
      <c r="P132" s="512"/>
      <c r="Q132" s="156"/>
      <c r="R132" s="376"/>
    </row>
    <row r="133" spans="1:18" s="104" customFormat="1" ht="33" customHeight="1">
      <c r="A133" s="666"/>
      <c r="B133" s="559" t="s">
        <v>92</v>
      </c>
      <c r="C133" s="669"/>
      <c r="D133" s="117"/>
      <c r="E133" s="646"/>
      <c r="F133" s="557" t="s">
        <v>112</v>
      </c>
      <c r="G133" s="468"/>
      <c r="H133" s="129"/>
      <c r="I133" s="113"/>
      <c r="J133" s="113"/>
      <c r="K133" s="113"/>
      <c r="L133" s="113"/>
      <c r="M133" s="113"/>
      <c r="N133" s="113"/>
      <c r="O133" s="113"/>
      <c r="P133" s="113"/>
      <c r="Q133" s="151"/>
      <c r="R133" s="381"/>
    </row>
    <row r="134" spans="1:18" s="104" customFormat="1" ht="33" customHeight="1" thickBot="1">
      <c r="A134" s="666"/>
      <c r="B134" s="559" t="s">
        <v>592</v>
      </c>
      <c r="C134" s="669"/>
      <c r="D134" s="560"/>
      <c r="E134" s="646"/>
      <c r="F134" s="107" t="s">
        <v>20</v>
      </c>
      <c r="G134" s="497">
        <f>R134*J5</f>
        <v>0</v>
      </c>
      <c r="H134" s="126"/>
      <c r="I134" s="114"/>
      <c r="J134" s="114"/>
      <c r="K134" s="114"/>
      <c r="L134" s="114"/>
      <c r="M134" s="114"/>
      <c r="N134" s="114">
        <v>0</v>
      </c>
      <c r="O134" s="114"/>
      <c r="P134" s="114"/>
      <c r="Q134" s="158"/>
      <c r="R134" s="379">
        <v>1.3</v>
      </c>
    </row>
    <row r="135" spans="1:18" s="104" customFormat="1" ht="48" customHeight="1" thickBot="1">
      <c r="A135" s="667"/>
      <c r="B135" s="560" t="s">
        <v>593</v>
      </c>
      <c r="C135" s="670"/>
      <c r="D135" s="144" t="s">
        <v>93</v>
      </c>
      <c r="E135" s="647"/>
      <c r="F135" s="132"/>
      <c r="G135" s="470"/>
      <c r="H135" s="635"/>
      <c r="I135" s="635"/>
      <c r="J135" s="635"/>
      <c r="K135" s="635"/>
      <c r="L135" s="635"/>
      <c r="M135" s="635"/>
      <c r="N135" s="635"/>
      <c r="O135" s="635"/>
      <c r="P135" s="635"/>
      <c r="Q135" s="635"/>
      <c r="R135" s="558"/>
    </row>
    <row r="136" spans="1:18" s="104" customFormat="1" ht="33" customHeight="1">
      <c r="A136" s="665">
        <v>20</v>
      </c>
      <c r="B136" s="536" t="s">
        <v>594</v>
      </c>
      <c r="C136" s="668" t="s">
        <v>103</v>
      </c>
      <c r="D136" s="561" t="s">
        <v>94</v>
      </c>
      <c r="E136" s="645" t="s">
        <v>607</v>
      </c>
      <c r="F136" s="102" t="s">
        <v>111</v>
      </c>
      <c r="G136" s="456">
        <f>R136*J5</f>
        <v>0</v>
      </c>
      <c r="H136" s="109"/>
      <c r="I136" s="103"/>
      <c r="J136" s="103">
        <v>0</v>
      </c>
      <c r="K136" s="103"/>
      <c r="L136" s="103"/>
      <c r="M136" s="103"/>
      <c r="N136" s="103"/>
      <c r="O136" s="103"/>
      <c r="P136" s="512"/>
      <c r="Q136" s="156"/>
      <c r="R136" s="376">
        <v>1.6</v>
      </c>
    </row>
    <row r="137" spans="1:18" s="104" customFormat="1" ht="33" customHeight="1">
      <c r="A137" s="666"/>
      <c r="B137" s="553" t="s">
        <v>423</v>
      </c>
      <c r="C137" s="669"/>
      <c r="D137" s="117"/>
      <c r="E137" s="646"/>
      <c r="F137" s="557" t="s">
        <v>112</v>
      </c>
      <c r="G137" s="468"/>
      <c r="H137" s="129"/>
      <c r="I137" s="113"/>
      <c r="J137" s="113"/>
      <c r="K137" s="113"/>
      <c r="L137" s="113"/>
      <c r="M137" s="113"/>
      <c r="N137" s="113"/>
      <c r="O137" s="113"/>
      <c r="P137" s="113"/>
      <c r="Q137" s="151"/>
      <c r="R137" s="381"/>
    </row>
    <row r="138" spans="1:18" s="104" customFormat="1" ht="33" customHeight="1" thickBot="1">
      <c r="A138" s="666"/>
      <c r="B138" s="559" t="s">
        <v>95</v>
      </c>
      <c r="C138" s="669"/>
      <c r="D138" s="560"/>
      <c r="E138" s="646"/>
      <c r="F138" s="107" t="s">
        <v>20</v>
      </c>
      <c r="G138" s="497"/>
      <c r="H138" s="126"/>
      <c r="I138" s="114"/>
      <c r="J138" s="114"/>
      <c r="K138" s="114"/>
      <c r="L138" s="114"/>
      <c r="M138" s="114"/>
      <c r="N138" s="114"/>
      <c r="O138" s="114"/>
      <c r="P138" s="114"/>
      <c r="Q138" s="158"/>
      <c r="R138" s="379"/>
    </row>
    <row r="139" spans="1:18" s="104" customFormat="1" ht="33" customHeight="1">
      <c r="A139" s="666"/>
      <c r="B139" s="559" t="s">
        <v>96</v>
      </c>
      <c r="C139" s="669"/>
      <c r="D139" s="671" t="s">
        <v>31</v>
      </c>
      <c r="E139" s="646"/>
      <c r="F139" s="664"/>
      <c r="G139" s="464"/>
      <c r="H139" s="675"/>
      <c r="I139" s="675"/>
      <c r="J139" s="675"/>
      <c r="K139" s="675"/>
      <c r="L139" s="675"/>
      <c r="M139" s="675"/>
      <c r="N139" s="675"/>
      <c r="O139" s="675"/>
      <c r="P139" s="675"/>
      <c r="Q139" s="675"/>
      <c r="R139" s="557"/>
    </row>
    <row r="140" spans="1:18" s="104" customFormat="1" ht="33" customHeight="1">
      <c r="A140" s="666"/>
      <c r="B140" s="559" t="s">
        <v>595</v>
      </c>
      <c r="C140" s="669"/>
      <c r="D140" s="676"/>
      <c r="E140" s="646"/>
      <c r="F140" s="674"/>
      <c r="G140" s="464"/>
      <c r="H140" s="675"/>
      <c r="I140" s="675"/>
      <c r="J140" s="675"/>
      <c r="K140" s="675"/>
      <c r="L140" s="675"/>
      <c r="M140" s="675"/>
      <c r="N140" s="675"/>
      <c r="O140" s="675"/>
      <c r="P140" s="675"/>
      <c r="Q140" s="675"/>
      <c r="R140" s="557"/>
    </row>
    <row r="141" spans="1:18" s="104" customFormat="1" ht="33" customHeight="1">
      <c r="A141" s="666"/>
      <c r="B141" s="559" t="s">
        <v>46</v>
      </c>
      <c r="C141" s="669"/>
      <c r="D141" s="676"/>
      <c r="E141" s="646"/>
      <c r="F141" s="674"/>
      <c r="G141" s="464"/>
      <c r="H141" s="675"/>
      <c r="I141" s="675"/>
      <c r="J141" s="675"/>
      <c r="K141" s="675"/>
      <c r="L141" s="675"/>
      <c r="M141" s="675"/>
      <c r="N141" s="675"/>
      <c r="O141" s="675"/>
      <c r="P141" s="675"/>
      <c r="Q141" s="675"/>
      <c r="R141" s="557"/>
    </row>
    <row r="142" spans="1:18" s="104" customFormat="1" ht="45" customHeight="1" thickBot="1">
      <c r="A142" s="667"/>
      <c r="B142" s="560" t="s">
        <v>97</v>
      </c>
      <c r="C142" s="670"/>
      <c r="D142" s="677"/>
      <c r="E142" s="647"/>
      <c r="F142" s="679"/>
      <c r="G142" s="467"/>
      <c r="H142" s="635"/>
      <c r="I142" s="635"/>
      <c r="J142" s="635"/>
      <c r="K142" s="635"/>
      <c r="L142" s="635"/>
      <c r="M142" s="635"/>
      <c r="N142" s="635"/>
      <c r="O142" s="635"/>
      <c r="P142" s="635"/>
      <c r="Q142" s="635"/>
      <c r="R142" s="511"/>
    </row>
    <row r="143" spans="1:18" s="104" customFormat="1" ht="33" customHeight="1">
      <c r="A143" s="665">
        <v>21</v>
      </c>
      <c r="B143" s="536" t="s">
        <v>415</v>
      </c>
      <c r="C143" s="668" t="s">
        <v>103</v>
      </c>
      <c r="D143" s="536" t="s">
        <v>98</v>
      </c>
      <c r="E143" s="645" t="s">
        <v>17</v>
      </c>
      <c r="F143" s="102" t="s">
        <v>111</v>
      </c>
      <c r="G143" s="456">
        <f>R143*J5</f>
        <v>0</v>
      </c>
      <c r="H143" s="109"/>
      <c r="I143" s="103"/>
      <c r="J143" s="103">
        <v>0</v>
      </c>
      <c r="K143" s="103"/>
      <c r="L143" s="103"/>
      <c r="M143" s="103"/>
      <c r="N143" s="103"/>
      <c r="O143" s="512"/>
      <c r="P143" s="103"/>
      <c r="Q143" s="156"/>
      <c r="R143" s="376">
        <v>1.8</v>
      </c>
    </row>
    <row r="144" spans="1:18" s="104" customFormat="1" ht="33" customHeight="1">
      <c r="A144" s="666"/>
      <c r="B144" s="553" t="s">
        <v>429</v>
      </c>
      <c r="C144" s="669"/>
      <c r="D144" s="117"/>
      <c r="E144" s="646"/>
      <c r="F144" s="557" t="s">
        <v>112</v>
      </c>
      <c r="G144" s="468"/>
      <c r="H144" s="129"/>
      <c r="I144" s="113"/>
      <c r="J144" s="113"/>
      <c r="K144" s="113"/>
      <c r="L144" s="113"/>
      <c r="M144" s="113"/>
      <c r="N144" s="113"/>
      <c r="O144" s="113"/>
      <c r="P144" s="113"/>
      <c r="Q144" s="151"/>
      <c r="R144" s="381"/>
    </row>
    <row r="145" spans="1:18" s="104" customFormat="1" ht="33" customHeight="1" thickBot="1">
      <c r="A145" s="666"/>
      <c r="B145" s="559" t="s">
        <v>99</v>
      </c>
      <c r="C145" s="669"/>
      <c r="D145" s="560"/>
      <c r="E145" s="646"/>
      <c r="F145" s="107" t="s">
        <v>20</v>
      </c>
      <c r="G145" s="497"/>
      <c r="H145" s="126"/>
      <c r="I145" s="114"/>
      <c r="J145" s="114"/>
      <c r="K145" s="114"/>
      <c r="L145" s="114"/>
      <c r="M145" s="114"/>
      <c r="N145" s="114"/>
      <c r="O145" s="114"/>
      <c r="P145" s="114"/>
      <c r="Q145" s="158"/>
      <c r="R145" s="379"/>
    </row>
    <row r="146" spans="1:18" s="104" customFormat="1" ht="33" customHeight="1">
      <c r="A146" s="666"/>
      <c r="B146" s="559" t="s">
        <v>100</v>
      </c>
      <c r="C146" s="669"/>
      <c r="D146" s="671" t="s">
        <v>613</v>
      </c>
      <c r="E146" s="646"/>
      <c r="F146" s="664"/>
      <c r="G146" s="461"/>
      <c r="H146" s="628"/>
      <c r="I146" s="628"/>
      <c r="J146" s="628"/>
      <c r="K146" s="628"/>
      <c r="L146" s="628"/>
      <c r="M146" s="628"/>
      <c r="N146" s="628"/>
      <c r="O146" s="628"/>
      <c r="P146" s="628"/>
      <c r="Q146" s="628"/>
      <c r="R146" s="509"/>
    </row>
    <row r="147" spans="1:18" s="104" customFormat="1" ht="33" customHeight="1">
      <c r="A147" s="666"/>
      <c r="B147" s="559" t="s">
        <v>596</v>
      </c>
      <c r="C147" s="669"/>
      <c r="D147" s="676"/>
      <c r="E147" s="646"/>
      <c r="F147" s="674"/>
      <c r="G147" s="464"/>
      <c r="H147" s="675"/>
      <c r="I147" s="675"/>
      <c r="J147" s="675"/>
      <c r="K147" s="675"/>
      <c r="L147" s="675"/>
      <c r="M147" s="675"/>
      <c r="N147" s="675"/>
      <c r="O147" s="675"/>
      <c r="P147" s="675"/>
      <c r="Q147" s="675"/>
      <c r="R147" s="557"/>
    </row>
    <row r="148" spans="1:18" s="104" customFormat="1" ht="51" customHeight="1" thickBot="1">
      <c r="A148" s="667"/>
      <c r="B148" s="560" t="s">
        <v>101</v>
      </c>
      <c r="C148" s="670"/>
      <c r="D148" s="677"/>
      <c r="E148" s="647"/>
      <c r="F148" s="693"/>
      <c r="G148" s="470"/>
      <c r="H148" s="635"/>
      <c r="I148" s="635"/>
      <c r="J148" s="635"/>
      <c r="K148" s="635"/>
      <c r="L148" s="635"/>
      <c r="M148" s="635"/>
      <c r="N148" s="635"/>
      <c r="O148" s="635"/>
      <c r="P148" s="635"/>
      <c r="Q148" s="635"/>
      <c r="R148" s="558"/>
    </row>
    <row r="149" spans="1:18" s="104" customFormat="1" ht="33" customHeight="1">
      <c r="A149" s="665">
        <v>22</v>
      </c>
      <c r="B149" s="559" t="s">
        <v>424</v>
      </c>
      <c r="C149" s="668" t="s">
        <v>103</v>
      </c>
      <c r="D149" s="536" t="s">
        <v>431</v>
      </c>
      <c r="E149" s="645" t="s">
        <v>17</v>
      </c>
      <c r="F149" s="102" t="s">
        <v>111</v>
      </c>
      <c r="G149" s="456">
        <f>R149*J5</f>
        <v>0</v>
      </c>
      <c r="H149" s="109"/>
      <c r="I149" s="103"/>
      <c r="J149" s="103">
        <v>0</v>
      </c>
      <c r="K149" s="103"/>
      <c r="L149" s="103"/>
      <c r="M149" s="103"/>
      <c r="N149" s="103"/>
      <c r="O149" s="512"/>
      <c r="P149" s="103"/>
      <c r="Q149" s="156"/>
      <c r="R149" s="376">
        <v>0.5</v>
      </c>
    </row>
    <row r="150" spans="1:18" s="104" customFormat="1" ht="33" customHeight="1">
      <c r="A150" s="666"/>
      <c r="B150" s="559" t="s">
        <v>430</v>
      </c>
      <c r="C150" s="669"/>
      <c r="D150" s="117"/>
      <c r="E150" s="646"/>
      <c r="F150" s="557" t="s">
        <v>112</v>
      </c>
      <c r="G150" s="468"/>
      <c r="H150" s="129"/>
      <c r="I150" s="113"/>
      <c r="J150" s="113"/>
      <c r="K150" s="113"/>
      <c r="L150" s="113"/>
      <c r="M150" s="113"/>
      <c r="N150" s="113"/>
      <c r="O150" s="113"/>
      <c r="P150" s="113"/>
      <c r="Q150" s="151"/>
      <c r="R150" s="381"/>
    </row>
    <row r="151" spans="1:18" s="104" customFormat="1" ht="33" customHeight="1" thickBot="1">
      <c r="A151" s="666"/>
      <c r="B151" s="559" t="s">
        <v>425</v>
      </c>
      <c r="C151" s="669"/>
      <c r="D151" s="560"/>
      <c r="E151" s="646"/>
      <c r="F151" s="107" t="s">
        <v>20</v>
      </c>
      <c r="G151" s="497">
        <f>R151*J5</f>
        <v>0</v>
      </c>
      <c r="H151" s="126"/>
      <c r="I151" s="114"/>
      <c r="J151" s="114"/>
      <c r="K151" s="114"/>
      <c r="L151" s="114"/>
      <c r="M151" s="114"/>
      <c r="N151" s="114"/>
      <c r="O151" s="114"/>
      <c r="P151" s="114"/>
      <c r="Q151" s="158">
        <v>0</v>
      </c>
      <c r="R151" s="379">
        <v>1.5</v>
      </c>
    </row>
    <row r="152" spans="1:18" s="104" customFormat="1" ht="33" customHeight="1">
      <c r="A152" s="666"/>
      <c r="B152" s="559" t="s">
        <v>426</v>
      </c>
      <c r="C152" s="669"/>
      <c r="D152" s="671" t="s">
        <v>409</v>
      </c>
      <c r="E152" s="646"/>
      <c r="F152" s="664"/>
      <c r="G152" s="461"/>
      <c r="H152" s="628"/>
      <c r="I152" s="628"/>
      <c r="J152" s="628"/>
      <c r="K152" s="628"/>
      <c r="L152" s="628"/>
      <c r="M152" s="628"/>
      <c r="N152" s="628"/>
      <c r="O152" s="628"/>
      <c r="P152" s="628"/>
      <c r="Q152" s="628"/>
      <c r="R152" s="509"/>
    </row>
    <row r="153" spans="1:18" s="104" customFormat="1" ht="33" customHeight="1">
      <c r="A153" s="666"/>
      <c r="B153" s="559" t="s">
        <v>427</v>
      </c>
      <c r="C153" s="669"/>
      <c r="D153" s="676"/>
      <c r="E153" s="646"/>
      <c r="F153" s="674"/>
      <c r="G153" s="464"/>
      <c r="H153" s="675"/>
      <c r="I153" s="675"/>
      <c r="J153" s="675"/>
      <c r="K153" s="675"/>
      <c r="L153" s="675"/>
      <c r="M153" s="675"/>
      <c r="N153" s="675"/>
      <c r="O153" s="675"/>
      <c r="P153" s="675"/>
      <c r="Q153" s="675"/>
      <c r="R153" s="557"/>
    </row>
    <row r="154" spans="1:18" s="104" customFormat="1" ht="33" customHeight="1" thickBot="1">
      <c r="A154" s="667"/>
      <c r="B154" s="559" t="s">
        <v>428</v>
      </c>
      <c r="C154" s="670"/>
      <c r="D154" s="677"/>
      <c r="E154" s="647"/>
      <c r="F154" s="693"/>
      <c r="G154" s="470"/>
      <c r="H154" s="635"/>
      <c r="I154" s="635"/>
      <c r="J154" s="635"/>
      <c r="K154" s="635"/>
      <c r="L154" s="635"/>
      <c r="M154" s="635"/>
      <c r="N154" s="635"/>
      <c r="O154" s="635"/>
      <c r="P154" s="635"/>
      <c r="Q154" s="635"/>
      <c r="R154" s="558"/>
    </row>
    <row r="155" spans="1:18" s="104" customFormat="1" ht="33" customHeight="1">
      <c r="A155" s="665">
        <v>23</v>
      </c>
      <c r="B155" s="536" t="s">
        <v>102</v>
      </c>
      <c r="C155" s="668" t="s">
        <v>103</v>
      </c>
      <c r="D155" s="561" t="s">
        <v>453</v>
      </c>
      <c r="E155" s="645" t="s">
        <v>17</v>
      </c>
      <c r="F155" s="102" t="s">
        <v>111</v>
      </c>
      <c r="G155" s="456">
        <f>R155*J5</f>
        <v>0</v>
      </c>
      <c r="H155" s="173"/>
      <c r="I155" s="138"/>
      <c r="J155" s="138">
        <v>0</v>
      </c>
      <c r="K155" s="138"/>
      <c r="L155" s="138"/>
      <c r="M155" s="138"/>
      <c r="N155" s="138"/>
      <c r="O155" s="138"/>
      <c r="P155" s="138"/>
      <c r="Q155" s="168"/>
      <c r="R155" s="384">
        <v>0.7</v>
      </c>
    </row>
    <row r="156" spans="1:18" s="104" customFormat="1" ht="33" customHeight="1">
      <c r="A156" s="666"/>
      <c r="B156" s="505" t="s">
        <v>104</v>
      </c>
      <c r="C156" s="669"/>
      <c r="D156" s="117"/>
      <c r="E156" s="666"/>
      <c r="F156" s="557" t="s">
        <v>112</v>
      </c>
      <c r="G156" s="468"/>
      <c r="H156" s="169"/>
      <c r="I156" s="139"/>
      <c r="J156" s="139"/>
      <c r="K156" s="139"/>
      <c r="L156" s="139"/>
      <c r="M156" s="145"/>
      <c r="N156" s="139"/>
      <c r="O156" s="139"/>
      <c r="P156" s="139"/>
      <c r="Q156" s="170"/>
      <c r="R156" s="385"/>
    </row>
    <row r="157" spans="1:18" s="104" customFormat="1" ht="33" customHeight="1" thickBot="1">
      <c r="A157" s="666"/>
      <c r="B157" s="559" t="s">
        <v>105</v>
      </c>
      <c r="C157" s="669"/>
      <c r="D157" s="559"/>
      <c r="E157" s="666"/>
      <c r="F157" s="107" t="s">
        <v>20</v>
      </c>
      <c r="G157" s="497"/>
      <c r="H157" s="191"/>
      <c r="I157" s="147"/>
      <c r="J157" s="147"/>
      <c r="K157" s="147"/>
      <c r="L157" s="147"/>
      <c r="M157" s="147"/>
      <c r="N157" s="147"/>
      <c r="O157" s="147"/>
      <c r="P157" s="147"/>
      <c r="Q157" s="171"/>
      <c r="R157" s="387"/>
    </row>
    <row r="158" spans="1:18" s="104" customFormat="1" ht="33" customHeight="1">
      <c r="A158" s="666"/>
      <c r="B158" s="559" t="s">
        <v>106</v>
      </c>
      <c r="C158" s="669"/>
      <c r="D158" s="705" t="s">
        <v>614</v>
      </c>
      <c r="E158" s="666"/>
      <c r="F158" s="688"/>
      <c r="G158" s="466"/>
      <c r="H158" s="707"/>
      <c r="I158" s="707"/>
      <c r="J158" s="707"/>
      <c r="K158" s="707"/>
      <c r="L158" s="707"/>
      <c r="M158" s="707"/>
      <c r="N158" s="707"/>
      <c r="O158" s="707"/>
      <c r="P158" s="707"/>
      <c r="Q158" s="707"/>
      <c r="R158" s="510"/>
    </row>
    <row r="159" spans="1:18" s="104" customFormat="1" ht="48" customHeight="1" thickBot="1">
      <c r="A159" s="667"/>
      <c r="B159" s="560" t="s">
        <v>107</v>
      </c>
      <c r="C159" s="670"/>
      <c r="D159" s="706"/>
      <c r="E159" s="667"/>
      <c r="F159" s="679"/>
      <c r="G159" s="467"/>
      <c r="H159" s="708"/>
      <c r="I159" s="708"/>
      <c r="J159" s="708"/>
      <c r="K159" s="708"/>
      <c r="L159" s="708"/>
      <c r="M159" s="708"/>
      <c r="N159" s="708"/>
      <c r="O159" s="708"/>
      <c r="P159" s="708"/>
      <c r="Q159" s="708"/>
      <c r="R159" s="511"/>
    </row>
    <row r="160" spans="1:18" s="104" customFormat="1" ht="33" customHeight="1">
      <c r="A160" s="665">
        <v>24</v>
      </c>
      <c r="B160" s="536" t="s">
        <v>597</v>
      </c>
      <c r="C160" s="668" t="s">
        <v>405</v>
      </c>
      <c r="D160" s="561"/>
      <c r="E160" s="645" t="s">
        <v>451</v>
      </c>
      <c r="F160" s="102" t="s">
        <v>111</v>
      </c>
      <c r="G160" s="456"/>
      <c r="H160" s="109"/>
      <c r="I160" s="103"/>
      <c r="J160" s="103"/>
      <c r="K160" s="103"/>
      <c r="L160" s="103"/>
      <c r="M160" s="103"/>
      <c r="N160" s="103"/>
      <c r="O160" s="103"/>
      <c r="P160" s="103"/>
      <c r="Q160" s="156"/>
      <c r="R160" s="376"/>
    </row>
    <row r="161" spans="1:18" s="104" customFormat="1" ht="33" customHeight="1">
      <c r="A161" s="666"/>
      <c r="B161" s="553" t="s">
        <v>598</v>
      </c>
      <c r="C161" s="669"/>
      <c r="D161" s="133"/>
      <c r="E161" s="666"/>
      <c r="F161" s="557" t="s">
        <v>112</v>
      </c>
      <c r="G161" s="468"/>
      <c r="H161" s="127"/>
      <c r="I161" s="108"/>
      <c r="J161" s="108"/>
      <c r="K161" s="108"/>
      <c r="L161" s="108"/>
      <c r="M161" s="108"/>
      <c r="N161" s="108"/>
      <c r="O161" s="108"/>
      <c r="P161" s="108"/>
      <c r="Q161" s="354"/>
      <c r="R161" s="380"/>
    </row>
    <row r="162" spans="1:18" s="104" customFormat="1" ht="33" customHeight="1" thickBot="1">
      <c r="A162" s="666"/>
      <c r="B162" s="553" t="s">
        <v>108</v>
      </c>
      <c r="C162" s="669"/>
      <c r="D162" s="562"/>
      <c r="E162" s="666"/>
      <c r="F162" s="107" t="s">
        <v>20</v>
      </c>
      <c r="G162" s="497">
        <f>R162*J5</f>
        <v>0</v>
      </c>
      <c r="H162" s="126"/>
      <c r="I162" s="114"/>
      <c r="J162" s="114"/>
      <c r="K162" s="114"/>
      <c r="L162" s="114"/>
      <c r="M162" s="114"/>
      <c r="N162" s="114"/>
      <c r="O162" s="114"/>
      <c r="P162" s="114"/>
      <c r="Q162" s="158">
        <v>0</v>
      </c>
      <c r="R162" s="379">
        <v>1.8</v>
      </c>
    </row>
    <row r="163" spans="1:18" s="104" customFormat="1" ht="33" customHeight="1">
      <c r="A163" s="666"/>
      <c r="B163" s="559" t="s">
        <v>109</v>
      </c>
      <c r="C163" s="669"/>
      <c r="D163" s="698" t="s">
        <v>615</v>
      </c>
      <c r="E163" s="666"/>
      <c r="F163" s="664"/>
      <c r="G163" s="461"/>
      <c r="H163" s="628"/>
      <c r="I163" s="629"/>
      <c r="J163" s="629"/>
      <c r="K163" s="629"/>
      <c r="L163" s="629"/>
      <c r="M163" s="629"/>
      <c r="N163" s="629"/>
      <c r="O163" s="629"/>
      <c r="P163" s="629"/>
      <c r="Q163" s="629"/>
      <c r="R163" s="509"/>
    </row>
    <row r="164" spans="1:18" s="104" customFormat="1" ht="33" customHeight="1">
      <c r="A164" s="666"/>
      <c r="B164" s="559" t="s">
        <v>599</v>
      </c>
      <c r="C164" s="669"/>
      <c r="D164" s="698"/>
      <c r="E164" s="666"/>
      <c r="F164" s="678"/>
      <c r="G164" s="466"/>
      <c r="H164" s="630"/>
      <c r="I164" s="630"/>
      <c r="J164" s="630"/>
      <c r="K164" s="630"/>
      <c r="L164" s="630"/>
      <c r="M164" s="630"/>
      <c r="N164" s="630"/>
      <c r="O164" s="630"/>
      <c r="P164" s="630"/>
      <c r="Q164" s="630"/>
      <c r="R164" s="510"/>
    </row>
    <row r="165" spans="1:18" s="104" customFormat="1" ht="42" customHeight="1" thickBot="1">
      <c r="A165" s="667"/>
      <c r="B165" s="560" t="s">
        <v>600</v>
      </c>
      <c r="C165" s="670"/>
      <c r="D165" s="695"/>
      <c r="E165" s="667"/>
      <c r="F165" s="679"/>
      <c r="G165" s="467"/>
      <c r="H165" s="631"/>
      <c r="I165" s="631"/>
      <c r="J165" s="631"/>
      <c r="K165" s="631"/>
      <c r="L165" s="631"/>
      <c r="M165" s="631"/>
      <c r="N165" s="631"/>
      <c r="O165" s="631"/>
      <c r="P165" s="631"/>
      <c r="Q165" s="631"/>
      <c r="R165" s="511"/>
    </row>
    <row r="166" spans="1:18" s="155" customFormat="1" ht="32.25" customHeight="1">
      <c r="A166" s="665">
        <v>25</v>
      </c>
      <c r="B166" s="702" t="s">
        <v>646</v>
      </c>
      <c r="C166" s="668" t="s">
        <v>422</v>
      </c>
      <c r="D166" s="561" t="s">
        <v>117</v>
      </c>
      <c r="E166" s="665" t="s">
        <v>450</v>
      </c>
      <c r="F166" s="102" t="s">
        <v>111</v>
      </c>
      <c r="G166" s="497">
        <f>R166*J5</f>
        <v>0</v>
      </c>
      <c r="H166" s="204">
        <v>0</v>
      </c>
      <c r="I166" s="110"/>
      <c r="J166" s="110"/>
      <c r="K166" s="110"/>
      <c r="L166" s="110"/>
      <c r="M166" s="110"/>
      <c r="N166" s="110"/>
      <c r="O166" s="110"/>
      <c r="P166" s="110"/>
      <c r="Q166" s="150"/>
      <c r="R166" s="383">
        <v>0.27</v>
      </c>
    </row>
    <row r="167" spans="1:18" s="155" customFormat="1" ht="32.25" customHeight="1">
      <c r="A167" s="666"/>
      <c r="B167" s="703"/>
      <c r="C167" s="669"/>
      <c r="D167" s="113"/>
      <c r="E167" s="666"/>
      <c r="F167" s="557" t="s">
        <v>112</v>
      </c>
      <c r="G167" s="468"/>
      <c r="H167" s="129"/>
      <c r="I167" s="113"/>
      <c r="J167" s="113"/>
      <c r="K167" s="113"/>
      <c r="L167" s="113"/>
      <c r="M167" s="113"/>
      <c r="N167" s="113"/>
      <c r="O167" s="113"/>
      <c r="P167" s="113"/>
      <c r="Q167" s="151"/>
      <c r="R167" s="381"/>
    </row>
    <row r="168" spans="1:18" s="155" customFormat="1" ht="33" customHeight="1" thickBot="1">
      <c r="A168" s="666"/>
      <c r="B168" s="703"/>
      <c r="C168" s="669"/>
      <c r="D168" s="562"/>
      <c r="E168" s="666"/>
      <c r="F168" s="125" t="s">
        <v>20</v>
      </c>
      <c r="G168" s="469"/>
      <c r="H168" s="152"/>
      <c r="I168" s="153"/>
      <c r="J168" s="153"/>
      <c r="K168" s="153"/>
      <c r="L168" s="153"/>
      <c r="M168" s="153"/>
      <c r="N168" s="153"/>
      <c r="O168" s="153"/>
      <c r="P168" s="153"/>
      <c r="Q168" s="154"/>
      <c r="R168" s="388"/>
    </row>
    <row r="169" spans="1:18" s="155" customFormat="1" ht="33" customHeight="1" thickBot="1">
      <c r="A169" s="667"/>
      <c r="B169" s="704"/>
      <c r="C169" s="670"/>
      <c r="D169" s="136"/>
      <c r="E169" s="667"/>
      <c r="F169" s="285"/>
      <c r="G169" s="467"/>
      <c r="H169" s="627"/>
      <c r="I169" s="627"/>
      <c r="J169" s="627"/>
      <c r="K169" s="627"/>
      <c r="L169" s="627"/>
      <c r="M169" s="627"/>
      <c r="N169" s="627"/>
      <c r="O169" s="627"/>
      <c r="P169" s="627"/>
      <c r="Q169" s="627"/>
      <c r="R169" s="511"/>
    </row>
    <row r="170" spans="1:18" s="155" customFormat="1" ht="32.25" customHeight="1">
      <c r="A170" s="665">
        <v>26</v>
      </c>
      <c r="B170" s="702" t="s">
        <v>646</v>
      </c>
      <c r="C170" s="668" t="s">
        <v>422</v>
      </c>
      <c r="D170" s="561" t="s">
        <v>454</v>
      </c>
      <c r="E170" s="665" t="s">
        <v>450</v>
      </c>
      <c r="F170" s="102" t="s">
        <v>111</v>
      </c>
      <c r="G170" s="497">
        <f>R170*J5</f>
        <v>0</v>
      </c>
      <c r="H170" s="204">
        <v>0</v>
      </c>
      <c r="I170" s="110"/>
      <c r="J170" s="110"/>
      <c r="K170" s="110"/>
      <c r="L170" s="110"/>
      <c r="M170" s="110"/>
      <c r="N170" s="110"/>
      <c r="O170" s="110"/>
      <c r="P170" s="110"/>
      <c r="Q170" s="150"/>
      <c r="R170" s="383">
        <v>0.27</v>
      </c>
    </row>
    <row r="171" spans="1:18" s="155" customFormat="1" ht="32.25" customHeight="1">
      <c r="A171" s="666"/>
      <c r="B171" s="703"/>
      <c r="C171" s="669"/>
      <c r="D171" s="113"/>
      <c r="E171" s="666"/>
      <c r="F171" s="557" t="s">
        <v>112</v>
      </c>
      <c r="G171" s="468"/>
      <c r="H171" s="129"/>
      <c r="I171" s="113"/>
      <c r="J171" s="113"/>
      <c r="K171" s="113"/>
      <c r="L171" s="113"/>
      <c r="M171" s="113"/>
      <c r="N171" s="113"/>
      <c r="O171" s="113"/>
      <c r="P171" s="113"/>
      <c r="Q171" s="151"/>
      <c r="R171" s="381"/>
    </row>
    <row r="172" spans="1:18" s="155" customFormat="1" ht="33" customHeight="1" thickBot="1">
      <c r="A172" s="666"/>
      <c r="B172" s="703"/>
      <c r="C172" s="669"/>
      <c r="D172" s="562"/>
      <c r="E172" s="666"/>
      <c r="F172" s="125" t="s">
        <v>20</v>
      </c>
      <c r="G172" s="469"/>
      <c r="H172" s="152"/>
      <c r="I172" s="153"/>
      <c r="J172" s="153"/>
      <c r="K172" s="153"/>
      <c r="L172" s="153"/>
      <c r="M172" s="153"/>
      <c r="N172" s="153"/>
      <c r="O172" s="153"/>
      <c r="P172" s="153"/>
      <c r="Q172" s="154"/>
      <c r="R172" s="388"/>
    </row>
    <row r="173" spans="1:18" s="155" customFormat="1" ht="33" customHeight="1" thickBot="1">
      <c r="A173" s="667"/>
      <c r="B173" s="704"/>
      <c r="C173" s="670"/>
      <c r="D173" s="136"/>
      <c r="E173" s="667"/>
      <c r="F173" s="285"/>
      <c r="G173" s="467"/>
      <c r="H173" s="627"/>
      <c r="I173" s="627"/>
      <c r="J173" s="627"/>
      <c r="K173" s="627"/>
      <c r="L173" s="627"/>
      <c r="M173" s="627"/>
      <c r="N173" s="627"/>
      <c r="O173" s="627"/>
      <c r="P173" s="627"/>
      <c r="Q173" s="627"/>
      <c r="R173" s="511"/>
    </row>
    <row r="174" spans="1:18" s="155" customFormat="1" ht="32.25" customHeight="1">
      <c r="A174" s="665">
        <v>27</v>
      </c>
      <c r="B174" s="702" t="s">
        <v>646</v>
      </c>
      <c r="C174" s="668" t="s">
        <v>422</v>
      </c>
      <c r="D174" s="561" t="s">
        <v>113</v>
      </c>
      <c r="E174" s="665" t="s">
        <v>450</v>
      </c>
      <c r="F174" s="102" t="s">
        <v>111</v>
      </c>
      <c r="G174" s="497">
        <f>R174*J5</f>
        <v>0</v>
      </c>
      <c r="H174" s="204">
        <v>0</v>
      </c>
      <c r="I174" s="110"/>
      <c r="J174" s="110"/>
      <c r="K174" s="110"/>
      <c r="L174" s="110"/>
      <c r="M174" s="110"/>
      <c r="N174" s="110"/>
      <c r="O174" s="110"/>
      <c r="P174" s="110"/>
      <c r="Q174" s="150"/>
      <c r="R174" s="383">
        <v>0.28000000000000003</v>
      </c>
    </row>
    <row r="175" spans="1:18" s="155" customFormat="1" ht="32.25" customHeight="1">
      <c r="A175" s="666"/>
      <c r="B175" s="703"/>
      <c r="C175" s="669"/>
      <c r="D175" s="113"/>
      <c r="E175" s="666"/>
      <c r="F175" s="557" t="s">
        <v>112</v>
      </c>
      <c r="G175" s="468"/>
      <c r="H175" s="129"/>
      <c r="I175" s="113"/>
      <c r="J175" s="113"/>
      <c r="K175" s="113"/>
      <c r="L175" s="113"/>
      <c r="M175" s="113"/>
      <c r="N175" s="113"/>
      <c r="O175" s="113"/>
      <c r="P175" s="113"/>
      <c r="Q175" s="151"/>
      <c r="R175" s="381"/>
    </row>
    <row r="176" spans="1:18" s="155" customFormat="1" ht="33" customHeight="1" thickBot="1">
      <c r="A176" s="666"/>
      <c r="B176" s="703"/>
      <c r="C176" s="669"/>
      <c r="D176" s="562"/>
      <c r="E176" s="666"/>
      <c r="F176" s="125" t="s">
        <v>20</v>
      </c>
      <c r="G176" s="469"/>
      <c r="H176" s="152"/>
      <c r="I176" s="153"/>
      <c r="J176" s="153"/>
      <c r="K176" s="153"/>
      <c r="L176" s="153"/>
      <c r="M176" s="153"/>
      <c r="N176" s="153"/>
      <c r="O176" s="153"/>
      <c r="P176" s="153"/>
      <c r="Q176" s="154"/>
      <c r="R176" s="388"/>
    </row>
    <row r="177" spans="1:18" s="155" customFormat="1" ht="33" customHeight="1" thickBot="1">
      <c r="A177" s="667"/>
      <c r="B177" s="704"/>
      <c r="C177" s="670"/>
      <c r="D177" s="136"/>
      <c r="E177" s="667"/>
      <c r="F177" s="285"/>
      <c r="G177" s="467"/>
      <c r="H177" s="627"/>
      <c r="I177" s="627"/>
      <c r="J177" s="627"/>
      <c r="K177" s="627"/>
      <c r="L177" s="627"/>
      <c r="M177" s="627"/>
      <c r="N177" s="627"/>
      <c r="O177" s="627"/>
      <c r="P177" s="627"/>
      <c r="Q177" s="627"/>
      <c r="R177" s="511"/>
    </row>
    <row r="178" spans="1:18" s="155" customFormat="1" ht="32.25" customHeight="1">
      <c r="A178" s="665">
        <v>28</v>
      </c>
      <c r="B178" s="702" t="s">
        <v>421</v>
      </c>
      <c r="C178" s="668" t="s">
        <v>422</v>
      </c>
      <c r="D178" s="561" t="s">
        <v>98</v>
      </c>
      <c r="E178" s="665" t="s">
        <v>450</v>
      </c>
      <c r="F178" s="102" t="s">
        <v>111</v>
      </c>
      <c r="G178" s="497">
        <f>R178*J5</f>
        <v>0</v>
      </c>
      <c r="H178" s="204">
        <v>0</v>
      </c>
      <c r="I178" s="110"/>
      <c r="J178" s="110"/>
      <c r="K178" s="110"/>
      <c r="L178" s="110"/>
      <c r="M178" s="110"/>
      <c r="N178" s="110"/>
      <c r="O178" s="110"/>
      <c r="P178" s="110"/>
      <c r="Q178" s="150"/>
      <c r="R178" s="383">
        <v>0.28000000000000003</v>
      </c>
    </row>
    <row r="179" spans="1:18" s="155" customFormat="1" ht="32.25" customHeight="1">
      <c r="A179" s="666"/>
      <c r="B179" s="703"/>
      <c r="C179" s="669"/>
      <c r="D179" s="113"/>
      <c r="E179" s="666"/>
      <c r="F179" s="557" t="s">
        <v>112</v>
      </c>
      <c r="G179" s="468"/>
      <c r="H179" s="129"/>
      <c r="I179" s="113"/>
      <c r="J179" s="113"/>
      <c r="K179" s="113"/>
      <c r="L179" s="113"/>
      <c r="M179" s="113"/>
      <c r="N179" s="113"/>
      <c r="O179" s="113"/>
      <c r="P179" s="113"/>
      <c r="Q179" s="151"/>
      <c r="R179" s="381"/>
    </row>
    <row r="180" spans="1:18" s="155" customFormat="1" ht="33" customHeight="1" thickBot="1">
      <c r="A180" s="666"/>
      <c r="B180" s="703"/>
      <c r="C180" s="669"/>
      <c r="D180" s="562"/>
      <c r="E180" s="666"/>
      <c r="F180" s="125" t="s">
        <v>20</v>
      </c>
      <c r="G180" s="469"/>
      <c r="H180" s="152"/>
      <c r="I180" s="153"/>
      <c r="J180" s="153"/>
      <c r="K180" s="153"/>
      <c r="L180" s="153"/>
      <c r="M180" s="153"/>
      <c r="N180" s="153"/>
      <c r="O180" s="153"/>
      <c r="P180" s="153"/>
      <c r="Q180" s="154"/>
      <c r="R180" s="388"/>
    </row>
    <row r="181" spans="1:18" s="155" customFormat="1" ht="33" customHeight="1" thickBot="1">
      <c r="A181" s="667"/>
      <c r="B181" s="704"/>
      <c r="C181" s="670"/>
      <c r="D181" s="136"/>
      <c r="E181" s="667"/>
      <c r="F181" s="285"/>
      <c r="G181" s="467"/>
      <c r="H181" s="627"/>
      <c r="I181" s="627"/>
      <c r="J181" s="627"/>
      <c r="K181" s="627"/>
      <c r="L181" s="627"/>
      <c r="M181" s="627"/>
      <c r="N181" s="627"/>
      <c r="O181" s="627"/>
      <c r="P181" s="627"/>
      <c r="Q181" s="627"/>
      <c r="R181" s="511"/>
    </row>
    <row r="182" spans="1:18" s="155" customFormat="1" ht="32.25" customHeight="1">
      <c r="A182" s="665">
        <v>29</v>
      </c>
      <c r="B182" s="702" t="s">
        <v>646</v>
      </c>
      <c r="C182" s="668" t="s">
        <v>647</v>
      </c>
      <c r="D182" s="561" t="s">
        <v>454</v>
      </c>
      <c r="E182" s="665" t="s">
        <v>450</v>
      </c>
      <c r="F182" s="102" t="s">
        <v>111</v>
      </c>
      <c r="G182" s="497">
        <f>R182*J5</f>
        <v>0</v>
      </c>
      <c r="H182" s="204">
        <v>0</v>
      </c>
      <c r="I182" s="110"/>
      <c r="J182" s="110"/>
      <c r="K182" s="110"/>
      <c r="L182" s="110"/>
      <c r="M182" s="110"/>
      <c r="N182" s="110"/>
      <c r="O182" s="110"/>
      <c r="P182" s="110"/>
      <c r="Q182" s="150"/>
      <c r="R182" s="383">
        <v>0.34</v>
      </c>
    </row>
    <row r="183" spans="1:18" s="155" customFormat="1" ht="32.25" customHeight="1">
      <c r="A183" s="666"/>
      <c r="B183" s="703"/>
      <c r="C183" s="669"/>
      <c r="D183" s="113"/>
      <c r="E183" s="666"/>
      <c r="F183" s="557" t="s">
        <v>112</v>
      </c>
      <c r="G183" s="468"/>
      <c r="H183" s="129"/>
      <c r="I183" s="113"/>
      <c r="J183" s="113"/>
      <c r="K183" s="113"/>
      <c r="L183" s="113"/>
      <c r="M183" s="113"/>
      <c r="N183" s="113"/>
      <c r="O183" s="113"/>
      <c r="P183" s="113"/>
      <c r="Q183" s="151"/>
      <c r="R183" s="381"/>
    </row>
    <row r="184" spans="1:18" s="155" customFormat="1" ht="33" customHeight="1" thickBot="1">
      <c r="A184" s="666"/>
      <c r="B184" s="703"/>
      <c r="C184" s="669"/>
      <c r="D184" s="562"/>
      <c r="E184" s="666"/>
      <c r="F184" s="125" t="s">
        <v>20</v>
      </c>
      <c r="G184" s="469"/>
      <c r="H184" s="152"/>
      <c r="I184" s="153"/>
      <c r="J184" s="153"/>
      <c r="K184" s="153"/>
      <c r="L184" s="153"/>
      <c r="M184" s="153"/>
      <c r="N184" s="153"/>
      <c r="O184" s="153"/>
      <c r="P184" s="153"/>
      <c r="Q184" s="154"/>
      <c r="R184" s="388"/>
    </row>
    <row r="185" spans="1:18" s="155" customFormat="1" ht="33" customHeight="1" thickBot="1">
      <c r="A185" s="667"/>
      <c r="B185" s="704"/>
      <c r="C185" s="670"/>
      <c r="D185" s="136"/>
      <c r="E185" s="667"/>
      <c r="F185" s="285"/>
      <c r="G185" s="467"/>
      <c r="H185" s="627"/>
      <c r="I185" s="627"/>
      <c r="J185" s="627"/>
      <c r="K185" s="627"/>
      <c r="L185" s="627"/>
      <c r="M185" s="627"/>
      <c r="N185" s="627"/>
      <c r="O185" s="627"/>
      <c r="P185" s="627"/>
      <c r="Q185" s="627"/>
      <c r="R185" s="511"/>
    </row>
    <row r="186" spans="1:18" s="155" customFormat="1" ht="32.25" customHeight="1">
      <c r="A186" s="665">
        <v>30</v>
      </c>
      <c r="B186" s="702" t="s">
        <v>646</v>
      </c>
      <c r="C186" s="668" t="s">
        <v>647</v>
      </c>
      <c r="D186" s="561" t="s">
        <v>98</v>
      </c>
      <c r="E186" s="665" t="s">
        <v>450</v>
      </c>
      <c r="F186" s="102" t="s">
        <v>111</v>
      </c>
      <c r="G186" s="456">
        <f>R186*J5</f>
        <v>0</v>
      </c>
      <c r="H186" s="204">
        <v>0</v>
      </c>
      <c r="I186" s="110"/>
      <c r="J186" s="110"/>
      <c r="K186" s="110"/>
      <c r="L186" s="110"/>
      <c r="M186" s="110"/>
      <c r="N186" s="110"/>
      <c r="O186" s="110"/>
      <c r="P186" s="110"/>
      <c r="Q186" s="150"/>
      <c r="R186" s="383">
        <v>0.34</v>
      </c>
    </row>
    <row r="187" spans="1:18" s="155" customFormat="1" ht="32.25" customHeight="1">
      <c r="A187" s="666"/>
      <c r="B187" s="703"/>
      <c r="C187" s="669"/>
      <c r="D187" s="113"/>
      <c r="E187" s="666"/>
      <c r="F187" s="557" t="s">
        <v>112</v>
      </c>
      <c r="G187" s="468"/>
      <c r="H187" s="129"/>
      <c r="I187" s="113"/>
      <c r="J187" s="113"/>
      <c r="K187" s="113"/>
      <c r="L187" s="113"/>
      <c r="M187" s="113"/>
      <c r="N187" s="113"/>
      <c r="O187" s="113"/>
      <c r="P187" s="113"/>
      <c r="Q187" s="151"/>
      <c r="R187" s="381"/>
    </row>
    <row r="188" spans="1:18" s="155" customFormat="1" ht="33" customHeight="1" thickBot="1">
      <c r="A188" s="666"/>
      <c r="B188" s="703"/>
      <c r="C188" s="669"/>
      <c r="D188" s="562"/>
      <c r="E188" s="666"/>
      <c r="F188" s="125" t="s">
        <v>20</v>
      </c>
      <c r="G188" s="469"/>
      <c r="H188" s="152"/>
      <c r="I188" s="153"/>
      <c r="J188" s="153"/>
      <c r="K188" s="153"/>
      <c r="L188" s="153"/>
      <c r="M188" s="153"/>
      <c r="N188" s="153"/>
      <c r="O188" s="153"/>
      <c r="P188" s="153"/>
      <c r="Q188" s="154"/>
      <c r="R188" s="388"/>
    </row>
    <row r="189" spans="1:18" s="155" customFormat="1" ht="33" customHeight="1" thickBot="1">
      <c r="A189" s="667"/>
      <c r="B189" s="704"/>
      <c r="C189" s="670"/>
      <c r="D189" s="136"/>
      <c r="E189" s="667"/>
      <c r="F189" s="285"/>
      <c r="G189" s="467"/>
      <c r="H189" s="627"/>
      <c r="I189" s="627"/>
      <c r="J189" s="627"/>
      <c r="K189" s="627"/>
      <c r="L189" s="627"/>
      <c r="M189" s="627"/>
      <c r="N189" s="627"/>
      <c r="O189" s="627"/>
      <c r="P189" s="627"/>
      <c r="Q189" s="627"/>
      <c r="R189" s="511"/>
    </row>
    <row r="190" spans="1:18" s="104" customFormat="1" ht="33" customHeight="1">
      <c r="A190" s="665">
        <v>31</v>
      </c>
      <c r="B190" s="702" t="s">
        <v>663</v>
      </c>
      <c r="C190" s="668" t="s">
        <v>115</v>
      </c>
      <c r="D190" s="561" t="s">
        <v>117</v>
      </c>
      <c r="E190" s="645" t="s">
        <v>17</v>
      </c>
      <c r="F190" s="102" t="s">
        <v>111</v>
      </c>
      <c r="G190" s="456">
        <f>R190*J5</f>
        <v>0</v>
      </c>
      <c r="H190" s="109"/>
      <c r="I190" s="109"/>
      <c r="J190" s="103">
        <v>0</v>
      </c>
      <c r="K190" s="103"/>
      <c r="L190" s="103"/>
      <c r="M190" s="103"/>
      <c r="N190" s="103"/>
      <c r="O190" s="103"/>
      <c r="P190" s="103"/>
      <c r="Q190" s="156"/>
      <c r="R190" s="376">
        <v>0.16</v>
      </c>
    </row>
    <row r="191" spans="1:18" s="104" customFormat="1" ht="33" customHeight="1">
      <c r="A191" s="666"/>
      <c r="B191" s="703"/>
      <c r="C191" s="669"/>
      <c r="D191" s="105"/>
      <c r="E191" s="646"/>
      <c r="F191" s="557" t="s">
        <v>112</v>
      </c>
      <c r="G191" s="468"/>
      <c r="H191" s="112"/>
      <c r="I191" s="112"/>
      <c r="J191" s="106"/>
      <c r="K191" s="106"/>
      <c r="L191" s="106"/>
      <c r="M191" s="106"/>
      <c r="N191" s="106"/>
      <c r="O191" s="106"/>
      <c r="P191" s="106"/>
      <c r="Q191" s="157"/>
      <c r="R191" s="377"/>
    </row>
    <row r="192" spans="1:18" s="104" customFormat="1" ht="33" customHeight="1" thickBot="1">
      <c r="A192" s="666"/>
      <c r="B192" s="703"/>
      <c r="C192" s="669"/>
      <c r="D192" s="562"/>
      <c r="E192" s="646"/>
      <c r="F192" s="107" t="s">
        <v>20</v>
      </c>
      <c r="G192" s="497"/>
      <c r="H192" s="126"/>
      <c r="I192" s="114"/>
      <c r="J192" s="114"/>
      <c r="K192" s="114"/>
      <c r="L192" s="114"/>
      <c r="M192" s="114"/>
      <c r="N192" s="114"/>
      <c r="O192" s="114"/>
      <c r="P192" s="114"/>
      <c r="Q192" s="158"/>
      <c r="R192" s="379"/>
    </row>
    <row r="193" spans="1:18" s="104" customFormat="1" ht="102.6" customHeight="1" thickBot="1">
      <c r="A193" s="667"/>
      <c r="B193" s="704"/>
      <c r="C193" s="670"/>
      <c r="D193" s="144"/>
      <c r="E193" s="647"/>
      <c r="F193" s="159"/>
      <c r="G193" s="473"/>
      <c r="H193" s="627"/>
      <c r="I193" s="627"/>
      <c r="J193" s="627"/>
      <c r="K193" s="627"/>
      <c r="L193" s="627"/>
      <c r="M193" s="627"/>
      <c r="N193" s="627"/>
      <c r="O193" s="627"/>
      <c r="P193" s="627"/>
      <c r="Q193" s="627"/>
      <c r="R193" s="159"/>
    </row>
    <row r="194" spans="1:18" s="104" customFormat="1" ht="33" customHeight="1">
      <c r="A194" s="665">
        <v>32</v>
      </c>
      <c r="B194" s="702" t="s">
        <v>601</v>
      </c>
      <c r="C194" s="668" t="s">
        <v>115</v>
      </c>
      <c r="D194" s="561" t="s">
        <v>454</v>
      </c>
      <c r="E194" s="645" t="s">
        <v>17</v>
      </c>
      <c r="F194" s="102" t="s">
        <v>111</v>
      </c>
      <c r="G194" s="456">
        <f>R194*J5</f>
        <v>0</v>
      </c>
      <c r="H194" s="109"/>
      <c r="I194" s="109"/>
      <c r="J194" s="103">
        <v>0</v>
      </c>
      <c r="K194" s="103"/>
      <c r="L194" s="103"/>
      <c r="M194" s="103"/>
      <c r="N194" s="103"/>
      <c r="O194" s="103"/>
      <c r="P194" s="103"/>
      <c r="Q194" s="156"/>
      <c r="R194" s="376">
        <v>0.15</v>
      </c>
    </row>
    <row r="195" spans="1:18" s="104" customFormat="1" ht="33" customHeight="1">
      <c r="A195" s="666"/>
      <c r="B195" s="703"/>
      <c r="C195" s="669"/>
      <c r="D195" s="105"/>
      <c r="E195" s="646"/>
      <c r="F195" s="557" t="s">
        <v>112</v>
      </c>
      <c r="G195" s="468"/>
      <c r="H195" s="112"/>
      <c r="I195" s="112"/>
      <c r="J195" s="106"/>
      <c r="K195" s="106"/>
      <c r="L195" s="106"/>
      <c r="M195" s="106"/>
      <c r="N195" s="106"/>
      <c r="O195" s="106"/>
      <c r="P195" s="106"/>
      <c r="Q195" s="157"/>
      <c r="R195" s="377"/>
    </row>
    <row r="196" spans="1:18" s="104" customFormat="1" ht="33" customHeight="1" thickBot="1">
      <c r="A196" s="666"/>
      <c r="B196" s="703"/>
      <c r="C196" s="669"/>
      <c r="D196" s="562"/>
      <c r="E196" s="646"/>
      <c r="F196" s="107" t="s">
        <v>20</v>
      </c>
      <c r="G196" s="497"/>
      <c r="H196" s="126"/>
      <c r="I196" s="114"/>
      <c r="J196" s="114"/>
      <c r="K196" s="114"/>
      <c r="L196" s="114"/>
      <c r="M196" s="114"/>
      <c r="N196" s="114"/>
      <c r="O196" s="114"/>
      <c r="P196" s="114"/>
      <c r="Q196" s="158"/>
      <c r="R196" s="379"/>
    </row>
    <row r="197" spans="1:18" s="104" customFormat="1" ht="141.75" customHeight="1" thickBot="1">
      <c r="A197" s="667"/>
      <c r="B197" s="704"/>
      <c r="C197" s="670"/>
      <c r="D197" s="144"/>
      <c r="E197" s="647"/>
      <c r="F197" s="159"/>
      <c r="G197" s="473"/>
      <c r="H197" s="627"/>
      <c r="I197" s="627"/>
      <c r="J197" s="627"/>
      <c r="K197" s="627"/>
      <c r="L197" s="627"/>
      <c r="M197" s="627"/>
      <c r="N197" s="627"/>
      <c r="O197" s="627"/>
      <c r="P197" s="627"/>
      <c r="Q197" s="627"/>
      <c r="R197" s="159"/>
    </row>
    <row r="198" spans="1:18" s="104" customFormat="1" ht="33" customHeight="1">
      <c r="A198" s="665">
        <v>33</v>
      </c>
      <c r="B198" s="702" t="s">
        <v>664</v>
      </c>
      <c r="C198" s="668" t="s">
        <v>115</v>
      </c>
      <c r="D198" s="561" t="s">
        <v>98</v>
      </c>
      <c r="E198" s="645" t="s">
        <v>17</v>
      </c>
      <c r="F198" s="102" t="s">
        <v>111</v>
      </c>
      <c r="G198" s="456">
        <f>R198*J5</f>
        <v>0</v>
      </c>
      <c r="H198" s="109"/>
      <c r="I198" s="109"/>
      <c r="J198" s="103">
        <v>0</v>
      </c>
      <c r="K198" s="103"/>
      <c r="L198" s="103"/>
      <c r="M198" s="103"/>
      <c r="N198" s="103"/>
      <c r="O198" s="103"/>
      <c r="P198" s="103"/>
      <c r="Q198" s="156"/>
      <c r="R198" s="376">
        <v>0.15</v>
      </c>
    </row>
    <row r="199" spans="1:18" s="104" customFormat="1" ht="33" customHeight="1">
      <c r="A199" s="666"/>
      <c r="B199" s="703"/>
      <c r="C199" s="669"/>
      <c r="D199" s="105"/>
      <c r="E199" s="646"/>
      <c r="F199" s="557" t="s">
        <v>112</v>
      </c>
      <c r="G199" s="468"/>
      <c r="H199" s="112"/>
      <c r="I199" s="112"/>
      <c r="J199" s="106"/>
      <c r="K199" s="106"/>
      <c r="L199" s="106"/>
      <c r="M199" s="106"/>
      <c r="N199" s="106"/>
      <c r="O199" s="106"/>
      <c r="P199" s="106"/>
      <c r="Q199" s="157"/>
      <c r="R199" s="377"/>
    </row>
    <row r="200" spans="1:18" s="104" customFormat="1" ht="33" customHeight="1" thickBot="1">
      <c r="A200" s="666"/>
      <c r="B200" s="703"/>
      <c r="C200" s="669"/>
      <c r="D200" s="562"/>
      <c r="E200" s="646"/>
      <c r="F200" s="107" t="s">
        <v>20</v>
      </c>
      <c r="G200" s="497"/>
      <c r="H200" s="126"/>
      <c r="I200" s="114"/>
      <c r="J200" s="114"/>
      <c r="K200" s="114"/>
      <c r="L200" s="114"/>
      <c r="M200" s="114"/>
      <c r="N200" s="114"/>
      <c r="O200" s="114"/>
      <c r="P200" s="114"/>
      <c r="Q200" s="158"/>
      <c r="R200" s="379"/>
    </row>
    <row r="201" spans="1:18" s="104" customFormat="1" ht="102.6" customHeight="1" thickBot="1">
      <c r="A201" s="667"/>
      <c r="B201" s="704"/>
      <c r="C201" s="670"/>
      <c r="D201" s="144"/>
      <c r="E201" s="647"/>
      <c r="F201" s="159"/>
      <c r="G201" s="473"/>
      <c r="H201" s="627"/>
      <c r="I201" s="627"/>
      <c r="J201" s="627"/>
      <c r="K201" s="627"/>
      <c r="L201" s="627"/>
      <c r="M201" s="627"/>
      <c r="N201" s="627"/>
      <c r="O201" s="627"/>
      <c r="P201" s="627"/>
      <c r="Q201" s="627"/>
      <c r="R201" s="159"/>
    </row>
    <row r="202" spans="1:18" s="104" customFormat="1" ht="33" customHeight="1">
      <c r="A202" s="665">
        <v>34</v>
      </c>
      <c r="B202" s="702" t="s">
        <v>663</v>
      </c>
      <c r="C202" s="668" t="s">
        <v>115</v>
      </c>
      <c r="D202" s="561" t="s">
        <v>407</v>
      </c>
      <c r="E202" s="645" t="s">
        <v>17</v>
      </c>
      <c r="F202" s="102" t="s">
        <v>111</v>
      </c>
      <c r="G202" s="456">
        <f>R202*J5</f>
        <v>0</v>
      </c>
      <c r="H202" s="109"/>
      <c r="I202" s="109"/>
      <c r="J202" s="103">
        <v>0</v>
      </c>
      <c r="K202" s="103"/>
      <c r="L202" s="103"/>
      <c r="M202" s="103"/>
      <c r="N202" s="103"/>
      <c r="O202" s="103"/>
      <c r="P202" s="103"/>
      <c r="Q202" s="156"/>
      <c r="R202" s="376">
        <v>0.3</v>
      </c>
    </row>
    <row r="203" spans="1:18" s="104" customFormat="1" ht="33" customHeight="1">
      <c r="A203" s="666"/>
      <c r="B203" s="703"/>
      <c r="C203" s="669"/>
      <c r="D203" s="105"/>
      <c r="E203" s="646"/>
      <c r="F203" s="557" t="s">
        <v>112</v>
      </c>
      <c r="G203" s="468"/>
      <c r="H203" s="112"/>
      <c r="I203" s="112"/>
      <c r="J203" s="106"/>
      <c r="K203" s="106"/>
      <c r="L203" s="106"/>
      <c r="M203" s="106"/>
      <c r="N203" s="106"/>
      <c r="O203" s="106"/>
      <c r="P203" s="106"/>
      <c r="Q203" s="157"/>
      <c r="R203" s="377"/>
    </row>
    <row r="204" spans="1:18" s="104" customFormat="1" ht="33" customHeight="1" thickBot="1">
      <c r="A204" s="666"/>
      <c r="B204" s="703"/>
      <c r="C204" s="669"/>
      <c r="D204" s="562"/>
      <c r="E204" s="646"/>
      <c r="F204" s="107" t="s">
        <v>20</v>
      </c>
      <c r="G204" s="497"/>
      <c r="H204" s="126"/>
      <c r="I204" s="114"/>
      <c r="J204" s="114"/>
      <c r="K204" s="114"/>
      <c r="L204" s="114"/>
      <c r="M204" s="114"/>
      <c r="N204" s="114"/>
      <c r="O204" s="114"/>
      <c r="P204" s="114"/>
      <c r="Q204" s="158"/>
      <c r="R204" s="379"/>
    </row>
    <row r="205" spans="1:18" s="104" customFormat="1" ht="102.6" customHeight="1" thickBot="1">
      <c r="A205" s="667"/>
      <c r="B205" s="704"/>
      <c r="C205" s="670"/>
      <c r="D205" s="144"/>
      <c r="E205" s="647"/>
      <c r="F205" s="159"/>
      <c r="G205" s="473"/>
      <c r="H205" s="627"/>
      <c r="I205" s="627"/>
      <c r="J205" s="627"/>
      <c r="K205" s="627"/>
      <c r="L205" s="627"/>
      <c r="M205" s="627"/>
      <c r="N205" s="627"/>
      <c r="O205" s="627"/>
      <c r="P205" s="627"/>
      <c r="Q205" s="627"/>
      <c r="R205" s="159"/>
    </row>
    <row r="206" spans="1:18" s="104" customFormat="1" ht="33" customHeight="1">
      <c r="A206" s="665">
        <v>35</v>
      </c>
      <c r="B206" s="709" t="s">
        <v>602</v>
      </c>
      <c r="C206" s="668" t="s">
        <v>116</v>
      </c>
      <c r="D206" s="561" t="s">
        <v>117</v>
      </c>
      <c r="E206" s="645" t="s">
        <v>17</v>
      </c>
      <c r="F206" s="102" t="s">
        <v>111</v>
      </c>
      <c r="G206" s="458">
        <f>R206*J5</f>
        <v>0</v>
      </c>
      <c r="H206" s="109">
        <v>0</v>
      </c>
      <c r="I206" s="103"/>
      <c r="J206" s="103"/>
      <c r="K206" s="103"/>
      <c r="L206" s="103"/>
      <c r="M206" s="103"/>
      <c r="N206" s="103"/>
      <c r="O206" s="103"/>
      <c r="P206" s="103"/>
      <c r="Q206" s="156"/>
      <c r="R206" s="376">
        <v>0.62</v>
      </c>
    </row>
    <row r="207" spans="1:18" s="104" customFormat="1" ht="33" customHeight="1">
      <c r="A207" s="666"/>
      <c r="B207" s="710"/>
      <c r="C207" s="669"/>
      <c r="D207" s="117"/>
      <c r="E207" s="646"/>
      <c r="F207" s="557" t="s">
        <v>112</v>
      </c>
      <c r="G207" s="468"/>
      <c r="H207" s="129"/>
      <c r="I207" s="113"/>
      <c r="J207" s="113"/>
      <c r="K207" s="113"/>
      <c r="L207" s="113"/>
      <c r="M207" s="113"/>
      <c r="N207" s="113"/>
      <c r="O207" s="113"/>
      <c r="P207" s="113"/>
      <c r="Q207" s="151"/>
      <c r="R207" s="381"/>
    </row>
    <row r="208" spans="1:18" s="104" customFormat="1" ht="33" customHeight="1" thickBot="1">
      <c r="A208" s="666"/>
      <c r="B208" s="710"/>
      <c r="C208" s="669"/>
      <c r="D208" s="562"/>
      <c r="E208" s="646"/>
      <c r="F208" s="107" t="s">
        <v>20</v>
      </c>
      <c r="G208" s="463"/>
      <c r="H208" s="126"/>
      <c r="I208" s="114"/>
      <c r="J208" s="114"/>
      <c r="K208" s="114"/>
      <c r="L208" s="114"/>
      <c r="M208" s="114"/>
      <c r="N208" s="114"/>
      <c r="O208" s="114"/>
      <c r="P208" s="114"/>
      <c r="Q208" s="158"/>
      <c r="R208" s="379"/>
    </row>
    <row r="209" spans="1:18" s="104" customFormat="1" ht="33" customHeight="1" thickBot="1">
      <c r="A209" s="667"/>
      <c r="B209" s="711"/>
      <c r="C209" s="670"/>
      <c r="D209" s="144"/>
      <c r="E209" s="647"/>
      <c r="F209" s="160"/>
      <c r="G209" s="474"/>
      <c r="H209" s="627"/>
      <c r="I209" s="627"/>
      <c r="J209" s="627"/>
      <c r="K209" s="627"/>
      <c r="L209" s="627"/>
      <c r="M209" s="627"/>
      <c r="N209" s="627"/>
      <c r="O209" s="627"/>
      <c r="P209" s="627"/>
      <c r="Q209" s="627"/>
      <c r="R209" s="160"/>
    </row>
    <row r="210" spans="1:18" s="104" customFormat="1" ht="33" customHeight="1">
      <c r="A210" s="665">
        <v>36</v>
      </c>
      <c r="B210" s="709" t="s">
        <v>603</v>
      </c>
      <c r="C210" s="668" t="s">
        <v>116</v>
      </c>
      <c r="D210" s="161" t="s">
        <v>408</v>
      </c>
      <c r="E210" s="645" t="s">
        <v>17</v>
      </c>
      <c r="F210" s="102" t="s">
        <v>111</v>
      </c>
      <c r="G210" s="458">
        <f>R210*J5</f>
        <v>0</v>
      </c>
      <c r="H210" s="109">
        <v>0</v>
      </c>
      <c r="I210" s="103"/>
      <c r="J210" s="103"/>
      <c r="K210" s="103"/>
      <c r="L210" s="103"/>
      <c r="M210" s="103"/>
      <c r="N210" s="103"/>
      <c r="O210" s="103"/>
      <c r="P210" s="103"/>
      <c r="Q210" s="156"/>
      <c r="R210" s="376">
        <v>0.3</v>
      </c>
    </row>
    <row r="211" spans="1:18" s="104" customFormat="1" ht="33" customHeight="1">
      <c r="A211" s="666"/>
      <c r="B211" s="710"/>
      <c r="C211" s="669"/>
      <c r="D211" s="162"/>
      <c r="E211" s="646"/>
      <c r="F211" s="557" t="s">
        <v>112</v>
      </c>
      <c r="G211" s="468"/>
      <c r="H211" s="129"/>
      <c r="I211" s="113"/>
      <c r="J211" s="113"/>
      <c r="K211" s="113"/>
      <c r="L211" s="113"/>
      <c r="M211" s="113"/>
      <c r="N211" s="113"/>
      <c r="O211" s="113"/>
      <c r="P211" s="113"/>
      <c r="Q211" s="151"/>
      <c r="R211" s="381"/>
    </row>
    <row r="212" spans="1:18" s="104" customFormat="1" ht="33" customHeight="1" thickBot="1">
      <c r="A212" s="666"/>
      <c r="B212" s="710"/>
      <c r="C212" s="669"/>
      <c r="D212" s="554"/>
      <c r="E212" s="646"/>
      <c r="F212" s="107" t="s">
        <v>20</v>
      </c>
      <c r="G212" s="463"/>
      <c r="H212" s="126"/>
      <c r="I212" s="114"/>
      <c r="J212" s="114"/>
      <c r="K212" s="114"/>
      <c r="L212" s="114"/>
      <c r="M212" s="114"/>
      <c r="N212" s="114"/>
      <c r="O212" s="114"/>
      <c r="P212" s="114"/>
      <c r="Q212" s="158"/>
      <c r="R212" s="379"/>
    </row>
    <row r="213" spans="1:18" s="104" customFormat="1" ht="155.44999999999999" customHeight="1" thickBot="1">
      <c r="A213" s="667"/>
      <c r="B213" s="711"/>
      <c r="C213" s="670"/>
      <c r="D213" s="163"/>
      <c r="E213" s="647"/>
      <c r="F213" s="132"/>
      <c r="G213" s="470"/>
      <c r="H213" s="635"/>
      <c r="I213" s="635"/>
      <c r="J213" s="635"/>
      <c r="K213" s="635"/>
      <c r="L213" s="635"/>
      <c r="M213" s="635"/>
      <c r="N213" s="635"/>
      <c r="O213" s="635"/>
      <c r="P213" s="635"/>
      <c r="Q213" s="635"/>
      <c r="R213" s="558"/>
    </row>
    <row r="214" spans="1:18" s="104" customFormat="1" ht="33" customHeight="1">
      <c r="A214" s="666">
        <v>37</v>
      </c>
      <c r="B214" s="709" t="s">
        <v>604</v>
      </c>
      <c r="C214" s="669" t="s">
        <v>116</v>
      </c>
      <c r="D214" s="161" t="s">
        <v>118</v>
      </c>
      <c r="E214" s="645" t="s">
        <v>17</v>
      </c>
      <c r="F214" s="102" t="s">
        <v>111</v>
      </c>
      <c r="G214" s="458">
        <f>R214*J5</f>
        <v>0</v>
      </c>
      <c r="H214" s="109">
        <v>0</v>
      </c>
      <c r="I214" s="103"/>
      <c r="J214" s="103"/>
      <c r="K214" s="103"/>
      <c r="L214" s="103"/>
      <c r="M214" s="103"/>
      <c r="N214" s="103"/>
      <c r="O214" s="103"/>
      <c r="P214" s="103"/>
      <c r="Q214" s="156"/>
      <c r="R214" s="376">
        <v>0.27</v>
      </c>
    </row>
    <row r="215" spans="1:18" s="104" customFormat="1" ht="33" customHeight="1">
      <c r="A215" s="666"/>
      <c r="B215" s="710"/>
      <c r="C215" s="669"/>
      <c r="D215" s="162"/>
      <c r="E215" s="646"/>
      <c r="F215" s="557" t="s">
        <v>112</v>
      </c>
      <c r="G215" s="468"/>
      <c r="H215" s="129"/>
      <c r="I215" s="113"/>
      <c r="J215" s="113"/>
      <c r="K215" s="113"/>
      <c r="L215" s="113"/>
      <c r="M215" s="113"/>
      <c r="N215" s="113"/>
      <c r="O215" s="113"/>
      <c r="P215" s="113"/>
      <c r="Q215" s="151"/>
      <c r="R215" s="381"/>
    </row>
    <row r="216" spans="1:18" s="104" customFormat="1" ht="33" customHeight="1" thickBot="1">
      <c r="A216" s="666"/>
      <c r="B216" s="710"/>
      <c r="C216" s="669"/>
      <c r="D216" s="554"/>
      <c r="E216" s="646"/>
      <c r="F216" s="107" t="s">
        <v>20</v>
      </c>
      <c r="G216" s="463"/>
      <c r="H216" s="126"/>
      <c r="I216" s="114"/>
      <c r="J216" s="114"/>
      <c r="K216" s="114"/>
      <c r="L216" s="114"/>
      <c r="M216" s="114"/>
      <c r="N216" s="114"/>
      <c r="O216" s="114"/>
      <c r="P216" s="114"/>
      <c r="Q216" s="158"/>
      <c r="R216" s="379"/>
    </row>
    <row r="217" spans="1:18" s="104" customFormat="1" ht="100.9" customHeight="1" thickBot="1">
      <c r="A217" s="667"/>
      <c r="B217" s="711"/>
      <c r="C217" s="670"/>
      <c r="D217" s="163"/>
      <c r="E217" s="647"/>
      <c r="F217" s="132"/>
      <c r="G217" s="470"/>
      <c r="H217" s="635"/>
      <c r="I217" s="635"/>
      <c r="J217" s="635"/>
      <c r="K217" s="635"/>
      <c r="L217" s="635"/>
      <c r="M217" s="635"/>
      <c r="N217" s="635"/>
      <c r="O217" s="635"/>
      <c r="P217" s="635"/>
      <c r="Q217" s="635"/>
      <c r="R217" s="558"/>
    </row>
    <row r="218" spans="1:18" s="104" customFormat="1" ht="33" customHeight="1">
      <c r="A218" s="665">
        <v>38</v>
      </c>
      <c r="B218" s="709" t="s">
        <v>119</v>
      </c>
      <c r="C218" s="668" t="s">
        <v>116</v>
      </c>
      <c r="D218" s="161" t="s">
        <v>120</v>
      </c>
      <c r="E218" s="645" t="s">
        <v>17</v>
      </c>
      <c r="F218" s="102" t="s">
        <v>111</v>
      </c>
      <c r="G218" s="458">
        <f>R218*J5</f>
        <v>0</v>
      </c>
      <c r="H218" s="109">
        <v>0</v>
      </c>
      <c r="I218" s="103"/>
      <c r="J218" s="103"/>
      <c r="K218" s="103"/>
      <c r="L218" s="103"/>
      <c r="M218" s="103"/>
      <c r="N218" s="103"/>
      <c r="O218" s="103"/>
      <c r="P218" s="103"/>
      <c r="Q218" s="156"/>
      <c r="R218" s="376">
        <v>0.05</v>
      </c>
    </row>
    <row r="219" spans="1:18" s="104" customFormat="1" ht="33" customHeight="1">
      <c r="A219" s="666"/>
      <c r="B219" s="710"/>
      <c r="C219" s="669"/>
      <c r="D219" s="162"/>
      <c r="E219" s="646"/>
      <c r="F219" s="557" t="s">
        <v>112</v>
      </c>
      <c r="G219" s="468"/>
      <c r="H219" s="129"/>
      <c r="I219" s="113"/>
      <c r="J219" s="113"/>
      <c r="K219" s="113"/>
      <c r="L219" s="113"/>
      <c r="M219" s="113"/>
      <c r="N219" s="113"/>
      <c r="O219" s="113"/>
      <c r="P219" s="113"/>
      <c r="Q219" s="151"/>
      <c r="R219" s="381"/>
    </row>
    <row r="220" spans="1:18" s="104" customFormat="1" ht="33" customHeight="1" thickBot="1">
      <c r="A220" s="666"/>
      <c r="B220" s="710"/>
      <c r="C220" s="669"/>
      <c r="D220" s="554"/>
      <c r="E220" s="646"/>
      <c r="F220" s="107" t="s">
        <v>20</v>
      </c>
      <c r="G220" s="463"/>
      <c r="H220" s="126"/>
      <c r="I220" s="114"/>
      <c r="J220" s="114"/>
      <c r="K220" s="114"/>
      <c r="L220" s="114"/>
      <c r="M220" s="114"/>
      <c r="N220" s="114"/>
      <c r="O220" s="114"/>
      <c r="P220" s="114"/>
      <c r="Q220" s="158"/>
      <c r="R220" s="379"/>
    </row>
    <row r="221" spans="1:18" s="104" customFormat="1" ht="33" customHeight="1" thickBot="1">
      <c r="A221" s="667"/>
      <c r="B221" s="711"/>
      <c r="C221" s="670"/>
      <c r="D221" s="163"/>
      <c r="E221" s="647"/>
      <c r="F221" s="132"/>
      <c r="G221" s="470"/>
      <c r="H221" s="635"/>
      <c r="I221" s="635"/>
      <c r="J221" s="635"/>
      <c r="K221" s="635"/>
      <c r="L221" s="635"/>
      <c r="M221" s="635"/>
      <c r="N221" s="635"/>
      <c r="O221" s="635"/>
      <c r="P221" s="635"/>
      <c r="Q221" s="635"/>
      <c r="R221" s="558"/>
    </row>
    <row r="222" spans="1:18" s="104" customFormat="1" ht="33" customHeight="1">
      <c r="A222" s="665">
        <v>39</v>
      </c>
      <c r="B222" s="709" t="s">
        <v>665</v>
      </c>
      <c r="C222" s="668" t="s">
        <v>110</v>
      </c>
      <c r="D222" s="161" t="s">
        <v>184</v>
      </c>
      <c r="E222" s="645" t="s">
        <v>17</v>
      </c>
      <c r="F222" s="102" t="s">
        <v>111</v>
      </c>
      <c r="G222" s="456">
        <f>R222*J5</f>
        <v>0</v>
      </c>
      <c r="H222" s="109"/>
      <c r="I222" s="103"/>
      <c r="J222" s="103">
        <v>0</v>
      </c>
      <c r="K222" s="103"/>
      <c r="L222" s="103"/>
      <c r="M222" s="103"/>
      <c r="N222" s="103"/>
      <c r="O222" s="103"/>
      <c r="P222" s="103"/>
      <c r="Q222" s="156"/>
      <c r="R222" s="376">
        <v>0.2</v>
      </c>
    </row>
    <row r="223" spans="1:18" s="104" customFormat="1" ht="33" customHeight="1">
      <c r="A223" s="666"/>
      <c r="B223" s="710"/>
      <c r="C223" s="669"/>
      <c r="D223" s="162"/>
      <c r="E223" s="646"/>
      <c r="F223" s="557" t="s">
        <v>112</v>
      </c>
      <c r="G223" s="468"/>
      <c r="H223" s="129"/>
      <c r="I223" s="113"/>
      <c r="J223" s="113"/>
      <c r="K223" s="113"/>
      <c r="L223" s="113"/>
      <c r="M223" s="113"/>
      <c r="N223" s="113"/>
      <c r="O223" s="113"/>
      <c r="P223" s="113"/>
      <c r="Q223" s="151"/>
      <c r="R223" s="381"/>
    </row>
    <row r="224" spans="1:18" s="104" customFormat="1" ht="33" customHeight="1" thickBot="1">
      <c r="A224" s="666"/>
      <c r="B224" s="710"/>
      <c r="C224" s="669"/>
      <c r="D224" s="554"/>
      <c r="E224" s="646"/>
      <c r="F224" s="107" t="s">
        <v>20</v>
      </c>
      <c r="G224" s="497"/>
      <c r="H224" s="126"/>
      <c r="I224" s="114"/>
      <c r="J224" s="114"/>
      <c r="K224" s="114"/>
      <c r="L224" s="114"/>
      <c r="M224" s="114"/>
      <c r="N224" s="114"/>
      <c r="O224" s="114"/>
      <c r="P224" s="114"/>
      <c r="Q224" s="158"/>
      <c r="R224" s="379"/>
    </row>
    <row r="225" spans="1:18" s="104" customFormat="1" ht="33" customHeight="1" thickBot="1">
      <c r="A225" s="667"/>
      <c r="B225" s="711"/>
      <c r="C225" s="670"/>
      <c r="D225" s="163"/>
      <c r="E225" s="647"/>
      <c r="F225" s="132"/>
      <c r="G225" s="470"/>
      <c r="H225" s="635"/>
      <c r="I225" s="635"/>
      <c r="J225" s="635"/>
      <c r="K225" s="635"/>
      <c r="L225" s="635"/>
      <c r="M225" s="635"/>
      <c r="N225" s="635"/>
      <c r="O225" s="635"/>
      <c r="P225" s="635"/>
      <c r="Q225" s="635"/>
      <c r="R225" s="558"/>
    </row>
    <row r="226" spans="1:18" s="104" customFormat="1" ht="33" customHeight="1">
      <c r="A226" s="665">
        <v>40</v>
      </c>
      <c r="B226" s="709" t="s">
        <v>605</v>
      </c>
      <c r="C226" s="668" t="s">
        <v>110</v>
      </c>
      <c r="D226" s="161" t="s">
        <v>121</v>
      </c>
      <c r="E226" s="645" t="s">
        <v>17</v>
      </c>
      <c r="F226" s="102" t="s">
        <v>111</v>
      </c>
      <c r="G226" s="456">
        <f>R226*J5</f>
        <v>0</v>
      </c>
      <c r="H226" s="109"/>
      <c r="I226" s="103"/>
      <c r="J226" s="103">
        <v>0</v>
      </c>
      <c r="K226" s="103"/>
      <c r="L226" s="103"/>
      <c r="M226" s="103"/>
      <c r="N226" s="103"/>
      <c r="O226" s="103"/>
      <c r="P226" s="103"/>
      <c r="Q226" s="156"/>
      <c r="R226" s="376">
        <v>0.1</v>
      </c>
    </row>
    <row r="227" spans="1:18" s="104" customFormat="1" ht="33" customHeight="1">
      <c r="A227" s="666"/>
      <c r="B227" s="710"/>
      <c r="C227" s="669"/>
      <c r="D227" s="162"/>
      <c r="E227" s="646"/>
      <c r="F227" s="557" t="s">
        <v>112</v>
      </c>
      <c r="G227" s="468"/>
      <c r="H227" s="129"/>
      <c r="I227" s="113"/>
      <c r="J227" s="113"/>
      <c r="K227" s="113"/>
      <c r="L227" s="113"/>
      <c r="M227" s="113"/>
      <c r="N227" s="113"/>
      <c r="O227" s="113"/>
      <c r="P227" s="113"/>
      <c r="Q227" s="151"/>
      <c r="R227" s="381"/>
    </row>
    <row r="228" spans="1:18" s="104" customFormat="1" ht="33" customHeight="1" thickBot="1">
      <c r="A228" s="666"/>
      <c r="B228" s="710"/>
      <c r="C228" s="669"/>
      <c r="D228" s="554"/>
      <c r="E228" s="646"/>
      <c r="F228" s="107" t="s">
        <v>20</v>
      </c>
      <c r="G228" s="497"/>
      <c r="H228" s="126"/>
      <c r="I228" s="114"/>
      <c r="J228" s="114"/>
      <c r="K228" s="114"/>
      <c r="L228" s="114"/>
      <c r="M228" s="114"/>
      <c r="N228" s="114"/>
      <c r="O228" s="114"/>
      <c r="P228" s="114"/>
      <c r="Q228" s="158"/>
      <c r="R228" s="379"/>
    </row>
    <row r="229" spans="1:18" s="104" customFormat="1" ht="45" customHeight="1" thickBot="1">
      <c r="A229" s="667"/>
      <c r="B229" s="711"/>
      <c r="C229" s="670"/>
      <c r="D229" s="163"/>
      <c r="E229" s="647"/>
      <c r="F229" s="132"/>
      <c r="G229" s="470"/>
      <c r="H229" s="635"/>
      <c r="I229" s="635"/>
      <c r="J229" s="635"/>
      <c r="K229" s="635"/>
      <c r="L229" s="635"/>
      <c r="M229" s="635"/>
      <c r="N229" s="635"/>
      <c r="O229" s="635"/>
      <c r="P229" s="635"/>
      <c r="Q229" s="635"/>
      <c r="R229" s="558"/>
    </row>
    <row r="230" spans="1:18" s="104" customFormat="1" ht="33" customHeight="1">
      <c r="A230" s="665">
        <v>41</v>
      </c>
      <c r="B230" s="709" t="s">
        <v>606</v>
      </c>
      <c r="C230" s="668" t="s">
        <v>110</v>
      </c>
      <c r="D230" s="161" t="s">
        <v>118</v>
      </c>
      <c r="E230" s="645" t="s">
        <v>17</v>
      </c>
      <c r="F230" s="102" t="s">
        <v>111</v>
      </c>
      <c r="G230" s="456">
        <f>R230*J5</f>
        <v>0</v>
      </c>
      <c r="H230" s="109"/>
      <c r="I230" s="103"/>
      <c r="J230" s="103">
        <v>0</v>
      </c>
      <c r="K230" s="103"/>
      <c r="L230" s="103"/>
      <c r="M230" s="103"/>
      <c r="N230" s="103"/>
      <c r="O230" s="103"/>
      <c r="P230" s="103"/>
      <c r="Q230" s="156"/>
      <c r="R230" s="376">
        <v>0.15</v>
      </c>
    </row>
    <row r="231" spans="1:18" s="104" customFormat="1" ht="33" customHeight="1">
      <c r="A231" s="666"/>
      <c r="B231" s="710"/>
      <c r="C231" s="669"/>
      <c r="D231" s="162"/>
      <c r="E231" s="646"/>
      <c r="F231" s="557" t="s">
        <v>112</v>
      </c>
      <c r="G231" s="468"/>
      <c r="H231" s="129"/>
      <c r="I231" s="113"/>
      <c r="J231" s="113"/>
      <c r="K231" s="113"/>
      <c r="L231" s="113"/>
      <c r="M231" s="113"/>
      <c r="N231" s="113"/>
      <c r="O231" s="113"/>
      <c r="P231" s="113"/>
      <c r="Q231" s="151"/>
      <c r="R231" s="381"/>
    </row>
    <row r="232" spans="1:18" s="104" customFormat="1" ht="33" customHeight="1" thickBot="1">
      <c r="A232" s="666"/>
      <c r="B232" s="710"/>
      <c r="C232" s="669"/>
      <c r="D232" s="554"/>
      <c r="E232" s="646"/>
      <c r="F232" s="107" t="s">
        <v>20</v>
      </c>
      <c r="G232" s="497"/>
      <c r="H232" s="126"/>
      <c r="I232" s="114"/>
      <c r="J232" s="114"/>
      <c r="K232" s="114"/>
      <c r="L232" s="114"/>
      <c r="M232" s="114"/>
      <c r="N232" s="114"/>
      <c r="O232" s="114"/>
      <c r="P232" s="114"/>
      <c r="Q232" s="158"/>
      <c r="R232" s="379"/>
    </row>
    <row r="233" spans="1:18" s="104" customFormat="1" ht="33" customHeight="1" thickBot="1">
      <c r="A233" s="667"/>
      <c r="B233" s="711"/>
      <c r="C233" s="670"/>
      <c r="D233" s="163"/>
      <c r="E233" s="647"/>
      <c r="F233" s="132"/>
      <c r="G233" s="470"/>
      <c r="H233" s="635"/>
      <c r="I233" s="635"/>
      <c r="J233" s="635"/>
      <c r="K233" s="635"/>
      <c r="L233" s="635"/>
      <c r="M233" s="635"/>
      <c r="N233" s="635"/>
      <c r="O233" s="635"/>
      <c r="P233" s="635"/>
      <c r="Q233" s="635"/>
      <c r="R233" s="558"/>
    </row>
    <row r="234" spans="1:18" s="104" customFormat="1" ht="33" customHeight="1">
      <c r="A234" s="665">
        <v>42</v>
      </c>
      <c r="B234" s="709" t="s">
        <v>663</v>
      </c>
      <c r="C234" s="668" t="s">
        <v>110</v>
      </c>
      <c r="D234" s="161" t="s">
        <v>417</v>
      </c>
      <c r="E234" s="645" t="s">
        <v>17</v>
      </c>
      <c r="F234" s="102" t="s">
        <v>111</v>
      </c>
      <c r="G234" s="456">
        <f>R234*J5</f>
        <v>0</v>
      </c>
      <c r="H234" s="109"/>
      <c r="I234" s="103"/>
      <c r="J234" s="103">
        <v>0</v>
      </c>
      <c r="K234" s="103"/>
      <c r="L234" s="103"/>
      <c r="M234" s="103"/>
      <c r="N234" s="103"/>
      <c r="O234" s="103"/>
      <c r="P234" s="103"/>
      <c r="Q234" s="156"/>
      <c r="R234" s="376">
        <v>0.6</v>
      </c>
    </row>
    <row r="235" spans="1:18" s="104" customFormat="1" ht="33" customHeight="1">
      <c r="A235" s="666"/>
      <c r="B235" s="710"/>
      <c r="C235" s="669"/>
      <c r="D235" s="162"/>
      <c r="E235" s="646"/>
      <c r="F235" s="557" t="s">
        <v>112</v>
      </c>
      <c r="G235" s="468"/>
      <c r="H235" s="129"/>
      <c r="I235" s="113"/>
      <c r="J235" s="113"/>
      <c r="K235" s="113"/>
      <c r="L235" s="113"/>
      <c r="M235" s="113"/>
      <c r="N235" s="113"/>
      <c r="O235" s="113"/>
      <c r="P235" s="113"/>
      <c r="Q235" s="151"/>
      <c r="R235" s="381"/>
    </row>
    <row r="236" spans="1:18" s="104" customFormat="1" ht="33" customHeight="1" thickBot="1">
      <c r="A236" s="666"/>
      <c r="B236" s="710"/>
      <c r="C236" s="669"/>
      <c r="D236" s="554"/>
      <c r="E236" s="646"/>
      <c r="F236" s="107" t="s">
        <v>20</v>
      </c>
      <c r="G236" s="497"/>
      <c r="H236" s="126"/>
      <c r="I236" s="114"/>
      <c r="J236" s="114"/>
      <c r="K236" s="114"/>
      <c r="L236" s="114"/>
      <c r="M236" s="114"/>
      <c r="N236" s="114"/>
      <c r="O236" s="114"/>
      <c r="P236" s="114"/>
      <c r="Q236" s="158"/>
      <c r="R236" s="379"/>
    </row>
    <row r="237" spans="1:18" s="104" customFormat="1" ht="33" customHeight="1" thickBot="1">
      <c r="A237" s="667"/>
      <c r="B237" s="711"/>
      <c r="C237" s="670"/>
      <c r="D237" s="163"/>
      <c r="E237" s="647"/>
      <c r="F237" s="132"/>
      <c r="G237" s="470"/>
      <c r="H237" s="635"/>
      <c r="I237" s="635"/>
      <c r="J237" s="635"/>
      <c r="K237" s="635"/>
      <c r="L237" s="635"/>
      <c r="M237" s="635"/>
      <c r="N237" s="635"/>
      <c r="O237" s="635"/>
      <c r="P237" s="635"/>
      <c r="Q237" s="635"/>
      <c r="R237" s="558"/>
    </row>
    <row r="238" spans="1:18" s="104" customFormat="1" ht="33" customHeight="1">
      <c r="A238" s="665">
        <v>43</v>
      </c>
      <c r="B238" s="709" t="s">
        <v>665</v>
      </c>
      <c r="C238" s="668" t="s">
        <v>110</v>
      </c>
      <c r="D238" s="161" t="s">
        <v>120</v>
      </c>
      <c r="E238" s="645" t="s">
        <v>17</v>
      </c>
      <c r="F238" s="102" t="s">
        <v>111</v>
      </c>
      <c r="G238" s="456">
        <f>R238*J5</f>
        <v>0</v>
      </c>
      <c r="H238" s="109"/>
      <c r="I238" s="103"/>
      <c r="J238" s="103">
        <v>0</v>
      </c>
      <c r="K238" s="103"/>
      <c r="L238" s="103"/>
      <c r="M238" s="103"/>
      <c r="N238" s="103"/>
      <c r="O238" s="103"/>
      <c r="P238" s="103"/>
      <c r="Q238" s="156"/>
      <c r="R238" s="376">
        <v>0.21</v>
      </c>
    </row>
    <row r="239" spans="1:18" s="104" customFormat="1" ht="33" customHeight="1">
      <c r="A239" s="666"/>
      <c r="B239" s="710"/>
      <c r="C239" s="669"/>
      <c r="D239" s="162"/>
      <c r="E239" s="646"/>
      <c r="F239" s="557" t="s">
        <v>112</v>
      </c>
      <c r="G239" s="468"/>
      <c r="H239" s="129"/>
      <c r="I239" s="113"/>
      <c r="J239" s="113"/>
      <c r="K239" s="113"/>
      <c r="L239" s="113"/>
      <c r="M239" s="113"/>
      <c r="N239" s="113"/>
      <c r="O239" s="113"/>
      <c r="P239" s="113"/>
      <c r="Q239" s="151"/>
      <c r="R239" s="381"/>
    </row>
    <row r="240" spans="1:18" s="104" customFormat="1" ht="33" customHeight="1" thickBot="1">
      <c r="A240" s="666"/>
      <c r="B240" s="710"/>
      <c r="C240" s="669"/>
      <c r="D240" s="554"/>
      <c r="E240" s="646"/>
      <c r="F240" s="107" t="s">
        <v>20</v>
      </c>
      <c r="G240" s="497"/>
      <c r="H240" s="126"/>
      <c r="I240" s="114"/>
      <c r="J240" s="114"/>
      <c r="K240" s="114"/>
      <c r="L240" s="114"/>
      <c r="M240" s="114"/>
      <c r="N240" s="114"/>
      <c r="O240" s="114"/>
      <c r="P240" s="114"/>
      <c r="Q240" s="158"/>
      <c r="R240" s="379"/>
    </row>
    <row r="241" spans="1:18" s="104" customFormat="1" ht="33" customHeight="1" thickBot="1">
      <c r="A241" s="667"/>
      <c r="B241" s="711"/>
      <c r="C241" s="670"/>
      <c r="D241" s="163"/>
      <c r="E241" s="647"/>
      <c r="F241" s="132"/>
      <c r="G241" s="470"/>
      <c r="H241" s="635"/>
      <c r="I241" s="635"/>
      <c r="J241" s="635"/>
      <c r="K241" s="635"/>
      <c r="L241" s="635"/>
      <c r="M241" s="635"/>
      <c r="N241" s="635"/>
      <c r="O241" s="635"/>
      <c r="P241" s="635"/>
      <c r="Q241" s="635"/>
      <c r="R241" s="558"/>
    </row>
    <row r="242" spans="1:18" ht="35.1" hidden="1" customHeight="1" thickBot="1">
      <c r="A242" s="722" t="s">
        <v>14</v>
      </c>
      <c r="B242" s="723"/>
      <c r="C242" s="723"/>
      <c r="D242" s="723"/>
      <c r="E242" s="723"/>
      <c r="F242" s="723"/>
      <c r="G242" s="723"/>
      <c r="H242" s="723"/>
      <c r="I242" s="723"/>
      <c r="J242" s="723"/>
      <c r="K242" s="723"/>
      <c r="L242" s="723"/>
      <c r="M242" s="723"/>
      <c r="N242" s="723"/>
      <c r="O242" s="723"/>
      <c r="P242" s="723"/>
      <c r="Q242" s="723"/>
      <c r="R242" s="389"/>
    </row>
    <row r="243" spans="1:18" s="14" customFormat="1" ht="35.1" hidden="1" customHeight="1" thickBot="1">
      <c r="A243" s="640" t="s">
        <v>122</v>
      </c>
      <c r="B243" s="641"/>
      <c r="C243" s="641"/>
      <c r="D243" s="641"/>
      <c r="E243" s="724"/>
      <c r="F243" s="205">
        <f>SUM(H243:Q243)</f>
        <v>0</v>
      </c>
      <c r="G243" s="413">
        <f>G19+G24+G30+G34+G41+G49+G55+G64+G68+G74+G80+G88+G92+G100+G108+G113+G118+G125+G132+G136+G143+G155+G160+G166+G170+G174+G178+G182+G186+G194+G206+G210+G214+G218+G226+G149+G198+G202+G230+G234+G238+G222+G190</f>
        <v>0</v>
      </c>
      <c r="H243" s="205">
        <f>H19+H24+H30+H34+H41+H49+H55+H64+H68+H74+H80+H88+H92+H100+H108+H113+H118+H125+H132+H136+H143+H155+H160+H166+H170+H174+H178+H182+H186+H194+H206+H210+H214+H218+H226+H149+H198+H202+H230+H234+H238+H222+H190</f>
        <v>0</v>
      </c>
      <c r="I243" s="205">
        <f t="shared" ref="I243:Q243" si="0">I19+I24+I30+I34+I41+I49+I55+I64+I68+I74+I80+I88+I92+I100+I108+I113+I118+I125+I132+I136+I143+I155+I160+I166+I170+I174+I178+I182+I186+I194+I206+I210+I214+I218+I226+I149+I198+I202+I230+I234+I238+I222+I190</f>
        <v>0</v>
      </c>
      <c r="J243" s="205">
        <f t="shared" si="0"/>
        <v>0</v>
      </c>
      <c r="K243" s="205">
        <f t="shared" si="0"/>
        <v>0</v>
      </c>
      <c r="L243" s="205">
        <f t="shared" si="0"/>
        <v>0</v>
      </c>
      <c r="M243" s="205">
        <f t="shared" si="0"/>
        <v>0</v>
      </c>
      <c r="N243" s="205">
        <f t="shared" si="0"/>
        <v>0</v>
      </c>
      <c r="O243" s="205">
        <f t="shared" si="0"/>
        <v>0</v>
      </c>
      <c r="P243" s="205">
        <f t="shared" si="0"/>
        <v>0</v>
      </c>
      <c r="Q243" s="46">
        <f t="shared" si="0"/>
        <v>0</v>
      </c>
      <c r="R243" s="205">
        <f>R19+R24+R30+R34+R41+R49+R55+R64+R68+R74+R80+R88+R92+R100+R108+R113+R118+R125+R132+R136+R143+R155+R160+R166+R170+R174+R178+R182+R186+R194+R206+R210+R214+R218+R226+R149+R198+R202+R230+R234+R238+R222+R190</f>
        <v>21.540000000000003</v>
      </c>
    </row>
    <row r="244" spans="1:18" s="14" customFormat="1" ht="35.1" hidden="1" customHeight="1" thickBot="1">
      <c r="A244" s="725" t="s">
        <v>123</v>
      </c>
      <c r="B244" s="726"/>
      <c r="C244" s="726"/>
      <c r="D244" s="726"/>
      <c r="E244" s="727"/>
      <c r="F244" s="205">
        <f>SUM(H244:Q244)</f>
        <v>0</v>
      </c>
      <c r="G244" s="413">
        <f t="shared" ref="G244:R245" si="1">G20+G25+G31+G35+G42+G50+G56+G65+G69+G75+G81+G89+G93+G101+G109+G114+G119+G126+G133+G137+G144+G156+G161+G167+G171+G175+G179+G183+G187+G195+G207+G211+G215+G219+G227+G150+G199+G203+G231+G235+G239+G223+G191</f>
        <v>0</v>
      </c>
      <c r="H244" s="205">
        <f t="shared" si="1"/>
        <v>0</v>
      </c>
      <c r="I244" s="205">
        <f t="shared" si="1"/>
        <v>0</v>
      </c>
      <c r="J244" s="205">
        <f t="shared" si="1"/>
        <v>0</v>
      </c>
      <c r="K244" s="205">
        <f t="shared" si="1"/>
        <v>0</v>
      </c>
      <c r="L244" s="205">
        <f t="shared" si="1"/>
        <v>0</v>
      </c>
      <c r="M244" s="205">
        <f t="shared" si="1"/>
        <v>0</v>
      </c>
      <c r="N244" s="205">
        <f t="shared" si="1"/>
        <v>0</v>
      </c>
      <c r="O244" s="205">
        <f t="shared" si="1"/>
        <v>0</v>
      </c>
      <c r="P244" s="205">
        <f t="shared" si="1"/>
        <v>0</v>
      </c>
      <c r="Q244" s="46">
        <f t="shared" si="1"/>
        <v>0</v>
      </c>
      <c r="R244" s="205">
        <f t="shared" si="1"/>
        <v>15.1</v>
      </c>
    </row>
    <row r="245" spans="1:18" s="14" customFormat="1" ht="35.1" hidden="1" customHeight="1" thickBot="1">
      <c r="A245" s="728" t="s">
        <v>124</v>
      </c>
      <c r="B245" s="729"/>
      <c r="C245" s="729"/>
      <c r="D245" s="729"/>
      <c r="E245" s="730"/>
      <c r="F245" s="205">
        <f>SUM(H245:Q245)</f>
        <v>0</v>
      </c>
      <c r="G245" s="413">
        <f t="shared" si="1"/>
        <v>0</v>
      </c>
      <c r="H245" s="205">
        <f t="shared" si="1"/>
        <v>0</v>
      </c>
      <c r="I245" s="205">
        <f t="shared" si="1"/>
        <v>0</v>
      </c>
      <c r="J245" s="205">
        <f t="shared" si="1"/>
        <v>0</v>
      </c>
      <c r="K245" s="205">
        <f t="shared" si="1"/>
        <v>0</v>
      </c>
      <c r="L245" s="205">
        <f t="shared" si="1"/>
        <v>0</v>
      </c>
      <c r="M245" s="205">
        <f t="shared" si="1"/>
        <v>0</v>
      </c>
      <c r="N245" s="205">
        <f t="shared" si="1"/>
        <v>0</v>
      </c>
      <c r="O245" s="205">
        <f t="shared" si="1"/>
        <v>0</v>
      </c>
      <c r="P245" s="205">
        <f t="shared" si="1"/>
        <v>0</v>
      </c>
      <c r="Q245" s="46">
        <f t="shared" si="1"/>
        <v>0</v>
      </c>
      <c r="R245" s="205">
        <f t="shared" si="1"/>
        <v>22.65</v>
      </c>
    </row>
    <row r="246" spans="1:18" s="14" customFormat="1" ht="35.1" hidden="1" customHeight="1" thickBot="1">
      <c r="A246" s="719" t="s">
        <v>471</v>
      </c>
      <c r="B246" s="720"/>
      <c r="C246" s="720"/>
      <c r="D246" s="720"/>
      <c r="E246" s="721"/>
      <c r="F246" s="15">
        <f>F243+F244</f>
        <v>0</v>
      </c>
      <c r="G246" s="29">
        <f>G243+G244</f>
        <v>0</v>
      </c>
      <c r="H246" s="15">
        <f>H243+H244</f>
        <v>0</v>
      </c>
      <c r="I246" s="15">
        <f t="shared" ref="I246:Q246" si="2">I243+I244</f>
        <v>0</v>
      </c>
      <c r="J246" s="15">
        <f t="shared" si="2"/>
        <v>0</v>
      </c>
      <c r="K246" s="15">
        <f t="shared" si="2"/>
        <v>0</v>
      </c>
      <c r="L246" s="15">
        <f t="shared" si="2"/>
        <v>0</v>
      </c>
      <c r="M246" s="15">
        <f t="shared" si="2"/>
        <v>0</v>
      </c>
      <c r="N246" s="15">
        <f t="shared" si="2"/>
        <v>0</v>
      </c>
      <c r="O246" s="15">
        <f t="shared" si="2"/>
        <v>0</v>
      </c>
      <c r="P246" s="15">
        <f t="shared" si="2"/>
        <v>0</v>
      </c>
      <c r="Q246" s="357">
        <f t="shared" si="2"/>
        <v>0</v>
      </c>
      <c r="R246" s="15">
        <f>R243+R244</f>
        <v>36.64</v>
      </c>
    </row>
    <row r="247" spans="1:18" s="14" customFormat="1" ht="35.1" hidden="1" customHeight="1">
      <c r="A247" s="736" t="s">
        <v>472</v>
      </c>
      <c r="B247" s="737"/>
      <c r="C247" s="737"/>
      <c r="D247" s="737"/>
      <c r="E247" s="738"/>
      <c r="F247" s="618">
        <f>SUM(F243:F245)</f>
        <v>0</v>
      </c>
      <c r="G247" s="622">
        <f>G243+G244+G245</f>
        <v>0</v>
      </c>
      <c r="H247" s="618">
        <f>H243+H244+H245</f>
        <v>0</v>
      </c>
      <c r="I247" s="618">
        <f t="shared" ref="I247:Q247" si="3">I243+I244+I245</f>
        <v>0</v>
      </c>
      <c r="J247" s="618">
        <f t="shared" si="3"/>
        <v>0</v>
      </c>
      <c r="K247" s="618">
        <f t="shared" si="3"/>
        <v>0</v>
      </c>
      <c r="L247" s="618">
        <f t="shared" si="3"/>
        <v>0</v>
      </c>
      <c r="M247" s="618">
        <f t="shared" si="3"/>
        <v>0</v>
      </c>
      <c r="N247" s="618">
        <f t="shared" si="3"/>
        <v>0</v>
      </c>
      <c r="O247" s="618">
        <f t="shared" si="3"/>
        <v>0</v>
      </c>
      <c r="P247" s="618">
        <f t="shared" si="3"/>
        <v>0</v>
      </c>
      <c r="Q247" s="712">
        <f t="shared" si="3"/>
        <v>0</v>
      </c>
      <c r="R247" s="618">
        <f>R243+R244+R245</f>
        <v>59.29</v>
      </c>
    </row>
    <row r="248" spans="1:18" s="14" customFormat="1" ht="13.5" hidden="1" customHeight="1" thickBot="1">
      <c r="A248" s="739"/>
      <c r="B248" s="740"/>
      <c r="C248" s="740"/>
      <c r="D248" s="740"/>
      <c r="E248" s="741"/>
      <c r="F248" s="619"/>
      <c r="G248" s="624"/>
      <c r="H248" s="619"/>
      <c r="I248" s="619"/>
      <c r="J248" s="619"/>
      <c r="K248" s="619"/>
      <c r="L248" s="619"/>
      <c r="M248" s="619"/>
      <c r="N248" s="619"/>
      <c r="O248" s="619"/>
      <c r="P248" s="619"/>
      <c r="Q248" s="713"/>
      <c r="R248" s="619"/>
    </row>
    <row r="249" spans="1:18" s="14" customFormat="1" ht="35.1" customHeight="1" thickBot="1">
      <c r="A249" s="714"/>
      <c r="B249" s="715"/>
      <c r="C249" s="715"/>
      <c r="D249" s="715"/>
      <c r="E249" s="715"/>
      <c r="F249" s="715"/>
      <c r="G249" s="715"/>
      <c r="H249" s="715"/>
      <c r="I249" s="715"/>
      <c r="J249" s="715"/>
      <c r="K249" s="715"/>
      <c r="L249" s="715"/>
      <c r="M249" s="715"/>
      <c r="N249" s="715"/>
      <c r="O249" s="715"/>
      <c r="P249" s="715"/>
      <c r="Q249" s="715"/>
      <c r="R249" s="390"/>
    </row>
    <row r="250" spans="1:18" s="14" customFormat="1" ht="35.1" customHeight="1" thickBot="1">
      <c r="A250" s="716" t="s">
        <v>125</v>
      </c>
      <c r="B250" s="717"/>
      <c r="C250" s="717"/>
      <c r="D250" s="717"/>
      <c r="E250" s="717"/>
      <c r="F250" s="718"/>
      <c r="G250" s="414">
        <f t="shared" ref="G250:H254" si="4">G243</f>
        <v>0</v>
      </c>
      <c r="H250" s="49">
        <f t="shared" si="4"/>
        <v>0</v>
      </c>
      <c r="I250" s="49">
        <f>I243+H250</f>
        <v>0</v>
      </c>
      <c r="J250" s="49">
        <f t="shared" ref="J250:Q252" si="5">J243+I250</f>
        <v>0</v>
      </c>
      <c r="K250" s="49">
        <f t="shared" si="5"/>
        <v>0</v>
      </c>
      <c r="L250" s="49">
        <f t="shared" si="5"/>
        <v>0</v>
      </c>
      <c r="M250" s="49">
        <f t="shared" si="5"/>
        <v>0</v>
      </c>
      <c r="N250" s="49">
        <f t="shared" si="5"/>
        <v>0</v>
      </c>
      <c r="O250" s="49">
        <f t="shared" si="5"/>
        <v>0</v>
      </c>
      <c r="P250" s="49">
        <f t="shared" si="5"/>
        <v>0</v>
      </c>
      <c r="Q250" s="226">
        <f t="shared" si="5"/>
        <v>0</v>
      </c>
      <c r="R250" s="49">
        <f>R243</f>
        <v>21.540000000000003</v>
      </c>
    </row>
    <row r="251" spans="1:18" s="14" customFormat="1" ht="35.1" customHeight="1" thickBot="1">
      <c r="A251" s="731" t="s">
        <v>126</v>
      </c>
      <c r="B251" s="732"/>
      <c r="C251" s="732"/>
      <c r="D251" s="732"/>
      <c r="E251" s="732"/>
      <c r="F251" s="733"/>
      <c r="G251" s="414">
        <f t="shared" si="4"/>
        <v>0</v>
      </c>
      <c r="H251" s="49">
        <f t="shared" si="4"/>
        <v>0</v>
      </c>
      <c r="I251" s="49">
        <f>I244+H251</f>
        <v>0</v>
      </c>
      <c r="J251" s="49">
        <f t="shared" si="5"/>
        <v>0</v>
      </c>
      <c r="K251" s="49">
        <f t="shared" si="5"/>
        <v>0</v>
      </c>
      <c r="L251" s="49">
        <f t="shared" si="5"/>
        <v>0</v>
      </c>
      <c r="M251" s="49">
        <f t="shared" si="5"/>
        <v>0</v>
      </c>
      <c r="N251" s="49">
        <f t="shared" si="5"/>
        <v>0</v>
      </c>
      <c r="O251" s="49">
        <f t="shared" si="5"/>
        <v>0</v>
      </c>
      <c r="P251" s="49">
        <f t="shared" si="5"/>
        <v>0</v>
      </c>
      <c r="Q251" s="226">
        <f t="shared" si="5"/>
        <v>0</v>
      </c>
      <c r="R251" s="49">
        <f>R244</f>
        <v>15.1</v>
      </c>
    </row>
    <row r="252" spans="1:18" s="14" customFormat="1" ht="35.1" customHeight="1" thickBot="1">
      <c r="A252" s="728" t="s">
        <v>127</v>
      </c>
      <c r="B252" s="729"/>
      <c r="C252" s="729"/>
      <c r="D252" s="729"/>
      <c r="E252" s="734"/>
      <c r="F252" s="730"/>
      <c r="G252" s="414">
        <f t="shared" si="4"/>
        <v>0</v>
      </c>
      <c r="H252" s="49">
        <f t="shared" si="4"/>
        <v>0</v>
      </c>
      <c r="I252" s="49">
        <f>I245+H252</f>
        <v>0</v>
      </c>
      <c r="J252" s="49">
        <f t="shared" si="5"/>
        <v>0</v>
      </c>
      <c r="K252" s="49">
        <f t="shared" si="5"/>
        <v>0</v>
      </c>
      <c r="L252" s="49">
        <f t="shared" si="5"/>
        <v>0</v>
      </c>
      <c r="M252" s="49">
        <f t="shared" si="5"/>
        <v>0</v>
      </c>
      <c r="N252" s="49">
        <f t="shared" si="5"/>
        <v>0</v>
      </c>
      <c r="O252" s="49">
        <f t="shared" si="5"/>
        <v>0</v>
      </c>
      <c r="P252" s="49">
        <f t="shared" si="5"/>
        <v>0</v>
      </c>
      <c r="Q252" s="226">
        <f t="shared" si="5"/>
        <v>0</v>
      </c>
      <c r="R252" s="49">
        <f>R245</f>
        <v>22.65</v>
      </c>
    </row>
    <row r="253" spans="1:18" s="14" customFormat="1" ht="45.75" customHeight="1" thickBot="1">
      <c r="A253" s="719" t="s">
        <v>473</v>
      </c>
      <c r="B253" s="720"/>
      <c r="C253" s="720"/>
      <c r="D253" s="720"/>
      <c r="E253" s="735"/>
      <c r="F253" s="721"/>
      <c r="G253" s="29">
        <f t="shared" si="4"/>
        <v>0</v>
      </c>
      <c r="H253" s="15">
        <f t="shared" si="4"/>
        <v>0</v>
      </c>
      <c r="I253" s="4">
        <f t="shared" ref="I253:Q254" si="6">I246+H253</f>
        <v>0</v>
      </c>
      <c r="J253" s="4">
        <f t="shared" si="6"/>
        <v>0</v>
      </c>
      <c r="K253" s="4">
        <f t="shared" si="6"/>
        <v>0</v>
      </c>
      <c r="L253" s="4">
        <f t="shared" si="6"/>
        <v>0</v>
      </c>
      <c r="M253" s="4">
        <f t="shared" si="6"/>
        <v>0</v>
      </c>
      <c r="N253" s="4">
        <f t="shared" si="6"/>
        <v>0</v>
      </c>
      <c r="O253" s="4">
        <f t="shared" si="6"/>
        <v>0</v>
      </c>
      <c r="P253" s="4">
        <f t="shared" si="6"/>
        <v>0</v>
      </c>
      <c r="Q253" s="358">
        <f t="shared" si="6"/>
        <v>0</v>
      </c>
      <c r="R253" s="15">
        <f>R246</f>
        <v>36.64</v>
      </c>
    </row>
    <row r="254" spans="1:18" s="14" customFormat="1" ht="65.25" customHeight="1" thickBot="1">
      <c r="A254" s="747" t="s">
        <v>474</v>
      </c>
      <c r="B254" s="748"/>
      <c r="C254" s="748"/>
      <c r="D254" s="748"/>
      <c r="E254" s="748"/>
      <c r="F254" s="749"/>
      <c r="G254" s="29">
        <f t="shared" si="4"/>
        <v>0</v>
      </c>
      <c r="H254" s="23">
        <f t="shared" si="4"/>
        <v>0</v>
      </c>
      <c r="I254" s="5">
        <f t="shared" si="6"/>
        <v>0</v>
      </c>
      <c r="J254" s="5">
        <f t="shared" si="6"/>
        <v>0</v>
      </c>
      <c r="K254" s="5">
        <f t="shared" si="6"/>
        <v>0</v>
      </c>
      <c r="L254" s="5">
        <f t="shared" si="6"/>
        <v>0</v>
      </c>
      <c r="M254" s="5">
        <f t="shared" si="6"/>
        <v>0</v>
      </c>
      <c r="N254" s="5">
        <f t="shared" si="6"/>
        <v>0</v>
      </c>
      <c r="O254" s="5">
        <f t="shared" si="6"/>
        <v>0</v>
      </c>
      <c r="P254" s="5">
        <f t="shared" si="6"/>
        <v>0</v>
      </c>
      <c r="Q254" s="359">
        <f t="shared" si="6"/>
        <v>0</v>
      </c>
      <c r="R254" s="23">
        <f>R247</f>
        <v>59.29</v>
      </c>
    </row>
    <row r="255" spans="1:18" ht="35.1" customHeight="1" thickBot="1">
      <c r="A255" s="714"/>
      <c r="B255" s="750"/>
      <c r="C255" s="750"/>
      <c r="D255" s="750"/>
      <c r="E255" s="750"/>
      <c r="F255" s="750"/>
      <c r="G255" s="750"/>
      <c r="H255" s="750"/>
      <c r="I255" s="750"/>
      <c r="J255" s="750"/>
      <c r="K255" s="750"/>
      <c r="L255" s="750"/>
      <c r="M255" s="750"/>
      <c r="N255" s="750"/>
      <c r="O255" s="750"/>
      <c r="P255" s="750"/>
      <c r="Q255" s="750"/>
      <c r="R255" s="389"/>
    </row>
    <row r="256" spans="1:18" ht="34.5" customHeight="1" thickBot="1">
      <c r="A256" s="722" t="s">
        <v>128</v>
      </c>
      <c r="B256" s="723"/>
      <c r="C256" s="723"/>
      <c r="D256" s="723"/>
      <c r="E256" s="723"/>
      <c r="F256" s="723"/>
      <c r="G256" s="723"/>
      <c r="H256" s="723"/>
      <c r="I256" s="723"/>
      <c r="J256" s="723"/>
      <c r="K256" s="723"/>
      <c r="L256" s="723"/>
      <c r="M256" s="723"/>
      <c r="N256" s="723"/>
      <c r="O256" s="723"/>
      <c r="P256" s="723"/>
      <c r="Q256" s="723"/>
      <c r="R256" s="389"/>
    </row>
    <row r="257" spans="1:18" ht="35.1" customHeight="1">
      <c r="A257" s="751">
        <v>44</v>
      </c>
      <c r="B257" s="523" t="s">
        <v>129</v>
      </c>
      <c r="C257" s="754" t="s">
        <v>130</v>
      </c>
      <c r="D257" s="523"/>
      <c r="E257" s="757" t="s">
        <v>451</v>
      </c>
      <c r="F257" s="540" t="s">
        <v>18</v>
      </c>
      <c r="G257" s="456"/>
      <c r="H257" s="47"/>
      <c r="I257" s="40"/>
      <c r="J257" s="40"/>
      <c r="K257" s="40"/>
      <c r="L257" s="40"/>
      <c r="M257" s="40"/>
      <c r="N257" s="40"/>
      <c r="O257" s="40"/>
      <c r="P257" s="40"/>
      <c r="Q257" s="360"/>
      <c r="R257" s="391"/>
    </row>
    <row r="258" spans="1:18" ht="35.1" customHeight="1">
      <c r="A258" s="752"/>
      <c r="B258" s="532" t="s">
        <v>131</v>
      </c>
      <c r="C258" s="755"/>
      <c r="D258" s="11"/>
      <c r="E258" s="758"/>
      <c r="F258" s="34" t="s">
        <v>19</v>
      </c>
      <c r="G258" s="468"/>
      <c r="H258" s="16"/>
      <c r="I258" s="10"/>
      <c r="J258" s="10"/>
      <c r="K258" s="16"/>
      <c r="L258" s="10"/>
      <c r="M258" s="16"/>
      <c r="N258" s="17"/>
      <c r="O258" s="10"/>
      <c r="P258" s="10"/>
      <c r="Q258" s="17"/>
      <c r="R258" s="392"/>
    </row>
    <row r="259" spans="1:18" ht="35.1" customHeight="1" thickBot="1">
      <c r="A259" s="752"/>
      <c r="B259" s="524" t="s">
        <v>132</v>
      </c>
      <c r="C259" s="755"/>
      <c r="D259" s="8"/>
      <c r="E259" s="758"/>
      <c r="F259" s="35" t="s">
        <v>20</v>
      </c>
      <c r="G259" s="497">
        <f>R259*J5</f>
        <v>0</v>
      </c>
      <c r="H259" s="44"/>
      <c r="I259" s="42"/>
      <c r="J259" s="42"/>
      <c r="K259" s="42"/>
      <c r="L259" s="42"/>
      <c r="M259" s="42"/>
      <c r="N259" s="42"/>
      <c r="O259" s="42"/>
      <c r="P259" s="42">
        <v>0</v>
      </c>
      <c r="Q259" s="361"/>
      <c r="R259" s="393">
        <v>1</v>
      </c>
    </row>
    <row r="260" spans="1:18" ht="35.1" customHeight="1">
      <c r="A260" s="752"/>
      <c r="B260" s="524" t="s">
        <v>133</v>
      </c>
      <c r="C260" s="755"/>
      <c r="D260" s="742" t="s">
        <v>455</v>
      </c>
      <c r="E260" s="758"/>
      <c r="F260" s="744"/>
      <c r="G260" s="422"/>
      <c r="H260" s="636"/>
      <c r="I260" s="637"/>
      <c r="J260" s="637"/>
      <c r="K260" s="637"/>
      <c r="L260" s="637"/>
      <c r="M260" s="637"/>
      <c r="N260" s="637"/>
      <c r="O260" s="637"/>
      <c r="P260" s="637"/>
      <c r="Q260" s="637"/>
      <c r="R260" s="540"/>
    </row>
    <row r="261" spans="1:18" ht="35.1" customHeight="1" thickBot="1">
      <c r="A261" s="753"/>
      <c r="B261" s="545"/>
      <c r="C261" s="756"/>
      <c r="D261" s="743"/>
      <c r="E261" s="759"/>
      <c r="F261" s="745"/>
      <c r="G261" s="440"/>
      <c r="H261" s="746"/>
      <c r="I261" s="746"/>
      <c r="J261" s="746"/>
      <c r="K261" s="746"/>
      <c r="L261" s="746"/>
      <c r="M261" s="746"/>
      <c r="N261" s="746"/>
      <c r="O261" s="746"/>
      <c r="P261" s="746"/>
      <c r="Q261" s="746"/>
      <c r="R261" s="522"/>
    </row>
    <row r="262" spans="1:18" ht="35.1" customHeight="1">
      <c r="A262" s="751">
        <v>45</v>
      </c>
      <c r="B262" s="523" t="s">
        <v>134</v>
      </c>
      <c r="C262" s="754" t="s">
        <v>130</v>
      </c>
      <c r="D262" s="523"/>
      <c r="E262" s="757" t="s">
        <v>451</v>
      </c>
      <c r="F262" s="540" t="s">
        <v>18</v>
      </c>
      <c r="G262" s="456"/>
      <c r="H262" s="47"/>
      <c r="I262" s="40"/>
      <c r="J262" s="40"/>
      <c r="K262" s="40"/>
      <c r="L262" s="40"/>
      <c r="M262" s="40"/>
      <c r="N262" s="40"/>
      <c r="O262" s="40"/>
      <c r="P262" s="40"/>
      <c r="Q262" s="360"/>
      <c r="R262" s="391"/>
    </row>
    <row r="263" spans="1:18" ht="35.1" customHeight="1">
      <c r="A263" s="752"/>
      <c r="B263" s="532" t="s">
        <v>135</v>
      </c>
      <c r="C263" s="755"/>
      <c r="D263" s="11"/>
      <c r="E263" s="758"/>
      <c r="F263" s="34" t="s">
        <v>19</v>
      </c>
      <c r="G263" s="468"/>
      <c r="H263" s="16"/>
      <c r="I263" s="10"/>
      <c r="J263" s="10"/>
      <c r="K263" s="16"/>
      <c r="L263" s="10"/>
      <c r="M263" s="16"/>
      <c r="N263" s="17"/>
      <c r="O263" s="10"/>
      <c r="P263" s="10"/>
      <c r="Q263" s="17"/>
      <c r="R263" s="392"/>
    </row>
    <row r="264" spans="1:18" ht="35.1" customHeight="1" thickBot="1">
      <c r="A264" s="752"/>
      <c r="B264" s="524" t="s">
        <v>136</v>
      </c>
      <c r="C264" s="755"/>
      <c r="D264" s="8"/>
      <c r="E264" s="758"/>
      <c r="F264" s="35" t="s">
        <v>20</v>
      </c>
      <c r="G264" s="497">
        <f>R264*J5</f>
        <v>0</v>
      </c>
      <c r="H264" s="44"/>
      <c r="I264" s="42"/>
      <c r="J264" s="42"/>
      <c r="K264" s="42"/>
      <c r="L264" s="42"/>
      <c r="M264" s="42"/>
      <c r="N264" s="42"/>
      <c r="O264" s="42"/>
      <c r="P264" s="42">
        <v>0</v>
      </c>
      <c r="Q264" s="361"/>
      <c r="R264" s="393">
        <v>0.45</v>
      </c>
    </row>
    <row r="265" spans="1:18" ht="35.1" customHeight="1">
      <c r="A265" s="752"/>
      <c r="B265" s="524" t="s">
        <v>137</v>
      </c>
      <c r="C265" s="755"/>
      <c r="D265" s="742" t="s">
        <v>456</v>
      </c>
      <c r="E265" s="758"/>
      <c r="F265" s="744"/>
      <c r="G265" s="422"/>
      <c r="H265" s="636"/>
      <c r="I265" s="637"/>
      <c r="J265" s="637"/>
      <c r="K265" s="637"/>
      <c r="L265" s="637"/>
      <c r="M265" s="637"/>
      <c r="N265" s="637"/>
      <c r="O265" s="637"/>
      <c r="P265" s="637"/>
      <c r="Q265" s="637"/>
      <c r="R265" s="540"/>
    </row>
    <row r="266" spans="1:18" ht="35.1" customHeight="1" thickBot="1">
      <c r="A266" s="753"/>
      <c r="B266" s="545"/>
      <c r="C266" s="756"/>
      <c r="D266" s="743"/>
      <c r="E266" s="759"/>
      <c r="F266" s="745"/>
      <c r="G266" s="440"/>
      <c r="H266" s="746"/>
      <c r="I266" s="746"/>
      <c r="J266" s="746"/>
      <c r="K266" s="746"/>
      <c r="L266" s="746"/>
      <c r="M266" s="746"/>
      <c r="N266" s="746"/>
      <c r="O266" s="746"/>
      <c r="P266" s="746"/>
      <c r="Q266" s="746"/>
      <c r="R266" s="522"/>
    </row>
    <row r="267" spans="1:18" ht="35.1" customHeight="1">
      <c r="A267" s="751">
        <v>46</v>
      </c>
      <c r="B267" s="523" t="s">
        <v>138</v>
      </c>
      <c r="C267" s="754" t="s">
        <v>139</v>
      </c>
      <c r="D267" s="523"/>
      <c r="E267" s="757" t="s">
        <v>451</v>
      </c>
      <c r="F267" s="540" t="s">
        <v>18</v>
      </c>
      <c r="G267" s="456"/>
      <c r="H267" s="47"/>
      <c r="I267" s="40"/>
      <c r="J267" s="40"/>
      <c r="K267" s="40"/>
      <c r="L267" s="40"/>
      <c r="M267" s="40"/>
      <c r="N267" s="40"/>
      <c r="O267" s="40"/>
      <c r="P267" s="40"/>
      <c r="Q267" s="360"/>
      <c r="R267" s="391"/>
    </row>
    <row r="268" spans="1:18" ht="35.1" customHeight="1">
      <c r="A268" s="752"/>
      <c r="B268" s="532" t="s">
        <v>140</v>
      </c>
      <c r="C268" s="755"/>
      <c r="D268" s="11"/>
      <c r="E268" s="758"/>
      <c r="F268" s="34" t="s">
        <v>19</v>
      </c>
      <c r="G268" s="468"/>
      <c r="H268" s="16"/>
      <c r="I268" s="10"/>
      <c r="J268" s="10"/>
      <c r="K268" s="16"/>
      <c r="L268" s="10"/>
      <c r="M268" s="16"/>
      <c r="N268" s="17"/>
      <c r="O268" s="10"/>
      <c r="P268" s="10"/>
      <c r="Q268" s="17"/>
      <c r="R268" s="392"/>
    </row>
    <row r="269" spans="1:18" ht="35.1" customHeight="1" thickBot="1">
      <c r="A269" s="752"/>
      <c r="B269" s="524" t="s">
        <v>141</v>
      </c>
      <c r="C269" s="755"/>
      <c r="D269" s="8"/>
      <c r="E269" s="758"/>
      <c r="F269" s="35" t="s">
        <v>20</v>
      </c>
      <c r="G269" s="497">
        <f>R269*J5</f>
        <v>0</v>
      </c>
      <c r="H269" s="44"/>
      <c r="I269" s="42"/>
      <c r="J269" s="42"/>
      <c r="K269" s="42"/>
      <c r="L269" s="42"/>
      <c r="M269" s="42"/>
      <c r="N269" s="42"/>
      <c r="O269" s="518"/>
      <c r="P269" s="42">
        <v>0</v>
      </c>
      <c r="Q269" s="361"/>
      <c r="R269" s="393">
        <v>2</v>
      </c>
    </row>
    <row r="270" spans="1:18" ht="35.1" customHeight="1">
      <c r="A270" s="752"/>
      <c r="B270" s="524" t="s">
        <v>142</v>
      </c>
      <c r="C270" s="755"/>
      <c r="D270" s="11" t="s">
        <v>457</v>
      </c>
      <c r="E270" s="758"/>
      <c r="F270" s="744"/>
      <c r="G270" s="422"/>
      <c r="H270" s="636"/>
      <c r="I270" s="637"/>
      <c r="J270" s="637"/>
      <c r="K270" s="637"/>
      <c r="L270" s="637"/>
      <c r="M270" s="637"/>
      <c r="N270" s="637"/>
      <c r="O270" s="637"/>
      <c r="P270" s="637"/>
      <c r="Q270" s="637"/>
      <c r="R270" s="540"/>
    </row>
    <row r="271" spans="1:18" ht="35.1" customHeight="1" thickBot="1">
      <c r="A271" s="753"/>
      <c r="B271" s="545"/>
      <c r="C271" s="756"/>
      <c r="D271" s="545" t="s">
        <v>458</v>
      </c>
      <c r="E271" s="759"/>
      <c r="F271" s="745"/>
      <c r="G271" s="440"/>
      <c r="H271" s="746"/>
      <c r="I271" s="746"/>
      <c r="J271" s="746"/>
      <c r="K271" s="746"/>
      <c r="L271" s="746"/>
      <c r="M271" s="746"/>
      <c r="N271" s="746"/>
      <c r="O271" s="746"/>
      <c r="P271" s="746"/>
      <c r="Q271" s="746"/>
      <c r="R271" s="522"/>
    </row>
    <row r="272" spans="1:18" ht="35.1" customHeight="1">
      <c r="A272" s="751">
        <v>47</v>
      </c>
      <c r="B272" s="523" t="s">
        <v>520</v>
      </c>
      <c r="C272" s="754" t="s">
        <v>143</v>
      </c>
      <c r="D272" s="212"/>
      <c r="E272" s="751" t="s">
        <v>451</v>
      </c>
      <c r="F272" s="205" t="s">
        <v>18</v>
      </c>
      <c r="G272" s="456"/>
      <c r="H272" s="39"/>
      <c r="I272" s="209"/>
      <c r="J272" s="209"/>
      <c r="K272" s="209"/>
      <c r="L272" s="209"/>
      <c r="M272" s="209"/>
      <c r="N272" s="209"/>
      <c r="O272" s="209"/>
      <c r="P272" s="209"/>
      <c r="Q272" s="362"/>
      <c r="R272" s="394"/>
    </row>
    <row r="273" spans="1:18" ht="35.1" customHeight="1">
      <c r="A273" s="752"/>
      <c r="B273" s="524" t="s">
        <v>521</v>
      </c>
      <c r="C273" s="755"/>
      <c r="D273" s="213"/>
      <c r="E273" s="752"/>
      <c r="F273" s="547" t="s">
        <v>19</v>
      </c>
      <c r="G273" s="468"/>
      <c r="H273" s="45"/>
      <c r="I273" s="210"/>
      <c r="J273" s="530"/>
      <c r="K273" s="210"/>
      <c r="L273" s="519"/>
      <c r="M273" s="210"/>
      <c r="N273" s="210"/>
      <c r="O273" s="210"/>
      <c r="P273" s="210"/>
      <c r="Q273" s="363"/>
      <c r="R273" s="395"/>
    </row>
    <row r="274" spans="1:18" ht="35.1" customHeight="1" thickBot="1">
      <c r="A274" s="752"/>
      <c r="B274" s="524" t="s">
        <v>522</v>
      </c>
      <c r="C274" s="755"/>
      <c r="D274" s="545"/>
      <c r="E274" s="752"/>
      <c r="F274" s="34" t="s">
        <v>20</v>
      </c>
      <c r="G274" s="497">
        <f>R274*J5</f>
        <v>0</v>
      </c>
      <c r="H274" s="44"/>
      <c r="I274" s="42"/>
      <c r="J274" s="42"/>
      <c r="K274" s="42"/>
      <c r="L274" s="42"/>
      <c r="M274" s="42"/>
      <c r="N274" s="42"/>
      <c r="O274" s="42"/>
      <c r="P274" s="42">
        <v>0</v>
      </c>
      <c r="Q274" s="361"/>
      <c r="R274" s="393">
        <v>0.5</v>
      </c>
    </row>
    <row r="275" spans="1:18" ht="35.1" customHeight="1">
      <c r="A275" s="752"/>
      <c r="B275" s="524" t="s">
        <v>144</v>
      </c>
      <c r="C275" s="755"/>
      <c r="D275" s="742" t="s">
        <v>459</v>
      </c>
      <c r="E275" s="752"/>
      <c r="F275" s="744"/>
      <c r="G275" s="442"/>
      <c r="H275" s="766"/>
      <c r="I275" s="766"/>
      <c r="J275" s="766"/>
      <c r="K275" s="766"/>
      <c r="L275" s="766"/>
      <c r="M275" s="766"/>
      <c r="N275" s="766"/>
      <c r="O275" s="766"/>
      <c r="P275" s="766"/>
      <c r="Q275" s="766"/>
      <c r="R275" s="547"/>
    </row>
    <row r="276" spans="1:18" ht="35.1" customHeight="1">
      <c r="A276" s="752"/>
      <c r="B276" s="524"/>
      <c r="C276" s="755"/>
      <c r="D276" s="762"/>
      <c r="E276" s="752"/>
      <c r="F276" s="764"/>
      <c r="G276" s="442"/>
      <c r="H276" s="766"/>
      <c r="I276" s="766"/>
      <c r="J276" s="766"/>
      <c r="K276" s="766"/>
      <c r="L276" s="766"/>
      <c r="M276" s="766"/>
      <c r="N276" s="766"/>
      <c r="O276" s="766"/>
      <c r="P276" s="766"/>
      <c r="Q276" s="766"/>
      <c r="R276" s="547"/>
    </row>
    <row r="277" spans="1:18" ht="53.25" customHeight="1" thickBot="1">
      <c r="A277" s="753"/>
      <c r="B277" s="545"/>
      <c r="C277" s="756"/>
      <c r="D277" s="763"/>
      <c r="E277" s="753"/>
      <c r="F277" s="765"/>
      <c r="G277" s="443"/>
      <c r="H277" s="767"/>
      <c r="I277" s="767"/>
      <c r="J277" s="767"/>
      <c r="K277" s="767"/>
      <c r="L277" s="767"/>
      <c r="M277" s="767"/>
      <c r="N277" s="767"/>
      <c r="O277" s="767"/>
      <c r="P277" s="767"/>
      <c r="Q277" s="767"/>
      <c r="R277" s="546"/>
    </row>
    <row r="278" spans="1:18" ht="35.1" customHeight="1">
      <c r="A278" s="751">
        <v>48</v>
      </c>
      <c r="B278" s="523" t="s">
        <v>145</v>
      </c>
      <c r="C278" s="754" t="s">
        <v>146</v>
      </c>
      <c r="D278" s="212"/>
      <c r="E278" s="751" t="s">
        <v>451</v>
      </c>
      <c r="F278" s="205" t="s">
        <v>18</v>
      </c>
      <c r="G278" s="456"/>
      <c r="H278" s="39"/>
      <c r="I278" s="209"/>
      <c r="J278" s="209"/>
      <c r="K278" s="209"/>
      <c r="L278" s="209"/>
      <c r="M278" s="209"/>
      <c r="N278" s="209"/>
      <c r="O278" s="209"/>
      <c r="P278" s="209"/>
      <c r="Q278" s="362"/>
      <c r="R278" s="394"/>
    </row>
    <row r="279" spans="1:18" ht="35.1" customHeight="1">
      <c r="A279" s="752"/>
      <c r="B279" s="502" t="s">
        <v>147</v>
      </c>
      <c r="C279" s="761"/>
      <c r="D279" s="213"/>
      <c r="E279" s="752"/>
      <c r="F279" s="547" t="s">
        <v>19</v>
      </c>
      <c r="G279" s="468"/>
      <c r="H279" s="45"/>
      <c r="I279" s="210"/>
      <c r="J279" s="530"/>
      <c r="K279" s="210"/>
      <c r="L279" s="210"/>
      <c r="M279" s="210"/>
      <c r="N279" s="210"/>
      <c r="O279" s="210"/>
      <c r="P279" s="210"/>
      <c r="Q279" s="363"/>
      <c r="R279" s="395"/>
    </row>
    <row r="280" spans="1:18" ht="35.1" customHeight="1" thickBot="1">
      <c r="A280" s="752"/>
      <c r="B280" s="524" t="s">
        <v>148</v>
      </c>
      <c r="C280" s="761"/>
      <c r="D280" s="545"/>
      <c r="E280" s="752"/>
      <c r="F280" s="34" t="s">
        <v>20</v>
      </c>
      <c r="G280" s="497">
        <f>R280*J5</f>
        <v>0</v>
      </c>
      <c r="H280" s="44"/>
      <c r="I280" s="42"/>
      <c r="J280" s="42"/>
      <c r="K280" s="42"/>
      <c r="L280" s="42"/>
      <c r="M280" s="42"/>
      <c r="N280" s="42"/>
      <c r="O280" s="42"/>
      <c r="P280" s="42">
        <v>0</v>
      </c>
      <c r="Q280" s="361"/>
      <c r="R280" s="393">
        <v>1</v>
      </c>
    </row>
    <row r="281" spans="1:18" ht="35.1" customHeight="1">
      <c r="A281" s="752"/>
      <c r="B281" s="524" t="s">
        <v>149</v>
      </c>
      <c r="C281" s="761"/>
      <c r="D281" s="742" t="s">
        <v>460</v>
      </c>
      <c r="E281" s="752"/>
      <c r="F281" s="744"/>
      <c r="G281" s="422"/>
      <c r="H281" s="636"/>
      <c r="I281" s="636"/>
      <c r="J281" s="636"/>
      <c r="K281" s="636"/>
      <c r="L281" s="636"/>
      <c r="M281" s="636"/>
      <c r="N281" s="636"/>
      <c r="O281" s="636"/>
      <c r="P281" s="636"/>
      <c r="Q281" s="636"/>
      <c r="R281" s="540"/>
    </row>
    <row r="282" spans="1:18" ht="45.75" customHeight="1" thickBot="1">
      <c r="A282" s="760"/>
      <c r="B282" s="545" t="s">
        <v>150</v>
      </c>
      <c r="C282" s="756"/>
      <c r="D282" s="760"/>
      <c r="E282" s="753"/>
      <c r="F282" s="745"/>
      <c r="G282" s="440"/>
      <c r="H282" s="746"/>
      <c r="I282" s="746"/>
      <c r="J282" s="746"/>
      <c r="K282" s="746"/>
      <c r="L282" s="746"/>
      <c r="M282" s="746"/>
      <c r="N282" s="746"/>
      <c r="O282" s="746"/>
      <c r="P282" s="746"/>
      <c r="Q282" s="746"/>
      <c r="R282" s="522"/>
    </row>
    <row r="283" spans="1:18" ht="35.1" customHeight="1">
      <c r="A283" s="751">
        <v>49</v>
      </c>
      <c r="B283" s="18" t="s">
        <v>151</v>
      </c>
      <c r="C283" s="754" t="s">
        <v>146</v>
      </c>
      <c r="D283" s="212"/>
      <c r="E283" s="751" t="s">
        <v>451</v>
      </c>
      <c r="F283" s="205" t="s">
        <v>18</v>
      </c>
      <c r="G283" s="456"/>
      <c r="H283" s="39"/>
      <c r="I283" s="209"/>
      <c r="J283" s="209"/>
      <c r="K283" s="209"/>
      <c r="L283" s="209"/>
      <c r="M283" s="209"/>
      <c r="N283" s="209"/>
      <c r="O283" s="209"/>
      <c r="P283" s="209"/>
      <c r="Q283" s="362"/>
      <c r="R283" s="394"/>
    </row>
    <row r="284" spans="1:18" ht="35.1" customHeight="1">
      <c r="A284" s="752"/>
      <c r="B284" s="19" t="s">
        <v>152</v>
      </c>
      <c r="C284" s="761"/>
      <c r="D284" s="213"/>
      <c r="E284" s="752"/>
      <c r="F284" s="547" t="s">
        <v>19</v>
      </c>
      <c r="G284" s="468"/>
      <c r="H284" s="45"/>
      <c r="I284" s="210"/>
      <c r="J284" s="530"/>
      <c r="K284" s="210"/>
      <c r="L284" s="210"/>
      <c r="M284" s="210"/>
      <c r="N284" s="210"/>
      <c r="O284" s="210"/>
      <c r="P284" s="210"/>
      <c r="Q284" s="363"/>
      <c r="R284" s="395"/>
    </row>
    <row r="285" spans="1:18" ht="35.1" customHeight="1" thickBot="1">
      <c r="A285" s="752"/>
      <c r="B285" s="20" t="s">
        <v>153</v>
      </c>
      <c r="C285" s="761"/>
      <c r="D285" s="545"/>
      <c r="E285" s="752"/>
      <c r="F285" s="34" t="s">
        <v>20</v>
      </c>
      <c r="G285" s="497">
        <f>R285*J5</f>
        <v>0</v>
      </c>
      <c r="H285" s="44"/>
      <c r="I285" s="42"/>
      <c r="J285" s="42"/>
      <c r="K285" s="42"/>
      <c r="L285" s="42"/>
      <c r="M285" s="42"/>
      <c r="N285" s="42"/>
      <c r="O285" s="519"/>
      <c r="P285" s="42">
        <v>0</v>
      </c>
      <c r="Q285" s="361"/>
      <c r="R285" s="393">
        <v>0.9</v>
      </c>
    </row>
    <row r="286" spans="1:18" ht="35.1" customHeight="1">
      <c r="A286" s="752"/>
      <c r="B286" s="12" t="s">
        <v>154</v>
      </c>
      <c r="C286" s="761"/>
      <c r="D286" s="742" t="s">
        <v>461</v>
      </c>
      <c r="E286" s="752"/>
      <c r="F286" s="744"/>
      <c r="G286" s="422"/>
      <c r="H286" s="636"/>
      <c r="I286" s="636"/>
      <c r="J286" s="636"/>
      <c r="K286" s="636"/>
      <c r="L286" s="636"/>
      <c r="M286" s="636"/>
      <c r="N286" s="636"/>
      <c r="O286" s="636"/>
      <c r="P286" s="636"/>
      <c r="Q286" s="636"/>
      <c r="R286" s="540"/>
    </row>
    <row r="287" spans="1:18" ht="38.25" customHeight="1" thickBot="1">
      <c r="A287" s="760"/>
      <c r="B287" s="545" t="s">
        <v>155</v>
      </c>
      <c r="C287" s="756"/>
      <c r="D287" s="760"/>
      <c r="E287" s="753"/>
      <c r="F287" s="745"/>
      <c r="G287" s="440"/>
      <c r="H287" s="746"/>
      <c r="I287" s="746"/>
      <c r="J287" s="746"/>
      <c r="K287" s="746"/>
      <c r="L287" s="746"/>
      <c r="M287" s="746"/>
      <c r="N287" s="746"/>
      <c r="O287" s="746"/>
      <c r="P287" s="746"/>
      <c r="Q287" s="746"/>
      <c r="R287" s="522"/>
    </row>
    <row r="288" spans="1:18" ht="35.1" customHeight="1">
      <c r="A288" s="751">
        <v>50</v>
      </c>
      <c r="B288" s="523" t="s">
        <v>156</v>
      </c>
      <c r="C288" s="754" t="s">
        <v>157</v>
      </c>
      <c r="D288" s="212"/>
      <c r="E288" s="751" t="s">
        <v>451</v>
      </c>
      <c r="F288" s="205" t="s">
        <v>18</v>
      </c>
      <c r="G288" s="456"/>
      <c r="H288" s="39"/>
      <c r="I288" s="209"/>
      <c r="J288" s="209"/>
      <c r="K288" s="209"/>
      <c r="L288" s="209"/>
      <c r="M288" s="209"/>
      <c r="N288" s="209"/>
      <c r="O288" s="209"/>
      <c r="P288" s="209"/>
      <c r="Q288" s="362"/>
      <c r="R288" s="394"/>
    </row>
    <row r="289" spans="1:18" ht="35.1" customHeight="1">
      <c r="A289" s="752"/>
      <c r="B289" s="524" t="s">
        <v>158</v>
      </c>
      <c r="C289" s="755"/>
      <c r="D289" s="213"/>
      <c r="E289" s="752"/>
      <c r="F289" s="547" t="s">
        <v>19</v>
      </c>
      <c r="G289" s="468"/>
      <c r="H289" s="45"/>
      <c r="I289" s="210"/>
      <c r="J289" s="210"/>
      <c r="K289" s="210"/>
      <c r="L289" s="210"/>
      <c r="M289" s="210"/>
      <c r="N289" s="210"/>
      <c r="O289" s="210"/>
      <c r="P289" s="210"/>
      <c r="Q289" s="363"/>
      <c r="R289" s="395"/>
    </row>
    <row r="290" spans="1:18" ht="35.1" customHeight="1" thickBot="1">
      <c r="A290" s="752"/>
      <c r="B290" s="524" t="s">
        <v>159</v>
      </c>
      <c r="C290" s="755"/>
      <c r="D290" s="545"/>
      <c r="E290" s="752"/>
      <c r="F290" s="34" t="s">
        <v>20</v>
      </c>
      <c r="G290" s="497">
        <f>R290*J5</f>
        <v>0</v>
      </c>
      <c r="H290" s="44"/>
      <c r="I290" s="42"/>
      <c r="J290" s="42"/>
      <c r="K290" s="42"/>
      <c r="L290" s="42"/>
      <c r="M290" s="42"/>
      <c r="N290" s="42"/>
      <c r="O290" s="519"/>
      <c r="P290" s="42">
        <v>0</v>
      </c>
      <c r="Q290" s="361"/>
      <c r="R290" s="393">
        <v>0.55000000000000004</v>
      </c>
    </row>
    <row r="291" spans="1:18" ht="35.1" customHeight="1">
      <c r="A291" s="752"/>
      <c r="B291" s="524" t="s">
        <v>160</v>
      </c>
      <c r="C291" s="755"/>
      <c r="D291" s="742" t="s">
        <v>462</v>
      </c>
      <c r="E291" s="752"/>
      <c r="F291" s="744"/>
      <c r="G291" s="422"/>
      <c r="H291" s="636"/>
      <c r="I291" s="636"/>
      <c r="J291" s="636"/>
      <c r="K291" s="636"/>
      <c r="L291" s="636"/>
      <c r="M291" s="636"/>
      <c r="N291" s="636"/>
      <c r="O291" s="636"/>
      <c r="P291" s="636"/>
      <c r="Q291" s="636"/>
      <c r="R291" s="540"/>
    </row>
    <row r="292" spans="1:18" ht="68.25" customHeight="1" thickBot="1">
      <c r="A292" s="753"/>
      <c r="B292" s="545" t="s">
        <v>161</v>
      </c>
      <c r="C292" s="756"/>
      <c r="D292" s="763"/>
      <c r="E292" s="753"/>
      <c r="F292" s="765"/>
      <c r="G292" s="443"/>
      <c r="H292" s="767"/>
      <c r="I292" s="767"/>
      <c r="J292" s="767"/>
      <c r="K292" s="767"/>
      <c r="L292" s="767"/>
      <c r="M292" s="767"/>
      <c r="N292" s="767"/>
      <c r="O292" s="767"/>
      <c r="P292" s="767"/>
      <c r="Q292" s="767"/>
      <c r="R292" s="546"/>
    </row>
    <row r="293" spans="1:18" ht="35.1" customHeight="1">
      <c r="A293" s="751">
        <v>51</v>
      </c>
      <c r="B293" s="523" t="s">
        <v>162</v>
      </c>
      <c r="C293" s="754" t="s">
        <v>157</v>
      </c>
      <c r="D293" s="523"/>
      <c r="E293" s="757" t="s">
        <v>452</v>
      </c>
      <c r="F293" s="205" t="s">
        <v>18</v>
      </c>
      <c r="G293" s="456"/>
      <c r="H293" s="39"/>
      <c r="I293" s="209"/>
      <c r="J293" s="209"/>
      <c r="K293" s="209"/>
      <c r="L293" s="209"/>
      <c r="M293" s="209"/>
      <c r="N293" s="209"/>
      <c r="O293" s="209"/>
      <c r="P293" s="209"/>
      <c r="Q293" s="362"/>
      <c r="R293" s="394"/>
    </row>
    <row r="294" spans="1:18" ht="35.1" customHeight="1">
      <c r="A294" s="752"/>
      <c r="B294" s="532" t="s">
        <v>163</v>
      </c>
      <c r="C294" s="755"/>
      <c r="D294" s="213"/>
      <c r="E294" s="758"/>
      <c r="F294" s="547" t="s">
        <v>19</v>
      </c>
      <c r="G294" s="468"/>
      <c r="H294" s="45"/>
      <c r="I294" s="210"/>
      <c r="J294" s="210"/>
      <c r="K294" s="210"/>
      <c r="L294" s="210"/>
      <c r="M294" s="210"/>
      <c r="N294" s="210"/>
      <c r="O294" s="210"/>
      <c r="P294" s="210"/>
      <c r="Q294" s="363"/>
      <c r="R294" s="395"/>
    </row>
    <row r="295" spans="1:18" ht="35.1" customHeight="1" thickBot="1">
      <c r="A295" s="752"/>
      <c r="B295" s="524" t="s">
        <v>164</v>
      </c>
      <c r="C295" s="755"/>
      <c r="D295" s="545"/>
      <c r="E295" s="758"/>
      <c r="F295" s="34" t="s">
        <v>20</v>
      </c>
      <c r="G295" s="497">
        <f>R295*J5</f>
        <v>0</v>
      </c>
      <c r="H295" s="44"/>
      <c r="I295" s="42"/>
      <c r="J295" s="42"/>
      <c r="K295" s="42"/>
      <c r="L295" s="42"/>
      <c r="M295" s="42"/>
      <c r="N295" s="42"/>
      <c r="O295" s="42"/>
      <c r="P295" s="42">
        <v>0</v>
      </c>
      <c r="Q295" s="361"/>
      <c r="R295" s="393">
        <v>1.7</v>
      </c>
    </row>
    <row r="296" spans="1:18" ht="35.1" customHeight="1">
      <c r="A296" s="752"/>
      <c r="B296" s="524" t="s">
        <v>165</v>
      </c>
      <c r="C296" s="755"/>
      <c r="D296" s="768" t="s">
        <v>463</v>
      </c>
      <c r="E296" s="758"/>
      <c r="F296" s="744"/>
      <c r="G296" s="442"/>
      <c r="H296" s="766"/>
      <c r="I296" s="766"/>
      <c r="J296" s="766"/>
      <c r="K296" s="766"/>
      <c r="L296" s="766"/>
      <c r="M296" s="766"/>
      <c r="N296" s="766"/>
      <c r="O296" s="766"/>
      <c r="P296" s="766"/>
      <c r="Q296" s="766"/>
      <c r="R296" s="547"/>
    </row>
    <row r="297" spans="1:18" ht="67.5" customHeight="1" thickBot="1">
      <c r="A297" s="753"/>
      <c r="B297" s="545" t="s">
        <v>166</v>
      </c>
      <c r="C297" s="756"/>
      <c r="D297" s="769"/>
      <c r="E297" s="759"/>
      <c r="F297" s="770"/>
      <c r="G297" s="444"/>
      <c r="H297" s="767"/>
      <c r="I297" s="767"/>
      <c r="J297" s="767"/>
      <c r="K297" s="767"/>
      <c r="L297" s="767"/>
      <c r="M297" s="767"/>
      <c r="N297" s="767"/>
      <c r="O297" s="767"/>
      <c r="P297" s="767"/>
      <c r="Q297" s="767"/>
      <c r="R297" s="544"/>
    </row>
    <row r="298" spans="1:18" ht="35.1" customHeight="1">
      <c r="A298" s="751">
        <v>52</v>
      </c>
      <c r="B298" s="523" t="s">
        <v>167</v>
      </c>
      <c r="C298" s="543"/>
      <c r="D298" s="523"/>
      <c r="E298" s="751" t="s">
        <v>451</v>
      </c>
      <c r="F298" s="205" t="s">
        <v>18</v>
      </c>
      <c r="G298" s="456"/>
      <c r="H298" s="39"/>
      <c r="I298" s="209"/>
      <c r="J298" s="209"/>
      <c r="K298" s="209"/>
      <c r="L298" s="209"/>
      <c r="M298" s="209"/>
      <c r="N298" s="209"/>
      <c r="O298" s="209"/>
      <c r="P298" s="209"/>
      <c r="Q298" s="362"/>
      <c r="R298" s="394"/>
    </row>
    <row r="299" spans="1:18" ht="35.1" customHeight="1">
      <c r="A299" s="752"/>
      <c r="B299" s="532" t="s">
        <v>168</v>
      </c>
      <c r="C299" s="297" t="s">
        <v>169</v>
      </c>
      <c r="D299" s="213" t="s">
        <v>464</v>
      </c>
      <c r="E299" s="752"/>
      <c r="F299" s="206" t="s">
        <v>19</v>
      </c>
      <c r="G299" s="468"/>
      <c r="H299" s="45"/>
      <c r="I299" s="210"/>
      <c r="J299" s="210"/>
      <c r="K299" s="210"/>
      <c r="L299" s="210"/>
      <c r="M299" s="210"/>
      <c r="N299" s="210"/>
      <c r="O299" s="210"/>
      <c r="P299" s="210"/>
      <c r="Q299" s="363"/>
      <c r="R299" s="395"/>
    </row>
    <row r="300" spans="1:18" ht="35.1" customHeight="1" thickBot="1">
      <c r="A300" s="752"/>
      <c r="B300" s="524" t="s">
        <v>170</v>
      </c>
      <c r="C300" s="297" t="s">
        <v>171</v>
      </c>
      <c r="D300" s="524"/>
      <c r="E300" s="752"/>
      <c r="F300" s="547" t="s">
        <v>76</v>
      </c>
      <c r="G300" s="497">
        <f>R300*J5</f>
        <v>0</v>
      </c>
      <c r="H300" s="438"/>
      <c r="I300" s="22"/>
      <c r="J300" s="22"/>
      <c r="K300" s="22"/>
      <c r="L300" s="22"/>
      <c r="M300" s="22"/>
      <c r="N300" s="22"/>
      <c r="O300" s="519"/>
      <c r="P300" s="22">
        <v>0</v>
      </c>
      <c r="Q300" s="364"/>
      <c r="R300" s="396">
        <v>1.1000000000000001</v>
      </c>
    </row>
    <row r="301" spans="1:18" ht="35.1" customHeight="1">
      <c r="A301" s="752"/>
      <c r="B301" s="502" t="s">
        <v>172</v>
      </c>
      <c r="C301" s="297"/>
      <c r="D301" s="523" t="s">
        <v>465</v>
      </c>
      <c r="E301" s="752"/>
      <c r="F301" s="744"/>
      <c r="G301" s="422"/>
      <c r="H301" s="636"/>
      <c r="I301" s="637"/>
      <c r="J301" s="637"/>
      <c r="K301" s="637"/>
      <c r="L301" s="637"/>
      <c r="M301" s="637"/>
      <c r="N301" s="637"/>
      <c r="O301" s="637"/>
      <c r="P301" s="637"/>
      <c r="Q301" s="637"/>
      <c r="R301" s="540"/>
    </row>
    <row r="302" spans="1:18" ht="57" customHeight="1" thickBot="1">
      <c r="A302" s="753"/>
      <c r="B302" s="545" t="s">
        <v>173</v>
      </c>
      <c r="C302" s="298"/>
      <c r="D302" s="66" t="s">
        <v>466</v>
      </c>
      <c r="E302" s="753"/>
      <c r="F302" s="745"/>
      <c r="G302" s="440"/>
      <c r="H302" s="746"/>
      <c r="I302" s="746"/>
      <c r="J302" s="746"/>
      <c r="K302" s="746"/>
      <c r="L302" s="746"/>
      <c r="M302" s="746"/>
      <c r="N302" s="746"/>
      <c r="O302" s="746"/>
      <c r="P302" s="746"/>
      <c r="Q302" s="746"/>
      <c r="R302" s="522"/>
    </row>
    <row r="303" spans="1:18" ht="35.1" customHeight="1">
      <c r="A303" s="751">
        <v>53</v>
      </c>
      <c r="B303" s="523" t="s">
        <v>174</v>
      </c>
      <c r="C303" s="543"/>
      <c r="D303" s="523"/>
      <c r="E303" s="751" t="s">
        <v>451</v>
      </c>
      <c r="F303" s="205" t="s">
        <v>18</v>
      </c>
      <c r="G303" s="456"/>
      <c r="H303" s="39"/>
      <c r="I303" s="209"/>
      <c r="J303" s="209"/>
      <c r="K303" s="209"/>
      <c r="L303" s="209"/>
      <c r="M303" s="209"/>
      <c r="N303" s="209"/>
      <c r="O303" s="209"/>
      <c r="P303" s="209"/>
      <c r="Q303" s="362"/>
      <c r="R303" s="394"/>
    </row>
    <row r="304" spans="1:18" ht="35.1" customHeight="1">
      <c r="A304" s="752"/>
      <c r="B304" s="532" t="s">
        <v>175</v>
      </c>
      <c r="C304" s="297" t="s">
        <v>176</v>
      </c>
      <c r="D304" s="213"/>
      <c r="E304" s="752"/>
      <c r="F304" s="206" t="s">
        <v>19</v>
      </c>
      <c r="G304" s="468"/>
      <c r="H304" s="45"/>
      <c r="I304" s="210"/>
      <c r="J304" s="210"/>
      <c r="K304" s="210"/>
      <c r="L304" s="210"/>
      <c r="M304" s="210"/>
      <c r="N304" s="210"/>
      <c r="O304" s="210"/>
      <c r="P304" s="210"/>
      <c r="Q304" s="363"/>
      <c r="R304" s="395"/>
    </row>
    <row r="305" spans="1:18" ht="35.1" customHeight="1" thickBot="1">
      <c r="A305" s="752"/>
      <c r="B305" s="524" t="s">
        <v>177</v>
      </c>
      <c r="C305" s="297" t="s">
        <v>178</v>
      </c>
      <c r="D305" s="524"/>
      <c r="E305" s="752"/>
      <c r="F305" s="547" t="s">
        <v>76</v>
      </c>
      <c r="G305" s="497">
        <f>R305*J5</f>
        <v>0</v>
      </c>
      <c r="H305" s="438"/>
      <c r="I305" s="22"/>
      <c r="J305" s="22"/>
      <c r="K305" s="22"/>
      <c r="L305" s="22"/>
      <c r="M305" s="22"/>
      <c r="N305" s="22"/>
      <c r="O305" s="33"/>
      <c r="P305" s="22">
        <v>0</v>
      </c>
      <c r="Q305" s="364"/>
      <c r="R305" s="396">
        <v>0.9</v>
      </c>
    </row>
    <row r="306" spans="1:18" ht="79.5" customHeight="1" thickBot="1">
      <c r="A306" s="752"/>
      <c r="B306" s="524" t="s">
        <v>179</v>
      </c>
      <c r="C306" s="297" t="s">
        <v>180</v>
      </c>
      <c r="D306" s="523" t="s">
        <v>467</v>
      </c>
      <c r="E306" s="753"/>
      <c r="F306" s="540"/>
      <c r="G306" s="422"/>
      <c r="H306" s="636"/>
      <c r="I306" s="637"/>
      <c r="J306" s="637"/>
      <c r="K306" s="637"/>
      <c r="L306" s="637"/>
      <c r="M306" s="637"/>
      <c r="N306" s="637"/>
      <c r="O306" s="637"/>
      <c r="P306" s="637"/>
      <c r="Q306" s="637"/>
      <c r="R306" s="540"/>
    </row>
    <row r="307" spans="1:18" ht="118.5" customHeight="1">
      <c r="A307" s="751">
        <v>54</v>
      </c>
      <c r="B307" s="742" t="s">
        <v>438</v>
      </c>
      <c r="C307" s="773" t="s">
        <v>181</v>
      </c>
      <c r="D307" s="523" t="s">
        <v>182</v>
      </c>
      <c r="E307" s="751" t="s">
        <v>17</v>
      </c>
      <c r="F307" s="205" t="s">
        <v>18</v>
      </c>
      <c r="G307" s="456">
        <f>R307*J5</f>
        <v>0</v>
      </c>
      <c r="H307" s="39"/>
      <c r="I307" s="209">
        <v>0</v>
      </c>
      <c r="J307" s="209"/>
      <c r="K307" s="209"/>
      <c r="L307" s="209"/>
      <c r="M307" s="209"/>
      <c r="N307" s="209"/>
      <c r="O307" s="209"/>
      <c r="P307" s="209"/>
      <c r="Q307" s="362"/>
      <c r="R307" s="394">
        <v>0.8</v>
      </c>
    </row>
    <row r="308" spans="1:18" ht="35.1" customHeight="1">
      <c r="A308" s="752"/>
      <c r="B308" s="771"/>
      <c r="C308" s="774"/>
      <c r="D308" s="213"/>
      <c r="E308" s="752"/>
      <c r="F308" s="206" t="s">
        <v>19</v>
      </c>
      <c r="G308" s="468"/>
      <c r="H308" s="45"/>
      <c r="I308" s="210"/>
      <c r="J308" s="210"/>
      <c r="K308" s="210"/>
      <c r="L308" s="210"/>
      <c r="M308" s="210"/>
      <c r="N308" s="210"/>
      <c r="O308" s="210"/>
      <c r="P308" s="210"/>
      <c r="Q308" s="363"/>
      <c r="R308" s="395"/>
    </row>
    <row r="309" spans="1:18" ht="35.1" customHeight="1" thickBot="1">
      <c r="A309" s="752"/>
      <c r="B309" s="771"/>
      <c r="C309" s="774"/>
      <c r="D309" s="524"/>
      <c r="E309" s="752"/>
      <c r="F309" s="547" t="s">
        <v>76</v>
      </c>
      <c r="G309" s="497"/>
      <c r="H309" s="438"/>
      <c r="I309" s="22"/>
      <c r="J309" s="22"/>
      <c r="K309" s="22"/>
      <c r="L309" s="22"/>
      <c r="M309" s="22"/>
      <c r="N309" s="22"/>
      <c r="O309" s="22"/>
      <c r="P309" s="22"/>
      <c r="Q309" s="364"/>
      <c r="R309" s="396"/>
    </row>
    <row r="310" spans="1:18" ht="35.1" customHeight="1">
      <c r="A310" s="752"/>
      <c r="B310" s="771"/>
      <c r="C310" s="774"/>
      <c r="D310" s="523"/>
      <c r="E310" s="752"/>
      <c r="F310" s="744"/>
      <c r="G310" s="422"/>
      <c r="H310" s="636"/>
      <c r="I310" s="637"/>
      <c r="J310" s="637"/>
      <c r="K310" s="637"/>
      <c r="L310" s="637"/>
      <c r="M310" s="637"/>
      <c r="N310" s="637"/>
      <c r="O310" s="637"/>
      <c r="P310" s="637"/>
      <c r="Q310" s="637"/>
      <c r="R310" s="540"/>
    </row>
    <row r="311" spans="1:18" ht="53.25" customHeight="1" thickBot="1">
      <c r="A311" s="753"/>
      <c r="B311" s="772"/>
      <c r="C311" s="775"/>
      <c r="D311" s="66"/>
      <c r="E311" s="753"/>
      <c r="F311" s="745"/>
      <c r="G311" s="440"/>
      <c r="H311" s="746"/>
      <c r="I311" s="746"/>
      <c r="J311" s="746"/>
      <c r="K311" s="746"/>
      <c r="L311" s="746"/>
      <c r="M311" s="746"/>
      <c r="N311" s="746"/>
      <c r="O311" s="746"/>
      <c r="P311" s="746"/>
      <c r="Q311" s="746"/>
      <c r="R311" s="522"/>
    </row>
    <row r="312" spans="1:18" ht="100.5" customHeight="1">
      <c r="A312" s="751">
        <v>55</v>
      </c>
      <c r="B312" s="742" t="s">
        <v>523</v>
      </c>
      <c r="C312" s="773" t="s">
        <v>181</v>
      </c>
      <c r="D312" s="523" t="s">
        <v>468</v>
      </c>
      <c r="E312" s="751" t="s">
        <v>17</v>
      </c>
      <c r="F312" s="205" t="s">
        <v>18</v>
      </c>
      <c r="G312" s="456">
        <f>R312*J5</f>
        <v>0</v>
      </c>
      <c r="H312" s="39"/>
      <c r="I312" s="209">
        <v>0</v>
      </c>
      <c r="J312" s="209"/>
      <c r="K312" s="209"/>
      <c r="L312" s="209"/>
      <c r="M312" s="209"/>
      <c r="N312" s="209"/>
      <c r="O312" s="209"/>
      <c r="P312" s="209"/>
      <c r="Q312" s="362"/>
      <c r="R312" s="394">
        <v>0.6</v>
      </c>
    </row>
    <row r="313" spans="1:18" ht="35.1" customHeight="1">
      <c r="A313" s="752"/>
      <c r="B313" s="771"/>
      <c r="C313" s="774"/>
      <c r="D313" s="213"/>
      <c r="E313" s="752"/>
      <c r="F313" s="206" t="s">
        <v>19</v>
      </c>
      <c r="G313" s="468"/>
      <c r="H313" s="45"/>
      <c r="I313" s="210"/>
      <c r="J313" s="210"/>
      <c r="K313" s="210"/>
      <c r="L313" s="210"/>
      <c r="M313" s="210"/>
      <c r="N313" s="210"/>
      <c r="O313" s="210"/>
      <c r="P313" s="210"/>
      <c r="Q313" s="363"/>
      <c r="R313" s="395"/>
    </row>
    <row r="314" spans="1:18" ht="35.1" customHeight="1" thickBot="1">
      <c r="A314" s="752"/>
      <c r="B314" s="771"/>
      <c r="C314" s="774"/>
      <c r="D314" s="524"/>
      <c r="E314" s="752"/>
      <c r="F314" s="547" t="s">
        <v>76</v>
      </c>
      <c r="G314" s="497"/>
      <c r="H314" s="438"/>
      <c r="I314" s="22"/>
      <c r="J314" s="22"/>
      <c r="K314" s="22"/>
      <c r="L314" s="22"/>
      <c r="M314" s="22"/>
      <c r="N314" s="22"/>
      <c r="O314" s="22"/>
      <c r="P314" s="22"/>
      <c r="Q314" s="364"/>
      <c r="R314" s="396"/>
    </row>
    <row r="315" spans="1:18" ht="35.1" customHeight="1">
      <c r="A315" s="752"/>
      <c r="B315" s="771"/>
      <c r="C315" s="774"/>
      <c r="D315" s="523"/>
      <c r="E315" s="752"/>
      <c r="F315" s="744"/>
      <c r="G315" s="422"/>
      <c r="H315" s="636"/>
      <c r="I315" s="637"/>
      <c r="J315" s="637"/>
      <c r="K315" s="637"/>
      <c r="L315" s="637"/>
      <c r="M315" s="637"/>
      <c r="N315" s="637"/>
      <c r="O315" s="637"/>
      <c r="P315" s="637"/>
      <c r="Q315" s="637"/>
      <c r="R315" s="540"/>
    </row>
    <row r="316" spans="1:18" ht="35.1" customHeight="1" thickBot="1">
      <c r="A316" s="753"/>
      <c r="B316" s="772"/>
      <c r="C316" s="775"/>
      <c r="D316" s="66"/>
      <c r="E316" s="753"/>
      <c r="F316" s="745"/>
      <c r="G316" s="440"/>
      <c r="H316" s="746"/>
      <c r="I316" s="746"/>
      <c r="J316" s="746"/>
      <c r="K316" s="746"/>
      <c r="L316" s="746"/>
      <c r="M316" s="746"/>
      <c r="N316" s="746"/>
      <c r="O316" s="746"/>
      <c r="P316" s="746"/>
      <c r="Q316" s="746"/>
      <c r="R316" s="522"/>
    </row>
    <row r="317" spans="1:18" ht="35.1" customHeight="1">
      <c r="A317" s="751">
        <v>56</v>
      </c>
      <c r="B317" s="742" t="s">
        <v>524</v>
      </c>
      <c r="C317" s="773" t="s">
        <v>181</v>
      </c>
      <c r="D317" s="523" t="s">
        <v>184</v>
      </c>
      <c r="E317" s="751" t="s">
        <v>17</v>
      </c>
      <c r="F317" s="205" t="s">
        <v>18</v>
      </c>
      <c r="G317" s="456">
        <f>R317*J5</f>
        <v>0</v>
      </c>
      <c r="H317" s="39"/>
      <c r="I317" s="209">
        <v>0</v>
      </c>
      <c r="J317" s="209"/>
      <c r="K317" s="209"/>
      <c r="L317" s="209"/>
      <c r="M317" s="209"/>
      <c r="N317" s="209"/>
      <c r="O317" s="209"/>
      <c r="P317" s="209"/>
      <c r="Q317" s="362"/>
      <c r="R317" s="394">
        <v>0.15</v>
      </c>
    </row>
    <row r="318" spans="1:18" ht="35.1" customHeight="1">
      <c r="A318" s="752"/>
      <c r="B318" s="771"/>
      <c r="C318" s="774"/>
      <c r="D318" s="213"/>
      <c r="E318" s="752"/>
      <c r="F318" s="206" t="s">
        <v>19</v>
      </c>
      <c r="G318" s="468"/>
      <c r="H318" s="45"/>
      <c r="I318" s="210"/>
      <c r="J318" s="210"/>
      <c r="K318" s="210"/>
      <c r="L318" s="210"/>
      <c r="M318" s="210"/>
      <c r="N318" s="210"/>
      <c r="O318" s="210"/>
      <c r="P318" s="210"/>
      <c r="Q318" s="363"/>
      <c r="R318" s="395"/>
    </row>
    <row r="319" spans="1:18" ht="35.1" customHeight="1" thickBot="1">
      <c r="A319" s="752"/>
      <c r="B319" s="771"/>
      <c r="C319" s="774"/>
      <c r="D319" s="524"/>
      <c r="E319" s="752"/>
      <c r="F319" s="547" t="s">
        <v>76</v>
      </c>
      <c r="G319" s="497"/>
      <c r="H319" s="438"/>
      <c r="I319" s="22"/>
      <c r="J319" s="22"/>
      <c r="K319" s="22"/>
      <c r="L319" s="22"/>
      <c r="M319" s="22"/>
      <c r="N319" s="22"/>
      <c r="O319" s="22"/>
      <c r="P319" s="22"/>
      <c r="Q319" s="364"/>
      <c r="R319" s="396"/>
    </row>
    <row r="320" spans="1:18" ht="35.1" customHeight="1">
      <c r="A320" s="752"/>
      <c r="B320" s="771"/>
      <c r="C320" s="774"/>
      <c r="D320" s="523"/>
      <c r="E320" s="752"/>
      <c r="F320" s="744"/>
      <c r="G320" s="422"/>
      <c r="H320" s="636"/>
      <c r="I320" s="637"/>
      <c r="J320" s="637"/>
      <c r="K320" s="637"/>
      <c r="L320" s="637"/>
      <c r="M320" s="637"/>
      <c r="N320" s="637"/>
      <c r="O320" s="637"/>
      <c r="P320" s="637"/>
      <c r="Q320" s="637"/>
      <c r="R320" s="540"/>
    </row>
    <row r="321" spans="1:18" ht="35.1" customHeight="1" thickBot="1">
      <c r="A321" s="753"/>
      <c r="B321" s="772"/>
      <c r="C321" s="775"/>
      <c r="D321" s="66"/>
      <c r="E321" s="753"/>
      <c r="F321" s="745"/>
      <c r="G321" s="440"/>
      <c r="H321" s="746"/>
      <c r="I321" s="746"/>
      <c r="J321" s="746"/>
      <c r="K321" s="746"/>
      <c r="L321" s="746"/>
      <c r="M321" s="746"/>
      <c r="N321" s="746"/>
      <c r="O321" s="746"/>
      <c r="P321" s="746"/>
      <c r="Q321" s="746"/>
      <c r="R321" s="522"/>
    </row>
    <row r="322" spans="1:18" ht="73.5" customHeight="1">
      <c r="A322" s="751">
        <v>57</v>
      </c>
      <c r="B322" s="742" t="s">
        <v>525</v>
      </c>
      <c r="C322" s="773" t="s">
        <v>181</v>
      </c>
      <c r="D322" s="523" t="s">
        <v>121</v>
      </c>
      <c r="E322" s="751" t="s">
        <v>17</v>
      </c>
      <c r="F322" s="205" t="s">
        <v>18</v>
      </c>
      <c r="G322" s="456">
        <f>R322*J5</f>
        <v>0</v>
      </c>
      <c r="H322" s="39"/>
      <c r="I322" s="209">
        <v>0</v>
      </c>
      <c r="J322" s="209"/>
      <c r="K322" s="209"/>
      <c r="L322" s="209"/>
      <c r="M322" s="209"/>
      <c r="N322" s="209"/>
      <c r="O322" s="209"/>
      <c r="P322" s="209"/>
      <c r="Q322" s="362"/>
      <c r="R322" s="394">
        <v>0.4</v>
      </c>
    </row>
    <row r="323" spans="1:18" ht="35.1" customHeight="1">
      <c r="A323" s="752"/>
      <c r="B323" s="771"/>
      <c r="C323" s="774"/>
      <c r="D323" s="213"/>
      <c r="E323" s="752"/>
      <c r="F323" s="206" t="s">
        <v>19</v>
      </c>
      <c r="G323" s="468"/>
      <c r="H323" s="45"/>
      <c r="I323" s="210"/>
      <c r="J323" s="210"/>
      <c r="K323" s="210"/>
      <c r="L323" s="210"/>
      <c r="M323" s="210"/>
      <c r="N323" s="210"/>
      <c r="O323" s="210"/>
      <c r="P323" s="210"/>
      <c r="Q323" s="363"/>
      <c r="R323" s="395"/>
    </row>
    <row r="324" spans="1:18" ht="35.1" customHeight="1" thickBot="1">
      <c r="A324" s="752"/>
      <c r="B324" s="771"/>
      <c r="C324" s="774"/>
      <c r="D324" s="524"/>
      <c r="E324" s="752"/>
      <c r="F324" s="547" t="s">
        <v>76</v>
      </c>
      <c r="G324" s="497"/>
      <c r="H324" s="438"/>
      <c r="I324" s="22"/>
      <c r="J324" s="22"/>
      <c r="K324" s="22"/>
      <c r="L324" s="22"/>
      <c r="M324" s="22"/>
      <c r="N324" s="22"/>
      <c r="O324" s="22"/>
      <c r="P324" s="22"/>
      <c r="Q324" s="364"/>
      <c r="R324" s="396"/>
    </row>
    <row r="325" spans="1:18" ht="35.1" customHeight="1">
      <c r="A325" s="752"/>
      <c r="B325" s="771"/>
      <c r="C325" s="774"/>
      <c r="D325" s="523"/>
      <c r="E325" s="752"/>
      <c r="F325" s="744"/>
      <c r="G325" s="422"/>
      <c r="H325" s="636"/>
      <c r="I325" s="637"/>
      <c r="J325" s="637"/>
      <c r="K325" s="637"/>
      <c r="L325" s="637"/>
      <c r="M325" s="637"/>
      <c r="N325" s="637"/>
      <c r="O325" s="637"/>
      <c r="P325" s="637"/>
      <c r="Q325" s="637"/>
      <c r="R325" s="540"/>
    </row>
    <row r="326" spans="1:18" ht="94.5" customHeight="1" thickBot="1">
      <c r="A326" s="753"/>
      <c r="B326" s="772"/>
      <c r="C326" s="775"/>
      <c r="D326" s="66"/>
      <c r="E326" s="753"/>
      <c r="F326" s="745"/>
      <c r="G326" s="440"/>
      <c r="H326" s="746"/>
      <c r="I326" s="746"/>
      <c r="J326" s="746"/>
      <c r="K326" s="746"/>
      <c r="L326" s="746"/>
      <c r="M326" s="746"/>
      <c r="N326" s="746"/>
      <c r="O326" s="746"/>
      <c r="P326" s="746"/>
      <c r="Q326" s="746"/>
      <c r="R326" s="522"/>
    </row>
    <row r="327" spans="1:18" ht="35.1" customHeight="1">
      <c r="A327" s="751">
        <v>58</v>
      </c>
      <c r="B327" s="742" t="s">
        <v>526</v>
      </c>
      <c r="C327" s="773" t="s">
        <v>181</v>
      </c>
      <c r="D327" s="523" t="s">
        <v>185</v>
      </c>
      <c r="E327" s="751" t="s">
        <v>17</v>
      </c>
      <c r="F327" s="205" t="s">
        <v>18</v>
      </c>
      <c r="G327" s="456">
        <f>R327*J5</f>
        <v>0</v>
      </c>
      <c r="H327" s="39"/>
      <c r="I327" s="209">
        <v>0</v>
      </c>
      <c r="J327" s="209"/>
      <c r="K327" s="209"/>
      <c r="L327" s="209"/>
      <c r="M327" s="209"/>
      <c r="N327" s="209"/>
      <c r="O327" s="209"/>
      <c r="P327" s="209"/>
      <c r="Q327" s="362"/>
      <c r="R327" s="394">
        <v>0.7</v>
      </c>
    </row>
    <row r="328" spans="1:18" ht="35.1" customHeight="1">
      <c r="A328" s="752"/>
      <c r="B328" s="771"/>
      <c r="C328" s="774"/>
      <c r="D328" s="213"/>
      <c r="E328" s="752"/>
      <c r="F328" s="206" t="s">
        <v>19</v>
      </c>
      <c r="G328" s="468"/>
      <c r="H328" s="45"/>
      <c r="I328" s="210"/>
      <c r="J328" s="210"/>
      <c r="K328" s="210"/>
      <c r="L328" s="210"/>
      <c r="M328" s="210"/>
      <c r="N328" s="210"/>
      <c r="O328" s="210"/>
      <c r="P328" s="210"/>
      <c r="Q328" s="363"/>
      <c r="R328" s="395"/>
    </row>
    <row r="329" spans="1:18" ht="35.1" customHeight="1" thickBot="1">
      <c r="A329" s="752"/>
      <c r="B329" s="771"/>
      <c r="C329" s="774"/>
      <c r="D329" s="524"/>
      <c r="E329" s="752"/>
      <c r="F329" s="547" t="s">
        <v>76</v>
      </c>
      <c r="G329" s="497"/>
      <c r="H329" s="438"/>
      <c r="I329" s="22"/>
      <c r="J329" s="22"/>
      <c r="K329" s="22"/>
      <c r="L329" s="22"/>
      <c r="M329" s="22"/>
      <c r="N329" s="22"/>
      <c r="O329" s="22"/>
      <c r="P329" s="22"/>
      <c r="Q329" s="364"/>
      <c r="R329" s="396"/>
    </row>
    <row r="330" spans="1:18" ht="35.1" customHeight="1">
      <c r="A330" s="752"/>
      <c r="B330" s="771"/>
      <c r="C330" s="774"/>
      <c r="D330" s="523"/>
      <c r="E330" s="752"/>
      <c r="F330" s="744"/>
      <c r="G330" s="422"/>
      <c r="H330" s="636"/>
      <c r="I330" s="637"/>
      <c r="J330" s="637"/>
      <c r="K330" s="637"/>
      <c r="L330" s="637"/>
      <c r="M330" s="637"/>
      <c r="N330" s="637"/>
      <c r="O330" s="637"/>
      <c r="P330" s="637"/>
      <c r="Q330" s="637"/>
      <c r="R330" s="540"/>
    </row>
    <row r="331" spans="1:18" ht="261.75" customHeight="1" thickBot="1">
      <c r="A331" s="753"/>
      <c r="B331" s="772"/>
      <c r="C331" s="775"/>
      <c r="D331" s="66"/>
      <c r="E331" s="753"/>
      <c r="F331" s="745"/>
      <c r="G331" s="440"/>
      <c r="H331" s="746"/>
      <c r="I331" s="746"/>
      <c r="J331" s="746"/>
      <c r="K331" s="746"/>
      <c r="L331" s="746"/>
      <c r="M331" s="746"/>
      <c r="N331" s="746"/>
      <c r="O331" s="746"/>
      <c r="P331" s="746"/>
      <c r="Q331" s="746"/>
      <c r="R331" s="522"/>
    </row>
    <row r="332" spans="1:18" ht="35.1" customHeight="1">
      <c r="A332" s="751">
        <v>59</v>
      </c>
      <c r="B332" s="742" t="s">
        <v>527</v>
      </c>
      <c r="C332" s="773" t="s">
        <v>186</v>
      </c>
      <c r="D332" s="523" t="s">
        <v>187</v>
      </c>
      <c r="E332" s="751" t="s">
        <v>17</v>
      </c>
      <c r="F332" s="205" t="s">
        <v>18</v>
      </c>
      <c r="G332" s="456">
        <f>R332*J5</f>
        <v>0</v>
      </c>
      <c r="H332" s="39"/>
      <c r="I332" s="209">
        <v>0</v>
      </c>
      <c r="J332" s="209"/>
      <c r="K332" s="209"/>
      <c r="L332" s="209"/>
      <c r="M332" s="209"/>
      <c r="N332" s="209"/>
      <c r="O332" s="209"/>
      <c r="P332" s="209"/>
      <c r="Q332" s="362"/>
      <c r="R332" s="394">
        <v>0.4</v>
      </c>
    </row>
    <row r="333" spans="1:18" ht="35.1" customHeight="1">
      <c r="A333" s="752"/>
      <c r="B333" s="771"/>
      <c r="C333" s="774"/>
      <c r="D333" s="213"/>
      <c r="E333" s="752"/>
      <c r="F333" s="206" t="s">
        <v>19</v>
      </c>
      <c r="G333" s="468"/>
      <c r="H333" s="45"/>
      <c r="I333" s="210"/>
      <c r="J333" s="210"/>
      <c r="K333" s="210"/>
      <c r="L333" s="210"/>
      <c r="M333" s="210"/>
      <c r="N333" s="210"/>
      <c r="O333" s="210"/>
      <c r="P333" s="210"/>
      <c r="Q333" s="363"/>
      <c r="R333" s="395"/>
    </row>
    <row r="334" spans="1:18" ht="35.1" customHeight="1" thickBot="1">
      <c r="A334" s="752"/>
      <c r="B334" s="771"/>
      <c r="C334" s="774"/>
      <c r="D334" s="524"/>
      <c r="E334" s="752"/>
      <c r="F334" s="547" t="s">
        <v>76</v>
      </c>
      <c r="G334" s="497"/>
      <c r="H334" s="438"/>
      <c r="I334" s="22"/>
      <c r="J334" s="22"/>
      <c r="K334" s="22"/>
      <c r="L334" s="22"/>
      <c r="M334" s="22"/>
      <c r="N334" s="22"/>
      <c r="O334" s="22"/>
      <c r="P334" s="22"/>
      <c r="Q334" s="364"/>
      <c r="R334" s="396"/>
    </row>
    <row r="335" spans="1:18" ht="35.1" customHeight="1">
      <c r="A335" s="752"/>
      <c r="B335" s="771"/>
      <c r="C335" s="774"/>
      <c r="D335" s="523"/>
      <c r="E335" s="752"/>
      <c r="F335" s="744"/>
      <c r="G335" s="422"/>
      <c r="H335" s="636"/>
      <c r="I335" s="637"/>
      <c r="J335" s="637"/>
      <c r="K335" s="637"/>
      <c r="L335" s="637"/>
      <c r="M335" s="637"/>
      <c r="N335" s="637"/>
      <c r="O335" s="637"/>
      <c r="P335" s="637"/>
      <c r="Q335" s="637"/>
      <c r="R335" s="540"/>
    </row>
    <row r="336" spans="1:18" ht="153" customHeight="1" thickBot="1">
      <c r="A336" s="753"/>
      <c r="B336" s="772"/>
      <c r="C336" s="775"/>
      <c r="D336" s="66"/>
      <c r="E336" s="753"/>
      <c r="F336" s="745"/>
      <c r="G336" s="440"/>
      <c r="H336" s="746"/>
      <c r="I336" s="746"/>
      <c r="J336" s="746"/>
      <c r="K336" s="746"/>
      <c r="L336" s="746"/>
      <c r="M336" s="746"/>
      <c r="N336" s="746"/>
      <c r="O336" s="746"/>
      <c r="P336" s="746"/>
      <c r="Q336" s="746"/>
      <c r="R336" s="522"/>
    </row>
    <row r="337" spans="1:18" ht="35.1" customHeight="1">
      <c r="A337" s="751">
        <v>60</v>
      </c>
      <c r="B337" s="742" t="s">
        <v>188</v>
      </c>
      <c r="C337" s="773" t="s">
        <v>186</v>
      </c>
      <c r="D337" s="523" t="s">
        <v>189</v>
      </c>
      <c r="E337" s="751" t="s">
        <v>17</v>
      </c>
      <c r="F337" s="205" t="s">
        <v>18</v>
      </c>
      <c r="G337" s="456">
        <f>R337*J5</f>
        <v>0</v>
      </c>
      <c r="H337" s="39"/>
      <c r="I337" s="209">
        <v>0</v>
      </c>
      <c r="J337" s="209"/>
      <c r="K337" s="209"/>
      <c r="L337" s="209"/>
      <c r="M337" s="209"/>
      <c r="N337" s="209"/>
      <c r="O337" s="209"/>
      <c r="P337" s="209"/>
      <c r="Q337" s="362"/>
      <c r="R337" s="394">
        <v>0.5</v>
      </c>
    </row>
    <row r="338" spans="1:18" ht="35.1" customHeight="1">
      <c r="A338" s="752"/>
      <c r="B338" s="771"/>
      <c r="C338" s="774"/>
      <c r="D338" s="213"/>
      <c r="E338" s="752"/>
      <c r="F338" s="206" t="s">
        <v>19</v>
      </c>
      <c r="G338" s="468"/>
      <c r="H338" s="45"/>
      <c r="I338" s="210"/>
      <c r="J338" s="210"/>
      <c r="K338" s="210"/>
      <c r="L338" s="210"/>
      <c r="M338" s="210"/>
      <c r="N338" s="210"/>
      <c r="O338" s="210"/>
      <c r="P338" s="210"/>
      <c r="Q338" s="363"/>
      <c r="R338" s="395"/>
    </row>
    <row r="339" spans="1:18" ht="35.1" customHeight="1" thickBot="1">
      <c r="A339" s="752"/>
      <c r="B339" s="771"/>
      <c r="C339" s="774"/>
      <c r="D339" s="524"/>
      <c r="E339" s="752"/>
      <c r="F339" s="547" t="s">
        <v>76</v>
      </c>
      <c r="G339" s="497"/>
      <c r="H339" s="438"/>
      <c r="I339" s="22"/>
      <c r="J339" s="22"/>
      <c r="K339" s="22"/>
      <c r="L339" s="22"/>
      <c r="M339" s="22"/>
      <c r="N339" s="22"/>
      <c r="O339" s="22"/>
      <c r="P339" s="22"/>
      <c r="Q339" s="364"/>
      <c r="R339" s="396"/>
    </row>
    <row r="340" spans="1:18" ht="35.1" customHeight="1">
      <c r="A340" s="752"/>
      <c r="B340" s="771"/>
      <c r="C340" s="774"/>
      <c r="D340" s="523"/>
      <c r="E340" s="752"/>
      <c r="F340" s="744"/>
      <c r="G340" s="422"/>
      <c r="H340" s="636"/>
      <c r="I340" s="637"/>
      <c r="J340" s="637"/>
      <c r="K340" s="637"/>
      <c r="L340" s="637"/>
      <c r="M340" s="637"/>
      <c r="N340" s="637"/>
      <c r="O340" s="637"/>
      <c r="P340" s="637"/>
      <c r="Q340" s="637"/>
      <c r="R340" s="540"/>
    </row>
    <row r="341" spans="1:18" ht="35.1" customHeight="1" thickBot="1">
      <c r="A341" s="753"/>
      <c r="B341" s="772"/>
      <c r="C341" s="775"/>
      <c r="D341" s="66"/>
      <c r="E341" s="753"/>
      <c r="F341" s="745"/>
      <c r="G341" s="440"/>
      <c r="H341" s="746"/>
      <c r="I341" s="746"/>
      <c r="J341" s="746"/>
      <c r="K341" s="746"/>
      <c r="L341" s="746"/>
      <c r="M341" s="746"/>
      <c r="N341" s="746"/>
      <c r="O341" s="746"/>
      <c r="P341" s="746"/>
      <c r="Q341" s="746"/>
      <c r="R341" s="522"/>
    </row>
    <row r="342" spans="1:18" ht="35.1" customHeight="1">
      <c r="A342" s="751">
        <v>61</v>
      </c>
      <c r="B342" s="742" t="s">
        <v>439</v>
      </c>
      <c r="C342" s="773" t="s">
        <v>176</v>
      </c>
      <c r="D342" s="523" t="s">
        <v>118</v>
      </c>
      <c r="E342" s="751" t="s">
        <v>17</v>
      </c>
      <c r="F342" s="205" t="s">
        <v>18</v>
      </c>
      <c r="G342" s="456">
        <f>R342*J5</f>
        <v>0</v>
      </c>
      <c r="H342" s="39"/>
      <c r="I342" s="209">
        <v>0</v>
      </c>
      <c r="J342" s="209"/>
      <c r="K342" s="209"/>
      <c r="L342" s="209"/>
      <c r="M342" s="209"/>
      <c r="N342" s="209"/>
      <c r="O342" s="209"/>
      <c r="P342" s="209"/>
      <c r="Q342" s="362"/>
      <c r="R342" s="394">
        <v>0.3</v>
      </c>
    </row>
    <row r="343" spans="1:18" ht="35.1" customHeight="1">
      <c r="A343" s="752"/>
      <c r="B343" s="771"/>
      <c r="C343" s="774"/>
      <c r="D343" s="213"/>
      <c r="E343" s="752"/>
      <c r="F343" s="206" t="s">
        <v>19</v>
      </c>
      <c r="G343" s="468"/>
      <c r="H343" s="45"/>
      <c r="I343" s="210"/>
      <c r="J343" s="210"/>
      <c r="K343" s="210"/>
      <c r="L343" s="210"/>
      <c r="M343" s="210"/>
      <c r="N343" s="210"/>
      <c r="O343" s="210"/>
      <c r="P343" s="210"/>
      <c r="Q343" s="363"/>
      <c r="R343" s="395"/>
    </row>
    <row r="344" spans="1:18" ht="35.1" customHeight="1" thickBot="1">
      <c r="A344" s="752"/>
      <c r="B344" s="771"/>
      <c r="C344" s="774"/>
      <c r="D344" s="524"/>
      <c r="E344" s="752"/>
      <c r="F344" s="547" t="s">
        <v>76</v>
      </c>
      <c r="G344" s="497"/>
      <c r="H344" s="438"/>
      <c r="I344" s="22"/>
      <c r="J344" s="22"/>
      <c r="K344" s="22"/>
      <c r="L344" s="22"/>
      <c r="M344" s="22"/>
      <c r="N344" s="22"/>
      <c r="O344" s="22"/>
      <c r="P344" s="22"/>
      <c r="Q344" s="364"/>
      <c r="R344" s="396"/>
    </row>
    <row r="345" spans="1:18" ht="35.1" customHeight="1">
      <c r="A345" s="752"/>
      <c r="B345" s="771"/>
      <c r="C345" s="774"/>
      <c r="D345" s="523"/>
      <c r="E345" s="752"/>
      <c r="F345" s="744"/>
      <c r="G345" s="422"/>
      <c r="H345" s="636"/>
      <c r="I345" s="637"/>
      <c r="J345" s="637"/>
      <c r="K345" s="637"/>
      <c r="L345" s="637"/>
      <c r="M345" s="637"/>
      <c r="N345" s="637"/>
      <c r="O345" s="637"/>
      <c r="P345" s="637"/>
      <c r="Q345" s="637"/>
      <c r="R345" s="540"/>
    </row>
    <row r="346" spans="1:18" ht="35.1" customHeight="1" thickBot="1">
      <c r="A346" s="753"/>
      <c r="B346" s="772"/>
      <c r="C346" s="775"/>
      <c r="D346" s="66"/>
      <c r="E346" s="753"/>
      <c r="F346" s="745"/>
      <c r="G346" s="440"/>
      <c r="H346" s="746"/>
      <c r="I346" s="746"/>
      <c r="J346" s="746"/>
      <c r="K346" s="746"/>
      <c r="L346" s="746"/>
      <c r="M346" s="746"/>
      <c r="N346" s="746"/>
      <c r="O346" s="746"/>
      <c r="P346" s="746"/>
      <c r="Q346" s="746"/>
      <c r="R346" s="522"/>
    </row>
    <row r="347" spans="1:18" ht="35.1" customHeight="1">
      <c r="A347" s="751">
        <v>62</v>
      </c>
      <c r="B347" s="742" t="s">
        <v>528</v>
      </c>
      <c r="C347" s="773" t="s">
        <v>176</v>
      </c>
      <c r="D347" s="523" t="s">
        <v>190</v>
      </c>
      <c r="E347" s="751" t="s">
        <v>17</v>
      </c>
      <c r="F347" s="205" t="s">
        <v>18</v>
      </c>
      <c r="G347" s="456">
        <f>R347*J5</f>
        <v>0</v>
      </c>
      <c r="H347" s="39"/>
      <c r="I347" s="209">
        <v>0</v>
      </c>
      <c r="J347" s="209"/>
      <c r="K347" s="209"/>
      <c r="L347" s="209"/>
      <c r="M347" s="209"/>
      <c r="N347" s="209"/>
      <c r="O347" s="209"/>
      <c r="P347" s="209"/>
      <c r="Q347" s="362"/>
      <c r="R347" s="394">
        <v>0.37</v>
      </c>
    </row>
    <row r="348" spans="1:18" ht="35.1" customHeight="1">
      <c r="A348" s="752"/>
      <c r="B348" s="771"/>
      <c r="C348" s="774"/>
      <c r="D348" s="213"/>
      <c r="E348" s="752"/>
      <c r="F348" s="206" t="s">
        <v>19</v>
      </c>
      <c r="G348" s="468"/>
      <c r="H348" s="45"/>
      <c r="I348" s="210"/>
      <c r="J348" s="210"/>
      <c r="K348" s="210"/>
      <c r="L348" s="210"/>
      <c r="M348" s="210"/>
      <c r="N348" s="210"/>
      <c r="O348" s="210"/>
      <c r="P348" s="210"/>
      <c r="Q348" s="363"/>
      <c r="R348" s="395"/>
    </row>
    <row r="349" spans="1:18" ht="35.1" customHeight="1" thickBot="1">
      <c r="A349" s="752"/>
      <c r="B349" s="771"/>
      <c r="C349" s="774"/>
      <c r="D349" s="524"/>
      <c r="E349" s="752"/>
      <c r="F349" s="547" t="s">
        <v>76</v>
      </c>
      <c r="G349" s="497"/>
      <c r="H349" s="438"/>
      <c r="I349" s="22"/>
      <c r="J349" s="22"/>
      <c r="K349" s="22"/>
      <c r="L349" s="22"/>
      <c r="M349" s="22"/>
      <c r="N349" s="22"/>
      <c r="O349" s="22"/>
      <c r="P349" s="22"/>
      <c r="Q349" s="364"/>
      <c r="R349" s="396"/>
    </row>
    <row r="350" spans="1:18" ht="35.1" customHeight="1">
      <c r="A350" s="752"/>
      <c r="B350" s="771"/>
      <c r="C350" s="774"/>
      <c r="D350" s="523"/>
      <c r="E350" s="752"/>
      <c r="F350" s="744"/>
      <c r="G350" s="422"/>
      <c r="H350" s="636"/>
      <c r="I350" s="637"/>
      <c r="J350" s="637"/>
      <c r="K350" s="637"/>
      <c r="L350" s="637"/>
      <c r="M350" s="637"/>
      <c r="N350" s="637"/>
      <c r="O350" s="637"/>
      <c r="P350" s="637"/>
      <c r="Q350" s="637"/>
      <c r="R350" s="540"/>
    </row>
    <row r="351" spans="1:18" ht="66" customHeight="1" thickBot="1">
      <c r="A351" s="753"/>
      <c r="B351" s="772"/>
      <c r="C351" s="775"/>
      <c r="D351" s="66"/>
      <c r="E351" s="753"/>
      <c r="F351" s="745"/>
      <c r="G351" s="440"/>
      <c r="H351" s="746"/>
      <c r="I351" s="746"/>
      <c r="J351" s="746"/>
      <c r="K351" s="746"/>
      <c r="L351" s="746"/>
      <c r="M351" s="746"/>
      <c r="N351" s="746"/>
      <c r="O351" s="746"/>
      <c r="P351" s="746"/>
      <c r="Q351" s="746"/>
      <c r="R351" s="522"/>
    </row>
    <row r="352" spans="1:18" ht="35.1" customHeight="1">
      <c r="A352" s="751">
        <v>63</v>
      </c>
      <c r="B352" s="742" t="s">
        <v>440</v>
      </c>
      <c r="C352" s="773" t="s">
        <v>176</v>
      </c>
      <c r="D352" s="523" t="s">
        <v>469</v>
      </c>
      <c r="E352" s="751" t="s">
        <v>17</v>
      </c>
      <c r="F352" s="205" t="s">
        <v>18</v>
      </c>
      <c r="G352" s="456">
        <f>R352*J5</f>
        <v>0</v>
      </c>
      <c r="H352" s="39"/>
      <c r="I352" s="209">
        <v>0</v>
      </c>
      <c r="J352" s="209"/>
      <c r="K352" s="209"/>
      <c r="L352" s="209"/>
      <c r="M352" s="209"/>
      <c r="N352" s="209"/>
      <c r="O352" s="209"/>
      <c r="P352" s="209"/>
      <c r="Q352" s="362"/>
      <c r="R352" s="394">
        <v>1.7</v>
      </c>
    </row>
    <row r="353" spans="1:18" ht="35.1" customHeight="1">
      <c r="A353" s="752"/>
      <c r="B353" s="771"/>
      <c r="C353" s="774"/>
      <c r="D353" s="213"/>
      <c r="E353" s="752"/>
      <c r="F353" s="206" t="s">
        <v>19</v>
      </c>
      <c r="G353" s="468"/>
      <c r="H353" s="45"/>
      <c r="I353" s="210"/>
      <c r="J353" s="210"/>
      <c r="K353" s="210"/>
      <c r="L353" s="210"/>
      <c r="M353" s="210"/>
      <c r="N353" s="210"/>
      <c r="O353" s="210"/>
      <c r="P353" s="210"/>
      <c r="Q353" s="363"/>
      <c r="R353" s="395"/>
    </row>
    <row r="354" spans="1:18" ht="35.1" customHeight="1" thickBot="1">
      <c r="A354" s="752"/>
      <c r="B354" s="771"/>
      <c r="C354" s="774"/>
      <c r="D354" s="524"/>
      <c r="E354" s="752"/>
      <c r="F354" s="547" t="s">
        <v>76</v>
      </c>
      <c r="G354" s="497"/>
      <c r="H354" s="438"/>
      <c r="I354" s="22"/>
      <c r="J354" s="22"/>
      <c r="K354" s="22"/>
      <c r="L354" s="22"/>
      <c r="M354" s="22"/>
      <c r="N354" s="22"/>
      <c r="O354" s="22"/>
      <c r="P354" s="22"/>
      <c r="Q354" s="364"/>
      <c r="R354" s="396"/>
    </row>
    <row r="355" spans="1:18" ht="35.1" customHeight="1">
      <c r="A355" s="752"/>
      <c r="B355" s="771"/>
      <c r="C355" s="774"/>
      <c r="D355" s="523"/>
      <c r="E355" s="752"/>
      <c r="F355" s="744"/>
      <c r="G355" s="422"/>
      <c r="H355" s="636"/>
      <c r="I355" s="637"/>
      <c r="J355" s="637"/>
      <c r="K355" s="637"/>
      <c r="L355" s="637"/>
      <c r="M355" s="637"/>
      <c r="N355" s="637"/>
      <c r="O355" s="637"/>
      <c r="P355" s="637"/>
      <c r="Q355" s="637"/>
      <c r="R355" s="540"/>
    </row>
    <row r="356" spans="1:18" ht="99" customHeight="1" thickBot="1">
      <c r="A356" s="753"/>
      <c r="B356" s="772"/>
      <c r="C356" s="775"/>
      <c r="D356" s="66"/>
      <c r="E356" s="753"/>
      <c r="F356" s="745"/>
      <c r="G356" s="440"/>
      <c r="H356" s="746"/>
      <c r="I356" s="746"/>
      <c r="J356" s="746"/>
      <c r="K356" s="746"/>
      <c r="L356" s="746"/>
      <c r="M356" s="746"/>
      <c r="N356" s="746"/>
      <c r="O356" s="746"/>
      <c r="P356" s="746"/>
      <c r="Q356" s="746"/>
      <c r="R356" s="522"/>
    </row>
    <row r="357" spans="1:18" ht="35.1" customHeight="1">
      <c r="A357" s="751">
        <v>64</v>
      </c>
      <c r="B357" s="742" t="s">
        <v>441</v>
      </c>
      <c r="C357" s="773" t="s">
        <v>191</v>
      </c>
      <c r="D357" s="523" t="s">
        <v>184</v>
      </c>
      <c r="E357" s="751" t="s">
        <v>17</v>
      </c>
      <c r="F357" s="205" t="s">
        <v>18</v>
      </c>
      <c r="G357" s="456">
        <f>R357*J5</f>
        <v>0</v>
      </c>
      <c r="H357" s="39"/>
      <c r="I357" s="209">
        <v>0</v>
      </c>
      <c r="J357" s="209"/>
      <c r="K357" s="209"/>
      <c r="L357" s="209"/>
      <c r="M357" s="209"/>
      <c r="N357" s="209"/>
      <c r="O357" s="209"/>
      <c r="P357" s="209"/>
      <c r="Q357" s="362"/>
      <c r="R357" s="394">
        <v>0.3</v>
      </c>
    </row>
    <row r="358" spans="1:18" ht="35.1" customHeight="1">
      <c r="A358" s="752"/>
      <c r="B358" s="771"/>
      <c r="C358" s="774"/>
      <c r="D358" s="213"/>
      <c r="E358" s="752"/>
      <c r="F358" s="206" t="s">
        <v>19</v>
      </c>
      <c r="G358" s="468"/>
      <c r="H358" s="45"/>
      <c r="I358" s="210"/>
      <c r="J358" s="210"/>
      <c r="K358" s="210"/>
      <c r="L358" s="210"/>
      <c r="M358" s="210"/>
      <c r="N358" s="210"/>
      <c r="O358" s="210"/>
      <c r="P358" s="210"/>
      <c r="Q358" s="363"/>
      <c r="R358" s="395"/>
    </row>
    <row r="359" spans="1:18" ht="35.1" customHeight="1" thickBot="1">
      <c r="A359" s="752"/>
      <c r="B359" s="771"/>
      <c r="C359" s="774"/>
      <c r="D359" s="524"/>
      <c r="E359" s="752"/>
      <c r="F359" s="547" t="s">
        <v>76</v>
      </c>
      <c r="G359" s="497"/>
      <c r="H359" s="438"/>
      <c r="I359" s="22"/>
      <c r="J359" s="22"/>
      <c r="K359" s="22"/>
      <c r="L359" s="22"/>
      <c r="M359" s="22"/>
      <c r="N359" s="22"/>
      <c r="O359" s="22"/>
      <c r="P359" s="22"/>
      <c r="Q359" s="364"/>
      <c r="R359" s="396"/>
    </row>
    <row r="360" spans="1:18" ht="35.1" customHeight="1">
      <c r="A360" s="752"/>
      <c r="B360" s="771"/>
      <c r="C360" s="774"/>
      <c r="D360" s="523"/>
      <c r="E360" s="752"/>
      <c r="F360" s="744"/>
      <c r="G360" s="422"/>
      <c r="H360" s="636"/>
      <c r="I360" s="637"/>
      <c r="J360" s="637"/>
      <c r="K360" s="637"/>
      <c r="L360" s="637"/>
      <c r="M360" s="637"/>
      <c r="N360" s="637"/>
      <c r="O360" s="637"/>
      <c r="P360" s="637"/>
      <c r="Q360" s="637"/>
      <c r="R360" s="540"/>
    </row>
    <row r="361" spans="1:18" ht="64.5" customHeight="1" thickBot="1">
      <c r="A361" s="753"/>
      <c r="B361" s="772"/>
      <c r="C361" s="775"/>
      <c r="D361" s="66"/>
      <c r="E361" s="753"/>
      <c r="F361" s="745"/>
      <c r="G361" s="440"/>
      <c r="H361" s="746"/>
      <c r="I361" s="746"/>
      <c r="J361" s="746"/>
      <c r="K361" s="746"/>
      <c r="L361" s="746"/>
      <c r="M361" s="746"/>
      <c r="N361" s="746"/>
      <c r="O361" s="746"/>
      <c r="P361" s="746"/>
      <c r="Q361" s="746"/>
      <c r="R361" s="522"/>
    </row>
    <row r="362" spans="1:18" ht="35.1" customHeight="1">
      <c r="A362" s="751">
        <v>65</v>
      </c>
      <c r="B362" s="742" t="s">
        <v>442</v>
      </c>
      <c r="C362" s="773" t="s">
        <v>191</v>
      </c>
      <c r="D362" s="523" t="s">
        <v>185</v>
      </c>
      <c r="E362" s="751" t="s">
        <v>17</v>
      </c>
      <c r="F362" s="205" t="s">
        <v>18</v>
      </c>
      <c r="G362" s="456">
        <f>R362*J5</f>
        <v>0</v>
      </c>
      <c r="H362" s="39"/>
      <c r="I362" s="209">
        <v>0</v>
      </c>
      <c r="J362" s="209"/>
      <c r="K362" s="209"/>
      <c r="L362" s="209"/>
      <c r="M362" s="209"/>
      <c r="N362" s="209"/>
      <c r="O362" s="209"/>
      <c r="P362" s="209"/>
      <c r="Q362" s="362"/>
      <c r="R362" s="394">
        <v>0.3</v>
      </c>
    </row>
    <row r="363" spans="1:18" ht="35.1" customHeight="1">
      <c r="A363" s="752"/>
      <c r="B363" s="771"/>
      <c r="C363" s="774"/>
      <c r="D363" s="213"/>
      <c r="E363" s="752"/>
      <c r="F363" s="206" t="s">
        <v>19</v>
      </c>
      <c r="G363" s="468"/>
      <c r="H363" s="45"/>
      <c r="I363" s="210"/>
      <c r="J363" s="210"/>
      <c r="K363" s="210"/>
      <c r="L363" s="210"/>
      <c r="M363" s="210"/>
      <c r="N363" s="210"/>
      <c r="O363" s="210"/>
      <c r="P363" s="210"/>
      <c r="Q363" s="363"/>
      <c r="R363" s="395"/>
    </row>
    <row r="364" spans="1:18" ht="35.1" customHeight="1" thickBot="1">
      <c r="A364" s="752"/>
      <c r="B364" s="771"/>
      <c r="C364" s="774"/>
      <c r="D364" s="524"/>
      <c r="E364" s="752"/>
      <c r="F364" s="547" t="s">
        <v>76</v>
      </c>
      <c r="G364" s="497"/>
      <c r="H364" s="438"/>
      <c r="I364" s="22"/>
      <c r="J364" s="22"/>
      <c r="K364" s="22"/>
      <c r="L364" s="22"/>
      <c r="M364" s="22"/>
      <c r="N364" s="22"/>
      <c r="O364" s="22"/>
      <c r="P364" s="22"/>
      <c r="Q364" s="364"/>
      <c r="R364" s="396"/>
    </row>
    <row r="365" spans="1:18" ht="35.1" customHeight="1">
      <c r="A365" s="752"/>
      <c r="B365" s="771"/>
      <c r="C365" s="774"/>
      <c r="D365" s="523"/>
      <c r="E365" s="752"/>
      <c r="F365" s="744"/>
      <c r="G365" s="422"/>
      <c r="H365" s="636"/>
      <c r="I365" s="637"/>
      <c r="J365" s="637"/>
      <c r="K365" s="637"/>
      <c r="L365" s="637"/>
      <c r="M365" s="637"/>
      <c r="N365" s="637"/>
      <c r="O365" s="637"/>
      <c r="P365" s="637"/>
      <c r="Q365" s="637"/>
      <c r="R365" s="540"/>
    </row>
    <row r="366" spans="1:18" ht="66.75" customHeight="1" thickBot="1">
      <c r="A366" s="753"/>
      <c r="B366" s="772"/>
      <c r="C366" s="775"/>
      <c r="D366" s="66"/>
      <c r="E366" s="753"/>
      <c r="F366" s="745"/>
      <c r="G366" s="440"/>
      <c r="H366" s="746"/>
      <c r="I366" s="746"/>
      <c r="J366" s="746"/>
      <c r="K366" s="746"/>
      <c r="L366" s="746"/>
      <c r="M366" s="746"/>
      <c r="N366" s="746"/>
      <c r="O366" s="746"/>
      <c r="P366" s="746"/>
      <c r="Q366" s="746"/>
      <c r="R366" s="522"/>
    </row>
    <row r="367" spans="1:18" ht="35.1" customHeight="1">
      <c r="A367" s="751">
        <v>66</v>
      </c>
      <c r="B367" s="742" t="s">
        <v>443</v>
      </c>
      <c r="C367" s="773" t="s">
        <v>191</v>
      </c>
      <c r="D367" s="523" t="s">
        <v>187</v>
      </c>
      <c r="E367" s="751" t="s">
        <v>17</v>
      </c>
      <c r="F367" s="205" t="s">
        <v>18</v>
      </c>
      <c r="G367" s="456">
        <f>R367*J5</f>
        <v>0</v>
      </c>
      <c r="H367" s="39"/>
      <c r="I367" s="209">
        <v>0</v>
      </c>
      <c r="J367" s="209"/>
      <c r="K367" s="209"/>
      <c r="L367" s="209"/>
      <c r="M367" s="209"/>
      <c r="N367" s="209"/>
      <c r="O367" s="209"/>
      <c r="P367" s="209"/>
      <c r="Q367" s="362"/>
      <c r="R367" s="394">
        <v>0.31</v>
      </c>
    </row>
    <row r="368" spans="1:18" ht="35.1" customHeight="1">
      <c r="A368" s="752"/>
      <c r="B368" s="771"/>
      <c r="C368" s="774"/>
      <c r="D368" s="213"/>
      <c r="E368" s="752"/>
      <c r="F368" s="206" t="s">
        <v>19</v>
      </c>
      <c r="G368" s="468"/>
      <c r="H368" s="45"/>
      <c r="I368" s="210"/>
      <c r="J368" s="210"/>
      <c r="K368" s="210"/>
      <c r="L368" s="210"/>
      <c r="M368" s="210"/>
      <c r="N368" s="210"/>
      <c r="O368" s="210"/>
      <c r="P368" s="210"/>
      <c r="Q368" s="363"/>
      <c r="R368" s="395"/>
    </row>
    <row r="369" spans="1:18" ht="35.1" customHeight="1" thickBot="1">
      <c r="A369" s="752"/>
      <c r="B369" s="771"/>
      <c r="C369" s="774"/>
      <c r="D369" s="524"/>
      <c r="E369" s="752"/>
      <c r="F369" s="547" t="s">
        <v>76</v>
      </c>
      <c r="G369" s="497"/>
      <c r="H369" s="438"/>
      <c r="I369" s="22"/>
      <c r="J369" s="22"/>
      <c r="K369" s="22"/>
      <c r="L369" s="22"/>
      <c r="M369" s="22"/>
      <c r="N369" s="22"/>
      <c r="O369" s="22"/>
      <c r="P369" s="22"/>
      <c r="Q369" s="364"/>
      <c r="R369" s="396"/>
    </row>
    <row r="370" spans="1:18" ht="35.1" customHeight="1">
      <c r="A370" s="752"/>
      <c r="B370" s="771"/>
      <c r="C370" s="774"/>
      <c r="D370" s="523"/>
      <c r="E370" s="752"/>
      <c r="F370" s="744"/>
      <c r="G370" s="422"/>
      <c r="H370" s="636"/>
      <c r="I370" s="637"/>
      <c r="J370" s="637"/>
      <c r="K370" s="637"/>
      <c r="L370" s="637"/>
      <c r="M370" s="637"/>
      <c r="N370" s="637"/>
      <c r="O370" s="637"/>
      <c r="P370" s="637"/>
      <c r="Q370" s="637"/>
      <c r="R370" s="540"/>
    </row>
    <row r="371" spans="1:18" ht="85.5" customHeight="1" thickBot="1">
      <c r="A371" s="753"/>
      <c r="B371" s="772"/>
      <c r="C371" s="775"/>
      <c r="D371" s="66"/>
      <c r="E371" s="753"/>
      <c r="F371" s="745"/>
      <c r="G371" s="440"/>
      <c r="H371" s="746"/>
      <c r="I371" s="746"/>
      <c r="J371" s="746"/>
      <c r="K371" s="746"/>
      <c r="L371" s="746"/>
      <c r="M371" s="746"/>
      <c r="N371" s="746"/>
      <c r="O371" s="746"/>
      <c r="P371" s="746"/>
      <c r="Q371" s="746"/>
      <c r="R371" s="522"/>
    </row>
    <row r="372" spans="1:18" ht="35.1" customHeight="1">
      <c r="A372" s="751">
        <v>67</v>
      </c>
      <c r="B372" s="742" t="s">
        <v>529</v>
      </c>
      <c r="C372" s="773" t="s">
        <v>191</v>
      </c>
      <c r="D372" s="523" t="s">
        <v>192</v>
      </c>
      <c r="E372" s="751" t="s">
        <v>17</v>
      </c>
      <c r="F372" s="205" t="s">
        <v>18</v>
      </c>
      <c r="G372" s="456">
        <f>R372*J5</f>
        <v>0</v>
      </c>
      <c r="H372" s="39"/>
      <c r="I372" s="209">
        <v>0</v>
      </c>
      <c r="J372" s="209"/>
      <c r="K372" s="209"/>
      <c r="L372" s="209"/>
      <c r="M372" s="209"/>
      <c r="N372" s="209"/>
      <c r="O372" s="209"/>
      <c r="P372" s="209"/>
      <c r="Q372" s="362"/>
      <c r="R372" s="394">
        <v>0.3</v>
      </c>
    </row>
    <row r="373" spans="1:18" ht="35.1" customHeight="1">
      <c r="A373" s="752"/>
      <c r="B373" s="771"/>
      <c r="C373" s="774"/>
      <c r="D373" s="213"/>
      <c r="E373" s="752"/>
      <c r="F373" s="206" t="s">
        <v>19</v>
      </c>
      <c r="G373" s="468"/>
      <c r="H373" s="45"/>
      <c r="I373" s="210"/>
      <c r="J373" s="210"/>
      <c r="K373" s="210"/>
      <c r="L373" s="210"/>
      <c r="M373" s="210"/>
      <c r="N373" s="210"/>
      <c r="O373" s="210"/>
      <c r="P373" s="210"/>
      <c r="Q373" s="363"/>
      <c r="R373" s="395"/>
    </row>
    <row r="374" spans="1:18" ht="35.1" customHeight="1" thickBot="1">
      <c r="A374" s="752"/>
      <c r="B374" s="771"/>
      <c r="C374" s="774"/>
      <c r="D374" s="524"/>
      <c r="E374" s="752"/>
      <c r="F374" s="547" t="s">
        <v>76</v>
      </c>
      <c r="G374" s="497"/>
      <c r="H374" s="438"/>
      <c r="I374" s="22"/>
      <c r="J374" s="22"/>
      <c r="K374" s="22"/>
      <c r="L374" s="22"/>
      <c r="M374" s="22"/>
      <c r="N374" s="22"/>
      <c r="O374" s="22"/>
      <c r="P374" s="22"/>
      <c r="Q374" s="364"/>
      <c r="R374" s="396"/>
    </row>
    <row r="375" spans="1:18" ht="35.1" customHeight="1">
      <c r="A375" s="752"/>
      <c r="B375" s="771"/>
      <c r="C375" s="774"/>
      <c r="D375" s="523"/>
      <c r="E375" s="752"/>
      <c r="F375" s="744"/>
      <c r="G375" s="422"/>
      <c r="H375" s="636"/>
      <c r="I375" s="637"/>
      <c r="J375" s="637"/>
      <c r="K375" s="637"/>
      <c r="L375" s="637"/>
      <c r="M375" s="637"/>
      <c r="N375" s="637"/>
      <c r="O375" s="637"/>
      <c r="P375" s="637"/>
      <c r="Q375" s="637"/>
      <c r="R375" s="540"/>
    </row>
    <row r="376" spans="1:18" ht="35.1" customHeight="1" thickBot="1">
      <c r="A376" s="753"/>
      <c r="B376" s="772"/>
      <c r="C376" s="775"/>
      <c r="D376" s="66"/>
      <c r="E376" s="753"/>
      <c r="F376" s="745"/>
      <c r="G376" s="440"/>
      <c r="H376" s="746"/>
      <c r="I376" s="746"/>
      <c r="J376" s="746"/>
      <c r="K376" s="746"/>
      <c r="L376" s="746"/>
      <c r="M376" s="746"/>
      <c r="N376" s="746"/>
      <c r="O376" s="746"/>
      <c r="P376" s="746"/>
      <c r="Q376" s="746"/>
      <c r="R376" s="522"/>
    </row>
    <row r="377" spans="1:18" ht="35.1" customHeight="1">
      <c r="A377" s="751">
        <v>68</v>
      </c>
      <c r="B377" s="742" t="s">
        <v>444</v>
      </c>
      <c r="C377" s="773" t="s">
        <v>191</v>
      </c>
      <c r="D377" s="523" t="s">
        <v>193</v>
      </c>
      <c r="E377" s="751" t="s">
        <v>17</v>
      </c>
      <c r="F377" s="205" t="s">
        <v>18</v>
      </c>
      <c r="G377" s="456">
        <f>R377*J5</f>
        <v>0</v>
      </c>
      <c r="H377" s="39"/>
      <c r="I377" s="209">
        <v>0</v>
      </c>
      <c r="J377" s="209"/>
      <c r="K377" s="209"/>
      <c r="L377" s="209"/>
      <c r="M377" s="209"/>
      <c r="N377" s="209"/>
      <c r="O377" s="209"/>
      <c r="P377" s="209"/>
      <c r="Q377" s="362"/>
      <c r="R377" s="394">
        <v>0.4</v>
      </c>
    </row>
    <row r="378" spans="1:18" ht="35.1" customHeight="1">
      <c r="A378" s="752"/>
      <c r="B378" s="771"/>
      <c r="C378" s="774"/>
      <c r="D378" s="213"/>
      <c r="E378" s="752"/>
      <c r="F378" s="206" t="s">
        <v>19</v>
      </c>
      <c r="G378" s="468"/>
      <c r="H378" s="45"/>
      <c r="I378" s="210"/>
      <c r="J378" s="210"/>
      <c r="K378" s="210"/>
      <c r="L378" s="210"/>
      <c r="M378" s="210"/>
      <c r="N378" s="210"/>
      <c r="O378" s="210"/>
      <c r="P378" s="210"/>
      <c r="Q378" s="363"/>
      <c r="R378" s="395"/>
    </row>
    <row r="379" spans="1:18" ht="35.1" customHeight="1" thickBot="1">
      <c r="A379" s="752"/>
      <c r="B379" s="771"/>
      <c r="C379" s="774"/>
      <c r="D379" s="524"/>
      <c r="E379" s="752"/>
      <c r="F379" s="547" t="s">
        <v>76</v>
      </c>
      <c r="G379" s="497"/>
      <c r="H379" s="438"/>
      <c r="I379" s="22"/>
      <c r="J379" s="22"/>
      <c r="K379" s="22"/>
      <c r="L379" s="22"/>
      <c r="M379" s="22"/>
      <c r="N379" s="22"/>
      <c r="O379" s="22"/>
      <c r="P379" s="22"/>
      <c r="Q379" s="364"/>
      <c r="R379" s="396"/>
    </row>
    <row r="380" spans="1:18" ht="35.1" customHeight="1">
      <c r="A380" s="752"/>
      <c r="B380" s="771"/>
      <c r="C380" s="774"/>
      <c r="D380" s="523"/>
      <c r="E380" s="752"/>
      <c r="F380" s="744"/>
      <c r="G380" s="422"/>
      <c r="H380" s="636"/>
      <c r="I380" s="637"/>
      <c r="J380" s="637"/>
      <c r="K380" s="637"/>
      <c r="L380" s="637"/>
      <c r="M380" s="637"/>
      <c r="N380" s="637"/>
      <c r="O380" s="637"/>
      <c r="P380" s="637"/>
      <c r="Q380" s="637"/>
      <c r="R380" s="540"/>
    </row>
    <row r="381" spans="1:18" ht="7.5" customHeight="1" thickBot="1">
      <c r="A381" s="753"/>
      <c r="B381" s="772"/>
      <c r="C381" s="775"/>
      <c r="D381" s="66"/>
      <c r="E381" s="753"/>
      <c r="F381" s="745"/>
      <c r="G381" s="440"/>
      <c r="H381" s="746"/>
      <c r="I381" s="746"/>
      <c r="J381" s="746"/>
      <c r="K381" s="746"/>
      <c r="L381" s="746"/>
      <c r="M381" s="746"/>
      <c r="N381" s="746"/>
      <c r="O381" s="746"/>
      <c r="P381" s="746"/>
      <c r="Q381" s="746"/>
      <c r="R381" s="522"/>
    </row>
    <row r="382" spans="1:18" ht="35.1" customHeight="1">
      <c r="A382" s="751">
        <v>69</v>
      </c>
      <c r="B382" s="742" t="s">
        <v>445</v>
      </c>
      <c r="C382" s="773" t="s">
        <v>191</v>
      </c>
      <c r="D382" s="523" t="s">
        <v>114</v>
      </c>
      <c r="E382" s="751" t="s">
        <v>17</v>
      </c>
      <c r="F382" s="205" t="s">
        <v>18</v>
      </c>
      <c r="G382" s="456">
        <f>R382*J5</f>
        <v>0</v>
      </c>
      <c r="H382" s="39"/>
      <c r="I382" s="209">
        <v>0</v>
      </c>
      <c r="J382" s="209"/>
      <c r="K382" s="209"/>
      <c r="L382" s="209"/>
      <c r="M382" s="209"/>
      <c r="N382" s="209"/>
      <c r="O382" s="209"/>
      <c r="P382" s="209"/>
      <c r="Q382" s="362"/>
      <c r="R382" s="394">
        <v>0.4</v>
      </c>
    </row>
    <row r="383" spans="1:18" ht="35.1" customHeight="1">
      <c r="A383" s="752"/>
      <c r="B383" s="771"/>
      <c r="C383" s="774"/>
      <c r="D383" s="213"/>
      <c r="E383" s="752"/>
      <c r="F383" s="206" t="s">
        <v>19</v>
      </c>
      <c r="G383" s="468"/>
      <c r="H383" s="45"/>
      <c r="I383" s="210"/>
      <c r="J383" s="210"/>
      <c r="K383" s="210"/>
      <c r="L383" s="210"/>
      <c r="M383" s="210"/>
      <c r="N383" s="210"/>
      <c r="O383" s="210"/>
      <c r="P383" s="210"/>
      <c r="Q383" s="363"/>
      <c r="R383" s="395"/>
    </row>
    <row r="384" spans="1:18" ht="35.1" customHeight="1" thickBot="1">
      <c r="A384" s="752"/>
      <c r="B384" s="771"/>
      <c r="C384" s="774"/>
      <c r="D384" s="524"/>
      <c r="E384" s="752"/>
      <c r="F384" s="547" t="s">
        <v>76</v>
      </c>
      <c r="G384" s="497"/>
      <c r="H384" s="438"/>
      <c r="I384" s="22"/>
      <c r="J384" s="22"/>
      <c r="K384" s="22"/>
      <c r="L384" s="22"/>
      <c r="M384" s="22"/>
      <c r="N384" s="22"/>
      <c r="O384" s="22"/>
      <c r="P384" s="22"/>
      <c r="Q384" s="364"/>
      <c r="R384" s="396"/>
    </row>
    <row r="385" spans="1:18" ht="35.1" customHeight="1">
      <c r="A385" s="752"/>
      <c r="B385" s="771"/>
      <c r="C385" s="774"/>
      <c r="D385" s="523"/>
      <c r="E385" s="752"/>
      <c r="F385" s="744"/>
      <c r="G385" s="422"/>
      <c r="H385" s="636"/>
      <c r="I385" s="637"/>
      <c r="J385" s="637"/>
      <c r="K385" s="637"/>
      <c r="L385" s="637"/>
      <c r="M385" s="637"/>
      <c r="N385" s="637"/>
      <c r="O385" s="637"/>
      <c r="P385" s="637"/>
      <c r="Q385" s="637"/>
      <c r="R385" s="540"/>
    </row>
    <row r="386" spans="1:18" ht="31.5" customHeight="1" thickBot="1">
      <c r="A386" s="753"/>
      <c r="B386" s="772"/>
      <c r="C386" s="775"/>
      <c r="D386" s="66"/>
      <c r="E386" s="753"/>
      <c r="F386" s="745"/>
      <c r="G386" s="440"/>
      <c r="H386" s="746"/>
      <c r="I386" s="746"/>
      <c r="J386" s="746"/>
      <c r="K386" s="746"/>
      <c r="L386" s="746"/>
      <c r="M386" s="746"/>
      <c r="N386" s="746"/>
      <c r="O386" s="746"/>
      <c r="P386" s="746"/>
      <c r="Q386" s="746"/>
      <c r="R386" s="522"/>
    </row>
    <row r="387" spans="1:18" ht="35.1" customHeight="1">
      <c r="A387" s="751">
        <v>70</v>
      </c>
      <c r="B387" s="742" t="s">
        <v>530</v>
      </c>
      <c r="C387" s="773" t="s">
        <v>194</v>
      </c>
      <c r="D387" s="523" t="s">
        <v>183</v>
      </c>
      <c r="E387" s="751" t="s">
        <v>17</v>
      </c>
      <c r="F387" s="205" t="s">
        <v>18</v>
      </c>
      <c r="G387" s="456">
        <f>R387*J5</f>
        <v>0</v>
      </c>
      <c r="H387" s="39"/>
      <c r="I387" s="209">
        <v>0</v>
      </c>
      <c r="J387" s="209"/>
      <c r="K387" s="209"/>
      <c r="L387" s="209"/>
      <c r="M387" s="209"/>
      <c r="N387" s="209"/>
      <c r="O387" s="209"/>
      <c r="P387" s="209"/>
      <c r="Q387" s="362"/>
      <c r="R387" s="394">
        <v>0.5</v>
      </c>
    </row>
    <row r="388" spans="1:18" ht="35.1" customHeight="1">
      <c r="A388" s="752"/>
      <c r="B388" s="771"/>
      <c r="C388" s="774"/>
      <c r="D388" s="213"/>
      <c r="E388" s="752"/>
      <c r="F388" s="206" t="s">
        <v>19</v>
      </c>
      <c r="G388" s="468"/>
      <c r="H388" s="45"/>
      <c r="I388" s="210"/>
      <c r="J388" s="210"/>
      <c r="K388" s="210"/>
      <c r="L388" s="210"/>
      <c r="M388" s="210"/>
      <c r="N388" s="210"/>
      <c r="O388" s="210"/>
      <c r="P388" s="210"/>
      <c r="Q388" s="363"/>
      <c r="R388" s="395"/>
    </row>
    <row r="389" spans="1:18" ht="35.1" customHeight="1" thickBot="1">
      <c r="A389" s="752"/>
      <c r="B389" s="771"/>
      <c r="C389" s="774"/>
      <c r="D389" s="524"/>
      <c r="E389" s="752"/>
      <c r="F389" s="547" t="s">
        <v>76</v>
      </c>
      <c r="G389" s="497"/>
      <c r="H389" s="438"/>
      <c r="I389" s="22"/>
      <c r="J389" s="22"/>
      <c r="K389" s="22"/>
      <c r="L389" s="22"/>
      <c r="M389" s="22"/>
      <c r="N389" s="22"/>
      <c r="O389" s="22"/>
      <c r="P389" s="22"/>
      <c r="Q389" s="364"/>
      <c r="R389" s="396"/>
    </row>
    <row r="390" spans="1:18" ht="35.1" customHeight="1">
      <c r="A390" s="752"/>
      <c r="B390" s="771"/>
      <c r="C390" s="774"/>
      <c r="D390" s="523"/>
      <c r="E390" s="752"/>
      <c r="F390" s="744"/>
      <c r="G390" s="422"/>
      <c r="H390" s="636"/>
      <c r="I390" s="637"/>
      <c r="J390" s="637"/>
      <c r="K390" s="637"/>
      <c r="L390" s="637"/>
      <c r="M390" s="637"/>
      <c r="N390" s="637"/>
      <c r="O390" s="637"/>
      <c r="P390" s="637"/>
      <c r="Q390" s="637"/>
      <c r="R390" s="540"/>
    </row>
    <row r="391" spans="1:18" ht="126.75" customHeight="1" thickBot="1">
      <c r="A391" s="753"/>
      <c r="B391" s="772"/>
      <c r="C391" s="775"/>
      <c r="D391" s="66"/>
      <c r="E391" s="753"/>
      <c r="F391" s="745"/>
      <c r="G391" s="440"/>
      <c r="H391" s="746"/>
      <c r="I391" s="746"/>
      <c r="J391" s="746"/>
      <c r="K391" s="746"/>
      <c r="L391" s="746"/>
      <c r="M391" s="746"/>
      <c r="N391" s="746"/>
      <c r="O391" s="746"/>
      <c r="P391" s="746"/>
      <c r="Q391" s="746"/>
      <c r="R391" s="522"/>
    </row>
    <row r="392" spans="1:18" ht="35.1" customHeight="1">
      <c r="A392" s="751">
        <v>71</v>
      </c>
      <c r="B392" s="742" t="s">
        <v>446</v>
      </c>
      <c r="C392" s="773" t="s">
        <v>195</v>
      </c>
      <c r="D392" s="523" t="s">
        <v>193</v>
      </c>
      <c r="E392" s="751" t="s">
        <v>17</v>
      </c>
      <c r="F392" s="205" t="s">
        <v>18</v>
      </c>
      <c r="G392" s="456">
        <f>R392*J5</f>
        <v>0</v>
      </c>
      <c r="H392" s="39"/>
      <c r="I392" s="209">
        <v>0</v>
      </c>
      <c r="J392" s="209"/>
      <c r="K392" s="209"/>
      <c r="L392" s="209"/>
      <c r="M392" s="209"/>
      <c r="N392" s="209"/>
      <c r="O392" s="209"/>
      <c r="P392" s="209"/>
      <c r="Q392" s="362"/>
      <c r="R392" s="394">
        <v>0.4</v>
      </c>
    </row>
    <row r="393" spans="1:18" ht="35.1" customHeight="1">
      <c r="A393" s="752"/>
      <c r="B393" s="771"/>
      <c r="C393" s="774"/>
      <c r="D393" s="213"/>
      <c r="E393" s="752"/>
      <c r="F393" s="206" t="s">
        <v>19</v>
      </c>
      <c r="G393" s="468"/>
      <c r="H393" s="45"/>
      <c r="I393" s="210"/>
      <c r="J393" s="210"/>
      <c r="K393" s="210"/>
      <c r="L393" s="210"/>
      <c r="M393" s="210"/>
      <c r="N393" s="210"/>
      <c r="O393" s="210"/>
      <c r="P393" s="210"/>
      <c r="Q393" s="363"/>
      <c r="R393" s="395"/>
    </row>
    <row r="394" spans="1:18" ht="35.1" customHeight="1" thickBot="1">
      <c r="A394" s="752"/>
      <c r="B394" s="771"/>
      <c r="C394" s="774"/>
      <c r="D394" s="524"/>
      <c r="E394" s="752"/>
      <c r="F394" s="547" t="s">
        <v>76</v>
      </c>
      <c r="G394" s="497"/>
      <c r="H394" s="438"/>
      <c r="I394" s="22"/>
      <c r="J394" s="22"/>
      <c r="K394" s="22"/>
      <c r="L394" s="22"/>
      <c r="M394" s="22"/>
      <c r="N394" s="22"/>
      <c r="O394" s="22"/>
      <c r="P394" s="22"/>
      <c r="Q394" s="364"/>
      <c r="R394" s="396"/>
    </row>
    <row r="395" spans="1:18" ht="35.1" customHeight="1">
      <c r="A395" s="752"/>
      <c r="B395" s="771"/>
      <c r="C395" s="774"/>
      <c r="D395" s="523"/>
      <c r="E395" s="752"/>
      <c r="F395" s="744"/>
      <c r="G395" s="422"/>
      <c r="H395" s="636"/>
      <c r="I395" s="637"/>
      <c r="J395" s="637"/>
      <c r="K395" s="637"/>
      <c r="L395" s="637"/>
      <c r="M395" s="637"/>
      <c r="N395" s="637"/>
      <c r="O395" s="637"/>
      <c r="P395" s="637"/>
      <c r="Q395" s="637"/>
      <c r="R395" s="540"/>
    </row>
    <row r="396" spans="1:18" ht="62.25" customHeight="1" thickBot="1">
      <c r="A396" s="753"/>
      <c r="B396" s="772"/>
      <c r="C396" s="775"/>
      <c r="D396" s="66"/>
      <c r="E396" s="753"/>
      <c r="F396" s="745"/>
      <c r="G396" s="440"/>
      <c r="H396" s="746"/>
      <c r="I396" s="746"/>
      <c r="J396" s="746"/>
      <c r="K396" s="746"/>
      <c r="L396" s="746"/>
      <c r="M396" s="746"/>
      <c r="N396" s="746"/>
      <c r="O396" s="746"/>
      <c r="P396" s="746"/>
      <c r="Q396" s="746"/>
      <c r="R396" s="522"/>
    </row>
    <row r="397" spans="1:18" ht="35.1" customHeight="1">
      <c r="A397" s="751">
        <v>72</v>
      </c>
      <c r="B397" s="742" t="s">
        <v>196</v>
      </c>
      <c r="C397" s="773" t="s">
        <v>195</v>
      </c>
      <c r="D397" s="523" t="s">
        <v>185</v>
      </c>
      <c r="E397" s="751" t="s">
        <v>17</v>
      </c>
      <c r="F397" s="205" t="s">
        <v>18</v>
      </c>
      <c r="G397" s="456">
        <f>R397*J5</f>
        <v>0</v>
      </c>
      <c r="H397" s="39"/>
      <c r="I397" s="209">
        <v>0</v>
      </c>
      <c r="J397" s="209"/>
      <c r="K397" s="209"/>
      <c r="L397" s="209"/>
      <c r="M397" s="209"/>
      <c r="N397" s="209"/>
      <c r="O397" s="209"/>
      <c r="P397" s="209"/>
      <c r="Q397" s="362"/>
      <c r="R397" s="394">
        <v>0.6</v>
      </c>
    </row>
    <row r="398" spans="1:18" ht="35.1" customHeight="1">
      <c r="A398" s="752"/>
      <c r="B398" s="771"/>
      <c r="C398" s="755"/>
      <c r="D398" s="213"/>
      <c r="E398" s="752"/>
      <c r="F398" s="206" t="s">
        <v>19</v>
      </c>
      <c r="G398" s="468"/>
      <c r="H398" s="45"/>
      <c r="I398" s="210"/>
      <c r="J398" s="210"/>
      <c r="K398" s="210"/>
      <c r="L398" s="210"/>
      <c r="M398" s="210"/>
      <c r="N398" s="210"/>
      <c r="O398" s="210"/>
      <c r="P398" s="210"/>
      <c r="Q398" s="363"/>
      <c r="R398" s="395"/>
    </row>
    <row r="399" spans="1:18" ht="35.1" customHeight="1" thickBot="1">
      <c r="A399" s="752"/>
      <c r="B399" s="771"/>
      <c r="C399" s="755"/>
      <c r="D399" s="524"/>
      <c r="E399" s="752"/>
      <c r="F399" s="547" t="s">
        <v>76</v>
      </c>
      <c r="G399" s="497"/>
      <c r="H399" s="438"/>
      <c r="I399" s="22"/>
      <c r="J399" s="22"/>
      <c r="K399" s="22"/>
      <c r="L399" s="22"/>
      <c r="M399" s="22"/>
      <c r="N399" s="22"/>
      <c r="O399" s="22"/>
      <c r="P399" s="22"/>
      <c r="Q399" s="364"/>
      <c r="R399" s="396"/>
    </row>
    <row r="400" spans="1:18" ht="35.1" customHeight="1" thickBot="1">
      <c r="A400" s="753"/>
      <c r="B400" s="772"/>
      <c r="C400" s="756"/>
      <c r="D400" s="9"/>
      <c r="E400" s="753"/>
      <c r="F400" s="49"/>
      <c r="G400" s="414"/>
      <c r="H400" s="776"/>
      <c r="I400" s="776"/>
      <c r="J400" s="776"/>
      <c r="K400" s="776"/>
      <c r="L400" s="776"/>
      <c r="M400" s="776"/>
      <c r="N400" s="776"/>
      <c r="O400" s="776"/>
      <c r="P400" s="776"/>
      <c r="Q400" s="776"/>
      <c r="R400" s="49"/>
    </row>
    <row r="401" spans="1:18" ht="35.1" hidden="1" customHeight="1" thickBot="1">
      <c r="A401" s="642" t="s">
        <v>197</v>
      </c>
      <c r="B401" s="643"/>
      <c r="C401" s="643"/>
      <c r="D401" s="643"/>
      <c r="E401" s="644"/>
      <c r="F401" s="205">
        <f>SUM(H401:Q401)</f>
        <v>0</v>
      </c>
      <c r="G401" s="413">
        <f t="shared" ref="G401:Q403" si="7">G257+G262+G267+G272+G278+G283+G288+G293+G298+G303+G307+G312+G317+G322+G327+G332+G337+G342+G347+G352+G357+G362+G367+G372+G377+G382+G387+G392+G397</f>
        <v>0</v>
      </c>
      <c r="H401" s="205">
        <f t="shared" si="7"/>
        <v>0</v>
      </c>
      <c r="I401" s="205">
        <f t="shared" si="7"/>
        <v>0</v>
      </c>
      <c r="J401" s="205">
        <f t="shared" si="7"/>
        <v>0</v>
      </c>
      <c r="K401" s="205">
        <f t="shared" si="7"/>
        <v>0</v>
      </c>
      <c r="L401" s="205">
        <f t="shared" si="7"/>
        <v>0</v>
      </c>
      <c r="M401" s="205">
        <f t="shared" si="7"/>
        <v>0</v>
      </c>
      <c r="N401" s="205">
        <f t="shared" si="7"/>
        <v>0</v>
      </c>
      <c r="O401" s="205">
        <f t="shared" si="7"/>
        <v>0</v>
      </c>
      <c r="P401" s="205">
        <f t="shared" si="7"/>
        <v>0</v>
      </c>
      <c r="Q401" s="46">
        <f t="shared" si="7"/>
        <v>0</v>
      </c>
      <c r="R401" s="205">
        <f>R257+R262+R267+R272+R278+R283+R288+R293+R298+R303+R307+R312+R317+R322+R327+R332+R337+R342+R347+R352+R357+R362+R367+R372+R377+R382+R387+R392+R397</f>
        <v>9.43</v>
      </c>
    </row>
    <row r="402" spans="1:18" ht="35.1" hidden="1" customHeight="1" thickBot="1">
      <c r="A402" s="777" t="s">
        <v>198</v>
      </c>
      <c r="B402" s="778"/>
      <c r="C402" s="778"/>
      <c r="D402" s="778"/>
      <c r="E402" s="779"/>
      <c r="F402" s="205">
        <f>SUM(H402:Q402)</f>
        <v>0</v>
      </c>
      <c r="G402" s="413">
        <f t="shared" si="7"/>
        <v>0</v>
      </c>
      <c r="H402" s="205">
        <f t="shared" si="7"/>
        <v>0</v>
      </c>
      <c r="I402" s="205">
        <f t="shared" si="7"/>
        <v>0</v>
      </c>
      <c r="J402" s="205">
        <f t="shared" si="7"/>
        <v>0</v>
      </c>
      <c r="K402" s="205">
        <f t="shared" si="7"/>
        <v>0</v>
      </c>
      <c r="L402" s="205">
        <f t="shared" si="7"/>
        <v>0</v>
      </c>
      <c r="M402" s="205">
        <f t="shared" si="7"/>
        <v>0</v>
      </c>
      <c r="N402" s="205">
        <f t="shared" si="7"/>
        <v>0</v>
      </c>
      <c r="O402" s="205">
        <f t="shared" si="7"/>
        <v>0</v>
      </c>
      <c r="P402" s="205">
        <f t="shared" si="7"/>
        <v>0</v>
      </c>
      <c r="Q402" s="46">
        <f t="shared" si="7"/>
        <v>0</v>
      </c>
      <c r="R402" s="205">
        <f>R258+R263+R268+R273+R279+R284+R289+R294+R299+R304+R308+R313+R318+R323+R328+R333+R338+R343+R348+R353+R358+R363+R368+R373+R378+R383+R388+R393+R398</f>
        <v>0</v>
      </c>
    </row>
    <row r="403" spans="1:18" ht="35.1" hidden="1" customHeight="1" thickBot="1">
      <c r="A403" s="640" t="s">
        <v>199</v>
      </c>
      <c r="B403" s="641"/>
      <c r="C403" s="641"/>
      <c r="D403" s="641"/>
      <c r="E403" s="785"/>
      <c r="F403" s="205">
        <f>SUM(H403:Q403)</f>
        <v>0</v>
      </c>
      <c r="G403" s="413">
        <f t="shared" si="7"/>
        <v>0</v>
      </c>
      <c r="H403" s="205">
        <f t="shared" si="7"/>
        <v>0</v>
      </c>
      <c r="I403" s="205">
        <f t="shared" si="7"/>
        <v>0</v>
      </c>
      <c r="J403" s="205">
        <f t="shared" si="7"/>
        <v>0</v>
      </c>
      <c r="K403" s="205">
        <f t="shared" si="7"/>
        <v>0</v>
      </c>
      <c r="L403" s="205">
        <f t="shared" si="7"/>
        <v>0</v>
      </c>
      <c r="M403" s="205">
        <f t="shared" si="7"/>
        <v>0</v>
      </c>
      <c r="N403" s="205">
        <f t="shared" si="7"/>
        <v>0</v>
      </c>
      <c r="O403" s="205">
        <f t="shared" si="7"/>
        <v>0</v>
      </c>
      <c r="P403" s="205">
        <f t="shared" si="7"/>
        <v>0</v>
      </c>
      <c r="Q403" s="46">
        <f t="shared" si="7"/>
        <v>0</v>
      </c>
      <c r="R403" s="205">
        <f>R259+R264+R269+R274+R280+R285+R290+R295+R300+R305+R309+R314+R319+R324+R329+R334+R339+R344+R349+R354+R359+R364+R369+R374+R379+R384+R389+R394+R399</f>
        <v>10.1</v>
      </c>
    </row>
    <row r="404" spans="1:18" ht="42" hidden="1" customHeight="1" thickBot="1">
      <c r="A404" s="719" t="s">
        <v>475</v>
      </c>
      <c r="B404" s="720"/>
      <c r="C404" s="720"/>
      <c r="D404" s="720"/>
      <c r="E404" s="786"/>
      <c r="F404" s="15">
        <f>F401+F402</f>
        <v>0</v>
      </c>
      <c r="G404" s="29">
        <f>G401+G402</f>
        <v>0</v>
      </c>
      <c r="H404" s="15">
        <f>H401+H402</f>
        <v>0</v>
      </c>
      <c r="I404" s="15">
        <f t="shared" ref="I404:Q404" si="8">I401+I402</f>
        <v>0</v>
      </c>
      <c r="J404" s="15">
        <f t="shared" si="8"/>
        <v>0</v>
      </c>
      <c r="K404" s="15">
        <f t="shared" si="8"/>
        <v>0</v>
      </c>
      <c r="L404" s="15">
        <f t="shared" si="8"/>
        <v>0</v>
      </c>
      <c r="M404" s="15">
        <f t="shared" si="8"/>
        <v>0</v>
      </c>
      <c r="N404" s="15">
        <f t="shared" si="8"/>
        <v>0</v>
      </c>
      <c r="O404" s="15">
        <f t="shared" si="8"/>
        <v>0</v>
      </c>
      <c r="P404" s="15">
        <f t="shared" si="8"/>
        <v>0</v>
      </c>
      <c r="Q404" s="357">
        <f t="shared" si="8"/>
        <v>0</v>
      </c>
      <c r="R404" s="15">
        <f>R401+R402</f>
        <v>9.43</v>
      </c>
    </row>
    <row r="405" spans="1:18" ht="44.25" hidden="1" customHeight="1" thickBot="1">
      <c r="A405" s="747" t="s">
        <v>476</v>
      </c>
      <c r="B405" s="787"/>
      <c r="C405" s="787"/>
      <c r="D405" s="787"/>
      <c r="E405" s="788"/>
      <c r="F405" s="23">
        <f>F401+F402+F403</f>
        <v>0</v>
      </c>
      <c r="G405" s="29">
        <f>G401+G402+G403</f>
        <v>0</v>
      </c>
      <c r="H405" s="23">
        <f>H401+H402+H403</f>
        <v>0</v>
      </c>
      <c r="I405" s="23">
        <f t="shared" ref="I405:Q405" si="9">I401+I402+I403</f>
        <v>0</v>
      </c>
      <c r="J405" s="23">
        <f t="shared" si="9"/>
        <v>0</v>
      </c>
      <c r="K405" s="23">
        <f t="shared" si="9"/>
        <v>0</v>
      </c>
      <c r="L405" s="23">
        <f t="shared" si="9"/>
        <v>0</v>
      </c>
      <c r="M405" s="23">
        <f t="shared" si="9"/>
        <v>0</v>
      </c>
      <c r="N405" s="23">
        <f t="shared" si="9"/>
        <v>0</v>
      </c>
      <c r="O405" s="23">
        <f t="shared" si="9"/>
        <v>0</v>
      </c>
      <c r="P405" s="23">
        <f t="shared" si="9"/>
        <v>0</v>
      </c>
      <c r="Q405" s="365">
        <f t="shared" si="9"/>
        <v>0</v>
      </c>
      <c r="R405" s="23">
        <f>R401+R402+R403</f>
        <v>19.53</v>
      </c>
    </row>
    <row r="406" spans="1:18" ht="35.1" customHeight="1" thickBot="1">
      <c r="A406" s="640"/>
      <c r="B406" s="750"/>
      <c r="C406" s="750"/>
      <c r="D406" s="750"/>
      <c r="E406" s="750"/>
      <c r="F406" s="750"/>
      <c r="G406" s="750"/>
      <c r="H406" s="750"/>
      <c r="I406" s="750"/>
      <c r="J406" s="750"/>
      <c r="K406" s="750"/>
      <c r="L406" s="750"/>
      <c r="M406" s="750"/>
      <c r="N406" s="750"/>
      <c r="O406" s="750"/>
      <c r="P406" s="750"/>
      <c r="Q406" s="750"/>
      <c r="R406" s="389"/>
    </row>
    <row r="407" spans="1:18" ht="35.1" customHeight="1" thickBot="1">
      <c r="A407" s="642" t="s">
        <v>200</v>
      </c>
      <c r="B407" s="789"/>
      <c r="C407" s="789"/>
      <c r="D407" s="789"/>
      <c r="E407" s="789"/>
      <c r="F407" s="262"/>
      <c r="G407" s="414">
        <f t="shared" ref="G407:H409" si="10">G401</f>
        <v>0</v>
      </c>
      <c r="H407" s="49">
        <f t="shared" si="10"/>
        <v>0</v>
      </c>
      <c r="I407" s="49">
        <f>I401+H407</f>
        <v>0</v>
      </c>
      <c r="J407" s="49">
        <f t="shared" ref="J407:Q411" si="11">J401+I407</f>
        <v>0</v>
      </c>
      <c r="K407" s="49">
        <f t="shared" si="11"/>
        <v>0</v>
      </c>
      <c r="L407" s="49">
        <f t="shared" si="11"/>
        <v>0</v>
      </c>
      <c r="M407" s="49">
        <f t="shared" si="11"/>
        <v>0</v>
      </c>
      <c r="N407" s="49">
        <f t="shared" si="11"/>
        <v>0</v>
      </c>
      <c r="O407" s="49">
        <f t="shared" si="11"/>
        <v>0</v>
      </c>
      <c r="P407" s="49">
        <f t="shared" si="11"/>
        <v>0</v>
      </c>
      <c r="Q407" s="226">
        <f t="shared" si="11"/>
        <v>0</v>
      </c>
      <c r="R407" s="49">
        <f>R401</f>
        <v>9.43</v>
      </c>
    </row>
    <row r="408" spans="1:18" ht="35.1" customHeight="1" thickBot="1">
      <c r="A408" s="731" t="s">
        <v>201</v>
      </c>
      <c r="B408" s="732"/>
      <c r="C408" s="732"/>
      <c r="D408" s="732"/>
      <c r="E408" s="790"/>
      <c r="F408" s="791"/>
      <c r="G408" s="414">
        <f t="shared" si="10"/>
        <v>0</v>
      </c>
      <c r="H408" s="49">
        <f t="shared" si="10"/>
        <v>0</v>
      </c>
      <c r="I408" s="49">
        <f>I402+H408</f>
        <v>0</v>
      </c>
      <c r="J408" s="49">
        <f t="shared" si="11"/>
        <v>0</v>
      </c>
      <c r="K408" s="49">
        <f t="shared" si="11"/>
        <v>0</v>
      </c>
      <c r="L408" s="49">
        <f t="shared" si="11"/>
        <v>0</v>
      </c>
      <c r="M408" s="49">
        <f t="shared" si="11"/>
        <v>0</v>
      </c>
      <c r="N408" s="49">
        <f t="shared" si="11"/>
        <v>0</v>
      </c>
      <c r="O408" s="49">
        <f t="shared" si="11"/>
        <v>0</v>
      </c>
      <c r="P408" s="49">
        <f t="shared" si="11"/>
        <v>0</v>
      </c>
      <c r="Q408" s="226">
        <f t="shared" si="11"/>
        <v>0</v>
      </c>
      <c r="R408" s="49">
        <f>R402</f>
        <v>0</v>
      </c>
    </row>
    <row r="409" spans="1:18" ht="35.1" customHeight="1" thickBot="1">
      <c r="A409" s="728" t="s">
        <v>202</v>
      </c>
      <c r="B409" s="729"/>
      <c r="C409" s="729"/>
      <c r="D409" s="729"/>
      <c r="E409" s="734"/>
      <c r="F409" s="730"/>
      <c r="G409" s="414">
        <f t="shared" si="10"/>
        <v>0</v>
      </c>
      <c r="H409" s="49">
        <f t="shared" si="10"/>
        <v>0</v>
      </c>
      <c r="I409" s="49">
        <f>I403+H409</f>
        <v>0</v>
      </c>
      <c r="J409" s="49">
        <f t="shared" si="11"/>
        <v>0</v>
      </c>
      <c r="K409" s="49">
        <f t="shared" si="11"/>
        <v>0</v>
      </c>
      <c r="L409" s="49">
        <f t="shared" si="11"/>
        <v>0</v>
      </c>
      <c r="M409" s="49">
        <f t="shared" si="11"/>
        <v>0</v>
      </c>
      <c r="N409" s="49">
        <f t="shared" si="11"/>
        <v>0</v>
      </c>
      <c r="O409" s="49">
        <f t="shared" si="11"/>
        <v>0</v>
      </c>
      <c r="P409" s="49">
        <f t="shared" si="11"/>
        <v>0</v>
      </c>
      <c r="Q409" s="226">
        <f t="shared" si="11"/>
        <v>0</v>
      </c>
      <c r="R409" s="49">
        <f>R403</f>
        <v>10.1</v>
      </c>
    </row>
    <row r="410" spans="1:18" ht="42" customHeight="1" thickBot="1">
      <c r="A410" s="719" t="s">
        <v>477</v>
      </c>
      <c r="B410" s="720"/>
      <c r="C410" s="720"/>
      <c r="D410" s="720"/>
      <c r="E410" s="780"/>
      <c r="F410" s="781"/>
      <c r="G410" s="29">
        <f>G407+G408</f>
        <v>0</v>
      </c>
      <c r="H410" s="15">
        <f>H407+H408</f>
        <v>0</v>
      </c>
      <c r="I410" s="4">
        <f>I404+H410</f>
        <v>0</v>
      </c>
      <c r="J410" s="4">
        <f t="shared" si="11"/>
        <v>0</v>
      </c>
      <c r="K410" s="4">
        <f t="shared" si="11"/>
        <v>0</v>
      </c>
      <c r="L410" s="4">
        <f t="shared" si="11"/>
        <v>0</v>
      </c>
      <c r="M410" s="4">
        <f t="shared" si="11"/>
        <v>0</v>
      </c>
      <c r="N410" s="4">
        <f t="shared" si="11"/>
        <v>0</v>
      </c>
      <c r="O410" s="4">
        <f t="shared" si="11"/>
        <v>0</v>
      </c>
      <c r="P410" s="4">
        <f t="shared" si="11"/>
        <v>0</v>
      </c>
      <c r="Q410" s="358">
        <f t="shared" si="11"/>
        <v>0</v>
      </c>
      <c r="R410" s="15">
        <f>R407+R408</f>
        <v>9.43</v>
      </c>
    </row>
    <row r="411" spans="1:18" ht="42" customHeight="1" thickBot="1">
      <c r="A411" s="747" t="s">
        <v>478</v>
      </c>
      <c r="B411" s="782"/>
      <c r="C411" s="782"/>
      <c r="D411" s="782"/>
      <c r="E411" s="782"/>
      <c r="F411" s="783"/>
      <c r="G411" s="29">
        <f>G407+G408+G409</f>
        <v>0</v>
      </c>
      <c r="H411" s="23">
        <f>H407+H408+H409</f>
        <v>0</v>
      </c>
      <c r="I411" s="5">
        <f>I405+H411</f>
        <v>0</v>
      </c>
      <c r="J411" s="5">
        <f t="shared" si="11"/>
        <v>0</v>
      </c>
      <c r="K411" s="5">
        <f t="shared" si="11"/>
        <v>0</v>
      </c>
      <c r="L411" s="5">
        <f t="shared" si="11"/>
        <v>0</v>
      </c>
      <c r="M411" s="5">
        <f t="shared" si="11"/>
        <v>0</v>
      </c>
      <c r="N411" s="5">
        <f t="shared" si="11"/>
        <v>0</v>
      </c>
      <c r="O411" s="5">
        <f t="shared" si="11"/>
        <v>0</v>
      </c>
      <c r="P411" s="5">
        <f t="shared" si="11"/>
        <v>0</v>
      </c>
      <c r="Q411" s="359">
        <f>Q405+P411</f>
        <v>0</v>
      </c>
      <c r="R411" s="548">
        <f>R407+R408+R409</f>
        <v>19.53</v>
      </c>
    </row>
    <row r="412" spans="1:18" ht="35.1" customHeight="1" thickBot="1">
      <c r="A412" s="714"/>
      <c r="B412" s="750"/>
      <c r="C412" s="750"/>
      <c r="D412" s="750"/>
      <c r="E412" s="750"/>
      <c r="F412" s="750"/>
      <c r="G412" s="750"/>
      <c r="H412" s="750"/>
      <c r="I412" s="750"/>
      <c r="J412" s="750"/>
      <c r="K412" s="750"/>
      <c r="L412" s="750"/>
      <c r="M412" s="750"/>
      <c r="N412" s="750"/>
      <c r="O412" s="750"/>
      <c r="P412" s="750"/>
      <c r="Q412" s="750"/>
      <c r="R412" s="452"/>
    </row>
    <row r="413" spans="1:18" ht="35.1" customHeight="1" thickBot="1">
      <c r="A413" s="722" t="s">
        <v>203</v>
      </c>
      <c r="B413" s="784"/>
      <c r="C413" s="723"/>
      <c r="D413" s="723"/>
      <c r="E413" s="723"/>
      <c r="F413" s="723"/>
      <c r="G413" s="723"/>
      <c r="H413" s="723"/>
      <c r="I413" s="723"/>
      <c r="J413" s="723"/>
      <c r="K413" s="723"/>
      <c r="L413" s="723"/>
      <c r="M413" s="723"/>
      <c r="N413" s="723"/>
      <c r="O413" s="723"/>
      <c r="P413" s="723"/>
      <c r="Q413" s="723"/>
      <c r="R413" s="389"/>
    </row>
    <row r="414" spans="1:18" ht="35.1" customHeight="1">
      <c r="A414" s="803">
        <v>73</v>
      </c>
      <c r="B414" s="806" t="s">
        <v>655</v>
      </c>
      <c r="C414" s="808" t="s">
        <v>204</v>
      </c>
      <c r="D414" s="214" t="s">
        <v>656</v>
      </c>
      <c r="E414" s="757" t="s">
        <v>17</v>
      </c>
      <c r="F414" s="216" t="s">
        <v>18</v>
      </c>
      <c r="G414" s="456">
        <f>R414*J5</f>
        <v>0</v>
      </c>
      <c r="H414" s="207"/>
      <c r="I414" s="207"/>
      <c r="J414" s="209">
        <v>0</v>
      </c>
      <c r="K414" s="207"/>
      <c r="L414" s="207"/>
      <c r="M414" s="207"/>
      <c r="N414" s="207"/>
      <c r="O414" s="207"/>
      <c r="P414" s="207"/>
      <c r="Q414" s="352"/>
      <c r="R414" s="205">
        <v>1.2</v>
      </c>
    </row>
    <row r="415" spans="1:18" ht="27" customHeight="1">
      <c r="A415" s="804"/>
      <c r="B415" s="807"/>
      <c r="C415" s="809"/>
      <c r="D415" s="215"/>
      <c r="E415" s="758"/>
      <c r="F415" s="217" t="s">
        <v>19</v>
      </c>
      <c r="G415" s="468"/>
      <c r="H415" s="208"/>
      <c r="I415" s="208"/>
      <c r="J415" s="218"/>
      <c r="K415" s="208"/>
      <c r="L415" s="208"/>
      <c r="M415" s="208"/>
      <c r="N415" s="208"/>
      <c r="O415" s="208"/>
      <c r="P415" s="208"/>
      <c r="Q415" s="353"/>
      <c r="R415" s="206"/>
    </row>
    <row r="416" spans="1:18" ht="36.75" customHeight="1" thickBot="1">
      <c r="A416" s="804"/>
      <c r="B416" s="801" t="s">
        <v>210</v>
      </c>
      <c r="C416" s="809"/>
      <c r="D416" s="219"/>
      <c r="E416" s="758"/>
      <c r="F416" s="50" t="s">
        <v>20</v>
      </c>
      <c r="G416" s="497"/>
      <c r="H416" s="13"/>
      <c r="I416" s="10"/>
      <c r="J416" s="10"/>
      <c r="K416" s="10"/>
      <c r="L416" s="10"/>
      <c r="M416" s="10"/>
      <c r="N416" s="10"/>
      <c r="O416" s="10"/>
      <c r="P416" s="10"/>
      <c r="Q416" s="17"/>
      <c r="R416" s="392"/>
    </row>
    <row r="417" spans="1:18" ht="33.75" thickBot="1">
      <c r="A417" s="805"/>
      <c r="B417" s="802"/>
      <c r="C417" s="810"/>
      <c r="D417" s="220"/>
      <c r="E417" s="759"/>
      <c r="F417" s="49"/>
      <c r="G417" s="414"/>
      <c r="H417" s="638"/>
      <c r="I417" s="639"/>
      <c r="J417" s="639"/>
      <c r="K417" s="639"/>
      <c r="L417" s="639"/>
      <c r="M417" s="639"/>
      <c r="N417" s="639"/>
      <c r="O417" s="639"/>
      <c r="P417" s="639"/>
      <c r="Q417" s="639"/>
      <c r="R417" s="49"/>
    </row>
    <row r="418" spans="1:18" ht="35.1" customHeight="1">
      <c r="A418" s="751">
        <v>74</v>
      </c>
      <c r="B418" s="524" t="s">
        <v>205</v>
      </c>
      <c r="C418" s="792" t="s">
        <v>206</v>
      </c>
      <c r="D418" s="214" t="s">
        <v>657</v>
      </c>
      <c r="E418" s="795" t="s">
        <v>17</v>
      </c>
      <c r="F418" s="205" t="s">
        <v>18</v>
      </c>
      <c r="G418" s="456">
        <f>R418*J5</f>
        <v>0</v>
      </c>
      <c r="H418" s="207"/>
      <c r="I418" s="207"/>
      <c r="J418" s="209">
        <v>0</v>
      </c>
      <c r="K418" s="207"/>
      <c r="L418" s="207"/>
      <c r="M418" s="207"/>
      <c r="N418" s="207"/>
      <c r="O418" s="207"/>
      <c r="P418" s="207"/>
      <c r="Q418" s="352"/>
      <c r="R418" s="205">
        <v>0.8</v>
      </c>
    </row>
    <row r="419" spans="1:18" ht="35.1" customHeight="1">
      <c r="A419" s="752"/>
      <c r="B419" s="532" t="s">
        <v>207</v>
      </c>
      <c r="C419" s="793"/>
      <c r="D419" s="215"/>
      <c r="E419" s="796"/>
      <c r="F419" s="206" t="s">
        <v>19</v>
      </c>
      <c r="G419" s="468"/>
      <c r="H419" s="208"/>
      <c r="I419" s="208"/>
      <c r="J419" s="210"/>
      <c r="K419" s="208"/>
      <c r="L419" s="208"/>
      <c r="M419" s="208"/>
      <c r="N419" s="208"/>
      <c r="O419" s="208"/>
      <c r="P419" s="208"/>
      <c r="Q419" s="353"/>
      <c r="R419" s="206"/>
    </row>
    <row r="420" spans="1:18" ht="36.75" customHeight="1" thickBot="1">
      <c r="A420" s="752"/>
      <c r="B420" s="524" t="s">
        <v>658</v>
      </c>
      <c r="C420" s="793"/>
      <c r="D420" s="219"/>
      <c r="E420" s="796"/>
      <c r="F420" s="34" t="s">
        <v>20</v>
      </c>
      <c r="G420" s="497"/>
      <c r="H420" s="13"/>
      <c r="I420" s="10"/>
      <c r="J420" s="10"/>
      <c r="K420" s="10"/>
      <c r="L420" s="10"/>
      <c r="M420" s="10"/>
      <c r="N420" s="10"/>
      <c r="O420" s="10"/>
      <c r="P420" s="10"/>
      <c r="Q420" s="17"/>
      <c r="R420" s="392"/>
    </row>
    <row r="421" spans="1:18" ht="51.75" customHeight="1" thickBot="1">
      <c r="A421" s="753"/>
      <c r="B421" s="545" t="s">
        <v>211</v>
      </c>
      <c r="C421" s="794"/>
      <c r="D421" s="220"/>
      <c r="E421" s="797"/>
      <c r="F421" s="49"/>
      <c r="G421" s="414"/>
      <c r="H421" s="638"/>
      <c r="I421" s="639"/>
      <c r="J421" s="639"/>
      <c r="K421" s="639"/>
      <c r="L421" s="639"/>
      <c r="M421" s="639"/>
      <c r="N421" s="639"/>
      <c r="O421" s="639"/>
      <c r="P421" s="639"/>
      <c r="Q421" s="639"/>
      <c r="R421" s="49"/>
    </row>
    <row r="422" spans="1:18" ht="35.1" customHeight="1">
      <c r="A422" s="751">
        <v>75</v>
      </c>
      <c r="B422" s="523" t="s">
        <v>208</v>
      </c>
      <c r="C422" s="792" t="s">
        <v>209</v>
      </c>
      <c r="D422" s="214" t="s">
        <v>659</v>
      </c>
      <c r="E422" s="795" t="s">
        <v>17</v>
      </c>
      <c r="F422" s="211" t="s">
        <v>18</v>
      </c>
      <c r="G422" s="456">
        <f>R422*J5</f>
        <v>0</v>
      </c>
      <c r="H422" s="207"/>
      <c r="I422" s="207"/>
      <c r="J422" s="209">
        <v>0</v>
      </c>
      <c r="K422" s="207"/>
      <c r="L422" s="207"/>
      <c r="M422" s="207"/>
      <c r="N422" s="207"/>
      <c r="O422" s="207"/>
      <c r="P422" s="207"/>
      <c r="Q422" s="352"/>
      <c r="R422" s="205">
        <v>0.25</v>
      </c>
    </row>
    <row r="423" spans="1:18" ht="35.1" customHeight="1">
      <c r="A423" s="752"/>
      <c r="B423" s="532" t="s">
        <v>660</v>
      </c>
      <c r="C423" s="793"/>
      <c r="D423" s="215"/>
      <c r="E423" s="796"/>
      <c r="F423" s="206" t="s">
        <v>19</v>
      </c>
      <c r="G423" s="468"/>
      <c r="H423" s="208"/>
      <c r="I423" s="208"/>
      <c r="J423" s="210"/>
      <c r="K423" s="208"/>
      <c r="L423" s="208"/>
      <c r="M423" s="208"/>
      <c r="N423" s="208"/>
      <c r="O423" s="208"/>
      <c r="P423" s="208"/>
      <c r="Q423" s="353"/>
      <c r="R423" s="206"/>
    </row>
    <row r="424" spans="1:18" ht="49.5" customHeight="1" thickBot="1">
      <c r="A424" s="752"/>
      <c r="B424" s="524"/>
      <c r="C424" s="793"/>
      <c r="D424" s="219"/>
      <c r="E424" s="796"/>
      <c r="F424" s="34" t="s">
        <v>20</v>
      </c>
      <c r="G424" s="497"/>
      <c r="H424" s="13"/>
      <c r="I424" s="10"/>
      <c r="J424" s="10"/>
      <c r="K424" s="10"/>
      <c r="L424" s="10"/>
      <c r="M424" s="10"/>
      <c r="N424" s="10"/>
      <c r="O424" s="10"/>
      <c r="P424" s="10"/>
      <c r="Q424" s="17"/>
      <c r="R424" s="392"/>
    </row>
    <row r="425" spans="1:18" ht="33.75" thickBot="1">
      <c r="A425" s="753"/>
      <c r="B425" s="545"/>
      <c r="C425" s="794"/>
      <c r="D425" s="220"/>
      <c r="E425" s="797"/>
      <c r="F425" s="49"/>
      <c r="G425" s="414"/>
      <c r="H425" s="638"/>
      <c r="I425" s="639"/>
      <c r="J425" s="639"/>
      <c r="K425" s="639"/>
      <c r="L425" s="639"/>
      <c r="M425" s="639"/>
      <c r="N425" s="639"/>
      <c r="O425" s="639"/>
      <c r="P425" s="639"/>
      <c r="Q425" s="639"/>
      <c r="R425" s="49"/>
    </row>
    <row r="426" spans="1:18" ht="35.1" hidden="1" customHeight="1" thickBot="1">
      <c r="A426" s="642" t="s">
        <v>212</v>
      </c>
      <c r="B426" s="643"/>
      <c r="C426" s="643"/>
      <c r="D426" s="643"/>
      <c r="E426" s="644"/>
      <c r="F426" s="205">
        <f>SUM(H426:Q426)</f>
        <v>0</v>
      </c>
      <c r="G426" s="414">
        <f>G414+G418+G422</f>
        <v>0</v>
      </c>
      <c r="H426" s="49">
        <f>H414+H418+H422</f>
        <v>0</v>
      </c>
      <c r="I426" s="49">
        <f t="shared" ref="I426:Q426" si="12">I414+I418+I422</f>
        <v>0</v>
      </c>
      <c r="J426" s="49">
        <f t="shared" si="12"/>
        <v>0</v>
      </c>
      <c r="K426" s="49">
        <f t="shared" si="12"/>
        <v>0</v>
      </c>
      <c r="L426" s="49">
        <f t="shared" si="12"/>
        <v>0</v>
      </c>
      <c r="M426" s="49">
        <f t="shared" si="12"/>
        <v>0</v>
      </c>
      <c r="N426" s="49">
        <f t="shared" si="12"/>
        <v>0</v>
      </c>
      <c r="O426" s="49">
        <f t="shared" si="12"/>
        <v>0</v>
      </c>
      <c r="P426" s="49">
        <f t="shared" si="12"/>
        <v>0</v>
      </c>
      <c r="Q426" s="226">
        <f t="shared" si="12"/>
        <v>0</v>
      </c>
      <c r="R426" s="49">
        <f>R414+R418+R422</f>
        <v>2.25</v>
      </c>
    </row>
    <row r="427" spans="1:18" ht="35.1" hidden="1" customHeight="1" thickBot="1">
      <c r="A427" s="731" t="s">
        <v>213</v>
      </c>
      <c r="B427" s="732"/>
      <c r="C427" s="732"/>
      <c r="D427" s="732"/>
      <c r="E427" s="733"/>
      <c r="F427" s="205">
        <f>SUM(H427:Q427)</f>
        <v>0</v>
      </c>
      <c r="G427" s="414">
        <f t="shared" ref="G427:R428" si="13">G415+G419+G423</f>
        <v>0</v>
      </c>
      <c r="H427" s="49">
        <f t="shared" si="13"/>
        <v>0</v>
      </c>
      <c r="I427" s="49">
        <f t="shared" si="13"/>
        <v>0</v>
      </c>
      <c r="J427" s="49">
        <f t="shared" si="13"/>
        <v>0</v>
      </c>
      <c r="K427" s="49">
        <f t="shared" si="13"/>
        <v>0</v>
      </c>
      <c r="L427" s="49">
        <f t="shared" si="13"/>
        <v>0</v>
      </c>
      <c r="M427" s="49">
        <f t="shared" si="13"/>
        <v>0</v>
      </c>
      <c r="N427" s="49">
        <f t="shared" si="13"/>
        <v>0</v>
      </c>
      <c r="O427" s="49">
        <f t="shared" si="13"/>
        <v>0</v>
      </c>
      <c r="P427" s="49">
        <f t="shared" si="13"/>
        <v>0</v>
      </c>
      <c r="Q427" s="226">
        <f t="shared" si="13"/>
        <v>0</v>
      </c>
      <c r="R427" s="49">
        <f t="shared" si="13"/>
        <v>0</v>
      </c>
    </row>
    <row r="428" spans="1:18" ht="35.1" hidden="1" customHeight="1" thickBot="1">
      <c r="A428" s="798" t="s">
        <v>214</v>
      </c>
      <c r="B428" s="799"/>
      <c r="C428" s="799"/>
      <c r="D428" s="799"/>
      <c r="E428" s="800"/>
      <c r="F428" s="205">
        <f>SUM(H428:Q428)</f>
        <v>0</v>
      </c>
      <c r="G428" s="414">
        <f t="shared" si="13"/>
        <v>0</v>
      </c>
      <c r="H428" s="49">
        <f t="shared" si="13"/>
        <v>0</v>
      </c>
      <c r="I428" s="49">
        <f t="shared" si="13"/>
        <v>0</v>
      </c>
      <c r="J428" s="49">
        <f t="shared" si="13"/>
        <v>0</v>
      </c>
      <c r="K428" s="49">
        <f t="shared" si="13"/>
        <v>0</v>
      </c>
      <c r="L428" s="49">
        <f t="shared" si="13"/>
        <v>0</v>
      </c>
      <c r="M428" s="49">
        <f t="shared" si="13"/>
        <v>0</v>
      </c>
      <c r="N428" s="49">
        <f t="shared" si="13"/>
        <v>0</v>
      </c>
      <c r="O428" s="49">
        <f t="shared" si="13"/>
        <v>0</v>
      </c>
      <c r="P428" s="49">
        <f t="shared" si="13"/>
        <v>0</v>
      </c>
      <c r="Q428" s="226">
        <f t="shared" si="13"/>
        <v>0</v>
      </c>
      <c r="R428" s="49">
        <f t="shared" si="13"/>
        <v>0</v>
      </c>
    </row>
    <row r="429" spans="1:18" ht="45.75" hidden="1" customHeight="1" thickBot="1">
      <c r="A429" s="719" t="s">
        <v>479</v>
      </c>
      <c r="B429" s="720"/>
      <c r="C429" s="720"/>
      <c r="D429" s="720"/>
      <c r="E429" s="786"/>
      <c r="F429" s="15">
        <f>SUM(F426:F427)</f>
        <v>0</v>
      </c>
      <c r="G429" s="29">
        <f>G426+G427</f>
        <v>0</v>
      </c>
      <c r="H429" s="15">
        <f>H426+H427</f>
        <v>0</v>
      </c>
      <c r="I429" s="15">
        <f t="shared" ref="I429:Q429" si="14">I426+I427</f>
        <v>0</v>
      </c>
      <c r="J429" s="15">
        <f t="shared" si="14"/>
        <v>0</v>
      </c>
      <c r="K429" s="15">
        <f t="shared" si="14"/>
        <v>0</v>
      </c>
      <c r="L429" s="15">
        <f t="shared" si="14"/>
        <v>0</v>
      </c>
      <c r="M429" s="15">
        <f t="shared" si="14"/>
        <v>0</v>
      </c>
      <c r="N429" s="15">
        <f t="shared" si="14"/>
        <v>0</v>
      </c>
      <c r="O429" s="15">
        <f t="shared" si="14"/>
        <v>0</v>
      </c>
      <c r="P429" s="15">
        <f t="shared" si="14"/>
        <v>0</v>
      </c>
      <c r="Q429" s="357">
        <f t="shared" si="14"/>
        <v>0</v>
      </c>
      <c r="R429" s="15">
        <f>R426+R427</f>
        <v>2.25</v>
      </c>
    </row>
    <row r="430" spans="1:18" ht="44.25" hidden="1" customHeight="1" thickBot="1">
      <c r="A430" s="747" t="s">
        <v>480</v>
      </c>
      <c r="B430" s="787"/>
      <c r="C430" s="787"/>
      <c r="D430" s="787"/>
      <c r="E430" s="788"/>
      <c r="F430" s="548">
        <f>SUM(F426:F428)</f>
        <v>0</v>
      </c>
      <c r="G430" s="571">
        <f>G426+G427+G428</f>
        <v>0</v>
      </c>
      <c r="H430" s="548">
        <f>H426+H427+H428</f>
        <v>0</v>
      </c>
      <c r="I430" s="548">
        <f t="shared" ref="I430:Q430" si="15">I426+I427+I428</f>
        <v>0</v>
      </c>
      <c r="J430" s="548">
        <f t="shared" si="15"/>
        <v>0</v>
      </c>
      <c r="K430" s="548">
        <f t="shared" si="15"/>
        <v>0</v>
      </c>
      <c r="L430" s="548">
        <f t="shared" si="15"/>
        <v>0</v>
      </c>
      <c r="M430" s="548">
        <f t="shared" si="15"/>
        <v>0</v>
      </c>
      <c r="N430" s="548">
        <f t="shared" si="15"/>
        <v>0</v>
      </c>
      <c r="O430" s="548">
        <f t="shared" si="15"/>
        <v>0</v>
      </c>
      <c r="P430" s="548">
        <f t="shared" si="15"/>
        <v>0</v>
      </c>
      <c r="Q430" s="552">
        <f t="shared" si="15"/>
        <v>0</v>
      </c>
      <c r="R430" s="548">
        <f>R426+R427+R428</f>
        <v>2.25</v>
      </c>
    </row>
    <row r="431" spans="1:18" ht="35.1" customHeight="1" thickBot="1">
      <c r="A431" s="640"/>
      <c r="B431" s="641"/>
      <c r="C431" s="641"/>
      <c r="D431" s="641"/>
      <c r="E431" s="641"/>
      <c r="F431" s="641"/>
      <c r="G431" s="641"/>
      <c r="H431" s="641"/>
      <c r="I431" s="641"/>
      <c r="J431" s="641"/>
      <c r="K431" s="641"/>
      <c r="L431" s="641"/>
      <c r="M431" s="641"/>
      <c r="N431" s="641"/>
      <c r="O431" s="641"/>
      <c r="P431" s="641"/>
      <c r="Q431" s="641"/>
      <c r="R431" s="389"/>
    </row>
    <row r="432" spans="1:18" ht="35.1" customHeight="1" thickBot="1">
      <c r="A432" s="642" t="s">
        <v>215</v>
      </c>
      <c r="B432" s="643"/>
      <c r="C432" s="643"/>
      <c r="D432" s="643"/>
      <c r="E432" s="643"/>
      <c r="F432" s="644"/>
      <c r="G432" s="58">
        <f t="shared" ref="G432:H434" si="16">G426</f>
        <v>0</v>
      </c>
      <c r="H432" s="2">
        <f t="shared" si="16"/>
        <v>0</v>
      </c>
      <c r="I432" s="2">
        <f t="shared" ref="I432:Q436" si="17">SUM(I426,H432)</f>
        <v>0</v>
      </c>
      <c r="J432" s="2">
        <f t="shared" si="17"/>
        <v>0</v>
      </c>
      <c r="K432" s="2">
        <f t="shared" si="17"/>
        <v>0</v>
      </c>
      <c r="L432" s="2">
        <f t="shared" si="17"/>
        <v>0</v>
      </c>
      <c r="M432" s="2">
        <f t="shared" si="17"/>
        <v>0</v>
      </c>
      <c r="N432" s="2">
        <f t="shared" si="17"/>
        <v>0</v>
      </c>
      <c r="O432" s="2">
        <f t="shared" si="17"/>
        <v>0</v>
      </c>
      <c r="P432" s="2">
        <f t="shared" si="17"/>
        <v>0</v>
      </c>
      <c r="Q432" s="367">
        <f t="shared" si="17"/>
        <v>0</v>
      </c>
      <c r="R432" s="2">
        <f>R426</f>
        <v>2.25</v>
      </c>
    </row>
    <row r="433" spans="1:18" ht="35.1" customHeight="1" thickBot="1">
      <c r="A433" s="731" t="s">
        <v>216</v>
      </c>
      <c r="B433" s="732"/>
      <c r="C433" s="732"/>
      <c r="D433" s="732"/>
      <c r="E433" s="732"/>
      <c r="F433" s="733"/>
      <c r="G433" s="58">
        <f t="shared" si="16"/>
        <v>0</v>
      </c>
      <c r="H433" s="2">
        <f t="shared" si="16"/>
        <v>0</v>
      </c>
      <c r="I433" s="2">
        <f t="shared" si="17"/>
        <v>0</v>
      </c>
      <c r="J433" s="2">
        <f t="shared" si="17"/>
        <v>0</v>
      </c>
      <c r="K433" s="2">
        <f t="shared" si="17"/>
        <v>0</v>
      </c>
      <c r="L433" s="2">
        <f t="shared" si="17"/>
        <v>0</v>
      </c>
      <c r="M433" s="2">
        <f t="shared" si="17"/>
        <v>0</v>
      </c>
      <c r="N433" s="2">
        <f t="shared" si="17"/>
        <v>0</v>
      </c>
      <c r="O433" s="2">
        <f t="shared" si="17"/>
        <v>0</v>
      </c>
      <c r="P433" s="2">
        <f t="shared" si="17"/>
        <v>0</v>
      </c>
      <c r="Q433" s="367">
        <f t="shared" si="17"/>
        <v>0</v>
      </c>
      <c r="R433" s="2">
        <f>R427</f>
        <v>0</v>
      </c>
    </row>
    <row r="434" spans="1:18" ht="35.1" customHeight="1" thickBot="1">
      <c r="A434" s="798" t="s">
        <v>217</v>
      </c>
      <c r="B434" s="799"/>
      <c r="C434" s="799"/>
      <c r="D434" s="799"/>
      <c r="E434" s="799"/>
      <c r="F434" s="800"/>
      <c r="G434" s="58">
        <f t="shared" si="16"/>
        <v>0</v>
      </c>
      <c r="H434" s="2">
        <f t="shared" si="16"/>
        <v>0</v>
      </c>
      <c r="I434" s="2">
        <f t="shared" si="17"/>
        <v>0</v>
      </c>
      <c r="J434" s="2">
        <f t="shared" si="17"/>
        <v>0</v>
      </c>
      <c r="K434" s="2">
        <f t="shared" si="17"/>
        <v>0</v>
      </c>
      <c r="L434" s="2">
        <f t="shared" si="17"/>
        <v>0</v>
      </c>
      <c r="M434" s="2">
        <f t="shared" si="17"/>
        <v>0</v>
      </c>
      <c r="N434" s="2">
        <f t="shared" si="17"/>
        <v>0</v>
      </c>
      <c r="O434" s="2">
        <f t="shared" si="17"/>
        <v>0</v>
      </c>
      <c r="P434" s="2">
        <f t="shared" si="17"/>
        <v>0</v>
      </c>
      <c r="Q434" s="367">
        <f t="shared" si="17"/>
        <v>0</v>
      </c>
      <c r="R434" s="2">
        <f>R428</f>
        <v>0</v>
      </c>
    </row>
    <row r="435" spans="1:18" ht="40.5" customHeight="1" thickBot="1">
      <c r="A435" s="719" t="s">
        <v>481</v>
      </c>
      <c r="B435" s="720"/>
      <c r="C435" s="720"/>
      <c r="D435" s="720"/>
      <c r="E435" s="720"/>
      <c r="F435" s="786"/>
      <c r="G435" s="419">
        <f>SUM(G432:G433)</f>
        <v>0</v>
      </c>
      <c r="H435" s="24">
        <f>SUM(H432:H433)</f>
        <v>0</v>
      </c>
      <c r="I435" s="25">
        <f t="shared" si="17"/>
        <v>0</v>
      </c>
      <c r="J435" s="25">
        <f t="shared" si="17"/>
        <v>0</v>
      </c>
      <c r="K435" s="25">
        <f t="shared" si="17"/>
        <v>0</v>
      </c>
      <c r="L435" s="25">
        <f t="shared" si="17"/>
        <v>0</v>
      </c>
      <c r="M435" s="25">
        <f t="shared" si="17"/>
        <v>0</v>
      </c>
      <c r="N435" s="25">
        <f t="shared" si="17"/>
        <v>0</v>
      </c>
      <c r="O435" s="25">
        <f t="shared" si="17"/>
        <v>0</v>
      </c>
      <c r="P435" s="25">
        <f t="shared" si="17"/>
        <v>0</v>
      </c>
      <c r="Q435" s="368">
        <f t="shared" si="17"/>
        <v>0</v>
      </c>
      <c r="R435" s="24">
        <f>SUM(R432:R433)</f>
        <v>2.25</v>
      </c>
    </row>
    <row r="436" spans="1:18" ht="44.25" customHeight="1" thickBot="1">
      <c r="A436" s="747" t="s">
        <v>482</v>
      </c>
      <c r="B436" s="787"/>
      <c r="C436" s="787"/>
      <c r="D436" s="787"/>
      <c r="E436" s="787"/>
      <c r="F436" s="788"/>
      <c r="G436" s="420">
        <f>SUM(G432:G434)</f>
        <v>0</v>
      </c>
      <c r="H436" s="60">
        <f>SUM(H432:H434)</f>
        <v>0</v>
      </c>
      <c r="I436" s="60">
        <f t="shared" si="17"/>
        <v>0</v>
      </c>
      <c r="J436" s="60">
        <f t="shared" si="17"/>
        <v>0</v>
      </c>
      <c r="K436" s="60">
        <f t="shared" si="17"/>
        <v>0</v>
      </c>
      <c r="L436" s="60">
        <f t="shared" si="17"/>
        <v>0</v>
      </c>
      <c r="M436" s="60">
        <f t="shared" si="17"/>
        <v>0</v>
      </c>
      <c r="N436" s="60">
        <f t="shared" si="17"/>
        <v>0</v>
      </c>
      <c r="O436" s="60">
        <f t="shared" si="17"/>
        <v>0</v>
      </c>
      <c r="P436" s="60">
        <f t="shared" si="17"/>
        <v>0</v>
      </c>
      <c r="Q436" s="369">
        <f t="shared" si="17"/>
        <v>0</v>
      </c>
      <c r="R436" s="60">
        <f>SUM(R432:R434)</f>
        <v>2.25</v>
      </c>
    </row>
    <row r="437" spans="1:18" ht="44.25" customHeight="1" thickBot="1">
      <c r="A437" s="498"/>
      <c r="B437" s="539"/>
      <c r="C437" s="539"/>
      <c r="D437" s="539"/>
      <c r="E437" s="539"/>
      <c r="F437" s="539"/>
      <c r="G437" s="421"/>
      <c r="H437" s="166"/>
      <c r="I437" s="166"/>
      <c r="J437" s="166"/>
      <c r="K437" s="166"/>
      <c r="L437" s="166"/>
      <c r="M437" s="166"/>
      <c r="N437" s="166"/>
      <c r="O437" s="166"/>
      <c r="P437" s="166"/>
      <c r="Q437" s="166"/>
      <c r="R437" s="60"/>
    </row>
    <row r="438" spans="1:18" ht="35.1" customHeight="1" thickBot="1">
      <c r="A438" s="722" t="s">
        <v>218</v>
      </c>
      <c r="B438" s="723"/>
      <c r="C438" s="723"/>
      <c r="D438" s="723"/>
      <c r="E438" s="723"/>
      <c r="F438" s="723"/>
      <c r="G438" s="723"/>
      <c r="H438" s="723"/>
      <c r="I438" s="723"/>
      <c r="J438" s="723"/>
      <c r="K438" s="723"/>
      <c r="L438" s="723"/>
      <c r="M438" s="723"/>
      <c r="N438" s="723"/>
      <c r="O438" s="723"/>
      <c r="P438" s="723"/>
      <c r="Q438" s="723"/>
      <c r="R438" s="389"/>
    </row>
    <row r="439" spans="1:18" ht="35.1" customHeight="1">
      <c r="A439" s="803">
        <v>76</v>
      </c>
      <c r="B439" s="523" t="s">
        <v>219</v>
      </c>
      <c r="C439" s="754" t="s">
        <v>220</v>
      </c>
      <c r="D439" s="523"/>
      <c r="E439" s="757" t="s">
        <v>451</v>
      </c>
      <c r="F439" s="205" t="s">
        <v>18</v>
      </c>
      <c r="G439" s="456"/>
      <c r="H439" s="39"/>
      <c r="I439" s="209"/>
      <c r="J439" s="209"/>
      <c r="K439" s="40"/>
      <c r="L439" s="209"/>
      <c r="M439" s="209"/>
      <c r="N439" s="209"/>
      <c r="O439" s="209"/>
      <c r="P439" s="209"/>
      <c r="Q439" s="362"/>
      <c r="R439" s="394"/>
    </row>
    <row r="440" spans="1:18" ht="34.5" customHeight="1">
      <c r="A440" s="804"/>
      <c r="B440" s="532" t="s">
        <v>221</v>
      </c>
      <c r="C440" s="755"/>
      <c r="D440" s="213" t="s">
        <v>679</v>
      </c>
      <c r="E440" s="758"/>
      <c r="F440" s="547" t="s">
        <v>19</v>
      </c>
      <c r="G440" s="468"/>
      <c r="H440" s="45"/>
      <c r="I440" s="210"/>
      <c r="J440" s="283"/>
      <c r="K440" s="515"/>
      <c r="L440" s="45"/>
      <c r="M440" s="210"/>
      <c r="N440" s="210"/>
      <c r="O440" s="210"/>
      <c r="P440" s="210"/>
      <c r="Q440" s="363"/>
      <c r="R440" s="395"/>
    </row>
    <row r="441" spans="1:18" ht="35.1" customHeight="1" thickBot="1">
      <c r="A441" s="804"/>
      <c r="B441" s="524" t="s">
        <v>222</v>
      </c>
      <c r="C441" s="755"/>
      <c r="D441" s="524"/>
      <c r="E441" s="758"/>
      <c r="F441" s="35" t="s">
        <v>20</v>
      </c>
      <c r="G441" s="497">
        <f>R441*J5</f>
        <v>0</v>
      </c>
      <c r="H441" s="44"/>
      <c r="I441" s="42"/>
      <c r="J441" s="42"/>
      <c r="K441" s="48"/>
      <c r="L441" s="42"/>
      <c r="M441" s="42"/>
      <c r="N441" s="42"/>
      <c r="O441" s="42">
        <v>0</v>
      </c>
      <c r="P441" s="42"/>
      <c r="Q441" s="361"/>
      <c r="R441" s="393">
        <v>1.2</v>
      </c>
    </row>
    <row r="442" spans="1:18" ht="35.1" customHeight="1">
      <c r="A442" s="804"/>
      <c r="B442" s="524" t="s">
        <v>223</v>
      </c>
      <c r="C442" s="755"/>
      <c r="D442" s="768" t="s">
        <v>681</v>
      </c>
      <c r="E442" s="758"/>
      <c r="F442" s="744"/>
      <c r="G442" s="422"/>
      <c r="H442" s="636"/>
      <c r="I442" s="637"/>
      <c r="J442" s="637"/>
      <c r="K442" s="637"/>
      <c r="L442" s="637"/>
      <c r="M442" s="637"/>
      <c r="N442" s="637"/>
      <c r="O442" s="637"/>
      <c r="P442" s="637"/>
      <c r="Q442" s="637"/>
      <c r="R442" s="540"/>
    </row>
    <row r="443" spans="1:18" ht="35.1" customHeight="1" thickBot="1">
      <c r="A443" s="805"/>
      <c r="B443" s="545" t="s">
        <v>224</v>
      </c>
      <c r="C443" s="756"/>
      <c r="D443" s="811"/>
      <c r="E443" s="759"/>
      <c r="F443" s="745"/>
      <c r="G443" s="440"/>
      <c r="H443" s="746"/>
      <c r="I443" s="746"/>
      <c r="J443" s="746"/>
      <c r="K443" s="746"/>
      <c r="L443" s="746"/>
      <c r="M443" s="746"/>
      <c r="N443" s="746"/>
      <c r="O443" s="746"/>
      <c r="P443" s="746"/>
      <c r="Q443" s="746"/>
      <c r="R443" s="522"/>
    </row>
    <row r="444" spans="1:18" ht="53.25" customHeight="1">
      <c r="A444" s="751">
        <v>77</v>
      </c>
      <c r="B444" s="523" t="s">
        <v>617</v>
      </c>
      <c r="C444" s="754" t="s">
        <v>225</v>
      </c>
      <c r="D444" s="523"/>
      <c r="E444" s="751" t="s">
        <v>451</v>
      </c>
      <c r="F444" s="205" t="s">
        <v>18</v>
      </c>
      <c r="G444" s="456"/>
      <c r="H444" s="39"/>
      <c r="I444" s="209"/>
      <c r="J444" s="209"/>
      <c r="K444" s="209"/>
      <c r="L444" s="209"/>
      <c r="M444" s="209"/>
      <c r="N444" s="209"/>
      <c r="O444" s="209"/>
      <c r="P444" s="209"/>
      <c r="Q444" s="362"/>
      <c r="R444" s="394"/>
    </row>
    <row r="445" spans="1:18" ht="35.1" customHeight="1">
      <c r="A445" s="752"/>
      <c r="B445" s="532" t="s">
        <v>226</v>
      </c>
      <c r="C445" s="755"/>
      <c r="D445" s="11"/>
      <c r="E445" s="752"/>
      <c r="F445" s="547" t="s">
        <v>19</v>
      </c>
      <c r="G445" s="468"/>
      <c r="H445" s="13"/>
      <c r="I445" s="10"/>
      <c r="J445" s="10"/>
      <c r="K445" s="10"/>
      <c r="L445" s="10"/>
      <c r="M445" s="10"/>
      <c r="N445" s="10"/>
      <c r="O445" s="10"/>
      <c r="P445" s="10"/>
      <c r="Q445" s="17"/>
      <c r="R445" s="392"/>
    </row>
    <row r="446" spans="1:18" ht="35.1" customHeight="1" thickBot="1">
      <c r="A446" s="752"/>
      <c r="B446" s="524" t="s">
        <v>227</v>
      </c>
      <c r="C446" s="755"/>
      <c r="D446" s="8" t="s">
        <v>189</v>
      </c>
      <c r="E446" s="752"/>
      <c r="F446" s="35" t="s">
        <v>20</v>
      </c>
      <c r="G446" s="497">
        <f>R446*J5</f>
        <v>0</v>
      </c>
      <c r="H446" s="44"/>
      <c r="I446" s="42"/>
      <c r="J446" s="42"/>
      <c r="K446" s="42"/>
      <c r="L446" s="42"/>
      <c r="M446" s="42"/>
      <c r="N446" s="42"/>
      <c r="O446" s="42">
        <v>0</v>
      </c>
      <c r="P446" s="42"/>
      <c r="Q446" s="361"/>
      <c r="R446" s="393">
        <v>0.3</v>
      </c>
    </row>
    <row r="447" spans="1:18" ht="35.1" customHeight="1" thickBot="1">
      <c r="A447" s="753"/>
      <c r="B447" s="545"/>
      <c r="C447" s="756"/>
      <c r="D447" s="12"/>
      <c r="E447" s="753"/>
      <c r="F447" s="546"/>
      <c r="G447" s="443"/>
      <c r="H447" s="767"/>
      <c r="I447" s="767"/>
      <c r="J447" s="767"/>
      <c r="K447" s="767"/>
      <c r="L447" s="767"/>
      <c r="M447" s="767"/>
      <c r="N447" s="767"/>
      <c r="O447" s="767"/>
      <c r="P447" s="767"/>
      <c r="Q447" s="767"/>
      <c r="R447" s="546"/>
    </row>
    <row r="448" spans="1:18" ht="35.1" customHeight="1">
      <c r="A448" s="751">
        <v>78</v>
      </c>
      <c r="B448" s="754" t="s">
        <v>661</v>
      </c>
      <c r="C448" s="754" t="s">
        <v>229</v>
      </c>
      <c r="D448" s="212" t="s">
        <v>680</v>
      </c>
      <c r="E448" s="815" t="s">
        <v>678</v>
      </c>
      <c r="F448" s="205" t="s">
        <v>18</v>
      </c>
      <c r="G448" s="456"/>
      <c r="H448" s="39"/>
      <c r="I448" s="209"/>
      <c r="J448" s="209"/>
      <c r="K448" s="209"/>
      <c r="L448" s="209"/>
      <c r="M448" s="209"/>
      <c r="N448" s="209"/>
      <c r="O448" s="209"/>
      <c r="P448" s="209"/>
      <c r="Q448" s="362"/>
      <c r="R448" s="394"/>
    </row>
    <row r="449" spans="1:18" ht="35.1" customHeight="1">
      <c r="A449" s="752"/>
      <c r="B449" s="813"/>
      <c r="C449" s="761"/>
      <c r="D449" s="213"/>
      <c r="E449" s="752"/>
      <c r="F449" s="547" t="s">
        <v>19</v>
      </c>
      <c r="G449" s="468"/>
      <c r="H449" s="445"/>
      <c r="I449" s="218"/>
      <c r="J449" s="218"/>
      <c r="K449" s="218"/>
      <c r="L449" s="218"/>
      <c r="M449" s="218"/>
      <c r="N449" s="218"/>
      <c r="O449" s="218"/>
      <c r="P449" s="218"/>
      <c r="Q449" s="370"/>
      <c r="R449" s="397"/>
    </row>
    <row r="450" spans="1:18" ht="47.25" customHeight="1" thickBot="1">
      <c r="A450" s="752"/>
      <c r="B450" s="813"/>
      <c r="C450" s="755"/>
      <c r="D450" s="8"/>
      <c r="E450" s="752"/>
      <c r="F450" s="35" t="s">
        <v>20</v>
      </c>
      <c r="G450" s="497">
        <f>R450*J5</f>
        <v>0</v>
      </c>
      <c r="H450" s="44"/>
      <c r="I450" s="42"/>
      <c r="J450" s="42"/>
      <c r="K450" s="42"/>
      <c r="L450" s="42"/>
      <c r="M450" s="42"/>
      <c r="N450" s="42"/>
      <c r="O450" s="42">
        <v>0</v>
      </c>
      <c r="P450" s="42"/>
      <c r="Q450" s="361"/>
      <c r="R450" s="393">
        <v>0.8</v>
      </c>
    </row>
    <row r="451" spans="1:18" ht="35.1" customHeight="1" thickBot="1">
      <c r="A451" s="753"/>
      <c r="B451" s="814"/>
      <c r="C451" s="756"/>
      <c r="D451" s="545"/>
      <c r="E451" s="753"/>
      <c r="F451" s="49"/>
      <c r="G451" s="414"/>
      <c r="H451" s="776"/>
      <c r="I451" s="812"/>
      <c r="J451" s="812"/>
      <c r="K451" s="812"/>
      <c r="L451" s="812"/>
      <c r="M451" s="812"/>
      <c r="N451" s="812"/>
      <c r="O451" s="812"/>
      <c r="P451" s="812"/>
      <c r="Q451" s="812"/>
      <c r="R451" s="49"/>
    </row>
    <row r="452" spans="1:18" ht="35.1" customHeight="1">
      <c r="A452" s="751">
        <v>79</v>
      </c>
      <c r="B452" s="754" t="s">
        <v>662</v>
      </c>
      <c r="C452" s="754" t="s">
        <v>229</v>
      </c>
      <c r="D452" s="212" t="s">
        <v>682</v>
      </c>
      <c r="E452" s="815" t="s">
        <v>451</v>
      </c>
      <c r="F452" s="205" t="s">
        <v>18</v>
      </c>
      <c r="G452" s="456"/>
      <c r="H452" s="39"/>
      <c r="I452" s="209"/>
      <c r="J452" s="209"/>
      <c r="K452" s="209"/>
      <c r="L452" s="209"/>
      <c r="M452" s="209"/>
      <c r="N452" s="209"/>
      <c r="O452" s="209"/>
      <c r="P452" s="209"/>
      <c r="Q452" s="362"/>
      <c r="R452" s="394"/>
    </row>
    <row r="453" spans="1:18" ht="35.1" customHeight="1">
      <c r="A453" s="752"/>
      <c r="B453" s="813"/>
      <c r="C453" s="761"/>
      <c r="D453" s="213"/>
      <c r="E453" s="752"/>
      <c r="F453" s="547" t="s">
        <v>19</v>
      </c>
      <c r="G453" s="468"/>
      <c r="H453" s="445"/>
      <c r="I453" s="218"/>
      <c r="J453" s="218"/>
      <c r="K453" s="218"/>
      <c r="L453" s="218"/>
      <c r="M453" s="218"/>
      <c r="N453" s="218"/>
      <c r="O453" s="218"/>
      <c r="P453" s="218"/>
      <c r="Q453" s="370"/>
      <c r="R453" s="397"/>
    </row>
    <row r="454" spans="1:18" ht="47.25" customHeight="1" thickBot="1">
      <c r="A454" s="752"/>
      <c r="B454" s="813"/>
      <c r="C454" s="755"/>
      <c r="D454" s="8"/>
      <c r="E454" s="752"/>
      <c r="F454" s="35" t="s">
        <v>20</v>
      </c>
      <c r="G454" s="497">
        <f>R454*J5</f>
        <v>0</v>
      </c>
      <c r="H454" s="44"/>
      <c r="I454" s="42"/>
      <c r="J454" s="42"/>
      <c r="K454" s="42"/>
      <c r="L454" s="42"/>
      <c r="M454" s="42"/>
      <c r="N454" s="42"/>
      <c r="O454" s="42">
        <v>0</v>
      </c>
      <c r="P454" s="42"/>
      <c r="Q454" s="361"/>
      <c r="R454" s="393">
        <v>0.85</v>
      </c>
    </row>
    <row r="455" spans="1:18" ht="35.1" customHeight="1" thickBot="1">
      <c r="A455" s="753"/>
      <c r="B455" s="814"/>
      <c r="C455" s="756"/>
      <c r="D455" s="545"/>
      <c r="E455" s="753"/>
      <c r="F455" s="49"/>
      <c r="G455" s="414"/>
      <c r="H455" s="776"/>
      <c r="I455" s="812"/>
      <c r="J455" s="812"/>
      <c r="K455" s="812"/>
      <c r="L455" s="812"/>
      <c r="M455" s="812"/>
      <c r="N455" s="812"/>
      <c r="O455" s="812"/>
      <c r="P455" s="812"/>
      <c r="Q455" s="812"/>
      <c r="R455" s="49"/>
    </row>
    <row r="456" spans="1:18" ht="49.5" customHeight="1">
      <c r="A456" s="751">
        <v>80</v>
      </c>
      <c r="B456" s="754" t="s">
        <v>447</v>
      </c>
      <c r="C456" s="754" t="s">
        <v>228</v>
      </c>
      <c r="D456" s="212" t="s">
        <v>187</v>
      </c>
      <c r="E456" s="751" t="s">
        <v>17</v>
      </c>
      <c r="F456" s="205" t="s">
        <v>18</v>
      </c>
      <c r="G456" s="441">
        <f>R456*J5</f>
        <v>0</v>
      </c>
      <c r="H456" s="39">
        <v>0</v>
      </c>
      <c r="I456" s="209"/>
      <c r="J456" s="209"/>
      <c r="K456" s="209"/>
      <c r="L456" s="209"/>
      <c r="M456" s="209"/>
      <c r="N456" s="209"/>
      <c r="O456" s="209"/>
      <c r="P456" s="209"/>
      <c r="Q456" s="362"/>
      <c r="R456" s="394">
        <v>0.38</v>
      </c>
    </row>
    <row r="457" spans="1:18" ht="35.1" customHeight="1">
      <c r="A457" s="752"/>
      <c r="B457" s="813"/>
      <c r="C457" s="761"/>
      <c r="D457" s="213"/>
      <c r="E457" s="752"/>
      <c r="F457" s="547" t="s">
        <v>19</v>
      </c>
      <c r="G457" s="446"/>
      <c r="H457" s="445"/>
      <c r="I457" s="218"/>
      <c r="J457" s="218"/>
      <c r="K457" s="218"/>
      <c r="L457" s="218"/>
      <c r="M457" s="218"/>
      <c r="N457" s="218"/>
      <c r="O457" s="218"/>
      <c r="P457" s="218"/>
      <c r="Q457" s="370"/>
      <c r="R457" s="397"/>
    </row>
    <row r="458" spans="1:18" ht="35.1" customHeight="1" thickBot="1">
      <c r="A458" s="752"/>
      <c r="B458" s="813"/>
      <c r="C458" s="755"/>
      <c r="D458" s="8"/>
      <c r="E458" s="752"/>
      <c r="F458" s="35" t="s">
        <v>20</v>
      </c>
      <c r="G458" s="439"/>
      <c r="H458" s="44"/>
      <c r="I458" s="42"/>
      <c r="J458" s="42"/>
      <c r="K458" s="42"/>
      <c r="L458" s="42"/>
      <c r="M458" s="42"/>
      <c r="N458" s="42"/>
      <c r="O458" s="42"/>
      <c r="P458" s="42"/>
      <c r="Q458" s="361"/>
      <c r="R458" s="393"/>
    </row>
    <row r="459" spans="1:18" ht="51" customHeight="1" thickBot="1">
      <c r="A459" s="752"/>
      <c r="B459" s="814"/>
      <c r="C459" s="755"/>
      <c r="D459" s="225"/>
      <c r="E459" s="753"/>
      <c r="F459" s="540"/>
      <c r="G459" s="422"/>
      <c r="H459" s="636"/>
      <c r="I459" s="637"/>
      <c r="J459" s="637"/>
      <c r="K459" s="637"/>
      <c r="L459" s="637"/>
      <c r="M459" s="637"/>
      <c r="N459" s="637"/>
      <c r="O459" s="637"/>
      <c r="P459" s="637"/>
      <c r="Q459" s="637"/>
      <c r="R459" s="540"/>
    </row>
    <row r="460" spans="1:18" ht="35.1" customHeight="1">
      <c r="A460" s="751">
        <v>81</v>
      </c>
      <c r="B460" s="754" t="s">
        <v>448</v>
      </c>
      <c r="C460" s="754" t="s">
        <v>228</v>
      </c>
      <c r="D460" s="212" t="s">
        <v>185</v>
      </c>
      <c r="E460" s="751" t="s">
        <v>17</v>
      </c>
      <c r="F460" s="205" t="s">
        <v>18</v>
      </c>
      <c r="G460" s="441">
        <f>R460*J5</f>
        <v>0</v>
      </c>
      <c r="H460" s="39">
        <v>0</v>
      </c>
      <c r="I460" s="209"/>
      <c r="J460" s="209"/>
      <c r="K460" s="209"/>
      <c r="L460" s="209"/>
      <c r="M460" s="209"/>
      <c r="N460" s="209"/>
      <c r="O460" s="209"/>
      <c r="P460" s="209"/>
      <c r="Q460" s="362"/>
      <c r="R460" s="394">
        <v>0.67</v>
      </c>
    </row>
    <row r="461" spans="1:18" ht="57" customHeight="1">
      <c r="A461" s="752"/>
      <c r="B461" s="813"/>
      <c r="C461" s="761"/>
      <c r="D461" s="213"/>
      <c r="E461" s="752"/>
      <c r="F461" s="547" t="s">
        <v>19</v>
      </c>
      <c r="G461" s="446"/>
      <c r="H461" s="445"/>
      <c r="I461" s="218"/>
      <c r="J461" s="218"/>
      <c r="K461" s="218"/>
      <c r="L461" s="218"/>
      <c r="M461" s="218"/>
      <c r="N461" s="218"/>
      <c r="O461" s="218"/>
      <c r="P461" s="218"/>
      <c r="Q461" s="370"/>
      <c r="R461" s="397"/>
    </row>
    <row r="462" spans="1:18" ht="51" customHeight="1" thickBot="1">
      <c r="A462" s="752"/>
      <c r="B462" s="813"/>
      <c r="C462" s="755"/>
      <c r="D462" s="8"/>
      <c r="E462" s="752"/>
      <c r="F462" s="35" t="s">
        <v>20</v>
      </c>
      <c r="G462" s="439"/>
      <c r="H462" s="44"/>
      <c r="I462" s="42"/>
      <c r="J462" s="42"/>
      <c r="K462" s="42"/>
      <c r="L462" s="42"/>
      <c r="M462" s="42"/>
      <c r="N462" s="42"/>
      <c r="O462" s="42"/>
      <c r="P462" s="42"/>
      <c r="Q462" s="361"/>
      <c r="R462" s="393"/>
    </row>
    <row r="463" spans="1:18" ht="35.1" customHeight="1" thickBot="1">
      <c r="A463" s="753"/>
      <c r="B463" s="814"/>
      <c r="C463" s="756"/>
      <c r="D463" s="545"/>
      <c r="E463" s="753"/>
      <c r="F463" s="49"/>
      <c r="G463" s="414"/>
      <c r="H463" s="776"/>
      <c r="I463" s="812"/>
      <c r="J463" s="812"/>
      <c r="K463" s="812"/>
      <c r="L463" s="812"/>
      <c r="M463" s="812"/>
      <c r="N463" s="812"/>
      <c r="O463" s="812"/>
      <c r="P463" s="812"/>
      <c r="Q463" s="812"/>
      <c r="R463" s="49"/>
    </row>
    <row r="464" spans="1:18" ht="35.1" customHeight="1">
      <c r="A464" s="751">
        <v>82</v>
      </c>
      <c r="B464" s="754" t="s">
        <v>449</v>
      </c>
      <c r="C464" s="754" t="s">
        <v>228</v>
      </c>
      <c r="D464" s="212" t="s">
        <v>406</v>
      </c>
      <c r="E464" s="751" t="s">
        <v>17</v>
      </c>
      <c r="F464" s="205" t="s">
        <v>18</v>
      </c>
      <c r="G464" s="441">
        <f>R464*J5</f>
        <v>0</v>
      </c>
      <c r="H464" s="39">
        <v>0</v>
      </c>
      <c r="I464" s="209"/>
      <c r="J464" s="209"/>
      <c r="K464" s="209"/>
      <c r="L464" s="209"/>
      <c r="M464" s="209"/>
      <c r="N464" s="209"/>
      <c r="O464" s="209"/>
      <c r="P464" s="209"/>
      <c r="Q464" s="362"/>
      <c r="R464" s="394">
        <v>0.76</v>
      </c>
    </row>
    <row r="465" spans="1:18" ht="35.1" customHeight="1">
      <c r="A465" s="752"/>
      <c r="B465" s="813"/>
      <c r="C465" s="761"/>
      <c r="D465" s="213"/>
      <c r="E465" s="752"/>
      <c r="F465" s="547" t="s">
        <v>19</v>
      </c>
      <c r="G465" s="446"/>
      <c r="H465" s="445"/>
      <c r="I465" s="218"/>
      <c r="J465" s="218"/>
      <c r="K465" s="218"/>
      <c r="L465" s="218"/>
      <c r="M465" s="218"/>
      <c r="N465" s="218"/>
      <c r="O465" s="218"/>
      <c r="P465" s="218"/>
      <c r="Q465" s="370"/>
      <c r="R465" s="397"/>
    </row>
    <row r="466" spans="1:18" ht="47.25" customHeight="1" thickBot="1">
      <c r="A466" s="752"/>
      <c r="B466" s="813"/>
      <c r="C466" s="755"/>
      <c r="D466" s="8"/>
      <c r="E466" s="752"/>
      <c r="F466" s="35" t="s">
        <v>20</v>
      </c>
      <c r="G466" s="439"/>
      <c r="H466" s="44"/>
      <c r="I466" s="42"/>
      <c r="J466" s="42"/>
      <c r="K466" s="42"/>
      <c r="L466" s="42"/>
      <c r="M466" s="42"/>
      <c r="N466" s="42"/>
      <c r="O466" s="42"/>
      <c r="P466" s="42"/>
      <c r="Q466" s="361"/>
      <c r="R466" s="393"/>
    </row>
    <row r="467" spans="1:18" ht="35.1" customHeight="1" thickBot="1">
      <c r="A467" s="753"/>
      <c r="B467" s="814"/>
      <c r="C467" s="756"/>
      <c r="D467" s="545"/>
      <c r="E467" s="753"/>
      <c r="F467" s="49"/>
      <c r="G467" s="414"/>
      <c r="H467" s="776"/>
      <c r="I467" s="812"/>
      <c r="J467" s="812"/>
      <c r="K467" s="812"/>
      <c r="L467" s="812"/>
      <c r="M467" s="812"/>
      <c r="N467" s="812"/>
      <c r="O467" s="812"/>
      <c r="P467" s="812"/>
      <c r="Q467" s="812"/>
      <c r="R467" s="49"/>
    </row>
    <row r="468" spans="1:18" ht="35.1" hidden="1" customHeight="1" thickBot="1">
      <c r="A468" s="822" t="s">
        <v>230</v>
      </c>
      <c r="B468" s="823"/>
      <c r="C468" s="823"/>
      <c r="D468" s="823"/>
      <c r="E468" s="824"/>
      <c r="F468" s="205">
        <f>SUM(H468:Q468)</f>
        <v>0</v>
      </c>
      <c r="G468" s="413">
        <f>G439+G444+G456+G460+G464+G448+G452</f>
        <v>0</v>
      </c>
      <c r="H468" s="205">
        <f>H439+H444+H456+H460+H464+H448+H452</f>
        <v>0</v>
      </c>
      <c r="I468" s="205">
        <f t="shared" ref="I468:Q468" si="18">I439+I444+I456+I460+I464+I448+I452</f>
        <v>0</v>
      </c>
      <c r="J468" s="205">
        <f t="shared" si="18"/>
        <v>0</v>
      </c>
      <c r="K468" s="205">
        <f t="shared" si="18"/>
        <v>0</v>
      </c>
      <c r="L468" s="205">
        <f t="shared" si="18"/>
        <v>0</v>
      </c>
      <c r="M468" s="205">
        <f t="shared" si="18"/>
        <v>0</v>
      </c>
      <c r="N468" s="205">
        <f t="shared" si="18"/>
        <v>0</v>
      </c>
      <c r="O468" s="205">
        <f t="shared" si="18"/>
        <v>0</v>
      </c>
      <c r="P468" s="205">
        <f t="shared" si="18"/>
        <v>0</v>
      </c>
      <c r="Q468" s="46">
        <f t="shared" si="18"/>
        <v>0</v>
      </c>
      <c r="R468" s="205">
        <f>R439+R444+R456+R460+R464+R448+R452</f>
        <v>1.81</v>
      </c>
    </row>
    <row r="469" spans="1:18" ht="33.75" hidden="1" customHeight="1" thickBot="1">
      <c r="A469" s="731" t="s">
        <v>231</v>
      </c>
      <c r="B469" s="732"/>
      <c r="C469" s="732"/>
      <c r="D469" s="732"/>
      <c r="E469" s="820"/>
      <c r="F469" s="205">
        <f>SUM(H469:Q469)</f>
        <v>0</v>
      </c>
      <c r="G469" s="413">
        <f t="shared" ref="G469:R469" si="19">G440+G445+G457+G461+G46+G449+G4380+G453</f>
        <v>0</v>
      </c>
      <c r="H469" s="205">
        <f t="shared" si="19"/>
        <v>0</v>
      </c>
      <c r="I469" s="205">
        <f t="shared" si="19"/>
        <v>0</v>
      </c>
      <c r="J469" s="205">
        <f t="shared" si="19"/>
        <v>0</v>
      </c>
      <c r="K469" s="205">
        <f t="shared" si="19"/>
        <v>0</v>
      </c>
      <c r="L469" s="205">
        <f t="shared" si="19"/>
        <v>0</v>
      </c>
      <c r="M469" s="205">
        <f t="shared" si="19"/>
        <v>0</v>
      </c>
      <c r="N469" s="205">
        <f t="shared" si="19"/>
        <v>0</v>
      </c>
      <c r="O469" s="205">
        <f t="shared" si="19"/>
        <v>0</v>
      </c>
      <c r="P469" s="205">
        <f t="shared" si="19"/>
        <v>0</v>
      </c>
      <c r="Q469" s="46">
        <f t="shared" si="19"/>
        <v>0</v>
      </c>
      <c r="R469" s="205">
        <f t="shared" si="19"/>
        <v>0</v>
      </c>
    </row>
    <row r="470" spans="1:18" ht="35.1" hidden="1" customHeight="1" thickBot="1">
      <c r="A470" s="728" t="s">
        <v>232</v>
      </c>
      <c r="B470" s="729"/>
      <c r="C470" s="729"/>
      <c r="D470" s="729"/>
      <c r="E470" s="821"/>
      <c r="F470" s="205">
        <f>SUM(H470:Q470)</f>
        <v>0</v>
      </c>
      <c r="G470" s="413">
        <f>G441+G446+G458+G462+G466+G450+G454</f>
        <v>0</v>
      </c>
      <c r="H470" s="205">
        <f>H441+H446+H458+H462+H466+H450+H454</f>
        <v>0</v>
      </c>
      <c r="I470" s="205">
        <f t="shared" ref="I470:Q470" si="20">I441+I446+I458+I462+I466+I450+I454</f>
        <v>0</v>
      </c>
      <c r="J470" s="205">
        <f t="shared" si="20"/>
        <v>0</v>
      </c>
      <c r="K470" s="205">
        <f t="shared" si="20"/>
        <v>0</v>
      </c>
      <c r="L470" s="205">
        <f t="shared" si="20"/>
        <v>0</v>
      </c>
      <c r="M470" s="205">
        <f t="shared" si="20"/>
        <v>0</v>
      </c>
      <c r="N470" s="205">
        <f t="shared" si="20"/>
        <v>0</v>
      </c>
      <c r="O470" s="205">
        <f t="shared" si="20"/>
        <v>0</v>
      </c>
      <c r="P470" s="205">
        <f t="shared" si="20"/>
        <v>0</v>
      </c>
      <c r="Q470" s="46">
        <f t="shared" si="20"/>
        <v>0</v>
      </c>
      <c r="R470" s="205">
        <f>R441+R446+R458+R462+R466+R450+R454</f>
        <v>3.15</v>
      </c>
    </row>
    <row r="471" spans="1:18" ht="35.1" hidden="1" customHeight="1" thickBot="1">
      <c r="A471" s="719" t="s">
        <v>483</v>
      </c>
      <c r="B471" s="720"/>
      <c r="C471" s="720"/>
      <c r="D471" s="720"/>
      <c r="E471" s="786"/>
      <c r="F471" s="15">
        <f>F468+F469</f>
        <v>0</v>
      </c>
      <c r="G471" s="29">
        <f>G468+G469</f>
        <v>0</v>
      </c>
      <c r="H471" s="15">
        <f>H468+H469</f>
        <v>0</v>
      </c>
      <c r="I471" s="15">
        <f t="shared" ref="I471:Q471" si="21">I468+I469</f>
        <v>0</v>
      </c>
      <c r="J471" s="15">
        <f t="shared" si="21"/>
        <v>0</v>
      </c>
      <c r="K471" s="15">
        <f t="shared" si="21"/>
        <v>0</v>
      </c>
      <c r="L471" s="15">
        <f t="shared" si="21"/>
        <v>0</v>
      </c>
      <c r="M471" s="15">
        <f t="shared" si="21"/>
        <v>0</v>
      </c>
      <c r="N471" s="15">
        <f t="shared" si="21"/>
        <v>0</v>
      </c>
      <c r="O471" s="15">
        <f t="shared" si="21"/>
        <v>0</v>
      </c>
      <c r="P471" s="15">
        <f t="shared" si="21"/>
        <v>0</v>
      </c>
      <c r="Q471" s="357">
        <f t="shared" si="21"/>
        <v>0</v>
      </c>
      <c r="R471" s="15">
        <f>R468+R469</f>
        <v>1.81</v>
      </c>
    </row>
    <row r="472" spans="1:18" ht="35.1" hidden="1" customHeight="1" thickBot="1">
      <c r="A472" s="736" t="s">
        <v>484</v>
      </c>
      <c r="B472" s="816"/>
      <c r="C472" s="816"/>
      <c r="D472" s="816"/>
      <c r="E472" s="817"/>
      <c r="F472" s="548">
        <f>F468+F469+F470</f>
        <v>0</v>
      </c>
      <c r="G472" s="571">
        <f>G468+G469+G470</f>
        <v>0</v>
      </c>
      <c r="H472" s="548">
        <f>H468+H469+H470</f>
        <v>0</v>
      </c>
      <c r="I472" s="548">
        <f t="shared" ref="I472:Q472" si="22">I468+I469+I470</f>
        <v>0</v>
      </c>
      <c r="J472" s="548">
        <f t="shared" si="22"/>
        <v>0</v>
      </c>
      <c r="K472" s="548">
        <f t="shared" si="22"/>
        <v>0</v>
      </c>
      <c r="L472" s="548">
        <f t="shared" si="22"/>
        <v>0</v>
      </c>
      <c r="M472" s="548">
        <f t="shared" si="22"/>
        <v>0</v>
      </c>
      <c r="N472" s="548">
        <f t="shared" si="22"/>
        <v>0</v>
      </c>
      <c r="O472" s="548">
        <f t="shared" si="22"/>
        <v>0</v>
      </c>
      <c r="P472" s="548">
        <f t="shared" si="22"/>
        <v>0</v>
      </c>
      <c r="Q472" s="552">
        <f t="shared" si="22"/>
        <v>0</v>
      </c>
      <c r="R472" s="548">
        <f>R468+R469+R470</f>
        <v>4.96</v>
      </c>
    </row>
    <row r="473" spans="1:18" ht="35.1" customHeight="1" thickBot="1">
      <c r="A473" s="714"/>
      <c r="B473" s="750"/>
      <c r="C473" s="750"/>
      <c r="D473" s="750"/>
      <c r="E473" s="750"/>
      <c r="F473" s="750"/>
      <c r="G473" s="750"/>
      <c r="H473" s="750"/>
      <c r="I473" s="750"/>
      <c r="J473" s="750"/>
      <c r="K473" s="750"/>
      <c r="L473" s="750"/>
      <c r="M473" s="750"/>
      <c r="N473" s="750"/>
      <c r="O473" s="750"/>
      <c r="P473" s="750"/>
      <c r="Q473" s="750"/>
      <c r="R473" s="452"/>
    </row>
    <row r="474" spans="1:18" ht="35.1" hidden="1" customHeight="1" thickBot="1">
      <c r="A474" s="716" t="s">
        <v>233</v>
      </c>
      <c r="B474" s="717"/>
      <c r="C474" s="717"/>
      <c r="D474" s="717"/>
      <c r="E474" s="818"/>
      <c r="F474" s="819"/>
      <c r="G474" s="414">
        <f t="shared" ref="G474:H478" si="23">G468</f>
        <v>0</v>
      </c>
      <c r="H474" s="49">
        <f t="shared" si="23"/>
        <v>0</v>
      </c>
      <c r="I474" s="49">
        <f>I468+H474</f>
        <v>0</v>
      </c>
      <c r="J474" s="49">
        <f t="shared" ref="J474:Q478" si="24">J468+I474</f>
        <v>0</v>
      </c>
      <c r="K474" s="49">
        <f t="shared" si="24"/>
        <v>0</v>
      </c>
      <c r="L474" s="49">
        <f t="shared" si="24"/>
        <v>0</v>
      </c>
      <c r="M474" s="49">
        <f t="shared" si="24"/>
        <v>0</v>
      </c>
      <c r="N474" s="49">
        <f t="shared" si="24"/>
        <v>0</v>
      </c>
      <c r="O474" s="49">
        <f t="shared" si="24"/>
        <v>0</v>
      </c>
      <c r="P474" s="49">
        <f t="shared" si="24"/>
        <v>0</v>
      </c>
      <c r="Q474" s="226">
        <f t="shared" si="24"/>
        <v>0</v>
      </c>
      <c r="R474" s="49">
        <f>R468</f>
        <v>1.81</v>
      </c>
    </row>
    <row r="475" spans="1:18" ht="35.1" hidden="1" customHeight="1" thickBot="1">
      <c r="A475" s="777" t="s">
        <v>234</v>
      </c>
      <c r="B475" s="778"/>
      <c r="C475" s="778"/>
      <c r="D475" s="778"/>
      <c r="E475" s="825"/>
      <c r="F475" s="826"/>
      <c r="G475" s="422">
        <f t="shared" si="23"/>
        <v>0</v>
      </c>
      <c r="H475" s="540">
        <f t="shared" si="23"/>
        <v>0</v>
      </c>
      <c r="I475" s="540">
        <f>I469+H475</f>
        <v>0</v>
      </c>
      <c r="J475" s="540">
        <f t="shared" si="24"/>
        <v>0</v>
      </c>
      <c r="K475" s="540">
        <f t="shared" si="24"/>
        <v>0</v>
      </c>
      <c r="L475" s="540">
        <f t="shared" si="24"/>
        <v>0</v>
      </c>
      <c r="M475" s="540">
        <f t="shared" si="24"/>
        <v>0</v>
      </c>
      <c r="N475" s="540">
        <f t="shared" si="24"/>
        <v>0</v>
      </c>
      <c r="O475" s="540">
        <f t="shared" si="24"/>
        <v>0</v>
      </c>
      <c r="P475" s="540">
        <f t="shared" si="24"/>
        <v>0</v>
      </c>
      <c r="Q475" s="351">
        <f t="shared" si="24"/>
        <v>0</v>
      </c>
      <c r="R475" s="540">
        <f>R469</f>
        <v>0</v>
      </c>
    </row>
    <row r="476" spans="1:18" ht="40.5" hidden="1" customHeight="1" thickBot="1">
      <c r="A476" s="640" t="s">
        <v>235</v>
      </c>
      <c r="B476" s="641"/>
      <c r="C476" s="641"/>
      <c r="D476" s="641"/>
      <c r="E476" s="715"/>
      <c r="F476" s="724"/>
      <c r="G476" s="414">
        <f t="shared" si="23"/>
        <v>0</v>
      </c>
      <c r="H476" s="49">
        <f t="shared" si="23"/>
        <v>0</v>
      </c>
      <c r="I476" s="49">
        <f>I470+H476</f>
        <v>0</v>
      </c>
      <c r="J476" s="49">
        <f t="shared" si="24"/>
        <v>0</v>
      </c>
      <c r="K476" s="49">
        <f t="shared" si="24"/>
        <v>0</v>
      </c>
      <c r="L476" s="49">
        <f t="shared" si="24"/>
        <v>0</v>
      </c>
      <c r="M476" s="49">
        <f t="shared" si="24"/>
        <v>0</v>
      </c>
      <c r="N476" s="49">
        <f t="shared" si="24"/>
        <v>0</v>
      </c>
      <c r="O476" s="49">
        <f t="shared" si="24"/>
        <v>0</v>
      </c>
      <c r="P476" s="49">
        <f t="shared" si="24"/>
        <v>0</v>
      </c>
      <c r="Q476" s="226">
        <f t="shared" si="24"/>
        <v>0</v>
      </c>
      <c r="R476" s="49">
        <f>R470</f>
        <v>3.15</v>
      </c>
    </row>
    <row r="477" spans="1:18" ht="42" hidden="1" customHeight="1" thickBot="1">
      <c r="A477" s="719" t="s">
        <v>485</v>
      </c>
      <c r="B477" s="720"/>
      <c r="C477" s="720"/>
      <c r="D477" s="720"/>
      <c r="E477" s="780"/>
      <c r="F477" s="781"/>
      <c r="G477" s="423">
        <f t="shared" si="23"/>
        <v>0</v>
      </c>
      <c r="H477" s="4">
        <f t="shared" si="23"/>
        <v>0</v>
      </c>
      <c r="I477" s="4">
        <f>I471+H477</f>
        <v>0</v>
      </c>
      <c r="J477" s="4">
        <f t="shared" si="24"/>
        <v>0</v>
      </c>
      <c r="K477" s="4">
        <f t="shared" si="24"/>
        <v>0</v>
      </c>
      <c r="L477" s="4">
        <f t="shared" si="24"/>
        <v>0</v>
      </c>
      <c r="M477" s="4">
        <f t="shared" si="24"/>
        <v>0</v>
      </c>
      <c r="N477" s="4">
        <f t="shared" si="24"/>
        <v>0</v>
      </c>
      <c r="O477" s="4">
        <f t="shared" si="24"/>
        <v>0</v>
      </c>
      <c r="P477" s="4">
        <f t="shared" si="24"/>
        <v>0</v>
      </c>
      <c r="Q477" s="358">
        <f t="shared" si="24"/>
        <v>0</v>
      </c>
      <c r="R477" s="4">
        <f>R471</f>
        <v>1.81</v>
      </c>
    </row>
    <row r="478" spans="1:18" ht="35.1" hidden="1" customHeight="1" thickBot="1">
      <c r="A478" s="747" t="s">
        <v>486</v>
      </c>
      <c r="B478" s="782"/>
      <c r="C478" s="782"/>
      <c r="D478" s="782"/>
      <c r="E478" s="782"/>
      <c r="F478" s="783"/>
      <c r="G478" s="29">
        <f t="shared" si="23"/>
        <v>0</v>
      </c>
      <c r="H478" s="23">
        <f t="shared" si="23"/>
        <v>0</v>
      </c>
      <c r="I478" s="5">
        <f>I472+H478</f>
        <v>0</v>
      </c>
      <c r="J478" s="5">
        <f t="shared" si="24"/>
        <v>0</v>
      </c>
      <c r="K478" s="5">
        <f t="shared" si="24"/>
        <v>0</v>
      </c>
      <c r="L478" s="5">
        <f t="shared" si="24"/>
        <v>0</v>
      </c>
      <c r="M478" s="5">
        <f t="shared" si="24"/>
        <v>0</v>
      </c>
      <c r="N478" s="5">
        <f t="shared" si="24"/>
        <v>0</v>
      </c>
      <c r="O478" s="5">
        <f t="shared" si="24"/>
        <v>0</v>
      </c>
      <c r="P478" s="5">
        <f t="shared" si="24"/>
        <v>0</v>
      </c>
      <c r="Q478" s="359">
        <f t="shared" si="24"/>
        <v>0</v>
      </c>
      <c r="R478" s="23">
        <f>R472</f>
        <v>4.96</v>
      </c>
    </row>
    <row r="479" spans="1:18" ht="35.1" customHeight="1" thickBot="1">
      <c r="A479" s="841"/>
      <c r="B479" s="842"/>
      <c r="C479" s="842"/>
      <c r="D479" s="842"/>
      <c r="E479" s="842"/>
      <c r="F479" s="750"/>
      <c r="G479" s="750"/>
      <c r="H479" s="750"/>
      <c r="I479" s="750"/>
      <c r="J479" s="750"/>
      <c r="K479" s="750"/>
      <c r="L479" s="750"/>
      <c r="M479" s="750"/>
      <c r="N479" s="750"/>
      <c r="O479" s="750"/>
      <c r="P479" s="750"/>
      <c r="Q479" s="750"/>
      <c r="R479" s="389"/>
    </row>
    <row r="480" spans="1:18" ht="35.1" customHeight="1" thickBot="1">
      <c r="A480" s="716" t="s">
        <v>507</v>
      </c>
      <c r="B480" s="717"/>
      <c r="C480" s="717"/>
      <c r="D480" s="717"/>
      <c r="E480" s="843"/>
      <c r="F480" s="49">
        <f>SUM(H480:Q480)</f>
        <v>0</v>
      </c>
      <c r="G480" s="414">
        <f t="shared" ref="G480:R482" si="25">G243+G401+G426+G468</f>
        <v>0</v>
      </c>
      <c r="H480" s="49">
        <f t="shared" si="25"/>
        <v>0</v>
      </c>
      <c r="I480" s="49">
        <f t="shared" si="25"/>
        <v>0</v>
      </c>
      <c r="J480" s="49">
        <f t="shared" si="25"/>
        <v>0</v>
      </c>
      <c r="K480" s="49">
        <f t="shared" si="25"/>
        <v>0</v>
      </c>
      <c r="L480" s="49">
        <f t="shared" si="25"/>
        <v>0</v>
      </c>
      <c r="M480" s="49">
        <f t="shared" si="25"/>
        <v>0</v>
      </c>
      <c r="N480" s="49">
        <f t="shared" si="25"/>
        <v>0</v>
      </c>
      <c r="O480" s="49">
        <f t="shared" si="25"/>
        <v>0</v>
      </c>
      <c r="P480" s="49">
        <f t="shared" si="25"/>
        <v>0</v>
      </c>
      <c r="Q480" s="226">
        <f t="shared" si="25"/>
        <v>0</v>
      </c>
      <c r="R480" s="49">
        <f t="shared" si="25"/>
        <v>35.03</v>
      </c>
    </row>
    <row r="481" spans="1:18" ht="35.1" customHeight="1" thickBot="1">
      <c r="A481" s="731" t="s">
        <v>508</v>
      </c>
      <c r="B481" s="732"/>
      <c r="C481" s="732"/>
      <c r="D481" s="732"/>
      <c r="E481" s="820"/>
      <c r="F481" s="49">
        <f>SUM(H481:Q481)</f>
        <v>0</v>
      </c>
      <c r="G481" s="414">
        <f t="shared" si="25"/>
        <v>0</v>
      </c>
      <c r="H481" s="49">
        <f t="shared" si="25"/>
        <v>0</v>
      </c>
      <c r="I481" s="49">
        <f t="shared" si="25"/>
        <v>0</v>
      </c>
      <c r="J481" s="49">
        <f t="shared" si="25"/>
        <v>0</v>
      </c>
      <c r="K481" s="49">
        <f t="shared" si="25"/>
        <v>0</v>
      </c>
      <c r="L481" s="49">
        <f t="shared" si="25"/>
        <v>0</v>
      </c>
      <c r="M481" s="49">
        <f t="shared" si="25"/>
        <v>0</v>
      </c>
      <c r="N481" s="49">
        <f t="shared" si="25"/>
        <v>0</v>
      </c>
      <c r="O481" s="49">
        <f t="shared" si="25"/>
        <v>0</v>
      </c>
      <c r="P481" s="49">
        <f t="shared" si="25"/>
        <v>0</v>
      </c>
      <c r="Q481" s="226">
        <f t="shared" si="25"/>
        <v>0</v>
      </c>
      <c r="R481" s="49">
        <f t="shared" si="25"/>
        <v>15.1</v>
      </c>
    </row>
    <row r="482" spans="1:18" ht="45.75" customHeight="1" thickBot="1">
      <c r="A482" s="728" t="s">
        <v>509</v>
      </c>
      <c r="B482" s="729"/>
      <c r="C482" s="729"/>
      <c r="D482" s="729"/>
      <c r="E482" s="821"/>
      <c r="F482" s="49">
        <f>SUM(H482:Q482)</f>
        <v>0</v>
      </c>
      <c r="G482" s="414">
        <f t="shared" si="25"/>
        <v>0</v>
      </c>
      <c r="H482" s="49">
        <f t="shared" si="25"/>
        <v>0</v>
      </c>
      <c r="I482" s="49">
        <f t="shared" si="25"/>
        <v>0</v>
      </c>
      <c r="J482" s="49">
        <f t="shared" si="25"/>
        <v>0</v>
      </c>
      <c r="K482" s="49">
        <f t="shared" si="25"/>
        <v>0</v>
      </c>
      <c r="L482" s="49">
        <f t="shared" si="25"/>
        <v>0</v>
      </c>
      <c r="M482" s="49">
        <f t="shared" si="25"/>
        <v>0</v>
      </c>
      <c r="N482" s="49">
        <f t="shared" si="25"/>
        <v>0</v>
      </c>
      <c r="O482" s="49">
        <f t="shared" si="25"/>
        <v>0</v>
      </c>
      <c r="P482" s="49">
        <f t="shared" si="25"/>
        <v>0</v>
      </c>
      <c r="Q482" s="226">
        <f t="shared" si="25"/>
        <v>0</v>
      </c>
      <c r="R482" s="49">
        <f t="shared" si="25"/>
        <v>35.9</v>
      </c>
    </row>
    <row r="483" spans="1:18" ht="38.25" customHeight="1" thickBot="1">
      <c r="A483" s="719" t="s">
        <v>510</v>
      </c>
      <c r="B483" s="720"/>
      <c r="C483" s="720"/>
      <c r="D483" s="720"/>
      <c r="E483" s="786"/>
      <c r="F483" s="15">
        <f>F480+F481</f>
        <v>0</v>
      </c>
      <c r="G483" s="29">
        <f>G480+G481</f>
        <v>0</v>
      </c>
      <c r="H483" s="15">
        <f>H480+H481</f>
        <v>0</v>
      </c>
      <c r="I483" s="15">
        <f t="shared" ref="I483:Q483" si="26">I480+I481</f>
        <v>0</v>
      </c>
      <c r="J483" s="15">
        <f t="shared" si="26"/>
        <v>0</v>
      </c>
      <c r="K483" s="15">
        <f t="shared" si="26"/>
        <v>0</v>
      </c>
      <c r="L483" s="15">
        <f t="shared" si="26"/>
        <v>0</v>
      </c>
      <c r="M483" s="15">
        <f t="shared" si="26"/>
        <v>0</v>
      </c>
      <c r="N483" s="15">
        <f t="shared" si="26"/>
        <v>0</v>
      </c>
      <c r="O483" s="15">
        <f t="shared" si="26"/>
        <v>0</v>
      </c>
      <c r="P483" s="15">
        <f t="shared" si="26"/>
        <v>0</v>
      </c>
      <c r="Q483" s="357">
        <f t="shared" si="26"/>
        <v>0</v>
      </c>
      <c r="R483" s="15">
        <f>R480+R481</f>
        <v>50.13</v>
      </c>
    </row>
    <row r="484" spans="1:18" ht="35.1" customHeight="1" thickBot="1">
      <c r="A484" s="736" t="s">
        <v>511</v>
      </c>
      <c r="B484" s="816"/>
      <c r="C484" s="816"/>
      <c r="D484" s="816"/>
      <c r="E484" s="817"/>
      <c r="F484" s="548">
        <f>F480+F481+F482</f>
        <v>0</v>
      </c>
      <c r="G484" s="571">
        <f>G480+G481+G482</f>
        <v>0</v>
      </c>
      <c r="H484" s="548">
        <f>H480+H481+H482</f>
        <v>0</v>
      </c>
      <c r="I484" s="548">
        <f t="shared" ref="I484:Q484" si="27">I480+I481+I482</f>
        <v>0</v>
      </c>
      <c r="J484" s="548">
        <f t="shared" si="27"/>
        <v>0</v>
      </c>
      <c r="K484" s="548">
        <f t="shared" si="27"/>
        <v>0</v>
      </c>
      <c r="L484" s="548">
        <f t="shared" si="27"/>
        <v>0</v>
      </c>
      <c r="M484" s="548">
        <f t="shared" si="27"/>
        <v>0</v>
      </c>
      <c r="N484" s="548">
        <f t="shared" si="27"/>
        <v>0</v>
      </c>
      <c r="O484" s="548">
        <f t="shared" si="27"/>
        <v>0</v>
      </c>
      <c r="P484" s="548">
        <f t="shared" si="27"/>
        <v>0</v>
      </c>
      <c r="Q484" s="552">
        <f t="shared" si="27"/>
        <v>0</v>
      </c>
      <c r="R484" s="548">
        <f>R480+R481+R482</f>
        <v>86.03</v>
      </c>
    </row>
    <row r="485" spans="1:18" ht="35.1" customHeight="1" thickBot="1">
      <c r="A485" s="640"/>
      <c r="B485" s="750"/>
      <c r="C485" s="750"/>
      <c r="D485" s="750"/>
      <c r="E485" s="750"/>
      <c r="F485" s="750"/>
      <c r="G485" s="750"/>
      <c r="H485" s="750"/>
      <c r="I485" s="750"/>
      <c r="J485" s="750"/>
      <c r="K485" s="750"/>
      <c r="L485" s="750"/>
      <c r="M485" s="750"/>
      <c r="N485" s="750"/>
      <c r="O485" s="750"/>
      <c r="P485" s="750"/>
      <c r="Q485" s="750"/>
      <c r="R485" s="389"/>
    </row>
    <row r="486" spans="1:18" ht="35.1" customHeight="1" thickBot="1">
      <c r="A486" s="716" t="s">
        <v>512</v>
      </c>
      <c r="B486" s="717"/>
      <c r="C486" s="717"/>
      <c r="D486" s="717"/>
      <c r="E486" s="818"/>
      <c r="F486" s="819"/>
      <c r="G486" s="414">
        <f t="shared" ref="G486:H490" si="28">G480</f>
        <v>0</v>
      </c>
      <c r="H486" s="49">
        <f t="shared" si="28"/>
        <v>0</v>
      </c>
      <c r="I486" s="49">
        <f>I480+H486</f>
        <v>0</v>
      </c>
      <c r="J486" s="49">
        <f t="shared" ref="J486:Q490" si="29">J480+I486</f>
        <v>0</v>
      </c>
      <c r="K486" s="49">
        <f t="shared" si="29"/>
        <v>0</v>
      </c>
      <c r="L486" s="49">
        <f t="shared" si="29"/>
        <v>0</v>
      </c>
      <c r="M486" s="49">
        <f t="shared" si="29"/>
        <v>0</v>
      </c>
      <c r="N486" s="49">
        <f t="shared" si="29"/>
        <v>0</v>
      </c>
      <c r="O486" s="49">
        <f t="shared" si="29"/>
        <v>0</v>
      </c>
      <c r="P486" s="49">
        <f t="shared" si="29"/>
        <v>0</v>
      </c>
      <c r="Q486" s="226">
        <f t="shared" si="29"/>
        <v>0</v>
      </c>
      <c r="R486" s="49">
        <f>R480</f>
        <v>35.03</v>
      </c>
    </row>
    <row r="487" spans="1:18" ht="35.1" customHeight="1" thickBot="1">
      <c r="A487" s="731" t="s">
        <v>513</v>
      </c>
      <c r="B487" s="732"/>
      <c r="C487" s="732"/>
      <c r="D487" s="732"/>
      <c r="E487" s="790"/>
      <c r="F487" s="791"/>
      <c r="G487" s="414">
        <f t="shared" si="28"/>
        <v>0</v>
      </c>
      <c r="H487" s="49">
        <f t="shared" si="28"/>
        <v>0</v>
      </c>
      <c r="I487" s="49">
        <f>I481+H487</f>
        <v>0</v>
      </c>
      <c r="J487" s="49">
        <f t="shared" si="29"/>
        <v>0</v>
      </c>
      <c r="K487" s="49">
        <f t="shared" si="29"/>
        <v>0</v>
      </c>
      <c r="L487" s="49">
        <f t="shared" si="29"/>
        <v>0</v>
      </c>
      <c r="M487" s="49">
        <f t="shared" si="29"/>
        <v>0</v>
      </c>
      <c r="N487" s="49">
        <f t="shared" si="29"/>
        <v>0</v>
      </c>
      <c r="O487" s="49">
        <f t="shared" si="29"/>
        <v>0</v>
      </c>
      <c r="P487" s="49">
        <f t="shared" si="29"/>
        <v>0</v>
      </c>
      <c r="Q487" s="226">
        <f t="shared" si="29"/>
        <v>0</v>
      </c>
      <c r="R487" s="49">
        <f>R481</f>
        <v>15.1</v>
      </c>
    </row>
    <row r="488" spans="1:18" ht="35.1" customHeight="1" thickBot="1">
      <c r="A488" s="728" t="s">
        <v>514</v>
      </c>
      <c r="B488" s="729"/>
      <c r="C488" s="729"/>
      <c r="D488" s="729"/>
      <c r="E488" s="734"/>
      <c r="F488" s="730"/>
      <c r="G488" s="414">
        <f t="shared" si="28"/>
        <v>0</v>
      </c>
      <c r="H488" s="49">
        <f t="shared" si="28"/>
        <v>0</v>
      </c>
      <c r="I488" s="49">
        <f>I482+H488</f>
        <v>0</v>
      </c>
      <c r="J488" s="49">
        <f t="shared" si="29"/>
        <v>0</v>
      </c>
      <c r="K488" s="49">
        <f t="shared" si="29"/>
        <v>0</v>
      </c>
      <c r="L488" s="49">
        <f t="shared" si="29"/>
        <v>0</v>
      </c>
      <c r="M488" s="49">
        <f t="shared" si="29"/>
        <v>0</v>
      </c>
      <c r="N488" s="49">
        <f t="shared" si="29"/>
        <v>0</v>
      </c>
      <c r="O488" s="49">
        <f t="shared" si="29"/>
        <v>0</v>
      </c>
      <c r="P488" s="49">
        <f t="shared" si="29"/>
        <v>0</v>
      </c>
      <c r="Q488" s="226">
        <f t="shared" si="29"/>
        <v>0</v>
      </c>
      <c r="R488" s="49">
        <f>R482</f>
        <v>35.9</v>
      </c>
    </row>
    <row r="489" spans="1:18" ht="35.1" customHeight="1" thickBot="1">
      <c r="A489" s="719" t="s">
        <v>515</v>
      </c>
      <c r="B489" s="720"/>
      <c r="C489" s="720"/>
      <c r="D489" s="720"/>
      <c r="E489" s="780"/>
      <c r="F489" s="781"/>
      <c r="G489" s="29">
        <f t="shared" si="28"/>
        <v>0</v>
      </c>
      <c r="H489" s="15">
        <f t="shared" si="28"/>
        <v>0</v>
      </c>
      <c r="I489" s="4">
        <f>I483+H489</f>
        <v>0</v>
      </c>
      <c r="J489" s="4">
        <f t="shared" si="29"/>
        <v>0</v>
      </c>
      <c r="K489" s="4">
        <f t="shared" si="29"/>
        <v>0</v>
      </c>
      <c r="L489" s="4">
        <f t="shared" si="29"/>
        <v>0</v>
      </c>
      <c r="M489" s="4">
        <f t="shared" si="29"/>
        <v>0</v>
      </c>
      <c r="N489" s="4">
        <f t="shared" si="29"/>
        <v>0</v>
      </c>
      <c r="O489" s="4">
        <f t="shared" si="29"/>
        <v>0</v>
      </c>
      <c r="P489" s="4">
        <f t="shared" si="29"/>
        <v>0</v>
      </c>
      <c r="Q489" s="358">
        <f t="shared" si="29"/>
        <v>0</v>
      </c>
      <c r="R489" s="15">
        <f>R483</f>
        <v>50.13</v>
      </c>
    </row>
    <row r="490" spans="1:18" ht="35.1" customHeight="1" thickBot="1">
      <c r="A490" s="747" t="s">
        <v>516</v>
      </c>
      <c r="B490" s="782"/>
      <c r="C490" s="782"/>
      <c r="D490" s="782"/>
      <c r="E490" s="782"/>
      <c r="F490" s="783"/>
      <c r="G490" s="423">
        <f t="shared" si="28"/>
        <v>0</v>
      </c>
      <c r="H490" s="5">
        <f t="shared" si="28"/>
        <v>0</v>
      </c>
      <c r="I490" s="5">
        <f>I484+H490</f>
        <v>0</v>
      </c>
      <c r="J490" s="5">
        <f t="shared" si="29"/>
        <v>0</v>
      </c>
      <c r="K490" s="5">
        <f t="shared" si="29"/>
        <v>0</v>
      </c>
      <c r="L490" s="5">
        <f t="shared" si="29"/>
        <v>0</v>
      </c>
      <c r="M490" s="5">
        <f t="shared" si="29"/>
        <v>0</v>
      </c>
      <c r="N490" s="5">
        <f t="shared" si="29"/>
        <v>0</v>
      </c>
      <c r="O490" s="5">
        <f t="shared" si="29"/>
        <v>0</v>
      </c>
      <c r="P490" s="5">
        <f t="shared" si="29"/>
        <v>0</v>
      </c>
      <c r="Q490" s="359">
        <f t="shared" si="29"/>
        <v>0</v>
      </c>
      <c r="R490" s="5">
        <f>R484</f>
        <v>86.03</v>
      </c>
    </row>
    <row r="491" spans="1:18" ht="35.1" customHeight="1" thickBot="1">
      <c r="A491" s="640"/>
      <c r="B491" s="750"/>
      <c r="C491" s="750"/>
      <c r="D491" s="750"/>
      <c r="E491" s="750"/>
      <c r="F491" s="750"/>
      <c r="G491" s="750"/>
      <c r="H491" s="750"/>
      <c r="I491" s="750"/>
      <c r="J491" s="750"/>
      <c r="K491" s="750"/>
      <c r="L491" s="750"/>
      <c r="M491" s="750"/>
      <c r="N491" s="750"/>
      <c r="O491" s="750"/>
      <c r="P491" s="750"/>
      <c r="Q491" s="750"/>
      <c r="R491" s="389"/>
    </row>
    <row r="492" spans="1:18" ht="35.1" customHeight="1" thickBot="1">
      <c r="A492" s="722" t="s">
        <v>236</v>
      </c>
      <c r="B492" s="723"/>
      <c r="C492" s="723"/>
      <c r="D492" s="723"/>
      <c r="E492" s="723"/>
      <c r="F492" s="723"/>
      <c r="G492" s="723"/>
      <c r="H492" s="723"/>
      <c r="I492" s="723"/>
      <c r="J492" s="723"/>
      <c r="K492" s="723"/>
      <c r="L492" s="723"/>
      <c r="M492" s="723"/>
      <c r="N492" s="723"/>
      <c r="O492" s="723"/>
      <c r="P492" s="723"/>
      <c r="Q492" s="723"/>
      <c r="R492" s="452"/>
    </row>
    <row r="493" spans="1:18" ht="35.1" customHeight="1" thickBot="1">
      <c r="A493" s="722" t="s">
        <v>237</v>
      </c>
      <c r="B493" s="784"/>
      <c r="C493" s="723"/>
      <c r="D493" s="723"/>
      <c r="E493" s="723"/>
      <c r="F493" s="723"/>
      <c r="G493" s="723"/>
      <c r="H493" s="723"/>
      <c r="I493" s="723"/>
      <c r="J493" s="723"/>
      <c r="K493" s="723"/>
      <c r="L493" s="723"/>
      <c r="M493" s="723"/>
      <c r="N493" s="723"/>
      <c r="O493" s="723"/>
      <c r="P493" s="723"/>
      <c r="Q493" s="723"/>
      <c r="R493" s="389"/>
    </row>
    <row r="494" spans="1:18" s="164" customFormat="1" ht="35.1" customHeight="1">
      <c r="A494" s="665">
        <v>83</v>
      </c>
      <c r="B494" s="536" t="s">
        <v>239</v>
      </c>
      <c r="C494" s="830" t="s">
        <v>15</v>
      </c>
      <c r="D494" s="561" t="s">
        <v>616</v>
      </c>
      <c r="E494" s="665" t="s">
        <v>17</v>
      </c>
      <c r="F494" s="102" t="s">
        <v>18</v>
      </c>
      <c r="G494" s="475">
        <f>R494*J5</f>
        <v>0</v>
      </c>
      <c r="H494" s="173">
        <v>0.379</v>
      </c>
      <c r="I494" s="138"/>
      <c r="J494" s="138"/>
      <c r="K494" s="138"/>
      <c r="L494" s="167"/>
      <c r="M494" s="138"/>
      <c r="N494" s="138"/>
      <c r="O494" s="138"/>
      <c r="P494" s="138"/>
      <c r="Q494" s="168"/>
      <c r="R494" s="384">
        <v>0.4</v>
      </c>
    </row>
    <row r="495" spans="1:18" s="164" customFormat="1" ht="35.1" customHeight="1">
      <c r="A495" s="666"/>
      <c r="B495" s="505" t="s">
        <v>240</v>
      </c>
      <c r="C495" s="692"/>
      <c r="D495" s="559"/>
      <c r="E495" s="839"/>
      <c r="F495" s="557" t="s">
        <v>19</v>
      </c>
      <c r="G495" s="476"/>
      <c r="H495" s="169"/>
      <c r="I495" s="139"/>
      <c r="J495" s="139"/>
      <c r="K495" s="139"/>
      <c r="L495" s="139"/>
      <c r="M495" s="139"/>
      <c r="N495" s="139"/>
      <c r="O495" s="139"/>
      <c r="P495" s="139"/>
      <c r="Q495" s="170"/>
      <c r="R495" s="385"/>
    </row>
    <row r="496" spans="1:18" s="164" customFormat="1" ht="35.1" customHeight="1" thickBot="1">
      <c r="A496" s="666"/>
      <c r="B496" s="505" t="s">
        <v>618</v>
      </c>
      <c r="C496" s="692"/>
      <c r="D496" s="562"/>
      <c r="E496" s="839"/>
      <c r="F496" s="125" t="s">
        <v>20</v>
      </c>
      <c r="G496" s="477"/>
      <c r="H496" s="191"/>
      <c r="I496" s="147"/>
      <c r="J496" s="147"/>
      <c r="K496" s="147"/>
      <c r="L496" s="147"/>
      <c r="M496" s="147"/>
      <c r="N496" s="147"/>
      <c r="O496" s="147"/>
      <c r="P496" s="147"/>
      <c r="Q496" s="171"/>
      <c r="R496" s="387"/>
    </row>
    <row r="497" spans="1:18" s="164" customFormat="1" ht="35.1" customHeight="1" thickBot="1">
      <c r="A497" s="667"/>
      <c r="B497" s="560" t="s">
        <v>241</v>
      </c>
      <c r="C497" s="681"/>
      <c r="D497" s="172"/>
      <c r="E497" s="840"/>
      <c r="F497" s="558"/>
      <c r="G497" s="470"/>
      <c r="H497" s="837"/>
      <c r="I497" s="838"/>
      <c r="J497" s="838"/>
      <c r="K497" s="838"/>
      <c r="L497" s="838"/>
      <c r="M497" s="838"/>
      <c r="N497" s="838"/>
      <c r="O497" s="838"/>
      <c r="P497" s="838"/>
      <c r="Q497" s="838"/>
      <c r="R497" s="558"/>
    </row>
    <row r="498" spans="1:18" s="164" customFormat="1" ht="34.5" customHeight="1">
      <c r="A498" s="665">
        <v>84</v>
      </c>
      <c r="B498" s="536" t="s">
        <v>239</v>
      </c>
      <c r="C498" s="830" t="s">
        <v>15</v>
      </c>
      <c r="D498" s="536" t="s">
        <v>416</v>
      </c>
      <c r="E498" s="665" t="s">
        <v>17</v>
      </c>
      <c r="F498" s="102" t="s">
        <v>18</v>
      </c>
      <c r="G498" s="475">
        <f>R498*J5</f>
        <v>0</v>
      </c>
      <c r="H498" s="173">
        <v>4.9000000000000002E-2</v>
      </c>
      <c r="I498" s="138"/>
      <c r="J498" s="138"/>
      <c r="K498" s="138"/>
      <c r="L498" s="138"/>
      <c r="M498" s="138"/>
      <c r="N498" s="138"/>
      <c r="O498" s="138"/>
      <c r="P498" s="138"/>
      <c r="Q498" s="168"/>
      <c r="R498" s="384">
        <v>0.65</v>
      </c>
    </row>
    <row r="499" spans="1:18" s="164" customFormat="1" ht="35.1" customHeight="1">
      <c r="A499" s="666"/>
      <c r="B499" s="559" t="s">
        <v>242</v>
      </c>
      <c r="C499" s="692"/>
      <c r="D499" s="117"/>
      <c r="E499" s="839"/>
      <c r="F499" s="557" t="s">
        <v>19</v>
      </c>
      <c r="G499" s="476"/>
      <c r="H499" s="169"/>
      <c r="I499" s="139"/>
      <c r="J499" s="139"/>
      <c r="K499" s="139"/>
      <c r="L499" s="139"/>
      <c r="M499" s="139"/>
      <c r="N499" s="139"/>
      <c r="O499" s="139"/>
      <c r="P499" s="139"/>
      <c r="Q499" s="170"/>
      <c r="R499" s="385"/>
    </row>
    <row r="500" spans="1:18" s="164" customFormat="1" ht="35.1" customHeight="1" thickBot="1">
      <c r="A500" s="666"/>
      <c r="B500" s="505" t="s">
        <v>243</v>
      </c>
      <c r="C500" s="692"/>
      <c r="D500" s="562"/>
      <c r="E500" s="839"/>
      <c r="F500" s="125" t="s">
        <v>20</v>
      </c>
      <c r="G500" s="477"/>
      <c r="H500" s="191"/>
      <c r="I500" s="147"/>
      <c r="J500" s="147"/>
      <c r="K500" s="147"/>
      <c r="L500" s="147"/>
      <c r="M500" s="147"/>
      <c r="N500" s="147"/>
      <c r="O500" s="147"/>
      <c r="P500" s="147"/>
      <c r="Q500" s="171"/>
      <c r="R500" s="387"/>
    </row>
    <row r="501" spans="1:18" s="164" customFormat="1" ht="35.1" customHeight="1">
      <c r="A501" s="666"/>
      <c r="B501" s="505" t="s">
        <v>619</v>
      </c>
      <c r="C501" s="692"/>
      <c r="D501" s="694"/>
      <c r="E501" s="839"/>
      <c r="F501" s="664"/>
      <c r="G501" s="461"/>
      <c r="H501" s="632"/>
      <c r="I501" s="828"/>
      <c r="J501" s="828"/>
      <c r="K501" s="828"/>
      <c r="L501" s="828"/>
      <c r="M501" s="828"/>
      <c r="N501" s="828"/>
      <c r="O501" s="828"/>
      <c r="P501" s="828"/>
      <c r="Q501" s="828"/>
      <c r="R501" s="509"/>
    </row>
    <row r="502" spans="1:18" s="164" customFormat="1" ht="35.1" customHeight="1">
      <c r="A502" s="666"/>
      <c r="B502" s="505" t="s">
        <v>244</v>
      </c>
      <c r="C502" s="692"/>
      <c r="D502" s="835"/>
      <c r="E502" s="839"/>
      <c r="F502" s="835"/>
      <c r="G502" s="478"/>
      <c r="H502" s="836"/>
      <c r="I502" s="836"/>
      <c r="J502" s="836"/>
      <c r="K502" s="836"/>
      <c r="L502" s="836"/>
      <c r="M502" s="836"/>
      <c r="N502" s="836"/>
      <c r="O502" s="836"/>
      <c r="P502" s="836"/>
      <c r="Q502" s="836"/>
      <c r="R502" s="528"/>
    </row>
    <row r="503" spans="1:18" s="164" customFormat="1" ht="35.1" customHeight="1" thickBot="1">
      <c r="A503" s="667"/>
      <c r="B503" s="560" t="s">
        <v>245</v>
      </c>
      <c r="C503" s="681"/>
      <c r="D503" s="827"/>
      <c r="E503" s="840"/>
      <c r="F503" s="827"/>
      <c r="G503" s="479"/>
      <c r="H503" s="829"/>
      <c r="I503" s="829"/>
      <c r="J503" s="829"/>
      <c r="K503" s="829"/>
      <c r="L503" s="829"/>
      <c r="M503" s="829"/>
      <c r="N503" s="829"/>
      <c r="O503" s="829"/>
      <c r="P503" s="829"/>
      <c r="Q503" s="829"/>
      <c r="R503" s="529"/>
    </row>
    <row r="504" spans="1:18" s="164" customFormat="1" ht="32.25" customHeight="1">
      <c r="A504" s="665">
        <v>85</v>
      </c>
      <c r="B504" s="536" t="s">
        <v>246</v>
      </c>
      <c r="C504" s="830" t="s">
        <v>24</v>
      </c>
      <c r="D504" s="561" t="s">
        <v>648</v>
      </c>
      <c r="E504" s="696" t="s">
        <v>17</v>
      </c>
      <c r="F504" s="148" t="s">
        <v>18</v>
      </c>
      <c r="G504" s="475">
        <f>R504*J5</f>
        <v>0</v>
      </c>
      <c r="H504" s="173">
        <v>0.94199999999999995</v>
      </c>
      <c r="I504" s="173"/>
      <c r="J504" s="138"/>
      <c r="K504" s="138"/>
      <c r="L504" s="138"/>
      <c r="M504" s="138"/>
      <c r="N504" s="138"/>
      <c r="O504" s="138"/>
      <c r="P504" s="138"/>
      <c r="Q504" s="168"/>
      <c r="R504" s="384">
        <v>1.9</v>
      </c>
    </row>
    <row r="505" spans="1:18" s="164" customFormat="1" ht="30.75" customHeight="1">
      <c r="A505" s="666"/>
      <c r="B505" s="505" t="s">
        <v>247</v>
      </c>
      <c r="C505" s="831"/>
      <c r="D505" s="117"/>
      <c r="E505" s="833"/>
      <c r="F505" s="280" t="s">
        <v>19</v>
      </c>
      <c r="G505" s="476"/>
      <c r="H505" s="169"/>
      <c r="I505" s="169"/>
      <c r="J505" s="139"/>
      <c r="K505" s="139"/>
      <c r="L505" s="139"/>
      <c r="M505" s="139"/>
      <c r="N505" s="139"/>
      <c r="O505" s="139"/>
      <c r="P505" s="139"/>
      <c r="Q505" s="170"/>
      <c r="R505" s="385"/>
    </row>
    <row r="506" spans="1:18" s="164" customFormat="1" ht="30.75" customHeight="1" thickBot="1">
      <c r="A506" s="666"/>
      <c r="B506" s="559" t="s">
        <v>248</v>
      </c>
      <c r="C506" s="831"/>
      <c r="D506" s="133"/>
      <c r="E506" s="833"/>
      <c r="F506" s="174" t="s">
        <v>20</v>
      </c>
      <c r="G506" s="477"/>
      <c r="H506" s="191"/>
      <c r="I506" s="175"/>
      <c r="J506" s="176"/>
      <c r="K506" s="564"/>
      <c r="L506" s="140"/>
      <c r="M506" s="140"/>
      <c r="N506" s="140"/>
      <c r="O506" s="140"/>
      <c r="P506" s="140"/>
      <c r="Q506" s="177"/>
      <c r="R506" s="387"/>
    </row>
    <row r="507" spans="1:18" s="164" customFormat="1" ht="30.75" customHeight="1">
      <c r="A507" s="666"/>
      <c r="B507" s="559" t="s">
        <v>249</v>
      </c>
      <c r="C507" s="831"/>
      <c r="D507" s="694"/>
      <c r="E507" s="833"/>
      <c r="F507" s="664"/>
      <c r="G507" s="461"/>
      <c r="H507" s="632"/>
      <c r="I507" s="828"/>
      <c r="J507" s="828"/>
      <c r="K507" s="828"/>
      <c r="L507" s="828"/>
      <c r="M507" s="828"/>
      <c r="N507" s="828"/>
      <c r="O507" s="828"/>
      <c r="P507" s="828"/>
      <c r="Q507" s="828"/>
      <c r="R507" s="509"/>
    </row>
    <row r="508" spans="1:18" s="164" customFormat="1" ht="42" customHeight="1" thickBot="1">
      <c r="A508" s="667"/>
      <c r="B508" s="560" t="s">
        <v>250</v>
      </c>
      <c r="C508" s="832"/>
      <c r="D508" s="827"/>
      <c r="E508" s="834"/>
      <c r="F508" s="827"/>
      <c r="G508" s="479"/>
      <c r="H508" s="829"/>
      <c r="I508" s="829"/>
      <c r="J508" s="829"/>
      <c r="K508" s="829"/>
      <c r="L508" s="829"/>
      <c r="M508" s="829"/>
      <c r="N508" s="829"/>
      <c r="O508" s="829"/>
      <c r="P508" s="829"/>
      <c r="Q508" s="829"/>
      <c r="R508" s="529"/>
    </row>
    <row r="509" spans="1:18" s="164" customFormat="1" ht="32.25" customHeight="1">
      <c r="A509" s="665">
        <v>86</v>
      </c>
      <c r="B509" s="536" t="s">
        <v>251</v>
      </c>
      <c r="C509" s="830" t="s">
        <v>24</v>
      </c>
      <c r="D509" s="561"/>
      <c r="E509" s="696" t="s">
        <v>451</v>
      </c>
      <c r="F509" s="148" t="s">
        <v>18</v>
      </c>
      <c r="G509" s="456"/>
      <c r="H509" s="173"/>
      <c r="I509" s="173"/>
      <c r="J509" s="138"/>
      <c r="K509" s="138"/>
      <c r="L509" s="138"/>
      <c r="M509" s="138"/>
      <c r="N509" s="138"/>
      <c r="O509" s="138"/>
      <c r="P509" s="138"/>
      <c r="Q509" s="168"/>
      <c r="R509" s="384"/>
    </row>
    <row r="510" spans="1:18" s="164" customFormat="1" ht="30.75" customHeight="1">
      <c r="A510" s="666"/>
      <c r="B510" s="505" t="s">
        <v>252</v>
      </c>
      <c r="C510" s="831"/>
      <c r="D510" s="117"/>
      <c r="E510" s="833"/>
      <c r="F510" s="280" t="s">
        <v>19</v>
      </c>
      <c r="G510" s="468"/>
      <c r="H510" s="169"/>
      <c r="I510" s="169"/>
      <c r="J510" s="139"/>
      <c r="K510" s="139"/>
      <c r="L510" s="139"/>
      <c r="M510" s="139"/>
      <c r="N510" s="139"/>
      <c r="O510" s="139"/>
      <c r="P510" s="139"/>
      <c r="Q510" s="170"/>
      <c r="R510" s="385"/>
    </row>
    <row r="511" spans="1:18" s="164" customFormat="1" ht="30.75" customHeight="1" thickBot="1">
      <c r="A511" s="666"/>
      <c r="B511" s="559" t="s">
        <v>253</v>
      </c>
      <c r="C511" s="831"/>
      <c r="D511" s="133" t="s">
        <v>254</v>
      </c>
      <c r="E511" s="833"/>
      <c r="F511" s="174" t="s">
        <v>20</v>
      </c>
      <c r="G511" s="497">
        <f>R511*J5</f>
        <v>0</v>
      </c>
      <c r="H511" s="191"/>
      <c r="I511" s="175"/>
      <c r="J511" s="176"/>
      <c r="K511" s="564"/>
      <c r="L511" s="140"/>
      <c r="M511" s="140"/>
      <c r="N511" s="140"/>
      <c r="O511" s="140">
        <v>0.443</v>
      </c>
      <c r="P511" s="140"/>
      <c r="Q511" s="177"/>
      <c r="R511" s="387">
        <v>1.3</v>
      </c>
    </row>
    <row r="512" spans="1:18" s="164" customFormat="1" ht="30.75" customHeight="1" thickBot="1">
      <c r="A512" s="666"/>
      <c r="B512" s="559"/>
      <c r="C512" s="831"/>
      <c r="D512" s="536"/>
      <c r="E512" s="833"/>
      <c r="F512" s="509"/>
      <c r="G512" s="461"/>
      <c r="H512" s="632"/>
      <c r="I512" s="828"/>
      <c r="J512" s="828"/>
      <c r="K512" s="828"/>
      <c r="L512" s="828"/>
      <c r="M512" s="828"/>
      <c r="N512" s="828"/>
      <c r="O512" s="828"/>
      <c r="P512" s="828"/>
      <c r="Q512" s="828"/>
      <c r="R512" s="509"/>
    </row>
    <row r="513" spans="1:18" s="164" customFormat="1" ht="35.1" customHeight="1">
      <c r="A513" s="665">
        <v>87</v>
      </c>
      <c r="B513" s="299" t="s">
        <v>255</v>
      </c>
      <c r="C513" s="830" t="s">
        <v>73</v>
      </c>
      <c r="D513" s="561"/>
      <c r="E513" s="665" t="s">
        <v>451</v>
      </c>
      <c r="F513" s="148" t="s">
        <v>18</v>
      </c>
      <c r="G513" s="456"/>
      <c r="H513" s="173"/>
      <c r="I513" s="138"/>
      <c r="J513" s="138"/>
      <c r="K513" s="138"/>
      <c r="L513" s="138"/>
      <c r="M513" s="138"/>
      <c r="N513" s="138"/>
      <c r="O513" s="138"/>
      <c r="P513" s="138"/>
      <c r="Q513" s="168"/>
      <c r="R513" s="384"/>
    </row>
    <row r="514" spans="1:18" s="164" customFormat="1" ht="35.1" customHeight="1">
      <c r="A514" s="666"/>
      <c r="B514" s="300" t="s">
        <v>256</v>
      </c>
      <c r="C514" s="844"/>
      <c r="D514" s="559"/>
      <c r="E514" s="666"/>
      <c r="F514" s="280" t="s">
        <v>19</v>
      </c>
      <c r="G514" s="468"/>
      <c r="H514" s="169"/>
      <c r="I514" s="139"/>
      <c r="J514" s="139"/>
      <c r="K514" s="139"/>
      <c r="L514" s="139"/>
      <c r="M514" s="139"/>
      <c r="N514" s="139"/>
      <c r="O514" s="139"/>
      <c r="P514" s="139"/>
      <c r="Q514" s="170"/>
      <c r="R514" s="385"/>
    </row>
    <row r="515" spans="1:18" s="164" customFormat="1" ht="35.1" customHeight="1" thickBot="1">
      <c r="A515" s="666"/>
      <c r="B515" s="300" t="s">
        <v>257</v>
      </c>
      <c r="C515" s="844"/>
      <c r="D515" s="562" t="s">
        <v>55</v>
      </c>
      <c r="E515" s="666"/>
      <c r="F515" s="149" t="s">
        <v>20</v>
      </c>
      <c r="G515" s="469">
        <f>R515*J5</f>
        <v>0</v>
      </c>
      <c r="H515" s="191"/>
      <c r="I515" s="147"/>
      <c r="J515" s="147"/>
      <c r="K515" s="147"/>
      <c r="L515" s="147"/>
      <c r="M515" s="147"/>
      <c r="N515" s="147"/>
      <c r="O515" s="147">
        <v>1E-3</v>
      </c>
      <c r="P515" s="147"/>
      <c r="Q515" s="171"/>
      <c r="R515" s="387">
        <v>0.4</v>
      </c>
    </row>
    <row r="516" spans="1:18" s="164" customFormat="1" ht="50.25" customHeight="1" thickBot="1">
      <c r="A516" s="667"/>
      <c r="B516" s="172" t="s">
        <v>258</v>
      </c>
      <c r="C516" s="845"/>
      <c r="D516" s="172"/>
      <c r="E516" s="667"/>
      <c r="F516" s="558"/>
      <c r="G516" s="470"/>
      <c r="H516" s="837"/>
      <c r="I516" s="837"/>
      <c r="J516" s="837"/>
      <c r="K516" s="837"/>
      <c r="L516" s="837"/>
      <c r="M516" s="837"/>
      <c r="N516" s="837"/>
      <c r="O516" s="837"/>
      <c r="P516" s="837"/>
      <c r="Q516" s="837"/>
      <c r="R516" s="558"/>
    </row>
    <row r="517" spans="1:18" s="164" customFormat="1" ht="35.1" customHeight="1">
      <c r="A517" s="665">
        <v>88</v>
      </c>
      <c r="B517" s="536" t="s">
        <v>259</v>
      </c>
      <c r="C517" s="830" t="s">
        <v>24</v>
      </c>
      <c r="D517" s="536"/>
      <c r="E517" s="665" t="s">
        <v>451</v>
      </c>
      <c r="F517" s="148" t="s">
        <v>18</v>
      </c>
      <c r="G517" s="456"/>
      <c r="H517" s="173"/>
      <c r="I517" s="138"/>
      <c r="J517" s="138"/>
      <c r="K517" s="138"/>
      <c r="L517" s="138"/>
      <c r="M517" s="138"/>
      <c r="N517" s="138"/>
      <c r="O517" s="138"/>
      <c r="P517" s="138"/>
      <c r="Q517" s="168"/>
      <c r="R517" s="384"/>
    </row>
    <row r="518" spans="1:18" s="164" customFormat="1" ht="35.1" customHeight="1">
      <c r="A518" s="666"/>
      <c r="B518" s="559" t="s">
        <v>260</v>
      </c>
      <c r="C518" s="692"/>
      <c r="D518" s="133"/>
      <c r="E518" s="839"/>
      <c r="F518" s="280" t="s">
        <v>19</v>
      </c>
      <c r="G518" s="468"/>
      <c r="H518" s="169"/>
      <c r="I518" s="139"/>
      <c r="J518" s="139"/>
      <c r="K518" s="139"/>
      <c r="L518" s="139"/>
      <c r="M518" s="139"/>
      <c r="N518" s="139"/>
      <c r="O518" s="139"/>
      <c r="P518" s="139"/>
      <c r="Q518" s="170"/>
      <c r="R518" s="385"/>
    </row>
    <row r="519" spans="1:18" s="164" customFormat="1" ht="35.1" customHeight="1" thickBot="1">
      <c r="A519" s="666"/>
      <c r="B519" s="559" t="s">
        <v>261</v>
      </c>
      <c r="C519" s="692"/>
      <c r="D519" s="562" t="s">
        <v>262</v>
      </c>
      <c r="E519" s="839"/>
      <c r="F519" s="149" t="s">
        <v>20</v>
      </c>
      <c r="G519" s="469">
        <f>R519*J5</f>
        <v>0</v>
      </c>
      <c r="H519" s="447"/>
      <c r="I519" s="147"/>
      <c r="J519" s="147"/>
      <c r="K519" s="147"/>
      <c r="L519" s="147"/>
      <c r="M519" s="147"/>
      <c r="N519" s="147"/>
      <c r="O519" s="147">
        <v>1.1559999999999999</v>
      </c>
      <c r="P519" s="147"/>
      <c r="Q519" s="171"/>
      <c r="R519" s="147">
        <v>1.4</v>
      </c>
    </row>
    <row r="520" spans="1:18" s="164" customFormat="1" ht="35.1" customHeight="1" thickBot="1">
      <c r="A520" s="667"/>
      <c r="B520" s="560" t="s">
        <v>263</v>
      </c>
      <c r="C520" s="681"/>
      <c r="D520" s="560"/>
      <c r="E520" s="840"/>
      <c r="F520" s="558"/>
      <c r="G520" s="470"/>
      <c r="H520" s="837"/>
      <c r="I520" s="838"/>
      <c r="J520" s="838"/>
      <c r="K520" s="838"/>
      <c r="L520" s="838"/>
      <c r="M520" s="838"/>
      <c r="N520" s="838"/>
      <c r="O520" s="838"/>
      <c r="P520" s="838"/>
      <c r="Q520" s="838"/>
      <c r="R520" s="558"/>
    </row>
    <row r="521" spans="1:18" s="164" customFormat="1" ht="35.1" customHeight="1">
      <c r="A521" s="665">
        <v>89</v>
      </c>
      <c r="B521" s="536" t="s">
        <v>267</v>
      </c>
      <c r="C521" s="830" t="s">
        <v>24</v>
      </c>
      <c r="D521" s="561"/>
      <c r="E521" s="665" t="s">
        <v>451</v>
      </c>
      <c r="F521" s="102" t="s">
        <v>18</v>
      </c>
      <c r="G521" s="456"/>
      <c r="H521" s="173"/>
      <c r="I521" s="138"/>
      <c r="J521" s="138"/>
      <c r="K521" s="138"/>
      <c r="L521" s="138"/>
      <c r="M521" s="138"/>
      <c r="N521" s="138"/>
      <c r="O521" s="138"/>
      <c r="P521" s="138"/>
      <c r="Q521" s="168"/>
      <c r="R521" s="384"/>
    </row>
    <row r="522" spans="1:18" s="164" customFormat="1" ht="35.1" customHeight="1">
      <c r="A522" s="839"/>
      <c r="B522" s="559" t="s">
        <v>264</v>
      </c>
      <c r="C522" s="831"/>
      <c r="D522" s="117"/>
      <c r="E522" s="839"/>
      <c r="F522" s="557" t="s">
        <v>19</v>
      </c>
      <c r="G522" s="468"/>
      <c r="H522" s="169"/>
      <c r="I522" s="139"/>
      <c r="J522" s="139"/>
      <c r="K522" s="139"/>
      <c r="L522" s="139"/>
      <c r="M522" s="139"/>
      <c r="N522" s="139"/>
      <c r="O522" s="139"/>
      <c r="P522" s="139"/>
      <c r="Q522" s="170"/>
      <c r="R522" s="386"/>
    </row>
    <row r="523" spans="1:18" s="164" customFormat="1" ht="35.1" customHeight="1" thickBot="1">
      <c r="A523" s="839"/>
      <c r="B523" s="559" t="s">
        <v>265</v>
      </c>
      <c r="C523" s="831"/>
      <c r="D523" s="562" t="s">
        <v>268</v>
      </c>
      <c r="E523" s="839"/>
      <c r="F523" s="125" t="s">
        <v>20</v>
      </c>
      <c r="G523" s="469">
        <f>R523*J5</f>
        <v>0</v>
      </c>
      <c r="H523" s="447"/>
      <c r="I523" s="147"/>
      <c r="J523" s="147"/>
      <c r="K523" s="191"/>
      <c r="L523" s="147"/>
      <c r="M523" s="147"/>
      <c r="N523" s="147"/>
      <c r="O523" s="147">
        <v>0.442</v>
      </c>
      <c r="P523" s="147"/>
      <c r="Q523" s="171"/>
      <c r="R523" s="453">
        <v>0.56000000000000005</v>
      </c>
    </row>
    <row r="524" spans="1:18" s="164" customFormat="1" ht="34.5" customHeight="1" thickBot="1">
      <c r="A524" s="840"/>
      <c r="B524" s="560" t="s">
        <v>266</v>
      </c>
      <c r="C524" s="832"/>
      <c r="D524" s="560"/>
      <c r="E524" s="840"/>
      <c r="F524" s="558"/>
      <c r="G524" s="480"/>
      <c r="H524" s="846"/>
      <c r="I524" s="838"/>
      <c r="J524" s="838"/>
      <c r="K524" s="838"/>
      <c r="L524" s="838"/>
      <c r="M524" s="838"/>
      <c r="N524" s="838"/>
      <c r="O524" s="838"/>
      <c r="P524" s="838"/>
      <c r="Q524" s="838"/>
      <c r="R524" s="132"/>
    </row>
    <row r="525" spans="1:18" s="164" customFormat="1" ht="35.1" hidden="1" customHeight="1" thickBot="1">
      <c r="A525" s="847" t="s">
        <v>269</v>
      </c>
      <c r="B525" s="848"/>
      <c r="C525" s="848"/>
      <c r="D525" s="848"/>
      <c r="E525" s="849"/>
      <c r="F525" s="179">
        <f>SUM(H525:Q525)</f>
        <v>1.3699999999999999</v>
      </c>
      <c r="G525" s="481">
        <f>G494+G498+G504+G509+G513+G517+G521</f>
        <v>0</v>
      </c>
      <c r="H525" s="179">
        <f>H494+H498+H504+H509+H513+H517+H521</f>
        <v>1.3699999999999999</v>
      </c>
      <c r="I525" s="179">
        <f t="shared" ref="I525:Q525" si="30">I494+I498+I504+I509+I513+I517+I521</f>
        <v>0</v>
      </c>
      <c r="J525" s="179">
        <f t="shared" si="30"/>
        <v>0</v>
      </c>
      <c r="K525" s="179">
        <f t="shared" si="30"/>
        <v>0</v>
      </c>
      <c r="L525" s="179">
        <f t="shared" si="30"/>
        <v>0</v>
      </c>
      <c r="M525" s="179">
        <f t="shared" si="30"/>
        <v>0</v>
      </c>
      <c r="N525" s="179">
        <f t="shared" si="30"/>
        <v>0</v>
      </c>
      <c r="O525" s="179">
        <f t="shared" si="30"/>
        <v>0</v>
      </c>
      <c r="P525" s="179">
        <f t="shared" si="30"/>
        <v>0</v>
      </c>
      <c r="Q525" s="371">
        <f t="shared" si="30"/>
        <v>0</v>
      </c>
      <c r="R525" s="179">
        <f>R494+R498+R504+R509+R513+R517+R521</f>
        <v>2.95</v>
      </c>
    </row>
    <row r="526" spans="1:18" s="164" customFormat="1" ht="35.1" hidden="1" customHeight="1" thickBot="1">
      <c r="A526" s="850" t="s">
        <v>270</v>
      </c>
      <c r="B526" s="851"/>
      <c r="C526" s="851"/>
      <c r="D526" s="851"/>
      <c r="E526" s="852"/>
      <c r="F526" s="179">
        <f>SUM(H526:Q526)</f>
        <v>0</v>
      </c>
      <c r="G526" s="481">
        <f t="shared" ref="G526:R527" si="31">G495+G499+G505+G510+G514+G518+G522</f>
        <v>0</v>
      </c>
      <c r="H526" s="179">
        <f t="shared" si="31"/>
        <v>0</v>
      </c>
      <c r="I526" s="179">
        <f t="shared" si="31"/>
        <v>0</v>
      </c>
      <c r="J526" s="179">
        <f t="shared" si="31"/>
        <v>0</v>
      </c>
      <c r="K526" s="179">
        <f t="shared" si="31"/>
        <v>0</v>
      </c>
      <c r="L526" s="179">
        <f t="shared" si="31"/>
        <v>0</v>
      </c>
      <c r="M526" s="179">
        <f t="shared" si="31"/>
        <v>0</v>
      </c>
      <c r="N526" s="179">
        <f t="shared" si="31"/>
        <v>0</v>
      </c>
      <c r="O526" s="179">
        <f t="shared" si="31"/>
        <v>0</v>
      </c>
      <c r="P526" s="179">
        <f t="shared" si="31"/>
        <v>0</v>
      </c>
      <c r="Q526" s="371">
        <f t="shared" si="31"/>
        <v>0</v>
      </c>
      <c r="R526" s="179">
        <f t="shared" si="31"/>
        <v>0</v>
      </c>
    </row>
    <row r="527" spans="1:18" s="164" customFormat="1" ht="35.1" hidden="1" customHeight="1" thickBot="1">
      <c r="A527" s="863" t="s">
        <v>271</v>
      </c>
      <c r="B527" s="864"/>
      <c r="C527" s="864"/>
      <c r="D527" s="864"/>
      <c r="E527" s="865"/>
      <c r="F527" s="181">
        <f>SUM(H527:Q527)</f>
        <v>2.0419999999999998</v>
      </c>
      <c r="G527" s="481">
        <f t="shared" si="31"/>
        <v>0</v>
      </c>
      <c r="H527" s="179">
        <f t="shared" si="31"/>
        <v>0</v>
      </c>
      <c r="I527" s="179">
        <f t="shared" si="31"/>
        <v>0</v>
      </c>
      <c r="J527" s="179">
        <f t="shared" si="31"/>
        <v>0</v>
      </c>
      <c r="K527" s="179">
        <f t="shared" si="31"/>
        <v>0</v>
      </c>
      <c r="L527" s="179">
        <f t="shared" si="31"/>
        <v>0</v>
      </c>
      <c r="M527" s="179">
        <f t="shared" si="31"/>
        <v>0</v>
      </c>
      <c r="N527" s="179">
        <f t="shared" si="31"/>
        <v>0</v>
      </c>
      <c r="O527" s="179">
        <f t="shared" si="31"/>
        <v>2.0419999999999998</v>
      </c>
      <c r="P527" s="179">
        <f t="shared" si="31"/>
        <v>0</v>
      </c>
      <c r="Q527" s="371">
        <f t="shared" si="31"/>
        <v>0</v>
      </c>
      <c r="R527" s="179">
        <f t="shared" si="31"/>
        <v>3.66</v>
      </c>
    </row>
    <row r="528" spans="1:18" s="224" customFormat="1" ht="50.25" hidden="1" customHeight="1" thickBot="1">
      <c r="A528" s="859" t="s">
        <v>620</v>
      </c>
      <c r="B528" s="860"/>
      <c r="C528" s="860"/>
      <c r="D528" s="860"/>
      <c r="E528" s="862"/>
      <c r="F528" s="182">
        <f>SUM(F525:F526)</f>
        <v>1.3699999999999999</v>
      </c>
      <c r="G528" s="189">
        <f>SUM(G525:G526)</f>
        <v>0</v>
      </c>
      <c r="H528" s="182">
        <f>SUM(H525:H526)</f>
        <v>1.3699999999999999</v>
      </c>
      <c r="I528" s="182">
        <f>SUM(I525:I526)</f>
        <v>0</v>
      </c>
      <c r="J528" s="182">
        <f>SUM(J525:J526)</f>
        <v>0</v>
      </c>
      <c r="K528" s="182">
        <f t="shared" ref="K528:Q528" si="32">SUM(K525:K526)</f>
        <v>0</v>
      </c>
      <c r="L528" s="182">
        <f t="shared" si="32"/>
        <v>0</v>
      </c>
      <c r="M528" s="182">
        <f t="shared" si="32"/>
        <v>0</v>
      </c>
      <c r="N528" s="182">
        <f t="shared" si="32"/>
        <v>0</v>
      </c>
      <c r="O528" s="182">
        <f t="shared" si="32"/>
        <v>0</v>
      </c>
      <c r="P528" s="182">
        <f t="shared" si="32"/>
        <v>0</v>
      </c>
      <c r="Q528" s="183">
        <f t="shared" si="32"/>
        <v>0</v>
      </c>
      <c r="R528" s="182">
        <f>SUM(R525:R526)</f>
        <v>2.95</v>
      </c>
    </row>
    <row r="529" spans="1:18" s="224" customFormat="1" ht="54.75" hidden="1" customHeight="1" thickBot="1">
      <c r="A529" s="866" t="s">
        <v>621</v>
      </c>
      <c r="B529" s="867"/>
      <c r="C529" s="867"/>
      <c r="D529" s="867"/>
      <c r="E529" s="868"/>
      <c r="F529" s="184">
        <f>SUM(F525:F527)</f>
        <v>3.4119999999999999</v>
      </c>
      <c r="G529" s="184">
        <f t="shared" ref="G529:R529" si="33">SUM(G525:G527)</f>
        <v>0</v>
      </c>
      <c r="H529" s="184">
        <f t="shared" si="33"/>
        <v>1.3699999999999999</v>
      </c>
      <c r="I529" s="184">
        <f>SUM(I525:I527)</f>
        <v>0</v>
      </c>
      <c r="J529" s="184">
        <f>SUM(J525:J527)</f>
        <v>0</v>
      </c>
      <c r="K529" s="184">
        <f t="shared" si="33"/>
        <v>0</v>
      </c>
      <c r="L529" s="184">
        <f t="shared" si="33"/>
        <v>0</v>
      </c>
      <c r="M529" s="184">
        <f t="shared" si="33"/>
        <v>0</v>
      </c>
      <c r="N529" s="184">
        <f t="shared" si="33"/>
        <v>0</v>
      </c>
      <c r="O529" s="184">
        <f t="shared" si="33"/>
        <v>2.0419999999999998</v>
      </c>
      <c r="P529" s="184">
        <f t="shared" si="33"/>
        <v>0</v>
      </c>
      <c r="Q529" s="185">
        <f t="shared" si="33"/>
        <v>0</v>
      </c>
      <c r="R529" s="184">
        <f t="shared" si="33"/>
        <v>6.61</v>
      </c>
    </row>
    <row r="530" spans="1:18" s="164" customFormat="1" ht="35.1" hidden="1" customHeight="1" thickBot="1">
      <c r="A530" s="869"/>
      <c r="B530" s="870"/>
      <c r="C530" s="870"/>
      <c r="D530" s="870"/>
      <c r="E530" s="870"/>
      <c r="F530" s="870"/>
      <c r="G530" s="870"/>
      <c r="H530" s="870"/>
      <c r="I530" s="870"/>
      <c r="J530" s="870"/>
      <c r="K530" s="870"/>
      <c r="L530" s="870"/>
      <c r="M530" s="870"/>
      <c r="N530" s="870"/>
      <c r="O530" s="870"/>
      <c r="P530" s="870"/>
      <c r="Q530" s="870"/>
      <c r="R530" s="398"/>
    </row>
    <row r="531" spans="1:18" s="164" customFormat="1" ht="35.1" customHeight="1" thickBot="1">
      <c r="A531" s="847" t="s">
        <v>272</v>
      </c>
      <c r="B531" s="848"/>
      <c r="C531" s="848"/>
      <c r="D531" s="848"/>
      <c r="E531" s="848"/>
      <c r="F531" s="856"/>
      <c r="G531" s="482">
        <f t="shared" ref="G531:G533" si="34">G525</f>
        <v>0</v>
      </c>
      <c r="H531" s="181">
        <f>H525</f>
        <v>1.3699999999999999</v>
      </c>
      <c r="I531" s="181">
        <f t="shared" ref="I531:Q535" si="35">SUM(I525,H531)</f>
        <v>1.3699999999999999</v>
      </c>
      <c r="J531" s="181">
        <f t="shared" si="35"/>
        <v>1.3699999999999999</v>
      </c>
      <c r="K531" s="181">
        <f t="shared" si="35"/>
        <v>1.3699999999999999</v>
      </c>
      <c r="L531" s="181">
        <f t="shared" si="35"/>
        <v>1.3699999999999999</v>
      </c>
      <c r="M531" s="181">
        <f t="shared" si="35"/>
        <v>1.3699999999999999</v>
      </c>
      <c r="N531" s="181">
        <f t="shared" si="35"/>
        <v>1.3699999999999999</v>
      </c>
      <c r="O531" s="181">
        <f t="shared" si="35"/>
        <v>1.3699999999999999</v>
      </c>
      <c r="P531" s="181">
        <f t="shared" si="35"/>
        <v>1.3699999999999999</v>
      </c>
      <c r="Q531" s="181">
        <f t="shared" si="35"/>
        <v>1.3699999999999999</v>
      </c>
      <c r="R531" s="181">
        <f>R525</f>
        <v>2.95</v>
      </c>
    </row>
    <row r="532" spans="1:18" s="164" customFormat="1" ht="35.1" customHeight="1" thickBot="1">
      <c r="A532" s="850" t="s">
        <v>273</v>
      </c>
      <c r="B532" s="851"/>
      <c r="C532" s="851"/>
      <c r="D532" s="851"/>
      <c r="E532" s="851"/>
      <c r="F532" s="857"/>
      <c r="G532" s="482">
        <f t="shared" si="34"/>
        <v>0</v>
      </c>
      <c r="H532" s="181">
        <f>H526</f>
        <v>0</v>
      </c>
      <c r="I532" s="181">
        <f t="shared" si="35"/>
        <v>0</v>
      </c>
      <c r="J532" s="181">
        <f t="shared" si="35"/>
        <v>0</v>
      </c>
      <c r="K532" s="181">
        <f t="shared" si="35"/>
        <v>0</v>
      </c>
      <c r="L532" s="181">
        <f t="shared" si="35"/>
        <v>0</v>
      </c>
      <c r="M532" s="181">
        <f t="shared" si="35"/>
        <v>0</v>
      </c>
      <c r="N532" s="181">
        <f t="shared" si="35"/>
        <v>0</v>
      </c>
      <c r="O532" s="181">
        <f t="shared" si="35"/>
        <v>0</v>
      </c>
      <c r="P532" s="181">
        <f t="shared" si="35"/>
        <v>0</v>
      </c>
      <c r="Q532" s="181">
        <f t="shared" si="35"/>
        <v>0</v>
      </c>
      <c r="R532" s="181">
        <f>R526</f>
        <v>0</v>
      </c>
    </row>
    <row r="533" spans="1:18" s="164" customFormat="1" ht="35.1" customHeight="1" thickBot="1">
      <c r="A533" s="853" t="s">
        <v>274</v>
      </c>
      <c r="B533" s="854"/>
      <c r="C533" s="854"/>
      <c r="D533" s="854"/>
      <c r="E533" s="854"/>
      <c r="F533" s="858"/>
      <c r="G533" s="482">
        <f t="shared" si="34"/>
        <v>0</v>
      </c>
      <c r="H533" s="181">
        <f>H527</f>
        <v>0</v>
      </c>
      <c r="I533" s="181">
        <f t="shared" si="35"/>
        <v>0</v>
      </c>
      <c r="J533" s="181">
        <f t="shared" si="35"/>
        <v>0</v>
      </c>
      <c r="K533" s="181">
        <f t="shared" si="35"/>
        <v>0</v>
      </c>
      <c r="L533" s="181">
        <f t="shared" si="35"/>
        <v>0</v>
      </c>
      <c r="M533" s="181">
        <f t="shared" si="35"/>
        <v>0</v>
      </c>
      <c r="N533" s="181">
        <f t="shared" si="35"/>
        <v>0</v>
      </c>
      <c r="O533" s="181">
        <f t="shared" si="35"/>
        <v>2.0419999999999998</v>
      </c>
      <c r="P533" s="181">
        <f t="shared" si="35"/>
        <v>2.0419999999999998</v>
      </c>
      <c r="Q533" s="181">
        <f t="shared" si="35"/>
        <v>2.0419999999999998</v>
      </c>
      <c r="R533" s="181">
        <f>R527</f>
        <v>3.66</v>
      </c>
    </row>
    <row r="534" spans="1:18" s="224" customFormat="1" ht="57.75" customHeight="1" thickBot="1">
      <c r="A534" s="859" t="s">
        <v>622</v>
      </c>
      <c r="B534" s="860"/>
      <c r="C534" s="860"/>
      <c r="D534" s="860"/>
      <c r="E534" s="861"/>
      <c r="F534" s="862"/>
      <c r="G534" s="189">
        <f>SUM(G531:G532)</f>
        <v>0</v>
      </c>
      <c r="H534" s="182">
        <f>SUM(H531:H532)</f>
        <v>1.3699999999999999</v>
      </c>
      <c r="I534" s="187">
        <f t="shared" si="35"/>
        <v>1.3699999999999999</v>
      </c>
      <c r="J534" s="187">
        <f t="shared" si="35"/>
        <v>1.3699999999999999</v>
      </c>
      <c r="K534" s="187">
        <f t="shared" si="35"/>
        <v>1.3699999999999999</v>
      </c>
      <c r="L534" s="187">
        <f t="shared" si="35"/>
        <v>1.3699999999999999</v>
      </c>
      <c r="M534" s="187">
        <f t="shared" si="35"/>
        <v>1.3699999999999999</v>
      </c>
      <c r="N534" s="187">
        <f t="shared" si="35"/>
        <v>1.3699999999999999</v>
      </c>
      <c r="O534" s="187">
        <f t="shared" si="35"/>
        <v>1.3699999999999999</v>
      </c>
      <c r="P534" s="187">
        <f t="shared" si="35"/>
        <v>1.3699999999999999</v>
      </c>
      <c r="Q534" s="188">
        <f t="shared" si="35"/>
        <v>1.3699999999999999</v>
      </c>
      <c r="R534" s="182">
        <f>SUM(R531:R532)</f>
        <v>2.95</v>
      </c>
    </row>
    <row r="535" spans="1:18" s="224" customFormat="1" ht="77.25" customHeight="1" thickBot="1">
      <c r="A535" s="871" t="s">
        <v>623</v>
      </c>
      <c r="B535" s="872"/>
      <c r="C535" s="872"/>
      <c r="D535" s="872"/>
      <c r="E535" s="872"/>
      <c r="F535" s="873"/>
      <c r="G535" s="184">
        <f>SUM(G531:G533)</f>
        <v>0</v>
      </c>
      <c r="H535" s="189">
        <f>SUM(H531:H533)</f>
        <v>1.3699999999999999</v>
      </c>
      <c r="I535" s="184">
        <f t="shared" si="35"/>
        <v>1.3699999999999999</v>
      </c>
      <c r="J535" s="184">
        <f t="shared" si="35"/>
        <v>1.3699999999999999</v>
      </c>
      <c r="K535" s="184">
        <f t="shared" si="35"/>
        <v>1.3699999999999999</v>
      </c>
      <c r="L535" s="184">
        <f>SUM(L529,K535)</f>
        <v>1.3699999999999999</v>
      </c>
      <c r="M535" s="184">
        <f>SUM(M529,L535)</f>
        <v>1.3699999999999999</v>
      </c>
      <c r="N535" s="184">
        <f>SUM(N529,M535)</f>
        <v>1.3699999999999999</v>
      </c>
      <c r="O535" s="184">
        <f t="shared" si="35"/>
        <v>3.4119999999999999</v>
      </c>
      <c r="P535" s="184">
        <f t="shared" si="35"/>
        <v>3.4119999999999999</v>
      </c>
      <c r="Q535" s="185">
        <f t="shared" si="35"/>
        <v>3.4119999999999999</v>
      </c>
      <c r="R535" s="184">
        <f>SUM(R531:R533)</f>
        <v>6.61</v>
      </c>
    </row>
    <row r="536" spans="1:18" s="164" customFormat="1" thickBot="1">
      <c r="A536" s="874"/>
      <c r="B536" s="875"/>
      <c r="C536" s="875"/>
      <c r="D536" s="875"/>
      <c r="E536" s="875"/>
      <c r="F536" s="875"/>
      <c r="G536" s="870"/>
      <c r="H536" s="870"/>
      <c r="I536" s="870"/>
      <c r="J536" s="870"/>
      <c r="K536" s="870"/>
      <c r="L536" s="870"/>
      <c r="M536" s="870"/>
      <c r="N536" s="870"/>
      <c r="O536" s="870"/>
      <c r="P536" s="870"/>
      <c r="Q536" s="870"/>
      <c r="R536" s="398"/>
    </row>
    <row r="537" spans="1:18" s="164" customFormat="1" ht="42.75" customHeight="1" thickBot="1">
      <c r="A537" s="876" t="s">
        <v>275</v>
      </c>
      <c r="B537" s="877"/>
      <c r="C537" s="877"/>
      <c r="D537" s="877"/>
      <c r="E537" s="877"/>
      <c r="F537" s="877"/>
      <c r="G537" s="877"/>
      <c r="H537" s="877"/>
      <c r="I537" s="877"/>
      <c r="J537" s="877"/>
      <c r="K537" s="877"/>
      <c r="L537" s="877"/>
      <c r="M537" s="877"/>
      <c r="N537" s="877"/>
      <c r="O537" s="877"/>
      <c r="P537" s="877"/>
      <c r="Q537" s="877"/>
      <c r="R537" s="454"/>
    </row>
    <row r="538" spans="1:18" s="164" customFormat="1" ht="35.1" customHeight="1">
      <c r="A538" s="665">
        <v>90</v>
      </c>
      <c r="B538" s="536" t="s">
        <v>277</v>
      </c>
      <c r="C538" s="830" t="s">
        <v>276</v>
      </c>
      <c r="D538" s="536" t="s">
        <v>120</v>
      </c>
      <c r="E538" s="665" t="s">
        <v>17</v>
      </c>
      <c r="F538" s="102" t="s">
        <v>18</v>
      </c>
      <c r="G538" s="456">
        <f>R538*J5</f>
        <v>0</v>
      </c>
      <c r="H538" s="173"/>
      <c r="I538" s="138"/>
      <c r="J538" s="138">
        <v>0.26900000000000002</v>
      </c>
      <c r="K538" s="138"/>
      <c r="L538" s="138"/>
      <c r="M538" s="138"/>
      <c r="N538" s="138"/>
      <c r="O538" s="138"/>
      <c r="P538" s="138"/>
      <c r="Q538" s="168"/>
      <c r="R538" s="384">
        <v>0.5</v>
      </c>
    </row>
    <row r="539" spans="1:18" s="164" customFormat="1" ht="35.1" customHeight="1">
      <c r="A539" s="666"/>
      <c r="B539" s="567" t="s">
        <v>278</v>
      </c>
      <c r="C539" s="692"/>
      <c r="D539" s="117"/>
      <c r="E539" s="839"/>
      <c r="F539" s="107" t="s">
        <v>19</v>
      </c>
      <c r="G539" s="468"/>
      <c r="H539" s="169"/>
      <c r="I539" s="139"/>
      <c r="J539" s="139"/>
      <c r="K539" s="139"/>
      <c r="L539" s="139"/>
      <c r="M539" s="139"/>
      <c r="N539" s="139"/>
      <c r="O539" s="139"/>
      <c r="P539" s="139"/>
      <c r="Q539" s="170"/>
      <c r="R539" s="385"/>
    </row>
    <row r="540" spans="1:18" s="164" customFormat="1" ht="33" customHeight="1" thickBot="1">
      <c r="A540" s="666"/>
      <c r="B540" s="505" t="s">
        <v>279</v>
      </c>
      <c r="C540" s="692"/>
      <c r="D540" s="562"/>
      <c r="E540" s="839"/>
      <c r="F540" s="125" t="s">
        <v>20</v>
      </c>
      <c r="G540" s="497"/>
      <c r="H540" s="191"/>
      <c r="I540" s="147"/>
      <c r="J540" s="147"/>
      <c r="K540" s="139"/>
      <c r="L540" s="139"/>
      <c r="M540" s="139"/>
      <c r="N540" s="139"/>
      <c r="O540" s="139"/>
      <c r="P540" s="139"/>
      <c r="Q540" s="170"/>
      <c r="R540" s="387"/>
    </row>
    <row r="541" spans="1:18" s="164" customFormat="1" ht="35.1" customHeight="1" thickBot="1">
      <c r="A541" s="667"/>
      <c r="B541" s="560"/>
      <c r="C541" s="681"/>
      <c r="D541" s="560"/>
      <c r="E541" s="840"/>
      <c r="F541" s="558"/>
      <c r="G541" s="470"/>
      <c r="H541" s="837"/>
      <c r="I541" s="838"/>
      <c r="J541" s="838"/>
      <c r="K541" s="838"/>
      <c r="L541" s="838"/>
      <c r="M541" s="838"/>
      <c r="N541" s="838"/>
      <c r="O541" s="838"/>
      <c r="P541" s="838"/>
      <c r="Q541" s="838"/>
      <c r="R541" s="558"/>
    </row>
    <row r="542" spans="1:18" s="164" customFormat="1" ht="35.1" hidden="1" customHeight="1" thickBot="1">
      <c r="A542" s="847" t="s">
        <v>280</v>
      </c>
      <c r="B542" s="848"/>
      <c r="C542" s="848"/>
      <c r="D542" s="848"/>
      <c r="E542" s="849"/>
      <c r="F542" s="179">
        <f>SUM(H542:Q542)</f>
        <v>0.26900000000000002</v>
      </c>
      <c r="G542" s="481">
        <f>G538</f>
        <v>0</v>
      </c>
      <c r="H542" s="179">
        <f>H538</f>
        <v>0</v>
      </c>
      <c r="I542" s="179">
        <f t="shared" ref="I542:Q542" si="36">I538</f>
        <v>0</v>
      </c>
      <c r="J542" s="179">
        <f t="shared" si="36"/>
        <v>0.26900000000000002</v>
      </c>
      <c r="K542" s="179">
        <f t="shared" si="36"/>
        <v>0</v>
      </c>
      <c r="L542" s="179">
        <f t="shared" si="36"/>
        <v>0</v>
      </c>
      <c r="M542" s="179">
        <f t="shared" si="36"/>
        <v>0</v>
      </c>
      <c r="N542" s="179">
        <f t="shared" si="36"/>
        <v>0</v>
      </c>
      <c r="O542" s="179">
        <f t="shared" si="36"/>
        <v>0</v>
      </c>
      <c r="P542" s="179">
        <f t="shared" si="36"/>
        <v>0</v>
      </c>
      <c r="Q542" s="371">
        <f t="shared" si="36"/>
        <v>0</v>
      </c>
      <c r="R542" s="179">
        <f>R538</f>
        <v>0.5</v>
      </c>
    </row>
    <row r="543" spans="1:18" s="164" customFormat="1" ht="35.1" hidden="1" customHeight="1" thickBot="1">
      <c r="A543" s="850" t="s">
        <v>281</v>
      </c>
      <c r="B543" s="851"/>
      <c r="C543" s="851"/>
      <c r="D543" s="851"/>
      <c r="E543" s="852"/>
      <c r="F543" s="179">
        <f>SUM(H543:Q543)</f>
        <v>0</v>
      </c>
      <c r="G543" s="481">
        <f t="shared" ref="G543:R544" si="37">G539</f>
        <v>0</v>
      </c>
      <c r="H543" s="179">
        <f t="shared" si="37"/>
        <v>0</v>
      </c>
      <c r="I543" s="179">
        <f t="shared" si="37"/>
        <v>0</v>
      </c>
      <c r="J543" s="179">
        <f t="shared" si="37"/>
        <v>0</v>
      </c>
      <c r="K543" s="179">
        <f t="shared" si="37"/>
        <v>0</v>
      </c>
      <c r="L543" s="179">
        <f t="shared" si="37"/>
        <v>0</v>
      </c>
      <c r="M543" s="179">
        <f t="shared" si="37"/>
        <v>0</v>
      </c>
      <c r="N543" s="179">
        <f t="shared" si="37"/>
        <v>0</v>
      </c>
      <c r="O543" s="179">
        <f t="shared" si="37"/>
        <v>0</v>
      </c>
      <c r="P543" s="179">
        <f t="shared" si="37"/>
        <v>0</v>
      </c>
      <c r="Q543" s="371">
        <f t="shared" si="37"/>
        <v>0</v>
      </c>
      <c r="R543" s="179">
        <f t="shared" si="37"/>
        <v>0</v>
      </c>
    </row>
    <row r="544" spans="1:18" s="164" customFormat="1" ht="35.1" hidden="1" customHeight="1" thickBot="1">
      <c r="A544" s="853" t="s">
        <v>282</v>
      </c>
      <c r="B544" s="854"/>
      <c r="C544" s="854"/>
      <c r="D544" s="854"/>
      <c r="E544" s="855"/>
      <c r="F544" s="181">
        <f>SUM(H544:Q544)</f>
        <v>0</v>
      </c>
      <c r="G544" s="481">
        <f t="shared" si="37"/>
        <v>0</v>
      </c>
      <c r="H544" s="179">
        <f t="shared" si="37"/>
        <v>0</v>
      </c>
      <c r="I544" s="179">
        <f t="shared" si="37"/>
        <v>0</v>
      </c>
      <c r="J544" s="179">
        <f t="shared" si="37"/>
        <v>0</v>
      </c>
      <c r="K544" s="179">
        <f t="shared" si="37"/>
        <v>0</v>
      </c>
      <c r="L544" s="179">
        <f t="shared" si="37"/>
        <v>0</v>
      </c>
      <c r="M544" s="179">
        <f t="shared" si="37"/>
        <v>0</v>
      </c>
      <c r="N544" s="179">
        <f t="shared" si="37"/>
        <v>0</v>
      </c>
      <c r="O544" s="179">
        <f t="shared" si="37"/>
        <v>0</v>
      </c>
      <c r="P544" s="179">
        <f t="shared" si="37"/>
        <v>0</v>
      </c>
      <c r="Q544" s="371">
        <f t="shared" si="37"/>
        <v>0</v>
      </c>
      <c r="R544" s="179">
        <f t="shared" si="37"/>
        <v>0</v>
      </c>
    </row>
    <row r="545" spans="1:18" s="224" customFormat="1" ht="42" hidden="1" customHeight="1" thickBot="1">
      <c r="A545" s="859" t="s">
        <v>624</v>
      </c>
      <c r="B545" s="860"/>
      <c r="C545" s="860"/>
      <c r="D545" s="860"/>
      <c r="E545" s="862"/>
      <c r="F545" s="182">
        <f>SUM(F542:F543)</f>
        <v>0.26900000000000002</v>
      </c>
      <c r="G545" s="189">
        <f>SUM(G542:G543)</f>
        <v>0</v>
      </c>
      <c r="H545" s="182">
        <f>SUM(H542:H543)</f>
        <v>0</v>
      </c>
      <c r="I545" s="182">
        <f>SUM(I542:I543)</f>
        <v>0</v>
      </c>
      <c r="J545" s="182">
        <f>SUM(J542:J543)</f>
        <v>0.26900000000000002</v>
      </c>
      <c r="K545" s="182">
        <f t="shared" ref="K545:Q545" si="38">SUM(K542:K543)</f>
        <v>0</v>
      </c>
      <c r="L545" s="182">
        <f t="shared" si="38"/>
        <v>0</v>
      </c>
      <c r="M545" s="182">
        <f t="shared" si="38"/>
        <v>0</v>
      </c>
      <c r="N545" s="182">
        <f t="shared" si="38"/>
        <v>0</v>
      </c>
      <c r="O545" s="182">
        <f t="shared" si="38"/>
        <v>0</v>
      </c>
      <c r="P545" s="182">
        <f t="shared" si="38"/>
        <v>0</v>
      </c>
      <c r="Q545" s="183">
        <f t="shared" si="38"/>
        <v>0</v>
      </c>
      <c r="R545" s="182">
        <f>SUM(R542:R543)</f>
        <v>0.5</v>
      </c>
    </row>
    <row r="546" spans="1:18" s="224" customFormat="1" ht="52.5" hidden="1" customHeight="1" thickBot="1">
      <c r="A546" s="866" t="s">
        <v>625</v>
      </c>
      <c r="B546" s="867"/>
      <c r="C546" s="867"/>
      <c r="D546" s="867"/>
      <c r="E546" s="868"/>
      <c r="F546" s="184">
        <f>SUM(F542:F544)</f>
        <v>0.26900000000000002</v>
      </c>
      <c r="G546" s="184">
        <f t="shared" ref="G546:R546" si="39">SUM(G542:G544)</f>
        <v>0</v>
      </c>
      <c r="H546" s="184">
        <f t="shared" si="39"/>
        <v>0</v>
      </c>
      <c r="I546" s="184">
        <f t="shared" si="39"/>
        <v>0</v>
      </c>
      <c r="J546" s="184">
        <f t="shared" si="39"/>
        <v>0.26900000000000002</v>
      </c>
      <c r="K546" s="184">
        <f t="shared" si="39"/>
        <v>0</v>
      </c>
      <c r="L546" s="184">
        <f t="shared" si="39"/>
        <v>0</v>
      </c>
      <c r="M546" s="184">
        <f t="shared" si="39"/>
        <v>0</v>
      </c>
      <c r="N546" s="184">
        <f t="shared" si="39"/>
        <v>0</v>
      </c>
      <c r="O546" s="184">
        <f t="shared" si="39"/>
        <v>0</v>
      </c>
      <c r="P546" s="184">
        <f t="shared" si="39"/>
        <v>0</v>
      </c>
      <c r="Q546" s="185">
        <f t="shared" si="39"/>
        <v>0</v>
      </c>
      <c r="R546" s="184">
        <f t="shared" si="39"/>
        <v>0.5</v>
      </c>
    </row>
    <row r="547" spans="1:18" s="164" customFormat="1" ht="35.1" customHeight="1" thickBot="1">
      <c r="A547" s="533"/>
      <c r="B547" s="534"/>
      <c r="C547" s="190"/>
      <c r="D547" s="534"/>
      <c r="E547" s="534"/>
      <c r="F547" s="534"/>
      <c r="G547" s="483"/>
      <c r="H547" s="534"/>
      <c r="I547" s="534"/>
      <c r="J547" s="534"/>
      <c r="K547" s="534"/>
      <c r="L547" s="534"/>
      <c r="M547" s="534"/>
      <c r="N547" s="534"/>
      <c r="O547" s="534"/>
      <c r="P547" s="534"/>
      <c r="Q547" s="534"/>
      <c r="R547" s="337"/>
    </row>
    <row r="548" spans="1:18" s="164" customFormat="1" ht="35.1" customHeight="1" thickBot="1">
      <c r="A548" s="847" t="s">
        <v>283</v>
      </c>
      <c r="B548" s="848"/>
      <c r="C548" s="848"/>
      <c r="D548" s="848"/>
      <c r="E548" s="848"/>
      <c r="F548" s="856"/>
      <c r="G548" s="482">
        <f t="shared" ref="G548:H550" si="40">G542</f>
        <v>0</v>
      </c>
      <c r="H548" s="181">
        <f t="shared" si="40"/>
        <v>0</v>
      </c>
      <c r="I548" s="181">
        <f t="shared" ref="I548:Q552" si="41">SUM(I542,H548)</f>
        <v>0</v>
      </c>
      <c r="J548" s="181">
        <f t="shared" si="41"/>
        <v>0.26900000000000002</v>
      </c>
      <c r="K548" s="181">
        <f t="shared" si="41"/>
        <v>0.26900000000000002</v>
      </c>
      <c r="L548" s="181">
        <f t="shared" si="41"/>
        <v>0.26900000000000002</v>
      </c>
      <c r="M548" s="181">
        <f t="shared" si="41"/>
        <v>0.26900000000000002</v>
      </c>
      <c r="N548" s="181">
        <f t="shared" si="41"/>
        <v>0.26900000000000002</v>
      </c>
      <c r="O548" s="181">
        <f t="shared" si="41"/>
        <v>0.26900000000000002</v>
      </c>
      <c r="P548" s="181">
        <f t="shared" si="41"/>
        <v>0.26900000000000002</v>
      </c>
      <c r="Q548" s="186">
        <f t="shared" si="41"/>
        <v>0.26900000000000002</v>
      </c>
      <c r="R548" s="181">
        <f>R542</f>
        <v>0.5</v>
      </c>
    </row>
    <row r="549" spans="1:18" s="164" customFormat="1" ht="35.1" customHeight="1" thickBot="1">
      <c r="A549" s="850" t="s">
        <v>284</v>
      </c>
      <c r="B549" s="851"/>
      <c r="C549" s="851"/>
      <c r="D549" s="851"/>
      <c r="E549" s="851"/>
      <c r="F549" s="857"/>
      <c r="G549" s="482">
        <f t="shared" si="40"/>
        <v>0</v>
      </c>
      <c r="H549" s="181">
        <f t="shared" si="40"/>
        <v>0</v>
      </c>
      <c r="I549" s="181">
        <f t="shared" si="41"/>
        <v>0</v>
      </c>
      <c r="J549" s="181">
        <f t="shared" si="41"/>
        <v>0</v>
      </c>
      <c r="K549" s="181">
        <f t="shared" si="41"/>
        <v>0</v>
      </c>
      <c r="L549" s="181">
        <f t="shared" si="41"/>
        <v>0</v>
      </c>
      <c r="M549" s="181">
        <f t="shared" si="41"/>
        <v>0</v>
      </c>
      <c r="N549" s="181">
        <f t="shared" si="41"/>
        <v>0</v>
      </c>
      <c r="O549" s="181">
        <f t="shared" si="41"/>
        <v>0</v>
      </c>
      <c r="P549" s="181">
        <f t="shared" si="41"/>
        <v>0</v>
      </c>
      <c r="Q549" s="186">
        <f t="shared" si="41"/>
        <v>0</v>
      </c>
      <c r="R549" s="181">
        <f>R543</f>
        <v>0</v>
      </c>
    </row>
    <row r="550" spans="1:18" s="164" customFormat="1" ht="35.1" customHeight="1" thickBot="1">
      <c r="A550" s="853" t="s">
        <v>285</v>
      </c>
      <c r="B550" s="854"/>
      <c r="C550" s="854"/>
      <c r="D550" s="854"/>
      <c r="E550" s="854"/>
      <c r="F550" s="858"/>
      <c r="G550" s="482">
        <f t="shared" si="40"/>
        <v>0</v>
      </c>
      <c r="H550" s="181">
        <f t="shared" si="40"/>
        <v>0</v>
      </c>
      <c r="I550" s="181">
        <f t="shared" si="41"/>
        <v>0</v>
      </c>
      <c r="J550" s="181">
        <f t="shared" si="41"/>
        <v>0</v>
      </c>
      <c r="K550" s="181">
        <f t="shared" si="41"/>
        <v>0</v>
      </c>
      <c r="L550" s="181">
        <f t="shared" si="41"/>
        <v>0</v>
      </c>
      <c r="M550" s="181">
        <f t="shared" si="41"/>
        <v>0</v>
      </c>
      <c r="N550" s="181">
        <f t="shared" si="41"/>
        <v>0</v>
      </c>
      <c r="O550" s="181">
        <f t="shared" si="41"/>
        <v>0</v>
      </c>
      <c r="P550" s="181">
        <f t="shared" si="41"/>
        <v>0</v>
      </c>
      <c r="Q550" s="186">
        <f t="shared" si="41"/>
        <v>0</v>
      </c>
      <c r="R550" s="181">
        <f>R544</f>
        <v>0</v>
      </c>
    </row>
    <row r="551" spans="1:18" s="224" customFormat="1" ht="72" customHeight="1" thickBot="1">
      <c r="A551" s="859" t="s">
        <v>626</v>
      </c>
      <c r="B551" s="860"/>
      <c r="C551" s="860"/>
      <c r="D551" s="860"/>
      <c r="E551" s="861"/>
      <c r="F551" s="862"/>
      <c r="G551" s="189">
        <f>SUM(G548:G549)</f>
        <v>0</v>
      </c>
      <c r="H551" s="182">
        <f>SUM(H548:H549)</f>
        <v>0</v>
      </c>
      <c r="I551" s="187">
        <f t="shared" si="41"/>
        <v>0</v>
      </c>
      <c r="J551" s="187">
        <f t="shared" si="41"/>
        <v>0.26900000000000002</v>
      </c>
      <c r="K551" s="187">
        <f t="shared" si="41"/>
        <v>0.26900000000000002</v>
      </c>
      <c r="L551" s="187">
        <f t="shared" si="41"/>
        <v>0.26900000000000002</v>
      </c>
      <c r="M551" s="187">
        <f t="shared" si="41"/>
        <v>0.26900000000000002</v>
      </c>
      <c r="N551" s="187">
        <f t="shared" si="41"/>
        <v>0.26900000000000002</v>
      </c>
      <c r="O551" s="187">
        <f t="shared" si="41"/>
        <v>0.26900000000000002</v>
      </c>
      <c r="P551" s="187">
        <f t="shared" si="41"/>
        <v>0.26900000000000002</v>
      </c>
      <c r="Q551" s="188">
        <f t="shared" si="41"/>
        <v>0.26900000000000002</v>
      </c>
      <c r="R551" s="182">
        <f>SUM(R548:R549)</f>
        <v>0.5</v>
      </c>
    </row>
    <row r="552" spans="1:18" s="224" customFormat="1" ht="74.25" customHeight="1" thickBot="1">
      <c r="A552" s="871" t="s">
        <v>627</v>
      </c>
      <c r="B552" s="872"/>
      <c r="C552" s="872"/>
      <c r="D552" s="872"/>
      <c r="E552" s="872"/>
      <c r="F552" s="873"/>
      <c r="G552" s="184">
        <f>SUM(G548:G550)</f>
        <v>0</v>
      </c>
      <c r="H552" s="184">
        <f>SUM(H548:H550)</f>
        <v>0</v>
      </c>
      <c r="I552" s="184">
        <f t="shared" si="41"/>
        <v>0</v>
      </c>
      <c r="J552" s="184">
        <f t="shared" si="41"/>
        <v>0.26900000000000002</v>
      </c>
      <c r="K552" s="184">
        <f t="shared" si="41"/>
        <v>0.26900000000000002</v>
      </c>
      <c r="L552" s="184">
        <f t="shared" si="41"/>
        <v>0.26900000000000002</v>
      </c>
      <c r="M552" s="184">
        <f t="shared" si="41"/>
        <v>0.26900000000000002</v>
      </c>
      <c r="N552" s="184">
        <f t="shared" si="41"/>
        <v>0.26900000000000002</v>
      </c>
      <c r="O552" s="184">
        <f t="shared" si="41"/>
        <v>0.26900000000000002</v>
      </c>
      <c r="P552" s="184">
        <f t="shared" si="41"/>
        <v>0.26900000000000002</v>
      </c>
      <c r="Q552" s="185">
        <f t="shared" si="41"/>
        <v>0.26900000000000002</v>
      </c>
      <c r="R552" s="184">
        <f>SUM(R548:R550)</f>
        <v>0.5</v>
      </c>
    </row>
    <row r="553" spans="1:18" s="164" customFormat="1" thickBot="1">
      <c r="A553" s="874"/>
      <c r="B553" s="875"/>
      <c r="C553" s="875"/>
      <c r="D553" s="875"/>
      <c r="E553" s="875"/>
      <c r="F553" s="875"/>
      <c r="G553" s="875"/>
      <c r="H553" s="875"/>
      <c r="I553" s="875"/>
      <c r="J553" s="875"/>
      <c r="K553" s="875"/>
      <c r="L553" s="875"/>
      <c r="M553" s="875"/>
      <c r="N553" s="875"/>
      <c r="O553" s="875"/>
      <c r="P553" s="875"/>
      <c r="Q553" s="875"/>
      <c r="R553" s="398"/>
    </row>
    <row r="554" spans="1:18" s="164" customFormat="1" ht="35.1" customHeight="1" thickBot="1">
      <c r="A554" s="876" t="s">
        <v>286</v>
      </c>
      <c r="B554" s="877"/>
      <c r="C554" s="877"/>
      <c r="D554" s="877"/>
      <c r="E554" s="877"/>
      <c r="F554" s="877"/>
      <c r="G554" s="877"/>
      <c r="H554" s="877"/>
      <c r="I554" s="877"/>
      <c r="J554" s="877"/>
      <c r="K554" s="877"/>
      <c r="L554" s="877"/>
      <c r="M554" s="877"/>
      <c r="N554" s="877"/>
      <c r="O554" s="877"/>
      <c r="P554" s="877"/>
      <c r="Q554" s="877"/>
      <c r="R554" s="454"/>
    </row>
    <row r="555" spans="1:18" s="164" customFormat="1" ht="35.1" customHeight="1">
      <c r="A555" s="665">
        <v>91</v>
      </c>
      <c r="B555" s="536" t="s">
        <v>288</v>
      </c>
      <c r="C555" s="830" t="s">
        <v>287</v>
      </c>
      <c r="D555" s="536" t="s">
        <v>193</v>
      </c>
      <c r="E555" s="665" t="s">
        <v>17</v>
      </c>
      <c r="F555" s="102" t="s">
        <v>18</v>
      </c>
      <c r="G555" s="456">
        <f>R555*J5</f>
        <v>0</v>
      </c>
      <c r="H555" s="173"/>
      <c r="I555" s="173">
        <v>0.85099999999999998</v>
      </c>
      <c r="J555" s="138"/>
      <c r="K555" s="138"/>
      <c r="L555" s="138"/>
      <c r="M555" s="138"/>
      <c r="N555" s="138"/>
      <c r="O555" s="138"/>
      <c r="P555" s="138"/>
      <c r="Q555" s="168"/>
      <c r="R555" s="384">
        <v>2.4</v>
      </c>
    </row>
    <row r="556" spans="1:18" s="164" customFormat="1" ht="35.1" customHeight="1">
      <c r="A556" s="666"/>
      <c r="B556" s="505" t="s">
        <v>289</v>
      </c>
      <c r="C556" s="692"/>
      <c r="D556" s="133"/>
      <c r="E556" s="839"/>
      <c r="F556" s="107" t="s">
        <v>19</v>
      </c>
      <c r="G556" s="468"/>
      <c r="H556" s="448"/>
      <c r="I556" s="169"/>
      <c r="J556" s="139"/>
      <c r="K556" s="139"/>
      <c r="L556" s="139"/>
      <c r="M556" s="139"/>
      <c r="N556" s="139"/>
      <c r="O556" s="139"/>
      <c r="P556" s="139"/>
      <c r="Q556" s="170"/>
      <c r="R556" s="399"/>
    </row>
    <row r="557" spans="1:18" s="164" customFormat="1" ht="35.1" customHeight="1" thickBot="1">
      <c r="A557" s="666"/>
      <c r="B557" s="559" t="s">
        <v>290</v>
      </c>
      <c r="C557" s="692"/>
      <c r="D557" s="562"/>
      <c r="E557" s="839"/>
      <c r="F557" s="125" t="s">
        <v>20</v>
      </c>
      <c r="G557" s="497"/>
      <c r="H557" s="449"/>
      <c r="I557" s="191"/>
      <c r="J557" s="147"/>
      <c r="K557" s="147"/>
      <c r="L557" s="147"/>
      <c r="M557" s="147"/>
      <c r="N557" s="147"/>
      <c r="O557" s="147"/>
      <c r="P557" s="147"/>
      <c r="Q557" s="171"/>
      <c r="R557" s="400"/>
    </row>
    <row r="558" spans="1:18" s="164" customFormat="1" ht="35.1" customHeight="1" thickBot="1">
      <c r="A558" s="667"/>
      <c r="B558" s="560" t="s">
        <v>291</v>
      </c>
      <c r="C558" s="681"/>
      <c r="D558" s="560"/>
      <c r="E558" s="840"/>
      <c r="F558" s="192"/>
      <c r="G558" s="484"/>
      <c r="H558" s="878"/>
      <c r="I558" s="631"/>
      <c r="J558" s="631"/>
      <c r="K558" s="631"/>
      <c r="L558" s="631"/>
      <c r="M558" s="631"/>
      <c r="N558" s="631"/>
      <c r="O558" s="631"/>
      <c r="P558" s="631"/>
      <c r="Q558" s="631"/>
      <c r="R558" s="192"/>
    </row>
    <row r="559" spans="1:18" s="164" customFormat="1" ht="35.1" customHeight="1">
      <c r="A559" s="665">
        <v>92</v>
      </c>
      <c r="B559" s="536" t="s">
        <v>292</v>
      </c>
      <c r="C559" s="830" t="s">
        <v>287</v>
      </c>
      <c r="D559" s="536" t="s">
        <v>293</v>
      </c>
      <c r="E559" s="665" t="s">
        <v>17</v>
      </c>
      <c r="F559" s="102" t="s">
        <v>18</v>
      </c>
      <c r="G559" s="456">
        <f>R559*J5</f>
        <v>0</v>
      </c>
      <c r="H559" s="173"/>
      <c r="I559" s="173">
        <v>0.21</v>
      </c>
      <c r="J559" s="138"/>
      <c r="K559" s="138"/>
      <c r="L559" s="138"/>
      <c r="M559" s="138"/>
      <c r="N559" s="138"/>
      <c r="O559" s="138"/>
      <c r="P559" s="138"/>
      <c r="Q559" s="168"/>
      <c r="R559" s="384">
        <v>0.5</v>
      </c>
    </row>
    <row r="560" spans="1:18" s="164" customFormat="1" ht="35.1" customHeight="1">
      <c r="A560" s="666"/>
      <c r="B560" s="505" t="s">
        <v>294</v>
      </c>
      <c r="C560" s="692"/>
      <c r="D560" s="133"/>
      <c r="E560" s="839"/>
      <c r="F560" s="107" t="s">
        <v>19</v>
      </c>
      <c r="G560" s="468"/>
      <c r="H560" s="448"/>
      <c r="I560" s="169"/>
      <c r="J560" s="139"/>
      <c r="K560" s="139"/>
      <c r="L560" s="139"/>
      <c r="M560" s="139"/>
      <c r="N560" s="139"/>
      <c r="O560" s="139"/>
      <c r="P560" s="139"/>
      <c r="Q560" s="170"/>
      <c r="R560" s="399"/>
    </row>
    <row r="561" spans="1:18" s="164" customFormat="1" ht="35.1" customHeight="1" thickBot="1">
      <c r="A561" s="666"/>
      <c r="B561" s="559" t="s">
        <v>295</v>
      </c>
      <c r="C561" s="692"/>
      <c r="D561" s="562"/>
      <c r="E561" s="839"/>
      <c r="F561" s="125" t="s">
        <v>20</v>
      </c>
      <c r="G561" s="497"/>
      <c r="H561" s="449"/>
      <c r="I561" s="191"/>
      <c r="J561" s="147"/>
      <c r="K561" s="147"/>
      <c r="L561" s="147"/>
      <c r="M561" s="147"/>
      <c r="N561" s="147"/>
      <c r="O561" s="147"/>
      <c r="P561" s="147"/>
      <c r="Q561" s="171"/>
      <c r="R561" s="400"/>
    </row>
    <row r="562" spans="1:18" s="164" customFormat="1" ht="35.1" customHeight="1" thickBot="1">
      <c r="A562" s="667"/>
      <c r="B562" s="560"/>
      <c r="C562" s="681"/>
      <c r="D562" s="560"/>
      <c r="E562" s="840"/>
      <c r="F562" s="192"/>
      <c r="G562" s="484"/>
      <c r="H562" s="878"/>
      <c r="I562" s="631"/>
      <c r="J562" s="631"/>
      <c r="K562" s="631"/>
      <c r="L562" s="631"/>
      <c r="M562" s="631"/>
      <c r="N562" s="631"/>
      <c r="O562" s="631"/>
      <c r="P562" s="631"/>
      <c r="Q562" s="631"/>
      <c r="R562" s="192"/>
    </row>
    <row r="563" spans="1:18" s="164" customFormat="1" ht="35.1" hidden="1" customHeight="1" thickBot="1">
      <c r="A563" s="847" t="s">
        <v>296</v>
      </c>
      <c r="B563" s="848"/>
      <c r="C563" s="848"/>
      <c r="D563" s="848"/>
      <c r="E563" s="849"/>
      <c r="F563" s="179">
        <f>SUM(H563:Q563)</f>
        <v>1.0609999999999999</v>
      </c>
      <c r="G563" s="481">
        <f t="shared" ref="G563:Q565" si="42">G555+G559</f>
        <v>0</v>
      </c>
      <c r="H563" s="179">
        <f t="shared" si="42"/>
        <v>0</v>
      </c>
      <c r="I563" s="179">
        <f t="shared" si="42"/>
        <v>1.0609999999999999</v>
      </c>
      <c r="J563" s="179">
        <f t="shared" si="42"/>
        <v>0</v>
      </c>
      <c r="K563" s="179">
        <f t="shared" si="42"/>
        <v>0</v>
      </c>
      <c r="L563" s="179">
        <f t="shared" si="42"/>
        <v>0</v>
      </c>
      <c r="M563" s="179">
        <f t="shared" si="42"/>
        <v>0</v>
      </c>
      <c r="N563" s="179">
        <f t="shared" si="42"/>
        <v>0</v>
      </c>
      <c r="O563" s="179">
        <f t="shared" si="42"/>
        <v>0</v>
      </c>
      <c r="P563" s="179">
        <f t="shared" si="42"/>
        <v>0</v>
      </c>
      <c r="Q563" s="371">
        <f t="shared" si="42"/>
        <v>0</v>
      </c>
      <c r="R563" s="179">
        <f>R555+R559</f>
        <v>2.9</v>
      </c>
    </row>
    <row r="564" spans="1:18" s="164" customFormat="1" ht="35.1" hidden="1" customHeight="1" thickBot="1">
      <c r="A564" s="850" t="s">
        <v>297</v>
      </c>
      <c r="B564" s="851"/>
      <c r="C564" s="851"/>
      <c r="D564" s="851"/>
      <c r="E564" s="852"/>
      <c r="F564" s="180">
        <f>SUM(H564:Q564)</f>
        <v>0</v>
      </c>
      <c r="G564" s="481">
        <f t="shared" si="42"/>
        <v>0</v>
      </c>
      <c r="H564" s="179">
        <f t="shared" si="42"/>
        <v>0</v>
      </c>
      <c r="I564" s="179">
        <f t="shared" si="42"/>
        <v>0</v>
      </c>
      <c r="J564" s="179">
        <f t="shared" si="42"/>
        <v>0</v>
      </c>
      <c r="K564" s="179">
        <f t="shared" si="42"/>
        <v>0</v>
      </c>
      <c r="L564" s="179">
        <f t="shared" si="42"/>
        <v>0</v>
      </c>
      <c r="M564" s="179">
        <f t="shared" si="42"/>
        <v>0</v>
      </c>
      <c r="N564" s="179">
        <f t="shared" si="42"/>
        <v>0</v>
      </c>
      <c r="O564" s="179">
        <f t="shared" si="42"/>
        <v>0</v>
      </c>
      <c r="P564" s="179">
        <f t="shared" si="42"/>
        <v>0</v>
      </c>
      <c r="Q564" s="371">
        <f t="shared" si="42"/>
        <v>0</v>
      </c>
      <c r="R564" s="179">
        <f>R556+R560</f>
        <v>0</v>
      </c>
    </row>
    <row r="565" spans="1:18" s="164" customFormat="1" ht="35.1" hidden="1" customHeight="1" thickBot="1">
      <c r="A565" s="853" t="s">
        <v>298</v>
      </c>
      <c r="B565" s="854"/>
      <c r="C565" s="854"/>
      <c r="D565" s="854"/>
      <c r="E565" s="855"/>
      <c r="F565" s="181">
        <f>SUM(H565:Q565)</f>
        <v>0</v>
      </c>
      <c r="G565" s="481">
        <f t="shared" si="42"/>
        <v>0</v>
      </c>
      <c r="H565" s="179">
        <f t="shared" si="42"/>
        <v>0</v>
      </c>
      <c r="I565" s="179">
        <f t="shared" si="42"/>
        <v>0</v>
      </c>
      <c r="J565" s="179">
        <f t="shared" si="42"/>
        <v>0</v>
      </c>
      <c r="K565" s="179">
        <f t="shared" si="42"/>
        <v>0</v>
      </c>
      <c r="L565" s="179">
        <f t="shared" si="42"/>
        <v>0</v>
      </c>
      <c r="M565" s="179">
        <f t="shared" si="42"/>
        <v>0</v>
      </c>
      <c r="N565" s="179">
        <f t="shared" si="42"/>
        <v>0</v>
      </c>
      <c r="O565" s="179">
        <f t="shared" si="42"/>
        <v>0</v>
      </c>
      <c r="P565" s="179">
        <f t="shared" si="42"/>
        <v>0</v>
      </c>
      <c r="Q565" s="371">
        <f t="shared" si="42"/>
        <v>0</v>
      </c>
      <c r="R565" s="179">
        <f>R557+R561</f>
        <v>0</v>
      </c>
    </row>
    <row r="566" spans="1:18" s="224" customFormat="1" ht="57" hidden="1" customHeight="1" thickBot="1">
      <c r="A566" s="859" t="s">
        <v>628</v>
      </c>
      <c r="B566" s="860"/>
      <c r="C566" s="860"/>
      <c r="D566" s="860"/>
      <c r="E566" s="862"/>
      <c r="F566" s="182">
        <f>SUM(F563:F564)</f>
        <v>1.0609999999999999</v>
      </c>
      <c r="G566" s="189">
        <f>SUM(G563:G564)</f>
        <v>0</v>
      </c>
      <c r="H566" s="182">
        <f>SUM(H563:H564)</f>
        <v>0</v>
      </c>
      <c r="I566" s="182">
        <f>SUM(I563:I564)</f>
        <v>1.0609999999999999</v>
      </c>
      <c r="J566" s="182">
        <f>SUM(J563:J564)</f>
        <v>0</v>
      </c>
      <c r="K566" s="182">
        <f t="shared" ref="K566:Q566" si="43">SUM(K563:K564)</f>
        <v>0</v>
      </c>
      <c r="L566" s="182">
        <f t="shared" si="43"/>
        <v>0</v>
      </c>
      <c r="M566" s="182">
        <f t="shared" si="43"/>
        <v>0</v>
      </c>
      <c r="N566" s="182">
        <f t="shared" si="43"/>
        <v>0</v>
      </c>
      <c r="O566" s="182">
        <f t="shared" si="43"/>
        <v>0</v>
      </c>
      <c r="P566" s="182">
        <f t="shared" si="43"/>
        <v>0</v>
      </c>
      <c r="Q566" s="183">
        <f t="shared" si="43"/>
        <v>0</v>
      </c>
      <c r="R566" s="182">
        <f>SUM(R563:R564)</f>
        <v>2.9</v>
      </c>
    </row>
    <row r="567" spans="1:18" s="224" customFormat="1" ht="54.75" hidden="1" customHeight="1" thickBot="1">
      <c r="A567" s="866" t="s">
        <v>629</v>
      </c>
      <c r="B567" s="867"/>
      <c r="C567" s="867"/>
      <c r="D567" s="867"/>
      <c r="E567" s="868"/>
      <c r="F567" s="189">
        <f>SUM(F563:F565)</f>
        <v>1.0609999999999999</v>
      </c>
      <c r="G567" s="189">
        <f t="shared" ref="G567:R567" si="44">SUM(G563:G565)</f>
        <v>0</v>
      </c>
      <c r="H567" s="189">
        <f t="shared" si="44"/>
        <v>0</v>
      </c>
      <c r="I567" s="189">
        <f t="shared" si="44"/>
        <v>1.0609999999999999</v>
      </c>
      <c r="J567" s="189">
        <f t="shared" si="44"/>
        <v>0</v>
      </c>
      <c r="K567" s="189">
        <f t="shared" si="44"/>
        <v>0</v>
      </c>
      <c r="L567" s="189">
        <f t="shared" si="44"/>
        <v>0</v>
      </c>
      <c r="M567" s="189">
        <f t="shared" si="44"/>
        <v>0</v>
      </c>
      <c r="N567" s="189">
        <f t="shared" si="44"/>
        <v>0</v>
      </c>
      <c r="O567" s="189">
        <f t="shared" si="44"/>
        <v>0</v>
      </c>
      <c r="P567" s="189">
        <f t="shared" si="44"/>
        <v>0</v>
      </c>
      <c r="Q567" s="193">
        <f t="shared" si="44"/>
        <v>0</v>
      </c>
      <c r="R567" s="189">
        <f t="shared" si="44"/>
        <v>2.9</v>
      </c>
    </row>
    <row r="568" spans="1:18" s="164" customFormat="1" ht="35.1" customHeight="1" thickBot="1">
      <c r="A568" s="874"/>
      <c r="B568" s="875"/>
      <c r="C568" s="875"/>
      <c r="D568" s="875"/>
      <c r="E568" s="875"/>
      <c r="F568" s="875"/>
      <c r="G568" s="875"/>
      <c r="H568" s="875"/>
      <c r="I568" s="875"/>
      <c r="J568" s="875"/>
      <c r="K568" s="875"/>
      <c r="L568" s="875"/>
      <c r="M568" s="875"/>
      <c r="N568" s="875"/>
      <c r="O568" s="875"/>
      <c r="P568" s="875"/>
      <c r="Q568" s="875"/>
      <c r="R568" s="398"/>
    </row>
    <row r="569" spans="1:18" s="164" customFormat="1" ht="35.1" customHeight="1" thickBot="1">
      <c r="A569" s="847" t="s">
        <v>299</v>
      </c>
      <c r="B569" s="848"/>
      <c r="C569" s="848"/>
      <c r="D569" s="848"/>
      <c r="E569" s="848"/>
      <c r="F569" s="856"/>
      <c r="G569" s="482">
        <f t="shared" ref="G569:H571" si="45">G563</f>
        <v>0</v>
      </c>
      <c r="H569" s="181">
        <f t="shared" si="45"/>
        <v>0</v>
      </c>
      <c r="I569" s="181">
        <f t="shared" ref="I569:Q573" si="46">SUM(I563,H569)</f>
        <v>1.0609999999999999</v>
      </c>
      <c r="J569" s="181">
        <f t="shared" si="46"/>
        <v>1.0609999999999999</v>
      </c>
      <c r="K569" s="181">
        <f t="shared" si="46"/>
        <v>1.0609999999999999</v>
      </c>
      <c r="L569" s="181">
        <f t="shared" si="46"/>
        <v>1.0609999999999999</v>
      </c>
      <c r="M569" s="181">
        <f t="shared" si="46"/>
        <v>1.0609999999999999</v>
      </c>
      <c r="N569" s="181">
        <f t="shared" si="46"/>
        <v>1.0609999999999999</v>
      </c>
      <c r="O569" s="181">
        <f t="shared" si="46"/>
        <v>1.0609999999999999</v>
      </c>
      <c r="P569" s="181">
        <f t="shared" si="46"/>
        <v>1.0609999999999999</v>
      </c>
      <c r="Q569" s="186">
        <f t="shared" si="46"/>
        <v>1.0609999999999999</v>
      </c>
      <c r="R569" s="181">
        <f>R563</f>
        <v>2.9</v>
      </c>
    </row>
    <row r="570" spans="1:18" s="164" customFormat="1" ht="35.1" customHeight="1" thickBot="1">
      <c r="A570" s="850" t="s">
        <v>300</v>
      </c>
      <c r="B570" s="851"/>
      <c r="C570" s="851"/>
      <c r="D570" s="851"/>
      <c r="E570" s="851"/>
      <c r="F570" s="857"/>
      <c r="G570" s="482">
        <f t="shared" si="45"/>
        <v>0</v>
      </c>
      <c r="H570" s="181">
        <f t="shared" si="45"/>
        <v>0</v>
      </c>
      <c r="I570" s="181">
        <f t="shared" si="46"/>
        <v>0</v>
      </c>
      <c r="J570" s="181">
        <f t="shared" si="46"/>
        <v>0</v>
      </c>
      <c r="K570" s="181">
        <f t="shared" si="46"/>
        <v>0</v>
      </c>
      <c r="L570" s="181">
        <f t="shared" si="46"/>
        <v>0</v>
      </c>
      <c r="M570" s="181">
        <f t="shared" si="46"/>
        <v>0</v>
      </c>
      <c r="N570" s="181">
        <f t="shared" si="46"/>
        <v>0</v>
      </c>
      <c r="O570" s="181">
        <f t="shared" si="46"/>
        <v>0</v>
      </c>
      <c r="P570" s="181">
        <f t="shared" si="46"/>
        <v>0</v>
      </c>
      <c r="Q570" s="186">
        <f t="shared" si="46"/>
        <v>0</v>
      </c>
      <c r="R570" s="181">
        <f>R564</f>
        <v>0</v>
      </c>
    </row>
    <row r="571" spans="1:18" s="164" customFormat="1" ht="35.1" customHeight="1" thickBot="1">
      <c r="A571" s="853" t="s">
        <v>301</v>
      </c>
      <c r="B571" s="854"/>
      <c r="C571" s="854"/>
      <c r="D571" s="854"/>
      <c r="E571" s="854"/>
      <c r="F571" s="858"/>
      <c r="G571" s="482">
        <f t="shared" si="45"/>
        <v>0</v>
      </c>
      <c r="H571" s="181">
        <f t="shared" si="45"/>
        <v>0</v>
      </c>
      <c r="I571" s="181">
        <f t="shared" si="46"/>
        <v>0</v>
      </c>
      <c r="J571" s="181">
        <f t="shared" si="46"/>
        <v>0</v>
      </c>
      <c r="K571" s="181">
        <f t="shared" si="46"/>
        <v>0</v>
      </c>
      <c r="L571" s="181">
        <f t="shared" si="46"/>
        <v>0</v>
      </c>
      <c r="M571" s="181">
        <f t="shared" si="46"/>
        <v>0</v>
      </c>
      <c r="N571" s="181">
        <f t="shared" si="46"/>
        <v>0</v>
      </c>
      <c r="O571" s="181">
        <f t="shared" si="46"/>
        <v>0</v>
      </c>
      <c r="P571" s="181">
        <f t="shared" si="46"/>
        <v>0</v>
      </c>
      <c r="Q571" s="186">
        <f t="shared" si="46"/>
        <v>0</v>
      </c>
      <c r="R571" s="181">
        <f>R565</f>
        <v>0</v>
      </c>
    </row>
    <row r="572" spans="1:18" s="224" customFormat="1" ht="64.5" customHeight="1" thickBot="1">
      <c r="A572" s="859" t="s">
        <v>630</v>
      </c>
      <c r="B572" s="860"/>
      <c r="C572" s="860"/>
      <c r="D572" s="860"/>
      <c r="E572" s="861"/>
      <c r="F572" s="862"/>
      <c r="G572" s="189">
        <f>SUM(G569:G570)</f>
        <v>0</v>
      </c>
      <c r="H572" s="182">
        <f>SUM(H569:H570)</f>
        <v>0</v>
      </c>
      <c r="I572" s="187">
        <f t="shared" si="46"/>
        <v>1.0609999999999999</v>
      </c>
      <c r="J572" s="187">
        <f t="shared" si="46"/>
        <v>1.0609999999999999</v>
      </c>
      <c r="K572" s="187">
        <f t="shared" si="46"/>
        <v>1.0609999999999999</v>
      </c>
      <c r="L572" s="187">
        <f t="shared" si="46"/>
        <v>1.0609999999999999</v>
      </c>
      <c r="M572" s="187">
        <f t="shared" si="46"/>
        <v>1.0609999999999999</v>
      </c>
      <c r="N572" s="187">
        <f t="shared" si="46"/>
        <v>1.0609999999999999</v>
      </c>
      <c r="O572" s="187">
        <f t="shared" si="46"/>
        <v>1.0609999999999999</v>
      </c>
      <c r="P572" s="187">
        <f t="shared" si="46"/>
        <v>1.0609999999999999</v>
      </c>
      <c r="Q572" s="188">
        <f t="shared" si="46"/>
        <v>1.0609999999999999</v>
      </c>
      <c r="R572" s="182">
        <f>SUM(R569:R570)</f>
        <v>2.9</v>
      </c>
    </row>
    <row r="573" spans="1:18" s="224" customFormat="1" ht="62.25" customHeight="1" thickBot="1">
      <c r="A573" s="871" t="s">
        <v>631</v>
      </c>
      <c r="B573" s="872"/>
      <c r="C573" s="872"/>
      <c r="D573" s="872"/>
      <c r="E573" s="872"/>
      <c r="F573" s="873"/>
      <c r="G573" s="189">
        <f>SUM(G569:G571)</f>
        <v>0</v>
      </c>
      <c r="H573" s="189">
        <f>SUM(H569:H571)</f>
        <v>0</v>
      </c>
      <c r="I573" s="184">
        <f t="shared" si="46"/>
        <v>1.0609999999999999</v>
      </c>
      <c r="J573" s="184">
        <f t="shared" si="46"/>
        <v>1.0609999999999999</v>
      </c>
      <c r="K573" s="184">
        <f t="shared" si="46"/>
        <v>1.0609999999999999</v>
      </c>
      <c r="L573" s="184">
        <f t="shared" si="46"/>
        <v>1.0609999999999999</v>
      </c>
      <c r="M573" s="184">
        <f t="shared" si="46"/>
        <v>1.0609999999999999</v>
      </c>
      <c r="N573" s="184">
        <f t="shared" si="46"/>
        <v>1.0609999999999999</v>
      </c>
      <c r="O573" s="184">
        <f t="shared" si="46"/>
        <v>1.0609999999999999</v>
      </c>
      <c r="P573" s="184">
        <f t="shared" si="46"/>
        <v>1.0609999999999999</v>
      </c>
      <c r="Q573" s="185">
        <f t="shared" si="46"/>
        <v>1.0609999999999999</v>
      </c>
      <c r="R573" s="189">
        <f>SUM(R569:R571)</f>
        <v>2.9</v>
      </c>
    </row>
    <row r="574" spans="1:18" s="164" customFormat="1" thickBot="1">
      <c r="A574" s="874"/>
      <c r="B574" s="875"/>
      <c r="C574" s="875"/>
      <c r="D574" s="875"/>
      <c r="E574" s="875"/>
      <c r="F574" s="875"/>
      <c r="G574" s="875"/>
      <c r="H574" s="875"/>
      <c r="I574" s="875"/>
      <c r="J574" s="875"/>
      <c r="K574" s="875"/>
      <c r="L574" s="875"/>
      <c r="M574" s="875"/>
      <c r="N574" s="875"/>
      <c r="O574" s="875"/>
      <c r="P574" s="875"/>
      <c r="Q574" s="875"/>
      <c r="R574" s="398"/>
    </row>
    <row r="575" spans="1:18" s="164" customFormat="1" ht="35.1" customHeight="1" thickBot="1">
      <c r="A575" s="876" t="s">
        <v>302</v>
      </c>
      <c r="B575" s="877"/>
      <c r="C575" s="877"/>
      <c r="D575" s="877"/>
      <c r="E575" s="877"/>
      <c r="F575" s="877"/>
      <c r="G575" s="877"/>
      <c r="H575" s="877"/>
      <c r="I575" s="877"/>
      <c r="J575" s="877"/>
      <c r="K575" s="877"/>
      <c r="L575" s="877"/>
      <c r="M575" s="877"/>
      <c r="N575" s="877"/>
      <c r="O575" s="877"/>
      <c r="P575" s="877"/>
      <c r="Q575" s="877"/>
      <c r="R575" s="454"/>
    </row>
    <row r="576" spans="1:18" s="164" customFormat="1" ht="35.1" customHeight="1">
      <c r="A576" s="665">
        <v>93</v>
      </c>
      <c r="B576" s="536" t="s">
        <v>239</v>
      </c>
      <c r="C576" s="830" t="s">
        <v>228</v>
      </c>
      <c r="D576" s="536" t="s">
        <v>417</v>
      </c>
      <c r="E576" s="665" t="s">
        <v>17</v>
      </c>
      <c r="F576" s="102" t="s">
        <v>18</v>
      </c>
      <c r="G576" s="485">
        <f>R576*J5</f>
        <v>0</v>
      </c>
      <c r="H576" s="173">
        <v>0.67300000000000004</v>
      </c>
      <c r="I576" s="138"/>
      <c r="J576" s="138"/>
      <c r="K576" s="138"/>
      <c r="L576" s="138"/>
      <c r="M576" s="138"/>
      <c r="N576" s="138"/>
      <c r="O576" s="138"/>
      <c r="P576" s="138"/>
      <c r="Q576" s="168"/>
      <c r="R576" s="384">
        <v>0.93</v>
      </c>
    </row>
    <row r="577" spans="1:18" s="164" customFormat="1" ht="35.1" customHeight="1">
      <c r="A577" s="666"/>
      <c r="B577" s="505" t="s">
        <v>303</v>
      </c>
      <c r="C577" s="692"/>
      <c r="D577" s="117"/>
      <c r="E577" s="880"/>
      <c r="F577" s="107" t="s">
        <v>19</v>
      </c>
      <c r="G577" s="486"/>
      <c r="H577" s="169"/>
      <c r="I577" s="139"/>
      <c r="J577" s="139"/>
      <c r="K577" s="139"/>
      <c r="L577" s="139"/>
      <c r="M577" s="139"/>
      <c r="N577" s="139"/>
      <c r="O577" s="139"/>
      <c r="P577" s="139"/>
      <c r="Q577" s="170"/>
      <c r="R577" s="385"/>
    </row>
    <row r="578" spans="1:18" s="164" customFormat="1" ht="35.1" customHeight="1" thickBot="1">
      <c r="A578" s="666"/>
      <c r="B578" s="559" t="s">
        <v>304</v>
      </c>
      <c r="C578" s="692"/>
      <c r="D578" s="562"/>
      <c r="E578" s="880"/>
      <c r="F578" s="125" t="s">
        <v>20</v>
      </c>
      <c r="G578" s="487"/>
      <c r="H578" s="146"/>
      <c r="I578" s="147"/>
      <c r="J578" s="147"/>
      <c r="K578" s="147"/>
      <c r="L578" s="147"/>
      <c r="M578" s="147"/>
      <c r="N578" s="147"/>
      <c r="O578" s="147"/>
      <c r="P578" s="147"/>
      <c r="Q578" s="171"/>
      <c r="R578" s="387"/>
    </row>
    <row r="579" spans="1:18" s="164" customFormat="1" ht="35.1" customHeight="1" thickBot="1">
      <c r="A579" s="667"/>
      <c r="B579" s="560"/>
      <c r="C579" s="681"/>
      <c r="D579" s="560"/>
      <c r="E579" s="881"/>
      <c r="F579" s="558"/>
      <c r="G579" s="480"/>
      <c r="H579" s="882"/>
      <c r="I579" s="708"/>
      <c r="J579" s="708"/>
      <c r="K579" s="708"/>
      <c r="L579" s="708"/>
      <c r="M579" s="708"/>
      <c r="N579" s="708"/>
      <c r="O579" s="708"/>
      <c r="P579" s="708"/>
      <c r="Q579" s="708"/>
      <c r="R579" s="558"/>
    </row>
    <row r="580" spans="1:18" s="164" customFormat="1" ht="39.950000000000003" hidden="1" customHeight="1" thickBot="1">
      <c r="A580" s="847" t="s">
        <v>305</v>
      </c>
      <c r="B580" s="848"/>
      <c r="C580" s="848"/>
      <c r="D580" s="848"/>
      <c r="E580" s="849"/>
      <c r="F580" s="179">
        <f>SUM(H580:Q580)</f>
        <v>0.67300000000000004</v>
      </c>
      <c r="G580" s="481">
        <f t="shared" ref="G580:Q582" si="47">G576</f>
        <v>0</v>
      </c>
      <c r="H580" s="179">
        <f t="shared" si="47"/>
        <v>0.67300000000000004</v>
      </c>
      <c r="I580" s="179">
        <f t="shared" si="47"/>
        <v>0</v>
      </c>
      <c r="J580" s="179">
        <f t="shared" si="47"/>
        <v>0</v>
      </c>
      <c r="K580" s="179">
        <f t="shared" si="47"/>
        <v>0</v>
      </c>
      <c r="L580" s="179">
        <f t="shared" si="47"/>
        <v>0</v>
      </c>
      <c r="M580" s="179">
        <f t="shared" si="47"/>
        <v>0</v>
      </c>
      <c r="N580" s="179">
        <f t="shared" si="47"/>
        <v>0</v>
      </c>
      <c r="O580" s="179">
        <f t="shared" si="47"/>
        <v>0</v>
      </c>
      <c r="P580" s="179">
        <f t="shared" si="47"/>
        <v>0</v>
      </c>
      <c r="Q580" s="371">
        <f t="shared" si="47"/>
        <v>0</v>
      </c>
      <c r="R580" s="179">
        <f>R576</f>
        <v>0.93</v>
      </c>
    </row>
    <row r="581" spans="1:18" s="164" customFormat="1" ht="39.950000000000003" hidden="1" customHeight="1" thickBot="1">
      <c r="A581" s="850" t="s">
        <v>306</v>
      </c>
      <c r="B581" s="851"/>
      <c r="C581" s="851"/>
      <c r="D581" s="851"/>
      <c r="E581" s="852"/>
      <c r="F581" s="179">
        <f>SUM(H581:Q581)</f>
        <v>0</v>
      </c>
      <c r="G581" s="481">
        <f t="shared" si="47"/>
        <v>0</v>
      </c>
      <c r="H581" s="179">
        <f t="shared" si="47"/>
        <v>0</v>
      </c>
      <c r="I581" s="179">
        <f t="shared" si="47"/>
        <v>0</v>
      </c>
      <c r="J581" s="179">
        <f t="shared" si="47"/>
        <v>0</v>
      </c>
      <c r="K581" s="179">
        <f t="shared" si="47"/>
        <v>0</v>
      </c>
      <c r="L581" s="179">
        <f t="shared" si="47"/>
        <v>0</v>
      </c>
      <c r="M581" s="179">
        <f t="shared" si="47"/>
        <v>0</v>
      </c>
      <c r="N581" s="179">
        <f t="shared" si="47"/>
        <v>0</v>
      </c>
      <c r="O581" s="179">
        <f t="shared" si="47"/>
        <v>0</v>
      </c>
      <c r="P581" s="179">
        <f t="shared" si="47"/>
        <v>0</v>
      </c>
      <c r="Q581" s="371">
        <f t="shared" si="47"/>
        <v>0</v>
      </c>
      <c r="R581" s="179">
        <f>R577</f>
        <v>0</v>
      </c>
    </row>
    <row r="582" spans="1:18" s="164" customFormat="1" ht="39.950000000000003" hidden="1" customHeight="1" thickBot="1">
      <c r="A582" s="853" t="s">
        <v>307</v>
      </c>
      <c r="B582" s="854"/>
      <c r="C582" s="854"/>
      <c r="D582" s="854"/>
      <c r="E582" s="855"/>
      <c r="F582" s="181">
        <f>SUM(H582:Q582)</f>
        <v>0</v>
      </c>
      <c r="G582" s="481">
        <f t="shared" si="47"/>
        <v>0</v>
      </c>
      <c r="H582" s="179">
        <f t="shared" si="47"/>
        <v>0</v>
      </c>
      <c r="I582" s="179">
        <f t="shared" si="47"/>
        <v>0</v>
      </c>
      <c r="J582" s="179">
        <f t="shared" si="47"/>
        <v>0</v>
      </c>
      <c r="K582" s="179">
        <f t="shared" si="47"/>
        <v>0</v>
      </c>
      <c r="L582" s="179">
        <f t="shared" si="47"/>
        <v>0</v>
      </c>
      <c r="M582" s="179">
        <f t="shared" si="47"/>
        <v>0</v>
      </c>
      <c r="N582" s="179">
        <f t="shared" si="47"/>
        <v>0</v>
      </c>
      <c r="O582" s="179">
        <f t="shared" si="47"/>
        <v>0</v>
      </c>
      <c r="P582" s="179">
        <f t="shared" si="47"/>
        <v>0</v>
      </c>
      <c r="Q582" s="371">
        <f t="shared" si="47"/>
        <v>0</v>
      </c>
      <c r="R582" s="179">
        <f>R578</f>
        <v>0</v>
      </c>
    </row>
    <row r="583" spans="1:18" s="224" customFormat="1" ht="54.75" hidden="1" customHeight="1" thickBot="1">
      <c r="A583" s="859" t="s">
        <v>632</v>
      </c>
      <c r="B583" s="860"/>
      <c r="C583" s="860"/>
      <c r="D583" s="860"/>
      <c r="E583" s="862"/>
      <c r="F583" s="182">
        <f>SUM(F580:F581)</f>
        <v>0.67300000000000004</v>
      </c>
      <c r="G583" s="189">
        <f>SUM(G580:G581)</f>
        <v>0</v>
      </c>
      <c r="H583" s="182">
        <f>SUM(H580:H581)</f>
        <v>0.67300000000000004</v>
      </c>
      <c r="I583" s="182">
        <f>SUM(I580:I581)</f>
        <v>0</v>
      </c>
      <c r="J583" s="182">
        <f>SUM(J580:J581)</f>
        <v>0</v>
      </c>
      <c r="K583" s="182">
        <f t="shared" ref="K583:Q583" si="48">SUM(K580:K581)</f>
        <v>0</v>
      </c>
      <c r="L583" s="182">
        <f t="shared" si="48"/>
        <v>0</v>
      </c>
      <c r="M583" s="182">
        <f t="shared" si="48"/>
        <v>0</v>
      </c>
      <c r="N583" s="182">
        <f t="shared" si="48"/>
        <v>0</v>
      </c>
      <c r="O583" s="182">
        <f t="shared" si="48"/>
        <v>0</v>
      </c>
      <c r="P583" s="182">
        <f t="shared" si="48"/>
        <v>0</v>
      </c>
      <c r="Q583" s="183">
        <f t="shared" si="48"/>
        <v>0</v>
      </c>
      <c r="R583" s="182">
        <f>SUM(R580:R581)</f>
        <v>0.93</v>
      </c>
    </row>
    <row r="584" spans="1:18" s="224" customFormat="1" ht="51.75" hidden="1" customHeight="1" thickBot="1">
      <c r="A584" s="866" t="s">
        <v>633</v>
      </c>
      <c r="B584" s="867"/>
      <c r="C584" s="867"/>
      <c r="D584" s="867"/>
      <c r="E584" s="868"/>
      <c r="F584" s="184">
        <f>SUM(F580:F582)</f>
        <v>0.67300000000000004</v>
      </c>
      <c r="G584" s="184">
        <f t="shared" ref="G584:R584" si="49">SUM(G580:G582)</f>
        <v>0</v>
      </c>
      <c r="H584" s="184">
        <f t="shared" si="49"/>
        <v>0.67300000000000004</v>
      </c>
      <c r="I584" s="184">
        <f t="shared" si="49"/>
        <v>0</v>
      </c>
      <c r="J584" s="184">
        <f t="shared" si="49"/>
        <v>0</v>
      </c>
      <c r="K584" s="184">
        <f t="shared" si="49"/>
        <v>0</v>
      </c>
      <c r="L584" s="184">
        <f t="shared" si="49"/>
        <v>0</v>
      </c>
      <c r="M584" s="184">
        <f t="shared" si="49"/>
        <v>0</v>
      </c>
      <c r="N584" s="184">
        <f t="shared" si="49"/>
        <v>0</v>
      </c>
      <c r="O584" s="184">
        <f t="shared" si="49"/>
        <v>0</v>
      </c>
      <c r="P584" s="184">
        <f t="shared" si="49"/>
        <v>0</v>
      </c>
      <c r="Q584" s="185">
        <f t="shared" si="49"/>
        <v>0</v>
      </c>
      <c r="R584" s="184">
        <f t="shared" si="49"/>
        <v>0.93</v>
      </c>
    </row>
    <row r="585" spans="1:18" s="164" customFormat="1" ht="39.950000000000003" customHeight="1" thickBot="1">
      <c r="A585" s="879"/>
      <c r="B585" s="870"/>
      <c r="C585" s="870"/>
      <c r="D585" s="870"/>
      <c r="E585" s="870"/>
      <c r="F585" s="870"/>
      <c r="G585" s="870"/>
      <c r="H585" s="870"/>
      <c r="I585" s="870"/>
      <c r="J585" s="870"/>
      <c r="K585" s="870"/>
      <c r="L585" s="870"/>
      <c r="M585" s="870"/>
      <c r="N585" s="870"/>
      <c r="O585" s="870"/>
      <c r="P585" s="870"/>
      <c r="Q585" s="870"/>
      <c r="R585" s="398"/>
    </row>
    <row r="586" spans="1:18" s="164" customFormat="1" ht="39.950000000000003" customHeight="1" thickBot="1">
      <c r="A586" s="847" t="s">
        <v>308</v>
      </c>
      <c r="B586" s="848"/>
      <c r="C586" s="848"/>
      <c r="D586" s="848"/>
      <c r="E586" s="848"/>
      <c r="F586" s="856"/>
      <c r="G586" s="482">
        <f t="shared" ref="G586:H588" si="50">G580</f>
        <v>0</v>
      </c>
      <c r="H586" s="181">
        <f t="shared" si="50"/>
        <v>0.67300000000000004</v>
      </c>
      <c r="I586" s="181">
        <f t="shared" ref="I586:Q590" si="51">SUM(I580,H586)</f>
        <v>0.67300000000000004</v>
      </c>
      <c r="J586" s="181">
        <f t="shared" si="51"/>
        <v>0.67300000000000004</v>
      </c>
      <c r="K586" s="181">
        <f t="shared" si="51"/>
        <v>0.67300000000000004</v>
      </c>
      <c r="L586" s="181">
        <f t="shared" si="51"/>
        <v>0.67300000000000004</v>
      </c>
      <c r="M586" s="181">
        <f t="shared" si="51"/>
        <v>0.67300000000000004</v>
      </c>
      <c r="N586" s="181">
        <f t="shared" si="51"/>
        <v>0.67300000000000004</v>
      </c>
      <c r="O586" s="181">
        <f t="shared" si="51"/>
        <v>0.67300000000000004</v>
      </c>
      <c r="P586" s="181">
        <f t="shared" si="51"/>
        <v>0.67300000000000004</v>
      </c>
      <c r="Q586" s="186">
        <f t="shared" si="51"/>
        <v>0.67300000000000004</v>
      </c>
      <c r="R586" s="181">
        <f>R580</f>
        <v>0.93</v>
      </c>
    </row>
    <row r="587" spans="1:18" s="164" customFormat="1" ht="39.950000000000003" customHeight="1" thickBot="1">
      <c r="A587" s="850" t="s">
        <v>309</v>
      </c>
      <c r="B587" s="851"/>
      <c r="C587" s="851"/>
      <c r="D587" s="851"/>
      <c r="E587" s="851"/>
      <c r="F587" s="857"/>
      <c r="G587" s="482">
        <f t="shared" si="50"/>
        <v>0</v>
      </c>
      <c r="H587" s="181">
        <f t="shared" si="50"/>
        <v>0</v>
      </c>
      <c r="I587" s="181">
        <f t="shared" si="51"/>
        <v>0</v>
      </c>
      <c r="J587" s="181">
        <f t="shared" si="51"/>
        <v>0</v>
      </c>
      <c r="K587" s="181">
        <f t="shared" si="51"/>
        <v>0</v>
      </c>
      <c r="L587" s="181">
        <f t="shared" si="51"/>
        <v>0</v>
      </c>
      <c r="M587" s="181">
        <f t="shared" si="51"/>
        <v>0</v>
      </c>
      <c r="N587" s="181">
        <f t="shared" si="51"/>
        <v>0</v>
      </c>
      <c r="O587" s="181">
        <f t="shared" si="51"/>
        <v>0</v>
      </c>
      <c r="P587" s="181">
        <f t="shared" si="51"/>
        <v>0</v>
      </c>
      <c r="Q587" s="186">
        <f t="shared" si="51"/>
        <v>0</v>
      </c>
      <c r="R587" s="181">
        <f>R581</f>
        <v>0</v>
      </c>
    </row>
    <row r="588" spans="1:18" s="164" customFormat="1" ht="39.950000000000003" customHeight="1" thickBot="1">
      <c r="A588" s="853" t="s">
        <v>310</v>
      </c>
      <c r="B588" s="854"/>
      <c r="C588" s="854"/>
      <c r="D588" s="854"/>
      <c r="E588" s="854"/>
      <c r="F588" s="858"/>
      <c r="G588" s="482">
        <f t="shared" si="50"/>
        <v>0</v>
      </c>
      <c r="H588" s="181">
        <f t="shared" si="50"/>
        <v>0</v>
      </c>
      <c r="I588" s="181">
        <f t="shared" si="51"/>
        <v>0</v>
      </c>
      <c r="J588" s="181">
        <f t="shared" si="51"/>
        <v>0</v>
      </c>
      <c r="K588" s="181">
        <f t="shared" si="51"/>
        <v>0</v>
      </c>
      <c r="L588" s="181">
        <f t="shared" si="51"/>
        <v>0</v>
      </c>
      <c r="M588" s="181">
        <f t="shared" si="51"/>
        <v>0</v>
      </c>
      <c r="N588" s="181">
        <f t="shared" si="51"/>
        <v>0</v>
      </c>
      <c r="O588" s="181">
        <f t="shared" si="51"/>
        <v>0</v>
      </c>
      <c r="P588" s="181">
        <f t="shared" si="51"/>
        <v>0</v>
      </c>
      <c r="Q588" s="186">
        <f t="shared" si="51"/>
        <v>0</v>
      </c>
      <c r="R588" s="181">
        <f>R582</f>
        <v>0</v>
      </c>
    </row>
    <row r="589" spans="1:18" s="224" customFormat="1" ht="65.25" customHeight="1" thickBot="1">
      <c r="A589" s="859" t="s">
        <v>634</v>
      </c>
      <c r="B589" s="860"/>
      <c r="C589" s="860"/>
      <c r="D589" s="860"/>
      <c r="E589" s="861"/>
      <c r="F589" s="862"/>
      <c r="G589" s="189">
        <f>SUM(G586:G587)</f>
        <v>0</v>
      </c>
      <c r="H589" s="182">
        <f>SUM(H586:H587)</f>
        <v>0.67300000000000004</v>
      </c>
      <c r="I589" s="187">
        <f t="shared" si="51"/>
        <v>0.67300000000000004</v>
      </c>
      <c r="J589" s="187">
        <f t="shared" si="51"/>
        <v>0.67300000000000004</v>
      </c>
      <c r="K589" s="187">
        <f t="shared" si="51"/>
        <v>0.67300000000000004</v>
      </c>
      <c r="L589" s="187">
        <f t="shared" si="51"/>
        <v>0.67300000000000004</v>
      </c>
      <c r="M589" s="187">
        <f t="shared" si="51"/>
        <v>0.67300000000000004</v>
      </c>
      <c r="N589" s="187">
        <f t="shared" si="51"/>
        <v>0.67300000000000004</v>
      </c>
      <c r="O589" s="187">
        <f t="shared" si="51"/>
        <v>0.67300000000000004</v>
      </c>
      <c r="P589" s="187">
        <f t="shared" si="51"/>
        <v>0.67300000000000004</v>
      </c>
      <c r="Q589" s="188">
        <f t="shared" si="51"/>
        <v>0.67300000000000004</v>
      </c>
      <c r="R589" s="182">
        <f>SUM(R586:R587)</f>
        <v>0.93</v>
      </c>
    </row>
    <row r="590" spans="1:18" s="224" customFormat="1" ht="82.5" customHeight="1" thickBot="1">
      <c r="A590" s="871" t="s">
        <v>635</v>
      </c>
      <c r="B590" s="872"/>
      <c r="C590" s="872"/>
      <c r="D590" s="872"/>
      <c r="E590" s="872"/>
      <c r="F590" s="873"/>
      <c r="G590" s="189">
        <f>SUM(G586:G588)</f>
        <v>0</v>
      </c>
      <c r="H590" s="189">
        <f>SUM(H586:H588)</f>
        <v>0.67300000000000004</v>
      </c>
      <c r="I590" s="184">
        <f t="shared" si="51"/>
        <v>0.67300000000000004</v>
      </c>
      <c r="J590" s="184">
        <f t="shared" si="51"/>
        <v>0.67300000000000004</v>
      </c>
      <c r="K590" s="184">
        <f t="shared" si="51"/>
        <v>0.67300000000000004</v>
      </c>
      <c r="L590" s="184">
        <f t="shared" si="51"/>
        <v>0.67300000000000004</v>
      </c>
      <c r="M590" s="184">
        <f t="shared" si="51"/>
        <v>0.67300000000000004</v>
      </c>
      <c r="N590" s="184">
        <f t="shared" si="51"/>
        <v>0.67300000000000004</v>
      </c>
      <c r="O590" s="184">
        <f t="shared" si="51"/>
        <v>0.67300000000000004</v>
      </c>
      <c r="P590" s="184">
        <f t="shared" si="51"/>
        <v>0.67300000000000004</v>
      </c>
      <c r="Q590" s="185">
        <f t="shared" si="51"/>
        <v>0.67300000000000004</v>
      </c>
      <c r="R590" s="189">
        <f>SUM(R586:R588)</f>
        <v>0.93</v>
      </c>
    </row>
    <row r="591" spans="1:18" s="164" customFormat="1" ht="39.950000000000003" customHeight="1" thickBot="1">
      <c r="A591" s="874"/>
      <c r="B591" s="875"/>
      <c r="C591" s="875"/>
      <c r="D591" s="875"/>
      <c r="E591" s="875"/>
      <c r="F591" s="875"/>
      <c r="G591" s="875"/>
      <c r="H591" s="875"/>
      <c r="I591" s="875"/>
      <c r="J591" s="875"/>
      <c r="K591" s="875"/>
      <c r="L591" s="875"/>
      <c r="M591" s="875"/>
      <c r="N591" s="875"/>
      <c r="O591" s="875"/>
      <c r="P591" s="875"/>
      <c r="Q591" s="875"/>
      <c r="R591" s="398"/>
    </row>
    <row r="592" spans="1:18" s="164" customFormat="1" ht="35.1" customHeight="1" thickBot="1">
      <c r="A592" s="876" t="s">
        <v>311</v>
      </c>
      <c r="B592" s="883"/>
      <c r="C592" s="877"/>
      <c r="D592" s="877"/>
      <c r="E592" s="877"/>
      <c r="F592" s="877"/>
      <c r="G592" s="877"/>
      <c r="H592" s="877"/>
      <c r="I592" s="877"/>
      <c r="J592" s="877"/>
      <c r="K592" s="877"/>
      <c r="L592" s="877"/>
      <c r="M592" s="877"/>
      <c r="N592" s="877"/>
      <c r="O592" s="877"/>
      <c r="P592" s="877"/>
      <c r="Q592" s="877"/>
      <c r="R592" s="454"/>
    </row>
    <row r="593" spans="1:18" s="164" customFormat="1" ht="34.5" customHeight="1">
      <c r="A593" s="682">
        <v>94</v>
      </c>
      <c r="B593" s="536" t="s">
        <v>313</v>
      </c>
      <c r="C593" s="884" t="s">
        <v>176</v>
      </c>
      <c r="D593" s="536" t="s">
        <v>94</v>
      </c>
      <c r="E593" s="665" t="s">
        <v>451</v>
      </c>
      <c r="F593" s="102" t="s">
        <v>18</v>
      </c>
      <c r="G593" s="456"/>
      <c r="H593" s="173"/>
      <c r="I593" s="98"/>
      <c r="J593" s="138"/>
      <c r="K593" s="138"/>
      <c r="L593" s="138"/>
      <c r="M593" s="138"/>
      <c r="N593" s="138"/>
      <c r="O593" s="138"/>
      <c r="P593" s="138"/>
      <c r="Q593" s="168"/>
      <c r="R593" s="384"/>
    </row>
    <row r="594" spans="1:18" s="164" customFormat="1" ht="35.1" customHeight="1">
      <c r="A594" s="683"/>
      <c r="B594" s="505" t="s">
        <v>312</v>
      </c>
      <c r="C594" s="885"/>
      <c r="D594" s="117"/>
      <c r="E594" s="835"/>
      <c r="F594" s="107" t="s">
        <v>19</v>
      </c>
      <c r="G594" s="468"/>
      <c r="H594" s="169"/>
      <c r="I594" s="140"/>
      <c r="J594" s="139"/>
      <c r="K594" s="139"/>
      <c r="L594" s="139"/>
      <c r="M594" s="139"/>
      <c r="N594" s="139"/>
      <c r="O594" s="139"/>
      <c r="P594" s="139"/>
      <c r="Q594" s="170"/>
      <c r="R594" s="385"/>
    </row>
    <row r="595" spans="1:18" s="164" customFormat="1" ht="35.1" customHeight="1" thickBot="1">
      <c r="A595" s="683"/>
      <c r="B595" s="559" t="s">
        <v>636</v>
      </c>
      <c r="C595" s="885"/>
      <c r="D595" s="560"/>
      <c r="E595" s="835"/>
      <c r="F595" s="125" t="s">
        <v>20</v>
      </c>
      <c r="G595" s="497">
        <f>R595*J5</f>
        <v>0</v>
      </c>
      <c r="H595" s="191"/>
      <c r="I595" s="147"/>
      <c r="J595" s="147"/>
      <c r="K595" s="147"/>
      <c r="L595" s="147"/>
      <c r="M595" s="147"/>
      <c r="N595" s="147"/>
      <c r="O595" s="147"/>
      <c r="P595" s="147">
        <v>6.6000000000000003E-2</v>
      </c>
      <c r="Q595" s="171"/>
      <c r="R595" s="387">
        <v>1</v>
      </c>
    </row>
    <row r="596" spans="1:18" s="164" customFormat="1" ht="35.1" customHeight="1" thickBot="1">
      <c r="A596" s="683"/>
      <c r="B596" s="559" t="s">
        <v>637</v>
      </c>
      <c r="C596" s="885"/>
      <c r="D596" s="536"/>
      <c r="E596" s="835"/>
      <c r="F596" s="509"/>
      <c r="G596" s="461"/>
      <c r="H596" s="632"/>
      <c r="I596" s="632"/>
      <c r="J596" s="632"/>
      <c r="K596" s="632"/>
      <c r="L596" s="632"/>
      <c r="M596" s="632"/>
      <c r="N596" s="632"/>
      <c r="O596" s="632"/>
      <c r="P596" s="632"/>
      <c r="Q596" s="632"/>
      <c r="R596" s="509"/>
    </row>
    <row r="597" spans="1:18" s="164" customFormat="1" ht="34.5" customHeight="1">
      <c r="A597" s="682">
        <v>95</v>
      </c>
      <c r="B597" s="536" t="s">
        <v>313</v>
      </c>
      <c r="C597" s="886" t="s">
        <v>180</v>
      </c>
      <c r="D597" s="536" t="s">
        <v>187</v>
      </c>
      <c r="E597" s="665" t="s">
        <v>17</v>
      </c>
      <c r="F597" s="102" t="s">
        <v>18</v>
      </c>
      <c r="G597" s="456"/>
      <c r="H597" s="173"/>
      <c r="I597" s="138"/>
      <c r="J597" s="138"/>
      <c r="K597" s="138"/>
      <c r="L597" s="138"/>
      <c r="M597" s="138"/>
      <c r="N597" s="138"/>
      <c r="O597" s="138"/>
      <c r="P597" s="138"/>
      <c r="Q597" s="168"/>
      <c r="R597" s="384"/>
    </row>
    <row r="598" spans="1:18" s="164" customFormat="1" ht="35.1" customHeight="1">
      <c r="A598" s="683"/>
      <c r="B598" s="505" t="s">
        <v>314</v>
      </c>
      <c r="C598" s="669"/>
      <c r="D598" s="117"/>
      <c r="E598" s="835"/>
      <c r="F598" s="107" t="s">
        <v>19</v>
      </c>
      <c r="G598" s="468">
        <f>R598*J5</f>
        <v>0</v>
      </c>
      <c r="H598" s="169"/>
      <c r="I598" s="139"/>
      <c r="J598" s="139"/>
      <c r="K598" s="139"/>
      <c r="L598" s="139">
        <v>1.016</v>
      </c>
      <c r="M598" s="139"/>
      <c r="N598" s="139"/>
      <c r="O598" s="139"/>
      <c r="P598" s="139"/>
      <c r="Q598" s="170"/>
      <c r="R598" s="385">
        <v>1.25</v>
      </c>
    </row>
    <row r="599" spans="1:18" s="164" customFormat="1" ht="35.1" customHeight="1" thickBot="1">
      <c r="A599" s="683"/>
      <c r="B599" s="559" t="s">
        <v>315</v>
      </c>
      <c r="C599" s="669"/>
      <c r="D599" s="560"/>
      <c r="E599" s="835"/>
      <c r="F599" s="125" t="s">
        <v>20</v>
      </c>
      <c r="G599" s="497"/>
      <c r="H599" s="191"/>
      <c r="I599" s="147"/>
      <c r="J599" s="147"/>
      <c r="K599" s="147"/>
      <c r="L599" s="147"/>
      <c r="M599" s="147"/>
      <c r="N599" s="147"/>
      <c r="O599" s="147"/>
      <c r="P599" s="147"/>
      <c r="Q599" s="171"/>
      <c r="R599" s="387"/>
    </row>
    <row r="600" spans="1:18" s="164" customFormat="1" ht="35.1" customHeight="1" thickBot="1">
      <c r="A600" s="684"/>
      <c r="B600" s="560" t="s">
        <v>316</v>
      </c>
      <c r="C600" s="670"/>
      <c r="D600" s="120"/>
      <c r="E600" s="827"/>
      <c r="F600" s="132"/>
      <c r="G600" s="471"/>
      <c r="H600" s="837"/>
      <c r="I600" s="837"/>
      <c r="J600" s="837"/>
      <c r="K600" s="837"/>
      <c r="L600" s="837"/>
      <c r="M600" s="837"/>
      <c r="N600" s="837"/>
      <c r="O600" s="837"/>
      <c r="P600" s="837"/>
      <c r="Q600" s="837"/>
      <c r="R600" s="132"/>
    </row>
    <row r="601" spans="1:18" s="164" customFormat="1" ht="35.1" customHeight="1">
      <c r="A601" s="665">
        <v>96</v>
      </c>
      <c r="B601" s="536" t="s">
        <v>317</v>
      </c>
      <c r="C601" s="668" t="s">
        <v>318</v>
      </c>
      <c r="D601" s="536"/>
      <c r="E601" s="665" t="s">
        <v>451</v>
      </c>
      <c r="F601" s="102" t="s">
        <v>18</v>
      </c>
      <c r="G601" s="456"/>
      <c r="H601" s="173"/>
      <c r="I601" s="138"/>
      <c r="J601" s="138"/>
      <c r="K601" s="138"/>
      <c r="L601" s="138"/>
      <c r="M601" s="138"/>
      <c r="N601" s="138"/>
      <c r="O601" s="138"/>
      <c r="P601" s="138"/>
      <c r="Q601" s="168"/>
      <c r="R601" s="384"/>
    </row>
    <row r="602" spans="1:18" s="164" customFormat="1" ht="35.1" customHeight="1">
      <c r="A602" s="666"/>
      <c r="B602" s="559" t="s">
        <v>319</v>
      </c>
      <c r="C602" s="692"/>
      <c r="D602" s="133"/>
      <c r="E602" s="835"/>
      <c r="F602" s="107" t="s">
        <v>19</v>
      </c>
      <c r="G602" s="468"/>
      <c r="H602" s="178"/>
      <c r="I602" s="140"/>
      <c r="J602" s="140"/>
      <c r="K602" s="140"/>
      <c r="L602" s="140"/>
      <c r="M602" s="140"/>
      <c r="N602" s="140"/>
      <c r="O602" s="140"/>
      <c r="P602" s="140"/>
      <c r="Q602" s="177"/>
      <c r="R602" s="386"/>
    </row>
    <row r="603" spans="1:18" s="164" customFormat="1" ht="35.1" customHeight="1" thickBot="1">
      <c r="A603" s="666"/>
      <c r="B603" s="505" t="s">
        <v>320</v>
      </c>
      <c r="C603" s="692"/>
      <c r="D603" s="562" t="s">
        <v>238</v>
      </c>
      <c r="E603" s="835"/>
      <c r="F603" s="125" t="s">
        <v>20</v>
      </c>
      <c r="G603" s="497">
        <f>R603*J5</f>
        <v>0</v>
      </c>
      <c r="H603" s="191"/>
      <c r="I603" s="147"/>
      <c r="J603" s="147"/>
      <c r="K603" s="147"/>
      <c r="L603" s="147"/>
      <c r="M603" s="147"/>
      <c r="N603" s="147"/>
      <c r="O603" s="147"/>
      <c r="P603" s="147">
        <v>0</v>
      </c>
      <c r="Q603" s="171"/>
      <c r="R603" s="387">
        <v>0.48</v>
      </c>
    </row>
    <row r="604" spans="1:18" s="164" customFormat="1" ht="35.1" customHeight="1">
      <c r="A604" s="666"/>
      <c r="B604" s="559" t="s">
        <v>321</v>
      </c>
      <c r="C604" s="692"/>
      <c r="D604" s="122"/>
      <c r="E604" s="835"/>
      <c r="F604" s="664"/>
      <c r="G604" s="461"/>
      <c r="H604" s="632"/>
      <c r="I604" s="888"/>
      <c r="J604" s="888"/>
      <c r="K604" s="888"/>
      <c r="L604" s="888"/>
      <c r="M604" s="888"/>
      <c r="N604" s="888"/>
      <c r="O604" s="888"/>
      <c r="P604" s="888"/>
      <c r="Q604" s="888"/>
      <c r="R604" s="509"/>
    </row>
    <row r="605" spans="1:18" s="164" customFormat="1" ht="35.1" customHeight="1" thickBot="1">
      <c r="A605" s="667"/>
      <c r="B605" s="560" t="s">
        <v>322</v>
      </c>
      <c r="C605" s="681"/>
      <c r="D605" s="136"/>
      <c r="E605" s="827"/>
      <c r="F605" s="887"/>
      <c r="G605" s="488"/>
      <c r="H605" s="889"/>
      <c r="I605" s="889"/>
      <c r="J605" s="889"/>
      <c r="K605" s="889"/>
      <c r="L605" s="889"/>
      <c r="M605" s="889"/>
      <c r="N605" s="889"/>
      <c r="O605" s="889"/>
      <c r="P605" s="889"/>
      <c r="Q605" s="889"/>
      <c r="R605" s="531"/>
    </row>
    <row r="606" spans="1:18" s="164" customFormat="1" ht="35.1" hidden="1" customHeight="1" thickBot="1">
      <c r="A606" s="847" t="s">
        <v>323</v>
      </c>
      <c r="B606" s="848"/>
      <c r="C606" s="848"/>
      <c r="D606" s="848"/>
      <c r="E606" s="849"/>
      <c r="F606" s="179">
        <f>SUM(H606:Q606)</f>
        <v>0</v>
      </c>
      <c r="G606" s="481">
        <f>G593+G597+G601</f>
        <v>0</v>
      </c>
      <c r="H606" s="179">
        <f>H593+H597+H601</f>
        <v>0</v>
      </c>
      <c r="I606" s="179">
        <f t="shared" ref="I606:Q606" si="52">I593+I597+I601</f>
        <v>0</v>
      </c>
      <c r="J606" s="179">
        <f t="shared" si="52"/>
        <v>0</v>
      </c>
      <c r="K606" s="179">
        <f t="shared" si="52"/>
        <v>0</v>
      </c>
      <c r="L606" s="179">
        <f t="shared" si="52"/>
        <v>0</v>
      </c>
      <c r="M606" s="179">
        <f t="shared" si="52"/>
        <v>0</v>
      </c>
      <c r="N606" s="179">
        <f t="shared" si="52"/>
        <v>0</v>
      </c>
      <c r="O606" s="179">
        <f t="shared" si="52"/>
        <v>0</v>
      </c>
      <c r="P606" s="179">
        <f t="shared" si="52"/>
        <v>0</v>
      </c>
      <c r="Q606" s="371">
        <f t="shared" si="52"/>
        <v>0</v>
      </c>
      <c r="R606" s="179">
        <f>R593+R597+R601</f>
        <v>0</v>
      </c>
    </row>
    <row r="607" spans="1:18" s="164" customFormat="1" ht="35.1" hidden="1" customHeight="1" thickBot="1">
      <c r="A607" s="850" t="s">
        <v>324</v>
      </c>
      <c r="B607" s="851"/>
      <c r="C607" s="851"/>
      <c r="D607" s="851"/>
      <c r="E607" s="852"/>
      <c r="F607" s="179">
        <f>SUM(H607:Q607)</f>
        <v>1.016</v>
      </c>
      <c r="G607" s="481">
        <f t="shared" ref="G607:R608" si="53">G594+G598+G602</f>
        <v>0</v>
      </c>
      <c r="H607" s="179">
        <f t="shared" si="53"/>
        <v>0</v>
      </c>
      <c r="I607" s="179">
        <f t="shared" si="53"/>
        <v>0</v>
      </c>
      <c r="J607" s="179">
        <f t="shared" si="53"/>
        <v>0</v>
      </c>
      <c r="K607" s="179">
        <f t="shared" si="53"/>
        <v>0</v>
      </c>
      <c r="L607" s="179">
        <f t="shared" si="53"/>
        <v>1.016</v>
      </c>
      <c r="M607" s="179">
        <f t="shared" si="53"/>
        <v>0</v>
      </c>
      <c r="N607" s="179">
        <f t="shared" si="53"/>
        <v>0</v>
      </c>
      <c r="O607" s="179">
        <f t="shared" si="53"/>
        <v>0</v>
      </c>
      <c r="P607" s="179">
        <f t="shared" si="53"/>
        <v>0</v>
      </c>
      <c r="Q607" s="371">
        <f t="shared" si="53"/>
        <v>0</v>
      </c>
      <c r="R607" s="179">
        <f t="shared" si="53"/>
        <v>1.25</v>
      </c>
    </row>
    <row r="608" spans="1:18" s="164" customFormat="1" ht="35.1" hidden="1" customHeight="1" thickBot="1">
      <c r="A608" s="853" t="s">
        <v>325</v>
      </c>
      <c r="B608" s="854"/>
      <c r="C608" s="854"/>
      <c r="D608" s="854"/>
      <c r="E608" s="855"/>
      <c r="F608" s="181">
        <f>SUM(H608:Q608)</f>
        <v>6.6000000000000003E-2</v>
      </c>
      <c r="G608" s="481">
        <f t="shared" si="53"/>
        <v>0</v>
      </c>
      <c r="H608" s="179">
        <f t="shared" si="53"/>
        <v>0</v>
      </c>
      <c r="I608" s="179">
        <f t="shared" si="53"/>
        <v>0</v>
      </c>
      <c r="J608" s="179">
        <f t="shared" si="53"/>
        <v>0</v>
      </c>
      <c r="K608" s="179">
        <f t="shared" si="53"/>
        <v>0</v>
      </c>
      <c r="L608" s="179">
        <f t="shared" si="53"/>
        <v>0</v>
      </c>
      <c r="M608" s="179">
        <f t="shared" si="53"/>
        <v>0</v>
      </c>
      <c r="N608" s="179">
        <f t="shared" si="53"/>
        <v>0</v>
      </c>
      <c r="O608" s="179">
        <f t="shared" si="53"/>
        <v>0</v>
      </c>
      <c r="P608" s="179">
        <f t="shared" si="53"/>
        <v>6.6000000000000003E-2</v>
      </c>
      <c r="Q608" s="371">
        <f t="shared" si="53"/>
        <v>0</v>
      </c>
      <c r="R608" s="179">
        <f t="shared" si="53"/>
        <v>1.48</v>
      </c>
    </row>
    <row r="609" spans="1:18" s="224" customFormat="1" ht="51.75" hidden="1" customHeight="1" thickBot="1">
      <c r="A609" s="859" t="s">
        <v>638</v>
      </c>
      <c r="B609" s="860"/>
      <c r="C609" s="860"/>
      <c r="D609" s="860"/>
      <c r="E609" s="862"/>
      <c r="F609" s="182">
        <f>SUM(F606:F607)</f>
        <v>1.016</v>
      </c>
      <c r="G609" s="189">
        <f>SUM(G606:G607)</f>
        <v>0</v>
      </c>
      <c r="H609" s="182">
        <f>SUM(H606:H607)</f>
        <v>0</v>
      </c>
      <c r="I609" s="182">
        <f>SUM(I606:I607)</f>
        <v>0</v>
      </c>
      <c r="J609" s="182">
        <f>SUM(J606:J607)</f>
        <v>0</v>
      </c>
      <c r="K609" s="182">
        <f t="shared" ref="K609:Q609" si="54">SUM(K606:K607)</f>
        <v>0</v>
      </c>
      <c r="L609" s="182">
        <f t="shared" si="54"/>
        <v>1.016</v>
      </c>
      <c r="M609" s="182">
        <f t="shared" si="54"/>
        <v>0</v>
      </c>
      <c r="N609" s="182">
        <f t="shared" si="54"/>
        <v>0</v>
      </c>
      <c r="O609" s="182">
        <f t="shared" si="54"/>
        <v>0</v>
      </c>
      <c r="P609" s="182">
        <f t="shared" si="54"/>
        <v>0</v>
      </c>
      <c r="Q609" s="183">
        <f t="shared" si="54"/>
        <v>0</v>
      </c>
      <c r="R609" s="182">
        <f>SUM(R606:R607)</f>
        <v>1.25</v>
      </c>
    </row>
    <row r="610" spans="1:18" s="224" customFormat="1" ht="51.75" hidden="1" customHeight="1" thickBot="1">
      <c r="A610" s="866" t="s">
        <v>639</v>
      </c>
      <c r="B610" s="867"/>
      <c r="C610" s="867"/>
      <c r="D610" s="867"/>
      <c r="E610" s="868"/>
      <c r="F610" s="184">
        <f>SUM(F606:F608)</f>
        <v>1.0820000000000001</v>
      </c>
      <c r="G610" s="184">
        <f t="shared" ref="G610:R610" si="55">SUM(G606:G608)</f>
        <v>0</v>
      </c>
      <c r="H610" s="184">
        <f t="shared" si="55"/>
        <v>0</v>
      </c>
      <c r="I610" s="184">
        <f t="shared" si="55"/>
        <v>0</v>
      </c>
      <c r="J610" s="184">
        <f t="shared" si="55"/>
        <v>0</v>
      </c>
      <c r="K610" s="184">
        <f t="shared" si="55"/>
        <v>0</v>
      </c>
      <c r="L610" s="184">
        <f t="shared" si="55"/>
        <v>1.016</v>
      </c>
      <c r="M610" s="184">
        <f t="shared" si="55"/>
        <v>0</v>
      </c>
      <c r="N610" s="184">
        <f t="shared" si="55"/>
        <v>0</v>
      </c>
      <c r="O610" s="184">
        <f t="shared" si="55"/>
        <v>0</v>
      </c>
      <c r="P610" s="184">
        <f t="shared" si="55"/>
        <v>6.6000000000000003E-2</v>
      </c>
      <c r="Q610" s="185">
        <f t="shared" si="55"/>
        <v>0</v>
      </c>
      <c r="R610" s="184">
        <f t="shared" si="55"/>
        <v>2.73</v>
      </c>
    </row>
    <row r="611" spans="1:18" s="164" customFormat="1" ht="35.1" hidden="1" customHeight="1" thickBot="1">
      <c r="A611" s="874"/>
      <c r="B611" s="875"/>
      <c r="C611" s="875"/>
      <c r="D611" s="875"/>
      <c r="E611" s="875"/>
      <c r="F611" s="875"/>
      <c r="G611" s="875"/>
      <c r="H611" s="875"/>
      <c r="I611" s="875"/>
      <c r="J611" s="875"/>
      <c r="K611" s="875"/>
      <c r="L611" s="875"/>
      <c r="M611" s="875"/>
      <c r="N611" s="875"/>
      <c r="O611" s="875"/>
      <c r="P611" s="875"/>
      <c r="Q611" s="875"/>
      <c r="R611" s="398"/>
    </row>
    <row r="612" spans="1:18" s="164" customFormat="1" ht="35.1" customHeight="1" thickBot="1">
      <c r="A612" s="847" t="s">
        <v>326</v>
      </c>
      <c r="B612" s="848"/>
      <c r="C612" s="848"/>
      <c r="D612" s="848"/>
      <c r="E612" s="848"/>
      <c r="F612" s="856"/>
      <c r="G612" s="482">
        <f t="shared" ref="G612:G614" si="56">G606</f>
        <v>0</v>
      </c>
      <c r="H612" s="181">
        <f>H606</f>
        <v>0</v>
      </c>
      <c r="I612" s="181">
        <f>I606+H612</f>
        <v>0</v>
      </c>
      <c r="J612" s="181">
        <f t="shared" ref="J612:Q614" si="57">J606+I612</f>
        <v>0</v>
      </c>
      <c r="K612" s="181">
        <f t="shared" si="57"/>
        <v>0</v>
      </c>
      <c r="L612" s="181">
        <f t="shared" si="57"/>
        <v>0</v>
      </c>
      <c r="M612" s="181">
        <f t="shared" si="57"/>
        <v>0</v>
      </c>
      <c r="N612" s="181">
        <f t="shared" si="57"/>
        <v>0</v>
      </c>
      <c r="O612" s="181">
        <f t="shared" si="57"/>
        <v>0</v>
      </c>
      <c r="P612" s="181">
        <f t="shared" si="57"/>
        <v>0</v>
      </c>
      <c r="Q612" s="181">
        <f t="shared" si="57"/>
        <v>0</v>
      </c>
      <c r="R612" s="181">
        <f>R606</f>
        <v>0</v>
      </c>
    </row>
    <row r="613" spans="1:18" s="164" customFormat="1" ht="35.1" customHeight="1" thickBot="1">
      <c r="A613" s="850" t="s">
        <v>327</v>
      </c>
      <c r="B613" s="851"/>
      <c r="C613" s="851"/>
      <c r="D613" s="851"/>
      <c r="E613" s="851"/>
      <c r="F613" s="857"/>
      <c r="G613" s="482">
        <f t="shared" si="56"/>
        <v>0</v>
      </c>
      <c r="H613" s="181">
        <f>H607</f>
        <v>0</v>
      </c>
      <c r="I613" s="181">
        <f>I607+H613</f>
        <v>0</v>
      </c>
      <c r="J613" s="181">
        <f t="shared" si="57"/>
        <v>0</v>
      </c>
      <c r="K613" s="181">
        <f t="shared" si="57"/>
        <v>0</v>
      </c>
      <c r="L613" s="181">
        <f t="shared" si="57"/>
        <v>1.016</v>
      </c>
      <c r="M613" s="181">
        <f t="shared" si="57"/>
        <v>1.016</v>
      </c>
      <c r="N613" s="181">
        <f t="shared" si="57"/>
        <v>1.016</v>
      </c>
      <c r="O613" s="181">
        <f t="shared" si="57"/>
        <v>1.016</v>
      </c>
      <c r="P613" s="181">
        <f t="shared" si="57"/>
        <v>1.016</v>
      </c>
      <c r="Q613" s="181">
        <f t="shared" si="57"/>
        <v>1.016</v>
      </c>
      <c r="R613" s="181">
        <f>R607</f>
        <v>1.25</v>
      </c>
    </row>
    <row r="614" spans="1:18" s="164" customFormat="1" ht="35.1" customHeight="1" thickBot="1">
      <c r="A614" s="853" t="s">
        <v>328</v>
      </c>
      <c r="B614" s="854"/>
      <c r="C614" s="854"/>
      <c r="D614" s="854"/>
      <c r="E614" s="854"/>
      <c r="F614" s="858"/>
      <c r="G614" s="482">
        <f t="shared" si="56"/>
        <v>0</v>
      </c>
      <c r="H614" s="181">
        <f>H608</f>
        <v>0</v>
      </c>
      <c r="I614" s="181">
        <f>I608+H614</f>
        <v>0</v>
      </c>
      <c r="J614" s="181">
        <f t="shared" si="57"/>
        <v>0</v>
      </c>
      <c r="K614" s="181">
        <f t="shared" si="57"/>
        <v>0</v>
      </c>
      <c r="L614" s="181">
        <f t="shared" si="57"/>
        <v>0</v>
      </c>
      <c r="M614" s="181">
        <f t="shared" si="57"/>
        <v>0</v>
      </c>
      <c r="N614" s="181">
        <f t="shared" si="57"/>
        <v>0</v>
      </c>
      <c r="O614" s="181">
        <f t="shared" si="57"/>
        <v>0</v>
      </c>
      <c r="P614" s="181">
        <f t="shared" si="57"/>
        <v>6.6000000000000003E-2</v>
      </c>
      <c r="Q614" s="181">
        <f t="shared" si="57"/>
        <v>6.6000000000000003E-2</v>
      </c>
      <c r="R614" s="181">
        <f>R608</f>
        <v>1.48</v>
      </c>
    </row>
    <row r="615" spans="1:18" s="224" customFormat="1" ht="67.5" customHeight="1" thickBot="1">
      <c r="A615" s="859" t="s">
        <v>640</v>
      </c>
      <c r="B615" s="860"/>
      <c r="C615" s="860"/>
      <c r="D615" s="860"/>
      <c r="E615" s="861"/>
      <c r="F615" s="862"/>
      <c r="G615" s="189">
        <f>SUM(G612:G613)</f>
        <v>0</v>
      </c>
      <c r="H615" s="182">
        <f>SUM(H612:H613)</f>
        <v>0</v>
      </c>
      <c r="I615" s="187">
        <f t="shared" ref="I615:Q616" si="58">SUM(I609,H615)</f>
        <v>0</v>
      </c>
      <c r="J615" s="187">
        <f t="shared" si="58"/>
        <v>0</v>
      </c>
      <c r="K615" s="187">
        <f t="shared" si="58"/>
        <v>0</v>
      </c>
      <c r="L615" s="187">
        <f t="shared" si="58"/>
        <v>1.016</v>
      </c>
      <c r="M615" s="187">
        <f t="shared" si="58"/>
        <v>1.016</v>
      </c>
      <c r="N615" s="187">
        <f t="shared" si="58"/>
        <v>1.016</v>
      </c>
      <c r="O615" s="187">
        <f t="shared" si="58"/>
        <v>1.016</v>
      </c>
      <c r="P615" s="187">
        <f t="shared" si="58"/>
        <v>1.016</v>
      </c>
      <c r="Q615" s="188">
        <f t="shared" si="58"/>
        <v>1.016</v>
      </c>
      <c r="R615" s="182">
        <f>SUM(R612:R613)</f>
        <v>1.25</v>
      </c>
    </row>
    <row r="616" spans="1:18" s="224" customFormat="1" ht="90" customHeight="1" thickBot="1">
      <c r="A616" s="871" t="s">
        <v>641</v>
      </c>
      <c r="B616" s="872"/>
      <c r="C616" s="872"/>
      <c r="D616" s="872"/>
      <c r="E616" s="872"/>
      <c r="F616" s="873"/>
      <c r="G616" s="189">
        <f>SUM(G612:G614)</f>
        <v>0</v>
      </c>
      <c r="H616" s="189">
        <f>SUM(H612:H614)</f>
        <v>0</v>
      </c>
      <c r="I616" s="184">
        <f t="shared" si="58"/>
        <v>0</v>
      </c>
      <c r="J616" s="184">
        <f t="shared" si="58"/>
        <v>0</v>
      </c>
      <c r="K616" s="184">
        <f t="shared" si="58"/>
        <v>0</v>
      </c>
      <c r="L616" s="184">
        <f t="shared" si="58"/>
        <v>1.016</v>
      </c>
      <c r="M616" s="184">
        <f t="shared" si="58"/>
        <v>1.016</v>
      </c>
      <c r="N616" s="184">
        <f t="shared" si="58"/>
        <v>1.016</v>
      </c>
      <c r="O616" s="184">
        <f t="shared" si="58"/>
        <v>1.016</v>
      </c>
      <c r="P616" s="184">
        <f t="shared" si="58"/>
        <v>1.0820000000000001</v>
      </c>
      <c r="Q616" s="185">
        <f t="shared" si="58"/>
        <v>1.0820000000000001</v>
      </c>
      <c r="R616" s="189">
        <f>SUM(R612:R614)</f>
        <v>2.73</v>
      </c>
    </row>
    <row r="617" spans="1:18" s="164" customFormat="1" hidden="1" thickBot="1">
      <c r="A617" s="874"/>
      <c r="B617" s="875"/>
      <c r="C617" s="875"/>
      <c r="D617" s="875"/>
      <c r="E617" s="875"/>
      <c r="F617" s="875"/>
      <c r="G617" s="875"/>
      <c r="H617" s="875"/>
      <c r="I617" s="875"/>
      <c r="J617" s="875"/>
      <c r="K617" s="875"/>
      <c r="L617" s="875"/>
      <c r="M617" s="875"/>
      <c r="N617" s="875"/>
      <c r="O617" s="875"/>
      <c r="P617" s="875"/>
      <c r="Q617" s="875"/>
      <c r="R617" s="398"/>
    </row>
    <row r="618" spans="1:18" s="164" customFormat="1" ht="40.5" hidden="1" customHeight="1" thickBot="1">
      <c r="A618" s="847" t="s">
        <v>329</v>
      </c>
      <c r="B618" s="848"/>
      <c r="C618" s="848"/>
      <c r="D618" s="848"/>
      <c r="E618" s="849"/>
      <c r="F618" s="179">
        <f>SUM(H618:Q618)</f>
        <v>3.3730000000000002</v>
      </c>
      <c r="G618" s="489">
        <f>SUM(G525,G542,G563,G580,G606)</f>
        <v>0</v>
      </c>
      <c r="H618" s="194">
        <f>SUM(H525,H542,H563,H580,H606)</f>
        <v>2.0430000000000001</v>
      </c>
      <c r="I618" s="194">
        <f t="shared" ref="I618:Q618" si="59">SUM(I525,I542,I563,I580,I606)</f>
        <v>1.0609999999999999</v>
      </c>
      <c r="J618" s="194">
        <f t="shared" si="59"/>
        <v>0.26900000000000002</v>
      </c>
      <c r="K618" s="194">
        <f t="shared" si="59"/>
        <v>0</v>
      </c>
      <c r="L618" s="194">
        <f t="shared" si="59"/>
        <v>0</v>
      </c>
      <c r="M618" s="194">
        <f t="shared" si="59"/>
        <v>0</v>
      </c>
      <c r="N618" s="194">
        <f t="shared" si="59"/>
        <v>0</v>
      </c>
      <c r="O618" s="194">
        <f t="shared" si="59"/>
        <v>0</v>
      </c>
      <c r="P618" s="194">
        <f t="shared" si="59"/>
        <v>0</v>
      </c>
      <c r="Q618" s="372">
        <f t="shared" si="59"/>
        <v>0</v>
      </c>
      <c r="R618" s="194">
        <f>SUM(R525,R542,R563,R580,R606)</f>
        <v>7.2799999999999994</v>
      </c>
    </row>
    <row r="619" spans="1:18" s="164" customFormat="1" ht="36.75" hidden="1" customHeight="1" thickBot="1">
      <c r="A619" s="850" t="s">
        <v>330</v>
      </c>
      <c r="B619" s="851"/>
      <c r="C619" s="851"/>
      <c r="D619" s="851"/>
      <c r="E619" s="852"/>
      <c r="F619" s="179">
        <f>SUM(H619:Q619)</f>
        <v>1.016</v>
      </c>
      <c r="G619" s="489">
        <f t="shared" ref="G619:R620" si="60">SUM(G526,G543,G564,G581,G607)</f>
        <v>0</v>
      </c>
      <c r="H619" s="194">
        <f t="shared" si="60"/>
        <v>0</v>
      </c>
      <c r="I619" s="194">
        <f t="shared" si="60"/>
        <v>0</v>
      </c>
      <c r="J619" s="194">
        <f t="shared" si="60"/>
        <v>0</v>
      </c>
      <c r="K619" s="194">
        <f t="shared" si="60"/>
        <v>0</v>
      </c>
      <c r="L619" s="194">
        <f t="shared" si="60"/>
        <v>1.016</v>
      </c>
      <c r="M619" s="194">
        <f t="shared" si="60"/>
        <v>0</v>
      </c>
      <c r="N619" s="194">
        <f t="shared" si="60"/>
        <v>0</v>
      </c>
      <c r="O619" s="194">
        <f t="shared" si="60"/>
        <v>0</v>
      </c>
      <c r="P619" s="194">
        <f t="shared" si="60"/>
        <v>0</v>
      </c>
      <c r="Q619" s="372">
        <f t="shared" si="60"/>
        <v>0</v>
      </c>
      <c r="R619" s="194">
        <f t="shared" si="60"/>
        <v>1.25</v>
      </c>
    </row>
    <row r="620" spans="1:18" s="164" customFormat="1" ht="40.5" hidden="1" customHeight="1" thickBot="1">
      <c r="A620" s="894" t="s">
        <v>331</v>
      </c>
      <c r="B620" s="895"/>
      <c r="C620" s="895"/>
      <c r="D620" s="895"/>
      <c r="E620" s="896"/>
      <c r="F620" s="180">
        <f>SUM(H620:Q620)</f>
        <v>2.1079999999999997</v>
      </c>
      <c r="G620" s="489">
        <f t="shared" si="60"/>
        <v>0</v>
      </c>
      <c r="H620" s="194">
        <f t="shared" si="60"/>
        <v>0</v>
      </c>
      <c r="I620" s="194">
        <f t="shared" si="60"/>
        <v>0</v>
      </c>
      <c r="J620" s="194">
        <f t="shared" si="60"/>
        <v>0</v>
      </c>
      <c r="K620" s="194">
        <f t="shared" si="60"/>
        <v>0</v>
      </c>
      <c r="L620" s="194">
        <f t="shared" si="60"/>
        <v>0</v>
      </c>
      <c r="M620" s="194">
        <f t="shared" si="60"/>
        <v>0</v>
      </c>
      <c r="N620" s="194">
        <f t="shared" si="60"/>
        <v>0</v>
      </c>
      <c r="O620" s="194">
        <f t="shared" si="60"/>
        <v>2.0419999999999998</v>
      </c>
      <c r="P620" s="194">
        <f t="shared" si="60"/>
        <v>6.6000000000000003E-2</v>
      </c>
      <c r="Q620" s="372">
        <f t="shared" si="60"/>
        <v>0</v>
      </c>
      <c r="R620" s="194">
        <f t="shared" si="60"/>
        <v>5.1400000000000006</v>
      </c>
    </row>
    <row r="621" spans="1:18" s="224" customFormat="1" ht="55.5" hidden="1" customHeight="1" thickBot="1">
      <c r="A621" s="859" t="s">
        <v>642</v>
      </c>
      <c r="B621" s="860"/>
      <c r="C621" s="860"/>
      <c r="D621" s="860"/>
      <c r="E621" s="862"/>
      <c r="F621" s="182">
        <f>SUM(F618:F619)</f>
        <v>4.3890000000000002</v>
      </c>
      <c r="G621" s="197">
        <f>SUM(G618:G619)</f>
        <v>0</v>
      </c>
      <c r="H621" s="195">
        <f>SUM(H618:H619)</f>
        <v>2.0430000000000001</v>
      </c>
      <c r="I621" s="195">
        <f>SUM(I618:I619)</f>
        <v>1.0609999999999999</v>
      </c>
      <c r="J621" s="195">
        <f>SUM(J618:J619)</f>
        <v>0.26900000000000002</v>
      </c>
      <c r="K621" s="195">
        <f t="shared" ref="K621:Q621" si="61">SUM(K618:K619)</f>
        <v>0</v>
      </c>
      <c r="L621" s="195">
        <f t="shared" si="61"/>
        <v>1.016</v>
      </c>
      <c r="M621" s="195">
        <f t="shared" si="61"/>
        <v>0</v>
      </c>
      <c r="N621" s="195">
        <f t="shared" si="61"/>
        <v>0</v>
      </c>
      <c r="O621" s="195">
        <f t="shared" si="61"/>
        <v>0</v>
      </c>
      <c r="P621" s="195">
        <f t="shared" si="61"/>
        <v>0</v>
      </c>
      <c r="Q621" s="196">
        <f t="shared" si="61"/>
        <v>0</v>
      </c>
      <c r="R621" s="195">
        <f>SUM(R618:R619)</f>
        <v>8.5299999999999994</v>
      </c>
    </row>
    <row r="622" spans="1:18" s="224" customFormat="1" ht="60.75" hidden="1" customHeight="1" thickBot="1">
      <c r="A622" s="866" t="s">
        <v>643</v>
      </c>
      <c r="B622" s="867"/>
      <c r="C622" s="867"/>
      <c r="D622" s="867"/>
      <c r="E622" s="868"/>
      <c r="F622" s="189">
        <f>SUM(F618:F620)</f>
        <v>6.4969999999999999</v>
      </c>
      <c r="G622" s="197">
        <f t="shared" ref="G622:R622" si="62">SUM(G618:G620)</f>
        <v>0</v>
      </c>
      <c r="H622" s="197">
        <f t="shared" si="62"/>
        <v>2.0430000000000001</v>
      </c>
      <c r="I622" s="197">
        <f t="shared" si="62"/>
        <v>1.0609999999999999</v>
      </c>
      <c r="J622" s="197">
        <f t="shared" si="62"/>
        <v>0.26900000000000002</v>
      </c>
      <c r="K622" s="197">
        <f t="shared" si="62"/>
        <v>0</v>
      </c>
      <c r="L622" s="197">
        <f t="shared" si="62"/>
        <v>1.016</v>
      </c>
      <c r="M622" s="197">
        <f t="shared" si="62"/>
        <v>0</v>
      </c>
      <c r="N622" s="197">
        <f t="shared" si="62"/>
        <v>0</v>
      </c>
      <c r="O622" s="197">
        <f t="shared" si="62"/>
        <v>2.0419999999999998</v>
      </c>
      <c r="P622" s="197">
        <f t="shared" si="62"/>
        <v>6.6000000000000003E-2</v>
      </c>
      <c r="Q622" s="198">
        <f t="shared" si="62"/>
        <v>0</v>
      </c>
      <c r="R622" s="455">
        <f t="shared" si="62"/>
        <v>13.67</v>
      </c>
    </row>
    <row r="623" spans="1:18" s="164" customFormat="1" ht="35.1" customHeight="1" thickBot="1">
      <c r="A623" s="874"/>
      <c r="B623" s="875"/>
      <c r="C623" s="875"/>
      <c r="D623" s="875"/>
      <c r="E623" s="875"/>
      <c r="F623" s="875"/>
      <c r="G623" s="875"/>
      <c r="H623" s="875"/>
      <c r="I623" s="875"/>
      <c r="J623" s="875"/>
      <c r="K623" s="875"/>
      <c r="L623" s="875"/>
      <c r="M623" s="875"/>
      <c r="N623" s="875"/>
      <c r="O623" s="875"/>
      <c r="P623" s="875"/>
      <c r="Q623" s="875"/>
      <c r="R623" s="454"/>
    </row>
    <row r="624" spans="1:18" s="164" customFormat="1" ht="42" customHeight="1" thickBot="1">
      <c r="A624" s="847" t="s">
        <v>332</v>
      </c>
      <c r="B624" s="848"/>
      <c r="C624" s="848"/>
      <c r="D624" s="848"/>
      <c r="E624" s="848"/>
      <c r="F624" s="856"/>
      <c r="G624" s="490">
        <f t="shared" ref="G624:G626" si="63">G618</f>
        <v>0</v>
      </c>
      <c r="H624" s="199">
        <f>H618</f>
        <v>2.0430000000000001</v>
      </c>
      <c r="I624" s="199">
        <f t="shared" ref="I624:Q628" si="64">SUM(I618,H624)</f>
        <v>3.1040000000000001</v>
      </c>
      <c r="J624" s="199">
        <f t="shared" si="64"/>
        <v>3.3730000000000002</v>
      </c>
      <c r="K624" s="199">
        <f t="shared" si="64"/>
        <v>3.3730000000000002</v>
      </c>
      <c r="L624" s="199">
        <f t="shared" si="64"/>
        <v>3.3730000000000002</v>
      </c>
      <c r="M624" s="199">
        <f t="shared" si="64"/>
        <v>3.3730000000000002</v>
      </c>
      <c r="N624" s="199">
        <f t="shared" si="64"/>
        <v>3.3730000000000002</v>
      </c>
      <c r="O624" s="199">
        <f t="shared" si="64"/>
        <v>3.3730000000000002</v>
      </c>
      <c r="P624" s="199">
        <f t="shared" si="64"/>
        <v>3.3730000000000002</v>
      </c>
      <c r="Q624" s="200">
        <f t="shared" si="64"/>
        <v>3.3730000000000002</v>
      </c>
      <c r="R624" s="199">
        <f>R618</f>
        <v>7.2799999999999994</v>
      </c>
    </row>
    <row r="625" spans="1:18" s="164" customFormat="1" ht="36.75" customHeight="1" thickBot="1">
      <c r="A625" s="850" t="s">
        <v>333</v>
      </c>
      <c r="B625" s="851"/>
      <c r="C625" s="851"/>
      <c r="D625" s="851"/>
      <c r="E625" s="851"/>
      <c r="F625" s="857"/>
      <c r="G625" s="490">
        <f t="shared" si="63"/>
        <v>0</v>
      </c>
      <c r="H625" s="199">
        <f>H619</f>
        <v>0</v>
      </c>
      <c r="I625" s="199">
        <f t="shared" si="64"/>
        <v>0</v>
      </c>
      <c r="J625" s="199">
        <f t="shared" si="64"/>
        <v>0</v>
      </c>
      <c r="K625" s="199">
        <f t="shared" si="64"/>
        <v>0</v>
      </c>
      <c r="L625" s="199">
        <f t="shared" si="64"/>
        <v>1.016</v>
      </c>
      <c r="M625" s="199">
        <f t="shared" si="64"/>
        <v>1.016</v>
      </c>
      <c r="N625" s="199">
        <f t="shared" si="64"/>
        <v>1.016</v>
      </c>
      <c r="O625" s="199">
        <f t="shared" si="64"/>
        <v>1.016</v>
      </c>
      <c r="P625" s="199">
        <f t="shared" si="64"/>
        <v>1.016</v>
      </c>
      <c r="Q625" s="200">
        <f t="shared" si="64"/>
        <v>1.016</v>
      </c>
      <c r="R625" s="199">
        <f>R619</f>
        <v>1.25</v>
      </c>
    </row>
    <row r="626" spans="1:18" s="164" customFormat="1" ht="42" customHeight="1" thickBot="1">
      <c r="A626" s="853" t="s">
        <v>334</v>
      </c>
      <c r="B626" s="854"/>
      <c r="C626" s="854"/>
      <c r="D626" s="854"/>
      <c r="E626" s="854"/>
      <c r="F626" s="858"/>
      <c r="G626" s="490">
        <f t="shared" si="63"/>
        <v>0</v>
      </c>
      <c r="H626" s="199">
        <f>H620</f>
        <v>0</v>
      </c>
      <c r="I626" s="199">
        <f t="shared" si="64"/>
        <v>0</v>
      </c>
      <c r="J626" s="199">
        <f t="shared" si="64"/>
        <v>0</v>
      </c>
      <c r="K626" s="199">
        <f t="shared" si="64"/>
        <v>0</v>
      </c>
      <c r="L626" s="199">
        <f t="shared" si="64"/>
        <v>0</v>
      </c>
      <c r="M626" s="199">
        <f t="shared" si="64"/>
        <v>0</v>
      </c>
      <c r="N626" s="199">
        <f t="shared" si="64"/>
        <v>0</v>
      </c>
      <c r="O626" s="199">
        <f t="shared" si="64"/>
        <v>2.0419999999999998</v>
      </c>
      <c r="P626" s="199">
        <f t="shared" si="64"/>
        <v>2.1079999999999997</v>
      </c>
      <c r="Q626" s="200">
        <f t="shared" si="64"/>
        <v>2.1079999999999997</v>
      </c>
      <c r="R626" s="199">
        <f>R620</f>
        <v>5.1400000000000006</v>
      </c>
    </row>
    <row r="627" spans="1:18" s="224" customFormat="1" ht="43.5" customHeight="1" thickBot="1">
      <c r="A627" s="859" t="s">
        <v>644</v>
      </c>
      <c r="B627" s="860"/>
      <c r="C627" s="860"/>
      <c r="D627" s="860"/>
      <c r="E627" s="861"/>
      <c r="F627" s="862"/>
      <c r="G627" s="197">
        <f>SUM(G624:G625)</f>
        <v>0</v>
      </c>
      <c r="H627" s="195">
        <f>SUM(H624:H625)</f>
        <v>2.0430000000000001</v>
      </c>
      <c r="I627" s="201">
        <f t="shared" si="64"/>
        <v>3.1040000000000001</v>
      </c>
      <c r="J627" s="201">
        <f t="shared" si="64"/>
        <v>3.3730000000000002</v>
      </c>
      <c r="K627" s="201">
        <f t="shared" si="64"/>
        <v>3.3730000000000002</v>
      </c>
      <c r="L627" s="201">
        <f t="shared" si="64"/>
        <v>4.3890000000000002</v>
      </c>
      <c r="M627" s="201">
        <f t="shared" si="64"/>
        <v>4.3890000000000002</v>
      </c>
      <c r="N627" s="201">
        <f t="shared" si="64"/>
        <v>4.3890000000000002</v>
      </c>
      <c r="O627" s="201">
        <f t="shared" si="64"/>
        <v>4.3890000000000002</v>
      </c>
      <c r="P627" s="201">
        <f t="shared" si="64"/>
        <v>4.3890000000000002</v>
      </c>
      <c r="Q627" s="202">
        <f t="shared" si="64"/>
        <v>4.3890000000000002</v>
      </c>
      <c r="R627" s="195">
        <f>SUM(R624:R625)</f>
        <v>8.5299999999999994</v>
      </c>
    </row>
    <row r="628" spans="1:18" s="224" customFormat="1" ht="54" customHeight="1" thickBot="1">
      <c r="A628" s="871" t="s">
        <v>645</v>
      </c>
      <c r="B628" s="872"/>
      <c r="C628" s="872"/>
      <c r="D628" s="872"/>
      <c r="E628" s="872"/>
      <c r="F628" s="873"/>
      <c r="G628" s="197">
        <f>SUM(G624:G626)</f>
        <v>0</v>
      </c>
      <c r="H628" s="197">
        <f>SUM(H624:H626)</f>
        <v>2.0430000000000001</v>
      </c>
      <c r="I628" s="197">
        <f t="shared" si="64"/>
        <v>3.1040000000000001</v>
      </c>
      <c r="J628" s="197">
        <f t="shared" si="64"/>
        <v>3.3730000000000002</v>
      </c>
      <c r="K628" s="197">
        <f t="shared" si="64"/>
        <v>3.3730000000000002</v>
      </c>
      <c r="L628" s="197">
        <f t="shared" si="64"/>
        <v>4.3890000000000002</v>
      </c>
      <c r="M628" s="197">
        <f t="shared" si="64"/>
        <v>4.3890000000000002</v>
      </c>
      <c r="N628" s="197">
        <f t="shared" si="64"/>
        <v>4.3890000000000002</v>
      </c>
      <c r="O628" s="197">
        <f t="shared" si="64"/>
        <v>6.431</v>
      </c>
      <c r="P628" s="197">
        <f t="shared" si="64"/>
        <v>6.4969999999999999</v>
      </c>
      <c r="Q628" s="197">
        <f t="shared" si="64"/>
        <v>6.4969999999999999</v>
      </c>
      <c r="R628" s="197">
        <f>SUM(R624:R626)</f>
        <v>13.67</v>
      </c>
    </row>
    <row r="629" spans="1:18" ht="35.1" customHeight="1" thickBot="1">
      <c r="A629" s="897"/>
      <c r="B629" s="898"/>
      <c r="C629" s="898"/>
      <c r="D629" s="898"/>
      <c r="E629" s="898"/>
      <c r="F629" s="898"/>
      <c r="G629" s="898"/>
      <c r="H629" s="898"/>
      <c r="I629" s="898"/>
      <c r="J629" s="898"/>
      <c r="K629" s="898"/>
      <c r="L629" s="898"/>
      <c r="M629" s="898"/>
      <c r="N629" s="898"/>
      <c r="O629" s="898"/>
      <c r="P629" s="898"/>
      <c r="Q629" s="898"/>
      <c r="R629" s="389"/>
    </row>
    <row r="630" spans="1:18" ht="35.1" customHeight="1" thickBot="1">
      <c r="A630" s="722" t="s">
        <v>335</v>
      </c>
      <c r="B630" s="723"/>
      <c r="C630" s="723"/>
      <c r="D630" s="723"/>
      <c r="E630" s="723"/>
      <c r="F630" s="723"/>
      <c r="G630" s="723"/>
      <c r="H630" s="723"/>
      <c r="I630" s="723"/>
      <c r="J630" s="723"/>
      <c r="K630" s="723"/>
      <c r="L630" s="723"/>
      <c r="M630" s="723"/>
      <c r="N630" s="723"/>
      <c r="O630" s="723"/>
      <c r="P630" s="723"/>
      <c r="Q630" s="723"/>
      <c r="R630" s="389"/>
    </row>
    <row r="631" spans="1:18" ht="35.1" customHeight="1">
      <c r="A631" s="751">
        <v>97</v>
      </c>
      <c r="B631" s="523" t="s">
        <v>336</v>
      </c>
      <c r="C631" s="754" t="s">
        <v>337</v>
      </c>
      <c r="D631" s="212"/>
      <c r="E631" s="751" t="s">
        <v>451</v>
      </c>
      <c r="F631" s="46" t="s">
        <v>18</v>
      </c>
      <c r="G631" s="456"/>
      <c r="H631" s="39"/>
      <c r="I631" s="209"/>
      <c r="J631" s="209"/>
      <c r="K631" s="209"/>
      <c r="L631" s="209"/>
      <c r="M631" s="209"/>
      <c r="N631" s="209"/>
      <c r="O631" s="209"/>
      <c r="P631" s="209"/>
      <c r="Q631" s="362"/>
      <c r="R631" s="394"/>
    </row>
    <row r="632" spans="1:18" ht="44.25" customHeight="1">
      <c r="A632" s="752"/>
      <c r="B632" s="524" t="s">
        <v>338</v>
      </c>
      <c r="C632" s="761"/>
      <c r="D632" s="11"/>
      <c r="E632" s="752"/>
      <c r="F632" s="450" t="s">
        <v>19</v>
      </c>
      <c r="G632" s="468">
        <f>R632*J5</f>
        <v>0</v>
      </c>
      <c r="H632" s="13"/>
      <c r="I632" s="10"/>
      <c r="J632" s="10"/>
      <c r="K632" s="10"/>
      <c r="L632" s="301">
        <v>0</v>
      </c>
      <c r="M632" s="10"/>
      <c r="N632" s="10"/>
      <c r="O632" s="10"/>
      <c r="P632" s="10"/>
      <c r="Q632" s="17"/>
      <c r="R632" s="392">
        <v>6</v>
      </c>
    </row>
    <row r="633" spans="1:18" s="61" customFormat="1" ht="42" customHeight="1" thickBot="1">
      <c r="A633" s="752"/>
      <c r="B633" s="524" t="s">
        <v>339</v>
      </c>
      <c r="C633" s="761"/>
      <c r="D633" s="8"/>
      <c r="E633" s="752"/>
      <c r="F633" s="50" t="s">
        <v>20</v>
      </c>
      <c r="G633" s="497">
        <f>R633*J5</f>
        <v>0</v>
      </c>
      <c r="H633" s="44"/>
      <c r="I633" s="42"/>
      <c r="J633" s="42"/>
      <c r="K633" s="42"/>
      <c r="L633" s="42"/>
      <c r="M633" s="42"/>
      <c r="N633" s="42"/>
      <c r="O633" s="42"/>
      <c r="P633" s="42">
        <v>0</v>
      </c>
      <c r="Q633" s="361"/>
      <c r="R633" s="393">
        <v>8.5</v>
      </c>
    </row>
    <row r="634" spans="1:18" ht="35.1" customHeight="1">
      <c r="A634" s="752"/>
      <c r="B634" s="532" t="s">
        <v>340</v>
      </c>
      <c r="C634" s="761"/>
      <c r="D634" s="742" t="s">
        <v>653</v>
      </c>
      <c r="E634" s="752"/>
      <c r="F634" s="900"/>
      <c r="G634" s="442"/>
      <c r="H634" s="766"/>
      <c r="I634" s="766"/>
      <c r="J634" s="766"/>
      <c r="K634" s="766"/>
      <c r="L634" s="766"/>
      <c r="M634" s="766"/>
      <c r="N634" s="766"/>
      <c r="O634" s="766"/>
      <c r="P634" s="766"/>
      <c r="Q634" s="766"/>
      <c r="R634" s="547"/>
    </row>
    <row r="635" spans="1:18" ht="35.1" customHeight="1">
      <c r="A635" s="752"/>
      <c r="B635" s="524" t="s">
        <v>341</v>
      </c>
      <c r="C635" s="761"/>
      <c r="D635" s="899"/>
      <c r="E635" s="752"/>
      <c r="F635" s="900"/>
      <c r="G635" s="442"/>
      <c r="H635" s="766"/>
      <c r="I635" s="766"/>
      <c r="J635" s="766"/>
      <c r="K635" s="766"/>
      <c r="L635" s="766"/>
      <c r="M635" s="766"/>
      <c r="N635" s="766"/>
      <c r="O635" s="766"/>
      <c r="P635" s="766"/>
      <c r="Q635" s="766"/>
      <c r="R635" s="547"/>
    </row>
    <row r="636" spans="1:18" ht="35.1" customHeight="1">
      <c r="A636" s="752"/>
      <c r="B636" s="524" t="s">
        <v>342</v>
      </c>
      <c r="C636" s="761"/>
      <c r="D636" s="524"/>
      <c r="E636" s="752"/>
      <c r="F636" s="900"/>
      <c r="G636" s="442"/>
      <c r="H636" s="766"/>
      <c r="I636" s="766"/>
      <c r="J636" s="766"/>
      <c r="K636" s="766"/>
      <c r="L636" s="766"/>
      <c r="M636" s="766"/>
      <c r="N636" s="766"/>
      <c r="O636" s="766"/>
      <c r="P636" s="766"/>
      <c r="Q636" s="766"/>
      <c r="R636" s="547"/>
    </row>
    <row r="637" spans="1:18" ht="35.1" customHeight="1">
      <c r="A637" s="752"/>
      <c r="B637" s="524" t="s">
        <v>343</v>
      </c>
      <c r="C637" s="761"/>
      <c r="D637" s="762" t="s">
        <v>654</v>
      </c>
      <c r="E637" s="752"/>
      <c r="F637" s="900"/>
      <c r="G637" s="442"/>
      <c r="H637" s="766"/>
      <c r="I637" s="766"/>
      <c r="J637" s="766"/>
      <c r="K637" s="766"/>
      <c r="L637" s="766"/>
      <c r="M637" s="766"/>
      <c r="N637" s="766"/>
      <c r="O637" s="766"/>
      <c r="P637" s="766"/>
      <c r="Q637" s="766"/>
      <c r="R637" s="547"/>
    </row>
    <row r="638" spans="1:18" ht="35.1" customHeight="1">
      <c r="A638" s="752"/>
      <c r="B638" s="524" t="s">
        <v>344</v>
      </c>
      <c r="C638" s="761"/>
      <c r="D638" s="899"/>
      <c r="E638" s="752"/>
      <c r="F638" s="900"/>
      <c r="G638" s="442"/>
      <c r="H638" s="766"/>
      <c r="I638" s="766"/>
      <c r="J638" s="766"/>
      <c r="K638" s="766"/>
      <c r="L638" s="766"/>
      <c r="M638" s="766"/>
      <c r="N638" s="766"/>
      <c r="O638" s="766"/>
      <c r="P638" s="766"/>
      <c r="Q638" s="766"/>
      <c r="R638" s="547"/>
    </row>
    <row r="639" spans="1:18" ht="35.1" customHeight="1">
      <c r="A639" s="752"/>
      <c r="B639" s="524" t="s">
        <v>345</v>
      </c>
      <c r="C639" s="761"/>
      <c r="D639" s="524"/>
      <c r="E639" s="752"/>
      <c r="F639" s="900"/>
      <c r="G639" s="442"/>
      <c r="H639" s="766"/>
      <c r="I639" s="766"/>
      <c r="J639" s="766"/>
      <c r="K639" s="766"/>
      <c r="L639" s="766"/>
      <c r="M639" s="766"/>
      <c r="N639" s="766"/>
      <c r="O639" s="766"/>
      <c r="P639" s="766"/>
      <c r="Q639" s="766"/>
      <c r="R639" s="547"/>
    </row>
    <row r="640" spans="1:18" ht="35.1" customHeight="1" thickBot="1">
      <c r="A640" s="753"/>
      <c r="B640" s="545" t="s">
        <v>346</v>
      </c>
      <c r="C640" s="890"/>
      <c r="D640" s="66"/>
      <c r="E640" s="753"/>
      <c r="F640" s="901"/>
      <c r="G640" s="451"/>
      <c r="H640" s="767"/>
      <c r="I640" s="767"/>
      <c r="J640" s="767"/>
      <c r="K640" s="767"/>
      <c r="L640" s="767"/>
      <c r="M640" s="767"/>
      <c r="N640" s="767"/>
      <c r="O640" s="767"/>
      <c r="P640" s="767"/>
      <c r="Q640" s="767"/>
      <c r="R640" s="514"/>
    </row>
    <row r="641" spans="1:18" ht="35.1" customHeight="1">
      <c r="A641" s="751">
        <v>98</v>
      </c>
      <c r="B641" s="523" t="s">
        <v>336</v>
      </c>
      <c r="C641" s="754" t="s">
        <v>347</v>
      </c>
      <c r="D641" s="523"/>
      <c r="E641" s="751" t="s">
        <v>451</v>
      </c>
      <c r="F641" s="46" t="s">
        <v>18</v>
      </c>
      <c r="G641" s="456"/>
      <c r="H641" s="39"/>
      <c r="I641" s="209"/>
      <c r="J641" s="209"/>
      <c r="K641" s="209"/>
      <c r="L641" s="209"/>
      <c r="M641" s="209"/>
      <c r="N641" s="209"/>
      <c r="O641" s="209"/>
      <c r="P641" s="209"/>
      <c r="Q641" s="362"/>
      <c r="R641" s="394"/>
    </row>
    <row r="642" spans="1:18" ht="35.1" customHeight="1">
      <c r="A642" s="752"/>
      <c r="B642" s="524" t="s">
        <v>348</v>
      </c>
      <c r="C642" s="774"/>
      <c r="D642" s="213"/>
      <c r="E642" s="752"/>
      <c r="F642" s="450" t="s">
        <v>19</v>
      </c>
      <c r="G642" s="468">
        <f>R642*J5</f>
        <v>0</v>
      </c>
      <c r="H642" s="45"/>
      <c r="I642" s="210"/>
      <c r="J642" s="210"/>
      <c r="K642" s="210"/>
      <c r="L642" s="301">
        <v>0</v>
      </c>
      <c r="M642" s="210"/>
      <c r="N642" s="210"/>
      <c r="O642" s="210"/>
      <c r="P642" s="210"/>
      <c r="Q642" s="363"/>
      <c r="R642" s="395">
        <v>6</v>
      </c>
    </row>
    <row r="643" spans="1:18" ht="35.1" customHeight="1" thickBot="1">
      <c r="A643" s="752"/>
      <c r="B643" s="524" t="s">
        <v>349</v>
      </c>
      <c r="C643" s="774"/>
      <c r="D643" s="8"/>
      <c r="E643" s="752"/>
      <c r="F643" s="50" t="s">
        <v>20</v>
      </c>
      <c r="G643" s="497">
        <f>R643*J5</f>
        <v>0</v>
      </c>
      <c r="H643" s="44"/>
      <c r="I643" s="42"/>
      <c r="J643" s="42"/>
      <c r="K643" s="42"/>
      <c r="L643" s="42"/>
      <c r="M643" s="42"/>
      <c r="N643" s="42"/>
      <c r="O643" s="42"/>
      <c r="P643" s="42">
        <v>0</v>
      </c>
      <c r="Q643" s="361"/>
      <c r="R643" s="393">
        <v>9.1</v>
      </c>
    </row>
    <row r="644" spans="1:18" ht="35.1" customHeight="1">
      <c r="A644" s="752"/>
      <c r="B644" s="532" t="s">
        <v>350</v>
      </c>
      <c r="C644" s="774"/>
      <c r="D644" s="917" t="s">
        <v>470</v>
      </c>
      <c r="E644" s="752"/>
      <c r="F644" s="900"/>
      <c r="G644" s="442"/>
      <c r="H644" s="766"/>
      <c r="I644" s="766"/>
      <c r="J644" s="766"/>
      <c r="K644" s="766"/>
      <c r="L644" s="766"/>
      <c r="M644" s="766"/>
      <c r="N644" s="766"/>
      <c r="O644" s="766"/>
      <c r="P644" s="766"/>
      <c r="Q644" s="766"/>
      <c r="R644" s="547"/>
    </row>
    <row r="645" spans="1:18" ht="64.5" customHeight="1">
      <c r="A645" s="752"/>
      <c r="B645" s="524" t="s">
        <v>351</v>
      </c>
      <c r="C645" s="774"/>
      <c r="D645" s="918"/>
      <c r="E645" s="752"/>
      <c r="F645" s="900"/>
      <c r="G645" s="442"/>
      <c r="H645" s="766"/>
      <c r="I645" s="766"/>
      <c r="J645" s="766"/>
      <c r="K645" s="766"/>
      <c r="L645" s="766"/>
      <c r="M645" s="766"/>
      <c r="N645" s="766"/>
      <c r="O645" s="766"/>
      <c r="P645" s="766"/>
      <c r="Q645" s="766"/>
      <c r="R645" s="547"/>
    </row>
    <row r="646" spans="1:18" ht="35.1" customHeight="1">
      <c r="A646" s="752"/>
      <c r="B646" s="524" t="s">
        <v>343</v>
      </c>
      <c r="C646" s="774"/>
      <c r="D646" s="918"/>
      <c r="E646" s="752"/>
      <c r="F646" s="900"/>
      <c r="G646" s="442"/>
      <c r="H646" s="766"/>
      <c r="I646" s="766"/>
      <c r="J646" s="766"/>
      <c r="K646" s="766"/>
      <c r="L646" s="766"/>
      <c r="M646" s="766"/>
      <c r="N646" s="766"/>
      <c r="O646" s="766"/>
      <c r="P646" s="766"/>
      <c r="Q646" s="766"/>
      <c r="R646" s="547"/>
    </row>
    <row r="647" spans="1:18" ht="35.1" customHeight="1">
      <c r="A647" s="752"/>
      <c r="B647" s="524" t="s">
        <v>344</v>
      </c>
      <c r="C647" s="774"/>
      <c r="D647" s="918"/>
      <c r="E647" s="752"/>
      <c r="F647" s="900"/>
      <c r="G647" s="442"/>
      <c r="H647" s="766"/>
      <c r="I647" s="766"/>
      <c r="J647" s="766"/>
      <c r="K647" s="766"/>
      <c r="L647" s="766"/>
      <c r="M647" s="766"/>
      <c r="N647" s="766"/>
      <c r="O647" s="766"/>
      <c r="P647" s="766"/>
      <c r="Q647" s="766"/>
      <c r="R647" s="547"/>
    </row>
    <row r="648" spans="1:18" ht="35.1" customHeight="1">
      <c r="A648" s="752"/>
      <c r="B648" s="524" t="s">
        <v>345</v>
      </c>
      <c r="C648" s="774"/>
      <c r="D648" s="918"/>
      <c r="E648" s="752"/>
      <c r="F648" s="900"/>
      <c r="G648" s="442"/>
      <c r="H648" s="766"/>
      <c r="I648" s="766"/>
      <c r="J648" s="766"/>
      <c r="K648" s="766"/>
      <c r="L648" s="766"/>
      <c r="M648" s="766"/>
      <c r="N648" s="766"/>
      <c r="O648" s="766"/>
      <c r="P648" s="766"/>
      <c r="Q648" s="766"/>
      <c r="R648" s="547"/>
    </row>
    <row r="649" spans="1:18" ht="35.1" customHeight="1" thickBot="1">
      <c r="A649" s="753"/>
      <c r="B649" s="545" t="s">
        <v>352</v>
      </c>
      <c r="C649" s="775"/>
      <c r="D649" s="919"/>
      <c r="E649" s="753"/>
      <c r="F649" s="912"/>
      <c r="G649" s="451"/>
      <c r="H649" s="767"/>
      <c r="I649" s="767"/>
      <c r="J649" s="767"/>
      <c r="K649" s="767"/>
      <c r="L649" s="767"/>
      <c r="M649" s="767"/>
      <c r="N649" s="767"/>
      <c r="O649" s="767"/>
      <c r="P649" s="767"/>
      <c r="Q649" s="767"/>
      <c r="R649" s="525"/>
    </row>
    <row r="650" spans="1:18" ht="35.1" hidden="1" customHeight="1" thickBot="1">
      <c r="A650" s="716" t="s">
        <v>353</v>
      </c>
      <c r="B650" s="717"/>
      <c r="C650" s="717"/>
      <c r="D650" s="717"/>
      <c r="E650" s="843"/>
      <c r="F650" s="205">
        <f>SUM(H650:Q650)</f>
        <v>0</v>
      </c>
      <c r="G650" s="413">
        <f t="shared" ref="G650:Q652" si="65">G631+G641</f>
        <v>0</v>
      </c>
      <c r="H650" s="205">
        <f t="shared" si="65"/>
        <v>0</v>
      </c>
      <c r="I650" s="205">
        <f t="shared" si="65"/>
        <v>0</v>
      </c>
      <c r="J650" s="205">
        <f t="shared" si="65"/>
        <v>0</v>
      </c>
      <c r="K650" s="205">
        <f t="shared" si="65"/>
        <v>0</v>
      </c>
      <c r="L650" s="205">
        <f t="shared" si="65"/>
        <v>0</v>
      </c>
      <c r="M650" s="205">
        <f t="shared" si="65"/>
        <v>0</v>
      </c>
      <c r="N650" s="205">
        <f t="shared" si="65"/>
        <v>0</v>
      </c>
      <c r="O650" s="205">
        <f t="shared" si="65"/>
        <v>0</v>
      </c>
      <c r="P650" s="205">
        <f t="shared" si="65"/>
        <v>0</v>
      </c>
      <c r="Q650" s="46">
        <f t="shared" si="65"/>
        <v>0</v>
      </c>
      <c r="R650" s="205">
        <f>R631+R641</f>
        <v>0</v>
      </c>
    </row>
    <row r="651" spans="1:18" ht="35.1" hidden="1" customHeight="1" thickBot="1">
      <c r="A651" s="731" t="s">
        <v>354</v>
      </c>
      <c r="B651" s="732"/>
      <c r="C651" s="732"/>
      <c r="D651" s="732"/>
      <c r="E651" s="820"/>
      <c r="F651" s="205">
        <f>SUM(H651:Q651)</f>
        <v>0</v>
      </c>
      <c r="G651" s="413">
        <f t="shared" si="65"/>
        <v>0</v>
      </c>
      <c r="H651" s="205">
        <f t="shared" si="65"/>
        <v>0</v>
      </c>
      <c r="I651" s="205">
        <f t="shared" si="65"/>
        <v>0</v>
      </c>
      <c r="J651" s="205">
        <f t="shared" si="65"/>
        <v>0</v>
      </c>
      <c r="K651" s="205">
        <f t="shared" si="65"/>
        <v>0</v>
      </c>
      <c r="L651" s="205">
        <f t="shared" si="65"/>
        <v>0</v>
      </c>
      <c r="M651" s="205">
        <f t="shared" si="65"/>
        <v>0</v>
      </c>
      <c r="N651" s="205">
        <f t="shared" si="65"/>
        <v>0</v>
      </c>
      <c r="O651" s="205">
        <f t="shared" si="65"/>
        <v>0</v>
      </c>
      <c r="P651" s="205">
        <f t="shared" si="65"/>
        <v>0</v>
      </c>
      <c r="Q651" s="46">
        <f t="shared" si="65"/>
        <v>0</v>
      </c>
      <c r="R651" s="205">
        <f>R632+R642</f>
        <v>12</v>
      </c>
    </row>
    <row r="652" spans="1:18" ht="35.1" hidden="1" customHeight="1" thickBot="1">
      <c r="A652" s="728" t="s">
        <v>355</v>
      </c>
      <c r="B652" s="729"/>
      <c r="C652" s="729"/>
      <c r="D652" s="729"/>
      <c r="E652" s="821"/>
      <c r="F652" s="205">
        <f>SUM(H652:Q652)</f>
        <v>0</v>
      </c>
      <c r="G652" s="413">
        <f t="shared" si="65"/>
        <v>0</v>
      </c>
      <c r="H652" s="205">
        <f t="shared" si="65"/>
        <v>0</v>
      </c>
      <c r="I652" s="205">
        <f t="shared" si="65"/>
        <v>0</v>
      </c>
      <c r="J652" s="205">
        <f t="shared" si="65"/>
        <v>0</v>
      </c>
      <c r="K652" s="205">
        <f t="shared" si="65"/>
        <v>0</v>
      </c>
      <c r="L652" s="205">
        <f t="shared" si="65"/>
        <v>0</v>
      </c>
      <c r="M652" s="205">
        <f t="shared" si="65"/>
        <v>0</v>
      </c>
      <c r="N652" s="205">
        <f t="shared" si="65"/>
        <v>0</v>
      </c>
      <c r="O652" s="205">
        <f t="shared" si="65"/>
        <v>0</v>
      </c>
      <c r="P652" s="205">
        <f t="shared" si="65"/>
        <v>0</v>
      </c>
      <c r="Q652" s="46">
        <f t="shared" si="65"/>
        <v>0</v>
      </c>
      <c r="R652" s="205">
        <f>R633+R643</f>
        <v>17.600000000000001</v>
      </c>
    </row>
    <row r="653" spans="1:18" ht="35.1" hidden="1" customHeight="1" thickBot="1">
      <c r="A653" s="719" t="s">
        <v>498</v>
      </c>
      <c r="B653" s="720"/>
      <c r="C653" s="720"/>
      <c r="D653" s="720"/>
      <c r="E653" s="781"/>
      <c r="F653" s="15">
        <f>F650+F651</f>
        <v>0</v>
      </c>
      <c r="G653" s="29">
        <f>G650+G651</f>
        <v>0</v>
      </c>
      <c r="H653" s="15">
        <f>H650+H651</f>
        <v>0</v>
      </c>
      <c r="I653" s="15">
        <f t="shared" ref="I653:Q653" si="66">I650+I651</f>
        <v>0</v>
      </c>
      <c r="J653" s="15">
        <f t="shared" si="66"/>
        <v>0</v>
      </c>
      <c r="K653" s="15">
        <f t="shared" si="66"/>
        <v>0</v>
      </c>
      <c r="L653" s="15">
        <f t="shared" si="66"/>
        <v>0</v>
      </c>
      <c r="M653" s="15">
        <f t="shared" si="66"/>
        <v>0</v>
      </c>
      <c r="N653" s="15">
        <f t="shared" si="66"/>
        <v>0</v>
      </c>
      <c r="O653" s="15">
        <f t="shared" si="66"/>
        <v>0</v>
      </c>
      <c r="P653" s="15">
        <f t="shared" si="66"/>
        <v>0</v>
      </c>
      <c r="Q653" s="357">
        <f t="shared" si="66"/>
        <v>0</v>
      </c>
      <c r="R653" s="15">
        <f>R650+R651</f>
        <v>12</v>
      </c>
    </row>
    <row r="654" spans="1:18" ht="72" hidden="1" customHeight="1" thickBot="1">
      <c r="A654" s="920" t="s">
        <v>499</v>
      </c>
      <c r="B654" s="921"/>
      <c r="C654" s="921"/>
      <c r="D654" s="921"/>
      <c r="E654" s="922"/>
      <c r="F654" s="5">
        <f>F650+F651+F652</f>
        <v>0</v>
      </c>
      <c r="G654" s="423">
        <f>G650+G651+G652</f>
        <v>0</v>
      </c>
      <c r="H654" s="5">
        <f>H650+H651+H652</f>
        <v>0</v>
      </c>
      <c r="I654" s="5">
        <f t="shared" ref="I654:Q654" si="67">I650+I651+I652</f>
        <v>0</v>
      </c>
      <c r="J654" s="5">
        <f t="shared" si="67"/>
        <v>0</v>
      </c>
      <c r="K654" s="5">
        <f t="shared" si="67"/>
        <v>0</v>
      </c>
      <c r="L654" s="5">
        <f t="shared" si="67"/>
        <v>0</v>
      </c>
      <c r="M654" s="5">
        <f t="shared" si="67"/>
        <v>0</v>
      </c>
      <c r="N654" s="5">
        <f t="shared" si="67"/>
        <v>0</v>
      </c>
      <c r="O654" s="5">
        <f t="shared" si="67"/>
        <v>0</v>
      </c>
      <c r="P654" s="5">
        <f t="shared" si="67"/>
        <v>0</v>
      </c>
      <c r="Q654" s="359">
        <f t="shared" si="67"/>
        <v>0</v>
      </c>
      <c r="R654" s="5">
        <f>R650+R651+R652</f>
        <v>29.6</v>
      </c>
    </row>
    <row r="655" spans="1:18" ht="35.1" customHeight="1" thickBot="1">
      <c r="A655" s="714"/>
      <c r="B655" s="750"/>
      <c r="C655" s="750"/>
      <c r="D655" s="750"/>
      <c r="E655" s="750"/>
      <c r="F655" s="750"/>
      <c r="G655" s="750"/>
      <c r="H655" s="750"/>
      <c r="I655" s="750"/>
      <c r="J655" s="750"/>
      <c r="K655" s="750"/>
      <c r="L655" s="750"/>
      <c r="M655" s="750"/>
      <c r="N655" s="750"/>
      <c r="O655" s="750"/>
      <c r="P655" s="750"/>
      <c r="Q655" s="750"/>
      <c r="R655" s="389"/>
    </row>
    <row r="656" spans="1:18" ht="35.1" customHeight="1" thickBot="1">
      <c r="A656" s="640" t="s">
        <v>356</v>
      </c>
      <c r="B656" s="641"/>
      <c r="C656" s="641"/>
      <c r="D656" s="641"/>
      <c r="E656" s="641"/>
      <c r="F656" s="785"/>
      <c r="G656" s="414">
        <f t="shared" ref="G656:H660" si="68">G650</f>
        <v>0</v>
      </c>
      <c r="H656" s="49">
        <f t="shared" si="68"/>
        <v>0</v>
      </c>
      <c r="I656" s="49">
        <f>I650+H656</f>
        <v>0</v>
      </c>
      <c r="J656" s="49">
        <f t="shared" ref="J656:Q660" si="69">J650+I656</f>
        <v>0</v>
      </c>
      <c r="K656" s="49">
        <f t="shared" si="69"/>
        <v>0</v>
      </c>
      <c r="L656" s="49">
        <f t="shared" si="69"/>
        <v>0</v>
      </c>
      <c r="M656" s="226">
        <f t="shared" si="69"/>
        <v>0</v>
      </c>
      <c r="N656" s="49">
        <f t="shared" si="69"/>
        <v>0</v>
      </c>
      <c r="O656" s="37">
        <f t="shared" si="69"/>
        <v>0</v>
      </c>
      <c r="P656" s="49">
        <f t="shared" si="69"/>
        <v>0</v>
      </c>
      <c r="Q656" s="226">
        <f t="shared" si="69"/>
        <v>0</v>
      </c>
      <c r="R656" s="49">
        <f>R650</f>
        <v>0</v>
      </c>
    </row>
    <row r="657" spans="1:18" ht="35.1" customHeight="1" thickBot="1">
      <c r="A657" s="640" t="s">
        <v>357</v>
      </c>
      <c r="B657" s="641"/>
      <c r="C657" s="641"/>
      <c r="D657" s="641"/>
      <c r="E657" s="641"/>
      <c r="F657" s="916"/>
      <c r="G657" s="100">
        <f t="shared" si="68"/>
        <v>0</v>
      </c>
      <c r="H657" s="77">
        <f t="shared" si="68"/>
        <v>0</v>
      </c>
      <c r="I657" s="77">
        <f>I651+H657</f>
        <v>0</v>
      </c>
      <c r="J657" s="77">
        <f t="shared" si="69"/>
        <v>0</v>
      </c>
      <c r="K657" s="77">
        <f t="shared" si="69"/>
        <v>0</v>
      </c>
      <c r="L657" s="77">
        <f t="shared" si="69"/>
        <v>0</v>
      </c>
      <c r="M657" s="77">
        <f t="shared" si="69"/>
        <v>0</v>
      </c>
      <c r="N657" s="78">
        <f t="shared" si="69"/>
        <v>0</v>
      </c>
      <c r="O657" s="77">
        <f t="shared" si="69"/>
        <v>0</v>
      </c>
      <c r="P657" s="77">
        <f t="shared" si="69"/>
        <v>0</v>
      </c>
      <c r="Q657" s="373">
        <f t="shared" si="69"/>
        <v>0</v>
      </c>
      <c r="R657" s="77">
        <f>R651</f>
        <v>12</v>
      </c>
    </row>
    <row r="658" spans="1:18" ht="48.75" customHeight="1" thickBot="1">
      <c r="A658" s="640" t="s">
        <v>358</v>
      </c>
      <c r="B658" s="641"/>
      <c r="C658" s="641"/>
      <c r="D658" s="641"/>
      <c r="E658" s="641"/>
      <c r="F658" s="785"/>
      <c r="G658" s="414">
        <f t="shared" si="68"/>
        <v>0</v>
      </c>
      <c r="H658" s="49">
        <f t="shared" si="68"/>
        <v>0</v>
      </c>
      <c r="I658" s="49">
        <f>I652+H658</f>
        <v>0</v>
      </c>
      <c r="J658" s="49">
        <f t="shared" si="69"/>
        <v>0</v>
      </c>
      <c r="K658" s="49">
        <f t="shared" si="69"/>
        <v>0</v>
      </c>
      <c r="L658" s="49">
        <f t="shared" si="69"/>
        <v>0</v>
      </c>
      <c r="M658" s="49">
        <f t="shared" si="69"/>
        <v>0</v>
      </c>
      <c r="N658" s="49">
        <f t="shared" si="69"/>
        <v>0</v>
      </c>
      <c r="O658" s="49">
        <f t="shared" si="69"/>
        <v>0</v>
      </c>
      <c r="P658" s="49">
        <f t="shared" si="69"/>
        <v>0</v>
      </c>
      <c r="Q658" s="226">
        <f t="shared" si="69"/>
        <v>0</v>
      </c>
      <c r="R658" s="49">
        <f>R652</f>
        <v>17.600000000000001</v>
      </c>
    </row>
    <row r="659" spans="1:18" ht="73.5" customHeight="1" thickBot="1">
      <c r="A659" s="719" t="s">
        <v>487</v>
      </c>
      <c r="B659" s="720"/>
      <c r="C659" s="720"/>
      <c r="D659" s="720"/>
      <c r="E659" s="780"/>
      <c r="F659" s="781"/>
      <c r="G659" s="423">
        <f t="shared" si="68"/>
        <v>0</v>
      </c>
      <c r="H659" s="4">
        <f t="shared" si="68"/>
        <v>0</v>
      </c>
      <c r="I659" s="4">
        <f>I653+H659</f>
        <v>0</v>
      </c>
      <c r="J659" s="4">
        <f t="shared" si="69"/>
        <v>0</v>
      </c>
      <c r="K659" s="4">
        <f t="shared" si="69"/>
        <v>0</v>
      </c>
      <c r="L659" s="4">
        <f t="shared" si="69"/>
        <v>0</v>
      </c>
      <c r="M659" s="4">
        <f t="shared" si="69"/>
        <v>0</v>
      </c>
      <c r="N659" s="4">
        <f t="shared" si="69"/>
        <v>0</v>
      </c>
      <c r="O659" s="4">
        <f t="shared" si="69"/>
        <v>0</v>
      </c>
      <c r="P659" s="4">
        <f t="shared" si="69"/>
        <v>0</v>
      </c>
      <c r="Q659" s="358">
        <f t="shared" si="69"/>
        <v>0</v>
      </c>
      <c r="R659" s="4">
        <f>R653</f>
        <v>12</v>
      </c>
    </row>
    <row r="660" spans="1:18" ht="35.1" customHeight="1" thickBot="1">
      <c r="A660" s="923" t="s">
        <v>488</v>
      </c>
      <c r="B660" s="924"/>
      <c r="C660" s="924"/>
      <c r="D660" s="924"/>
      <c r="E660" s="924"/>
      <c r="F660" s="925"/>
      <c r="G660" s="63">
        <f t="shared" si="68"/>
        <v>0</v>
      </c>
      <c r="H660" s="63">
        <f t="shared" si="68"/>
        <v>0</v>
      </c>
      <c r="I660" s="100">
        <f>I654+H660</f>
        <v>0</v>
      </c>
      <c r="J660" s="100">
        <f t="shared" si="69"/>
        <v>0</v>
      </c>
      <c r="K660" s="100">
        <f t="shared" si="69"/>
        <v>0</v>
      </c>
      <c r="L660" s="100">
        <f t="shared" si="69"/>
        <v>0</v>
      </c>
      <c r="M660" s="100">
        <f t="shared" si="69"/>
        <v>0</v>
      </c>
      <c r="N660" s="100">
        <f t="shared" si="69"/>
        <v>0</v>
      </c>
      <c r="O660" s="100">
        <f t="shared" si="69"/>
        <v>0</v>
      </c>
      <c r="P660" s="100">
        <f t="shared" si="69"/>
        <v>0</v>
      </c>
      <c r="Q660" s="374">
        <f t="shared" si="69"/>
        <v>0</v>
      </c>
      <c r="R660" s="401">
        <f>R654</f>
        <v>29.6</v>
      </c>
    </row>
    <row r="661" spans="1:18" ht="35.1" customHeight="1" thickBot="1">
      <c r="A661" s="714"/>
      <c r="B661" s="750"/>
      <c r="C661" s="750"/>
      <c r="D661" s="750"/>
      <c r="E661" s="750"/>
      <c r="F661" s="750"/>
      <c r="G661" s="750"/>
      <c r="H661" s="750"/>
      <c r="I661" s="750"/>
      <c r="J661" s="750"/>
      <c r="K661" s="750"/>
      <c r="L661" s="750"/>
      <c r="M661" s="750"/>
      <c r="N661" s="750"/>
      <c r="O661" s="750"/>
      <c r="P661" s="750"/>
      <c r="Q661" s="750"/>
      <c r="R661" s="389"/>
    </row>
    <row r="662" spans="1:18" s="79" customFormat="1" ht="35.1" customHeight="1" thickBot="1">
      <c r="A662" s="722" t="s">
        <v>359</v>
      </c>
      <c r="B662" s="723"/>
      <c r="C662" s="784"/>
      <c r="D662" s="784"/>
      <c r="E662" s="723"/>
      <c r="F662" s="784"/>
      <c r="G662" s="784"/>
      <c r="H662" s="784"/>
      <c r="I662" s="784"/>
      <c r="J662" s="784"/>
      <c r="K662" s="784"/>
      <c r="L662" s="784"/>
      <c r="M662" s="784"/>
      <c r="N662" s="784"/>
      <c r="O662" s="784"/>
      <c r="P662" s="784"/>
      <c r="Q662" s="784"/>
      <c r="R662" s="402"/>
    </row>
    <row r="663" spans="1:18" ht="35.1" customHeight="1">
      <c r="A663" s="751">
        <v>99</v>
      </c>
      <c r="B663" s="523" t="s">
        <v>360</v>
      </c>
      <c r="C663" s="902" t="s">
        <v>61</v>
      </c>
      <c r="D663" s="67"/>
      <c r="E663" s="751" t="s">
        <v>451</v>
      </c>
      <c r="F663" s="205" t="s">
        <v>18</v>
      </c>
      <c r="G663" s="456"/>
      <c r="H663" s="39"/>
      <c r="I663" s="209"/>
      <c r="J663" s="209"/>
      <c r="K663" s="209"/>
      <c r="L663" s="209"/>
      <c r="M663" s="209"/>
      <c r="N663" s="209"/>
      <c r="O663" s="209"/>
      <c r="P663" s="209"/>
      <c r="Q663" s="362"/>
      <c r="R663" s="394"/>
    </row>
    <row r="664" spans="1:18">
      <c r="A664" s="752"/>
      <c r="B664" s="55" t="s">
        <v>361</v>
      </c>
      <c r="C664" s="903"/>
      <c r="D664" s="891" t="s">
        <v>362</v>
      </c>
      <c r="E664" s="752"/>
      <c r="F664" s="905" t="s">
        <v>19</v>
      </c>
      <c r="G664" s="968">
        <f>R664*J5</f>
        <v>0</v>
      </c>
      <c r="H664" s="906"/>
      <c r="I664" s="893"/>
      <c r="J664" s="893"/>
      <c r="K664" s="892">
        <v>0</v>
      </c>
      <c r="L664" s="893"/>
      <c r="M664" s="893"/>
      <c r="N664" s="893"/>
      <c r="O664" s="893"/>
      <c r="P664" s="893"/>
      <c r="Q664" s="915"/>
      <c r="R664" s="620">
        <v>1</v>
      </c>
    </row>
    <row r="665" spans="1:18" s="62" customFormat="1">
      <c r="A665" s="752"/>
      <c r="B665" s="55" t="s">
        <v>363</v>
      </c>
      <c r="C665" s="903"/>
      <c r="D665" s="891"/>
      <c r="E665" s="752"/>
      <c r="F665" s="905"/>
      <c r="G665" s="969"/>
      <c r="H665" s="906"/>
      <c r="I665" s="893"/>
      <c r="J665" s="893"/>
      <c r="K665" s="892"/>
      <c r="L665" s="893"/>
      <c r="M665" s="893"/>
      <c r="N665" s="893"/>
      <c r="O665" s="893"/>
      <c r="P665" s="893"/>
      <c r="Q665" s="915"/>
      <c r="R665" s="620"/>
    </row>
    <row r="666" spans="1:18" ht="34.5" customHeight="1" thickBot="1">
      <c r="A666" s="752"/>
      <c r="B666" s="6" t="s">
        <v>364</v>
      </c>
      <c r="C666" s="903"/>
      <c r="D666" s="68"/>
      <c r="E666" s="752"/>
      <c r="F666" s="35" t="s">
        <v>76</v>
      </c>
      <c r="G666" s="415"/>
      <c r="H666" s="44"/>
      <c r="I666" s="42"/>
      <c r="J666" s="42"/>
      <c r="K666" s="42"/>
      <c r="L666" s="42"/>
      <c r="M666" s="42"/>
      <c r="N666" s="42"/>
      <c r="O666" s="42"/>
      <c r="P666" s="42"/>
      <c r="Q666" s="361"/>
      <c r="R666" s="393"/>
    </row>
    <row r="667" spans="1:18" ht="35.1" customHeight="1">
      <c r="A667" s="752"/>
      <c r="B667" s="6" t="s">
        <v>365</v>
      </c>
      <c r="C667" s="903"/>
      <c r="D667" s="69" t="s">
        <v>649</v>
      </c>
      <c r="E667" s="752"/>
      <c r="F667" s="907"/>
      <c r="G667" s="424"/>
      <c r="H667" s="909"/>
      <c r="I667" s="910"/>
      <c r="J667" s="910"/>
      <c r="K667" s="910"/>
      <c r="L667" s="910"/>
      <c r="M667" s="910"/>
      <c r="N667" s="910"/>
      <c r="O667" s="910"/>
      <c r="P667" s="910"/>
      <c r="Q667" s="910"/>
      <c r="R667" s="513"/>
    </row>
    <row r="668" spans="1:18" ht="35.1" customHeight="1">
      <c r="A668" s="752"/>
      <c r="B668" s="6" t="s">
        <v>366</v>
      </c>
      <c r="C668" s="903"/>
      <c r="D668" s="55" t="s">
        <v>650</v>
      </c>
      <c r="E668" s="752"/>
      <c r="F668" s="908"/>
      <c r="G668" s="425"/>
      <c r="H668" s="911"/>
      <c r="I668" s="912"/>
      <c r="J668" s="912"/>
      <c r="K668" s="912"/>
      <c r="L668" s="912"/>
      <c r="M668" s="912"/>
      <c r="N668" s="912"/>
      <c r="O668" s="912"/>
      <c r="P668" s="912"/>
      <c r="Q668" s="912"/>
      <c r="R668" s="525"/>
    </row>
    <row r="669" spans="1:18" ht="35.1" customHeight="1" thickBot="1">
      <c r="A669" s="753"/>
      <c r="B669" s="545" t="s">
        <v>367</v>
      </c>
      <c r="C669" s="904"/>
      <c r="D669" s="70"/>
      <c r="E669" s="753"/>
      <c r="F669" s="908"/>
      <c r="G669" s="425"/>
      <c r="H669" s="913"/>
      <c r="I669" s="914"/>
      <c r="J669" s="914"/>
      <c r="K669" s="914"/>
      <c r="L669" s="914"/>
      <c r="M669" s="914"/>
      <c r="N669" s="914"/>
      <c r="O669" s="914"/>
      <c r="P669" s="914"/>
      <c r="Q669" s="914"/>
      <c r="R669" s="525"/>
    </row>
    <row r="670" spans="1:18" ht="35.1" customHeight="1">
      <c r="A670" s="751">
        <v>100</v>
      </c>
      <c r="B670" s="523" t="s">
        <v>368</v>
      </c>
      <c r="C670" s="902" t="s">
        <v>61</v>
      </c>
      <c r="D670" s="67"/>
      <c r="E670" s="751" t="s">
        <v>451</v>
      </c>
      <c r="F670" s="205" t="s">
        <v>18</v>
      </c>
      <c r="G670" s="456"/>
      <c r="H670" s="43"/>
      <c r="I670" s="209"/>
      <c r="J670" s="209"/>
      <c r="K670" s="209"/>
      <c r="L670" s="209"/>
      <c r="M670" s="209"/>
      <c r="N670" s="209"/>
      <c r="O670" s="209"/>
      <c r="P670" s="209"/>
      <c r="Q670" s="362"/>
      <c r="R670" s="394"/>
    </row>
    <row r="671" spans="1:18" ht="35.1" customHeight="1">
      <c r="A671" s="752"/>
      <c r="B671" s="55" t="s">
        <v>369</v>
      </c>
      <c r="C671" s="903"/>
      <c r="D671" s="891"/>
      <c r="E671" s="752"/>
      <c r="F671" s="927" t="s">
        <v>370</v>
      </c>
      <c r="G671" s="968">
        <f>R671*J5</f>
        <v>0</v>
      </c>
      <c r="H671" s="928"/>
      <c r="I671" s="893"/>
      <c r="J671" s="893"/>
      <c r="K671" s="892">
        <v>0</v>
      </c>
      <c r="L671" s="893"/>
      <c r="M671" s="893"/>
      <c r="N671" s="893"/>
      <c r="O671" s="893"/>
      <c r="P671" s="893"/>
      <c r="Q671" s="915"/>
      <c r="R671" s="620">
        <v>0.2</v>
      </c>
    </row>
    <row r="672" spans="1:18" ht="35.1" customHeight="1">
      <c r="A672" s="752"/>
      <c r="B672" s="55" t="s">
        <v>371</v>
      </c>
      <c r="C672" s="903"/>
      <c r="D672" s="891"/>
      <c r="E672" s="752"/>
      <c r="F672" s="927"/>
      <c r="G672" s="969"/>
      <c r="H672" s="928"/>
      <c r="I672" s="893"/>
      <c r="J672" s="893"/>
      <c r="K672" s="892"/>
      <c r="L672" s="893"/>
      <c r="M672" s="893"/>
      <c r="N672" s="893"/>
      <c r="O672" s="893"/>
      <c r="P672" s="893"/>
      <c r="Q672" s="915"/>
      <c r="R672" s="620"/>
    </row>
    <row r="673" spans="1:18" ht="35.1" customHeight="1">
      <c r="A673" s="752"/>
      <c r="B673" s="55" t="s">
        <v>372</v>
      </c>
      <c r="C673" s="903"/>
      <c r="D673" s="891"/>
      <c r="E673" s="752"/>
      <c r="F673" s="927" t="s">
        <v>76</v>
      </c>
      <c r="G673" s="625"/>
      <c r="H673" s="928"/>
      <c r="I673" s="893"/>
      <c r="J673" s="893"/>
      <c r="K673" s="893"/>
      <c r="L673" s="893"/>
      <c r="M673" s="893"/>
      <c r="N673" s="893"/>
      <c r="O673" s="893"/>
      <c r="P673" s="893"/>
      <c r="Q673" s="915"/>
      <c r="R673" s="620"/>
    </row>
    <row r="674" spans="1:18" ht="33.75" thickBot="1">
      <c r="A674" s="752"/>
      <c r="B674" s="55" t="s">
        <v>373</v>
      </c>
      <c r="C674" s="903"/>
      <c r="D674" s="935"/>
      <c r="E674" s="752"/>
      <c r="F674" s="929"/>
      <c r="G674" s="626"/>
      <c r="H674" s="930"/>
      <c r="I674" s="926"/>
      <c r="J674" s="926"/>
      <c r="K674" s="926"/>
      <c r="L674" s="926"/>
      <c r="M674" s="926"/>
      <c r="N674" s="926"/>
      <c r="O674" s="926"/>
      <c r="P674" s="926"/>
      <c r="Q674" s="942"/>
      <c r="R674" s="621"/>
    </row>
    <row r="675" spans="1:18" ht="35.1" customHeight="1">
      <c r="A675" s="752"/>
      <c r="B675" s="55" t="s">
        <v>374</v>
      </c>
      <c r="C675" s="903"/>
      <c r="D675" s="26" t="s">
        <v>375</v>
      </c>
      <c r="E675" s="752"/>
      <c r="F675" s="936"/>
      <c r="G675" s="426"/>
      <c r="H675" s="938"/>
      <c r="I675" s="637"/>
      <c r="J675" s="637"/>
      <c r="K675" s="637"/>
      <c r="L675" s="637"/>
      <c r="M675" s="637"/>
      <c r="N675" s="637"/>
      <c r="O675" s="637"/>
      <c r="P675" s="637"/>
      <c r="Q675" s="637"/>
      <c r="R675" s="520"/>
    </row>
    <row r="676" spans="1:18" ht="35.1" customHeight="1">
      <c r="A676" s="752"/>
      <c r="B676" s="55" t="s">
        <v>376</v>
      </c>
      <c r="C676" s="903"/>
      <c r="D676" s="55" t="s">
        <v>377</v>
      </c>
      <c r="E676" s="752"/>
      <c r="F676" s="937"/>
      <c r="G676" s="427"/>
      <c r="H676" s="939"/>
      <c r="I676" s="940"/>
      <c r="J676" s="940"/>
      <c r="K676" s="940"/>
      <c r="L676" s="940"/>
      <c r="M676" s="940"/>
      <c r="N676" s="940"/>
      <c r="O676" s="940"/>
      <c r="P676" s="940"/>
      <c r="Q676" s="940"/>
      <c r="R676" s="521"/>
    </row>
    <row r="677" spans="1:18" ht="35.1" customHeight="1" thickBot="1">
      <c r="A677" s="752"/>
      <c r="B677" s="70"/>
      <c r="C677" s="904"/>
      <c r="D677" s="55"/>
      <c r="E677" s="753"/>
      <c r="F677" s="745"/>
      <c r="G677" s="416"/>
      <c r="H677" s="941"/>
      <c r="I677" s="746"/>
      <c r="J677" s="746"/>
      <c r="K677" s="746"/>
      <c r="L677" s="746"/>
      <c r="M677" s="746"/>
      <c r="N677" s="746"/>
      <c r="O677" s="746"/>
      <c r="P677" s="746"/>
      <c r="Q677" s="746"/>
      <c r="R677" s="522"/>
    </row>
    <row r="678" spans="1:18" ht="35.1" customHeight="1">
      <c r="A678" s="751">
        <v>101</v>
      </c>
      <c r="B678" s="523" t="s">
        <v>378</v>
      </c>
      <c r="C678" s="902" t="s">
        <v>379</v>
      </c>
      <c r="D678" s="67"/>
      <c r="E678" s="751" t="s">
        <v>451</v>
      </c>
      <c r="F678" s="205" t="s">
        <v>18</v>
      </c>
      <c r="G678" s="424">
        <f>R678*J5</f>
        <v>0</v>
      </c>
      <c r="H678" s="221">
        <v>0</v>
      </c>
      <c r="I678" s="209"/>
      <c r="J678" s="209"/>
      <c r="K678" s="209"/>
      <c r="L678" s="209"/>
      <c r="M678" s="209"/>
      <c r="N678" s="209"/>
      <c r="O678" s="209"/>
      <c r="P678" s="209"/>
      <c r="Q678" s="362"/>
      <c r="R678" s="403">
        <v>6</v>
      </c>
    </row>
    <row r="679" spans="1:18" ht="35.1" customHeight="1">
      <c r="A679" s="752"/>
      <c r="B679" s="55" t="s">
        <v>380</v>
      </c>
      <c r="C679" s="903"/>
      <c r="D679" s="215"/>
      <c r="E679" s="752"/>
      <c r="F679" s="34" t="s">
        <v>19</v>
      </c>
      <c r="G679" s="418"/>
      <c r="H679" s="21"/>
      <c r="I679" s="45"/>
      <c r="J679" s="210"/>
      <c r="K679" s="210"/>
      <c r="L679" s="45"/>
      <c r="M679" s="210"/>
      <c r="N679" s="210"/>
      <c r="O679" s="45"/>
      <c r="P679" s="210"/>
      <c r="Q679" s="363"/>
      <c r="R679" s="395"/>
    </row>
    <row r="680" spans="1:18" ht="35.1" customHeight="1" thickBot="1">
      <c r="A680" s="752"/>
      <c r="B680" s="55" t="s">
        <v>381</v>
      </c>
      <c r="C680" s="903"/>
      <c r="D680" s="71"/>
      <c r="E680" s="752"/>
      <c r="F680" s="35" t="s">
        <v>20</v>
      </c>
      <c r="G680" s="417"/>
      <c r="H680" s="41"/>
      <c r="I680" s="42"/>
      <c r="J680" s="42"/>
      <c r="K680" s="42"/>
      <c r="L680" s="42"/>
      <c r="M680" s="42"/>
      <c r="N680" s="42"/>
      <c r="O680" s="42"/>
      <c r="P680" s="42"/>
      <c r="Q680" s="361"/>
      <c r="R680" s="393"/>
    </row>
    <row r="681" spans="1:18" ht="35.1" customHeight="1">
      <c r="A681" s="752"/>
      <c r="B681" s="524" t="s">
        <v>382</v>
      </c>
      <c r="C681" s="903"/>
      <c r="D681" s="542" t="s">
        <v>383</v>
      </c>
      <c r="E681" s="752"/>
      <c r="F681" s="931"/>
      <c r="G681" s="428"/>
      <c r="H681" s="909"/>
      <c r="I681" s="910"/>
      <c r="J681" s="910"/>
      <c r="K681" s="910"/>
      <c r="L681" s="910"/>
      <c r="M681" s="910"/>
      <c r="N681" s="910"/>
      <c r="O681" s="910"/>
      <c r="P681" s="910"/>
      <c r="Q681" s="910"/>
      <c r="R681" s="516"/>
    </row>
    <row r="682" spans="1:18" ht="35.1" customHeight="1">
      <c r="A682" s="752"/>
      <c r="B682" s="524" t="s">
        <v>384</v>
      </c>
      <c r="C682" s="903"/>
      <c r="D682" s="542" t="s">
        <v>385</v>
      </c>
      <c r="E682" s="752"/>
      <c r="F682" s="931"/>
      <c r="G682" s="428"/>
      <c r="H682" s="911"/>
      <c r="I682" s="912"/>
      <c r="J682" s="912"/>
      <c r="K682" s="912"/>
      <c r="L682" s="912"/>
      <c r="M682" s="912"/>
      <c r="N682" s="912"/>
      <c r="O682" s="912"/>
      <c r="P682" s="912"/>
      <c r="Q682" s="912"/>
      <c r="R682" s="516"/>
    </row>
    <row r="683" spans="1:18" ht="35.1" customHeight="1">
      <c r="A683" s="752"/>
      <c r="B683" s="524"/>
      <c r="C683" s="903"/>
      <c r="D683" s="542" t="s">
        <v>383</v>
      </c>
      <c r="E683" s="752"/>
      <c r="F683" s="931"/>
      <c r="G683" s="428"/>
      <c r="H683" s="911"/>
      <c r="I683" s="912"/>
      <c r="J683" s="912"/>
      <c r="K683" s="912"/>
      <c r="L683" s="912"/>
      <c r="M683" s="912"/>
      <c r="N683" s="912"/>
      <c r="O683" s="912"/>
      <c r="P683" s="912"/>
      <c r="Q683" s="912"/>
      <c r="R683" s="516"/>
    </row>
    <row r="684" spans="1:18" ht="35.1" customHeight="1" thickBot="1">
      <c r="A684" s="753"/>
      <c r="B684" s="545"/>
      <c r="C684" s="904"/>
      <c r="D684" s="203" t="s">
        <v>386</v>
      </c>
      <c r="E684" s="753"/>
      <c r="F684" s="932"/>
      <c r="G684" s="429"/>
      <c r="H684" s="933"/>
      <c r="I684" s="934"/>
      <c r="J684" s="934"/>
      <c r="K684" s="934"/>
      <c r="L684" s="934"/>
      <c r="M684" s="934"/>
      <c r="N684" s="934"/>
      <c r="O684" s="934"/>
      <c r="P684" s="934"/>
      <c r="Q684" s="934"/>
      <c r="R684" s="517"/>
    </row>
    <row r="685" spans="1:18" ht="35.1" customHeight="1">
      <c r="A685" s="751">
        <v>102</v>
      </c>
      <c r="B685" s="523" t="s">
        <v>387</v>
      </c>
      <c r="C685" s="902" t="s">
        <v>61</v>
      </c>
      <c r="D685" s="541"/>
      <c r="E685" s="751" t="s">
        <v>451</v>
      </c>
      <c r="F685" s="46" t="s">
        <v>18</v>
      </c>
      <c r="G685" s="456"/>
      <c r="H685" s="43"/>
      <c r="I685" s="209"/>
      <c r="J685" s="209"/>
      <c r="K685" s="209"/>
      <c r="L685" s="209"/>
      <c r="M685" s="209"/>
      <c r="N685" s="209"/>
      <c r="O685" s="209"/>
      <c r="P685" s="209"/>
      <c r="Q685" s="362"/>
      <c r="R685" s="394"/>
    </row>
    <row r="686" spans="1:18" ht="35.1" customHeight="1">
      <c r="A686" s="948"/>
      <c r="B686" s="524" t="s">
        <v>388</v>
      </c>
      <c r="C686" s="950"/>
      <c r="D686" s="891"/>
      <c r="E686" s="752"/>
      <c r="F686" s="946" t="s">
        <v>19</v>
      </c>
      <c r="G686" s="968">
        <f>R686*J5</f>
        <v>0</v>
      </c>
      <c r="H686" s="928"/>
      <c r="I686" s="893"/>
      <c r="J686" s="893"/>
      <c r="K686" s="892">
        <v>0</v>
      </c>
      <c r="L686" s="893"/>
      <c r="M686" s="893"/>
      <c r="N686" s="893"/>
      <c r="O686" s="893"/>
      <c r="P686" s="893"/>
      <c r="Q686" s="915"/>
      <c r="R686" s="620">
        <v>0.2</v>
      </c>
    </row>
    <row r="687" spans="1:18" ht="35.1" customHeight="1">
      <c r="A687" s="948"/>
      <c r="B687" s="524" t="s">
        <v>389</v>
      </c>
      <c r="C687" s="950"/>
      <c r="D687" s="891"/>
      <c r="E687" s="752"/>
      <c r="F687" s="947"/>
      <c r="G687" s="969"/>
      <c r="H687" s="928"/>
      <c r="I687" s="893"/>
      <c r="J687" s="893"/>
      <c r="K687" s="892"/>
      <c r="L687" s="893"/>
      <c r="M687" s="893"/>
      <c r="N687" s="893"/>
      <c r="O687" s="893"/>
      <c r="P687" s="893"/>
      <c r="Q687" s="915"/>
      <c r="R687" s="620"/>
    </row>
    <row r="688" spans="1:18" ht="35.1" customHeight="1" thickBot="1">
      <c r="A688" s="948"/>
      <c r="B688" s="524" t="s">
        <v>390</v>
      </c>
      <c r="C688" s="950"/>
      <c r="D688" s="68"/>
      <c r="E688" s="752"/>
      <c r="F688" s="50" t="s">
        <v>76</v>
      </c>
      <c r="G688" s="417"/>
      <c r="H688" s="41"/>
      <c r="I688" s="42"/>
      <c r="J688" s="42"/>
      <c r="K688" s="42"/>
      <c r="L688" s="42"/>
      <c r="M688" s="42"/>
      <c r="N688" s="42"/>
      <c r="O688" s="42"/>
      <c r="P688" s="42"/>
      <c r="Q688" s="361"/>
      <c r="R688" s="393"/>
    </row>
    <row r="689" spans="1:18" ht="35.1" customHeight="1">
      <c r="A689" s="948"/>
      <c r="B689" s="524" t="s">
        <v>391</v>
      </c>
      <c r="C689" s="950"/>
      <c r="D689" s="69" t="s">
        <v>651</v>
      </c>
      <c r="E689" s="752"/>
      <c r="F689" s="907"/>
      <c r="G689" s="424"/>
      <c r="H689" s="909"/>
      <c r="I689" s="910"/>
      <c r="J689" s="910"/>
      <c r="K689" s="910"/>
      <c r="L689" s="910"/>
      <c r="M689" s="910"/>
      <c r="N689" s="910"/>
      <c r="O689" s="910"/>
      <c r="P689" s="910"/>
      <c r="Q689" s="910"/>
      <c r="R689" s="513"/>
    </row>
    <row r="690" spans="1:18" ht="35.1" customHeight="1" thickBot="1">
      <c r="A690" s="949"/>
      <c r="B690" s="545" t="s">
        <v>392</v>
      </c>
      <c r="C690" s="951"/>
      <c r="D690" s="203" t="s">
        <v>652</v>
      </c>
      <c r="E690" s="753"/>
      <c r="F690" s="944"/>
      <c r="G690" s="430"/>
      <c r="H690" s="945"/>
      <c r="I690" s="901"/>
      <c r="J690" s="901"/>
      <c r="K690" s="901"/>
      <c r="L690" s="901"/>
      <c r="M690" s="901"/>
      <c r="N690" s="901"/>
      <c r="O690" s="901"/>
      <c r="P690" s="901"/>
      <c r="Q690" s="901"/>
      <c r="R690" s="514"/>
    </row>
    <row r="691" spans="1:18" ht="35.1" hidden="1" customHeight="1" thickBot="1">
      <c r="A691" s="716" t="s">
        <v>393</v>
      </c>
      <c r="B691" s="717"/>
      <c r="C691" s="717"/>
      <c r="D691" s="717"/>
      <c r="E691" s="843"/>
      <c r="F691" s="205">
        <f>SUM(H691:Q691)</f>
        <v>0</v>
      </c>
      <c r="G691" s="413">
        <f>G663+G670+G678+G685</f>
        <v>0</v>
      </c>
      <c r="H691" s="205">
        <f>H663+H670+H678+H685</f>
        <v>0</v>
      </c>
      <c r="I691" s="205">
        <f t="shared" ref="I691:Q692" si="70">I663+I670+I678+I685</f>
        <v>0</v>
      </c>
      <c r="J691" s="205">
        <f t="shared" si="70"/>
        <v>0</v>
      </c>
      <c r="K691" s="205">
        <f t="shared" si="70"/>
        <v>0</v>
      </c>
      <c r="L691" s="205">
        <f t="shared" si="70"/>
        <v>0</v>
      </c>
      <c r="M691" s="205">
        <f t="shared" si="70"/>
        <v>0</v>
      </c>
      <c r="N691" s="205">
        <f t="shared" si="70"/>
        <v>0</v>
      </c>
      <c r="O691" s="205">
        <f t="shared" si="70"/>
        <v>0</v>
      </c>
      <c r="P691" s="205">
        <f t="shared" si="70"/>
        <v>0</v>
      </c>
      <c r="Q691" s="46">
        <f t="shared" si="70"/>
        <v>0</v>
      </c>
      <c r="R691" s="205">
        <f>R663+R670+R678+R685</f>
        <v>6</v>
      </c>
    </row>
    <row r="692" spans="1:18" ht="35.1" hidden="1" customHeight="1" thickBot="1">
      <c r="A692" s="731" t="s">
        <v>394</v>
      </c>
      <c r="B692" s="732"/>
      <c r="C692" s="732"/>
      <c r="D692" s="732"/>
      <c r="E692" s="820"/>
      <c r="F692" s="205">
        <f>SUM(H692:Q692)</f>
        <v>0</v>
      </c>
      <c r="G692" s="413">
        <f>G664+G671+G679+G686</f>
        <v>0</v>
      </c>
      <c r="H692" s="205">
        <f>H664+H671+H679+H686</f>
        <v>0</v>
      </c>
      <c r="I692" s="205">
        <f t="shared" si="70"/>
        <v>0</v>
      </c>
      <c r="J692" s="205">
        <f t="shared" si="70"/>
        <v>0</v>
      </c>
      <c r="K692" s="205">
        <f t="shared" si="70"/>
        <v>0</v>
      </c>
      <c r="L692" s="205">
        <f t="shared" si="70"/>
        <v>0</v>
      </c>
      <c r="M692" s="205">
        <f t="shared" si="70"/>
        <v>0</v>
      </c>
      <c r="N692" s="205">
        <f t="shared" si="70"/>
        <v>0</v>
      </c>
      <c r="O692" s="205">
        <f t="shared" si="70"/>
        <v>0</v>
      </c>
      <c r="P692" s="205">
        <f t="shared" si="70"/>
        <v>0</v>
      </c>
      <c r="Q692" s="46">
        <f t="shared" si="70"/>
        <v>0</v>
      </c>
      <c r="R692" s="205">
        <f>R664+R671+R679+R686</f>
        <v>1.4</v>
      </c>
    </row>
    <row r="693" spans="1:18" ht="35.1" hidden="1" customHeight="1" thickBot="1">
      <c r="A693" s="728" t="s">
        <v>395</v>
      </c>
      <c r="B693" s="729"/>
      <c r="C693" s="729"/>
      <c r="D693" s="729"/>
      <c r="E693" s="821"/>
      <c r="F693" s="205">
        <f>SUM(H693:Q693)</f>
        <v>0</v>
      </c>
      <c r="G693" s="414">
        <f>G666+G673+G680+G688</f>
        <v>0</v>
      </c>
      <c r="H693" s="49">
        <f>H666+H673+H680+H688</f>
        <v>0</v>
      </c>
      <c r="I693" s="49">
        <f t="shared" ref="I693:Q693" si="71">I666+I673+I680+I688</f>
        <v>0</v>
      </c>
      <c r="J693" s="49">
        <f t="shared" si="71"/>
        <v>0</v>
      </c>
      <c r="K693" s="49">
        <f t="shared" si="71"/>
        <v>0</v>
      </c>
      <c r="L693" s="49">
        <f t="shared" si="71"/>
        <v>0</v>
      </c>
      <c r="M693" s="49">
        <f t="shared" si="71"/>
        <v>0</v>
      </c>
      <c r="N693" s="49">
        <f t="shared" si="71"/>
        <v>0</v>
      </c>
      <c r="O693" s="49">
        <f t="shared" si="71"/>
        <v>0</v>
      </c>
      <c r="P693" s="49">
        <f t="shared" si="71"/>
        <v>0</v>
      </c>
      <c r="Q693" s="226">
        <f t="shared" si="71"/>
        <v>0</v>
      </c>
      <c r="R693" s="49">
        <f>R666+R673+R680+R688</f>
        <v>0</v>
      </c>
    </row>
    <row r="694" spans="1:18" ht="35.1" hidden="1" customHeight="1" thickBot="1">
      <c r="A694" s="719" t="s">
        <v>489</v>
      </c>
      <c r="B694" s="720"/>
      <c r="C694" s="720"/>
      <c r="D694" s="720"/>
      <c r="E694" s="781"/>
      <c r="F694" s="15">
        <f>F691+F692</f>
        <v>0</v>
      </c>
      <c r="G694" s="29">
        <f>G691+G692</f>
        <v>0</v>
      </c>
      <c r="H694" s="15">
        <f>H691+H692</f>
        <v>0</v>
      </c>
      <c r="I694" s="15">
        <f t="shared" ref="I694:Q694" si="72">I691+I692</f>
        <v>0</v>
      </c>
      <c r="J694" s="15">
        <f t="shared" si="72"/>
        <v>0</v>
      </c>
      <c r="K694" s="15">
        <f t="shared" si="72"/>
        <v>0</v>
      </c>
      <c r="L694" s="15">
        <f t="shared" si="72"/>
        <v>0</v>
      </c>
      <c r="M694" s="15">
        <f t="shared" si="72"/>
        <v>0</v>
      </c>
      <c r="N694" s="15">
        <f t="shared" si="72"/>
        <v>0</v>
      </c>
      <c r="O694" s="15">
        <f t="shared" si="72"/>
        <v>0</v>
      </c>
      <c r="P694" s="15">
        <f t="shared" si="72"/>
        <v>0</v>
      </c>
      <c r="Q694" s="357">
        <f t="shared" si="72"/>
        <v>0</v>
      </c>
      <c r="R694" s="15">
        <f>R691+R692</f>
        <v>7.4</v>
      </c>
    </row>
    <row r="695" spans="1:18" ht="49.5" hidden="1" customHeight="1" thickBot="1">
      <c r="A695" s="920" t="s">
        <v>490</v>
      </c>
      <c r="B695" s="921"/>
      <c r="C695" s="921"/>
      <c r="D695" s="921"/>
      <c r="E695" s="922"/>
      <c r="F695" s="5">
        <f>F691+F692+F693</f>
        <v>0</v>
      </c>
      <c r="G695" s="423">
        <f>G691+G692+G693</f>
        <v>0</v>
      </c>
      <c r="H695" s="5">
        <f>H691+H692+H693</f>
        <v>0</v>
      </c>
      <c r="I695" s="5">
        <f t="shared" ref="I695:Q695" si="73">I691+I692+I693</f>
        <v>0</v>
      </c>
      <c r="J695" s="5">
        <f t="shared" si="73"/>
        <v>0</v>
      </c>
      <c r="K695" s="5">
        <f t="shared" si="73"/>
        <v>0</v>
      </c>
      <c r="L695" s="5">
        <f t="shared" si="73"/>
        <v>0</v>
      </c>
      <c r="M695" s="5">
        <f t="shared" si="73"/>
        <v>0</v>
      </c>
      <c r="N695" s="5">
        <f t="shared" si="73"/>
        <v>0</v>
      </c>
      <c r="O695" s="5">
        <f t="shared" si="73"/>
        <v>0</v>
      </c>
      <c r="P695" s="5">
        <f t="shared" si="73"/>
        <v>0</v>
      </c>
      <c r="Q695" s="359">
        <f t="shared" si="73"/>
        <v>0</v>
      </c>
      <c r="R695" s="5">
        <f>R691+R692+R693</f>
        <v>7.4</v>
      </c>
    </row>
    <row r="696" spans="1:18" ht="35.1" customHeight="1" thickBot="1">
      <c r="A696" s="943"/>
      <c r="B696" s="750"/>
      <c r="C696" s="750"/>
      <c r="D696" s="750"/>
      <c r="E696" s="750"/>
      <c r="F696" s="750"/>
      <c r="G696" s="750"/>
      <c r="H696" s="750"/>
      <c r="I696" s="750"/>
      <c r="J696" s="750"/>
      <c r="K696" s="750"/>
      <c r="L696" s="750"/>
      <c r="M696" s="750"/>
      <c r="N696" s="750"/>
      <c r="O696" s="750"/>
      <c r="P696" s="750"/>
      <c r="Q696" s="750"/>
      <c r="R696" s="389"/>
    </row>
    <row r="697" spans="1:18" ht="35.1" customHeight="1" thickBot="1">
      <c r="A697" s="640" t="s">
        <v>396</v>
      </c>
      <c r="B697" s="641"/>
      <c r="C697" s="641"/>
      <c r="D697" s="641"/>
      <c r="E697" s="641"/>
      <c r="F697" s="785"/>
      <c r="G697" s="414">
        <f t="shared" ref="G697:H701" si="74">G691</f>
        <v>0</v>
      </c>
      <c r="H697" s="49">
        <f t="shared" si="74"/>
        <v>0</v>
      </c>
      <c r="I697" s="49">
        <f>I691+H697</f>
        <v>0</v>
      </c>
      <c r="J697" s="49">
        <f t="shared" ref="J697:Q701" si="75">J691+I697</f>
        <v>0</v>
      </c>
      <c r="K697" s="49">
        <f t="shared" si="75"/>
        <v>0</v>
      </c>
      <c r="L697" s="49">
        <f t="shared" si="75"/>
        <v>0</v>
      </c>
      <c r="M697" s="49">
        <f t="shared" si="75"/>
        <v>0</v>
      </c>
      <c r="N697" s="49">
        <f t="shared" si="75"/>
        <v>0</v>
      </c>
      <c r="O697" s="49">
        <f t="shared" si="75"/>
        <v>0</v>
      </c>
      <c r="P697" s="49">
        <f t="shared" si="75"/>
        <v>0</v>
      </c>
      <c r="Q697" s="226">
        <f t="shared" si="75"/>
        <v>0</v>
      </c>
      <c r="R697" s="49">
        <f>R691</f>
        <v>6</v>
      </c>
    </row>
    <row r="698" spans="1:18" ht="35.1" customHeight="1" thickBot="1">
      <c r="A698" s="640" t="s">
        <v>397</v>
      </c>
      <c r="B698" s="641"/>
      <c r="C698" s="641"/>
      <c r="D698" s="641"/>
      <c r="E698" s="641"/>
      <c r="F698" s="952"/>
      <c r="G698" s="100">
        <f t="shared" si="74"/>
        <v>0</v>
      </c>
      <c r="H698" s="77">
        <f t="shared" si="74"/>
        <v>0</v>
      </c>
      <c r="I698" s="77">
        <f>I692+H698</f>
        <v>0</v>
      </c>
      <c r="J698" s="77">
        <f t="shared" si="75"/>
        <v>0</v>
      </c>
      <c r="K698" s="77">
        <f t="shared" si="75"/>
        <v>0</v>
      </c>
      <c r="L698" s="77">
        <f t="shared" si="75"/>
        <v>0</v>
      </c>
      <c r="M698" s="77">
        <f t="shared" si="75"/>
        <v>0</v>
      </c>
      <c r="N698" s="77">
        <f t="shared" si="75"/>
        <v>0</v>
      </c>
      <c r="O698" s="77">
        <f t="shared" si="75"/>
        <v>0</v>
      </c>
      <c r="P698" s="77">
        <f t="shared" si="75"/>
        <v>0</v>
      </c>
      <c r="Q698" s="373">
        <f t="shared" si="75"/>
        <v>0</v>
      </c>
      <c r="R698" s="77">
        <f>R692</f>
        <v>1.4</v>
      </c>
    </row>
    <row r="699" spans="1:18" ht="38.25" customHeight="1" thickBot="1">
      <c r="A699" s="640" t="s">
        <v>398</v>
      </c>
      <c r="B699" s="641"/>
      <c r="C699" s="641"/>
      <c r="D699" s="641"/>
      <c r="E699" s="641"/>
      <c r="F699" s="785"/>
      <c r="G699" s="414">
        <f t="shared" si="74"/>
        <v>0</v>
      </c>
      <c r="H699" s="49">
        <f t="shared" si="74"/>
        <v>0</v>
      </c>
      <c r="I699" s="49">
        <f>I693+H699</f>
        <v>0</v>
      </c>
      <c r="J699" s="49">
        <f t="shared" si="75"/>
        <v>0</v>
      </c>
      <c r="K699" s="49">
        <f t="shared" si="75"/>
        <v>0</v>
      </c>
      <c r="L699" s="49">
        <f t="shared" si="75"/>
        <v>0</v>
      </c>
      <c r="M699" s="49">
        <f t="shared" si="75"/>
        <v>0</v>
      </c>
      <c r="N699" s="49">
        <f t="shared" si="75"/>
        <v>0</v>
      </c>
      <c r="O699" s="49">
        <f t="shared" si="75"/>
        <v>0</v>
      </c>
      <c r="P699" s="49">
        <f t="shared" si="75"/>
        <v>0</v>
      </c>
      <c r="Q699" s="226">
        <f t="shared" si="75"/>
        <v>0</v>
      </c>
      <c r="R699" s="49">
        <f>R693</f>
        <v>0</v>
      </c>
    </row>
    <row r="700" spans="1:18" ht="81.75" customHeight="1" thickBot="1">
      <c r="A700" s="719" t="s">
        <v>491</v>
      </c>
      <c r="B700" s="720"/>
      <c r="C700" s="720"/>
      <c r="D700" s="720"/>
      <c r="E700" s="780"/>
      <c r="F700" s="781"/>
      <c r="G700" s="423">
        <f t="shared" si="74"/>
        <v>0</v>
      </c>
      <c r="H700" s="4">
        <f t="shared" si="74"/>
        <v>0</v>
      </c>
      <c r="I700" s="4">
        <f>I694+H700</f>
        <v>0</v>
      </c>
      <c r="J700" s="4">
        <f t="shared" si="75"/>
        <v>0</v>
      </c>
      <c r="K700" s="4">
        <f t="shared" si="75"/>
        <v>0</v>
      </c>
      <c r="L700" s="4">
        <f t="shared" si="75"/>
        <v>0</v>
      </c>
      <c r="M700" s="4">
        <f t="shared" si="75"/>
        <v>0</v>
      </c>
      <c r="N700" s="4">
        <f t="shared" si="75"/>
        <v>0</v>
      </c>
      <c r="O700" s="4">
        <f t="shared" si="75"/>
        <v>0</v>
      </c>
      <c r="P700" s="4">
        <f t="shared" si="75"/>
        <v>0</v>
      </c>
      <c r="Q700" s="358">
        <f t="shared" si="75"/>
        <v>0</v>
      </c>
      <c r="R700" s="4">
        <f>R694</f>
        <v>7.4</v>
      </c>
    </row>
    <row r="701" spans="1:18" ht="35.1" customHeight="1" thickBot="1">
      <c r="A701" s="747" t="s">
        <v>492</v>
      </c>
      <c r="B701" s="782"/>
      <c r="C701" s="782"/>
      <c r="D701" s="782"/>
      <c r="E701" s="782"/>
      <c r="F701" s="783"/>
      <c r="G701" s="63">
        <f t="shared" si="74"/>
        <v>0</v>
      </c>
      <c r="H701" s="63">
        <f t="shared" si="74"/>
        <v>0</v>
      </c>
      <c r="I701" s="100">
        <f>I695+H701</f>
        <v>0</v>
      </c>
      <c r="J701" s="100">
        <f t="shared" si="75"/>
        <v>0</v>
      </c>
      <c r="K701" s="100">
        <f t="shared" si="75"/>
        <v>0</v>
      </c>
      <c r="L701" s="100">
        <f t="shared" si="75"/>
        <v>0</v>
      </c>
      <c r="M701" s="100">
        <f t="shared" si="75"/>
        <v>0</v>
      </c>
      <c r="N701" s="100">
        <f t="shared" si="75"/>
        <v>0</v>
      </c>
      <c r="O701" s="100">
        <f t="shared" si="75"/>
        <v>0</v>
      </c>
      <c r="P701" s="100">
        <f t="shared" si="75"/>
        <v>0</v>
      </c>
      <c r="Q701" s="374">
        <f t="shared" si="75"/>
        <v>0</v>
      </c>
      <c r="R701" s="100">
        <f>R695</f>
        <v>7.4</v>
      </c>
    </row>
    <row r="702" spans="1:18" ht="35.1" customHeight="1" thickBot="1">
      <c r="A702" s="722" t="s">
        <v>666</v>
      </c>
      <c r="B702" s="723"/>
      <c r="C702" s="784"/>
      <c r="D702" s="784"/>
      <c r="E702" s="723"/>
      <c r="F702" s="784"/>
      <c r="G702" s="784"/>
      <c r="H702" s="784"/>
      <c r="I702" s="784"/>
      <c r="J702" s="784"/>
      <c r="K702" s="784"/>
      <c r="L702" s="784"/>
      <c r="M702" s="784"/>
      <c r="N702" s="784"/>
      <c r="O702" s="784"/>
      <c r="P702" s="784"/>
      <c r="Q702" s="784"/>
      <c r="R702" s="389"/>
    </row>
    <row r="703" spans="1:18" ht="35.1" customHeight="1">
      <c r="A703" s="665">
        <v>103</v>
      </c>
      <c r="B703" s="134" t="s">
        <v>576</v>
      </c>
      <c r="C703" s="504" t="s">
        <v>412</v>
      </c>
      <c r="D703" s="668" t="s">
        <v>67</v>
      </c>
      <c r="E703" s="645" t="s">
        <v>451</v>
      </c>
      <c r="F703" s="102" t="s">
        <v>111</v>
      </c>
      <c r="G703" s="458">
        <f>R703*J5</f>
        <v>0</v>
      </c>
      <c r="H703" s="109">
        <v>0</v>
      </c>
      <c r="I703" s="103"/>
      <c r="J703" s="103"/>
      <c r="K703" s="103"/>
      <c r="L703" s="103"/>
      <c r="M703" s="103"/>
      <c r="N703" s="103"/>
      <c r="O703" s="103"/>
      <c r="P703" s="103"/>
      <c r="Q703" s="156"/>
      <c r="R703" s="376">
        <v>3</v>
      </c>
    </row>
    <row r="704" spans="1:18" ht="35.1" customHeight="1">
      <c r="A704" s="666"/>
      <c r="B704" s="135" t="s">
        <v>68</v>
      </c>
      <c r="C704" s="505" t="s">
        <v>69</v>
      </c>
      <c r="D704" s="669"/>
      <c r="E704" s="691"/>
      <c r="F704" s="557" t="s">
        <v>112</v>
      </c>
      <c r="G704" s="496">
        <f>R704*J5</f>
        <v>0</v>
      </c>
      <c r="H704" s="143"/>
      <c r="I704" s="131"/>
      <c r="J704" s="131"/>
      <c r="K704" s="131">
        <v>0</v>
      </c>
      <c r="L704" s="131"/>
      <c r="M704" s="131"/>
      <c r="N704" s="131"/>
      <c r="O704" s="131"/>
      <c r="P704" s="131"/>
      <c r="Q704" s="356"/>
      <c r="R704" s="382">
        <v>6.9</v>
      </c>
    </row>
    <row r="705" spans="1:18" ht="38.25" customHeight="1" thickBot="1">
      <c r="A705" s="666"/>
      <c r="B705" s="135" t="s">
        <v>70</v>
      </c>
      <c r="C705" s="505" t="s">
        <v>71</v>
      </c>
      <c r="D705" s="669"/>
      <c r="E705" s="691"/>
      <c r="F705" s="107" t="s">
        <v>20</v>
      </c>
      <c r="G705" s="463"/>
      <c r="H705" s="126"/>
      <c r="I705" s="114"/>
      <c r="J705" s="114"/>
      <c r="K705" s="114"/>
      <c r="L705" s="114"/>
      <c r="M705" s="114"/>
      <c r="N705" s="114"/>
      <c r="O705" s="114"/>
      <c r="P705" s="114"/>
      <c r="Q705" s="158"/>
      <c r="R705" s="379"/>
    </row>
    <row r="706" spans="1:18" ht="32.25" customHeight="1">
      <c r="A706" s="666"/>
      <c r="B706" s="122" t="s">
        <v>72</v>
      </c>
      <c r="C706" s="505"/>
      <c r="D706" s="669"/>
      <c r="E706" s="691"/>
      <c r="F706" s="664"/>
      <c r="G706" s="461"/>
      <c r="H706" s="628"/>
      <c r="I706" s="629"/>
      <c r="J706" s="629"/>
      <c r="K706" s="629"/>
      <c r="L706" s="629"/>
      <c r="M706" s="629"/>
      <c r="N706" s="629"/>
      <c r="O706" s="629"/>
      <c r="P706" s="629"/>
      <c r="Q706" s="629"/>
      <c r="R706" s="509"/>
    </row>
    <row r="707" spans="1:18" ht="35.1" customHeight="1">
      <c r="A707" s="666"/>
      <c r="B707" s="122" t="s">
        <v>578</v>
      </c>
      <c r="C707" s="505"/>
      <c r="D707" s="669"/>
      <c r="E707" s="691"/>
      <c r="F707" s="678"/>
      <c r="G707" s="466"/>
      <c r="H707" s="630"/>
      <c r="I707" s="630"/>
      <c r="J707" s="630"/>
      <c r="K707" s="630"/>
      <c r="L707" s="630"/>
      <c r="M707" s="630"/>
      <c r="N707" s="630"/>
      <c r="O707" s="630"/>
      <c r="P707" s="630"/>
      <c r="Q707" s="630"/>
      <c r="R707" s="510"/>
    </row>
    <row r="708" spans="1:18" s="104" customFormat="1" ht="33" customHeight="1">
      <c r="A708" s="666"/>
      <c r="B708" s="122" t="s">
        <v>579</v>
      </c>
      <c r="C708" s="302"/>
      <c r="D708" s="669"/>
      <c r="E708" s="691"/>
      <c r="F708" s="678"/>
      <c r="G708" s="466"/>
      <c r="H708" s="630"/>
      <c r="I708" s="630"/>
      <c r="J708" s="630"/>
      <c r="K708" s="630"/>
      <c r="L708" s="630"/>
      <c r="M708" s="630"/>
      <c r="N708" s="630"/>
      <c r="O708" s="630"/>
      <c r="P708" s="630"/>
      <c r="Q708" s="630"/>
      <c r="R708" s="510"/>
    </row>
    <row r="709" spans="1:18" s="104" customFormat="1" ht="32.25" customHeight="1">
      <c r="A709" s="666"/>
      <c r="B709" s="122" t="s">
        <v>581</v>
      </c>
      <c r="C709" s="526"/>
      <c r="D709" s="669"/>
      <c r="E709" s="691"/>
      <c r="F709" s="678"/>
      <c r="G709" s="466"/>
      <c r="H709" s="630"/>
      <c r="I709" s="630"/>
      <c r="J709" s="630"/>
      <c r="K709" s="630"/>
      <c r="L709" s="630"/>
      <c r="M709" s="630"/>
      <c r="N709" s="630"/>
      <c r="O709" s="630"/>
      <c r="P709" s="630"/>
      <c r="Q709" s="630"/>
      <c r="R709" s="510"/>
    </row>
    <row r="710" spans="1:18" s="104" customFormat="1" ht="42" customHeight="1" thickBot="1">
      <c r="A710" s="667"/>
      <c r="B710" s="136" t="s">
        <v>74</v>
      </c>
      <c r="C710" s="527"/>
      <c r="D710" s="670"/>
      <c r="E710" s="663"/>
      <c r="F710" s="679"/>
      <c r="G710" s="467"/>
      <c r="H710" s="631"/>
      <c r="I710" s="631"/>
      <c r="J710" s="631"/>
      <c r="K710" s="631"/>
      <c r="L710" s="631"/>
      <c r="M710" s="631"/>
      <c r="N710" s="631"/>
      <c r="O710" s="631"/>
      <c r="P710" s="631"/>
      <c r="Q710" s="631"/>
      <c r="R710" s="511"/>
    </row>
    <row r="711" spans="1:18" s="104" customFormat="1" ht="33" hidden="1" customHeight="1" thickBot="1">
      <c r="A711" s="716" t="s">
        <v>667</v>
      </c>
      <c r="B711" s="717"/>
      <c r="C711" s="717"/>
      <c r="D711" s="717"/>
      <c r="E711" s="843"/>
      <c r="F711" s="205">
        <f>SUM(H711:Q711)</f>
        <v>0</v>
      </c>
      <c r="G711" s="413">
        <f t="shared" ref="G711:Q713" si="76">G703</f>
        <v>0</v>
      </c>
      <c r="H711" s="205">
        <f t="shared" si="76"/>
        <v>0</v>
      </c>
      <c r="I711" s="205">
        <f t="shared" si="76"/>
        <v>0</v>
      </c>
      <c r="J711" s="205">
        <f t="shared" si="76"/>
        <v>0</v>
      </c>
      <c r="K711" s="205">
        <f t="shared" si="76"/>
        <v>0</v>
      </c>
      <c r="L711" s="205">
        <f t="shared" si="76"/>
        <v>0</v>
      </c>
      <c r="M711" s="205">
        <f t="shared" si="76"/>
        <v>0</v>
      </c>
      <c r="N711" s="205">
        <f t="shared" si="76"/>
        <v>0</v>
      </c>
      <c r="O711" s="205">
        <f t="shared" si="76"/>
        <v>0</v>
      </c>
      <c r="P711" s="205">
        <f t="shared" si="76"/>
        <v>0</v>
      </c>
      <c r="Q711" s="46">
        <f t="shared" si="76"/>
        <v>0</v>
      </c>
      <c r="R711" s="205">
        <f>R703</f>
        <v>3</v>
      </c>
    </row>
    <row r="712" spans="1:18" s="104" customFormat="1" ht="33" hidden="1" customHeight="1" thickBot="1">
      <c r="A712" s="731" t="s">
        <v>668</v>
      </c>
      <c r="B712" s="732"/>
      <c r="C712" s="732"/>
      <c r="D712" s="732"/>
      <c r="E712" s="820"/>
      <c r="F712" s="205">
        <f>SUM(H712:Q712)</f>
        <v>0</v>
      </c>
      <c r="G712" s="413">
        <f t="shared" si="76"/>
        <v>0</v>
      </c>
      <c r="H712" s="205">
        <f t="shared" si="76"/>
        <v>0</v>
      </c>
      <c r="I712" s="205">
        <f t="shared" si="76"/>
        <v>0</v>
      </c>
      <c r="J712" s="205">
        <f t="shared" si="76"/>
        <v>0</v>
      </c>
      <c r="K712" s="205">
        <f t="shared" si="76"/>
        <v>0</v>
      </c>
      <c r="L712" s="205">
        <f t="shared" si="76"/>
        <v>0</v>
      </c>
      <c r="M712" s="205">
        <f t="shared" si="76"/>
        <v>0</v>
      </c>
      <c r="N712" s="205">
        <f t="shared" si="76"/>
        <v>0</v>
      </c>
      <c r="O712" s="205">
        <f t="shared" si="76"/>
        <v>0</v>
      </c>
      <c r="P712" s="205">
        <f t="shared" si="76"/>
        <v>0</v>
      </c>
      <c r="Q712" s="46">
        <f t="shared" si="76"/>
        <v>0</v>
      </c>
      <c r="R712" s="205">
        <f>R704</f>
        <v>6.9</v>
      </c>
    </row>
    <row r="713" spans="1:18" s="104" customFormat="1" ht="33" hidden="1" customHeight="1" thickBot="1">
      <c r="A713" s="728" t="s">
        <v>669</v>
      </c>
      <c r="B713" s="729"/>
      <c r="C713" s="729"/>
      <c r="D713" s="729"/>
      <c r="E713" s="821"/>
      <c r="F713" s="205">
        <f>SUM(H713:Q713)</f>
        <v>0</v>
      </c>
      <c r="G713" s="414">
        <f t="shared" si="76"/>
        <v>0</v>
      </c>
      <c r="H713" s="49">
        <f t="shared" si="76"/>
        <v>0</v>
      </c>
      <c r="I713" s="49">
        <f t="shared" si="76"/>
        <v>0</v>
      </c>
      <c r="J713" s="49">
        <f t="shared" si="76"/>
        <v>0</v>
      </c>
      <c r="K713" s="49">
        <f t="shared" si="76"/>
        <v>0</v>
      </c>
      <c r="L713" s="49">
        <f t="shared" si="76"/>
        <v>0</v>
      </c>
      <c r="M713" s="49">
        <f t="shared" si="76"/>
        <v>0</v>
      </c>
      <c r="N713" s="49">
        <f t="shared" si="76"/>
        <v>0</v>
      </c>
      <c r="O713" s="49">
        <f t="shared" si="76"/>
        <v>0</v>
      </c>
      <c r="P713" s="49">
        <f t="shared" si="76"/>
        <v>0</v>
      </c>
      <c r="Q713" s="226">
        <f t="shared" si="76"/>
        <v>0</v>
      </c>
      <c r="R713" s="49">
        <f>R705</f>
        <v>0</v>
      </c>
    </row>
    <row r="714" spans="1:18" s="104" customFormat="1" ht="33" hidden="1" customHeight="1" thickBot="1">
      <c r="A714" s="719" t="s">
        <v>670</v>
      </c>
      <c r="B714" s="720"/>
      <c r="C714" s="720"/>
      <c r="D714" s="720"/>
      <c r="E714" s="781"/>
      <c r="F714" s="15">
        <f>F711+F712</f>
        <v>0</v>
      </c>
      <c r="G714" s="29">
        <f>G711+G712</f>
        <v>0</v>
      </c>
      <c r="H714" s="15">
        <f>H711+H712</f>
        <v>0</v>
      </c>
      <c r="I714" s="15">
        <f t="shared" ref="I714:Q714" si="77">I711+I712</f>
        <v>0</v>
      </c>
      <c r="J714" s="15">
        <f t="shared" si="77"/>
        <v>0</v>
      </c>
      <c r="K714" s="15">
        <f t="shared" si="77"/>
        <v>0</v>
      </c>
      <c r="L714" s="15">
        <f t="shared" si="77"/>
        <v>0</v>
      </c>
      <c r="M714" s="15">
        <f t="shared" si="77"/>
        <v>0</v>
      </c>
      <c r="N714" s="15">
        <f t="shared" si="77"/>
        <v>0</v>
      </c>
      <c r="O714" s="15">
        <f t="shared" si="77"/>
        <v>0</v>
      </c>
      <c r="P714" s="15">
        <f t="shared" si="77"/>
        <v>0</v>
      </c>
      <c r="Q714" s="357">
        <f t="shared" si="77"/>
        <v>0</v>
      </c>
      <c r="R714" s="15">
        <f>R711+R712</f>
        <v>9.9</v>
      </c>
    </row>
    <row r="715" spans="1:18" s="104" customFormat="1" ht="33" hidden="1" customHeight="1" thickBot="1">
      <c r="A715" s="920" t="s">
        <v>671</v>
      </c>
      <c r="B715" s="921"/>
      <c r="C715" s="921"/>
      <c r="D715" s="921"/>
      <c r="E715" s="922"/>
      <c r="F715" s="5">
        <f>F711+F712+F713</f>
        <v>0</v>
      </c>
      <c r="G715" s="423">
        <f>G711+G712+G713</f>
        <v>0</v>
      </c>
      <c r="H715" s="5">
        <f>H711+H712+H713</f>
        <v>0</v>
      </c>
      <c r="I715" s="5">
        <f t="shared" ref="I715:Q715" si="78">I711+I712+I713</f>
        <v>0</v>
      </c>
      <c r="J715" s="5">
        <f t="shared" si="78"/>
        <v>0</v>
      </c>
      <c r="K715" s="5">
        <f t="shared" si="78"/>
        <v>0</v>
      </c>
      <c r="L715" s="5">
        <f t="shared" si="78"/>
        <v>0</v>
      </c>
      <c r="M715" s="5">
        <f t="shared" si="78"/>
        <v>0</v>
      </c>
      <c r="N715" s="5">
        <f t="shared" si="78"/>
        <v>0</v>
      </c>
      <c r="O715" s="5">
        <f t="shared" si="78"/>
        <v>0</v>
      </c>
      <c r="P715" s="5">
        <f t="shared" si="78"/>
        <v>0</v>
      </c>
      <c r="Q715" s="359">
        <f t="shared" si="78"/>
        <v>0</v>
      </c>
      <c r="R715" s="5">
        <f>R711+R712+R713</f>
        <v>9.9</v>
      </c>
    </row>
    <row r="716" spans="1:18" ht="35.1" customHeight="1" thickBot="1">
      <c r="A716" s="943"/>
      <c r="B716" s="750"/>
      <c r="C716" s="750"/>
      <c r="D716" s="750"/>
      <c r="E716" s="750"/>
      <c r="F716" s="750"/>
      <c r="G716" s="750"/>
      <c r="H716" s="750"/>
      <c r="I716" s="750"/>
      <c r="J716" s="750"/>
      <c r="K716" s="750"/>
      <c r="L716" s="750"/>
      <c r="M716" s="750"/>
      <c r="N716" s="750"/>
      <c r="O716" s="750"/>
      <c r="P716" s="750"/>
      <c r="Q716" s="750"/>
      <c r="R716" s="389"/>
    </row>
    <row r="717" spans="1:18" ht="35.1" customHeight="1" thickBot="1">
      <c r="A717" s="640" t="s">
        <v>672</v>
      </c>
      <c r="B717" s="641"/>
      <c r="C717" s="641"/>
      <c r="D717" s="641"/>
      <c r="E717" s="641"/>
      <c r="F717" s="785"/>
      <c r="G717" s="414">
        <f t="shared" ref="G717:H721" si="79">G711</f>
        <v>0</v>
      </c>
      <c r="H717" s="49">
        <f t="shared" si="79"/>
        <v>0</v>
      </c>
      <c r="I717" s="49">
        <f t="shared" ref="I717:Q721" si="80">I711+H717</f>
        <v>0</v>
      </c>
      <c r="J717" s="49">
        <f t="shared" si="80"/>
        <v>0</v>
      </c>
      <c r="K717" s="49">
        <f t="shared" si="80"/>
        <v>0</v>
      </c>
      <c r="L717" s="49">
        <f t="shared" si="80"/>
        <v>0</v>
      </c>
      <c r="M717" s="49">
        <f t="shared" si="80"/>
        <v>0</v>
      </c>
      <c r="N717" s="49">
        <f t="shared" si="80"/>
        <v>0</v>
      </c>
      <c r="O717" s="49">
        <f t="shared" si="80"/>
        <v>0</v>
      </c>
      <c r="P717" s="49">
        <f t="shared" si="80"/>
        <v>0</v>
      </c>
      <c r="Q717" s="226">
        <f t="shared" si="80"/>
        <v>0</v>
      </c>
      <c r="R717" s="49">
        <f>R711</f>
        <v>3</v>
      </c>
    </row>
    <row r="718" spans="1:18" ht="35.1" customHeight="1" thickBot="1">
      <c r="A718" s="640" t="s">
        <v>673</v>
      </c>
      <c r="B718" s="641"/>
      <c r="C718" s="641"/>
      <c r="D718" s="641"/>
      <c r="E718" s="641"/>
      <c r="F718" s="952"/>
      <c r="G718" s="100">
        <f t="shared" si="79"/>
        <v>0</v>
      </c>
      <c r="H718" s="77">
        <f t="shared" si="79"/>
        <v>0</v>
      </c>
      <c r="I718" s="77">
        <f t="shared" si="80"/>
        <v>0</v>
      </c>
      <c r="J718" s="77">
        <f t="shared" si="80"/>
        <v>0</v>
      </c>
      <c r="K718" s="77">
        <f t="shared" si="80"/>
        <v>0</v>
      </c>
      <c r="L718" s="77">
        <f t="shared" si="80"/>
        <v>0</v>
      </c>
      <c r="M718" s="77">
        <f t="shared" si="80"/>
        <v>0</v>
      </c>
      <c r="N718" s="77">
        <f t="shared" si="80"/>
        <v>0</v>
      </c>
      <c r="O718" s="77">
        <f t="shared" si="80"/>
        <v>0</v>
      </c>
      <c r="P718" s="77">
        <f t="shared" si="80"/>
        <v>0</v>
      </c>
      <c r="Q718" s="373">
        <f t="shared" si="80"/>
        <v>0</v>
      </c>
      <c r="R718" s="77">
        <f>R712</f>
        <v>6.9</v>
      </c>
    </row>
    <row r="719" spans="1:18" ht="38.25" customHeight="1" thickBot="1">
      <c r="A719" s="640" t="s">
        <v>674</v>
      </c>
      <c r="B719" s="641"/>
      <c r="C719" s="641"/>
      <c r="D719" s="641"/>
      <c r="E719" s="641"/>
      <c r="F719" s="785"/>
      <c r="G719" s="414">
        <f t="shared" si="79"/>
        <v>0</v>
      </c>
      <c r="H719" s="49">
        <f t="shared" si="79"/>
        <v>0</v>
      </c>
      <c r="I719" s="49">
        <f t="shared" si="80"/>
        <v>0</v>
      </c>
      <c r="J719" s="49">
        <f t="shared" si="80"/>
        <v>0</v>
      </c>
      <c r="K719" s="49">
        <f t="shared" si="80"/>
        <v>0</v>
      </c>
      <c r="L719" s="49">
        <f t="shared" si="80"/>
        <v>0</v>
      </c>
      <c r="M719" s="49">
        <f t="shared" si="80"/>
        <v>0</v>
      </c>
      <c r="N719" s="49">
        <f t="shared" si="80"/>
        <v>0</v>
      </c>
      <c r="O719" s="49">
        <f t="shared" si="80"/>
        <v>0</v>
      </c>
      <c r="P719" s="49">
        <f t="shared" si="80"/>
        <v>0</v>
      </c>
      <c r="Q719" s="226">
        <f t="shared" si="80"/>
        <v>0</v>
      </c>
      <c r="R719" s="49">
        <f>R713</f>
        <v>0</v>
      </c>
    </row>
    <row r="720" spans="1:18" ht="48.75" customHeight="1" thickBot="1">
      <c r="A720" s="719" t="s">
        <v>676</v>
      </c>
      <c r="B720" s="720"/>
      <c r="C720" s="720"/>
      <c r="D720" s="720"/>
      <c r="E720" s="780"/>
      <c r="F720" s="781"/>
      <c r="G720" s="423">
        <f t="shared" si="79"/>
        <v>0</v>
      </c>
      <c r="H720" s="4">
        <f t="shared" si="79"/>
        <v>0</v>
      </c>
      <c r="I720" s="4">
        <f t="shared" si="80"/>
        <v>0</v>
      </c>
      <c r="J720" s="4">
        <f t="shared" si="80"/>
        <v>0</v>
      </c>
      <c r="K720" s="4">
        <f t="shared" si="80"/>
        <v>0</v>
      </c>
      <c r="L720" s="4">
        <f t="shared" si="80"/>
        <v>0</v>
      </c>
      <c r="M720" s="4">
        <f t="shared" si="80"/>
        <v>0</v>
      </c>
      <c r="N720" s="4">
        <f t="shared" si="80"/>
        <v>0</v>
      </c>
      <c r="O720" s="4">
        <f t="shared" si="80"/>
        <v>0</v>
      </c>
      <c r="P720" s="4">
        <f t="shared" si="80"/>
        <v>0</v>
      </c>
      <c r="Q720" s="358">
        <f t="shared" si="80"/>
        <v>0</v>
      </c>
      <c r="R720" s="4">
        <f>R714</f>
        <v>9.9</v>
      </c>
    </row>
    <row r="721" spans="1:18" ht="35.1" customHeight="1" thickBot="1">
      <c r="A721" s="747" t="s">
        <v>675</v>
      </c>
      <c r="B721" s="782"/>
      <c r="C721" s="782"/>
      <c r="D721" s="782"/>
      <c r="E721" s="782"/>
      <c r="F721" s="783"/>
      <c r="G721" s="63">
        <f t="shared" si="79"/>
        <v>0</v>
      </c>
      <c r="H721" s="63">
        <f t="shared" si="79"/>
        <v>0</v>
      </c>
      <c r="I721" s="100">
        <f t="shared" si="80"/>
        <v>0</v>
      </c>
      <c r="J721" s="100">
        <f t="shared" si="80"/>
        <v>0</v>
      </c>
      <c r="K721" s="100">
        <f t="shared" si="80"/>
        <v>0</v>
      </c>
      <c r="L721" s="100">
        <f t="shared" si="80"/>
        <v>0</v>
      </c>
      <c r="M721" s="100">
        <f t="shared" si="80"/>
        <v>0</v>
      </c>
      <c r="N721" s="100">
        <f t="shared" si="80"/>
        <v>0</v>
      </c>
      <c r="O721" s="100">
        <f t="shared" si="80"/>
        <v>0</v>
      </c>
      <c r="P721" s="100">
        <f t="shared" si="80"/>
        <v>0</v>
      </c>
      <c r="Q721" s="374">
        <f t="shared" si="80"/>
        <v>0</v>
      </c>
      <c r="R721" s="401">
        <f>R715</f>
        <v>9.9</v>
      </c>
    </row>
    <row r="722" spans="1:18" ht="35.1" customHeight="1" thickBot="1">
      <c r="A722" s="714"/>
      <c r="B722" s="750"/>
      <c r="C722" s="750"/>
      <c r="D722" s="750"/>
      <c r="E722" s="750"/>
      <c r="F722" s="750"/>
      <c r="G722" s="750"/>
      <c r="H722" s="750"/>
      <c r="I722" s="750"/>
      <c r="J722" s="750"/>
      <c r="K722" s="750"/>
      <c r="L722" s="750"/>
      <c r="M722" s="750"/>
      <c r="N722" s="750"/>
      <c r="O722" s="750"/>
      <c r="P722" s="750"/>
      <c r="Q722" s="750"/>
      <c r="R722" s="452"/>
    </row>
    <row r="723" spans="1:18" ht="35.1" hidden="1" customHeight="1" thickBot="1">
      <c r="A723" s="642" t="s">
        <v>432</v>
      </c>
      <c r="B723" s="643"/>
      <c r="C723" s="643"/>
      <c r="D723" s="823"/>
      <c r="E723" s="970"/>
      <c r="F723" s="205">
        <f>SUM(H723:Q723)</f>
        <v>3.3730000000000002</v>
      </c>
      <c r="G723" s="413">
        <f t="shared" ref="G723:R725" si="81">G480+G618+G650+G691+G711</f>
        <v>0</v>
      </c>
      <c r="H723" s="205">
        <f t="shared" si="81"/>
        <v>2.0430000000000001</v>
      </c>
      <c r="I723" s="205">
        <f t="shared" si="81"/>
        <v>1.0609999999999999</v>
      </c>
      <c r="J723" s="205">
        <f t="shared" si="81"/>
        <v>0.26900000000000002</v>
      </c>
      <c r="K723" s="205">
        <f t="shared" si="81"/>
        <v>0</v>
      </c>
      <c r="L723" s="205">
        <f t="shared" si="81"/>
        <v>0</v>
      </c>
      <c r="M723" s="205">
        <f t="shared" si="81"/>
        <v>0</v>
      </c>
      <c r="N723" s="205">
        <f t="shared" si="81"/>
        <v>0</v>
      </c>
      <c r="O723" s="205">
        <f t="shared" si="81"/>
        <v>0</v>
      </c>
      <c r="P723" s="205">
        <f t="shared" si="81"/>
        <v>0</v>
      </c>
      <c r="Q723" s="46">
        <f t="shared" si="81"/>
        <v>0</v>
      </c>
      <c r="R723" s="205">
        <f t="shared" si="81"/>
        <v>51.31</v>
      </c>
    </row>
    <row r="724" spans="1:18" ht="35.1" hidden="1" customHeight="1" thickBot="1">
      <c r="A724" s="731" t="s">
        <v>433</v>
      </c>
      <c r="B724" s="732"/>
      <c r="C724" s="732"/>
      <c r="D724" s="732"/>
      <c r="E724" s="820"/>
      <c r="F724" s="205">
        <f>SUM(H724:Q724)</f>
        <v>1.016</v>
      </c>
      <c r="G724" s="413">
        <f t="shared" si="81"/>
        <v>0</v>
      </c>
      <c r="H724" s="205">
        <f t="shared" si="81"/>
        <v>0</v>
      </c>
      <c r="I724" s="205">
        <f t="shared" si="81"/>
        <v>0</v>
      </c>
      <c r="J724" s="205">
        <f t="shared" si="81"/>
        <v>0</v>
      </c>
      <c r="K724" s="205">
        <f t="shared" si="81"/>
        <v>0</v>
      </c>
      <c r="L724" s="205">
        <f t="shared" si="81"/>
        <v>1.016</v>
      </c>
      <c r="M724" s="205">
        <f t="shared" si="81"/>
        <v>0</v>
      </c>
      <c r="N724" s="205">
        <f t="shared" si="81"/>
        <v>0</v>
      </c>
      <c r="O724" s="205">
        <f t="shared" si="81"/>
        <v>0</v>
      </c>
      <c r="P724" s="205">
        <f t="shared" si="81"/>
        <v>0</v>
      </c>
      <c r="Q724" s="46">
        <f t="shared" si="81"/>
        <v>0</v>
      </c>
      <c r="R724" s="205">
        <f t="shared" si="81"/>
        <v>36.65</v>
      </c>
    </row>
    <row r="725" spans="1:18" ht="38.25" hidden="1" customHeight="1" thickBot="1">
      <c r="A725" s="728" t="s">
        <v>434</v>
      </c>
      <c r="B725" s="729"/>
      <c r="C725" s="729"/>
      <c r="D725" s="729"/>
      <c r="E725" s="821"/>
      <c r="F725" s="205">
        <f>SUM(H725:Q725)</f>
        <v>2.1079999999999997</v>
      </c>
      <c r="G725" s="413">
        <f t="shared" si="81"/>
        <v>0</v>
      </c>
      <c r="H725" s="205">
        <f t="shared" si="81"/>
        <v>0</v>
      </c>
      <c r="I725" s="205">
        <f t="shared" si="81"/>
        <v>0</v>
      </c>
      <c r="J725" s="205">
        <f t="shared" si="81"/>
        <v>0</v>
      </c>
      <c r="K725" s="205">
        <f t="shared" si="81"/>
        <v>0</v>
      </c>
      <c r="L725" s="205">
        <f t="shared" si="81"/>
        <v>0</v>
      </c>
      <c r="M725" s="205">
        <f t="shared" si="81"/>
        <v>0</v>
      </c>
      <c r="N725" s="205">
        <f t="shared" si="81"/>
        <v>0</v>
      </c>
      <c r="O725" s="205">
        <f t="shared" si="81"/>
        <v>2.0419999999999998</v>
      </c>
      <c r="P725" s="205">
        <f t="shared" si="81"/>
        <v>6.6000000000000003E-2</v>
      </c>
      <c r="Q725" s="46">
        <f t="shared" si="81"/>
        <v>0</v>
      </c>
      <c r="R725" s="205">
        <f t="shared" si="81"/>
        <v>58.64</v>
      </c>
    </row>
    <row r="726" spans="1:18" ht="47.25" hidden="1" customHeight="1" thickBot="1">
      <c r="A726" s="719" t="s">
        <v>493</v>
      </c>
      <c r="B726" s="720"/>
      <c r="C726" s="720"/>
      <c r="D726" s="720"/>
      <c r="E726" s="781"/>
      <c r="F726" s="15">
        <f>F723+F724</f>
        <v>4.3890000000000002</v>
      </c>
      <c r="G726" s="29">
        <f>G723+G724</f>
        <v>0</v>
      </c>
      <c r="H726" s="15">
        <f>H723+H724</f>
        <v>2.0430000000000001</v>
      </c>
      <c r="I726" s="15">
        <f t="shared" ref="I726:Q726" si="82">I723+I724</f>
        <v>1.0609999999999999</v>
      </c>
      <c r="J726" s="15">
        <f t="shared" si="82"/>
        <v>0.26900000000000002</v>
      </c>
      <c r="K726" s="15">
        <f t="shared" si="82"/>
        <v>0</v>
      </c>
      <c r="L726" s="15">
        <f t="shared" si="82"/>
        <v>1.016</v>
      </c>
      <c r="M726" s="15">
        <f t="shared" si="82"/>
        <v>0</v>
      </c>
      <c r="N726" s="15">
        <f t="shared" si="82"/>
        <v>0</v>
      </c>
      <c r="O726" s="15">
        <f t="shared" si="82"/>
        <v>0</v>
      </c>
      <c r="P726" s="15">
        <f t="shared" si="82"/>
        <v>0</v>
      </c>
      <c r="Q726" s="357">
        <f t="shared" si="82"/>
        <v>0</v>
      </c>
      <c r="R726" s="15">
        <f>R723+R724</f>
        <v>87.960000000000008</v>
      </c>
    </row>
    <row r="727" spans="1:18" ht="35.1" hidden="1" customHeight="1" thickBot="1">
      <c r="A727" s="920" t="s">
        <v>494</v>
      </c>
      <c r="B727" s="921"/>
      <c r="C727" s="921"/>
      <c r="D727" s="921"/>
      <c r="E727" s="922"/>
      <c r="F727" s="23">
        <f>F723+F724+F725</f>
        <v>6.4969999999999999</v>
      </c>
      <c r="G727" s="29">
        <f>G723+G724+G725</f>
        <v>0</v>
      </c>
      <c r="H727" s="29">
        <f>H723+H724+H725</f>
        <v>2.0430000000000001</v>
      </c>
      <c r="I727" s="23">
        <f t="shared" ref="I727:Q727" si="83">I723+I724+I725</f>
        <v>1.0609999999999999</v>
      </c>
      <c r="J727" s="23">
        <f t="shared" si="83"/>
        <v>0.26900000000000002</v>
      </c>
      <c r="K727" s="23">
        <f t="shared" si="83"/>
        <v>0</v>
      </c>
      <c r="L727" s="23">
        <f t="shared" si="83"/>
        <v>1.016</v>
      </c>
      <c r="M727" s="23">
        <f t="shared" si="83"/>
        <v>0</v>
      </c>
      <c r="N727" s="23">
        <f t="shared" si="83"/>
        <v>0</v>
      </c>
      <c r="O727" s="23">
        <f t="shared" si="83"/>
        <v>2.0419999999999998</v>
      </c>
      <c r="P727" s="23">
        <f t="shared" si="83"/>
        <v>6.6000000000000003E-2</v>
      </c>
      <c r="Q727" s="365">
        <f t="shared" si="83"/>
        <v>0</v>
      </c>
      <c r="R727" s="29">
        <f>R723+R724+R725</f>
        <v>146.60000000000002</v>
      </c>
    </row>
    <row r="728" spans="1:18" ht="35.1" hidden="1" customHeight="1" thickBot="1">
      <c r="A728" s="953" t="s">
        <v>497</v>
      </c>
      <c r="B728" s="954"/>
      <c r="C728" s="954"/>
      <c r="D728" s="954"/>
      <c r="E728" s="955"/>
      <c r="F728" s="72"/>
      <c r="G728" s="413">
        <f t="shared" ref="G728:R728" si="84">G166+G170+G174+G178+G182+G186</f>
        <v>0</v>
      </c>
      <c r="H728" s="73">
        <f t="shared" si="84"/>
        <v>0</v>
      </c>
      <c r="I728" s="73">
        <f t="shared" si="84"/>
        <v>0</v>
      </c>
      <c r="J728" s="73">
        <f t="shared" si="84"/>
        <v>0</v>
      </c>
      <c r="K728" s="73">
        <f t="shared" si="84"/>
        <v>0</v>
      </c>
      <c r="L728" s="73">
        <f t="shared" si="84"/>
        <v>0</v>
      </c>
      <c r="M728" s="73">
        <f t="shared" si="84"/>
        <v>0</v>
      </c>
      <c r="N728" s="73">
        <f t="shared" si="84"/>
        <v>0</v>
      </c>
      <c r="O728" s="73">
        <f t="shared" si="84"/>
        <v>0</v>
      </c>
      <c r="P728" s="73">
        <f t="shared" si="84"/>
        <v>0</v>
      </c>
      <c r="Q728" s="375">
        <f t="shared" si="84"/>
        <v>0</v>
      </c>
      <c r="R728" s="73">
        <f t="shared" si="84"/>
        <v>1.7800000000000002</v>
      </c>
    </row>
    <row r="729" spans="1:18" ht="35.1" customHeight="1" thickBot="1">
      <c r="A729" s="841"/>
      <c r="B729" s="842"/>
      <c r="C729" s="842"/>
      <c r="D729" s="842"/>
      <c r="E729" s="842"/>
      <c r="F729" s="842"/>
      <c r="G729" s="842"/>
      <c r="H729" s="842"/>
      <c r="I729" s="842"/>
      <c r="J729" s="842"/>
      <c r="K729" s="842"/>
      <c r="L729" s="842"/>
      <c r="M729" s="842"/>
      <c r="N729" s="842"/>
      <c r="O729" s="842"/>
      <c r="P729" s="842"/>
      <c r="Q729" s="842"/>
      <c r="R729" s="389"/>
    </row>
    <row r="730" spans="1:18" ht="35.1" customHeight="1" thickBot="1">
      <c r="A730" s="956" t="s">
        <v>435</v>
      </c>
      <c r="B730" s="957"/>
      <c r="C730" s="957"/>
      <c r="D730" s="957"/>
      <c r="E730" s="957"/>
      <c r="F730" s="958"/>
      <c r="G730" s="58">
        <f t="shared" ref="G730:H735" si="85">G723</f>
        <v>0</v>
      </c>
      <c r="H730" s="52">
        <f t="shared" si="85"/>
        <v>2.0430000000000001</v>
      </c>
      <c r="I730" s="52">
        <f t="shared" ref="I730:Q735" si="86">I723+H730</f>
        <v>3.1040000000000001</v>
      </c>
      <c r="J730" s="52">
        <f t="shared" si="86"/>
        <v>3.3730000000000002</v>
      </c>
      <c r="K730" s="53">
        <f t="shared" si="86"/>
        <v>3.3730000000000002</v>
      </c>
      <c r="L730" s="52">
        <f t="shared" si="86"/>
        <v>3.3730000000000002</v>
      </c>
      <c r="M730" s="52">
        <f t="shared" si="86"/>
        <v>3.3730000000000002</v>
      </c>
      <c r="N730" s="52">
        <f t="shared" si="86"/>
        <v>3.3730000000000002</v>
      </c>
      <c r="O730" s="52">
        <f t="shared" si="86"/>
        <v>3.3730000000000002</v>
      </c>
      <c r="P730" s="52">
        <f t="shared" si="86"/>
        <v>3.3730000000000002</v>
      </c>
      <c r="Q730" s="52">
        <f t="shared" si="86"/>
        <v>3.3730000000000002</v>
      </c>
      <c r="R730" s="52">
        <f t="shared" ref="R730:R735" si="87">R723</f>
        <v>51.31</v>
      </c>
    </row>
    <row r="731" spans="1:18" ht="49.5" customHeight="1" thickBot="1">
      <c r="A731" s="956" t="s">
        <v>436</v>
      </c>
      <c r="B731" s="957"/>
      <c r="C731" s="957"/>
      <c r="D731" s="957"/>
      <c r="E731" s="957"/>
      <c r="F731" s="958"/>
      <c r="G731" s="58">
        <f t="shared" si="85"/>
        <v>0</v>
      </c>
      <c r="H731" s="52">
        <f t="shared" si="85"/>
        <v>0</v>
      </c>
      <c r="I731" s="52">
        <f t="shared" si="86"/>
        <v>0</v>
      </c>
      <c r="J731" s="52">
        <f t="shared" si="86"/>
        <v>0</v>
      </c>
      <c r="K731" s="53">
        <f t="shared" si="86"/>
        <v>0</v>
      </c>
      <c r="L731" s="52">
        <f t="shared" si="86"/>
        <v>1.016</v>
      </c>
      <c r="M731" s="52">
        <f t="shared" si="86"/>
        <v>1.016</v>
      </c>
      <c r="N731" s="52">
        <f t="shared" si="86"/>
        <v>1.016</v>
      </c>
      <c r="O731" s="52">
        <f t="shared" si="86"/>
        <v>1.016</v>
      </c>
      <c r="P731" s="52">
        <f t="shared" si="86"/>
        <v>1.016</v>
      </c>
      <c r="Q731" s="52">
        <f t="shared" si="86"/>
        <v>1.016</v>
      </c>
      <c r="R731" s="52">
        <f t="shared" si="87"/>
        <v>36.65</v>
      </c>
    </row>
    <row r="732" spans="1:18" s="56" customFormat="1" ht="45.75" customHeight="1" thickBot="1">
      <c r="A732" s="822" t="s">
        <v>437</v>
      </c>
      <c r="B732" s="823"/>
      <c r="C732" s="823"/>
      <c r="D732" s="823"/>
      <c r="E732" s="823"/>
      <c r="F732" s="823"/>
      <c r="G732" s="414">
        <f t="shared" si="85"/>
        <v>0</v>
      </c>
      <c r="H732" s="49">
        <f t="shared" si="85"/>
        <v>0</v>
      </c>
      <c r="I732" s="49">
        <f t="shared" si="86"/>
        <v>0</v>
      </c>
      <c r="J732" s="49">
        <f t="shared" si="86"/>
        <v>0</v>
      </c>
      <c r="K732" s="49">
        <f t="shared" si="86"/>
        <v>0</v>
      </c>
      <c r="L732" s="51">
        <f t="shared" si="86"/>
        <v>0</v>
      </c>
      <c r="M732" s="544">
        <f t="shared" si="86"/>
        <v>0</v>
      </c>
      <c r="N732" s="544">
        <f t="shared" si="86"/>
        <v>0</v>
      </c>
      <c r="O732" s="544">
        <f t="shared" si="86"/>
        <v>2.0419999999999998</v>
      </c>
      <c r="P732" s="544">
        <f t="shared" si="86"/>
        <v>2.1079999999999997</v>
      </c>
      <c r="Q732" s="574">
        <f t="shared" si="86"/>
        <v>2.1079999999999997</v>
      </c>
      <c r="R732" s="49">
        <f t="shared" si="87"/>
        <v>58.64</v>
      </c>
    </row>
    <row r="733" spans="1:18" s="56" customFormat="1" ht="45.75" customHeight="1" thickBot="1">
      <c r="A733" s="959" t="s">
        <v>495</v>
      </c>
      <c r="B733" s="960"/>
      <c r="C733" s="960"/>
      <c r="D733" s="960"/>
      <c r="E733" s="960"/>
      <c r="F733" s="961"/>
      <c r="G733" s="423">
        <f t="shared" si="85"/>
        <v>0</v>
      </c>
      <c r="H733" s="57">
        <f t="shared" si="85"/>
        <v>2.0430000000000001</v>
      </c>
      <c r="I733" s="4">
        <f t="shared" si="86"/>
        <v>3.1040000000000001</v>
      </c>
      <c r="J733" s="4">
        <f t="shared" si="86"/>
        <v>3.3730000000000002</v>
      </c>
      <c r="K733" s="4">
        <f t="shared" si="86"/>
        <v>3.3730000000000002</v>
      </c>
      <c r="L733" s="30">
        <f t="shared" si="86"/>
        <v>4.3890000000000002</v>
      </c>
      <c r="M733" s="31">
        <f t="shared" si="86"/>
        <v>4.3890000000000002</v>
      </c>
      <c r="N733" s="31">
        <f t="shared" si="86"/>
        <v>4.3890000000000002</v>
      </c>
      <c r="O733" s="31">
        <f t="shared" si="86"/>
        <v>4.3890000000000002</v>
      </c>
      <c r="P733" s="31">
        <f t="shared" si="86"/>
        <v>4.3890000000000002</v>
      </c>
      <c r="Q733" s="31">
        <f t="shared" si="86"/>
        <v>4.3890000000000002</v>
      </c>
      <c r="R733" s="57">
        <f t="shared" si="87"/>
        <v>87.960000000000008</v>
      </c>
    </row>
    <row r="734" spans="1:18" ht="35.1" customHeight="1" thickBot="1">
      <c r="A734" s="962" t="s">
        <v>496</v>
      </c>
      <c r="B734" s="963"/>
      <c r="C734" s="963"/>
      <c r="D734" s="963"/>
      <c r="E734" s="963"/>
      <c r="F734" s="964"/>
      <c r="G734" s="58">
        <f t="shared" si="85"/>
        <v>0</v>
      </c>
      <c r="H734" s="58">
        <f t="shared" si="85"/>
        <v>2.0430000000000001</v>
      </c>
      <c r="I734" s="58">
        <f t="shared" si="86"/>
        <v>3.1040000000000001</v>
      </c>
      <c r="J734" s="58">
        <f t="shared" si="86"/>
        <v>3.3730000000000002</v>
      </c>
      <c r="K734" s="59">
        <f t="shared" si="86"/>
        <v>3.3730000000000002</v>
      </c>
      <c r="L734" s="58">
        <f t="shared" si="86"/>
        <v>4.3890000000000002</v>
      </c>
      <c r="M734" s="58">
        <f t="shared" si="86"/>
        <v>4.3890000000000002</v>
      </c>
      <c r="N734" s="58">
        <f t="shared" si="86"/>
        <v>4.3890000000000002</v>
      </c>
      <c r="O734" s="58">
        <f t="shared" si="86"/>
        <v>6.431</v>
      </c>
      <c r="P734" s="58">
        <f t="shared" si="86"/>
        <v>6.4969999999999999</v>
      </c>
      <c r="Q734" s="58">
        <f t="shared" si="86"/>
        <v>6.4969999999999999</v>
      </c>
      <c r="R734" s="58">
        <f t="shared" si="87"/>
        <v>146.60000000000002</v>
      </c>
    </row>
    <row r="735" spans="1:18" s="54" customFormat="1" ht="35.1" customHeight="1" thickBot="1">
      <c r="A735" s="959" t="s">
        <v>677</v>
      </c>
      <c r="B735" s="960"/>
      <c r="C735" s="960"/>
      <c r="D735" s="960"/>
      <c r="E735" s="960"/>
      <c r="F735" s="961"/>
      <c r="G735" s="423">
        <f t="shared" si="85"/>
        <v>0</v>
      </c>
      <c r="H735" s="57">
        <f t="shared" si="85"/>
        <v>0</v>
      </c>
      <c r="I735" s="4">
        <f t="shared" si="86"/>
        <v>0</v>
      </c>
      <c r="J735" s="4">
        <f t="shared" si="86"/>
        <v>0</v>
      </c>
      <c r="K735" s="4">
        <f t="shared" si="86"/>
        <v>0</v>
      </c>
      <c r="L735" s="30">
        <f t="shared" si="86"/>
        <v>0</v>
      </c>
      <c r="M735" s="31">
        <f t="shared" si="86"/>
        <v>0</v>
      </c>
      <c r="N735" s="31">
        <f t="shared" si="86"/>
        <v>0</v>
      </c>
      <c r="O735" s="31">
        <f t="shared" si="86"/>
        <v>0</v>
      </c>
      <c r="P735" s="31">
        <f t="shared" si="86"/>
        <v>0</v>
      </c>
      <c r="Q735" s="31">
        <f t="shared" si="86"/>
        <v>0</v>
      </c>
      <c r="R735" s="57">
        <f t="shared" si="87"/>
        <v>1.7800000000000002</v>
      </c>
    </row>
    <row r="736" spans="1:18" s="54" customFormat="1" ht="35.1" customHeight="1" thickBot="1">
      <c r="A736" s="32"/>
      <c r="B736" s="64"/>
      <c r="C736" s="64"/>
      <c r="D736" s="64"/>
      <c r="E736" s="538"/>
      <c r="F736" s="65"/>
      <c r="G736" s="431"/>
      <c r="H736" s="537"/>
      <c r="I736" s="537"/>
      <c r="J736" s="537"/>
      <c r="K736" s="537"/>
      <c r="L736" s="537"/>
      <c r="M736" s="537"/>
      <c r="N736" s="537"/>
      <c r="O736" s="537"/>
      <c r="P736" s="537"/>
      <c r="Q736" s="537"/>
      <c r="R736" s="404"/>
    </row>
    <row r="737" spans="1:18" ht="35.1" customHeight="1">
      <c r="A737" s="965"/>
      <c r="B737" s="966"/>
      <c r="C737" s="966"/>
      <c r="D737" s="966"/>
      <c r="E737" s="966"/>
      <c r="F737" s="966"/>
      <c r="G737" s="966"/>
      <c r="H737" s="966"/>
      <c r="I737" s="966"/>
      <c r="J737" s="966"/>
      <c r="K737" s="966"/>
      <c r="L737" s="967"/>
      <c r="M737" s="967"/>
      <c r="N737" s="967"/>
      <c r="O737" s="967"/>
      <c r="P737" s="967"/>
      <c r="Q737" s="967"/>
      <c r="R737" s="7"/>
    </row>
    <row r="775" spans="1:18" s="99" customFormat="1">
      <c r="A775" s="7"/>
      <c r="B775" s="7"/>
      <c r="C775" s="7"/>
      <c r="D775" s="7"/>
      <c r="E775" s="7"/>
      <c r="F775" s="75"/>
      <c r="G775" s="406"/>
      <c r="H775" s="75"/>
      <c r="I775" s="75"/>
      <c r="J775" s="75"/>
      <c r="K775" s="75"/>
      <c r="L775" s="75"/>
      <c r="M775" s="75"/>
      <c r="N775" s="75"/>
      <c r="O775" s="75"/>
      <c r="P775" s="75"/>
      <c r="Q775" s="75"/>
      <c r="R775" s="75"/>
    </row>
    <row r="776" spans="1:18" s="99" customFormat="1">
      <c r="A776" s="7"/>
      <c r="B776" s="7"/>
      <c r="C776" s="7"/>
      <c r="D776" s="7"/>
      <c r="E776" s="7"/>
      <c r="F776" s="75"/>
      <c r="G776" s="406"/>
      <c r="H776" s="75"/>
      <c r="I776" s="75"/>
      <c r="J776" s="75"/>
      <c r="K776" s="75"/>
      <c r="L776" s="75"/>
      <c r="M776" s="75"/>
      <c r="N776" s="75"/>
      <c r="O776" s="75"/>
      <c r="P776" s="75"/>
      <c r="Q776" s="75"/>
      <c r="R776" s="75"/>
    </row>
    <row r="777" spans="1:18" s="99" customFormat="1">
      <c r="A777" s="7"/>
      <c r="B777" s="7"/>
      <c r="C777" s="7"/>
      <c r="D777" s="7"/>
      <c r="E777" s="7"/>
      <c r="F777" s="75"/>
      <c r="G777" s="406"/>
      <c r="H777" s="75"/>
      <c r="I777" s="75"/>
      <c r="J777" s="75"/>
      <c r="K777" s="75"/>
      <c r="L777" s="75"/>
      <c r="M777" s="75"/>
      <c r="N777" s="75"/>
      <c r="O777" s="75"/>
      <c r="P777" s="75"/>
      <c r="Q777" s="75"/>
      <c r="R777" s="75"/>
    </row>
    <row r="778" spans="1:18" s="99" customFormat="1">
      <c r="A778" s="7"/>
      <c r="B778" s="7"/>
      <c r="C778" s="7"/>
      <c r="D778" s="7"/>
      <c r="E778" s="7"/>
      <c r="F778" s="75"/>
      <c r="G778" s="406"/>
      <c r="H778" s="75"/>
      <c r="I778" s="75"/>
      <c r="J778" s="75"/>
      <c r="K778" s="75"/>
      <c r="L778" s="75"/>
      <c r="M778" s="75"/>
      <c r="N778" s="75"/>
      <c r="O778" s="75"/>
      <c r="P778" s="75"/>
      <c r="Q778" s="75"/>
      <c r="R778" s="75"/>
    </row>
    <row r="779" spans="1:18" s="99" customFormat="1">
      <c r="A779" s="7"/>
      <c r="B779" s="7"/>
      <c r="C779" s="7"/>
      <c r="D779" s="7"/>
      <c r="E779" s="7"/>
      <c r="F779" s="75"/>
      <c r="G779" s="406"/>
      <c r="H779" s="75"/>
      <c r="I779" s="75"/>
      <c r="J779" s="75"/>
      <c r="K779" s="75"/>
      <c r="L779" s="75"/>
      <c r="M779" s="75"/>
      <c r="N779" s="75"/>
      <c r="O779" s="75"/>
      <c r="P779" s="75"/>
      <c r="Q779" s="75"/>
      <c r="R779" s="75"/>
    </row>
    <row r="780" spans="1:18" s="99" customFormat="1">
      <c r="A780" s="7"/>
      <c r="B780" s="7"/>
      <c r="C780" s="7"/>
      <c r="D780" s="7"/>
      <c r="E780" s="7"/>
      <c r="F780" s="75"/>
      <c r="G780" s="406"/>
      <c r="H780" s="75"/>
      <c r="I780" s="75"/>
      <c r="J780" s="75"/>
      <c r="K780" s="75"/>
      <c r="L780" s="75"/>
      <c r="M780" s="75"/>
      <c r="N780" s="75"/>
      <c r="O780" s="75"/>
      <c r="P780" s="75"/>
      <c r="Q780" s="75"/>
      <c r="R780" s="75"/>
    </row>
    <row r="781" spans="1:18" s="99" customFormat="1">
      <c r="A781" s="7"/>
      <c r="B781" s="7"/>
      <c r="C781" s="7"/>
      <c r="D781" s="7"/>
      <c r="E781" s="7"/>
      <c r="F781" s="75"/>
      <c r="G781" s="406"/>
      <c r="H781" s="75"/>
      <c r="I781" s="75"/>
      <c r="J781" s="75"/>
      <c r="K781" s="75"/>
      <c r="L781" s="75"/>
      <c r="M781" s="75"/>
      <c r="N781" s="75"/>
      <c r="O781" s="75"/>
      <c r="P781" s="75"/>
      <c r="Q781" s="75"/>
      <c r="R781" s="75"/>
    </row>
    <row r="782" spans="1:18" s="99" customFormat="1">
      <c r="A782" s="7"/>
      <c r="B782" s="7"/>
      <c r="C782" s="7"/>
      <c r="D782" s="7"/>
      <c r="E782" s="7"/>
      <c r="F782" s="75"/>
      <c r="G782" s="406"/>
      <c r="H782" s="75"/>
      <c r="I782" s="75"/>
      <c r="J782" s="75"/>
      <c r="K782" s="75"/>
      <c r="L782" s="75"/>
      <c r="M782" s="75"/>
      <c r="N782" s="75"/>
      <c r="O782" s="75"/>
      <c r="P782" s="75"/>
      <c r="Q782" s="75"/>
      <c r="R782" s="75"/>
    </row>
    <row r="783" spans="1:18" s="99" customFormat="1">
      <c r="A783" s="7"/>
      <c r="B783" s="7"/>
      <c r="C783" s="7"/>
      <c r="D783" s="7"/>
      <c r="E783" s="7"/>
      <c r="F783" s="75"/>
      <c r="G783" s="406"/>
      <c r="H783" s="75"/>
      <c r="I783" s="75"/>
      <c r="J783" s="75"/>
      <c r="K783" s="75"/>
      <c r="L783" s="75"/>
      <c r="M783" s="75"/>
      <c r="N783" s="75"/>
      <c r="O783" s="75"/>
      <c r="P783" s="75"/>
      <c r="Q783" s="75"/>
      <c r="R783" s="75"/>
    </row>
    <row r="784" spans="1:18" s="99" customFormat="1">
      <c r="A784" s="7"/>
      <c r="B784" s="7"/>
      <c r="C784" s="7"/>
      <c r="D784" s="7"/>
      <c r="E784" s="7"/>
      <c r="F784" s="75"/>
      <c r="G784" s="406"/>
      <c r="H784" s="75"/>
      <c r="I784" s="75"/>
      <c r="J784" s="75"/>
      <c r="K784" s="75"/>
      <c r="L784" s="75"/>
      <c r="M784" s="75"/>
      <c r="N784" s="75"/>
      <c r="O784" s="75"/>
      <c r="P784" s="75"/>
      <c r="Q784" s="75"/>
      <c r="R784" s="75"/>
    </row>
    <row r="785" spans="1:18" s="99" customFormat="1">
      <c r="A785" s="7"/>
      <c r="B785" s="7"/>
      <c r="C785" s="7"/>
      <c r="D785" s="7"/>
      <c r="E785" s="7"/>
      <c r="F785" s="75"/>
      <c r="G785" s="406"/>
      <c r="H785" s="75"/>
      <c r="I785" s="75"/>
      <c r="J785" s="75"/>
      <c r="K785" s="75"/>
      <c r="L785" s="75"/>
      <c r="M785" s="75"/>
      <c r="N785" s="75"/>
      <c r="O785" s="75"/>
      <c r="P785" s="75"/>
      <c r="Q785" s="75"/>
      <c r="R785" s="75"/>
    </row>
    <row r="786" spans="1:18" s="99" customFormat="1">
      <c r="A786" s="7"/>
      <c r="B786" s="7"/>
      <c r="C786" s="7"/>
      <c r="D786" s="7"/>
      <c r="E786" s="7"/>
      <c r="F786" s="75"/>
      <c r="G786" s="406"/>
      <c r="H786" s="75"/>
      <c r="I786" s="75"/>
      <c r="J786" s="75"/>
      <c r="K786" s="75"/>
      <c r="L786" s="75"/>
      <c r="M786" s="75"/>
      <c r="N786" s="75"/>
      <c r="O786" s="75"/>
      <c r="P786" s="75"/>
      <c r="Q786" s="75"/>
      <c r="R786" s="75"/>
    </row>
    <row r="787" spans="1:18" s="99" customFormat="1">
      <c r="A787" s="7"/>
      <c r="B787" s="7"/>
      <c r="C787" s="7"/>
      <c r="D787" s="7"/>
      <c r="E787" s="7"/>
      <c r="F787" s="75"/>
      <c r="G787" s="406"/>
      <c r="H787" s="75"/>
      <c r="I787" s="75"/>
      <c r="J787" s="75"/>
      <c r="K787" s="75"/>
      <c r="L787" s="75"/>
      <c r="M787" s="75"/>
      <c r="N787" s="75"/>
      <c r="O787" s="75"/>
      <c r="P787" s="75"/>
      <c r="Q787" s="75"/>
      <c r="R787" s="75"/>
    </row>
    <row r="788" spans="1:18" s="99" customFormat="1">
      <c r="A788" s="7"/>
      <c r="B788" s="7"/>
      <c r="C788" s="7"/>
      <c r="D788" s="7"/>
      <c r="E788" s="7"/>
      <c r="F788" s="75"/>
      <c r="G788" s="406"/>
      <c r="H788" s="75"/>
      <c r="I788" s="75"/>
      <c r="J788" s="75"/>
      <c r="K788" s="75"/>
      <c r="L788" s="75"/>
      <c r="M788" s="75"/>
      <c r="N788" s="75"/>
      <c r="O788" s="75"/>
      <c r="P788" s="75"/>
      <c r="Q788" s="75"/>
      <c r="R788" s="75"/>
    </row>
    <row r="789" spans="1:18" s="99" customFormat="1">
      <c r="A789" s="7"/>
      <c r="B789" s="7"/>
      <c r="C789" s="7"/>
      <c r="D789" s="7"/>
      <c r="E789" s="7"/>
      <c r="F789" s="75"/>
      <c r="G789" s="406"/>
      <c r="H789" s="75"/>
      <c r="I789" s="75"/>
      <c r="J789" s="75"/>
      <c r="K789" s="75"/>
      <c r="L789" s="75"/>
      <c r="M789" s="75"/>
      <c r="N789" s="75"/>
      <c r="O789" s="75"/>
      <c r="P789" s="75"/>
      <c r="Q789" s="75"/>
      <c r="R789" s="75"/>
    </row>
    <row r="790" spans="1:18" s="99" customFormat="1">
      <c r="A790" s="7"/>
      <c r="B790" s="7"/>
      <c r="C790" s="7"/>
      <c r="D790" s="7"/>
      <c r="E790" s="7"/>
      <c r="F790" s="75"/>
      <c r="G790" s="406"/>
      <c r="H790" s="75"/>
      <c r="I790" s="75"/>
      <c r="J790" s="75"/>
      <c r="K790" s="75"/>
      <c r="L790" s="75"/>
      <c r="M790" s="75"/>
      <c r="N790" s="75"/>
      <c r="O790" s="75"/>
      <c r="P790" s="75"/>
      <c r="Q790" s="75"/>
      <c r="R790" s="75"/>
    </row>
    <row r="798" spans="1:18" s="99" customFormat="1">
      <c r="A798" s="7"/>
      <c r="B798" s="7"/>
      <c r="C798" s="7"/>
      <c r="D798" s="7"/>
      <c r="E798" s="7"/>
      <c r="F798" s="75"/>
      <c r="G798" s="406"/>
      <c r="H798" s="75"/>
      <c r="I798" s="75"/>
      <c r="J798" s="75"/>
      <c r="K798" s="75"/>
      <c r="L798" s="75"/>
      <c r="M798" s="75"/>
      <c r="N798" s="75"/>
      <c r="O798" s="75"/>
      <c r="P798" s="75"/>
      <c r="Q798" s="75"/>
      <c r="R798" s="75"/>
    </row>
    <row r="799" spans="1:18" s="99" customFormat="1">
      <c r="A799" s="7"/>
      <c r="B799" s="7"/>
      <c r="C799" s="7"/>
      <c r="D799" s="7"/>
      <c r="E799" s="7"/>
      <c r="F799" s="75"/>
      <c r="G799" s="406"/>
      <c r="H799" s="75"/>
      <c r="I799" s="75"/>
      <c r="J799" s="75"/>
      <c r="K799" s="75"/>
      <c r="L799" s="75"/>
      <c r="M799" s="75"/>
      <c r="N799" s="75"/>
      <c r="O799" s="75"/>
      <c r="P799" s="75"/>
      <c r="Q799" s="75"/>
      <c r="R799" s="75"/>
    </row>
    <row r="800" spans="1:18" s="99" customFormat="1">
      <c r="A800" s="7"/>
      <c r="B800" s="7"/>
      <c r="C800" s="7"/>
      <c r="D800" s="7"/>
      <c r="E800" s="7"/>
      <c r="F800" s="75"/>
      <c r="G800" s="406"/>
      <c r="H800" s="75"/>
      <c r="I800" s="75"/>
      <c r="J800" s="75"/>
      <c r="K800" s="75"/>
      <c r="L800" s="75"/>
      <c r="M800" s="75"/>
      <c r="N800" s="75"/>
      <c r="O800" s="75"/>
      <c r="P800" s="75"/>
      <c r="Q800" s="75"/>
      <c r="R800" s="75"/>
    </row>
    <row r="801" spans="1:18" s="99" customFormat="1">
      <c r="A801" s="7"/>
      <c r="B801" s="7"/>
      <c r="C801" s="7"/>
      <c r="D801" s="7"/>
      <c r="E801" s="7"/>
      <c r="F801" s="75"/>
      <c r="G801" s="406"/>
      <c r="H801" s="75"/>
      <c r="I801" s="75"/>
      <c r="J801" s="75"/>
      <c r="K801" s="75"/>
      <c r="L801" s="75"/>
      <c r="M801" s="75"/>
      <c r="N801" s="75"/>
      <c r="O801" s="75"/>
      <c r="P801" s="75"/>
      <c r="Q801" s="75"/>
      <c r="R801" s="75"/>
    </row>
    <row r="802" spans="1:18" s="99" customFormat="1">
      <c r="A802" s="7"/>
      <c r="B802" s="7"/>
      <c r="C802" s="7"/>
      <c r="D802" s="7"/>
      <c r="E802" s="7"/>
      <c r="F802" s="75"/>
      <c r="G802" s="406"/>
      <c r="H802" s="75"/>
      <c r="I802" s="75"/>
      <c r="J802" s="75"/>
      <c r="K802" s="75"/>
      <c r="L802" s="75"/>
      <c r="M802" s="75"/>
      <c r="N802" s="75"/>
      <c r="O802" s="75"/>
      <c r="P802" s="75"/>
      <c r="Q802" s="75"/>
      <c r="R802" s="75"/>
    </row>
    <row r="803" spans="1:18" s="99" customFormat="1">
      <c r="A803" s="7"/>
      <c r="B803" s="7"/>
      <c r="C803" s="7"/>
      <c r="D803" s="7"/>
      <c r="E803" s="7"/>
      <c r="F803" s="75"/>
      <c r="G803" s="406"/>
      <c r="H803" s="75"/>
      <c r="I803" s="75"/>
      <c r="J803" s="75"/>
      <c r="K803" s="75"/>
      <c r="L803" s="75"/>
      <c r="M803" s="75"/>
      <c r="N803" s="75"/>
      <c r="O803" s="75"/>
      <c r="P803" s="75"/>
      <c r="Q803" s="75"/>
      <c r="R803" s="75"/>
    </row>
    <row r="805" spans="1:18" s="99" customFormat="1">
      <c r="A805" s="7"/>
      <c r="B805" s="7"/>
      <c r="C805" s="7"/>
      <c r="D805" s="7"/>
      <c r="E805" s="7"/>
      <c r="F805" s="75"/>
      <c r="G805" s="406"/>
      <c r="H805" s="75"/>
      <c r="I805" s="75"/>
      <c r="J805" s="75"/>
      <c r="K805" s="75"/>
      <c r="L805" s="75"/>
      <c r="M805" s="75"/>
      <c r="N805" s="75"/>
      <c r="O805" s="75"/>
      <c r="P805" s="75"/>
      <c r="Q805" s="75"/>
      <c r="R805" s="75"/>
    </row>
    <row r="806" spans="1:18" s="99" customFormat="1">
      <c r="A806" s="7"/>
      <c r="B806" s="7"/>
      <c r="C806" s="7"/>
      <c r="D806" s="7"/>
      <c r="E806" s="7"/>
      <c r="F806" s="75"/>
      <c r="G806" s="406"/>
      <c r="H806" s="75"/>
      <c r="I806" s="75"/>
      <c r="J806" s="75"/>
      <c r="K806" s="75"/>
      <c r="L806" s="75"/>
      <c r="M806" s="75"/>
      <c r="N806" s="75"/>
      <c r="O806" s="75"/>
      <c r="P806" s="75"/>
      <c r="Q806" s="75"/>
      <c r="R806" s="75"/>
    </row>
  </sheetData>
  <mergeCells count="815">
    <mergeCell ref="A737:Q737"/>
    <mergeCell ref="A730:F730"/>
    <mergeCell ref="A731:F731"/>
    <mergeCell ref="A732:F732"/>
    <mergeCell ref="A733:F733"/>
    <mergeCell ref="A734:F734"/>
    <mergeCell ref="A735:F735"/>
    <mergeCell ref="A724:E724"/>
    <mergeCell ref="A725:E725"/>
    <mergeCell ref="A726:E726"/>
    <mergeCell ref="A727:E727"/>
    <mergeCell ref="A728:E728"/>
    <mergeCell ref="A729:Q729"/>
    <mergeCell ref="A718:F718"/>
    <mergeCell ref="A719:F719"/>
    <mergeCell ref="A720:F720"/>
    <mergeCell ref="A721:F721"/>
    <mergeCell ref="A722:Q722"/>
    <mergeCell ref="A723:E723"/>
    <mergeCell ref="A712:E712"/>
    <mergeCell ref="A713:E713"/>
    <mergeCell ref="A714:E714"/>
    <mergeCell ref="A715:E715"/>
    <mergeCell ref="A716:Q716"/>
    <mergeCell ref="A717:F717"/>
    <mergeCell ref="A703:A710"/>
    <mergeCell ref="D703:D710"/>
    <mergeCell ref="E703:E710"/>
    <mergeCell ref="F706:F710"/>
    <mergeCell ref="H706:Q710"/>
    <mergeCell ref="A711:E711"/>
    <mergeCell ref="A697:F697"/>
    <mergeCell ref="A698:F698"/>
    <mergeCell ref="A699:F699"/>
    <mergeCell ref="A700:F700"/>
    <mergeCell ref="A701:F701"/>
    <mergeCell ref="A702:Q702"/>
    <mergeCell ref="A691:E691"/>
    <mergeCell ref="A692:E692"/>
    <mergeCell ref="A693:E693"/>
    <mergeCell ref="A694:E694"/>
    <mergeCell ref="A695:E695"/>
    <mergeCell ref="A696:Q696"/>
    <mergeCell ref="N686:N687"/>
    <mergeCell ref="O686:O687"/>
    <mergeCell ref="P686:P687"/>
    <mergeCell ref="Q686:Q687"/>
    <mergeCell ref="A685:A690"/>
    <mergeCell ref="C685:C690"/>
    <mergeCell ref="E685:E690"/>
    <mergeCell ref="D686:D687"/>
    <mergeCell ref="R686:R687"/>
    <mergeCell ref="F689:F690"/>
    <mergeCell ref="H689:Q690"/>
    <mergeCell ref="H686:H687"/>
    <mergeCell ref="I686:I687"/>
    <mergeCell ref="J686:J687"/>
    <mergeCell ref="K686:K687"/>
    <mergeCell ref="L686:L687"/>
    <mergeCell ref="M686:M687"/>
    <mergeCell ref="F686:F687"/>
    <mergeCell ref="G686:G687"/>
    <mergeCell ref="R664:R665"/>
    <mergeCell ref="R671:R672"/>
    <mergeCell ref="R673:R674"/>
    <mergeCell ref="F675:F677"/>
    <mergeCell ref="H675:Q677"/>
    <mergeCell ref="A678:A684"/>
    <mergeCell ref="C678:C684"/>
    <mergeCell ref="E678:E684"/>
    <mergeCell ref="F681:F684"/>
    <mergeCell ref="H681:Q684"/>
    <mergeCell ref="J673:J674"/>
    <mergeCell ref="K673:K674"/>
    <mergeCell ref="L673:L674"/>
    <mergeCell ref="M673:M674"/>
    <mergeCell ref="N673:N674"/>
    <mergeCell ref="O673:O674"/>
    <mergeCell ref="I673:I674"/>
    <mergeCell ref="N671:N672"/>
    <mergeCell ref="O671:O672"/>
    <mergeCell ref="P671:P672"/>
    <mergeCell ref="Q671:Q672"/>
    <mergeCell ref="D673:D674"/>
    <mergeCell ref="F673:F674"/>
    <mergeCell ref="G673:G674"/>
    <mergeCell ref="H673:H674"/>
    <mergeCell ref="H671:H672"/>
    <mergeCell ref="I671:I672"/>
    <mergeCell ref="J671:J672"/>
    <mergeCell ref="K671:K672"/>
    <mergeCell ref="L671:L672"/>
    <mergeCell ref="M671:M672"/>
    <mergeCell ref="P673:P674"/>
    <mergeCell ref="Q673:Q674"/>
    <mergeCell ref="A670:A677"/>
    <mergeCell ref="C670:C677"/>
    <mergeCell ref="E670:E677"/>
    <mergeCell ref="D671:D672"/>
    <mergeCell ref="F671:F672"/>
    <mergeCell ref="G671:G672"/>
    <mergeCell ref="K664:K665"/>
    <mergeCell ref="L664:L665"/>
    <mergeCell ref="M664:M665"/>
    <mergeCell ref="A662:Q662"/>
    <mergeCell ref="A663:A669"/>
    <mergeCell ref="C663:C669"/>
    <mergeCell ref="E663:E669"/>
    <mergeCell ref="D664:D665"/>
    <mergeCell ref="F664:F665"/>
    <mergeCell ref="G664:G665"/>
    <mergeCell ref="H664:H665"/>
    <mergeCell ref="I664:I665"/>
    <mergeCell ref="J664:J665"/>
    <mergeCell ref="Q664:Q665"/>
    <mergeCell ref="F667:F669"/>
    <mergeCell ref="H667:Q669"/>
    <mergeCell ref="N664:N665"/>
    <mergeCell ref="O664:O665"/>
    <mergeCell ref="P664:P665"/>
    <mergeCell ref="A656:F656"/>
    <mergeCell ref="A657:F657"/>
    <mergeCell ref="A658:F658"/>
    <mergeCell ref="A659:F659"/>
    <mergeCell ref="A660:F660"/>
    <mergeCell ref="A661:Q661"/>
    <mergeCell ref="A650:E650"/>
    <mergeCell ref="A651:E651"/>
    <mergeCell ref="A652:E652"/>
    <mergeCell ref="A653:E653"/>
    <mergeCell ref="A654:E654"/>
    <mergeCell ref="A655:Q655"/>
    <mergeCell ref="A641:A649"/>
    <mergeCell ref="C641:C649"/>
    <mergeCell ref="E641:E649"/>
    <mergeCell ref="D644:D649"/>
    <mergeCell ref="F644:F649"/>
    <mergeCell ref="H644:Q649"/>
    <mergeCell ref="A631:A640"/>
    <mergeCell ref="C631:C640"/>
    <mergeCell ref="E631:E640"/>
    <mergeCell ref="D634:D635"/>
    <mergeCell ref="F634:F640"/>
    <mergeCell ref="H634:Q640"/>
    <mergeCell ref="D637:D638"/>
    <mergeCell ref="A625:F625"/>
    <mergeCell ref="A626:F626"/>
    <mergeCell ref="A627:F627"/>
    <mergeCell ref="A628:F628"/>
    <mergeCell ref="A629:Q629"/>
    <mergeCell ref="A630:Q630"/>
    <mergeCell ref="A619:E619"/>
    <mergeCell ref="A620:E620"/>
    <mergeCell ref="A621:E621"/>
    <mergeCell ref="A622:E622"/>
    <mergeCell ref="A623:Q623"/>
    <mergeCell ref="A624:F624"/>
    <mergeCell ref="A613:F613"/>
    <mergeCell ref="A614:F614"/>
    <mergeCell ref="A615:F615"/>
    <mergeCell ref="A616:F616"/>
    <mergeCell ref="A617:Q617"/>
    <mergeCell ref="A618:E618"/>
    <mergeCell ref="A607:E607"/>
    <mergeCell ref="A608:E608"/>
    <mergeCell ref="A609:E609"/>
    <mergeCell ref="A610:E610"/>
    <mergeCell ref="A611:Q611"/>
    <mergeCell ref="A612:F612"/>
    <mergeCell ref="A601:A605"/>
    <mergeCell ref="C601:C605"/>
    <mergeCell ref="E601:E605"/>
    <mergeCell ref="F604:F605"/>
    <mergeCell ref="H604:Q605"/>
    <mergeCell ref="A606:E606"/>
    <mergeCell ref="A592:Q592"/>
    <mergeCell ref="A593:A596"/>
    <mergeCell ref="C593:C596"/>
    <mergeCell ref="E593:E596"/>
    <mergeCell ref="H596:Q596"/>
    <mergeCell ref="A597:A600"/>
    <mergeCell ref="C597:C600"/>
    <mergeCell ref="E597:E600"/>
    <mergeCell ref="H600:Q600"/>
    <mergeCell ref="A586:F586"/>
    <mergeCell ref="A587:F587"/>
    <mergeCell ref="A588:F588"/>
    <mergeCell ref="A589:F589"/>
    <mergeCell ref="A590:F590"/>
    <mergeCell ref="A591:Q591"/>
    <mergeCell ref="A580:E580"/>
    <mergeCell ref="A581:E581"/>
    <mergeCell ref="A582:E582"/>
    <mergeCell ref="A583:E583"/>
    <mergeCell ref="A584:E584"/>
    <mergeCell ref="A585:Q585"/>
    <mergeCell ref="A571:F571"/>
    <mergeCell ref="A572:F572"/>
    <mergeCell ref="A573:F573"/>
    <mergeCell ref="A574:Q574"/>
    <mergeCell ref="A575:Q575"/>
    <mergeCell ref="A576:A579"/>
    <mergeCell ref="C576:C579"/>
    <mergeCell ref="E576:E579"/>
    <mergeCell ref="H579:Q579"/>
    <mergeCell ref="A565:E565"/>
    <mergeCell ref="A566:E566"/>
    <mergeCell ref="A567:E567"/>
    <mergeCell ref="A568:Q568"/>
    <mergeCell ref="A569:F569"/>
    <mergeCell ref="A570:F570"/>
    <mergeCell ref="A559:A562"/>
    <mergeCell ref="C559:C562"/>
    <mergeCell ref="E559:E562"/>
    <mergeCell ref="H562:Q562"/>
    <mergeCell ref="A563:E563"/>
    <mergeCell ref="A564:E564"/>
    <mergeCell ref="A550:F550"/>
    <mergeCell ref="A551:F551"/>
    <mergeCell ref="A552:F552"/>
    <mergeCell ref="A553:Q553"/>
    <mergeCell ref="A554:Q554"/>
    <mergeCell ref="A555:A558"/>
    <mergeCell ref="C555:C558"/>
    <mergeCell ref="E555:E558"/>
    <mergeCell ref="H558:Q558"/>
    <mergeCell ref="A543:E543"/>
    <mergeCell ref="A544:E544"/>
    <mergeCell ref="A545:E545"/>
    <mergeCell ref="A546:E546"/>
    <mergeCell ref="A548:F548"/>
    <mergeCell ref="A549:F549"/>
    <mergeCell ref="A537:Q537"/>
    <mergeCell ref="A538:A541"/>
    <mergeCell ref="C538:C541"/>
    <mergeCell ref="E538:E541"/>
    <mergeCell ref="H541:Q541"/>
    <mergeCell ref="A542:E542"/>
    <mergeCell ref="A531:F531"/>
    <mergeCell ref="A532:F532"/>
    <mergeCell ref="A533:F533"/>
    <mergeCell ref="A534:F534"/>
    <mergeCell ref="A535:F535"/>
    <mergeCell ref="A536:Q536"/>
    <mergeCell ref="A525:E525"/>
    <mergeCell ref="A526:E526"/>
    <mergeCell ref="A527:E527"/>
    <mergeCell ref="A528:E528"/>
    <mergeCell ref="A529:E529"/>
    <mergeCell ref="A530:Q530"/>
    <mergeCell ref="A517:A520"/>
    <mergeCell ref="C517:C520"/>
    <mergeCell ref="E517:E520"/>
    <mergeCell ref="H520:Q520"/>
    <mergeCell ref="A521:A524"/>
    <mergeCell ref="C521:C524"/>
    <mergeCell ref="E521:E524"/>
    <mergeCell ref="H524:Q524"/>
    <mergeCell ref="A509:A512"/>
    <mergeCell ref="C509:C512"/>
    <mergeCell ref="E509:E512"/>
    <mergeCell ref="H512:Q512"/>
    <mergeCell ref="A513:A516"/>
    <mergeCell ref="C513:C516"/>
    <mergeCell ref="E513:E516"/>
    <mergeCell ref="H516:Q516"/>
    <mergeCell ref="A504:A508"/>
    <mergeCell ref="C504:C508"/>
    <mergeCell ref="E504:E508"/>
    <mergeCell ref="D507:D508"/>
    <mergeCell ref="F507:F508"/>
    <mergeCell ref="H507:Q508"/>
    <mergeCell ref="A498:A503"/>
    <mergeCell ref="C498:C503"/>
    <mergeCell ref="E498:E503"/>
    <mergeCell ref="D501:D503"/>
    <mergeCell ref="F501:F503"/>
    <mergeCell ref="H501:Q503"/>
    <mergeCell ref="A492:Q492"/>
    <mergeCell ref="A493:Q493"/>
    <mergeCell ref="A494:A497"/>
    <mergeCell ref="C494:C497"/>
    <mergeCell ref="E494:E497"/>
    <mergeCell ref="H497:Q497"/>
    <mergeCell ref="A486:F486"/>
    <mergeCell ref="A487:F487"/>
    <mergeCell ref="A488:F488"/>
    <mergeCell ref="A489:F489"/>
    <mergeCell ref="A490:F490"/>
    <mergeCell ref="A491:Q491"/>
    <mergeCell ref="A480:E480"/>
    <mergeCell ref="A481:E481"/>
    <mergeCell ref="A482:E482"/>
    <mergeCell ref="A483:E483"/>
    <mergeCell ref="A484:E484"/>
    <mergeCell ref="A485:Q485"/>
    <mergeCell ref="A474:F474"/>
    <mergeCell ref="A475:F475"/>
    <mergeCell ref="A476:F476"/>
    <mergeCell ref="A477:F477"/>
    <mergeCell ref="A478:F478"/>
    <mergeCell ref="A479:Q479"/>
    <mergeCell ref="A468:E468"/>
    <mergeCell ref="A469:E469"/>
    <mergeCell ref="A470:E470"/>
    <mergeCell ref="A471:E471"/>
    <mergeCell ref="A472:E472"/>
    <mergeCell ref="A473:Q473"/>
    <mergeCell ref="A460:A463"/>
    <mergeCell ref="B460:B463"/>
    <mergeCell ref="C460:C463"/>
    <mergeCell ref="E460:E463"/>
    <mergeCell ref="H463:Q463"/>
    <mergeCell ref="A464:A467"/>
    <mergeCell ref="B464:B467"/>
    <mergeCell ref="C464:C467"/>
    <mergeCell ref="E464:E467"/>
    <mergeCell ref="H467:Q467"/>
    <mergeCell ref="A452:A455"/>
    <mergeCell ref="B452:B455"/>
    <mergeCell ref="C452:C455"/>
    <mergeCell ref="E452:E455"/>
    <mergeCell ref="H455:Q455"/>
    <mergeCell ref="A456:A459"/>
    <mergeCell ref="B456:B459"/>
    <mergeCell ref="C456:C459"/>
    <mergeCell ref="E456:E459"/>
    <mergeCell ref="H459:Q459"/>
    <mergeCell ref="A444:A447"/>
    <mergeCell ref="C444:C447"/>
    <mergeCell ref="E444:E447"/>
    <mergeCell ref="H447:Q447"/>
    <mergeCell ref="A448:A451"/>
    <mergeCell ref="B448:B451"/>
    <mergeCell ref="C448:C451"/>
    <mergeCell ref="E448:E451"/>
    <mergeCell ref="H451:Q451"/>
    <mergeCell ref="A439:A443"/>
    <mergeCell ref="C439:C443"/>
    <mergeCell ref="E439:E443"/>
    <mergeCell ref="D442:D443"/>
    <mergeCell ref="F442:F443"/>
    <mergeCell ref="H442:Q443"/>
    <mergeCell ref="A432:F432"/>
    <mergeCell ref="A433:F433"/>
    <mergeCell ref="A434:F434"/>
    <mergeCell ref="A435:F435"/>
    <mergeCell ref="A436:F436"/>
    <mergeCell ref="A438:Q438"/>
    <mergeCell ref="A426:E426"/>
    <mergeCell ref="A427:E427"/>
    <mergeCell ref="A428:E428"/>
    <mergeCell ref="A429:E429"/>
    <mergeCell ref="A430:E430"/>
    <mergeCell ref="A431:Q431"/>
    <mergeCell ref="A418:A421"/>
    <mergeCell ref="C418:C421"/>
    <mergeCell ref="E418:E421"/>
    <mergeCell ref="H421:Q421"/>
    <mergeCell ref="A422:A425"/>
    <mergeCell ref="C422:C425"/>
    <mergeCell ref="E422:E425"/>
    <mergeCell ref="H425:Q425"/>
    <mergeCell ref="A414:A417"/>
    <mergeCell ref="B414:B415"/>
    <mergeCell ref="C414:C417"/>
    <mergeCell ref="E414:E417"/>
    <mergeCell ref="B416:B417"/>
    <mergeCell ref="H417:Q417"/>
    <mergeCell ref="A408:F408"/>
    <mergeCell ref="A409:F409"/>
    <mergeCell ref="A410:F410"/>
    <mergeCell ref="A411:F411"/>
    <mergeCell ref="A412:Q412"/>
    <mergeCell ref="A413:Q413"/>
    <mergeCell ref="A402:E402"/>
    <mergeCell ref="A403:E403"/>
    <mergeCell ref="A404:E404"/>
    <mergeCell ref="A405:E405"/>
    <mergeCell ref="A406:Q406"/>
    <mergeCell ref="A407:E407"/>
    <mergeCell ref="A397:A400"/>
    <mergeCell ref="B397:B400"/>
    <mergeCell ref="C397:C400"/>
    <mergeCell ref="E397:E400"/>
    <mergeCell ref="H400:Q400"/>
    <mergeCell ref="A401:E401"/>
    <mergeCell ref="A392:A396"/>
    <mergeCell ref="B392:B396"/>
    <mergeCell ref="C392:C396"/>
    <mergeCell ref="E392:E396"/>
    <mergeCell ref="F395:F396"/>
    <mergeCell ref="H395:Q396"/>
    <mergeCell ref="A387:A391"/>
    <mergeCell ref="B387:B391"/>
    <mergeCell ref="C387:C391"/>
    <mergeCell ref="E387:E391"/>
    <mergeCell ref="F390:F391"/>
    <mergeCell ref="H390:Q391"/>
    <mergeCell ref="A382:A386"/>
    <mergeCell ref="B382:B386"/>
    <mergeCell ref="C382:C386"/>
    <mergeCell ref="E382:E386"/>
    <mergeCell ref="F385:F386"/>
    <mergeCell ref="H385:Q386"/>
    <mergeCell ref="A377:A381"/>
    <mergeCell ref="B377:B381"/>
    <mergeCell ref="C377:C381"/>
    <mergeCell ref="E377:E381"/>
    <mergeCell ref="F380:F381"/>
    <mergeCell ref="H380:Q381"/>
    <mergeCell ref="A372:A376"/>
    <mergeCell ref="B372:B376"/>
    <mergeCell ref="C372:C376"/>
    <mergeCell ref="E372:E376"/>
    <mergeCell ref="F375:F376"/>
    <mergeCell ref="H375:Q376"/>
    <mergeCell ref="A367:A371"/>
    <mergeCell ref="B367:B371"/>
    <mergeCell ref="C367:C371"/>
    <mergeCell ref="E367:E371"/>
    <mergeCell ref="F370:F371"/>
    <mergeCell ref="H370:Q371"/>
    <mergeCell ref="A362:A366"/>
    <mergeCell ref="B362:B366"/>
    <mergeCell ref="C362:C366"/>
    <mergeCell ref="E362:E366"/>
    <mergeCell ref="F365:F366"/>
    <mergeCell ref="H365:Q366"/>
    <mergeCell ref="A357:A361"/>
    <mergeCell ref="B357:B361"/>
    <mergeCell ref="C357:C361"/>
    <mergeCell ref="E357:E361"/>
    <mergeCell ref="F360:F361"/>
    <mergeCell ref="H360:Q361"/>
    <mergeCell ref="A352:A356"/>
    <mergeCell ref="B352:B356"/>
    <mergeCell ref="C352:C356"/>
    <mergeCell ref="E352:E356"/>
    <mergeCell ref="F355:F356"/>
    <mergeCell ref="H355:Q356"/>
    <mergeCell ref="A347:A351"/>
    <mergeCell ref="B347:B351"/>
    <mergeCell ref="C347:C351"/>
    <mergeCell ref="E347:E351"/>
    <mergeCell ref="F350:F351"/>
    <mergeCell ref="H350:Q351"/>
    <mergeCell ref="A342:A346"/>
    <mergeCell ref="B342:B346"/>
    <mergeCell ref="C342:C346"/>
    <mergeCell ref="E342:E346"/>
    <mergeCell ref="F345:F346"/>
    <mergeCell ref="H345:Q346"/>
    <mergeCell ref="A337:A341"/>
    <mergeCell ref="B337:B341"/>
    <mergeCell ref="C337:C341"/>
    <mergeCell ref="E337:E341"/>
    <mergeCell ref="F340:F341"/>
    <mergeCell ref="H340:Q341"/>
    <mergeCell ref="A332:A336"/>
    <mergeCell ref="B332:B336"/>
    <mergeCell ref="C332:C336"/>
    <mergeCell ref="E332:E336"/>
    <mergeCell ref="F335:F336"/>
    <mergeCell ref="H335:Q336"/>
    <mergeCell ref="A327:A331"/>
    <mergeCell ref="B327:B331"/>
    <mergeCell ref="C327:C331"/>
    <mergeCell ref="E327:E331"/>
    <mergeCell ref="F330:F331"/>
    <mergeCell ref="H330:Q331"/>
    <mergeCell ref="A322:A326"/>
    <mergeCell ref="B322:B326"/>
    <mergeCell ref="C322:C326"/>
    <mergeCell ref="E322:E326"/>
    <mergeCell ref="F325:F326"/>
    <mergeCell ref="H325:Q326"/>
    <mergeCell ref="A317:A321"/>
    <mergeCell ref="B317:B321"/>
    <mergeCell ref="C317:C321"/>
    <mergeCell ref="E317:E321"/>
    <mergeCell ref="F320:F321"/>
    <mergeCell ref="H320:Q321"/>
    <mergeCell ref="A312:A316"/>
    <mergeCell ref="B312:B316"/>
    <mergeCell ref="C312:C316"/>
    <mergeCell ref="E312:E316"/>
    <mergeCell ref="F315:F316"/>
    <mergeCell ref="H315:Q316"/>
    <mergeCell ref="A307:A311"/>
    <mergeCell ref="B307:B311"/>
    <mergeCell ref="C307:C311"/>
    <mergeCell ref="E307:E311"/>
    <mergeCell ref="F310:F311"/>
    <mergeCell ref="H310:Q311"/>
    <mergeCell ref="A298:A302"/>
    <mergeCell ref="E298:E302"/>
    <mergeCell ref="F301:F302"/>
    <mergeCell ref="H301:Q302"/>
    <mergeCell ref="A303:A306"/>
    <mergeCell ref="E303:E306"/>
    <mergeCell ref="H306:Q306"/>
    <mergeCell ref="A293:A297"/>
    <mergeCell ref="C293:C297"/>
    <mergeCell ref="E293:E297"/>
    <mergeCell ref="D296:D297"/>
    <mergeCell ref="F296:F297"/>
    <mergeCell ref="H296:Q297"/>
    <mergeCell ref="A288:A292"/>
    <mergeCell ref="C288:C292"/>
    <mergeCell ref="E288:E292"/>
    <mergeCell ref="D291:D292"/>
    <mergeCell ref="F291:F292"/>
    <mergeCell ref="H291:Q292"/>
    <mergeCell ref="A283:A287"/>
    <mergeCell ref="C283:C287"/>
    <mergeCell ref="E283:E287"/>
    <mergeCell ref="D286:D287"/>
    <mergeCell ref="F286:F287"/>
    <mergeCell ref="H286:Q287"/>
    <mergeCell ref="H275:Q277"/>
    <mergeCell ref="A278:A282"/>
    <mergeCell ref="C278:C282"/>
    <mergeCell ref="E278:E282"/>
    <mergeCell ref="D281:D282"/>
    <mergeCell ref="F281:F282"/>
    <mergeCell ref="H281:Q282"/>
    <mergeCell ref="A267:A271"/>
    <mergeCell ref="C267:C271"/>
    <mergeCell ref="E267:E271"/>
    <mergeCell ref="F270:F271"/>
    <mergeCell ref="H270:Q271"/>
    <mergeCell ref="A272:A277"/>
    <mergeCell ref="C272:C277"/>
    <mergeCell ref="E272:E277"/>
    <mergeCell ref="D275:D277"/>
    <mergeCell ref="F275:F277"/>
    <mergeCell ref="A262:A266"/>
    <mergeCell ref="C262:C266"/>
    <mergeCell ref="E262:E266"/>
    <mergeCell ref="D265:D266"/>
    <mergeCell ref="F265:F266"/>
    <mergeCell ref="H265:Q266"/>
    <mergeCell ref="A255:Q255"/>
    <mergeCell ref="A256:Q256"/>
    <mergeCell ref="A257:A261"/>
    <mergeCell ref="C257:C261"/>
    <mergeCell ref="E257:E261"/>
    <mergeCell ref="D260:D261"/>
    <mergeCell ref="F260:F261"/>
    <mergeCell ref="H260:Q261"/>
    <mergeCell ref="A249:Q249"/>
    <mergeCell ref="A250:F250"/>
    <mergeCell ref="A251:F251"/>
    <mergeCell ref="A252:F252"/>
    <mergeCell ref="A253:F253"/>
    <mergeCell ref="A254:F254"/>
    <mergeCell ref="M247:M248"/>
    <mergeCell ref="N247:N248"/>
    <mergeCell ref="O247:O248"/>
    <mergeCell ref="P247:P248"/>
    <mergeCell ref="Q247:Q248"/>
    <mergeCell ref="R247:R248"/>
    <mergeCell ref="G247:G248"/>
    <mergeCell ref="H247:H248"/>
    <mergeCell ref="I247:I248"/>
    <mergeCell ref="J247:J248"/>
    <mergeCell ref="K247:K248"/>
    <mergeCell ref="L247:L248"/>
    <mergeCell ref="A243:E243"/>
    <mergeCell ref="A244:E244"/>
    <mergeCell ref="A245:E245"/>
    <mergeCell ref="A246:E246"/>
    <mergeCell ref="A247:E248"/>
    <mergeCell ref="F247:F248"/>
    <mergeCell ref="A238:A241"/>
    <mergeCell ref="B238:B241"/>
    <mergeCell ref="C238:C241"/>
    <mergeCell ref="E238:E241"/>
    <mergeCell ref="H241:Q241"/>
    <mergeCell ref="A242:Q242"/>
    <mergeCell ref="A230:A233"/>
    <mergeCell ref="B230:B233"/>
    <mergeCell ref="C230:C233"/>
    <mergeCell ref="E230:E233"/>
    <mergeCell ref="H233:Q233"/>
    <mergeCell ref="A234:A237"/>
    <mergeCell ref="B234:B237"/>
    <mergeCell ref="C234:C237"/>
    <mergeCell ref="E234:E237"/>
    <mergeCell ref="H237:Q237"/>
    <mergeCell ref="A222:A225"/>
    <mergeCell ref="B222:B225"/>
    <mergeCell ref="C222:C225"/>
    <mergeCell ref="E222:E225"/>
    <mergeCell ref="H225:Q225"/>
    <mergeCell ref="A226:A229"/>
    <mergeCell ref="B226:B229"/>
    <mergeCell ref="C226:C229"/>
    <mergeCell ref="E226:E229"/>
    <mergeCell ref="H229:Q229"/>
    <mergeCell ref="A214:A217"/>
    <mergeCell ref="B214:B217"/>
    <mergeCell ref="C214:C217"/>
    <mergeCell ref="E214:E217"/>
    <mergeCell ref="H217:Q217"/>
    <mergeCell ref="A218:A221"/>
    <mergeCell ref="B218:B221"/>
    <mergeCell ref="C218:C221"/>
    <mergeCell ref="E218:E221"/>
    <mergeCell ref="H221:Q221"/>
    <mergeCell ref="A206:A209"/>
    <mergeCell ref="B206:B209"/>
    <mergeCell ref="C206:C209"/>
    <mergeCell ref="E206:E209"/>
    <mergeCell ref="H209:Q209"/>
    <mergeCell ref="A210:A213"/>
    <mergeCell ref="B210:B213"/>
    <mergeCell ref="C210:C213"/>
    <mergeCell ref="E210:E213"/>
    <mergeCell ref="H213:Q213"/>
    <mergeCell ref="A198:A201"/>
    <mergeCell ref="B198:B201"/>
    <mergeCell ref="C198:C201"/>
    <mergeCell ref="E198:E201"/>
    <mergeCell ref="H201:Q201"/>
    <mergeCell ref="A202:A205"/>
    <mergeCell ref="B202:B205"/>
    <mergeCell ref="C202:C205"/>
    <mergeCell ref="E202:E205"/>
    <mergeCell ref="H205:Q205"/>
    <mergeCell ref="A190:A193"/>
    <mergeCell ref="B190:B193"/>
    <mergeCell ref="C190:C193"/>
    <mergeCell ref="E190:E193"/>
    <mergeCell ref="H193:Q193"/>
    <mergeCell ref="A194:A197"/>
    <mergeCell ref="B194:B197"/>
    <mergeCell ref="C194:C197"/>
    <mergeCell ref="E194:E197"/>
    <mergeCell ref="H197:Q197"/>
    <mergeCell ref="A182:A185"/>
    <mergeCell ref="B182:B185"/>
    <mergeCell ref="C182:C185"/>
    <mergeCell ref="E182:E185"/>
    <mergeCell ref="H185:Q185"/>
    <mergeCell ref="A186:A189"/>
    <mergeCell ref="B186:B189"/>
    <mergeCell ref="C186:C189"/>
    <mergeCell ref="E186:E189"/>
    <mergeCell ref="H189:Q189"/>
    <mergeCell ref="A174:A177"/>
    <mergeCell ref="B174:B177"/>
    <mergeCell ref="C174:C177"/>
    <mergeCell ref="E174:E177"/>
    <mergeCell ref="H177:Q177"/>
    <mergeCell ref="A178:A181"/>
    <mergeCell ref="B178:B181"/>
    <mergeCell ref="C178:C181"/>
    <mergeCell ref="E178:E181"/>
    <mergeCell ref="H181:Q181"/>
    <mergeCell ref="A166:A169"/>
    <mergeCell ref="B166:B169"/>
    <mergeCell ref="C166:C169"/>
    <mergeCell ref="E166:E169"/>
    <mergeCell ref="H169:Q169"/>
    <mergeCell ref="A170:A173"/>
    <mergeCell ref="B170:B173"/>
    <mergeCell ref="C170:C173"/>
    <mergeCell ref="E170:E173"/>
    <mergeCell ref="H173:Q173"/>
    <mergeCell ref="A160:A165"/>
    <mergeCell ref="C160:C165"/>
    <mergeCell ref="E160:E165"/>
    <mergeCell ref="D163:D165"/>
    <mergeCell ref="F163:F165"/>
    <mergeCell ref="H163:Q165"/>
    <mergeCell ref="A155:A159"/>
    <mergeCell ref="C155:C159"/>
    <mergeCell ref="E155:E159"/>
    <mergeCell ref="D158:D159"/>
    <mergeCell ref="F158:F159"/>
    <mergeCell ref="H158:Q159"/>
    <mergeCell ref="A149:A154"/>
    <mergeCell ref="C149:C154"/>
    <mergeCell ref="E149:E154"/>
    <mergeCell ref="D152:D154"/>
    <mergeCell ref="F152:F154"/>
    <mergeCell ref="H152:Q154"/>
    <mergeCell ref="A143:A148"/>
    <mergeCell ref="C143:C148"/>
    <mergeCell ref="E143:E148"/>
    <mergeCell ref="D146:D148"/>
    <mergeCell ref="F146:F148"/>
    <mergeCell ref="H146:Q148"/>
    <mergeCell ref="A136:A142"/>
    <mergeCell ref="C136:C142"/>
    <mergeCell ref="E136:E142"/>
    <mergeCell ref="D139:D142"/>
    <mergeCell ref="F139:F142"/>
    <mergeCell ref="H139:Q142"/>
    <mergeCell ref="H121:Q124"/>
    <mergeCell ref="A125:A131"/>
    <mergeCell ref="E125:E131"/>
    <mergeCell ref="F128:F131"/>
    <mergeCell ref="H128:Q131"/>
    <mergeCell ref="A132:A135"/>
    <mergeCell ref="C132:C135"/>
    <mergeCell ref="E132:E135"/>
    <mergeCell ref="H135:Q135"/>
    <mergeCell ref="A113:A117"/>
    <mergeCell ref="E113:E117"/>
    <mergeCell ref="F116:F117"/>
    <mergeCell ref="H116:Q117"/>
    <mergeCell ref="A118:A124"/>
    <mergeCell ref="C118:C124"/>
    <mergeCell ref="E118:E124"/>
    <mergeCell ref="D121:D124"/>
    <mergeCell ref="F121:F124"/>
    <mergeCell ref="A100:A107"/>
    <mergeCell ref="D100:D107"/>
    <mergeCell ref="E100:E107"/>
    <mergeCell ref="F103:F107"/>
    <mergeCell ref="H103:Q107"/>
    <mergeCell ref="A108:A112"/>
    <mergeCell ref="C108:C112"/>
    <mergeCell ref="E108:E112"/>
    <mergeCell ref="D111:D112"/>
    <mergeCell ref="F111:F112"/>
    <mergeCell ref="H111:Q112"/>
    <mergeCell ref="A88:A91"/>
    <mergeCell ref="E88:E91"/>
    <mergeCell ref="H91:Q91"/>
    <mergeCell ref="A92:A99"/>
    <mergeCell ref="C92:C99"/>
    <mergeCell ref="E92:E99"/>
    <mergeCell ref="D95:D99"/>
    <mergeCell ref="F95:F99"/>
    <mergeCell ref="H95:Q99"/>
    <mergeCell ref="A80:A87"/>
    <mergeCell ref="C80:C87"/>
    <mergeCell ref="E80:E87"/>
    <mergeCell ref="D83:D87"/>
    <mergeCell ref="F83:F87"/>
    <mergeCell ref="H83:Q87"/>
    <mergeCell ref="A74:A79"/>
    <mergeCell ref="C74:C79"/>
    <mergeCell ref="E74:E79"/>
    <mergeCell ref="D77:D79"/>
    <mergeCell ref="F77:F79"/>
    <mergeCell ref="H77:Q79"/>
    <mergeCell ref="A64:A67"/>
    <mergeCell ref="C64:C67"/>
    <mergeCell ref="E64:E67"/>
    <mergeCell ref="H67:Q67"/>
    <mergeCell ref="A68:A73"/>
    <mergeCell ref="C68:C73"/>
    <mergeCell ref="E68:E73"/>
    <mergeCell ref="D71:D73"/>
    <mergeCell ref="F71:F73"/>
    <mergeCell ref="H71:Q73"/>
    <mergeCell ref="A55:A63"/>
    <mergeCell ref="C55:C63"/>
    <mergeCell ref="E55:E63"/>
    <mergeCell ref="D58:D63"/>
    <mergeCell ref="F58:F63"/>
    <mergeCell ref="H58:Q63"/>
    <mergeCell ref="A49:A54"/>
    <mergeCell ref="C49:C54"/>
    <mergeCell ref="E49:E54"/>
    <mergeCell ref="D52:D54"/>
    <mergeCell ref="F52:F54"/>
    <mergeCell ref="H52:Q54"/>
    <mergeCell ref="A41:A48"/>
    <mergeCell ref="C41:C48"/>
    <mergeCell ref="E41:E48"/>
    <mergeCell ref="D44:D48"/>
    <mergeCell ref="F44:F48"/>
    <mergeCell ref="H44:Q48"/>
    <mergeCell ref="A30:A33"/>
    <mergeCell ref="C30:C33"/>
    <mergeCell ref="E30:E33"/>
    <mergeCell ref="H33:Q33"/>
    <mergeCell ref="A34:A40"/>
    <mergeCell ref="C34:C40"/>
    <mergeCell ref="E34:E40"/>
    <mergeCell ref="D37:D40"/>
    <mergeCell ref="F37:F40"/>
    <mergeCell ref="H37:Q40"/>
    <mergeCell ref="A24:A29"/>
    <mergeCell ref="C24:C29"/>
    <mergeCell ref="E24:E29"/>
    <mergeCell ref="D27:D29"/>
    <mergeCell ref="F27:F29"/>
    <mergeCell ref="H27:Q29"/>
    <mergeCell ref="F14:F15"/>
    <mergeCell ref="G14:G15"/>
    <mergeCell ref="H14:Q14"/>
    <mergeCell ref="R14:R15"/>
    <mergeCell ref="A19:A23"/>
    <mergeCell ref="C19:C23"/>
    <mergeCell ref="E19:E23"/>
    <mergeCell ref="D22:D23"/>
    <mergeCell ref="F22:F23"/>
    <mergeCell ref="H22:Q23"/>
    <mergeCell ref="O5:Q5"/>
    <mergeCell ref="A9:Q9"/>
    <mergeCell ref="A10:Q10"/>
    <mergeCell ref="A11:Q11"/>
    <mergeCell ref="A13:Q13"/>
    <mergeCell ref="A14:A15"/>
    <mergeCell ref="B14:B15"/>
    <mergeCell ref="C14:C15"/>
    <mergeCell ref="D14:D15"/>
    <mergeCell ref="E14:E15"/>
  </mergeCells>
  <pageMargins left="0.70866141732283472" right="0.70866141732283472" top="0.74803149606299213" bottom="0.74803149606299213" header="0.31496062992125984" footer="0.31496062992125984"/>
  <pageSetup paperSize="8" scale="23" fitToHeight="120" orientation="landscape" r:id="rId1"/>
  <rowBreaks count="6" manualBreakCount="6">
    <brk id="79" max="16" man="1"/>
    <brk id="165" max="16" man="1"/>
    <brk id="326" max="16" man="1"/>
    <brk id="503" max="16" man="1"/>
    <brk id="605" max="16" man="1"/>
    <brk id="701" max="16" man="1"/>
  </rowBreaks>
</worksheet>
</file>

<file path=xl/worksheets/sheet23.xml><?xml version="1.0" encoding="utf-8"?>
<worksheet xmlns="http://schemas.openxmlformats.org/spreadsheetml/2006/main" xmlns:r="http://schemas.openxmlformats.org/officeDocument/2006/relationships">
  <sheetPr codeName="Лист23"/>
  <dimension ref="A2:R806"/>
  <sheetViews>
    <sheetView view="pageBreakPreview" topLeftCell="C553" zoomScale="30" zoomScaleNormal="25" zoomScaleSheetLayoutView="30" workbookViewId="0">
      <selection activeCell="L597" sqref="L597"/>
    </sheetView>
  </sheetViews>
  <sheetFormatPr defaultColWidth="8.88671875" defaultRowHeight="33"/>
  <cols>
    <col min="1" max="1" width="16" style="7" customWidth="1"/>
    <col min="2" max="2" width="93.77734375" style="7" customWidth="1"/>
    <col min="3" max="3" width="55.77734375" style="7" customWidth="1"/>
    <col min="4" max="4" width="63.77734375" style="7" customWidth="1"/>
    <col min="5" max="5" width="26.21875" style="7" customWidth="1"/>
    <col min="6" max="6" width="40.77734375" style="75" customWidth="1"/>
    <col min="7" max="7" width="38.77734375" style="406" customWidth="1"/>
    <col min="8" max="16" width="38.77734375" style="75" customWidth="1"/>
    <col min="17" max="17" width="35.44140625" style="75" customWidth="1"/>
    <col min="18" max="18" width="38.77734375" style="75" customWidth="1"/>
    <col min="19" max="16384" width="8.88671875" style="7"/>
  </cols>
  <sheetData>
    <row r="2" spans="1:18" ht="69" customHeight="1" thickBot="1">
      <c r="K2" s="350" t="s">
        <v>710</v>
      </c>
    </row>
    <row r="3" spans="1:18" ht="168" customHeight="1" thickBot="1">
      <c r="I3" s="341" t="s">
        <v>703</v>
      </c>
      <c r="J3" s="342">
        <v>733</v>
      </c>
      <c r="K3" s="342"/>
      <c r="L3" s="343" t="s">
        <v>704</v>
      </c>
    </row>
    <row r="4" spans="1:18" s="85" customFormat="1" ht="168" customHeight="1" thickBot="1">
      <c r="B4" s="87"/>
      <c r="C4" s="87"/>
      <c r="D4" s="88"/>
      <c r="E4" s="295"/>
      <c r="F4" s="295"/>
      <c r="G4" s="407"/>
      <c r="H4" s="87"/>
      <c r="I4" s="341" t="s">
        <v>705</v>
      </c>
      <c r="J4" s="344">
        <v>0</v>
      </c>
      <c r="K4" s="345"/>
      <c r="L4" s="346" t="s">
        <v>706</v>
      </c>
      <c r="M4" s="349" t="s">
        <v>709</v>
      </c>
      <c r="N4" s="295"/>
      <c r="O4" s="89"/>
      <c r="P4" s="90"/>
      <c r="Q4" s="90"/>
      <c r="R4" s="87"/>
    </row>
    <row r="5" spans="1:18" s="76" customFormat="1" ht="168" customHeight="1" thickBot="1">
      <c r="C5" s="93"/>
      <c r="D5" s="88"/>
      <c r="E5" s="295"/>
      <c r="F5" s="295"/>
      <c r="G5" s="457"/>
      <c r="H5" s="94"/>
      <c r="I5" s="341" t="s">
        <v>707</v>
      </c>
      <c r="J5" s="347">
        <f>ROUND(J4/J3,2)</f>
        <v>0</v>
      </c>
      <c r="K5" s="347"/>
      <c r="L5" s="343" t="s">
        <v>708</v>
      </c>
      <c r="M5" s="295"/>
      <c r="N5" s="295"/>
      <c r="O5" s="659"/>
      <c r="P5" s="660"/>
      <c r="Q5" s="660"/>
      <c r="R5" s="94"/>
    </row>
    <row r="6" spans="1:18" s="76" customFormat="1" ht="54.75" customHeight="1">
      <c r="B6" s="96"/>
      <c r="C6" s="96"/>
      <c r="D6" s="88"/>
      <c r="E6" s="295"/>
      <c r="F6" s="295"/>
      <c r="G6" s="407"/>
      <c r="H6" s="96"/>
      <c r="I6" s="97"/>
      <c r="J6" s="97"/>
      <c r="K6" s="97"/>
      <c r="L6" s="95"/>
      <c r="M6" s="295"/>
      <c r="N6" s="295"/>
      <c r="O6" s="91"/>
      <c r="P6" s="92"/>
      <c r="Q6" s="92"/>
      <c r="R6" s="96"/>
    </row>
    <row r="7" spans="1:18" s="76" customFormat="1" ht="54.75" customHeight="1">
      <c r="B7" s="81"/>
      <c r="C7" s="81"/>
      <c r="D7" s="84"/>
      <c r="G7" s="408"/>
      <c r="H7" s="86"/>
      <c r="I7" s="86"/>
      <c r="J7" s="86"/>
      <c r="K7" s="86"/>
      <c r="L7" s="82"/>
      <c r="N7" s="83"/>
      <c r="O7" s="91"/>
      <c r="P7" s="92"/>
      <c r="Q7" s="92"/>
      <c r="R7" s="86"/>
    </row>
    <row r="8" spans="1:18" s="76" customFormat="1" ht="54.75" customHeight="1">
      <c r="A8" s="27"/>
      <c r="B8" s="27"/>
      <c r="C8" s="28"/>
      <c r="D8" s="27"/>
      <c r="E8" s="27"/>
      <c r="F8" s="38"/>
      <c r="G8" s="409"/>
      <c r="H8" s="38"/>
      <c r="I8" s="38"/>
      <c r="J8" s="38"/>
      <c r="K8" s="38"/>
      <c r="L8" s="38"/>
      <c r="M8" s="74"/>
      <c r="N8" s="74"/>
      <c r="O8" s="74"/>
      <c r="P8" s="74"/>
      <c r="Q8" s="80"/>
      <c r="R8" s="38"/>
    </row>
    <row r="9" spans="1:18" s="76" customFormat="1" ht="54.75" customHeight="1">
      <c r="A9" s="661" t="s">
        <v>0</v>
      </c>
      <c r="B9" s="661"/>
      <c r="C9" s="661"/>
      <c r="D9" s="661"/>
      <c r="E9" s="661"/>
      <c r="F9" s="661"/>
      <c r="G9" s="661"/>
      <c r="H9" s="661"/>
      <c r="I9" s="661"/>
      <c r="J9" s="661"/>
      <c r="K9" s="661"/>
      <c r="L9" s="661"/>
      <c r="M9" s="661"/>
      <c r="N9" s="661"/>
      <c r="O9" s="661"/>
      <c r="P9" s="661"/>
      <c r="Q9" s="661"/>
    </row>
    <row r="10" spans="1:18" s="76" customFormat="1" ht="54.75" customHeight="1">
      <c r="A10" s="652" t="s">
        <v>504</v>
      </c>
      <c r="B10" s="652"/>
      <c r="C10" s="652"/>
      <c r="D10" s="652"/>
      <c r="E10" s="652"/>
      <c r="F10" s="652"/>
      <c r="G10" s="652"/>
      <c r="H10" s="652"/>
      <c r="I10" s="652"/>
      <c r="J10" s="652"/>
      <c r="K10" s="652"/>
      <c r="L10" s="652"/>
      <c r="M10" s="652"/>
      <c r="N10" s="652"/>
      <c r="O10" s="652"/>
      <c r="P10" s="652"/>
      <c r="Q10" s="652"/>
    </row>
    <row r="11" spans="1:18" s="76" customFormat="1" ht="54.75" customHeight="1">
      <c r="A11" s="652" t="s">
        <v>505</v>
      </c>
      <c r="B11" s="653"/>
      <c r="C11" s="653"/>
      <c r="D11" s="653"/>
      <c r="E11" s="653"/>
      <c r="F11" s="653"/>
      <c r="G11" s="653"/>
      <c r="H11" s="653"/>
      <c r="I11" s="653"/>
      <c r="J11" s="653"/>
      <c r="K11" s="653"/>
      <c r="L11" s="653"/>
      <c r="M11" s="653"/>
      <c r="N11" s="653"/>
      <c r="O11" s="653"/>
      <c r="P11" s="653"/>
      <c r="Q11" s="653"/>
    </row>
    <row r="12" spans="1:18" s="76" customFormat="1" ht="54.75" customHeight="1">
      <c r="A12" s="569"/>
      <c r="B12" s="570"/>
      <c r="C12" s="570"/>
      <c r="D12" s="570"/>
      <c r="E12" s="570"/>
      <c r="F12" s="570"/>
      <c r="G12" s="410"/>
      <c r="H12" s="348" t="s">
        <v>737</v>
      </c>
      <c r="I12" s="570"/>
      <c r="J12" s="570"/>
      <c r="K12" s="570"/>
      <c r="L12" s="570"/>
      <c r="M12" s="570"/>
      <c r="N12" s="570"/>
      <c r="O12" s="570"/>
      <c r="P12" s="570"/>
      <c r="Q12" s="570"/>
      <c r="R12" s="348"/>
    </row>
    <row r="13" spans="1:18" ht="54.75" customHeight="1" thickBot="1">
      <c r="A13" s="654"/>
      <c r="B13" s="654"/>
      <c r="C13" s="654"/>
      <c r="D13" s="654"/>
      <c r="E13" s="654"/>
      <c r="F13" s="654"/>
      <c r="G13" s="654"/>
      <c r="H13" s="654"/>
      <c r="I13" s="654"/>
      <c r="J13" s="654"/>
      <c r="K13" s="654"/>
      <c r="L13" s="654"/>
      <c r="M13" s="654"/>
      <c r="N13" s="654"/>
      <c r="O13" s="654"/>
      <c r="P13" s="654"/>
      <c r="Q13" s="654"/>
      <c r="R13" s="7"/>
    </row>
    <row r="14" spans="1:18" ht="62.25" customHeight="1" thickBot="1">
      <c r="A14" s="655" t="s">
        <v>500</v>
      </c>
      <c r="B14" s="657" t="s">
        <v>1</v>
      </c>
      <c r="C14" s="655" t="s">
        <v>501</v>
      </c>
      <c r="D14" s="655" t="s">
        <v>503</v>
      </c>
      <c r="E14" s="657" t="s">
        <v>2</v>
      </c>
      <c r="F14" s="648" t="s">
        <v>502</v>
      </c>
      <c r="G14" s="622" t="s">
        <v>711</v>
      </c>
      <c r="H14" s="650" t="s">
        <v>3</v>
      </c>
      <c r="I14" s="651"/>
      <c r="J14" s="651"/>
      <c r="K14" s="651"/>
      <c r="L14" s="651"/>
      <c r="M14" s="651"/>
      <c r="N14" s="651"/>
      <c r="O14" s="651"/>
      <c r="P14" s="651"/>
      <c r="Q14" s="651"/>
      <c r="R14" s="622" t="s">
        <v>712</v>
      </c>
    </row>
    <row r="15" spans="1:18" ht="195" customHeight="1" thickBot="1">
      <c r="A15" s="656"/>
      <c r="B15" s="658"/>
      <c r="C15" s="656"/>
      <c r="D15" s="656"/>
      <c r="E15" s="658"/>
      <c r="F15" s="649"/>
      <c r="G15" s="623"/>
      <c r="H15" s="284" t="s">
        <v>4</v>
      </c>
      <c r="I15" s="284" t="s">
        <v>5</v>
      </c>
      <c r="J15" s="284" t="s">
        <v>6</v>
      </c>
      <c r="K15" s="284" t="s">
        <v>7</v>
      </c>
      <c r="L15" s="284" t="s">
        <v>8</v>
      </c>
      <c r="M15" s="284" t="s">
        <v>9</v>
      </c>
      <c r="N15" s="284" t="s">
        <v>10</v>
      </c>
      <c r="O15" s="284" t="s">
        <v>11</v>
      </c>
      <c r="P15" s="284" t="s">
        <v>12</v>
      </c>
      <c r="Q15" s="572" t="s">
        <v>13</v>
      </c>
      <c r="R15" s="623"/>
    </row>
    <row r="16" spans="1:18" s="296" customFormat="1" ht="35.1" customHeight="1" thickBot="1">
      <c r="A16" s="3">
        <v>1</v>
      </c>
      <c r="B16" s="3">
        <v>2</v>
      </c>
      <c r="C16" s="3">
        <v>3</v>
      </c>
      <c r="D16" s="3">
        <v>4</v>
      </c>
      <c r="E16" s="3">
        <v>5</v>
      </c>
      <c r="F16" s="3">
        <v>6</v>
      </c>
      <c r="G16" s="411">
        <v>7</v>
      </c>
      <c r="H16" s="3">
        <v>8</v>
      </c>
      <c r="I16" s="3">
        <v>9</v>
      </c>
      <c r="J16" s="3">
        <v>10</v>
      </c>
      <c r="K16" s="3">
        <v>11</v>
      </c>
      <c r="L16" s="3">
        <v>12</v>
      </c>
      <c r="M16" s="3">
        <v>13</v>
      </c>
      <c r="N16" s="3">
        <v>14</v>
      </c>
      <c r="O16" s="3">
        <v>15</v>
      </c>
      <c r="P16" s="3">
        <v>16</v>
      </c>
      <c r="Q16" s="3">
        <v>17</v>
      </c>
      <c r="R16" s="3">
        <v>18</v>
      </c>
    </row>
    <row r="17" spans="1:18" ht="35.1" customHeight="1" thickBot="1">
      <c r="A17" s="499" t="s">
        <v>506</v>
      </c>
      <c r="B17" s="500"/>
      <c r="C17" s="500"/>
      <c r="D17" s="500"/>
      <c r="E17" s="500"/>
      <c r="F17" s="36"/>
      <c r="G17" s="412"/>
      <c r="H17" s="36"/>
      <c r="I17" s="36"/>
      <c r="J17" s="36"/>
      <c r="K17" s="36"/>
      <c r="L17" s="36"/>
      <c r="M17" s="36"/>
      <c r="N17" s="36"/>
      <c r="O17" s="36"/>
      <c r="P17" s="36"/>
      <c r="Q17" s="36"/>
      <c r="R17" s="49"/>
    </row>
    <row r="18" spans="1:18" ht="35.1" customHeight="1" thickBot="1">
      <c r="A18" s="493" t="s">
        <v>14</v>
      </c>
      <c r="B18" s="501"/>
      <c r="C18" s="501"/>
      <c r="D18" s="501"/>
      <c r="E18" s="501"/>
      <c r="F18" s="494"/>
      <c r="G18" s="495"/>
      <c r="H18" s="494"/>
      <c r="I18" s="494"/>
      <c r="J18" s="494"/>
      <c r="K18" s="494"/>
      <c r="L18" s="494"/>
      <c r="M18" s="494"/>
      <c r="N18" s="494"/>
      <c r="O18" s="494"/>
      <c r="P18" s="494"/>
      <c r="Q18" s="494"/>
      <c r="R18" s="540"/>
    </row>
    <row r="19" spans="1:18" s="104" customFormat="1" ht="32.25" customHeight="1">
      <c r="A19" s="665">
        <v>1</v>
      </c>
      <c r="B19" s="536" t="s">
        <v>531</v>
      </c>
      <c r="C19" s="668" t="s">
        <v>15</v>
      </c>
      <c r="D19" s="561" t="s">
        <v>16</v>
      </c>
      <c r="E19" s="645" t="s">
        <v>607</v>
      </c>
      <c r="F19" s="102" t="s">
        <v>111</v>
      </c>
      <c r="G19" s="458">
        <f>R19*J5</f>
        <v>0</v>
      </c>
      <c r="H19" s="109">
        <v>0</v>
      </c>
      <c r="I19" s="103"/>
      <c r="J19" s="103"/>
      <c r="K19" s="103"/>
      <c r="L19" s="103"/>
      <c r="M19" s="103"/>
      <c r="N19" s="103"/>
      <c r="O19" s="103"/>
      <c r="P19" s="103"/>
      <c r="Q19" s="156"/>
      <c r="R19" s="376">
        <v>0.4</v>
      </c>
    </row>
    <row r="20" spans="1:18" s="104" customFormat="1" ht="32.25" customHeight="1">
      <c r="A20" s="666"/>
      <c r="B20" s="553" t="s">
        <v>532</v>
      </c>
      <c r="C20" s="669"/>
      <c r="D20" s="105"/>
      <c r="E20" s="646"/>
      <c r="F20" s="557" t="s">
        <v>112</v>
      </c>
      <c r="G20" s="497"/>
      <c r="H20" s="112"/>
      <c r="I20" s="106"/>
      <c r="J20" s="106"/>
      <c r="K20" s="106"/>
      <c r="L20" s="106"/>
      <c r="M20" s="106"/>
      <c r="N20" s="106"/>
      <c r="O20" s="106"/>
      <c r="P20" s="106"/>
      <c r="Q20" s="157"/>
      <c r="R20" s="377"/>
    </row>
    <row r="21" spans="1:18" s="104" customFormat="1" ht="33" customHeight="1" thickBot="1">
      <c r="A21" s="666"/>
      <c r="B21" s="559" t="s">
        <v>533</v>
      </c>
      <c r="C21" s="669"/>
      <c r="D21" s="562"/>
      <c r="E21" s="646"/>
      <c r="F21" s="107" t="s">
        <v>20</v>
      </c>
      <c r="G21" s="460"/>
      <c r="H21" s="124"/>
      <c r="I21" s="108"/>
      <c r="J21" s="108"/>
      <c r="K21" s="108"/>
      <c r="L21" s="108"/>
      <c r="M21" s="108"/>
      <c r="N21" s="108"/>
      <c r="O21" s="108"/>
      <c r="P21" s="108"/>
      <c r="Q21" s="354"/>
      <c r="R21" s="378"/>
    </row>
    <row r="22" spans="1:18" s="104" customFormat="1" ht="33" customHeight="1">
      <c r="A22" s="666"/>
      <c r="B22" s="559" t="s">
        <v>21</v>
      </c>
      <c r="C22" s="669"/>
      <c r="D22" s="662" t="s">
        <v>22</v>
      </c>
      <c r="E22" s="646"/>
      <c r="F22" s="664"/>
      <c r="G22" s="461"/>
      <c r="H22" s="628"/>
      <c r="I22" s="633"/>
      <c r="J22" s="633"/>
      <c r="K22" s="633"/>
      <c r="L22" s="633"/>
      <c r="M22" s="633"/>
      <c r="N22" s="633"/>
      <c r="O22" s="633"/>
      <c r="P22" s="633"/>
      <c r="Q22" s="633"/>
      <c r="R22" s="509"/>
    </row>
    <row r="23" spans="1:18" s="104" customFormat="1" ht="39" customHeight="1" thickBot="1">
      <c r="A23" s="667"/>
      <c r="B23" s="560" t="s">
        <v>23</v>
      </c>
      <c r="C23" s="681"/>
      <c r="D23" s="663"/>
      <c r="E23" s="647"/>
      <c r="F23" s="663"/>
      <c r="G23" s="462"/>
      <c r="H23" s="634"/>
      <c r="I23" s="634"/>
      <c r="J23" s="634"/>
      <c r="K23" s="634"/>
      <c r="L23" s="634"/>
      <c r="M23" s="634"/>
      <c r="N23" s="634"/>
      <c r="O23" s="634"/>
      <c r="P23" s="634"/>
      <c r="Q23" s="634"/>
      <c r="R23" s="508"/>
    </row>
    <row r="24" spans="1:18" s="104" customFormat="1" ht="33" customHeight="1">
      <c r="A24" s="665">
        <v>2</v>
      </c>
      <c r="B24" s="536" t="s">
        <v>410</v>
      </c>
      <c r="C24" s="668" t="s">
        <v>15</v>
      </c>
      <c r="D24" s="561" t="s">
        <v>25</v>
      </c>
      <c r="E24" s="645" t="s">
        <v>17</v>
      </c>
      <c r="F24" s="102" t="s">
        <v>111</v>
      </c>
      <c r="G24" s="458">
        <f>R24*J5</f>
        <v>0</v>
      </c>
      <c r="H24" s="109">
        <v>0</v>
      </c>
      <c r="I24" s="103"/>
      <c r="J24" s="103"/>
      <c r="K24" s="110"/>
      <c r="L24" s="103"/>
      <c r="M24" s="103"/>
      <c r="N24" s="103"/>
      <c r="O24" s="103"/>
      <c r="P24" s="103"/>
      <c r="Q24" s="156"/>
      <c r="R24" s="376">
        <v>0.25</v>
      </c>
    </row>
    <row r="25" spans="1:18" s="104" customFormat="1" ht="33" customHeight="1">
      <c r="A25" s="666"/>
      <c r="B25" s="553" t="s">
        <v>411</v>
      </c>
      <c r="C25" s="669"/>
      <c r="D25" s="111"/>
      <c r="E25" s="646"/>
      <c r="F25" s="557" t="s">
        <v>112</v>
      </c>
      <c r="G25" s="497"/>
      <c r="H25" s="112"/>
      <c r="I25" s="106"/>
      <c r="J25" s="106"/>
      <c r="K25" s="113"/>
      <c r="L25" s="106"/>
      <c r="M25" s="106"/>
      <c r="N25" s="106"/>
      <c r="O25" s="106"/>
      <c r="P25" s="106"/>
      <c r="Q25" s="157"/>
      <c r="R25" s="377"/>
    </row>
    <row r="26" spans="1:18" s="104" customFormat="1" ht="33" customHeight="1" thickBot="1">
      <c r="A26" s="666"/>
      <c r="B26" s="559" t="s">
        <v>26</v>
      </c>
      <c r="C26" s="669"/>
      <c r="D26" s="559"/>
      <c r="E26" s="646"/>
      <c r="F26" s="107" t="s">
        <v>20</v>
      </c>
      <c r="G26" s="463"/>
      <c r="H26" s="126"/>
      <c r="I26" s="114"/>
      <c r="J26" s="114"/>
      <c r="K26" s="114"/>
      <c r="L26" s="114"/>
      <c r="M26" s="114"/>
      <c r="N26" s="114"/>
      <c r="O26" s="114"/>
      <c r="P26" s="114"/>
      <c r="Q26" s="158"/>
      <c r="R26" s="379"/>
    </row>
    <row r="27" spans="1:18" s="104" customFormat="1" ht="33" customHeight="1">
      <c r="A27" s="666"/>
      <c r="B27" s="559" t="s">
        <v>534</v>
      </c>
      <c r="C27" s="669"/>
      <c r="D27" s="671" t="s">
        <v>27</v>
      </c>
      <c r="E27" s="646"/>
      <c r="F27" s="664"/>
      <c r="G27" s="461"/>
      <c r="H27" s="628"/>
      <c r="I27" s="628"/>
      <c r="J27" s="628"/>
      <c r="K27" s="628"/>
      <c r="L27" s="628"/>
      <c r="M27" s="628"/>
      <c r="N27" s="628"/>
      <c r="O27" s="628"/>
      <c r="P27" s="628"/>
      <c r="Q27" s="628"/>
      <c r="R27" s="509"/>
    </row>
    <row r="28" spans="1:18" s="104" customFormat="1" ht="33" customHeight="1">
      <c r="A28" s="666"/>
      <c r="B28" s="115" t="s">
        <v>535</v>
      </c>
      <c r="C28" s="669"/>
      <c r="D28" s="672"/>
      <c r="E28" s="646"/>
      <c r="F28" s="674"/>
      <c r="G28" s="464"/>
      <c r="H28" s="675"/>
      <c r="I28" s="675"/>
      <c r="J28" s="675"/>
      <c r="K28" s="675"/>
      <c r="L28" s="675"/>
      <c r="M28" s="675"/>
      <c r="N28" s="675"/>
      <c r="O28" s="675"/>
      <c r="P28" s="675"/>
      <c r="Q28" s="675"/>
      <c r="R28" s="557"/>
    </row>
    <row r="29" spans="1:18" s="104" customFormat="1" ht="51" customHeight="1" thickBot="1">
      <c r="A29" s="667"/>
      <c r="B29" s="116" t="s">
        <v>28</v>
      </c>
      <c r="C29" s="670"/>
      <c r="D29" s="673"/>
      <c r="E29" s="647"/>
      <c r="F29" s="663"/>
      <c r="G29" s="462"/>
      <c r="H29" s="635"/>
      <c r="I29" s="635"/>
      <c r="J29" s="635"/>
      <c r="K29" s="635"/>
      <c r="L29" s="635"/>
      <c r="M29" s="635"/>
      <c r="N29" s="635"/>
      <c r="O29" s="635"/>
      <c r="P29" s="635"/>
      <c r="Q29" s="635"/>
      <c r="R29" s="508"/>
    </row>
    <row r="30" spans="1:18" s="104" customFormat="1" ht="33" customHeight="1">
      <c r="A30" s="665">
        <v>3</v>
      </c>
      <c r="B30" s="536" t="s">
        <v>536</v>
      </c>
      <c r="C30" s="668" t="s">
        <v>15</v>
      </c>
      <c r="D30" s="536" t="s">
        <v>29</v>
      </c>
      <c r="E30" s="645" t="s">
        <v>607</v>
      </c>
      <c r="F30" s="102" t="s">
        <v>111</v>
      </c>
      <c r="G30" s="458">
        <f>R30*J5</f>
        <v>0</v>
      </c>
      <c r="H30" s="109">
        <v>0</v>
      </c>
      <c r="I30" s="103"/>
      <c r="J30" s="103"/>
      <c r="K30" s="103"/>
      <c r="L30" s="103"/>
      <c r="M30" s="103"/>
      <c r="N30" s="103"/>
      <c r="O30" s="103"/>
      <c r="P30" s="103"/>
      <c r="Q30" s="156"/>
      <c r="R30" s="376">
        <v>0.63</v>
      </c>
    </row>
    <row r="31" spans="1:18" s="104" customFormat="1" ht="33" customHeight="1">
      <c r="A31" s="666"/>
      <c r="B31" s="553" t="s">
        <v>537</v>
      </c>
      <c r="C31" s="669"/>
      <c r="D31" s="117"/>
      <c r="E31" s="646"/>
      <c r="F31" s="557" t="s">
        <v>112</v>
      </c>
      <c r="G31" s="497"/>
      <c r="H31" s="112"/>
      <c r="I31" s="106"/>
      <c r="J31" s="106"/>
      <c r="K31" s="106"/>
      <c r="L31" s="106"/>
      <c r="M31" s="113"/>
      <c r="N31" s="113"/>
      <c r="O31" s="106"/>
      <c r="P31" s="106"/>
      <c r="Q31" s="157"/>
      <c r="R31" s="377"/>
    </row>
    <row r="32" spans="1:18" s="104" customFormat="1" ht="33" customHeight="1" thickBot="1">
      <c r="A32" s="666"/>
      <c r="B32" s="559" t="s">
        <v>30</v>
      </c>
      <c r="C32" s="669"/>
      <c r="D32" s="118"/>
      <c r="E32" s="646"/>
      <c r="F32" s="107" t="s">
        <v>20</v>
      </c>
      <c r="G32" s="463"/>
      <c r="H32" s="126"/>
      <c r="I32" s="114"/>
      <c r="J32" s="114"/>
      <c r="K32" s="114"/>
      <c r="L32" s="114"/>
      <c r="M32" s="119"/>
      <c r="N32" s="119"/>
      <c r="O32" s="114"/>
      <c r="P32" s="114"/>
      <c r="Q32" s="158"/>
      <c r="R32" s="379"/>
    </row>
    <row r="33" spans="1:18" s="104" customFormat="1" ht="48" customHeight="1" thickBot="1">
      <c r="A33" s="667"/>
      <c r="B33" s="560" t="s">
        <v>538</v>
      </c>
      <c r="C33" s="670"/>
      <c r="D33" s="120" t="s">
        <v>31</v>
      </c>
      <c r="E33" s="647"/>
      <c r="F33" s="121"/>
      <c r="G33" s="465"/>
      <c r="H33" s="680"/>
      <c r="I33" s="680"/>
      <c r="J33" s="680"/>
      <c r="K33" s="680"/>
      <c r="L33" s="680"/>
      <c r="M33" s="680"/>
      <c r="N33" s="680"/>
      <c r="O33" s="680"/>
      <c r="P33" s="680"/>
      <c r="Q33" s="680"/>
      <c r="R33" s="568"/>
    </row>
    <row r="34" spans="1:18" s="104" customFormat="1" ht="33" customHeight="1">
      <c r="A34" s="665">
        <v>4</v>
      </c>
      <c r="B34" s="536" t="s">
        <v>539</v>
      </c>
      <c r="C34" s="668" t="s">
        <v>15</v>
      </c>
      <c r="D34" s="561" t="s">
        <v>32</v>
      </c>
      <c r="E34" s="645" t="s">
        <v>17</v>
      </c>
      <c r="F34" s="102" t="s">
        <v>111</v>
      </c>
      <c r="G34" s="458">
        <f>R34*J5</f>
        <v>0</v>
      </c>
      <c r="H34" s="109">
        <v>0</v>
      </c>
      <c r="I34" s="109"/>
      <c r="J34" s="103"/>
      <c r="K34" s="103"/>
      <c r="L34" s="103"/>
      <c r="M34" s="103"/>
      <c r="N34" s="103"/>
      <c r="O34" s="103"/>
      <c r="P34" s="103"/>
      <c r="Q34" s="156"/>
      <c r="R34" s="376">
        <v>0.87</v>
      </c>
    </row>
    <row r="35" spans="1:18" s="104" customFormat="1" ht="33" customHeight="1">
      <c r="A35" s="666"/>
      <c r="B35" s="553" t="s">
        <v>540</v>
      </c>
      <c r="C35" s="669"/>
      <c r="D35" s="105"/>
      <c r="E35" s="646"/>
      <c r="F35" s="557" t="s">
        <v>112</v>
      </c>
      <c r="G35" s="497"/>
      <c r="H35" s="112"/>
      <c r="I35" s="112"/>
      <c r="J35" s="106"/>
      <c r="K35" s="106"/>
      <c r="L35" s="106"/>
      <c r="M35" s="106"/>
      <c r="N35" s="106"/>
      <c r="O35" s="106"/>
      <c r="P35" s="106"/>
      <c r="Q35" s="157"/>
      <c r="R35" s="377"/>
    </row>
    <row r="36" spans="1:18" s="104" customFormat="1" ht="33" customHeight="1" thickBot="1">
      <c r="A36" s="666"/>
      <c r="B36" s="559" t="s">
        <v>33</v>
      </c>
      <c r="C36" s="669"/>
      <c r="D36" s="562"/>
      <c r="E36" s="646"/>
      <c r="F36" s="107" t="s">
        <v>20</v>
      </c>
      <c r="G36" s="463"/>
      <c r="H36" s="126"/>
      <c r="I36" s="114"/>
      <c r="J36" s="114"/>
      <c r="K36" s="114"/>
      <c r="L36" s="114"/>
      <c r="M36" s="114"/>
      <c r="N36" s="114"/>
      <c r="O36" s="114"/>
      <c r="P36" s="114"/>
      <c r="Q36" s="158"/>
      <c r="R36" s="379"/>
    </row>
    <row r="37" spans="1:18" s="104" customFormat="1" ht="33" customHeight="1">
      <c r="A37" s="666"/>
      <c r="B37" s="559" t="s">
        <v>541</v>
      </c>
      <c r="C37" s="669"/>
      <c r="D37" s="671" t="s">
        <v>34</v>
      </c>
      <c r="E37" s="646"/>
      <c r="F37" s="664"/>
      <c r="G37" s="461"/>
      <c r="H37" s="628"/>
      <c r="I37" s="629"/>
      <c r="J37" s="629"/>
      <c r="K37" s="629"/>
      <c r="L37" s="629"/>
      <c r="M37" s="629"/>
      <c r="N37" s="629"/>
      <c r="O37" s="629"/>
      <c r="P37" s="629"/>
      <c r="Q37" s="629"/>
      <c r="R37" s="509"/>
    </row>
    <row r="38" spans="1:18" s="104" customFormat="1" ht="33" customHeight="1">
      <c r="A38" s="666"/>
      <c r="B38" s="559" t="s">
        <v>542</v>
      </c>
      <c r="C38" s="669"/>
      <c r="D38" s="676"/>
      <c r="E38" s="646"/>
      <c r="F38" s="678"/>
      <c r="G38" s="466"/>
      <c r="H38" s="630"/>
      <c r="I38" s="630"/>
      <c r="J38" s="630"/>
      <c r="K38" s="630"/>
      <c r="L38" s="630"/>
      <c r="M38" s="630"/>
      <c r="N38" s="630"/>
      <c r="O38" s="630"/>
      <c r="P38" s="630"/>
      <c r="Q38" s="630"/>
      <c r="R38" s="510"/>
    </row>
    <row r="39" spans="1:18" s="104" customFormat="1" ht="33" customHeight="1">
      <c r="A39" s="666"/>
      <c r="B39" s="559" t="s">
        <v>418</v>
      </c>
      <c r="C39" s="669"/>
      <c r="D39" s="676"/>
      <c r="E39" s="646"/>
      <c r="F39" s="678"/>
      <c r="G39" s="466"/>
      <c r="H39" s="630"/>
      <c r="I39" s="630"/>
      <c r="J39" s="630"/>
      <c r="K39" s="630"/>
      <c r="L39" s="630"/>
      <c r="M39" s="630"/>
      <c r="N39" s="630"/>
      <c r="O39" s="630"/>
      <c r="P39" s="630"/>
      <c r="Q39" s="630"/>
      <c r="R39" s="510"/>
    </row>
    <row r="40" spans="1:18" s="104" customFormat="1" ht="45" customHeight="1" thickBot="1">
      <c r="A40" s="667"/>
      <c r="B40" s="560" t="s">
        <v>35</v>
      </c>
      <c r="C40" s="670"/>
      <c r="D40" s="677"/>
      <c r="E40" s="647"/>
      <c r="F40" s="679"/>
      <c r="G40" s="467"/>
      <c r="H40" s="631"/>
      <c r="I40" s="631"/>
      <c r="J40" s="631"/>
      <c r="K40" s="631"/>
      <c r="L40" s="631"/>
      <c r="M40" s="631"/>
      <c r="N40" s="631"/>
      <c r="O40" s="631"/>
      <c r="P40" s="631"/>
      <c r="Q40" s="631"/>
      <c r="R40" s="511"/>
    </row>
    <row r="41" spans="1:18" s="104" customFormat="1" ht="33" customHeight="1">
      <c r="A41" s="665">
        <v>5</v>
      </c>
      <c r="B41" s="536" t="s">
        <v>543</v>
      </c>
      <c r="C41" s="668" t="s">
        <v>15</v>
      </c>
      <c r="D41" s="561" t="s">
        <v>36</v>
      </c>
      <c r="E41" s="645" t="s">
        <v>17</v>
      </c>
      <c r="F41" s="102" t="s">
        <v>111</v>
      </c>
      <c r="G41" s="458">
        <f>R41*J5</f>
        <v>0</v>
      </c>
      <c r="H41" s="109">
        <v>0</v>
      </c>
      <c r="I41" s="103"/>
      <c r="J41" s="103"/>
      <c r="K41" s="109"/>
      <c r="L41" s="109"/>
      <c r="M41" s="109"/>
      <c r="N41" s="103"/>
      <c r="O41" s="103"/>
      <c r="P41" s="103"/>
      <c r="Q41" s="156"/>
      <c r="R41" s="376">
        <v>0.45</v>
      </c>
    </row>
    <row r="42" spans="1:18" s="104" customFormat="1" ht="33" customHeight="1">
      <c r="A42" s="666"/>
      <c r="B42" s="505" t="s">
        <v>544</v>
      </c>
      <c r="C42" s="669"/>
      <c r="D42" s="122"/>
      <c r="E42" s="646"/>
      <c r="F42" s="557" t="s">
        <v>112</v>
      </c>
      <c r="G42" s="497"/>
      <c r="H42" s="112"/>
      <c r="I42" s="106"/>
      <c r="J42" s="106"/>
      <c r="K42" s="106"/>
      <c r="L42" s="112"/>
      <c r="M42" s="106"/>
      <c r="N42" s="106"/>
      <c r="O42" s="106"/>
      <c r="P42" s="106"/>
      <c r="Q42" s="157"/>
      <c r="R42" s="377"/>
    </row>
    <row r="43" spans="1:18" s="104" customFormat="1" ht="33" customHeight="1" thickBot="1">
      <c r="A43" s="666"/>
      <c r="B43" s="505" t="s">
        <v>545</v>
      </c>
      <c r="C43" s="669"/>
      <c r="D43" s="123"/>
      <c r="E43" s="646"/>
      <c r="F43" s="107" t="s">
        <v>20</v>
      </c>
      <c r="G43" s="460"/>
      <c r="H43" s="124"/>
      <c r="I43" s="108"/>
      <c r="J43" s="108"/>
      <c r="K43" s="108"/>
      <c r="L43" s="124"/>
      <c r="M43" s="108"/>
      <c r="N43" s="108"/>
      <c r="O43" s="108"/>
      <c r="P43" s="108"/>
      <c r="Q43" s="354"/>
      <c r="R43" s="378"/>
    </row>
    <row r="44" spans="1:18" s="104" customFormat="1" ht="33" customHeight="1">
      <c r="A44" s="666"/>
      <c r="B44" s="559" t="s">
        <v>37</v>
      </c>
      <c r="C44" s="669"/>
      <c r="D44" s="671" t="s">
        <v>38</v>
      </c>
      <c r="E44" s="646"/>
      <c r="F44" s="664"/>
      <c r="G44" s="461"/>
      <c r="H44" s="628"/>
      <c r="I44" s="628"/>
      <c r="J44" s="628"/>
      <c r="K44" s="628"/>
      <c r="L44" s="628"/>
      <c r="M44" s="628"/>
      <c r="N44" s="628"/>
      <c r="O44" s="628"/>
      <c r="P44" s="628"/>
      <c r="Q44" s="628"/>
      <c r="R44" s="509"/>
    </row>
    <row r="45" spans="1:18" s="104" customFormat="1" ht="33" customHeight="1">
      <c r="A45" s="666"/>
      <c r="B45" s="559" t="s">
        <v>546</v>
      </c>
      <c r="C45" s="669"/>
      <c r="D45" s="676"/>
      <c r="E45" s="646"/>
      <c r="F45" s="674"/>
      <c r="G45" s="464"/>
      <c r="H45" s="675"/>
      <c r="I45" s="675"/>
      <c r="J45" s="675"/>
      <c r="K45" s="675"/>
      <c r="L45" s="675"/>
      <c r="M45" s="675"/>
      <c r="N45" s="675"/>
      <c r="O45" s="675"/>
      <c r="P45" s="675"/>
      <c r="Q45" s="675"/>
      <c r="R45" s="557"/>
    </row>
    <row r="46" spans="1:18" s="104" customFormat="1" ht="33" customHeight="1">
      <c r="A46" s="666"/>
      <c r="B46" s="555" t="s">
        <v>547</v>
      </c>
      <c r="C46" s="669"/>
      <c r="D46" s="672"/>
      <c r="E46" s="646"/>
      <c r="F46" s="678"/>
      <c r="G46" s="466"/>
      <c r="H46" s="675"/>
      <c r="I46" s="675"/>
      <c r="J46" s="675"/>
      <c r="K46" s="675"/>
      <c r="L46" s="675"/>
      <c r="M46" s="675"/>
      <c r="N46" s="675"/>
      <c r="O46" s="675"/>
      <c r="P46" s="675"/>
      <c r="Q46" s="675"/>
      <c r="R46" s="510"/>
    </row>
    <row r="47" spans="1:18" s="104" customFormat="1" ht="33" customHeight="1">
      <c r="A47" s="666"/>
      <c r="B47" s="555" t="s">
        <v>39</v>
      </c>
      <c r="C47" s="669"/>
      <c r="D47" s="672"/>
      <c r="E47" s="646"/>
      <c r="F47" s="678"/>
      <c r="G47" s="466"/>
      <c r="H47" s="675"/>
      <c r="I47" s="675"/>
      <c r="J47" s="675"/>
      <c r="K47" s="675"/>
      <c r="L47" s="675"/>
      <c r="M47" s="675"/>
      <c r="N47" s="675"/>
      <c r="O47" s="675"/>
      <c r="P47" s="675"/>
      <c r="Q47" s="675"/>
      <c r="R47" s="510"/>
    </row>
    <row r="48" spans="1:18" s="104" customFormat="1" ht="54" customHeight="1" thickBot="1">
      <c r="A48" s="667"/>
      <c r="B48" s="560" t="s">
        <v>420</v>
      </c>
      <c r="C48" s="670"/>
      <c r="D48" s="673"/>
      <c r="E48" s="647"/>
      <c r="F48" s="679"/>
      <c r="G48" s="467"/>
      <c r="H48" s="635"/>
      <c r="I48" s="635"/>
      <c r="J48" s="635"/>
      <c r="K48" s="635"/>
      <c r="L48" s="635"/>
      <c r="M48" s="635"/>
      <c r="N48" s="635"/>
      <c r="O48" s="635"/>
      <c r="P48" s="635"/>
      <c r="Q48" s="635"/>
      <c r="R48" s="511"/>
    </row>
    <row r="49" spans="1:18" s="104" customFormat="1" ht="33" customHeight="1">
      <c r="A49" s="682">
        <v>6</v>
      </c>
      <c r="B49" s="536" t="s">
        <v>548</v>
      </c>
      <c r="C49" s="685" t="s">
        <v>15</v>
      </c>
      <c r="D49" s="536" t="s">
        <v>40</v>
      </c>
      <c r="E49" s="645" t="s">
        <v>17</v>
      </c>
      <c r="F49" s="102" t="s">
        <v>111</v>
      </c>
      <c r="G49" s="458">
        <f>R49*J5</f>
        <v>0</v>
      </c>
      <c r="H49" s="109">
        <v>0</v>
      </c>
      <c r="I49" s="103"/>
      <c r="J49" s="103"/>
      <c r="K49" s="103"/>
      <c r="L49" s="103"/>
      <c r="M49" s="103"/>
      <c r="N49" s="103"/>
      <c r="O49" s="103"/>
      <c r="P49" s="103"/>
      <c r="Q49" s="156"/>
      <c r="R49" s="376">
        <v>0.45</v>
      </c>
    </row>
    <row r="50" spans="1:18" s="104" customFormat="1" ht="33" customHeight="1">
      <c r="A50" s="683"/>
      <c r="B50" s="505" t="s">
        <v>549</v>
      </c>
      <c r="C50" s="686"/>
      <c r="D50" s="117"/>
      <c r="E50" s="646"/>
      <c r="F50" s="557" t="s">
        <v>112</v>
      </c>
      <c r="G50" s="497"/>
      <c r="H50" s="112"/>
      <c r="I50" s="106"/>
      <c r="J50" s="106"/>
      <c r="K50" s="106"/>
      <c r="L50" s="106"/>
      <c r="M50" s="106"/>
      <c r="N50" s="106"/>
      <c r="O50" s="106"/>
      <c r="P50" s="106"/>
      <c r="Q50" s="157"/>
      <c r="R50" s="377"/>
    </row>
    <row r="51" spans="1:18" s="104" customFormat="1" ht="33" customHeight="1" thickBot="1">
      <c r="A51" s="683"/>
      <c r="B51" s="559" t="s">
        <v>41</v>
      </c>
      <c r="C51" s="686"/>
      <c r="D51" s="118"/>
      <c r="E51" s="646"/>
      <c r="F51" s="125" t="s">
        <v>20</v>
      </c>
      <c r="G51" s="463"/>
      <c r="H51" s="126"/>
      <c r="I51" s="114"/>
      <c r="J51" s="114"/>
      <c r="K51" s="114"/>
      <c r="L51" s="114"/>
      <c r="M51" s="114"/>
      <c r="N51" s="114"/>
      <c r="O51" s="114"/>
      <c r="P51" s="114"/>
      <c r="Q51" s="158"/>
      <c r="R51" s="379"/>
    </row>
    <row r="52" spans="1:18" s="104" customFormat="1" ht="64.5">
      <c r="A52" s="683"/>
      <c r="B52" s="559" t="s">
        <v>550</v>
      </c>
      <c r="C52" s="686"/>
      <c r="D52" s="671" t="s">
        <v>42</v>
      </c>
      <c r="E52" s="646"/>
      <c r="F52" s="674"/>
      <c r="G52" s="464"/>
      <c r="H52" s="675"/>
      <c r="I52" s="675"/>
      <c r="J52" s="675"/>
      <c r="K52" s="675"/>
      <c r="L52" s="675"/>
      <c r="M52" s="675"/>
      <c r="N52" s="675"/>
      <c r="O52" s="675"/>
      <c r="P52" s="675"/>
      <c r="Q52" s="675"/>
      <c r="R52" s="557"/>
    </row>
    <row r="53" spans="1:18" s="104" customFormat="1" ht="33" customHeight="1">
      <c r="A53" s="683"/>
      <c r="B53" s="559" t="s">
        <v>551</v>
      </c>
      <c r="C53" s="686"/>
      <c r="D53" s="676"/>
      <c r="E53" s="646"/>
      <c r="F53" s="678"/>
      <c r="G53" s="466"/>
      <c r="H53" s="675"/>
      <c r="I53" s="675"/>
      <c r="J53" s="675"/>
      <c r="K53" s="675"/>
      <c r="L53" s="675"/>
      <c r="M53" s="675"/>
      <c r="N53" s="675"/>
      <c r="O53" s="675"/>
      <c r="P53" s="675"/>
      <c r="Q53" s="675"/>
      <c r="R53" s="510"/>
    </row>
    <row r="54" spans="1:18" s="104" customFormat="1" ht="33" customHeight="1" thickBot="1">
      <c r="A54" s="684"/>
      <c r="B54" s="165"/>
      <c r="C54" s="687"/>
      <c r="D54" s="677"/>
      <c r="E54" s="647"/>
      <c r="F54" s="679"/>
      <c r="G54" s="467"/>
      <c r="H54" s="635"/>
      <c r="I54" s="635"/>
      <c r="J54" s="635"/>
      <c r="K54" s="635"/>
      <c r="L54" s="635"/>
      <c r="M54" s="635"/>
      <c r="N54" s="635"/>
      <c r="O54" s="635"/>
      <c r="P54" s="635"/>
      <c r="Q54" s="635"/>
      <c r="R54" s="511"/>
    </row>
    <row r="55" spans="1:18" s="104" customFormat="1" ht="33" customHeight="1">
      <c r="A55" s="665">
        <v>7</v>
      </c>
      <c r="B55" s="549" t="s">
        <v>552</v>
      </c>
      <c r="C55" s="668" t="s">
        <v>15</v>
      </c>
      <c r="D55" s="561" t="s">
        <v>43</v>
      </c>
      <c r="E55" s="645" t="s">
        <v>607</v>
      </c>
      <c r="F55" s="102" t="s">
        <v>111</v>
      </c>
      <c r="G55" s="458">
        <f>R55*J5</f>
        <v>0</v>
      </c>
      <c r="H55" s="109">
        <v>0</v>
      </c>
      <c r="I55" s="103"/>
      <c r="J55" s="103"/>
      <c r="K55" s="103"/>
      <c r="L55" s="103"/>
      <c r="M55" s="103"/>
      <c r="N55" s="103"/>
      <c r="O55" s="103"/>
      <c r="P55" s="103"/>
      <c r="Q55" s="156"/>
      <c r="R55" s="376">
        <v>0.85</v>
      </c>
    </row>
    <row r="56" spans="1:18" s="104" customFormat="1" ht="33" customHeight="1">
      <c r="A56" s="666"/>
      <c r="B56" s="553" t="s">
        <v>399</v>
      </c>
      <c r="C56" s="669"/>
      <c r="D56" s="559"/>
      <c r="E56" s="646"/>
      <c r="F56" s="557" t="s">
        <v>112</v>
      </c>
      <c r="G56" s="497"/>
      <c r="H56" s="112"/>
      <c r="I56" s="112"/>
      <c r="J56" s="106"/>
      <c r="K56" s="106"/>
      <c r="L56" s="106"/>
      <c r="M56" s="106"/>
      <c r="N56" s="106"/>
      <c r="O56" s="106"/>
      <c r="P56" s="106"/>
      <c r="Q56" s="157"/>
      <c r="R56" s="377"/>
    </row>
    <row r="57" spans="1:18" s="104" customFormat="1" ht="33" customHeight="1" thickBot="1">
      <c r="A57" s="666"/>
      <c r="B57" s="550" t="s">
        <v>44</v>
      </c>
      <c r="C57" s="669"/>
      <c r="D57" s="562"/>
      <c r="E57" s="646"/>
      <c r="F57" s="107" t="s">
        <v>20</v>
      </c>
      <c r="G57" s="496"/>
      <c r="H57" s="127"/>
      <c r="I57" s="127"/>
      <c r="J57" s="128"/>
      <c r="K57" s="128"/>
      <c r="L57" s="128"/>
      <c r="M57" s="128"/>
      <c r="N57" s="128"/>
      <c r="O57" s="128"/>
      <c r="P57" s="128"/>
      <c r="Q57" s="355"/>
      <c r="R57" s="380"/>
    </row>
    <row r="58" spans="1:18" s="104" customFormat="1" ht="33" customHeight="1">
      <c r="A58" s="666"/>
      <c r="B58" s="550" t="s">
        <v>553</v>
      </c>
      <c r="C58" s="669"/>
      <c r="D58" s="671" t="s">
        <v>45</v>
      </c>
      <c r="E58" s="646"/>
      <c r="F58" s="664"/>
      <c r="G58" s="461"/>
      <c r="H58" s="628"/>
      <c r="I58" s="628"/>
      <c r="J58" s="628"/>
      <c r="K58" s="628"/>
      <c r="L58" s="628"/>
      <c r="M58" s="628"/>
      <c r="N58" s="628"/>
      <c r="O58" s="628"/>
      <c r="P58" s="628"/>
      <c r="Q58" s="628"/>
      <c r="R58" s="509"/>
    </row>
    <row r="59" spans="1:18" s="104" customFormat="1" ht="33" customHeight="1">
      <c r="A59" s="666"/>
      <c r="B59" s="550" t="s">
        <v>400</v>
      </c>
      <c r="C59" s="669"/>
      <c r="D59" s="676"/>
      <c r="E59" s="646"/>
      <c r="F59" s="674"/>
      <c r="G59" s="464"/>
      <c r="H59" s="675"/>
      <c r="I59" s="675"/>
      <c r="J59" s="675"/>
      <c r="K59" s="675"/>
      <c r="L59" s="675"/>
      <c r="M59" s="675"/>
      <c r="N59" s="675"/>
      <c r="O59" s="675"/>
      <c r="P59" s="675"/>
      <c r="Q59" s="675"/>
      <c r="R59" s="557"/>
    </row>
    <row r="60" spans="1:18" s="104" customFormat="1" ht="33" customHeight="1">
      <c r="A60" s="666"/>
      <c r="B60" s="550" t="s">
        <v>554</v>
      </c>
      <c r="C60" s="669"/>
      <c r="D60" s="676"/>
      <c r="E60" s="646"/>
      <c r="F60" s="678"/>
      <c r="G60" s="466"/>
      <c r="H60" s="675"/>
      <c r="I60" s="675"/>
      <c r="J60" s="675"/>
      <c r="K60" s="675"/>
      <c r="L60" s="675"/>
      <c r="M60" s="675"/>
      <c r="N60" s="675"/>
      <c r="O60" s="675"/>
      <c r="P60" s="675"/>
      <c r="Q60" s="675"/>
      <c r="R60" s="510"/>
    </row>
    <row r="61" spans="1:18" s="104" customFormat="1" ht="33" customHeight="1">
      <c r="A61" s="666"/>
      <c r="B61" s="550" t="s">
        <v>46</v>
      </c>
      <c r="C61" s="669"/>
      <c r="D61" s="676"/>
      <c r="E61" s="646"/>
      <c r="F61" s="678"/>
      <c r="G61" s="466"/>
      <c r="H61" s="675"/>
      <c r="I61" s="675"/>
      <c r="J61" s="675"/>
      <c r="K61" s="675"/>
      <c r="L61" s="675"/>
      <c r="M61" s="675"/>
      <c r="N61" s="675"/>
      <c r="O61" s="675"/>
      <c r="P61" s="675"/>
      <c r="Q61" s="675"/>
      <c r="R61" s="510"/>
    </row>
    <row r="62" spans="1:18" s="104" customFormat="1" ht="33" customHeight="1">
      <c r="A62" s="666"/>
      <c r="B62" s="550" t="s">
        <v>555</v>
      </c>
      <c r="C62" s="669"/>
      <c r="D62" s="676"/>
      <c r="E62" s="646"/>
      <c r="F62" s="678"/>
      <c r="G62" s="466"/>
      <c r="H62" s="675"/>
      <c r="I62" s="675"/>
      <c r="J62" s="675"/>
      <c r="K62" s="675"/>
      <c r="L62" s="675"/>
      <c r="M62" s="675"/>
      <c r="N62" s="675"/>
      <c r="O62" s="675"/>
      <c r="P62" s="675"/>
      <c r="Q62" s="675"/>
      <c r="R62" s="510"/>
    </row>
    <row r="63" spans="1:18" s="104" customFormat="1" ht="42" customHeight="1" thickBot="1">
      <c r="A63" s="667"/>
      <c r="B63" s="551" t="s">
        <v>47</v>
      </c>
      <c r="C63" s="670"/>
      <c r="D63" s="677"/>
      <c r="E63" s="647"/>
      <c r="F63" s="679"/>
      <c r="G63" s="467"/>
      <c r="H63" s="635"/>
      <c r="I63" s="635"/>
      <c r="J63" s="635"/>
      <c r="K63" s="635"/>
      <c r="L63" s="635"/>
      <c r="M63" s="635"/>
      <c r="N63" s="635"/>
      <c r="O63" s="635"/>
      <c r="P63" s="635"/>
      <c r="Q63" s="635"/>
      <c r="R63" s="511"/>
    </row>
    <row r="64" spans="1:18" s="104" customFormat="1" ht="33" customHeight="1">
      <c r="A64" s="665">
        <v>8</v>
      </c>
      <c r="B64" s="549" t="s">
        <v>48</v>
      </c>
      <c r="C64" s="668" t="s">
        <v>15</v>
      </c>
      <c r="D64" s="561"/>
      <c r="E64" s="645" t="s">
        <v>451</v>
      </c>
      <c r="F64" s="102" t="s">
        <v>111</v>
      </c>
      <c r="G64" s="458"/>
      <c r="H64" s="109"/>
      <c r="I64" s="103"/>
      <c r="J64" s="103"/>
      <c r="K64" s="103"/>
      <c r="L64" s="103"/>
      <c r="M64" s="103"/>
      <c r="N64" s="103"/>
      <c r="O64" s="103"/>
      <c r="P64" s="103"/>
      <c r="Q64" s="156"/>
      <c r="R64" s="376"/>
    </row>
    <row r="65" spans="1:18" s="104" customFormat="1" ht="33" customHeight="1">
      <c r="A65" s="666"/>
      <c r="B65" s="550" t="s">
        <v>49</v>
      </c>
      <c r="C65" s="669"/>
      <c r="D65" s="117"/>
      <c r="E65" s="646"/>
      <c r="F65" s="557" t="s">
        <v>112</v>
      </c>
      <c r="G65" s="497">
        <f>R65*J5</f>
        <v>0</v>
      </c>
      <c r="H65" s="112"/>
      <c r="I65" s="112"/>
      <c r="J65" s="106"/>
      <c r="K65" s="106">
        <v>0</v>
      </c>
      <c r="L65" s="106"/>
      <c r="M65" s="106"/>
      <c r="N65" s="106"/>
      <c r="O65" s="106"/>
      <c r="P65" s="106"/>
      <c r="Q65" s="157"/>
      <c r="R65" s="377">
        <v>0.25</v>
      </c>
    </row>
    <row r="66" spans="1:18" s="104" customFormat="1" ht="33" customHeight="1" thickBot="1">
      <c r="A66" s="666"/>
      <c r="B66" s="550" t="s">
        <v>556</v>
      </c>
      <c r="C66" s="669"/>
      <c r="D66" s="562"/>
      <c r="E66" s="646"/>
      <c r="F66" s="125" t="s">
        <v>20</v>
      </c>
      <c r="G66" s="463"/>
      <c r="H66" s="126"/>
      <c r="I66" s="126"/>
      <c r="J66" s="114"/>
      <c r="K66" s="114"/>
      <c r="L66" s="114"/>
      <c r="M66" s="114"/>
      <c r="N66" s="114"/>
      <c r="O66" s="114"/>
      <c r="P66" s="114"/>
      <c r="Q66" s="158"/>
      <c r="R66" s="379"/>
    </row>
    <row r="67" spans="1:18" s="104" customFormat="1" ht="45" customHeight="1" thickBot="1">
      <c r="A67" s="667"/>
      <c r="B67" s="551" t="s">
        <v>223</v>
      </c>
      <c r="C67" s="670"/>
      <c r="D67" s="556" t="s">
        <v>608</v>
      </c>
      <c r="E67" s="647"/>
      <c r="F67" s="511"/>
      <c r="G67" s="467"/>
      <c r="H67" s="627"/>
      <c r="I67" s="627"/>
      <c r="J67" s="627"/>
      <c r="K67" s="627"/>
      <c r="L67" s="627"/>
      <c r="M67" s="627"/>
      <c r="N67" s="627"/>
      <c r="O67" s="627"/>
      <c r="P67" s="627"/>
      <c r="Q67" s="627"/>
      <c r="R67" s="511"/>
    </row>
    <row r="68" spans="1:18" s="104" customFormat="1" ht="33" customHeight="1">
      <c r="A68" s="665">
        <v>9</v>
      </c>
      <c r="B68" s="549" t="s">
        <v>557</v>
      </c>
      <c r="C68" s="668" t="s">
        <v>401</v>
      </c>
      <c r="D68" s="561"/>
      <c r="E68" s="645" t="s">
        <v>451</v>
      </c>
      <c r="F68" s="102" t="s">
        <v>111</v>
      </c>
      <c r="G68" s="456"/>
      <c r="H68" s="109"/>
      <c r="I68" s="103"/>
      <c r="J68" s="103"/>
      <c r="K68" s="103"/>
      <c r="L68" s="103"/>
      <c r="M68" s="103"/>
      <c r="N68" s="103"/>
      <c r="O68" s="103"/>
      <c r="P68" s="103"/>
      <c r="Q68" s="156"/>
      <c r="R68" s="376"/>
    </row>
    <row r="69" spans="1:18" s="104" customFormat="1" ht="33" customHeight="1">
      <c r="A69" s="666"/>
      <c r="B69" s="550" t="s">
        <v>558</v>
      </c>
      <c r="C69" s="669"/>
      <c r="D69" s="117"/>
      <c r="E69" s="691"/>
      <c r="F69" s="557" t="s">
        <v>112</v>
      </c>
      <c r="G69" s="468">
        <f>R69*J5</f>
        <v>0</v>
      </c>
      <c r="H69" s="112"/>
      <c r="I69" s="106"/>
      <c r="J69" s="106"/>
      <c r="K69" s="106">
        <v>0</v>
      </c>
      <c r="L69" s="113"/>
      <c r="M69" s="106"/>
      <c r="N69" s="106"/>
      <c r="O69" s="106"/>
      <c r="P69" s="106"/>
      <c r="Q69" s="157"/>
      <c r="R69" s="377">
        <v>0.5</v>
      </c>
    </row>
    <row r="70" spans="1:18" s="104" customFormat="1" ht="33" customHeight="1" thickBot="1">
      <c r="A70" s="666"/>
      <c r="B70" s="550" t="s">
        <v>559</v>
      </c>
      <c r="C70" s="669"/>
      <c r="D70" s="562"/>
      <c r="E70" s="691"/>
      <c r="F70" s="125" t="s">
        <v>20</v>
      </c>
      <c r="G70" s="469">
        <f>R70*J5</f>
        <v>0</v>
      </c>
      <c r="H70" s="126"/>
      <c r="I70" s="114"/>
      <c r="J70" s="114"/>
      <c r="K70" s="114"/>
      <c r="L70" s="114"/>
      <c r="M70" s="114"/>
      <c r="N70" s="114">
        <v>0</v>
      </c>
      <c r="O70" s="114"/>
      <c r="P70" s="114"/>
      <c r="Q70" s="158"/>
      <c r="R70" s="379">
        <v>1</v>
      </c>
    </row>
    <row r="71" spans="1:18" s="104" customFormat="1" ht="33" customHeight="1">
      <c r="A71" s="666"/>
      <c r="B71" s="550" t="s">
        <v>50</v>
      </c>
      <c r="C71" s="669"/>
      <c r="D71" s="671" t="s">
        <v>51</v>
      </c>
      <c r="E71" s="691"/>
      <c r="F71" s="689"/>
      <c r="G71" s="464"/>
      <c r="H71" s="675"/>
      <c r="I71" s="675"/>
      <c r="J71" s="675"/>
      <c r="K71" s="675"/>
      <c r="L71" s="675"/>
      <c r="M71" s="675"/>
      <c r="N71" s="675"/>
      <c r="O71" s="675"/>
      <c r="P71" s="675"/>
      <c r="Q71" s="675"/>
      <c r="R71" s="557"/>
    </row>
    <row r="72" spans="1:18" s="104" customFormat="1" ht="33" customHeight="1">
      <c r="A72" s="666"/>
      <c r="B72" s="550" t="s">
        <v>560</v>
      </c>
      <c r="C72" s="669"/>
      <c r="D72" s="676"/>
      <c r="E72" s="691"/>
      <c r="F72" s="689"/>
      <c r="G72" s="464"/>
      <c r="H72" s="675"/>
      <c r="I72" s="675"/>
      <c r="J72" s="675"/>
      <c r="K72" s="675"/>
      <c r="L72" s="675"/>
      <c r="M72" s="675"/>
      <c r="N72" s="675"/>
      <c r="O72" s="675"/>
      <c r="P72" s="675"/>
      <c r="Q72" s="675"/>
      <c r="R72" s="557"/>
    </row>
    <row r="73" spans="1:18" s="104" customFormat="1" ht="45" customHeight="1" thickBot="1">
      <c r="A73" s="667"/>
      <c r="B73" s="551" t="s">
        <v>561</v>
      </c>
      <c r="C73" s="670"/>
      <c r="D73" s="677"/>
      <c r="E73" s="663"/>
      <c r="F73" s="690"/>
      <c r="G73" s="470"/>
      <c r="H73" s="635"/>
      <c r="I73" s="635"/>
      <c r="J73" s="635"/>
      <c r="K73" s="635"/>
      <c r="L73" s="635"/>
      <c r="M73" s="635"/>
      <c r="N73" s="635"/>
      <c r="O73" s="635"/>
      <c r="P73" s="635"/>
      <c r="Q73" s="635"/>
      <c r="R73" s="558"/>
    </row>
    <row r="74" spans="1:18" s="104" customFormat="1" ht="33" customHeight="1">
      <c r="A74" s="682">
        <v>10</v>
      </c>
      <c r="B74" s="549" t="s">
        <v>419</v>
      </c>
      <c r="C74" s="685" t="s">
        <v>52</v>
      </c>
      <c r="D74" s="561"/>
      <c r="E74" s="645" t="s">
        <v>451</v>
      </c>
      <c r="F74" s="102" t="s">
        <v>111</v>
      </c>
      <c r="G74" s="458"/>
      <c r="H74" s="109"/>
      <c r="I74" s="103"/>
      <c r="J74" s="103"/>
      <c r="K74" s="103"/>
      <c r="L74" s="103"/>
      <c r="M74" s="103"/>
      <c r="N74" s="103"/>
      <c r="O74" s="103"/>
      <c r="P74" s="103"/>
      <c r="Q74" s="156"/>
      <c r="R74" s="376"/>
    </row>
    <row r="75" spans="1:18" s="104" customFormat="1" ht="33" customHeight="1">
      <c r="A75" s="683"/>
      <c r="B75" s="550" t="s">
        <v>53</v>
      </c>
      <c r="C75" s="686"/>
      <c r="D75" s="117"/>
      <c r="E75" s="646"/>
      <c r="F75" s="557" t="s">
        <v>112</v>
      </c>
      <c r="G75" s="468"/>
      <c r="H75" s="129"/>
      <c r="I75" s="113"/>
      <c r="J75" s="113"/>
      <c r="K75" s="113"/>
      <c r="L75" s="113"/>
      <c r="M75" s="113"/>
      <c r="N75" s="113"/>
      <c r="O75" s="113"/>
      <c r="P75" s="113"/>
      <c r="Q75" s="151"/>
      <c r="R75" s="381"/>
    </row>
    <row r="76" spans="1:18" s="104" customFormat="1" ht="33" customHeight="1" thickBot="1">
      <c r="A76" s="683"/>
      <c r="B76" s="550" t="s">
        <v>54</v>
      </c>
      <c r="C76" s="686"/>
      <c r="D76" s="562" t="s">
        <v>55</v>
      </c>
      <c r="E76" s="646"/>
      <c r="F76" s="107" t="s">
        <v>20</v>
      </c>
      <c r="G76" s="497">
        <f>R76*J5</f>
        <v>0</v>
      </c>
      <c r="H76" s="126"/>
      <c r="I76" s="114"/>
      <c r="J76" s="114"/>
      <c r="K76" s="114"/>
      <c r="L76" s="114"/>
      <c r="M76" s="114"/>
      <c r="N76" s="114">
        <v>0</v>
      </c>
      <c r="O76" s="114"/>
      <c r="P76" s="114"/>
      <c r="Q76" s="158"/>
      <c r="R76" s="379">
        <v>0.7</v>
      </c>
    </row>
    <row r="77" spans="1:18" s="104" customFormat="1" ht="33" customHeight="1">
      <c r="A77" s="683"/>
      <c r="B77" s="550" t="s">
        <v>562</v>
      </c>
      <c r="C77" s="686"/>
      <c r="D77" s="669" t="s">
        <v>42</v>
      </c>
      <c r="E77" s="646"/>
      <c r="F77" s="688"/>
      <c r="G77" s="436"/>
      <c r="H77" s="628"/>
      <c r="I77" s="629"/>
      <c r="J77" s="629"/>
      <c r="K77" s="629"/>
      <c r="L77" s="629"/>
      <c r="M77" s="629"/>
      <c r="N77" s="629"/>
      <c r="O77" s="629"/>
      <c r="P77" s="629"/>
      <c r="Q77" s="629"/>
      <c r="R77" s="563"/>
    </row>
    <row r="78" spans="1:18" s="104" customFormat="1" ht="33" customHeight="1">
      <c r="A78" s="683"/>
      <c r="B78" s="550" t="s">
        <v>56</v>
      </c>
      <c r="C78" s="686"/>
      <c r="D78" s="669"/>
      <c r="E78" s="646"/>
      <c r="F78" s="678"/>
      <c r="G78" s="466"/>
      <c r="H78" s="630"/>
      <c r="I78" s="630"/>
      <c r="J78" s="630"/>
      <c r="K78" s="630"/>
      <c r="L78" s="630"/>
      <c r="M78" s="630"/>
      <c r="N78" s="630"/>
      <c r="O78" s="630"/>
      <c r="P78" s="630"/>
      <c r="Q78" s="630"/>
      <c r="R78" s="510"/>
    </row>
    <row r="79" spans="1:18" s="104" customFormat="1" ht="33" customHeight="1" thickBot="1">
      <c r="A79" s="684"/>
      <c r="B79" s="165"/>
      <c r="C79" s="687"/>
      <c r="D79" s="670"/>
      <c r="E79" s="647"/>
      <c r="F79" s="679"/>
      <c r="G79" s="467"/>
      <c r="H79" s="631"/>
      <c r="I79" s="631"/>
      <c r="J79" s="631"/>
      <c r="K79" s="631"/>
      <c r="L79" s="631"/>
      <c r="M79" s="631"/>
      <c r="N79" s="631"/>
      <c r="O79" s="631"/>
      <c r="P79" s="631"/>
      <c r="Q79" s="631"/>
      <c r="R79" s="511"/>
    </row>
    <row r="80" spans="1:18" s="104" customFormat="1" ht="33" customHeight="1">
      <c r="A80" s="682">
        <v>11</v>
      </c>
      <c r="B80" s="549" t="s">
        <v>563</v>
      </c>
      <c r="C80" s="685" t="s">
        <v>52</v>
      </c>
      <c r="D80" s="561"/>
      <c r="E80" s="645" t="s">
        <v>451</v>
      </c>
      <c r="F80" s="102" t="s">
        <v>111</v>
      </c>
      <c r="G80" s="458"/>
      <c r="H80" s="109"/>
      <c r="I80" s="103"/>
      <c r="J80" s="103"/>
      <c r="K80" s="103"/>
      <c r="L80" s="103"/>
      <c r="M80" s="103"/>
      <c r="N80" s="103"/>
      <c r="O80" s="103"/>
      <c r="P80" s="103"/>
      <c r="Q80" s="156"/>
      <c r="R80" s="376"/>
    </row>
    <row r="81" spans="1:18" s="104" customFormat="1" ht="33" customHeight="1">
      <c r="A81" s="683"/>
      <c r="B81" s="550" t="s">
        <v>57</v>
      </c>
      <c r="C81" s="686"/>
      <c r="D81" s="117" t="s">
        <v>58</v>
      </c>
      <c r="E81" s="646"/>
      <c r="F81" s="557" t="s">
        <v>112</v>
      </c>
      <c r="G81" s="497">
        <f>R81*J5</f>
        <v>0</v>
      </c>
      <c r="H81" s="129"/>
      <c r="I81" s="113"/>
      <c r="J81" s="113"/>
      <c r="K81" s="113">
        <v>0</v>
      </c>
      <c r="L81" s="113"/>
      <c r="M81" s="113"/>
      <c r="N81" s="113"/>
      <c r="O81" s="113"/>
      <c r="P81" s="113"/>
      <c r="Q81" s="151"/>
      <c r="R81" s="381">
        <v>1.75</v>
      </c>
    </row>
    <row r="82" spans="1:18" s="104" customFormat="1" ht="33" customHeight="1" thickBot="1">
      <c r="A82" s="683"/>
      <c r="B82" s="550" t="s">
        <v>59</v>
      </c>
      <c r="C82" s="686"/>
      <c r="D82" s="562"/>
      <c r="E82" s="646"/>
      <c r="F82" s="107" t="s">
        <v>20</v>
      </c>
      <c r="G82" s="463"/>
      <c r="H82" s="126"/>
      <c r="I82" s="114"/>
      <c r="J82" s="114"/>
      <c r="K82" s="114"/>
      <c r="L82" s="114"/>
      <c r="M82" s="114"/>
      <c r="N82" s="114"/>
      <c r="O82" s="114"/>
      <c r="P82" s="114"/>
      <c r="Q82" s="158"/>
      <c r="R82" s="379"/>
    </row>
    <row r="83" spans="1:18" s="104" customFormat="1" ht="33" customHeight="1">
      <c r="A83" s="683"/>
      <c r="B83" s="550" t="s">
        <v>564</v>
      </c>
      <c r="C83" s="686"/>
      <c r="D83" s="668" t="s">
        <v>60</v>
      </c>
      <c r="E83" s="646"/>
      <c r="F83" s="664"/>
      <c r="G83" s="461"/>
      <c r="H83" s="628"/>
      <c r="I83" s="629"/>
      <c r="J83" s="629"/>
      <c r="K83" s="629"/>
      <c r="L83" s="629"/>
      <c r="M83" s="629"/>
      <c r="N83" s="629"/>
      <c r="O83" s="629"/>
      <c r="P83" s="629"/>
      <c r="Q83" s="629"/>
      <c r="R83" s="509"/>
    </row>
    <row r="84" spans="1:18" s="104" customFormat="1" ht="33" customHeight="1">
      <c r="A84" s="683"/>
      <c r="B84" s="550" t="s">
        <v>46</v>
      </c>
      <c r="C84" s="686"/>
      <c r="D84" s="676"/>
      <c r="E84" s="646"/>
      <c r="F84" s="678"/>
      <c r="G84" s="466"/>
      <c r="H84" s="630"/>
      <c r="I84" s="630"/>
      <c r="J84" s="630"/>
      <c r="K84" s="630"/>
      <c r="L84" s="630"/>
      <c r="M84" s="630"/>
      <c r="N84" s="630"/>
      <c r="O84" s="630"/>
      <c r="P84" s="630"/>
      <c r="Q84" s="630"/>
      <c r="R84" s="510"/>
    </row>
    <row r="85" spans="1:18" s="104" customFormat="1" ht="33" customHeight="1">
      <c r="A85" s="683"/>
      <c r="B85" s="550" t="s">
        <v>565</v>
      </c>
      <c r="C85" s="686"/>
      <c r="D85" s="676"/>
      <c r="E85" s="646"/>
      <c r="F85" s="678"/>
      <c r="G85" s="466"/>
      <c r="H85" s="630"/>
      <c r="I85" s="630"/>
      <c r="J85" s="630"/>
      <c r="K85" s="630"/>
      <c r="L85" s="630"/>
      <c r="M85" s="630"/>
      <c r="N85" s="630"/>
      <c r="O85" s="630"/>
      <c r="P85" s="630"/>
      <c r="Q85" s="630"/>
      <c r="R85" s="510"/>
    </row>
    <row r="86" spans="1:18" s="104" customFormat="1" ht="33" customHeight="1">
      <c r="A86" s="683"/>
      <c r="B86" s="550" t="s">
        <v>566</v>
      </c>
      <c r="C86" s="686"/>
      <c r="D86" s="676"/>
      <c r="E86" s="646"/>
      <c r="F86" s="678"/>
      <c r="G86" s="466"/>
      <c r="H86" s="630"/>
      <c r="I86" s="630"/>
      <c r="J86" s="630"/>
      <c r="K86" s="630"/>
      <c r="L86" s="630"/>
      <c r="M86" s="630"/>
      <c r="N86" s="630"/>
      <c r="O86" s="630"/>
      <c r="P86" s="630"/>
      <c r="Q86" s="630"/>
      <c r="R86" s="510"/>
    </row>
    <row r="87" spans="1:18" s="104" customFormat="1" ht="33" customHeight="1" thickBot="1">
      <c r="A87" s="684"/>
      <c r="B87" s="165"/>
      <c r="C87" s="687"/>
      <c r="D87" s="677"/>
      <c r="E87" s="647"/>
      <c r="F87" s="679"/>
      <c r="G87" s="467"/>
      <c r="H87" s="631"/>
      <c r="I87" s="631"/>
      <c r="J87" s="631"/>
      <c r="K87" s="631"/>
      <c r="L87" s="631"/>
      <c r="M87" s="631"/>
      <c r="N87" s="631"/>
      <c r="O87" s="631"/>
      <c r="P87" s="631"/>
      <c r="Q87" s="631"/>
      <c r="R87" s="511"/>
    </row>
    <row r="88" spans="1:18" s="104" customFormat="1" ht="33" customHeight="1">
      <c r="A88" s="665">
        <v>12</v>
      </c>
      <c r="B88" s="536" t="s">
        <v>413</v>
      </c>
      <c r="C88" s="504" t="s">
        <v>567</v>
      </c>
      <c r="D88" s="536"/>
      <c r="E88" s="645" t="s">
        <v>451</v>
      </c>
      <c r="F88" s="102" t="s">
        <v>111</v>
      </c>
      <c r="G88" s="458"/>
      <c r="H88" s="109"/>
      <c r="I88" s="103"/>
      <c r="J88" s="103"/>
      <c r="K88" s="103"/>
      <c r="L88" s="103"/>
      <c r="M88" s="103"/>
      <c r="N88" s="103"/>
      <c r="O88" s="103"/>
      <c r="P88" s="103"/>
      <c r="Q88" s="156"/>
      <c r="R88" s="376"/>
    </row>
    <row r="89" spans="1:18" s="104" customFormat="1" ht="33" customHeight="1">
      <c r="A89" s="666"/>
      <c r="B89" s="553" t="s">
        <v>414</v>
      </c>
      <c r="C89" s="505"/>
      <c r="D89" s="117"/>
      <c r="E89" s="691"/>
      <c r="F89" s="557" t="s">
        <v>112</v>
      </c>
      <c r="G89" s="468"/>
      <c r="H89" s="129"/>
      <c r="I89" s="113"/>
      <c r="J89" s="113"/>
      <c r="K89" s="113"/>
      <c r="L89" s="113"/>
      <c r="M89" s="113"/>
      <c r="N89" s="113"/>
      <c r="O89" s="113"/>
      <c r="P89" s="113"/>
      <c r="Q89" s="151"/>
      <c r="R89" s="381"/>
    </row>
    <row r="90" spans="1:18" s="104" customFormat="1" ht="33" customHeight="1" thickBot="1">
      <c r="A90" s="666"/>
      <c r="B90" s="553" t="s">
        <v>568</v>
      </c>
      <c r="C90" s="505"/>
      <c r="D90" s="130"/>
      <c r="E90" s="691"/>
      <c r="F90" s="107" t="s">
        <v>20</v>
      </c>
      <c r="G90" s="497">
        <f>R90*J5</f>
        <v>0</v>
      </c>
      <c r="H90" s="143"/>
      <c r="I90" s="131"/>
      <c r="J90" s="131"/>
      <c r="K90" s="131"/>
      <c r="L90" s="131"/>
      <c r="M90" s="131"/>
      <c r="N90" s="131">
        <v>0</v>
      </c>
      <c r="O90" s="131"/>
      <c r="P90" s="131"/>
      <c r="Q90" s="356"/>
      <c r="R90" s="382">
        <v>0.85</v>
      </c>
    </row>
    <row r="91" spans="1:18" s="104" customFormat="1" ht="80.25" customHeight="1" thickBot="1">
      <c r="A91" s="667"/>
      <c r="B91" s="560" t="s">
        <v>569</v>
      </c>
      <c r="C91" s="506" t="s">
        <v>61</v>
      </c>
      <c r="D91" s="120" t="s">
        <v>609</v>
      </c>
      <c r="E91" s="663"/>
      <c r="F91" s="132" t="s">
        <v>62</v>
      </c>
      <c r="G91" s="471"/>
      <c r="H91" s="627"/>
      <c r="I91" s="627"/>
      <c r="J91" s="627"/>
      <c r="K91" s="627"/>
      <c r="L91" s="627"/>
      <c r="M91" s="627"/>
      <c r="N91" s="627"/>
      <c r="O91" s="627"/>
      <c r="P91" s="627"/>
      <c r="Q91" s="627"/>
      <c r="R91" s="132"/>
    </row>
    <row r="92" spans="1:18" s="104" customFormat="1" ht="33" customHeight="1">
      <c r="A92" s="665">
        <v>13</v>
      </c>
      <c r="B92" s="536" t="s">
        <v>570</v>
      </c>
      <c r="C92" s="668" t="s">
        <v>571</v>
      </c>
      <c r="D92" s="561"/>
      <c r="E92" s="645" t="s">
        <v>451</v>
      </c>
      <c r="F92" s="102" t="s">
        <v>111</v>
      </c>
      <c r="G92" s="458"/>
      <c r="H92" s="109"/>
      <c r="I92" s="103"/>
      <c r="J92" s="103"/>
      <c r="K92" s="103"/>
      <c r="L92" s="103"/>
      <c r="M92" s="103"/>
      <c r="N92" s="103"/>
      <c r="O92" s="103"/>
      <c r="P92" s="103"/>
      <c r="Q92" s="156"/>
      <c r="R92" s="376"/>
    </row>
    <row r="93" spans="1:18" s="104" customFormat="1" ht="33" customHeight="1">
      <c r="A93" s="666"/>
      <c r="B93" s="553" t="s">
        <v>572</v>
      </c>
      <c r="C93" s="669"/>
      <c r="D93" s="133"/>
      <c r="E93" s="691"/>
      <c r="F93" s="557" t="s">
        <v>112</v>
      </c>
      <c r="G93" s="468"/>
      <c r="H93" s="127"/>
      <c r="I93" s="128"/>
      <c r="J93" s="128"/>
      <c r="K93" s="128"/>
      <c r="L93" s="128"/>
      <c r="M93" s="128"/>
      <c r="N93" s="128"/>
      <c r="O93" s="128"/>
      <c r="P93" s="128"/>
      <c r="Q93" s="355"/>
      <c r="R93" s="380"/>
    </row>
    <row r="94" spans="1:18" s="104" customFormat="1" ht="33" customHeight="1" thickBot="1">
      <c r="A94" s="666"/>
      <c r="B94" s="567" t="s">
        <v>63</v>
      </c>
      <c r="C94" s="669"/>
      <c r="D94" s="562"/>
      <c r="E94" s="691"/>
      <c r="F94" s="107" t="s">
        <v>20</v>
      </c>
      <c r="G94" s="497">
        <f>R94*J5</f>
        <v>0</v>
      </c>
      <c r="H94" s="126"/>
      <c r="I94" s="114"/>
      <c r="J94" s="114"/>
      <c r="K94" s="114"/>
      <c r="L94" s="114"/>
      <c r="M94" s="114"/>
      <c r="N94" s="114">
        <v>0</v>
      </c>
      <c r="O94" s="114"/>
      <c r="P94" s="114"/>
      <c r="Q94" s="158"/>
      <c r="R94" s="379">
        <v>1.7</v>
      </c>
    </row>
    <row r="95" spans="1:18" s="104" customFormat="1" ht="33" customHeight="1">
      <c r="A95" s="666"/>
      <c r="B95" s="567" t="s">
        <v>573</v>
      </c>
      <c r="C95" s="669"/>
      <c r="D95" s="668" t="s">
        <v>64</v>
      </c>
      <c r="E95" s="691"/>
      <c r="F95" s="664"/>
      <c r="G95" s="461"/>
      <c r="H95" s="628"/>
      <c r="I95" s="628"/>
      <c r="J95" s="628"/>
      <c r="K95" s="628"/>
      <c r="L95" s="628"/>
      <c r="M95" s="628"/>
      <c r="N95" s="628"/>
      <c r="O95" s="628"/>
      <c r="P95" s="628"/>
      <c r="Q95" s="628"/>
      <c r="R95" s="509"/>
    </row>
    <row r="96" spans="1:18" s="104" customFormat="1" ht="33" customHeight="1">
      <c r="A96" s="666"/>
      <c r="B96" s="567" t="s">
        <v>65</v>
      </c>
      <c r="C96" s="669"/>
      <c r="D96" s="669"/>
      <c r="E96" s="691"/>
      <c r="F96" s="674"/>
      <c r="G96" s="464"/>
      <c r="H96" s="675"/>
      <c r="I96" s="675"/>
      <c r="J96" s="675"/>
      <c r="K96" s="675"/>
      <c r="L96" s="675"/>
      <c r="M96" s="675"/>
      <c r="N96" s="675"/>
      <c r="O96" s="675"/>
      <c r="P96" s="675"/>
      <c r="Q96" s="675"/>
      <c r="R96" s="557"/>
    </row>
    <row r="97" spans="1:18" s="104" customFormat="1" ht="33" customHeight="1">
      <c r="A97" s="666"/>
      <c r="B97" s="567" t="s">
        <v>574</v>
      </c>
      <c r="C97" s="669"/>
      <c r="D97" s="669"/>
      <c r="E97" s="691"/>
      <c r="F97" s="674"/>
      <c r="G97" s="464"/>
      <c r="H97" s="675"/>
      <c r="I97" s="675"/>
      <c r="J97" s="675"/>
      <c r="K97" s="675"/>
      <c r="L97" s="675"/>
      <c r="M97" s="675"/>
      <c r="N97" s="675"/>
      <c r="O97" s="675"/>
      <c r="P97" s="675"/>
      <c r="Q97" s="675"/>
      <c r="R97" s="557"/>
    </row>
    <row r="98" spans="1:18" s="104" customFormat="1" ht="33" customHeight="1">
      <c r="A98" s="666"/>
      <c r="B98" s="567" t="s">
        <v>66</v>
      </c>
      <c r="C98" s="669"/>
      <c r="D98" s="669"/>
      <c r="E98" s="691"/>
      <c r="F98" s="674"/>
      <c r="G98" s="464"/>
      <c r="H98" s="675"/>
      <c r="I98" s="675"/>
      <c r="J98" s="675"/>
      <c r="K98" s="675"/>
      <c r="L98" s="675"/>
      <c r="M98" s="675"/>
      <c r="N98" s="675"/>
      <c r="O98" s="675"/>
      <c r="P98" s="675"/>
      <c r="Q98" s="675"/>
      <c r="R98" s="557"/>
    </row>
    <row r="99" spans="1:18" s="104" customFormat="1" ht="33" customHeight="1" thickBot="1">
      <c r="A99" s="667"/>
      <c r="B99" s="568" t="s">
        <v>575</v>
      </c>
      <c r="C99" s="670"/>
      <c r="D99" s="670"/>
      <c r="E99" s="663"/>
      <c r="F99" s="693"/>
      <c r="G99" s="470"/>
      <c r="H99" s="635"/>
      <c r="I99" s="635"/>
      <c r="J99" s="635"/>
      <c r="K99" s="635"/>
      <c r="L99" s="635"/>
      <c r="M99" s="635"/>
      <c r="N99" s="635"/>
      <c r="O99" s="635"/>
      <c r="P99" s="635"/>
      <c r="Q99" s="635"/>
      <c r="R99" s="558"/>
    </row>
    <row r="100" spans="1:18" s="104" customFormat="1" ht="33" customHeight="1">
      <c r="A100" s="665">
        <v>14</v>
      </c>
      <c r="B100" s="134" t="s">
        <v>576</v>
      </c>
      <c r="C100" s="504" t="s">
        <v>577</v>
      </c>
      <c r="D100" s="668" t="s">
        <v>67</v>
      </c>
      <c r="E100" s="645" t="s">
        <v>451</v>
      </c>
      <c r="F100" s="281" t="s">
        <v>111</v>
      </c>
      <c r="G100" s="456">
        <f>R100*J5</f>
        <v>0</v>
      </c>
      <c r="H100" s="109">
        <v>0</v>
      </c>
      <c r="I100" s="103"/>
      <c r="J100" s="103"/>
      <c r="K100" s="103"/>
      <c r="L100" s="103"/>
      <c r="M100" s="103"/>
      <c r="N100" s="103"/>
      <c r="O100" s="103"/>
      <c r="P100" s="103"/>
      <c r="Q100" s="156"/>
      <c r="R100" s="376">
        <v>8</v>
      </c>
    </row>
    <row r="101" spans="1:18" s="104" customFormat="1" ht="32.25" customHeight="1">
      <c r="A101" s="666"/>
      <c r="B101" s="135" t="s">
        <v>68</v>
      </c>
      <c r="C101" s="505" t="s">
        <v>580</v>
      </c>
      <c r="D101" s="669"/>
      <c r="E101" s="691"/>
      <c r="F101" s="510" t="s">
        <v>112</v>
      </c>
      <c r="G101" s="468">
        <f>R101*J5</f>
        <v>0</v>
      </c>
      <c r="H101" s="143"/>
      <c r="I101" s="131"/>
      <c r="J101" s="131"/>
      <c r="K101" s="131">
        <v>0</v>
      </c>
      <c r="L101" s="131"/>
      <c r="M101" s="131"/>
      <c r="N101" s="131"/>
      <c r="O101" s="131"/>
      <c r="P101" s="131"/>
      <c r="Q101" s="356"/>
      <c r="R101" s="382">
        <v>10</v>
      </c>
    </row>
    <row r="102" spans="1:18" s="104" customFormat="1" ht="33" customHeight="1" thickBot="1">
      <c r="A102" s="666"/>
      <c r="B102" s="135" t="s">
        <v>70</v>
      </c>
      <c r="C102" s="505"/>
      <c r="D102" s="669"/>
      <c r="E102" s="691"/>
      <c r="F102" s="282" t="s">
        <v>20</v>
      </c>
      <c r="G102" s="497">
        <f>R102*J5</f>
        <v>0</v>
      </c>
      <c r="H102" s="126"/>
      <c r="I102" s="114"/>
      <c r="J102" s="114"/>
      <c r="K102" s="114"/>
      <c r="L102" s="114"/>
      <c r="M102" s="114"/>
      <c r="N102" s="114">
        <v>0</v>
      </c>
      <c r="O102" s="114"/>
      <c r="P102" s="114"/>
      <c r="Q102" s="158"/>
      <c r="R102" s="379">
        <v>6.6</v>
      </c>
    </row>
    <row r="103" spans="1:18" s="104" customFormat="1" ht="33" customHeight="1">
      <c r="A103" s="666"/>
      <c r="B103" s="122" t="s">
        <v>72</v>
      </c>
      <c r="C103" s="505"/>
      <c r="D103" s="669"/>
      <c r="E103" s="691"/>
      <c r="F103" s="688"/>
      <c r="G103" s="436"/>
      <c r="H103" s="628"/>
      <c r="I103" s="629"/>
      <c r="J103" s="629"/>
      <c r="K103" s="629"/>
      <c r="L103" s="629"/>
      <c r="M103" s="629"/>
      <c r="N103" s="629"/>
      <c r="O103" s="629"/>
      <c r="P103" s="629"/>
      <c r="Q103" s="629"/>
      <c r="R103" s="563"/>
    </row>
    <row r="104" spans="1:18" s="104" customFormat="1" ht="33" customHeight="1">
      <c r="A104" s="666"/>
      <c r="B104" s="122" t="s">
        <v>578</v>
      </c>
      <c r="C104" s="505"/>
      <c r="D104" s="669"/>
      <c r="E104" s="691"/>
      <c r="F104" s="678"/>
      <c r="G104" s="466"/>
      <c r="H104" s="630"/>
      <c r="I104" s="630"/>
      <c r="J104" s="630"/>
      <c r="K104" s="630"/>
      <c r="L104" s="630"/>
      <c r="M104" s="630"/>
      <c r="N104" s="630"/>
      <c r="O104" s="630"/>
      <c r="P104" s="630"/>
      <c r="Q104" s="630"/>
      <c r="R104" s="510"/>
    </row>
    <row r="105" spans="1:18" s="104" customFormat="1" ht="33" customHeight="1">
      <c r="A105" s="666"/>
      <c r="B105" s="122" t="s">
        <v>579</v>
      </c>
      <c r="C105" s="505"/>
      <c r="D105" s="669"/>
      <c r="E105" s="691"/>
      <c r="F105" s="678"/>
      <c r="G105" s="466"/>
      <c r="H105" s="630"/>
      <c r="I105" s="630"/>
      <c r="J105" s="630"/>
      <c r="K105" s="630"/>
      <c r="L105" s="630"/>
      <c r="M105" s="630"/>
      <c r="N105" s="630"/>
      <c r="O105" s="630"/>
      <c r="P105" s="630"/>
      <c r="Q105" s="630"/>
      <c r="R105" s="510"/>
    </row>
    <row r="106" spans="1:18" s="104" customFormat="1" ht="33" customHeight="1">
      <c r="A106" s="666"/>
      <c r="B106" s="122" t="s">
        <v>581</v>
      </c>
      <c r="C106" s="526"/>
      <c r="D106" s="669"/>
      <c r="E106" s="691"/>
      <c r="F106" s="678"/>
      <c r="G106" s="466"/>
      <c r="H106" s="630"/>
      <c r="I106" s="630"/>
      <c r="J106" s="630"/>
      <c r="K106" s="630"/>
      <c r="L106" s="630"/>
      <c r="M106" s="630"/>
      <c r="N106" s="630"/>
      <c r="O106" s="630"/>
      <c r="P106" s="630"/>
      <c r="Q106" s="630"/>
      <c r="R106" s="510"/>
    </row>
    <row r="107" spans="1:18" s="104" customFormat="1" ht="48" customHeight="1" thickBot="1">
      <c r="A107" s="667"/>
      <c r="B107" s="136" t="s">
        <v>74</v>
      </c>
      <c r="C107" s="527"/>
      <c r="D107" s="670"/>
      <c r="E107" s="663"/>
      <c r="F107" s="679"/>
      <c r="G107" s="467"/>
      <c r="H107" s="631"/>
      <c r="I107" s="631"/>
      <c r="J107" s="631"/>
      <c r="K107" s="631"/>
      <c r="L107" s="631"/>
      <c r="M107" s="631"/>
      <c r="N107" s="631"/>
      <c r="O107" s="631"/>
      <c r="P107" s="631"/>
      <c r="Q107" s="631"/>
      <c r="R107" s="511"/>
    </row>
    <row r="108" spans="1:18" s="104" customFormat="1" ht="33" customHeight="1">
      <c r="A108" s="665">
        <v>15</v>
      </c>
      <c r="B108" s="536" t="s">
        <v>582</v>
      </c>
      <c r="C108" s="668" t="s">
        <v>75</v>
      </c>
      <c r="D108" s="536"/>
      <c r="E108" s="645" t="s">
        <v>451</v>
      </c>
      <c r="F108" s="281" t="s">
        <v>111</v>
      </c>
      <c r="G108" s="456"/>
      <c r="H108" s="204"/>
      <c r="I108" s="110"/>
      <c r="J108" s="110"/>
      <c r="K108" s="110"/>
      <c r="L108" s="110"/>
      <c r="M108" s="110"/>
      <c r="N108" s="110"/>
      <c r="O108" s="110"/>
      <c r="P108" s="110"/>
      <c r="Q108" s="150"/>
      <c r="R108" s="383"/>
    </row>
    <row r="109" spans="1:18" s="104" customFormat="1" ht="33" customHeight="1">
      <c r="A109" s="666"/>
      <c r="B109" s="559" t="s">
        <v>583</v>
      </c>
      <c r="C109" s="692"/>
      <c r="D109" s="137"/>
      <c r="E109" s="691"/>
      <c r="F109" s="510" t="s">
        <v>112</v>
      </c>
      <c r="G109" s="468">
        <f>R109*J5</f>
        <v>0</v>
      </c>
      <c r="H109" s="127"/>
      <c r="I109" s="128"/>
      <c r="J109" s="128"/>
      <c r="K109" s="128">
        <v>0</v>
      </c>
      <c r="L109" s="128"/>
      <c r="M109" s="128"/>
      <c r="N109" s="128"/>
      <c r="O109" s="128"/>
      <c r="P109" s="128"/>
      <c r="Q109" s="355"/>
      <c r="R109" s="380">
        <v>0.5</v>
      </c>
    </row>
    <row r="110" spans="1:18" s="104" customFormat="1" ht="33" customHeight="1" thickBot="1">
      <c r="A110" s="666"/>
      <c r="B110" s="559" t="s">
        <v>402</v>
      </c>
      <c r="C110" s="692"/>
      <c r="D110" s="133"/>
      <c r="E110" s="691"/>
      <c r="F110" s="282" t="s">
        <v>20</v>
      </c>
      <c r="G110" s="497">
        <f>R110*J5</f>
        <v>0</v>
      </c>
      <c r="H110" s="127"/>
      <c r="I110" s="128"/>
      <c r="J110" s="128"/>
      <c r="K110" s="128"/>
      <c r="L110" s="128"/>
      <c r="M110" s="128"/>
      <c r="N110" s="128">
        <v>0</v>
      </c>
      <c r="O110" s="128"/>
      <c r="P110" s="131"/>
      <c r="Q110" s="355"/>
      <c r="R110" s="380">
        <v>1.4</v>
      </c>
    </row>
    <row r="111" spans="1:18" s="104" customFormat="1" ht="33" customHeight="1">
      <c r="A111" s="666"/>
      <c r="B111" s="505" t="s">
        <v>584</v>
      </c>
      <c r="C111" s="692"/>
      <c r="D111" s="694" t="s">
        <v>610</v>
      </c>
      <c r="E111" s="691"/>
      <c r="F111" s="696"/>
      <c r="G111" s="434"/>
      <c r="H111" s="628"/>
      <c r="I111" s="628"/>
      <c r="J111" s="628"/>
      <c r="K111" s="628"/>
      <c r="L111" s="628"/>
      <c r="M111" s="628"/>
      <c r="N111" s="628"/>
      <c r="O111" s="628"/>
      <c r="P111" s="628"/>
      <c r="Q111" s="628"/>
      <c r="R111" s="535"/>
    </row>
    <row r="112" spans="1:18" s="104" customFormat="1" ht="33" customHeight="1" thickBot="1">
      <c r="A112" s="667"/>
      <c r="B112" s="567" t="s">
        <v>403</v>
      </c>
      <c r="C112" s="681"/>
      <c r="D112" s="695"/>
      <c r="E112" s="663"/>
      <c r="F112" s="697"/>
      <c r="G112" s="435"/>
      <c r="H112" s="635"/>
      <c r="I112" s="635"/>
      <c r="J112" s="635"/>
      <c r="K112" s="635"/>
      <c r="L112" s="635"/>
      <c r="M112" s="635"/>
      <c r="N112" s="635"/>
      <c r="O112" s="635"/>
      <c r="P112" s="635"/>
      <c r="Q112" s="635"/>
      <c r="R112" s="566"/>
    </row>
    <row r="113" spans="1:18" s="104" customFormat="1" ht="33" customHeight="1">
      <c r="A113" s="665">
        <v>16</v>
      </c>
      <c r="B113" s="536" t="s">
        <v>582</v>
      </c>
      <c r="C113" s="504"/>
      <c r="D113" s="536"/>
      <c r="E113" s="645" t="s">
        <v>451</v>
      </c>
      <c r="F113" s="102" t="s">
        <v>111</v>
      </c>
      <c r="G113" s="456"/>
      <c r="H113" s="173"/>
      <c r="I113" s="138"/>
      <c r="J113" s="138"/>
      <c r="K113" s="138"/>
      <c r="L113" s="138"/>
      <c r="M113" s="138"/>
      <c r="N113" s="138"/>
      <c r="O113" s="138"/>
      <c r="P113" s="138"/>
      <c r="Q113" s="168"/>
      <c r="R113" s="384"/>
    </row>
    <row r="114" spans="1:18" s="104" customFormat="1" ht="33" customHeight="1">
      <c r="A114" s="666"/>
      <c r="B114" s="559" t="s">
        <v>402</v>
      </c>
      <c r="C114" s="526"/>
      <c r="D114" s="111"/>
      <c r="E114" s="666"/>
      <c r="F114" s="557" t="s">
        <v>112</v>
      </c>
      <c r="G114" s="468"/>
      <c r="H114" s="169"/>
      <c r="I114" s="139"/>
      <c r="J114" s="139"/>
      <c r="K114" s="139"/>
      <c r="L114" s="139"/>
      <c r="M114" s="139"/>
      <c r="N114" s="139"/>
      <c r="O114" s="139"/>
      <c r="P114" s="139"/>
      <c r="Q114" s="170"/>
      <c r="R114" s="385"/>
    </row>
    <row r="115" spans="1:18" s="104" customFormat="1" ht="33" customHeight="1" thickBot="1">
      <c r="A115" s="666"/>
      <c r="B115" s="505" t="s">
        <v>584</v>
      </c>
      <c r="C115" s="505"/>
      <c r="D115" s="222"/>
      <c r="E115" s="666"/>
      <c r="F115" s="107" t="s">
        <v>20</v>
      </c>
      <c r="G115" s="497">
        <f>R115*J5</f>
        <v>0</v>
      </c>
      <c r="H115" s="178"/>
      <c r="I115" s="140"/>
      <c r="J115" s="140"/>
      <c r="K115" s="140"/>
      <c r="L115" s="140"/>
      <c r="M115" s="140"/>
      <c r="N115" s="140">
        <v>0</v>
      </c>
      <c r="O115" s="140"/>
      <c r="P115" s="141"/>
      <c r="Q115" s="177"/>
      <c r="R115" s="386">
        <v>1.2</v>
      </c>
    </row>
    <row r="116" spans="1:18" s="104" customFormat="1" ht="33" customHeight="1">
      <c r="A116" s="666"/>
      <c r="B116" s="567" t="s">
        <v>403</v>
      </c>
      <c r="C116" s="505" t="s">
        <v>77</v>
      </c>
      <c r="D116" s="223" t="s">
        <v>78</v>
      </c>
      <c r="E116" s="666"/>
      <c r="F116" s="665"/>
      <c r="G116" s="436"/>
      <c r="H116" s="632"/>
      <c r="I116" s="633"/>
      <c r="J116" s="633"/>
      <c r="K116" s="633"/>
      <c r="L116" s="633"/>
      <c r="M116" s="633"/>
      <c r="N116" s="633"/>
      <c r="O116" s="633"/>
      <c r="P116" s="633"/>
      <c r="Q116" s="633"/>
      <c r="R116" s="503"/>
    </row>
    <row r="117" spans="1:18" s="104" customFormat="1" ht="51" customHeight="1" thickBot="1">
      <c r="A117" s="667"/>
      <c r="B117" s="568" t="s">
        <v>404</v>
      </c>
      <c r="C117" s="506" t="s">
        <v>79</v>
      </c>
      <c r="D117" s="560" t="s">
        <v>611</v>
      </c>
      <c r="E117" s="667"/>
      <c r="F117" s="663"/>
      <c r="G117" s="462"/>
      <c r="H117" s="634"/>
      <c r="I117" s="634"/>
      <c r="J117" s="634"/>
      <c r="K117" s="634"/>
      <c r="L117" s="634"/>
      <c r="M117" s="634"/>
      <c r="N117" s="634"/>
      <c r="O117" s="634"/>
      <c r="P117" s="634"/>
      <c r="Q117" s="634"/>
      <c r="R117" s="508"/>
    </row>
    <row r="118" spans="1:18" s="104" customFormat="1" ht="33" customHeight="1">
      <c r="A118" s="665">
        <v>17</v>
      </c>
      <c r="B118" s="536" t="s">
        <v>80</v>
      </c>
      <c r="C118" s="668" t="s">
        <v>79</v>
      </c>
      <c r="D118" s="536"/>
      <c r="E118" s="645" t="s">
        <v>451</v>
      </c>
      <c r="F118" s="102" t="s">
        <v>111</v>
      </c>
      <c r="G118" s="456"/>
      <c r="H118" s="204"/>
      <c r="I118" s="110"/>
      <c r="J118" s="110"/>
      <c r="K118" s="110"/>
      <c r="L118" s="110"/>
      <c r="M118" s="110"/>
      <c r="N118" s="110"/>
      <c r="O118" s="110"/>
      <c r="P118" s="110"/>
      <c r="Q118" s="150"/>
      <c r="R118" s="383"/>
    </row>
    <row r="119" spans="1:18" s="104" customFormat="1" ht="33" customHeight="1">
      <c r="A119" s="666"/>
      <c r="B119" s="559" t="s">
        <v>81</v>
      </c>
      <c r="C119" s="692"/>
      <c r="D119" s="137"/>
      <c r="E119" s="691"/>
      <c r="F119" s="557" t="s">
        <v>112</v>
      </c>
      <c r="G119" s="468"/>
      <c r="H119" s="127"/>
      <c r="I119" s="128"/>
      <c r="J119" s="128"/>
      <c r="K119" s="128"/>
      <c r="L119" s="128"/>
      <c r="M119" s="128"/>
      <c r="N119" s="128"/>
      <c r="O119" s="128"/>
      <c r="P119" s="128"/>
      <c r="Q119" s="355"/>
      <c r="R119" s="380"/>
    </row>
    <row r="120" spans="1:18" s="104" customFormat="1" ht="33" customHeight="1" thickBot="1">
      <c r="A120" s="666"/>
      <c r="B120" s="505" t="s">
        <v>82</v>
      </c>
      <c r="C120" s="692"/>
      <c r="D120" s="133" t="s">
        <v>83</v>
      </c>
      <c r="E120" s="691"/>
      <c r="F120" s="107" t="s">
        <v>20</v>
      </c>
      <c r="G120" s="497">
        <f>R120*J5</f>
        <v>0</v>
      </c>
      <c r="H120" s="127"/>
      <c r="I120" s="128"/>
      <c r="J120" s="128"/>
      <c r="K120" s="128"/>
      <c r="L120" s="128"/>
      <c r="M120" s="128"/>
      <c r="N120" s="128">
        <v>0</v>
      </c>
      <c r="O120" s="128"/>
      <c r="P120" s="131"/>
      <c r="Q120" s="355"/>
      <c r="R120" s="380">
        <v>1.1000000000000001</v>
      </c>
    </row>
    <row r="121" spans="1:18" s="104" customFormat="1" ht="33" customHeight="1">
      <c r="A121" s="666"/>
      <c r="B121" s="567" t="s">
        <v>84</v>
      </c>
      <c r="C121" s="692"/>
      <c r="D121" s="694"/>
      <c r="E121" s="691"/>
      <c r="F121" s="696"/>
      <c r="G121" s="434"/>
      <c r="H121" s="628"/>
      <c r="I121" s="628"/>
      <c r="J121" s="628"/>
      <c r="K121" s="628"/>
      <c r="L121" s="628"/>
      <c r="M121" s="628"/>
      <c r="N121" s="628"/>
      <c r="O121" s="628"/>
      <c r="P121" s="628"/>
      <c r="Q121" s="628"/>
      <c r="R121" s="535"/>
    </row>
    <row r="122" spans="1:18" s="104" customFormat="1" ht="33" customHeight="1">
      <c r="A122" s="666"/>
      <c r="B122" s="567" t="s">
        <v>85</v>
      </c>
      <c r="C122" s="692"/>
      <c r="D122" s="698"/>
      <c r="E122" s="691"/>
      <c r="F122" s="699"/>
      <c r="G122" s="437"/>
      <c r="H122" s="675"/>
      <c r="I122" s="675"/>
      <c r="J122" s="675"/>
      <c r="K122" s="675"/>
      <c r="L122" s="675"/>
      <c r="M122" s="675"/>
      <c r="N122" s="675"/>
      <c r="O122" s="675"/>
      <c r="P122" s="675"/>
      <c r="Q122" s="675"/>
      <c r="R122" s="565"/>
    </row>
    <row r="123" spans="1:18" s="104" customFormat="1" ht="81.75" customHeight="1">
      <c r="A123" s="666"/>
      <c r="B123" s="142" t="s">
        <v>585</v>
      </c>
      <c r="C123" s="692"/>
      <c r="D123" s="698"/>
      <c r="E123" s="691"/>
      <c r="F123" s="699"/>
      <c r="G123" s="437"/>
      <c r="H123" s="675"/>
      <c r="I123" s="675"/>
      <c r="J123" s="675"/>
      <c r="K123" s="675"/>
      <c r="L123" s="675"/>
      <c r="M123" s="675"/>
      <c r="N123" s="675"/>
      <c r="O123" s="675"/>
      <c r="P123" s="675"/>
      <c r="Q123" s="675"/>
      <c r="R123" s="565"/>
    </row>
    <row r="124" spans="1:18" s="104" customFormat="1" ht="51" customHeight="1" thickBot="1">
      <c r="A124" s="667"/>
      <c r="B124" s="560" t="s">
        <v>586</v>
      </c>
      <c r="C124" s="681"/>
      <c r="D124" s="695"/>
      <c r="E124" s="663"/>
      <c r="F124" s="679"/>
      <c r="G124" s="467"/>
      <c r="H124" s="631"/>
      <c r="I124" s="631"/>
      <c r="J124" s="631"/>
      <c r="K124" s="631"/>
      <c r="L124" s="631"/>
      <c r="M124" s="631"/>
      <c r="N124" s="631"/>
      <c r="O124" s="631"/>
      <c r="P124" s="631"/>
      <c r="Q124" s="631"/>
      <c r="R124" s="511"/>
    </row>
    <row r="125" spans="1:18" s="104" customFormat="1" ht="33" customHeight="1">
      <c r="A125" s="665">
        <v>18</v>
      </c>
      <c r="B125" s="536" t="s">
        <v>587</v>
      </c>
      <c r="C125" s="504"/>
      <c r="D125" s="536"/>
      <c r="E125" s="645" t="s">
        <v>451</v>
      </c>
      <c r="F125" s="102" t="s">
        <v>111</v>
      </c>
      <c r="G125" s="456"/>
      <c r="H125" s="204"/>
      <c r="I125" s="103"/>
      <c r="J125" s="110"/>
      <c r="K125" s="110"/>
      <c r="L125" s="110"/>
      <c r="M125" s="110"/>
      <c r="N125" s="110"/>
      <c r="O125" s="110"/>
      <c r="P125" s="110"/>
      <c r="Q125" s="150"/>
      <c r="R125" s="383"/>
    </row>
    <row r="126" spans="1:18" s="104" customFormat="1" ht="33" customHeight="1">
      <c r="A126" s="666"/>
      <c r="B126" s="553" t="s">
        <v>588</v>
      </c>
      <c r="C126" s="505"/>
      <c r="D126" s="133"/>
      <c r="E126" s="691"/>
      <c r="F126" s="557" t="s">
        <v>112</v>
      </c>
      <c r="G126" s="468">
        <f>R126*J5</f>
        <v>0</v>
      </c>
      <c r="H126" s="127"/>
      <c r="I126" s="128"/>
      <c r="J126" s="128"/>
      <c r="K126" s="128">
        <v>0</v>
      </c>
      <c r="L126" s="113"/>
      <c r="M126" s="128"/>
      <c r="N126" s="128"/>
      <c r="O126" s="128"/>
      <c r="P126" s="128"/>
      <c r="Q126" s="355"/>
      <c r="R126" s="380">
        <v>2.1</v>
      </c>
    </row>
    <row r="127" spans="1:18" s="104" customFormat="1" ht="33" customHeight="1" thickBot="1">
      <c r="A127" s="666"/>
      <c r="B127" s="559" t="s">
        <v>86</v>
      </c>
      <c r="C127" s="505"/>
      <c r="D127" s="562"/>
      <c r="E127" s="691"/>
      <c r="F127" s="107" t="s">
        <v>20</v>
      </c>
      <c r="G127" s="497">
        <f>R127*J5</f>
        <v>0</v>
      </c>
      <c r="H127" s="143"/>
      <c r="I127" s="131"/>
      <c r="J127" s="131"/>
      <c r="K127" s="131"/>
      <c r="L127" s="131"/>
      <c r="M127" s="131"/>
      <c r="N127" s="131">
        <v>0</v>
      </c>
      <c r="O127" s="131"/>
      <c r="P127" s="131"/>
      <c r="Q127" s="356"/>
      <c r="R127" s="382">
        <v>3.5</v>
      </c>
    </row>
    <row r="128" spans="1:18" s="104" customFormat="1" ht="34.5" customHeight="1">
      <c r="A128" s="666"/>
      <c r="B128" s="559" t="s">
        <v>589</v>
      </c>
      <c r="C128" s="505" t="s">
        <v>87</v>
      </c>
      <c r="D128" s="559" t="s">
        <v>612</v>
      </c>
      <c r="E128" s="691"/>
      <c r="F128" s="665"/>
      <c r="G128" s="436"/>
      <c r="H128" s="700"/>
      <c r="I128" s="633"/>
      <c r="J128" s="633"/>
      <c r="K128" s="633"/>
      <c r="L128" s="633"/>
      <c r="M128" s="633"/>
      <c r="N128" s="633"/>
      <c r="O128" s="633"/>
      <c r="P128" s="633"/>
      <c r="Q128" s="633"/>
      <c r="R128" s="503"/>
    </row>
    <row r="129" spans="1:18" s="104" customFormat="1" ht="33" customHeight="1">
      <c r="A129" s="666"/>
      <c r="B129" s="559" t="s">
        <v>590</v>
      </c>
      <c r="C129" s="505" t="s">
        <v>79</v>
      </c>
      <c r="D129" s="559" t="s">
        <v>88</v>
      </c>
      <c r="E129" s="691"/>
      <c r="F129" s="691"/>
      <c r="G129" s="472"/>
      <c r="H129" s="701"/>
      <c r="I129" s="701"/>
      <c r="J129" s="701"/>
      <c r="K129" s="701"/>
      <c r="L129" s="701"/>
      <c r="M129" s="701"/>
      <c r="N129" s="701"/>
      <c r="O129" s="701"/>
      <c r="P129" s="701"/>
      <c r="Q129" s="701"/>
      <c r="R129" s="507"/>
    </row>
    <row r="130" spans="1:18" s="104" customFormat="1" ht="33" customHeight="1">
      <c r="A130" s="666"/>
      <c r="B130" s="559" t="s">
        <v>591</v>
      </c>
      <c r="C130" s="505"/>
      <c r="D130" s="559"/>
      <c r="E130" s="691"/>
      <c r="F130" s="691"/>
      <c r="G130" s="472"/>
      <c r="H130" s="701"/>
      <c r="I130" s="701"/>
      <c r="J130" s="701"/>
      <c r="K130" s="701"/>
      <c r="L130" s="701"/>
      <c r="M130" s="701"/>
      <c r="N130" s="701"/>
      <c r="O130" s="701"/>
      <c r="P130" s="701"/>
      <c r="Q130" s="701"/>
      <c r="R130" s="507"/>
    </row>
    <row r="131" spans="1:18" s="104" customFormat="1" ht="45" customHeight="1" thickBot="1">
      <c r="A131" s="666"/>
      <c r="B131" s="560" t="s">
        <v>89</v>
      </c>
      <c r="C131" s="505"/>
      <c r="D131" s="559"/>
      <c r="E131" s="691"/>
      <c r="F131" s="691"/>
      <c r="G131" s="472"/>
      <c r="H131" s="701"/>
      <c r="I131" s="701"/>
      <c r="J131" s="701"/>
      <c r="K131" s="701"/>
      <c r="L131" s="701"/>
      <c r="M131" s="701"/>
      <c r="N131" s="701"/>
      <c r="O131" s="701"/>
      <c r="P131" s="701"/>
      <c r="Q131" s="701"/>
      <c r="R131" s="507"/>
    </row>
    <row r="132" spans="1:18" s="104" customFormat="1" ht="33" customHeight="1">
      <c r="A132" s="665">
        <v>19</v>
      </c>
      <c r="B132" s="536" t="s">
        <v>90</v>
      </c>
      <c r="C132" s="668" t="s">
        <v>91</v>
      </c>
      <c r="D132" s="561"/>
      <c r="E132" s="645" t="s">
        <v>451</v>
      </c>
      <c r="F132" s="102" t="s">
        <v>111</v>
      </c>
      <c r="G132" s="456"/>
      <c r="H132" s="109"/>
      <c r="I132" s="103"/>
      <c r="J132" s="103"/>
      <c r="K132" s="103"/>
      <c r="L132" s="103"/>
      <c r="M132" s="103"/>
      <c r="N132" s="103"/>
      <c r="O132" s="103"/>
      <c r="P132" s="512"/>
      <c r="Q132" s="156"/>
      <c r="R132" s="376"/>
    </row>
    <row r="133" spans="1:18" s="104" customFormat="1" ht="33" customHeight="1">
      <c r="A133" s="666"/>
      <c r="B133" s="559" t="s">
        <v>92</v>
      </c>
      <c r="C133" s="669"/>
      <c r="D133" s="117"/>
      <c r="E133" s="646"/>
      <c r="F133" s="557" t="s">
        <v>112</v>
      </c>
      <c r="G133" s="468"/>
      <c r="H133" s="129"/>
      <c r="I133" s="113"/>
      <c r="J133" s="113"/>
      <c r="K133" s="113"/>
      <c r="L133" s="113"/>
      <c r="M133" s="113"/>
      <c r="N133" s="113"/>
      <c r="O133" s="113"/>
      <c r="P133" s="113"/>
      <c r="Q133" s="151"/>
      <c r="R133" s="381"/>
    </row>
    <row r="134" spans="1:18" s="104" customFormat="1" ht="33" customHeight="1" thickBot="1">
      <c r="A134" s="666"/>
      <c r="B134" s="559" t="s">
        <v>592</v>
      </c>
      <c r="C134" s="669"/>
      <c r="D134" s="560"/>
      <c r="E134" s="646"/>
      <c r="F134" s="107" t="s">
        <v>20</v>
      </c>
      <c r="G134" s="497">
        <f>R134*J5</f>
        <v>0</v>
      </c>
      <c r="H134" s="126"/>
      <c r="I134" s="114"/>
      <c r="J134" s="114"/>
      <c r="K134" s="114"/>
      <c r="L134" s="114"/>
      <c r="M134" s="114"/>
      <c r="N134" s="114">
        <v>0</v>
      </c>
      <c r="O134" s="114"/>
      <c r="P134" s="114"/>
      <c r="Q134" s="158"/>
      <c r="R134" s="379">
        <v>1.3</v>
      </c>
    </row>
    <row r="135" spans="1:18" s="104" customFormat="1" ht="48" customHeight="1" thickBot="1">
      <c r="A135" s="667"/>
      <c r="B135" s="560" t="s">
        <v>593</v>
      </c>
      <c r="C135" s="670"/>
      <c r="D135" s="144" t="s">
        <v>93</v>
      </c>
      <c r="E135" s="647"/>
      <c r="F135" s="132"/>
      <c r="G135" s="470"/>
      <c r="H135" s="635"/>
      <c r="I135" s="635"/>
      <c r="J135" s="635"/>
      <c r="K135" s="635"/>
      <c r="L135" s="635"/>
      <c r="M135" s="635"/>
      <c r="N135" s="635"/>
      <c r="O135" s="635"/>
      <c r="P135" s="635"/>
      <c r="Q135" s="635"/>
      <c r="R135" s="558"/>
    </row>
    <row r="136" spans="1:18" s="104" customFormat="1" ht="33" customHeight="1">
      <c r="A136" s="665">
        <v>20</v>
      </c>
      <c r="B136" s="536" t="s">
        <v>594</v>
      </c>
      <c r="C136" s="668" t="s">
        <v>103</v>
      </c>
      <c r="D136" s="561" t="s">
        <v>94</v>
      </c>
      <c r="E136" s="645" t="s">
        <v>607</v>
      </c>
      <c r="F136" s="102" t="s">
        <v>111</v>
      </c>
      <c r="G136" s="456">
        <f>R136*J5</f>
        <v>0</v>
      </c>
      <c r="H136" s="109"/>
      <c r="I136" s="103"/>
      <c r="J136" s="103">
        <v>0</v>
      </c>
      <c r="K136" s="103"/>
      <c r="L136" s="103"/>
      <c r="M136" s="103"/>
      <c r="N136" s="103"/>
      <c r="O136" s="103"/>
      <c r="P136" s="512"/>
      <c r="Q136" s="156"/>
      <c r="R136" s="376">
        <v>1.6</v>
      </c>
    </row>
    <row r="137" spans="1:18" s="104" customFormat="1" ht="33" customHeight="1">
      <c r="A137" s="666"/>
      <c r="B137" s="553" t="s">
        <v>423</v>
      </c>
      <c r="C137" s="669"/>
      <c r="D137" s="117"/>
      <c r="E137" s="646"/>
      <c r="F137" s="557" t="s">
        <v>112</v>
      </c>
      <c r="G137" s="468"/>
      <c r="H137" s="129"/>
      <c r="I137" s="113"/>
      <c r="J137" s="113"/>
      <c r="K137" s="113"/>
      <c r="L137" s="113"/>
      <c r="M137" s="113"/>
      <c r="N137" s="113"/>
      <c r="O137" s="113"/>
      <c r="P137" s="113"/>
      <c r="Q137" s="151"/>
      <c r="R137" s="381"/>
    </row>
    <row r="138" spans="1:18" s="104" customFormat="1" ht="33" customHeight="1" thickBot="1">
      <c r="A138" s="666"/>
      <c r="B138" s="559" t="s">
        <v>95</v>
      </c>
      <c r="C138" s="669"/>
      <c r="D138" s="560"/>
      <c r="E138" s="646"/>
      <c r="F138" s="107" t="s">
        <v>20</v>
      </c>
      <c r="G138" s="497"/>
      <c r="H138" s="126"/>
      <c r="I138" s="114"/>
      <c r="J138" s="114"/>
      <c r="K138" s="114"/>
      <c r="L138" s="114"/>
      <c r="M138" s="114"/>
      <c r="N138" s="114"/>
      <c r="O138" s="114"/>
      <c r="P138" s="114"/>
      <c r="Q138" s="158"/>
      <c r="R138" s="379"/>
    </row>
    <row r="139" spans="1:18" s="104" customFormat="1" ht="33" customHeight="1">
      <c r="A139" s="666"/>
      <c r="B139" s="559" t="s">
        <v>96</v>
      </c>
      <c r="C139" s="669"/>
      <c r="D139" s="671" t="s">
        <v>31</v>
      </c>
      <c r="E139" s="646"/>
      <c r="F139" s="664"/>
      <c r="G139" s="464"/>
      <c r="H139" s="675"/>
      <c r="I139" s="675"/>
      <c r="J139" s="675"/>
      <c r="K139" s="675"/>
      <c r="L139" s="675"/>
      <c r="M139" s="675"/>
      <c r="N139" s="675"/>
      <c r="O139" s="675"/>
      <c r="P139" s="675"/>
      <c r="Q139" s="675"/>
      <c r="R139" s="557"/>
    </row>
    <row r="140" spans="1:18" s="104" customFormat="1" ht="33" customHeight="1">
      <c r="A140" s="666"/>
      <c r="B140" s="559" t="s">
        <v>595</v>
      </c>
      <c r="C140" s="669"/>
      <c r="D140" s="676"/>
      <c r="E140" s="646"/>
      <c r="F140" s="674"/>
      <c r="G140" s="464"/>
      <c r="H140" s="675"/>
      <c r="I140" s="675"/>
      <c r="J140" s="675"/>
      <c r="K140" s="675"/>
      <c r="L140" s="675"/>
      <c r="M140" s="675"/>
      <c r="N140" s="675"/>
      <c r="O140" s="675"/>
      <c r="P140" s="675"/>
      <c r="Q140" s="675"/>
      <c r="R140" s="557"/>
    </row>
    <row r="141" spans="1:18" s="104" customFormat="1" ht="33" customHeight="1">
      <c r="A141" s="666"/>
      <c r="B141" s="559" t="s">
        <v>46</v>
      </c>
      <c r="C141" s="669"/>
      <c r="D141" s="676"/>
      <c r="E141" s="646"/>
      <c r="F141" s="674"/>
      <c r="G141" s="464"/>
      <c r="H141" s="675"/>
      <c r="I141" s="675"/>
      <c r="J141" s="675"/>
      <c r="K141" s="675"/>
      <c r="L141" s="675"/>
      <c r="M141" s="675"/>
      <c r="N141" s="675"/>
      <c r="O141" s="675"/>
      <c r="P141" s="675"/>
      <c r="Q141" s="675"/>
      <c r="R141" s="557"/>
    </row>
    <row r="142" spans="1:18" s="104" customFormat="1" ht="45" customHeight="1" thickBot="1">
      <c r="A142" s="667"/>
      <c r="B142" s="560" t="s">
        <v>97</v>
      </c>
      <c r="C142" s="670"/>
      <c r="D142" s="677"/>
      <c r="E142" s="647"/>
      <c r="F142" s="679"/>
      <c r="G142" s="467"/>
      <c r="H142" s="635"/>
      <c r="I142" s="635"/>
      <c r="J142" s="635"/>
      <c r="K142" s="635"/>
      <c r="L142" s="635"/>
      <c r="M142" s="635"/>
      <c r="N142" s="635"/>
      <c r="O142" s="635"/>
      <c r="P142" s="635"/>
      <c r="Q142" s="635"/>
      <c r="R142" s="511"/>
    </row>
    <row r="143" spans="1:18" s="104" customFormat="1" ht="33" customHeight="1">
      <c r="A143" s="665">
        <v>21</v>
      </c>
      <c r="B143" s="536" t="s">
        <v>415</v>
      </c>
      <c r="C143" s="668" t="s">
        <v>103</v>
      </c>
      <c r="D143" s="536" t="s">
        <v>98</v>
      </c>
      <c r="E143" s="645" t="s">
        <v>17</v>
      </c>
      <c r="F143" s="102" t="s">
        <v>111</v>
      </c>
      <c r="G143" s="456">
        <f>R143*J5</f>
        <v>0</v>
      </c>
      <c r="H143" s="109"/>
      <c r="I143" s="103"/>
      <c r="J143" s="103">
        <v>0</v>
      </c>
      <c r="K143" s="103"/>
      <c r="L143" s="103"/>
      <c r="M143" s="103"/>
      <c r="N143" s="103"/>
      <c r="O143" s="512"/>
      <c r="P143" s="103"/>
      <c r="Q143" s="156"/>
      <c r="R143" s="376">
        <v>1.8</v>
      </c>
    </row>
    <row r="144" spans="1:18" s="104" customFormat="1" ht="33" customHeight="1">
      <c r="A144" s="666"/>
      <c r="B144" s="553" t="s">
        <v>429</v>
      </c>
      <c r="C144" s="669"/>
      <c r="D144" s="117"/>
      <c r="E144" s="646"/>
      <c r="F144" s="557" t="s">
        <v>112</v>
      </c>
      <c r="G144" s="468"/>
      <c r="H144" s="129"/>
      <c r="I144" s="113"/>
      <c r="J144" s="113"/>
      <c r="K144" s="113"/>
      <c r="L144" s="113"/>
      <c r="M144" s="113"/>
      <c r="N144" s="113"/>
      <c r="O144" s="113"/>
      <c r="P144" s="113"/>
      <c r="Q144" s="151"/>
      <c r="R144" s="381"/>
    </row>
    <row r="145" spans="1:18" s="104" customFormat="1" ht="33" customHeight="1" thickBot="1">
      <c r="A145" s="666"/>
      <c r="B145" s="559" t="s">
        <v>99</v>
      </c>
      <c r="C145" s="669"/>
      <c r="D145" s="560"/>
      <c r="E145" s="646"/>
      <c r="F145" s="107" t="s">
        <v>20</v>
      </c>
      <c r="G145" s="497"/>
      <c r="H145" s="126"/>
      <c r="I145" s="114"/>
      <c r="J145" s="114"/>
      <c r="K145" s="114"/>
      <c r="L145" s="114"/>
      <c r="M145" s="114"/>
      <c r="N145" s="114"/>
      <c r="O145" s="114"/>
      <c r="P145" s="114"/>
      <c r="Q145" s="158"/>
      <c r="R145" s="379"/>
    </row>
    <row r="146" spans="1:18" s="104" customFormat="1" ht="33" customHeight="1">
      <c r="A146" s="666"/>
      <c r="B146" s="559" t="s">
        <v>100</v>
      </c>
      <c r="C146" s="669"/>
      <c r="D146" s="671" t="s">
        <v>613</v>
      </c>
      <c r="E146" s="646"/>
      <c r="F146" s="664"/>
      <c r="G146" s="461"/>
      <c r="H146" s="628"/>
      <c r="I146" s="628"/>
      <c r="J146" s="628"/>
      <c r="K146" s="628"/>
      <c r="L146" s="628"/>
      <c r="M146" s="628"/>
      <c r="N146" s="628"/>
      <c r="O146" s="628"/>
      <c r="P146" s="628"/>
      <c r="Q146" s="628"/>
      <c r="R146" s="509"/>
    </row>
    <row r="147" spans="1:18" s="104" customFormat="1" ht="33" customHeight="1">
      <c r="A147" s="666"/>
      <c r="B147" s="559" t="s">
        <v>596</v>
      </c>
      <c r="C147" s="669"/>
      <c r="D147" s="676"/>
      <c r="E147" s="646"/>
      <c r="F147" s="674"/>
      <c r="G147" s="464"/>
      <c r="H147" s="675"/>
      <c r="I147" s="675"/>
      <c r="J147" s="675"/>
      <c r="K147" s="675"/>
      <c r="L147" s="675"/>
      <c r="M147" s="675"/>
      <c r="N147" s="675"/>
      <c r="O147" s="675"/>
      <c r="P147" s="675"/>
      <c r="Q147" s="675"/>
      <c r="R147" s="557"/>
    </row>
    <row r="148" spans="1:18" s="104" customFormat="1" ht="51" customHeight="1" thickBot="1">
      <c r="A148" s="667"/>
      <c r="B148" s="560" t="s">
        <v>101</v>
      </c>
      <c r="C148" s="670"/>
      <c r="D148" s="677"/>
      <c r="E148" s="647"/>
      <c r="F148" s="693"/>
      <c r="G148" s="470"/>
      <c r="H148" s="635"/>
      <c r="I148" s="635"/>
      <c r="J148" s="635"/>
      <c r="K148" s="635"/>
      <c r="L148" s="635"/>
      <c r="M148" s="635"/>
      <c r="N148" s="635"/>
      <c r="O148" s="635"/>
      <c r="P148" s="635"/>
      <c r="Q148" s="635"/>
      <c r="R148" s="558"/>
    </row>
    <row r="149" spans="1:18" s="104" customFormat="1" ht="33" customHeight="1">
      <c r="A149" s="665">
        <v>22</v>
      </c>
      <c r="B149" s="559" t="s">
        <v>424</v>
      </c>
      <c r="C149" s="668" t="s">
        <v>103</v>
      </c>
      <c r="D149" s="536" t="s">
        <v>431</v>
      </c>
      <c r="E149" s="645" t="s">
        <v>17</v>
      </c>
      <c r="F149" s="102" t="s">
        <v>111</v>
      </c>
      <c r="G149" s="456">
        <f>R149*J5</f>
        <v>0</v>
      </c>
      <c r="H149" s="109"/>
      <c r="I149" s="103"/>
      <c r="J149" s="103">
        <v>0</v>
      </c>
      <c r="K149" s="103"/>
      <c r="L149" s="103"/>
      <c r="M149" s="103"/>
      <c r="N149" s="103"/>
      <c r="O149" s="512"/>
      <c r="P149" s="103"/>
      <c r="Q149" s="156"/>
      <c r="R149" s="376">
        <v>0.5</v>
      </c>
    </row>
    <row r="150" spans="1:18" s="104" customFormat="1" ht="33" customHeight="1">
      <c r="A150" s="666"/>
      <c r="B150" s="559" t="s">
        <v>430</v>
      </c>
      <c r="C150" s="669"/>
      <c r="D150" s="117"/>
      <c r="E150" s="646"/>
      <c r="F150" s="557" t="s">
        <v>112</v>
      </c>
      <c r="G150" s="468"/>
      <c r="H150" s="129"/>
      <c r="I150" s="113"/>
      <c r="J150" s="113"/>
      <c r="K150" s="113"/>
      <c r="L150" s="113"/>
      <c r="M150" s="113"/>
      <c r="N150" s="113"/>
      <c r="O150" s="113"/>
      <c r="P150" s="113"/>
      <c r="Q150" s="151"/>
      <c r="R150" s="381"/>
    </row>
    <row r="151" spans="1:18" s="104" customFormat="1" ht="33" customHeight="1" thickBot="1">
      <c r="A151" s="666"/>
      <c r="B151" s="559" t="s">
        <v>425</v>
      </c>
      <c r="C151" s="669"/>
      <c r="D151" s="560"/>
      <c r="E151" s="646"/>
      <c r="F151" s="107" t="s">
        <v>20</v>
      </c>
      <c r="G151" s="497">
        <f>R151*J5</f>
        <v>0</v>
      </c>
      <c r="H151" s="126"/>
      <c r="I151" s="114"/>
      <c r="J151" s="114"/>
      <c r="K151" s="114"/>
      <c r="L151" s="114"/>
      <c r="M151" s="114"/>
      <c r="N151" s="114"/>
      <c r="O151" s="114"/>
      <c r="P151" s="114"/>
      <c r="Q151" s="158">
        <v>0</v>
      </c>
      <c r="R151" s="379">
        <v>1.5</v>
      </c>
    </row>
    <row r="152" spans="1:18" s="104" customFormat="1" ht="33" customHeight="1">
      <c r="A152" s="666"/>
      <c r="B152" s="559" t="s">
        <v>426</v>
      </c>
      <c r="C152" s="669"/>
      <c r="D152" s="671" t="s">
        <v>409</v>
      </c>
      <c r="E152" s="646"/>
      <c r="F152" s="664"/>
      <c r="G152" s="461"/>
      <c r="H152" s="628"/>
      <c r="I152" s="628"/>
      <c r="J152" s="628"/>
      <c r="K152" s="628"/>
      <c r="L152" s="628"/>
      <c r="M152" s="628"/>
      <c r="N152" s="628"/>
      <c r="O152" s="628"/>
      <c r="P152" s="628"/>
      <c r="Q152" s="628"/>
      <c r="R152" s="509"/>
    </row>
    <row r="153" spans="1:18" s="104" customFormat="1" ht="33" customHeight="1">
      <c r="A153" s="666"/>
      <c r="B153" s="559" t="s">
        <v>427</v>
      </c>
      <c r="C153" s="669"/>
      <c r="D153" s="676"/>
      <c r="E153" s="646"/>
      <c r="F153" s="674"/>
      <c r="G153" s="464"/>
      <c r="H153" s="675"/>
      <c r="I153" s="675"/>
      <c r="J153" s="675"/>
      <c r="K153" s="675"/>
      <c r="L153" s="675"/>
      <c r="M153" s="675"/>
      <c r="N153" s="675"/>
      <c r="O153" s="675"/>
      <c r="P153" s="675"/>
      <c r="Q153" s="675"/>
      <c r="R153" s="557"/>
    </row>
    <row r="154" spans="1:18" s="104" customFormat="1" ht="33" customHeight="1" thickBot="1">
      <c r="A154" s="667"/>
      <c r="B154" s="559" t="s">
        <v>428</v>
      </c>
      <c r="C154" s="670"/>
      <c r="D154" s="677"/>
      <c r="E154" s="647"/>
      <c r="F154" s="693"/>
      <c r="G154" s="470"/>
      <c r="H154" s="635"/>
      <c r="I154" s="635"/>
      <c r="J154" s="635"/>
      <c r="K154" s="635"/>
      <c r="L154" s="635"/>
      <c r="M154" s="635"/>
      <c r="N154" s="635"/>
      <c r="O154" s="635"/>
      <c r="P154" s="635"/>
      <c r="Q154" s="635"/>
      <c r="R154" s="558"/>
    </row>
    <row r="155" spans="1:18" s="104" customFormat="1" ht="33" customHeight="1">
      <c r="A155" s="665">
        <v>23</v>
      </c>
      <c r="B155" s="536" t="s">
        <v>102</v>
      </c>
      <c r="C155" s="668" t="s">
        <v>103</v>
      </c>
      <c r="D155" s="561" t="s">
        <v>453</v>
      </c>
      <c r="E155" s="645" t="s">
        <v>17</v>
      </c>
      <c r="F155" s="102" t="s">
        <v>111</v>
      </c>
      <c r="G155" s="456">
        <f>R155*J5</f>
        <v>0</v>
      </c>
      <c r="H155" s="173"/>
      <c r="I155" s="138"/>
      <c r="J155" s="138">
        <v>0</v>
      </c>
      <c r="K155" s="138"/>
      <c r="L155" s="138"/>
      <c r="M155" s="138"/>
      <c r="N155" s="138"/>
      <c r="O155" s="138"/>
      <c r="P155" s="138"/>
      <c r="Q155" s="168"/>
      <c r="R155" s="384">
        <v>0.7</v>
      </c>
    </row>
    <row r="156" spans="1:18" s="104" customFormat="1" ht="33" customHeight="1">
      <c r="A156" s="666"/>
      <c r="B156" s="505" t="s">
        <v>104</v>
      </c>
      <c r="C156" s="669"/>
      <c r="D156" s="117"/>
      <c r="E156" s="666"/>
      <c r="F156" s="557" t="s">
        <v>112</v>
      </c>
      <c r="G156" s="468"/>
      <c r="H156" s="169"/>
      <c r="I156" s="139"/>
      <c r="J156" s="139"/>
      <c r="K156" s="139"/>
      <c r="L156" s="139"/>
      <c r="M156" s="145"/>
      <c r="N156" s="139"/>
      <c r="O156" s="139"/>
      <c r="P156" s="139"/>
      <c r="Q156" s="170"/>
      <c r="R156" s="385"/>
    </row>
    <row r="157" spans="1:18" s="104" customFormat="1" ht="33" customHeight="1" thickBot="1">
      <c r="A157" s="666"/>
      <c r="B157" s="559" t="s">
        <v>105</v>
      </c>
      <c r="C157" s="669"/>
      <c r="D157" s="559"/>
      <c r="E157" s="666"/>
      <c r="F157" s="107" t="s">
        <v>20</v>
      </c>
      <c r="G157" s="497"/>
      <c r="H157" s="191"/>
      <c r="I157" s="147"/>
      <c r="J157" s="147"/>
      <c r="K157" s="147"/>
      <c r="L157" s="147"/>
      <c r="M157" s="147"/>
      <c r="N157" s="147"/>
      <c r="O157" s="147"/>
      <c r="P157" s="147"/>
      <c r="Q157" s="171"/>
      <c r="R157" s="387"/>
    </row>
    <row r="158" spans="1:18" s="104" customFormat="1" ht="33" customHeight="1">
      <c r="A158" s="666"/>
      <c r="B158" s="559" t="s">
        <v>106</v>
      </c>
      <c r="C158" s="669"/>
      <c r="D158" s="705" t="s">
        <v>614</v>
      </c>
      <c r="E158" s="666"/>
      <c r="F158" s="688"/>
      <c r="G158" s="466"/>
      <c r="H158" s="707"/>
      <c r="I158" s="707"/>
      <c r="J158" s="707"/>
      <c r="K158" s="707"/>
      <c r="L158" s="707"/>
      <c r="M158" s="707"/>
      <c r="N158" s="707"/>
      <c r="O158" s="707"/>
      <c r="P158" s="707"/>
      <c r="Q158" s="707"/>
      <c r="R158" s="510"/>
    </row>
    <row r="159" spans="1:18" s="104" customFormat="1" ht="48" customHeight="1" thickBot="1">
      <c r="A159" s="667"/>
      <c r="B159" s="560" t="s">
        <v>107</v>
      </c>
      <c r="C159" s="670"/>
      <c r="D159" s="706"/>
      <c r="E159" s="667"/>
      <c r="F159" s="679"/>
      <c r="G159" s="467"/>
      <c r="H159" s="708"/>
      <c r="I159" s="708"/>
      <c r="J159" s="708"/>
      <c r="K159" s="708"/>
      <c r="L159" s="708"/>
      <c r="M159" s="708"/>
      <c r="N159" s="708"/>
      <c r="O159" s="708"/>
      <c r="P159" s="708"/>
      <c r="Q159" s="708"/>
      <c r="R159" s="511"/>
    </row>
    <row r="160" spans="1:18" s="104" customFormat="1" ht="33" customHeight="1">
      <c r="A160" s="665">
        <v>24</v>
      </c>
      <c r="B160" s="536" t="s">
        <v>597</v>
      </c>
      <c r="C160" s="668" t="s">
        <v>405</v>
      </c>
      <c r="D160" s="561"/>
      <c r="E160" s="645" t="s">
        <v>451</v>
      </c>
      <c r="F160" s="102" t="s">
        <v>111</v>
      </c>
      <c r="G160" s="456"/>
      <c r="H160" s="109"/>
      <c r="I160" s="103"/>
      <c r="J160" s="103"/>
      <c r="K160" s="103"/>
      <c r="L160" s="103"/>
      <c r="M160" s="103"/>
      <c r="N160" s="103"/>
      <c r="O160" s="103"/>
      <c r="P160" s="103"/>
      <c r="Q160" s="156"/>
      <c r="R160" s="376"/>
    </row>
    <row r="161" spans="1:18" s="104" customFormat="1" ht="33" customHeight="1">
      <c r="A161" s="666"/>
      <c r="B161" s="553" t="s">
        <v>598</v>
      </c>
      <c r="C161" s="669"/>
      <c r="D161" s="133"/>
      <c r="E161" s="666"/>
      <c r="F161" s="557" t="s">
        <v>112</v>
      </c>
      <c r="G161" s="468"/>
      <c r="H161" s="127"/>
      <c r="I161" s="108"/>
      <c r="J161" s="108"/>
      <c r="K161" s="108"/>
      <c r="L161" s="108"/>
      <c r="M161" s="108"/>
      <c r="N161" s="108"/>
      <c r="O161" s="108"/>
      <c r="P161" s="108"/>
      <c r="Q161" s="354"/>
      <c r="R161" s="380"/>
    </row>
    <row r="162" spans="1:18" s="104" customFormat="1" ht="33" customHeight="1" thickBot="1">
      <c r="A162" s="666"/>
      <c r="B162" s="553" t="s">
        <v>108</v>
      </c>
      <c r="C162" s="669"/>
      <c r="D162" s="562"/>
      <c r="E162" s="666"/>
      <c r="F162" s="107" t="s">
        <v>20</v>
      </c>
      <c r="G162" s="497">
        <f>R162*J5</f>
        <v>0</v>
      </c>
      <c r="H162" s="126"/>
      <c r="I162" s="114"/>
      <c r="J162" s="114"/>
      <c r="K162" s="114"/>
      <c r="L162" s="114"/>
      <c r="M162" s="114"/>
      <c r="N162" s="114"/>
      <c r="O162" s="114"/>
      <c r="P162" s="114"/>
      <c r="Q162" s="158">
        <v>0</v>
      </c>
      <c r="R162" s="379">
        <v>1.8</v>
      </c>
    </row>
    <row r="163" spans="1:18" s="104" customFormat="1" ht="33" customHeight="1">
      <c r="A163" s="666"/>
      <c r="B163" s="559" t="s">
        <v>109</v>
      </c>
      <c r="C163" s="669"/>
      <c r="D163" s="698" t="s">
        <v>615</v>
      </c>
      <c r="E163" s="666"/>
      <c r="F163" s="664"/>
      <c r="G163" s="461"/>
      <c r="H163" s="628"/>
      <c r="I163" s="629"/>
      <c r="J163" s="629"/>
      <c r="K163" s="629"/>
      <c r="L163" s="629"/>
      <c r="M163" s="629"/>
      <c r="N163" s="629"/>
      <c r="O163" s="629"/>
      <c r="P163" s="629"/>
      <c r="Q163" s="629"/>
      <c r="R163" s="509"/>
    </row>
    <row r="164" spans="1:18" s="104" customFormat="1" ht="33" customHeight="1">
      <c r="A164" s="666"/>
      <c r="B164" s="559" t="s">
        <v>599</v>
      </c>
      <c r="C164" s="669"/>
      <c r="D164" s="698"/>
      <c r="E164" s="666"/>
      <c r="F164" s="678"/>
      <c r="G164" s="466"/>
      <c r="H164" s="630"/>
      <c r="I164" s="630"/>
      <c r="J164" s="630"/>
      <c r="K164" s="630"/>
      <c r="L164" s="630"/>
      <c r="M164" s="630"/>
      <c r="N164" s="630"/>
      <c r="O164" s="630"/>
      <c r="P164" s="630"/>
      <c r="Q164" s="630"/>
      <c r="R164" s="510"/>
    </row>
    <row r="165" spans="1:18" s="104" customFormat="1" ht="42" customHeight="1" thickBot="1">
      <c r="A165" s="667"/>
      <c r="B165" s="560" t="s">
        <v>600</v>
      </c>
      <c r="C165" s="670"/>
      <c r="D165" s="695"/>
      <c r="E165" s="667"/>
      <c r="F165" s="679"/>
      <c r="G165" s="467"/>
      <c r="H165" s="631"/>
      <c r="I165" s="631"/>
      <c r="J165" s="631"/>
      <c r="K165" s="631"/>
      <c r="L165" s="631"/>
      <c r="M165" s="631"/>
      <c r="N165" s="631"/>
      <c r="O165" s="631"/>
      <c r="P165" s="631"/>
      <c r="Q165" s="631"/>
      <c r="R165" s="511"/>
    </row>
    <row r="166" spans="1:18" s="155" customFormat="1" ht="32.25" customHeight="1">
      <c r="A166" s="665">
        <v>25</v>
      </c>
      <c r="B166" s="702" t="s">
        <v>646</v>
      </c>
      <c r="C166" s="668" t="s">
        <v>422</v>
      </c>
      <c r="D166" s="561" t="s">
        <v>117</v>
      </c>
      <c r="E166" s="665" t="s">
        <v>450</v>
      </c>
      <c r="F166" s="102" t="s">
        <v>111</v>
      </c>
      <c r="G166" s="497">
        <f>R166*J5</f>
        <v>0</v>
      </c>
      <c r="H166" s="204">
        <v>0</v>
      </c>
      <c r="I166" s="110"/>
      <c r="J166" s="110"/>
      <c r="K166" s="110"/>
      <c r="L166" s="110"/>
      <c r="M166" s="110"/>
      <c r="N166" s="110"/>
      <c r="O166" s="110"/>
      <c r="P166" s="110"/>
      <c r="Q166" s="150"/>
      <c r="R166" s="383">
        <v>0.27</v>
      </c>
    </row>
    <row r="167" spans="1:18" s="155" customFormat="1" ht="32.25" customHeight="1">
      <c r="A167" s="666"/>
      <c r="B167" s="703"/>
      <c r="C167" s="669"/>
      <c r="D167" s="113"/>
      <c r="E167" s="666"/>
      <c r="F167" s="557" t="s">
        <v>112</v>
      </c>
      <c r="G167" s="468"/>
      <c r="H167" s="129"/>
      <c r="I167" s="113"/>
      <c r="J167" s="113"/>
      <c r="K167" s="113"/>
      <c r="L167" s="113"/>
      <c r="M167" s="113"/>
      <c r="N167" s="113"/>
      <c r="O167" s="113"/>
      <c r="P167" s="113"/>
      <c r="Q167" s="151"/>
      <c r="R167" s="381"/>
    </row>
    <row r="168" spans="1:18" s="155" customFormat="1" ht="33" customHeight="1" thickBot="1">
      <c r="A168" s="666"/>
      <c r="B168" s="703"/>
      <c r="C168" s="669"/>
      <c r="D168" s="562"/>
      <c r="E168" s="666"/>
      <c r="F168" s="125" t="s">
        <v>20</v>
      </c>
      <c r="G168" s="469"/>
      <c r="H168" s="152"/>
      <c r="I168" s="153"/>
      <c r="J168" s="153"/>
      <c r="K168" s="153"/>
      <c r="L168" s="153"/>
      <c r="M168" s="153"/>
      <c r="N168" s="153"/>
      <c r="O168" s="153"/>
      <c r="P168" s="153"/>
      <c r="Q168" s="154"/>
      <c r="R168" s="388"/>
    </row>
    <row r="169" spans="1:18" s="155" customFormat="1" ht="33" customHeight="1" thickBot="1">
      <c r="A169" s="667"/>
      <c r="B169" s="704"/>
      <c r="C169" s="670"/>
      <c r="D169" s="136"/>
      <c r="E169" s="667"/>
      <c r="F169" s="285"/>
      <c r="G169" s="467"/>
      <c r="H169" s="627"/>
      <c r="I169" s="627"/>
      <c r="J169" s="627"/>
      <c r="K169" s="627"/>
      <c r="L169" s="627"/>
      <c r="M169" s="627"/>
      <c r="N169" s="627"/>
      <c r="O169" s="627"/>
      <c r="P169" s="627"/>
      <c r="Q169" s="627"/>
      <c r="R169" s="511"/>
    </row>
    <row r="170" spans="1:18" s="155" customFormat="1" ht="32.25" customHeight="1">
      <c r="A170" s="665">
        <v>26</v>
      </c>
      <c r="B170" s="702" t="s">
        <v>646</v>
      </c>
      <c r="C170" s="668" t="s">
        <v>422</v>
      </c>
      <c r="D170" s="561" t="s">
        <v>454</v>
      </c>
      <c r="E170" s="665" t="s">
        <v>450</v>
      </c>
      <c r="F170" s="102" t="s">
        <v>111</v>
      </c>
      <c r="G170" s="497">
        <f>R170*J5</f>
        <v>0</v>
      </c>
      <c r="H170" s="204">
        <v>0</v>
      </c>
      <c r="I170" s="110"/>
      <c r="J170" s="110"/>
      <c r="K170" s="110"/>
      <c r="L170" s="110"/>
      <c r="M170" s="110"/>
      <c r="N170" s="110"/>
      <c r="O170" s="110"/>
      <c r="P170" s="110"/>
      <c r="Q170" s="150"/>
      <c r="R170" s="383">
        <v>0.27</v>
      </c>
    </row>
    <row r="171" spans="1:18" s="155" customFormat="1" ht="32.25" customHeight="1">
      <c r="A171" s="666"/>
      <c r="B171" s="703"/>
      <c r="C171" s="669"/>
      <c r="D171" s="113"/>
      <c r="E171" s="666"/>
      <c r="F171" s="557" t="s">
        <v>112</v>
      </c>
      <c r="G171" s="468"/>
      <c r="H171" s="129"/>
      <c r="I171" s="113"/>
      <c r="J171" s="113"/>
      <c r="K171" s="113"/>
      <c r="L171" s="113"/>
      <c r="M171" s="113"/>
      <c r="N171" s="113"/>
      <c r="O171" s="113"/>
      <c r="P171" s="113"/>
      <c r="Q171" s="151"/>
      <c r="R171" s="381"/>
    </row>
    <row r="172" spans="1:18" s="155" customFormat="1" ht="33" customHeight="1" thickBot="1">
      <c r="A172" s="666"/>
      <c r="B172" s="703"/>
      <c r="C172" s="669"/>
      <c r="D172" s="562"/>
      <c r="E172" s="666"/>
      <c r="F172" s="125" t="s">
        <v>20</v>
      </c>
      <c r="G172" s="469"/>
      <c r="H172" s="152"/>
      <c r="I172" s="153"/>
      <c r="J172" s="153"/>
      <c r="K172" s="153"/>
      <c r="L172" s="153"/>
      <c r="M172" s="153"/>
      <c r="N172" s="153"/>
      <c r="O172" s="153"/>
      <c r="P172" s="153"/>
      <c r="Q172" s="154"/>
      <c r="R172" s="388"/>
    </row>
    <row r="173" spans="1:18" s="155" customFormat="1" ht="33" customHeight="1" thickBot="1">
      <c r="A173" s="667"/>
      <c r="B173" s="704"/>
      <c r="C173" s="670"/>
      <c r="D173" s="136"/>
      <c r="E173" s="667"/>
      <c r="F173" s="285"/>
      <c r="G173" s="467"/>
      <c r="H173" s="627"/>
      <c r="I173" s="627"/>
      <c r="J173" s="627"/>
      <c r="K173" s="627"/>
      <c r="L173" s="627"/>
      <c r="M173" s="627"/>
      <c r="N173" s="627"/>
      <c r="O173" s="627"/>
      <c r="P173" s="627"/>
      <c r="Q173" s="627"/>
      <c r="R173" s="511"/>
    </row>
    <row r="174" spans="1:18" s="155" customFormat="1" ht="32.25" customHeight="1">
      <c r="A174" s="665">
        <v>27</v>
      </c>
      <c r="B174" s="702" t="s">
        <v>646</v>
      </c>
      <c r="C174" s="668" t="s">
        <v>422</v>
      </c>
      <c r="D174" s="561" t="s">
        <v>113</v>
      </c>
      <c r="E174" s="665" t="s">
        <v>450</v>
      </c>
      <c r="F174" s="102" t="s">
        <v>111</v>
      </c>
      <c r="G174" s="497">
        <f>R174*J5</f>
        <v>0</v>
      </c>
      <c r="H174" s="204">
        <v>0</v>
      </c>
      <c r="I174" s="110"/>
      <c r="J174" s="110"/>
      <c r="K174" s="110"/>
      <c r="L174" s="110"/>
      <c r="M174" s="110"/>
      <c r="N174" s="110"/>
      <c r="O174" s="110"/>
      <c r="P174" s="110"/>
      <c r="Q174" s="150"/>
      <c r="R174" s="383">
        <v>0.28000000000000003</v>
      </c>
    </row>
    <row r="175" spans="1:18" s="155" customFormat="1" ht="32.25" customHeight="1">
      <c r="A175" s="666"/>
      <c r="B175" s="703"/>
      <c r="C175" s="669"/>
      <c r="D175" s="113"/>
      <c r="E175" s="666"/>
      <c r="F175" s="557" t="s">
        <v>112</v>
      </c>
      <c r="G175" s="468"/>
      <c r="H175" s="129"/>
      <c r="I175" s="113"/>
      <c r="J175" s="113"/>
      <c r="K175" s="113"/>
      <c r="L175" s="113"/>
      <c r="M175" s="113"/>
      <c r="N175" s="113"/>
      <c r="O175" s="113"/>
      <c r="P175" s="113"/>
      <c r="Q175" s="151"/>
      <c r="R175" s="381"/>
    </row>
    <row r="176" spans="1:18" s="155" customFormat="1" ht="33" customHeight="1" thickBot="1">
      <c r="A176" s="666"/>
      <c r="B176" s="703"/>
      <c r="C176" s="669"/>
      <c r="D176" s="562"/>
      <c r="E176" s="666"/>
      <c r="F176" s="125" t="s">
        <v>20</v>
      </c>
      <c r="G176" s="469"/>
      <c r="H176" s="152"/>
      <c r="I176" s="153"/>
      <c r="J176" s="153"/>
      <c r="K176" s="153"/>
      <c r="L176" s="153"/>
      <c r="M176" s="153"/>
      <c r="N176" s="153"/>
      <c r="O176" s="153"/>
      <c r="P176" s="153"/>
      <c r="Q176" s="154"/>
      <c r="R176" s="388"/>
    </row>
    <row r="177" spans="1:18" s="155" customFormat="1" ht="33" customHeight="1" thickBot="1">
      <c r="A177" s="667"/>
      <c r="B177" s="704"/>
      <c r="C177" s="670"/>
      <c r="D177" s="136"/>
      <c r="E177" s="667"/>
      <c r="F177" s="285"/>
      <c r="G177" s="467"/>
      <c r="H177" s="627"/>
      <c r="I177" s="627"/>
      <c r="J177" s="627"/>
      <c r="K177" s="627"/>
      <c r="L177" s="627"/>
      <c r="M177" s="627"/>
      <c r="N177" s="627"/>
      <c r="O177" s="627"/>
      <c r="P177" s="627"/>
      <c r="Q177" s="627"/>
      <c r="R177" s="511"/>
    </row>
    <row r="178" spans="1:18" s="155" customFormat="1" ht="32.25" customHeight="1">
      <c r="A178" s="665">
        <v>28</v>
      </c>
      <c r="B178" s="702" t="s">
        <v>421</v>
      </c>
      <c r="C178" s="668" t="s">
        <v>422</v>
      </c>
      <c r="D178" s="561" t="s">
        <v>98</v>
      </c>
      <c r="E178" s="665" t="s">
        <v>450</v>
      </c>
      <c r="F178" s="102" t="s">
        <v>111</v>
      </c>
      <c r="G178" s="497">
        <f>R178*J5</f>
        <v>0</v>
      </c>
      <c r="H178" s="204">
        <v>0</v>
      </c>
      <c r="I178" s="110"/>
      <c r="J178" s="110"/>
      <c r="K178" s="110"/>
      <c r="L178" s="110"/>
      <c r="M178" s="110"/>
      <c r="N178" s="110"/>
      <c r="O178" s="110"/>
      <c r="P178" s="110"/>
      <c r="Q178" s="150"/>
      <c r="R178" s="383">
        <v>0.28000000000000003</v>
      </c>
    </row>
    <row r="179" spans="1:18" s="155" customFormat="1" ht="32.25" customHeight="1">
      <c r="A179" s="666"/>
      <c r="B179" s="703"/>
      <c r="C179" s="669"/>
      <c r="D179" s="113"/>
      <c r="E179" s="666"/>
      <c r="F179" s="557" t="s">
        <v>112</v>
      </c>
      <c r="G179" s="468"/>
      <c r="H179" s="129"/>
      <c r="I179" s="113"/>
      <c r="J179" s="113"/>
      <c r="K179" s="113"/>
      <c r="L179" s="113"/>
      <c r="M179" s="113"/>
      <c r="N179" s="113"/>
      <c r="O179" s="113"/>
      <c r="P179" s="113"/>
      <c r="Q179" s="151"/>
      <c r="R179" s="381"/>
    </row>
    <row r="180" spans="1:18" s="155" customFormat="1" ht="33" customHeight="1" thickBot="1">
      <c r="A180" s="666"/>
      <c r="B180" s="703"/>
      <c r="C180" s="669"/>
      <c r="D180" s="562"/>
      <c r="E180" s="666"/>
      <c r="F180" s="125" t="s">
        <v>20</v>
      </c>
      <c r="G180" s="469"/>
      <c r="H180" s="152"/>
      <c r="I180" s="153"/>
      <c r="J180" s="153"/>
      <c r="K180" s="153"/>
      <c r="L180" s="153"/>
      <c r="M180" s="153"/>
      <c r="N180" s="153"/>
      <c r="O180" s="153"/>
      <c r="P180" s="153"/>
      <c r="Q180" s="154"/>
      <c r="R180" s="388"/>
    </row>
    <row r="181" spans="1:18" s="155" customFormat="1" ht="33" customHeight="1" thickBot="1">
      <c r="A181" s="667"/>
      <c r="B181" s="704"/>
      <c r="C181" s="670"/>
      <c r="D181" s="136"/>
      <c r="E181" s="667"/>
      <c r="F181" s="285"/>
      <c r="G181" s="467"/>
      <c r="H181" s="627"/>
      <c r="I181" s="627"/>
      <c r="J181" s="627"/>
      <c r="K181" s="627"/>
      <c r="L181" s="627"/>
      <c r="M181" s="627"/>
      <c r="N181" s="627"/>
      <c r="O181" s="627"/>
      <c r="P181" s="627"/>
      <c r="Q181" s="627"/>
      <c r="R181" s="511"/>
    </row>
    <row r="182" spans="1:18" s="155" customFormat="1" ht="32.25" customHeight="1">
      <c r="A182" s="665">
        <v>29</v>
      </c>
      <c r="B182" s="702" t="s">
        <v>646</v>
      </c>
      <c r="C182" s="668" t="s">
        <v>647</v>
      </c>
      <c r="D182" s="561" t="s">
        <v>454</v>
      </c>
      <c r="E182" s="665" t="s">
        <v>450</v>
      </c>
      <c r="F182" s="102" t="s">
        <v>111</v>
      </c>
      <c r="G182" s="497">
        <f>R182*J5</f>
        <v>0</v>
      </c>
      <c r="H182" s="204">
        <v>0</v>
      </c>
      <c r="I182" s="110"/>
      <c r="J182" s="110"/>
      <c r="K182" s="110"/>
      <c r="L182" s="110"/>
      <c r="M182" s="110"/>
      <c r="N182" s="110"/>
      <c r="O182" s="110"/>
      <c r="P182" s="110"/>
      <c r="Q182" s="150"/>
      <c r="R182" s="383">
        <v>0.34</v>
      </c>
    </row>
    <row r="183" spans="1:18" s="155" customFormat="1" ht="32.25" customHeight="1">
      <c r="A183" s="666"/>
      <c r="B183" s="703"/>
      <c r="C183" s="669"/>
      <c r="D183" s="113"/>
      <c r="E183" s="666"/>
      <c r="F183" s="557" t="s">
        <v>112</v>
      </c>
      <c r="G183" s="468"/>
      <c r="H183" s="129"/>
      <c r="I183" s="113"/>
      <c r="J183" s="113"/>
      <c r="K183" s="113"/>
      <c r="L183" s="113"/>
      <c r="M183" s="113"/>
      <c r="N183" s="113"/>
      <c r="O183" s="113"/>
      <c r="P183" s="113"/>
      <c r="Q183" s="151"/>
      <c r="R183" s="381"/>
    </row>
    <row r="184" spans="1:18" s="155" customFormat="1" ht="33" customHeight="1" thickBot="1">
      <c r="A184" s="666"/>
      <c r="B184" s="703"/>
      <c r="C184" s="669"/>
      <c r="D184" s="562"/>
      <c r="E184" s="666"/>
      <c r="F184" s="125" t="s">
        <v>20</v>
      </c>
      <c r="G184" s="469"/>
      <c r="H184" s="152"/>
      <c r="I184" s="153"/>
      <c r="J184" s="153"/>
      <c r="K184" s="153"/>
      <c r="L184" s="153"/>
      <c r="M184" s="153"/>
      <c r="N184" s="153"/>
      <c r="O184" s="153"/>
      <c r="P184" s="153"/>
      <c r="Q184" s="154"/>
      <c r="R184" s="388"/>
    </row>
    <row r="185" spans="1:18" s="155" customFormat="1" ht="33" customHeight="1" thickBot="1">
      <c r="A185" s="667"/>
      <c r="B185" s="704"/>
      <c r="C185" s="670"/>
      <c r="D185" s="136"/>
      <c r="E185" s="667"/>
      <c r="F185" s="285"/>
      <c r="G185" s="467"/>
      <c r="H185" s="627"/>
      <c r="I185" s="627"/>
      <c r="J185" s="627"/>
      <c r="K185" s="627"/>
      <c r="L185" s="627"/>
      <c r="M185" s="627"/>
      <c r="N185" s="627"/>
      <c r="O185" s="627"/>
      <c r="P185" s="627"/>
      <c r="Q185" s="627"/>
      <c r="R185" s="511"/>
    </row>
    <row r="186" spans="1:18" s="155" customFormat="1" ht="32.25" customHeight="1">
      <c r="A186" s="665">
        <v>30</v>
      </c>
      <c r="B186" s="702" t="s">
        <v>646</v>
      </c>
      <c r="C186" s="668" t="s">
        <v>647</v>
      </c>
      <c r="D186" s="561" t="s">
        <v>98</v>
      </c>
      <c r="E186" s="665" t="s">
        <v>450</v>
      </c>
      <c r="F186" s="102" t="s">
        <v>111</v>
      </c>
      <c r="G186" s="456">
        <f>R186*J5</f>
        <v>0</v>
      </c>
      <c r="H186" s="204">
        <v>0</v>
      </c>
      <c r="I186" s="110"/>
      <c r="J186" s="110"/>
      <c r="K186" s="110"/>
      <c r="L186" s="110"/>
      <c r="M186" s="110"/>
      <c r="N186" s="110"/>
      <c r="O186" s="110"/>
      <c r="P186" s="110"/>
      <c r="Q186" s="150"/>
      <c r="R186" s="383">
        <v>0.34</v>
      </c>
    </row>
    <row r="187" spans="1:18" s="155" customFormat="1" ht="32.25" customHeight="1">
      <c r="A187" s="666"/>
      <c r="B187" s="703"/>
      <c r="C187" s="669"/>
      <c r="D187" s="113"/>
      <c r="E187" s="666"/>
      <c r="F187" s="557" t="s">
        <v>112</v>
      </c>
      <c r="G187" s="468"/>
      <c r="H187" s="129"/>
      <c r="I187" s="113"/>
      <c r="J187" s="113"/>
      <c r="K187" s="113"/>
      <c r="L187" s="113"/>
      <c r="M187" s="113"/>
      <c r="N187" s="113"/>
      <c r="O187" s="113"/>
      <c r="P187" s="113"/>
      <c r="Q187" s="151"/>
      <c r="R187" s="381"/>
    </row>
    <row r="188" spans="1:18" s="155" customFormat="1" ht="33" customHeight="1" thickBot="1">
      <c r="A188" s="666"/>
      <c r="B188" s="703"/>
      <c r="C188" s="669"/>
      <c r="D188" s="562"/>
      <c r="E188" s="666"/>
      <c r="F188" s="125" t="s">
        <v>20</v>
      </c>
      <c r="G188" s="469"/>
      <c r="H188" s="152"/>
      <c r="I188" s="153"/>
      <c r="J188" s="153"/>
      <c r="K188" s="153"/>
      <c r="L188" s="153"/>
      <c r="M188" s="153"/>
      <c r="N188" s="153"/>
      <c r="O188" s="153"/>
      <c r="P188" s="153"/>
      <c r="Q188" s="154"/>
      <c r="R188" s="388"/>
    </row>
    <row r="189" spans="1:18" s="155" customFormat="1" ht="33" customHeight="1" thickBot="1">
      <c r="A189" s="667"/>
      <c r="B189" s="704"/>
      <c r="C189" s="670"/>
      <c r="D189" s="136"/>
      <c r="E189" s="667"/>
      <c r="F189" s="285"/>
      <c r="G189" s="467"/>
      <c r="H189" s="627"/>
      <c r="I189" s="627"/>
      <c r="J189" s="627"/>
      <c r="K189" s="627"/>
      <c r="L189" s="627"/>
      <c r="M189" s="627"/>
      <c r="N189" s="627"/>
      <c r="O189" s="627"/>
      <c r="P189" s="627"/>
      <c r="Q189" s="627"/>
      <c r="R189" s="511"/>
    </row>
    <row r="190" spans="1:18" s="104" customFormat="1" ht="33" customHeight="1">
      <c r="A190" s="665">
        <v>31</v>
      </c>
      <c r="B190" s="702" t="s">
        <v>663</v>
      </c>
      <c r="C190" s="668" t="s">
        <v>115</v>
      </c>
      <c r="D190" s="561" t="s">
        <v>117</v>
      </c>
      <c r="E190" s="645" t="s">
        <v>17</v>
      </c>
      <c r="F190" s="102" t="s">
        <v>111</v>
      </c>
      <c r="G190" s="456">
        <f>R190*J5</f>
        <v>0</v>
      </c>
      <c r="H190" s="109"/>
      <c r="I190" s="109"/>
      <c r="J190" s="103">
        <v>0</v>
      </c>
      <c r="K190" s="103"/>
      <c r="L190" s="103"/>
      <c r="M190" s="103"/>
      <c r="N190" s="103"/>
      <c r="O190" s="103"/>
      <c r="P190" s="103"/>
      <c r="Q190" s="156"/>
      <c r="R190" s="376">
        <v>0.16</v>
      </c>
    </row>
    <row r="191" spans="1:18" s="104" customFormat="1" ht="33" customHeight="1">
      <c r="A191" s="666"/>
      <c r="B191" s="703"/>
      <c r="C191" s="669"/>
      <c r="D191" s="105"/>
      <c r="E191" s="646"/>
      <c r="F191" s="557" t="s">
        <v>112</v>
      </c>
      <c r="G191" s="468"/>
      <c r="H191" s="112"/>
      <c r="I191" s="112"/>
      <c r="J191" s="106"/>
      <c r="K191" s="106"/>
      <c r="L191" s="106"/>
      <c r="M191" s="106"/>
      <c r="N191" s="106"/>
      <c r="O191" s="106"/>
      <c r="P191" s="106"/>
      <c r="Q191" s="157"/>
      <c r="R191" s="377"/>
    </row>
    <row r="192" spans="1:18" s="104" customFormat="1" ht="33" customHeight="1" thickBot="1">
      <c r="A192" s="666"/>
      <c r="B192" s="703"/>
      <c r="C192" s="669"/>
      <c r="D192" s="562"/>
      <c r="E192" s="646"/>
      <c r="F192" s="107" t="s">
        <v>20</v>
      </c>
      <c r="G192" s="497"/>
      <c r="H192" s="126"/>
      <c r="I192" s="114"/>
      <c r="J192" s="114"/>
      <c r="K192" s="114"/>
      <c r="L192" s="114"/>
      <c r="M192" s="114"/>
      <c r="N192" s="114"/>
      <c r="O192" s="114"/>
      <c r="P192" s="114"/>
      <c r="Q192" s="158"/>
      <c r="R192" s="379"/>
    </row>
    <row r="193" spans="1:18" s="104" customFormat="1" ht="102.6" customHeight="1" thickBot="1">
      <c r="A193" s="667"/>
      <c r="B193" s="704"/>
      <c r="C193" s="670"/>
      <c r="D193" s="144"/>
      <c r="E193" s="647"/>
      <c r="F193" s="159"/>
      <c r="G193" s="473"/>
      <c r="H193" s="627"/>
      <c r="I193" s="627"/>
      <c r="J193" s="627"/>
      <c r="K193" s="627"/>
      <c r="L193" s="627"/>
      <c r="M193" s="627"/>
      <c r="N193" s="627"/>
      <c r="O193" s="627"/>
      <c r="P193" s="627"/>
      <c r="Q193" s="627"/>
      <c r="R193" s="159"/>
    </row>
    <row r="194" spans="1:18" s="104" customFormat="1" ht="33" customHeight="1">
      <c r="A194" s="665">
        <v>32</v>
      </c>
      <c r="B194" s="702" t="s">
        <v>601</v>
      </c>
      <c r="C194" s="668" t="s">
        <v>115</v>
      </c>
      <c r="D194" s="561" t="s">
        <v>454</v>
      </c>
      <c r="E194" s="645" t="s">
        <v>17</v>
      </c>
      <c r="F194" s="102" t="s">
        <v>111</v>
      </c>
      <c r="G194" s="456">
        <f>R194*J5</f>
        <v>0</v>
      </c>
      <c r="H194" s="109"/>
      <c r="I194" s="109"/>
      <c r="J194" s="103">
        <v>0</v>
      </c>
      <c r="K194" s="103"/>
      <c r="L194" s="103"/>
      <c r="M194" s="103"/>
      <c r="N194" s="103"/>
      <c r="O194" s="103"/>
      <c r="P194" s="103"/>
      <c r="Q194" s="156"/>
      <c r="R194" s="376">
        <v>0.15</v>
      </c>
    </row>
    <row r="195" spans="1:18" s="104" customFormat="1" ht="33" customHeight="1">
      <c r="A195" s="666"/>
      <c r="B195" s="703"/>
      <c r="C195" s="669"/>
      <c r="D195" s="105"/>
      <c r="E195" s="646"/>
      <c r="F195" s="557" t="s">
        <v>112</v>
      </c>
      <c r="G195" s="468"/>
      <c r="H195" s="112"/>
      <c r="I195" s="112"/>
      <c r="J195" s="106"/>
      <c r="K195" s="106"/>
      <c r="L195" s="106"/>
      <c r="M195" s="106"/>
      <c r="N195" s="106"/>
      <c r="O195" s="106"/>
      <c r="P195" s="106"/>
      <c r="Q195" s="157"/>
      <c r="R195" s="377"/>
    </row>
    <row r="196" spans="1:18" s="104" customFormat="1" ht="33" customHeight="1" thickBot="1">
      <c r="A196" s="666"/>
      <c r="B196" s="703"/>
      <c r="C196" s="669"/>
      <c r="D196" s="562"/>
      <c r="E196" s="646"/>
      <c r="F196" s="107" t="s">
        <v>20</v>
      </c>
      <c r="G196" s="497"/>
      <c r="H196" s="126"/>
      <c r="I196" s="114"/>
      <c r="J196" s="114"/>
      <c r="K196" s="114"/>
      <c r="L196" s="114"/>
      <c r="M196" s="114"/>
      <c r="N196" s="114"/>
      <c r="O196" s="114"/>
      <c r="P196" s="114"/>
      <c r="Q196" s="158"/>
      <c r="R196" s="379"/>
    </row>
    <row r="197" spans="1:18" s="104" customFormat="1" ht="141.75" customHeight="1" thickBot="1">
      <c r="A197" s="667"/>
      <c r="B197" s="704"/>
      <c r="C197" s="670"/>
      <c r="D197" s="144"/>
      <c r="E197" s="647"/>
      <c r="F197" s="159"/>
      <c r="G197" s="473"/>
      <c r="H197" s="627"/>
      <c r="I197" s="627"/>
      <c r="J197" s="627"/>
      <c r="K197" s="627"/>
      <c r="L197" s="627"/>
      <c r="M197" s="627"/>
      <c r="N197" s="627"/>
      <c r="O197" s="627"/>
      <c r="P197" s="627"/>
      <c r="Q197" s="627"/>
      <c r="R197" s="159"/>
    </row>
    <row r="198" spans="1:18" s="104" customFormat="1" ht="33" customHeight="1">
      <c r="A198" s="665">
        <v>33</v>
      </c>
      <c r="B198" s="702" t="s">
        <v>664</v>
      </c>
      <c r="C198" s="668" t="s">
        <v>115</v>
      </c>
      <c r="D198" s="561" t="s">
        <v>98</v>
      </c>
      <c r="E198" s="645" t="s">
        <v>17</v>
      </c>
      <c r="F198" s="102" t="s">
        <v>111</v>
      </c>
      <c r="G198" s="456">
        <f>R198*J5</f>
        <v>0</v>
      </c>
      <c r="H198" s="109"/>
      <c r="I198" s="109"/>
      <c r="J198" s="103">
        <v>0</v>
      </c>
      <c r="K198" s="103"/>
      <c r="L198" s="103"/>
      <c r="M198" s="103"/>
      <c r="N198" s="103"/>
      <c r="O198" s="103"/>
      <c r="P198" s="103"/>
      <c r="Q198" s="156"/>
      <c r="R198" s="376">
        <v>0.15</v>
      </c>
    </row>
    <row r="199" spans="1:18" s="104" customFormat="1" ht="33" customHeight="1">
      <c r="A199" s="666"/>
      <c r="B199" s="703"/>
      <c r="C199" s="669"/>
      <c r="D199" s="105"/>
      <c r="E199" s="646"/>
      <c r="F199" s="557" t="s">
        <v>112</v>
      </c>
      <c r="G199" s="468"/>
      <c r="H199" s="112"/>
      <c r="I199" s="112"/>
      <c r="J199" s="106"/>
      <c r="K199" s="106"/>
      <c r="L199" s="106"/>
      <c r="M199" s="106"/>
      <c r="N199" s="106"/>
      <c r="O199" s="106"/>
      <c r="P199" s="106"/>
      <c r="Q199" s="157"/>
      <c r="R199" s="377"/>
    </row>
    <row r="200" spans="1:18" s="104" customFormat="1" ht="33" customHeight="1" thickBot="1">
      <c r="A200" s="666"/>
      <c r="B200" s="703"/>
      <c r="C200" s="669"/>
      <c r="D200" s="562"/>
      <c r="E200" s="646"/>
      <c r="F200" s="107" t="s">
        <v>20</v>
      </c>
      <c r="G200" s="497"/>
      <c r="H200" s="126"/>
      <c r="I200" s="114"/>
      <c r="J200" s="114"/>
      <c r="K200" s="114"/>
      <c r="L200" s="114"/>
      <c r="M200" s="114"/>
      <c r="N200" s="114"/>
      <c r="O200" s="114"/>
      <c r="P200" s="114"/>
      <c r="Q200" s="158"/>
      <c r="R200" s="379"/>
    </row>
    <row r="201" spans="1:18" s="104" customFormat="1" ht="102.6" customHeight="1" thickBot="1">
      <c r="A201" s="667"/>
      <c r="B201" s="704"/>
      <c r="C201" s="670"/>
      <c r="D201" s="144"/>
      <c r="E201" s="647"/>
      <c r="F201" s="159"/>
      <c r="G201" s="473"/>
      <c r="H201" s="627"/>
      <c r="I201" s="627"/>
      <c r="J201" s="627"/>
      <c r="K201" s="627"/>
      <c r="L201" s="627"/>
      <c r="M201" s="627"/>
      <c r="N201" s="627"/>
      <c r="O201" s="627"/>
      <c r="P201" s="627"/>
      <c r="Q201" s="627"/>
      <c r="R201" s="159"/>
    </row>
    <row r="202" spans="1:18" s="104" customFormat="1" ht="33" customHeight="1">
      <c r="A202" s="665">
        <v>34</v>
      </c>
      <c r="B202" s="702" t="s">
        <v>663</v>
      </c>
      <c r="C202" s="668" t="s">
        <v>115</v>
      </c>
      <c r="D202" s="561" t="s">
        <v>407</v>
      </c>
      <c r="E202" s="645" t="s">
        <v>17</v>
      </c>
      <c r="F202" s="102" t="s">
        <v>111</v>
      </c>
      <c r="G202" s="456">
        <f>R202*J5</f>
        <v>0</v>
      </c>
      <c r="H202" s="109"/>
      <c r="I202" s="109"/>
      <c r="J202" s="103">
        <v>0</v>
      </c>
      <c r="K202" s="103"/>
      <c r="L202" s="103"/>
      <c r="M202" s="103"/>
      <c r="N202" s="103"/>
      <c r="O202" s="103"/>
      <c r="P202" s="103"/>
      <c r="Q202" s="156"/>
      <c r="R202" s="376">
        <v>0.3</v>
      </c>
    </row>
    <row r="203" spans="1:18" s="104" customFormat="1" ht="33" customHeight="1">
      <c r="A203" s="666"/>
      <c r="B203" s="703"/>
      <c r="C203" s="669"/>
      <c r="D203" s="105"/>
      <c r="E203" s="646"/>
      <c r="F203" s="557" t="s">
        <v>112</v>
      </c>
      <c r="G203" s="468"/>
      <c r="H203" s="112"/>
      <c r="I203" s="112"/>
      <c r="J203" s="106"/>
      <c r="K203" s="106"/>
      <c r="L203" s="106"/>
      <c r="M203" s="106"/>
      <c r="N203" s="106"/>
      <c r="O203" s="106"/>
      <c r="P203" s="106"/>
      <c r="Q203" s="157"/>
      <c r="R203" s="377"/>
    </row>
    <row r="204" spans="1:18" s="104" customFormat="1" ht="33" customHeight="1" thickBot="1">
      <c r="A204" s="666"/>
      <c r="B204" s="703"/>
      <c r="C204" s="669"/>
      <c r="D204" s="562"/>
      <c r="E204" s="646"/>
      <c r="F204" s="107" t="s">
        <v>20</v>
      </c>
      <c r="G204" s="497"/>
      <c r="H204" s="126"/>
      <c r="I204" s="114"/>
      <c r="J204" s="114"/>
      <c r="K204" s="114"/>
      <c r="L204" s="114"/>
      <c r="M204" s="114"/>
      <c r="N204" s="114"/>
      <c r="O204" s="114"/>
      <c r="P204" s="114"/>
      <c r="Q204" s="158"/>
      <c r="R204" s="379"/>
    </row>
    <row r="205" spans="1:18" s="104" customFormat="1" ht="102.6" customHeight="1" thickBot="1">
      <c r="A205" s="667"/>
      <c r="B205" s="704"/>
      <c r="C205" s="670"/>
      <c r="D205" s="144"/>
      <c r="E205" s="647"/>
      <c r="F205" s="159"/>
      <c r="G205" s="473"/>
      <c r="H205" s="627"/>
      <c r="I205" s="627"/>
      <c r="J205" s="627"/>
      <c r="K205" s="627"/>
      <c r="L205" s="627"/>
      <c r="M205" s="627"/>
      <c r="N205" s="627"/>
      <c r="O205" s="627"/>
      <c r="P205" s="627"/>
      <c r="Q205" s="627"/>
      <c r="R205" s="159"/>
    </row>
    <row r="206" spans="1:18" s="104" customFormat="1" ht="33" customHeight="1">
      <c r="A206" s="665">
        <v>35</v>
      </c>
      <c r="B206" s="709" t="s">
        <v>602</v>
      </c>
      <c r="C206" s="668" t="s">
        <v>116</v>
      </c>
      <c r="D206" s="561" t="s">
        <v>117</v>
      </c>
      <c r="E206" s="645" t="s">
        <v>17</v>
      </c>
      <c r="F206" s="102" t="s">
        <v>111</v>
      </c>
      <c r="G206" s="458">
        <f>R206*J5</f>
        <v>0</v>
      </c>
      <c r="H206" s="109">
        <v>0</v>
      </c>
      <c r="I206" s="103"/>
      <c r="J206" s="103"/>
      <c r="K206" s="103"/>
      <c r="L206" s="103"/>
      <c r="M206" s="103"/>
      <c r="N206" s="103"/>
      <c r="O206" s="103"/>
      <c r="P206" s="103"/>
      <c r="Q206" s="156"/>
      <c r="R206" s="376">
        <v>0.62</v>
      </c>
    </row>
    <row r="207" spans="1:18" s="104" customFormat="1" ht="33" customHeight="1">
      <c r="A207" s="666"/>
      <c r="B207" s="710"/>
      <c r="C207" s="669"/>
      <c r="D207" s="117"/>
      <c r="E207" s="646"/>
      <c r="F207" s="557" t="s">
        <v>112</v>
      </c>
      <c r="G207" s="468"/>
      <c r="H207" s="129"/>
      <c r="I207" s="113"/>
      <c r="J207" s="113"/>
      <c r="K207" s="113"/>
      <c r="L207" s="113"/>
      <c r="M207" s="113"/>
      <c r="N207" s="113"/>
      <c r="O207" s="113"/>
      <c r="P207" s="113"/>
      <c r="Q207" s="151"/>
      <c r="R207" s="381"/>
    </row>
    <row r="208" spans="1:18" s="104" customFormat="1" ht="33" customHeight="1" thickBot="1">
      <c r="A208" s="666"/>
      <c r="B208" s="710"/>
      <c r="C208" s="669"/>
      <c r="D208" s="562"/>
      <c r="E208" s="646"/>
      <c r="F208" s="107" t="s">
        <v>20</v>
      </c>
      <c r="G208" s="463"/>
      <c r="H208" s="126"/>
      <c r="I208" s="114"/>
      <c r="J208" s="114"/>
      <c r="K208" s="114"/>
      <c r="L208" s="114"/>
      <c r="M208" s="114"/>
      <c r="N208" s="114"/>
      <c r="O208" s="114"/>
      <c r="P208" s="114"/>
      <c r="Q208" s="158"/>
      <c r="R208" s="379"/>
    </row>
    <row r="209" spans="1:18" s="104" customFormat="1" ht="33" customHeight="1" thickBot="1">
      <c r="A209" s="667"/>
      <c r="B209" s="711"/>
      <c r="C209" s="670"/>
      <c r="D209" s="144"/>
      <c r="E209" s="647"/>
      <c r="F209" s="160"/>
      <c r="G209" s="474"/>
      <c r="H209" s="627"/>
      <c r="I209" s="627"/>
      <c r="J209" s="627"/>
      <c r="K209" s="627"/>
      <c r="L209" s="627"/>
      <c r="M209" s="627"/>
      <c r="N209" s="627"/>
      <c r="O209" s="627"/>
      <c r="P209" s="627"/>
      <c r="Q209" s="627"/>
      <c r="R209" s="160"/>
    </row>
    <row r="210" spans="1:18" s="104" customFormat="1" ht="33" customHeight="1">
      <c r="A210" s="665">
        <v>36</v>
      </c>
      <c r="B210" s="709" t="s">
        <v>603</v>
      </c>
      <c r="C210" s="668" t="s">
        <v>116</v>
      </c>
      <c r="D210" s="161" t="s">
        <v>408</v>
      </c>
      <c r="E210" s="645" t="s">
        <v>17</v>
      </c>
      <c r="F210" s="102" t="s">
        <v>111</v>
      </c>
      <c r="G210" s="458">
        <f>R210*J5</f>
        <v>0</v>
      </c>
      <c r="H210" s="109">
        <v>0</v>
      </c>
      <c r="I210" s="103"/>
      <c r="J210" s="103"/>
      <c r="K210" s="103"/>
      <c r="L210" s="103"/>
      <c r="M210" s="103"/>
      <c r="N210" s="103"/>
      <c r="O210" s="103"/>
      <c r="P210" s="103"/>
      <c r="Q210" s="156"/>
      <c r="R210" s="376">
        <v>0.3</v>
      </c>
    </row>
    <row r="211" spans="1:18" s="104" customFormat="1" ht="33" customHeight="1">
      <c r="A211" s="666"/>
      <c r="B211" s="710"/>
      <c r="C211" s="669"/>
      <c r="D211" s="162"/>
      <c r="E211" s="646"/>
      <c r="F211" s="557" t="s">
        <v>112</v>
      </c>
      <c r="G211" s="468"/>
      <c r="H211" s="129"/>
      <c r="I211" s="113"/>
      <c r="J211" s="113"/>
      <c r="K211" s="113"/>
      <c r="L211" s="113"/>
      <c r="M211" s="113"/>
      <c r="N211" s="113"/>
      <c r="O211" s="113"/>
      <c r="P211" s="113"/>
      <c r="Q211" s="151"/>
      <c r="R211" s="381"/>
    </row>
    <row r="212" spans="1:18" s="104" customFormat="1" ht="33" customHeight="1" thickBot="1">
      <c r="A212" s="666"/>
      <c r="B212" s="710"/>
      <c r="C212" s="669"/>
      <c r="D212" s="554"/>
      <c r="E212" s="646"/>
      <c r="F212" s="107" t="s">
        <v>20</v>
      </c>
      <c r="G212" s="463"/>
      <c r="H212" s="126"/>
      <c r="I212" s="114"/>
      <c r="J212" s="114"/>
      <c r="K212" s="114"/>
      <c r="L212" s="114"/>
      <c r="M212" s="114"/>
      <c r="N212" s="114"/>
      <c r="O212" s="114"/>
      <c r="P212" s="114"/>
      <c r="Q212" s="158"/>
      <c r="R212" s="379"/>
    </row>
    <row r="213" spans="1:18" s="104" customFormat="1" ht="155.44999999999999" customHeight="1" thickBot="1">
      <c r="A213" s="667"/>
      <c r="B213" s="711"/>
      <c r="C213" s="670"/>
      <c r="D213" s="163"/>
      <c r="E213" s="647"/>
      <c r="F213" s="132"/>
      <c r="G213" s="470"/>
      <c r="H213" s="635"/>
      <c r="I213" s="635"/>
      <c r="J213" s="635"/>
      <c r="K213" s="635"/>
      <c r="L213" s="635"/>
      <c r="M213" s="635"/>
      <c r="N213" s="635"/>
      <c r="O213" s="635"/>
      <c r="P213" s="635"/>
      <c r="Q213" s="635"/>
      <c r="R213" s="558"/>
    </row>
    <row r="214" spans="1:18" s="104" customFormat="1" ht="33" customHeight="1">
      <c r="A214" s="666">
        <v>37</v>
      </c>
      <c r="B214" s="709" t="s">
        <v>604</v>
      </c>
      <c r="C214" s="669" t="s">
        <v>116</v>
      </c>
      <c r="D214" s="161" t="s">
        <v>118</v>
      </c>
      <c r="E214" s="645" t="s">
        <v>17</v>
      </c>
      <c r="F214" s="102" t="s">
        <v>111</v>
      </c>
      <c r="G214" s="458">
        <f>R214*J5</f>
        <v>0</v>
      </c>
      <c r="H214" s="109">
        <v>0</v>
      </c>
      <c r="I214" s="103"/>
      <c r="J214" s="103"/>
      <c r="K214" s="103"/>
      <c r="L214" s="103"/>
      <c r="M214" s="103"/>
      <c r="N214" s="103"/>
      <c r="O214" s="103"/>
      <c r="P214" s="103"/>
      <c r="Q214" s="156"/>
      <c r="R214" s="376">
        <v>0.27</v>
      </c>
    </row>
    <row r="215" spans="1:18" s="104" customFormat="1" ht="33" customHeight="1">
      <c r="A215" s="666"/>
      <c r="B215" s="710"/>
      <c r="C215" s="669"/>
      <c r="D215" s="162"/>
      <c r="E215" s="646"/>
      <c r="F215" s="557" t="s">
        <v>112</v>
      </c>
      <c r="G215" s="468"/>
      <c r="H215" s="129"/>
      <c r="I215" s="113"/>
      <c r="J215" s="113"/>
      <c r="K215" s="113"/>
      <c r="L215" s="113"/>
      <c r="M215" s="113"/>
      <c r="N215" s="113"/>
      <c r="O215" s="113"/>
      <c r="P215" s="113"/>
      <c r="Q215" s="151"/>
      <c r="R215" s="381"/>
    </row>
    <row r="216" spans="1:18" s="104" customFormat="1" ht="33" customHeight="1" thickBot="1">
      <c r="A216" s="666"/>
      <c r="B216" s="710"/>
      <c r="C216" s="669"/>
      <c r="D216" s="554"/>
      <c r="E216" s="646"/>
      <c r="F216" s="107" t="s">
        <v>20</v>
      </c>
      <c r="G216" s="463"/>
      <c r="H216" s="126"/>
      <c r="I216" s="114"/>
      <c r="J216" s="114"/>
      <c r="K216" s="114"/>
      <c r="L216" s="114"/>
      <c r="M216" s="114"/>
      <c r="N216" s="114"/>
      <c r="O216" s="114"/>
      <c r="P216" s="114"/>
      <c r="Q216" s="158"/>
      <c r="R216" s="379"/>
    </row>
    <row r="217" spans="1:18" s="104" customFormat="1" ht="100.9" customHeight="1" thickBot="1">
      <c r="A217" s="667"/>
      <c r="B217" s="711"/>
      <c r="C217" s="670"/>
      <c r="D217" s="163"/>
      <c r="E217" s="647"/>
      <c r="F217" s="132"/>
      <c r="G217" s="470"/>
      <c r="H217" s="635"/>
      <c r="I217" s="635"/>
      <c r="J217" s="635"/>
      <c r="K217" s="635"/>
      <c r="L217" s="635"/>
      <c r="M217" s="635"/>
      <c r="N217" s="635"/>
      <c r="O217" s="635"/>
      <c r="P217" s="635"/>
      <c r="Q217" s="635"/>
      <c r="R217" s="558"/>
    </row>
    <row r="218" spans="1:18" s="104" customFormat="1" ht="33" customHeight="1">
      <c r="A218" s="665">
        <v>38</v>
      </c>
      <c r="B218" s="709" t="s">
        <v>119</v>
      </c>
      <c r="C218" s="668" t="s">
        <v>116</v>
      </c>
      <c r="D218" s="161" t="s">
        <v>120</v>
      </c>
      <c r="E218" s="645" t="s">
        <v>17</v>
      </c>
      <c r="F218" s="102" t="s">
        <v>111</v>
      </c>
      <c r="G218" s="458">
        <f>R218*J5</f>
        <v>0</v>
      </c>
      <c r="H218" s="109">
        <v>0</v>
      </c>
      <c r="I218" s="103"/>
      <c r="J218" s="103"/>
      <c r="K218" s="103"/>
      <c r="L218" s="103"/>
      <c r="M218" s="103"/>
      <c r="N218" s="103"/>
      <c r="O218" s="103"/>
      <c r="P218" s="103"/>
      <c r="Q218" s="156"/>
      <c r="R218" s="376">
        <v>0.05</v>
      </c>
    </row>
    <row r="219" spans="1:18" s="104" customFormat="1" ht="33" customHeight="1">
      <c r="A219" s="666"/>
      <c r="B219" s="710"/>
      <c r="C219" s="669"/>
      <c r="D219" s="162"/>
      <c r="E219" s="646"/>
      <c r="F219" s="557" t="s">
        <v>112</v>
      </c>
      <c r="G219" s="468"/>
      <c r="H219" s="129"/>
      <c r="I219" s="113"/>
      <c r="J219" s="113"/>
      <c r="K219" s="113"/>
      <c r="L219" s="113"/>
      <c r="M219" s="113"/>
      <c r="N219" s="113"/>
      <c r="O219" s="113"/>
      <c r="P219" s="113"/>
      <c r="Q219" s="151"/>
      <c r="R219" s="381"/>
    </row>
    <row r="220" spans="1:18" s="104" customFormat="1" ht="33" customHeight="1" thickBot="1">
      <c r="A220" s="666"/>
      <c r="B220" s="710"/>
      <c r="C220" s="669"/>
      <c r="D220" s="554"/>
      <c r="E220" s="646"/>
      <c r="F220" s="107" t="s">
        <v>20</v>
      </c>
      <c r="G220" s="463"/>
      <c r="H220" s="126"/>
      <c r="I220" s="114"/>
      <c r="J220" s="114"/>
      <c r="K220" s="114"/>
      <c r="L220" s="114"/>
      <c r="M220" s="114"/>
      <c r="N220" s="114"/>
      <c r="O220" s="114"/>
      <c r="P220" s="114"/>
      <c r="Q220" s="158"/>
      <c r="R220" s="379"/>
    </row>
    <row r="221" spans="1:18" s="104" customFormat="1" ht="33" customHeight="1" thickBot="1">
      <c r="A221" s="667"/>
      <c r="B221" s="711"/>
      <c r="C221" s="670"/>
      <c r="D221" s="163"/>
      <c r="E221" s="647"/>
      <c r="F221" s="132"/>
      <c r="G221" s="470"/>
      <c r="H221" s="635"/>
      <c r="I221" s="635"/>
      <c r="J221" s="635"/>
      <c r="K221" s="635"/>
      <c r="L221" s="635"/>
      <c r="M221" s="635"/>
      <c r="N221" s="635"/>
      <c r="O221" s="635"/>
      <c r="P221" s="635"/>
      <c r="Q221" s="635"/>
      <c r="R221" s="558"/>
    </row>
    <row r="222" spans="1:18" s="104" customFormat="1" ht="33" customHeight="1">
      <c r="A222" s="665">
        <v>39</v>
      </c>
      <c r="B222" s="709" t="s">
        <v>665</v>
      </c>
      <c r="C222" s="668" t="s">
        <v>110</v>
      </c>
      <c r="D222" s="161" t="s">
        <v>184</v>
      </c>
      <c r="E222" s="645" t="s">
        <v>17</v>
      </c>
      <c r="F222" s="102" t="s">
        <v>111</v>
      </c>
      <c r="G222" s="456">
        <f>R222*J5</f>
        <v>0</v>
      </c>
      <c r="H222" s="109"/>
      <c r="I222" s="103"/>
      <c r="J222" s="103">
        <v>0</v>
      </c>
      <c r="K222" s="103"/>
      <c r="L222" s="103"/>
      <c r="M222" s="103"/>
      <c r="N222" s="103"/>
      <c r="O222" s="103"/>
      <c r="P222" s="103"/>
      <c r="Q222" s="156"/>
      <c r="R222" s="376">
        <v>0.2</v>
      </c>
    </row>
    <row r="223" spans="1:18" s="104" customFormat="1" ht="33" customHeight="1">
      <c r="A223" s="666"/>
      <c r="B223" s="710"/>
      <c r="C223" s="669"/>
      <c r="D223" s="162"/>
      <c r="E223" s="646"/>
      <c r="F223" s="557" t="s">
        <v>112</v>
      </c>
      <c r="G223" s="468"/>
      <c r="H223" s="129"/>
      <c r="I223" s="113"/>
      <c r="J223" s="113"/>
      <c r="K223" s="113"/>
      <c r="L223" s="113"/>
      <c r="M223" s="113"/>
      <c r="N223" s="113"/>
      <c r="O223" s="113"/>
      <c r="P223" s="113"/>
      <c r="Q223" s="151"/>
      <c r="R223" s="381"/>
    </row>
    <row r="224" spans="1:18" s="104" customFormat="1" ht="33" customHeight="1" thickBot="1">
      <c r="A224" s="666"/>
      <c r="B224" s="710"/>
      <c r="C224" s="669"/>
      <c r="D224" s="554"/>
      <c r="E224" s="646"/>
      <c r="F224" s="107" t="s">
        <v>20</v>
      </c>
      <c r="G224" s="497"/>
      <c r="H224" s="126"/>
      <c r="I224" s="114"/>
      <c r="J224" s="114"/>
      <c r="K224" s="114"/>
      <c r="L224" s="114"/>
      <c r="M224" s="114"/>
      <c r="N224" s="114"/>
      <c r="O224" s="114"/>
      <c r="P224" s="114"/>
      <c r="Q224" s="158"/>
      <c r="R224" s="379"/>
    </row>
    <row r="225" spans="1:18" s="104" customFormat="1" ht="33" customHeight="1" thickBot="1">
      <c r="A225" s="667"/>
      <c r="B225" s="711"/>
      <c r="C225" s="670"/>
      <c r="D225" s="163"/>
      <c r="E225" s="647"/>
      <c r="F225" s="132"/>
      <c r="G225" s="470"/>
      <c r="H225" s="635"/>
      <c r="I225" s="635"/>
      <c r="J225" s="635"/>
      <c r="K225" s="635"/>
      <c r="L225" s="635"/>
      <c r="M225" s="635"/>
      <c r="N225" s="635"/>
      <c r="O225" s="635"/>
      <c r="P225" s="635"/>
      <c r="Q225" s="635"/>
      <c r="R225" s="558"/>
    </row>
    <row r="226" spans="1:18" s="104" customFormat="1" ht="33" customHeight="1">
      <c r="A226" s="665">
        <v>40</v>
      </c>
      <c r="B226" s="709" t="s">
        <v>605</v>
      </c>
      <c r="C226" s="668" t="s">
        <v>110</v>
      </c>
      <c r="D226" s="161" t="s">
        <v>121</v>
      </c>
      <c r="E226" s="645" t="s">
        <v>17</v>
      </c>
      <c r="F226" s="102" t="s">
        <v>111</v>
      </c>
      <c r="G226" s="456">
        <f>R226*J5</f>
        <v>0</v>
      </c>
      <c r="H226" s="109"/>
      <c r="I226" s="103"/>
      <c r="J226" s="103">
        <v>0</v>
      </c>
      <c r="K226" s="103"/>
      <c r="L226" s="103"/>
      <c r="M226" s="103"/>
      <c r="N226" s="103"/>
      <c r="O226" s="103"/>
      <c r="P226" s="103"/>
      <c r="Q226" s="156"/>
      <c r="R226" s="376">
        <v>0.1</v>
      </c>
    </row>
    <row r="227" spans="1:18" s="104" customFormat="1" ht="33" customHeight="1">
      <c r="A227" s="666"/>
      <c r="B227" s="710"/>
      <c r="C227" s="669"/>
      <c r="D227" s="162"/>
      <c r="E227" s="646"/>
      <c r="F227" s="557" t="s">
        <v>112</v>
      </c>
      <c r="G227" s="468"/>
      <c r="H227" s="129"/>
      <c r="I227" s="113"/>
      <c r="J227" s="113"/>
      <c r="K227" s="113"/>
      <c r="L227" s="113"/>
      <c r="M227" s="113"/>
      <c r="N227" s="113"/>
      <c r="O227" s="113"/>
      <c r="P227" s="113"/>
      <c r="Q227" s="151"/>
      <c r="R227" s="381"/>
    </row>
    <row r="228" spans="1:18" s="104" customFormat="1" ht="33" customHeight="1" thickBot="1">
      <c r="A228" s="666"/>
      <c r="B228" s="710"/>
      <c r="C228" s="669"/>
      <c r="D228" s="554"/>
      <c r="E228" s="646"/>
      <c r="F228" s="107" t="s">
        <v>20</v>
      </c>
      <c r="G228" s="497"/>
      <c r="H228" s="126"/>
      <c r="I228" s="114"/>
      <c r="J228" s="114"/>
      <c r="K228" s="114"/>
      <c r="L228" s="114"/>
      <c r="M228" s="114"/>
      <c r="N228" s="114"/>
      <c r="O228" s="114"/>
      <c r="P228" s="114"/>
      <c r="Q228" s="158"/>
      <c r="R228" s="379"/>
    </row>
    <row r="229" spans="1:18" s="104" customFormat="1" ht="45" customHeight="1" thickBot="1">
      <c r="A229" s="667"/>
      <c r="B229" s="711"/>
      <c r="C229" s="670"/>
      <c r="D229" s="163"/>
      <c r="E229" s="647"/>
      <c r="F229" s="132"/>
      <c r="G229" s="470"/>
      <c r="H229" s="635"/>
      <c r="I229" s="635"/>
      <c r="J229" s="635"/>
      <c r="K229" s="635"/>
      <c r="L229" s="635"/>
      <c r="M229" s="635"/>
      <c r="N229" s="635"/>
      <c r="O229" s="635"/>
      <c r="P229" s="635"/>
      <c r="Q229" s="635"/>
      <c r="R229" s="558"/>
    </row>
    <row r="230" spans="1:18" s="104" customFormat="1" ht="33" customHeight="1">
      <c r="A230" s="665">
        <v>41</v>
      </c>
      <c r="B230" s="709" t="s">
        <v>606</v>
      </c>
      <c r="C230" s="668" t="s">
        <v>110</v>
      </c>
      <c r="D230" s="161" t="s">
        <v>118</v>
      </c>
      <c r="E230" s="645" t="s">
        <v>17</v>
      </c>
      <c r="F230" s="102" t="s">
        <v>111</v>
      </c>
      <c r="G230" s="456">
        <f>R230*J5</f>
        <v>0</v>
      </c>
      <c r="H230" s="109"/>
      <c r="I230" s="103"/>
      <c r="J230" s="103">
        <v>0</v>
      </c>
      <c r="K230" s="103"/>
      <c r="L230" s="103"/>
      <c r="M230" s="103"/>
      <c r="N230" s="103"/>
      <c r="O230" s="103"/>
      <c r="P230" s="103"/>
      <c r="Q230" s="156"/>
      <c r="R230" s="376">
        <v>0.15</v>
      </c>
    </row>
    <row r="231" spans="1:18" s="104" customFormat="1" ht="33" customHeight="1">
      <c r="A231" s="666"/>
      <c r="B231" s="710"/>
      <c r="C231" s="669"/>
      <c r="D231" s="162"/>
      <c r="E231" s="646"/>
      <c r="F231" s="557" t="s">
        <v>112</v>
      </c>
      <c r="G231" s="468"/>
      <c r="H231" s="129"/>
      <c r="I231" s="113"/>
      <c r="J231" s="113"/>
      <c r="K231" s="113"/>
      <c r="L231" s="113"/>
      <c r="M231" s="113"/>
      <c r="N231" s="113"/>
      <c r="O231" s="113"/>
      <c r="P231" s="113"/>
      <c r="Q231" s="151"/>
      <c r="R231" s="381"/>
    </row>
    <row r="232" spans="1:18" s="104" customFormat="1" ht="33" customHeight="1" thickBot="1">
      <c r="A232" s="666"/>
      <c r="B232" s="710"/>
      <c r="C232" s="669"/>
      <c r="D232" s="554"/>
      <c r="E232" s="646"/>
      <c r="F232" s="107" t="s">
        <v>20</v>
      </c>
      <c r="G232" s="497"/>
      <c r="H232" s="126"/>
      <c r="I232" s="114"/>
      <c r="J232" s="114"/>
      <c r="K232" s="114"/>
      <c r="L232" s="114"/>
      <c r="M232" s="114"/>
      <c r="N232" s="114"/>
      <c r="O232" s="114"/>
      <c r="P232" s="114"/>
      <c r="Q232" s="158"/>
      <c r="R232" s="379"/>
    </row>
    <row r="233" spans="1:18" s="104" customFormat="1" ht="33" customHeight="1" thickBot="1">
      <c r="A233" s="667"/>
      <c r="B233" s="711"/>
      <c r="C233" s="670"/>
      <c r="D233" s="163"/>
      <c r="E233" s="647"/>
      <c r="F233" s="132"/>
      <c r="G233" s="470"/>
      <c r="H233" s="635"/>
      <c r="I233" s="635"/>
      <c r="J233" s="635"/>
      <c r="K233" s="635"/>
      <c r="L233" s="635"/>
      <c r="M233" s="635"/>
      <c r="N233" s="635"/>
      <c r="O233" s="635"/>
      <c r="P233" s="635"/>
      <c r="Q233" s="635"/>
      <c r="R233" s="558"/>
    </row>
    <row r="234" spans="1:18" s="104" customFormat="1" ht="33" customHeight="1">
      <c r="A234" s="665">
        <v>42</v>
      </c>
      <c r="B234" s="709" t="s">
        <v>663</v>
      </c>
      <c r="C234" s="668" t="s">
        <v>110</v>
      </c>
      <c r="D234" s="161" t="s">
        <v>417</v>
      </c>
      <c r="E234" s="645" t="s">
        <v>17</v>
      </c>
      <c r="F234" s="102" t="s">
        <v>111</v>
      </c>
      <c r="G234" s="456">
        <f>R234*J5</f>
        <v>0</v>
      </c>
      <c r="H234" s="109"/>
      <c r="I234" s="103"/>
      <c r="J234" s="103">
        <v>0</v>
      </c>
      <c r="K234" s="103"/>
      <c r="L234" s="103"/>
      <c r="M234" s="103"/>
      <c r="N234" s="103"/>
      <c r="O234" s="103"/>
      <c r="P234" s="103"/>
      <c r="Q234" s="156"/>
      <c r="R234" s="376">
        <v>0.6</v>
      </c>
    </row>
    <row r="235" spans="1:18" s="104" customFormat="1" ht="33" customHeight="1">
      <c r="A235" s="666"/>
      <c r="B235" s="710"/>
      <c r="C235" s="669"/>
      <c r="D235" s="162"/>
      <c r="E235" s="646"/>
      <c r="F235" s="557" t="s">
        <v>112</v>
      </c>
      <c r="G235" s="468"/>
      <c r="H235" s="129"/>
      <c r="I235" s="113"/>
      <c r="J235" s="113"/>
      <c r="K235" s="113"/>
      <c r="L235" s="113"/>
      <c r="M235" s="113"/>
      <c r="N235" s="113"/>
      <c r="O235" s="113"/>
      <c r="P235" s="113"/>
      <c r="Q235" s="151"/>
      <c r="R235" s="381"/>
    </row>
    <row r="236" spans="1:18" s="104" customFormat="1" ht="33" customHeight="1" thickBot="1">
      <c r="A236" s="666"/>
      <c r="B236" s="710"/>
      <c r="C236" s="669"/>
      <c r="D236" s="554"/>
      <c r="E236" s="646"/>
      <c r="F236" s="107" t="s">
        <v>20</v>
      </c>
      <c r="G236" s="497"/>
      <c r="H236" s="126"/>
      <c r="I236" s="114"/>
      <c r="J236" s="114"/>
      <c r="K236" s="114"/>
      <c r="L236" s="114"/>
      <c r="M236" s="114"/>
      <c r="N236" s="114"/>
      <c r="O236" s="114"/>
      <c r="P236" s="114"/>
      <c r="Q236" s="158"/>
      <c r="R236" s="379"/>
    </row>
    <row r="237" spans="1:18" s="104" customFormat="1" ht="33" customHeight="1" thickBot="1">
      <c r="A237" s="667"/>
      <c r="B237" s="711"/>
      <c r="C237" s="670"/>
      <c r="D237" s="163"/>
      <c r="E237" s="647"/>
      <c r="F237" s="132"/>
      <c r="G237" s="470"/>
      <c r="H237" s="635"/>
      <c r="I237" s="635"/>
      <c r="J237" s="635"/>
      <c r="K237" s="635"/>
      <c r="L237" s="635"/>
      <c r="M237" s="635"/>
      <c r="N237" s="635"/>
      <c r="O237" s="635"/>
      <c r="P237" s="635"/>
      <c r="Q237" s="635"/>
      <c r="R237" s="558"/>
    </row>
    <row r="238" spans="1:18" s="104" customFormat="1" ht="33" customHeight="1">
      <c r="A238" s="665">
        <v>43</v>
      </c>
      <c r="B238" s="709" t="s">
        <v>665</v>
      </c>
      <c r="C238" s="668" t="s">
        <v>110</v>
      </c>
      <c r="D238" s="161" t="s">
        <v>120</v>
      </c>
      <c r="E238" s="645" t="s">
        <v>17</v>
      </c>
      <c r="F238" s="102" t="s">
        <v>111</v>
      </c>
      <c r="G238" s="456">
        <f>R238*J5</f>
        <v>0</v>
      </c>
      <c r="H238" s="109"/>
      <c r="I238" s="103"/>
      <c r="J238" s="103">
        <v>0</v>
      </c>
      <c r="K238" s="103"/>
      <c r="L238" s="103"/>
      <c r="M238" s="103"/>
      <c r="N238" s="103"/>
      <c r="O238" s="103"/>
      <c r="P238" s="103"/>
      <c r="Q238" s="156"/>
      <c r="R238" s="376">
        <v>0.21</v>
      </c>
    </row>
    <row r="239" spans="1:18" s="104" customFormat="1" ht="33" customHeight="1">
      <c r="A239" s="666"/>
      <c r="B239" s="710"/>
      <c r="C239" s="669"/>
      <c r="D239" s="162"/>
      <c r="E239" s="646"/>
      <c r="F239" s="557" t="s">
        <v>112</v>
      </c>
      <c r="G239" s="468"/>
      <c r="H239" s="129"/>
      <c r="I239" s="113"/>
      <c r="J239" s="113"/>
      <c r="K239" s="113"/>
      <c r="L239" s="113"/>
      <c r="M239" s="113"/>
      <c r="N239" s="113"/>
      <c r="O239" s="113"/>
      <c r="P239" s="113"/>
      <c r="Q239" s="151"/>
      <c r="R239" s="381"/>
    </row>
    <row r="240" spans="1:18" s="104" customFormat="1" ht="33" customHeight="1" thickBot="1">
      <c r="A240" s="666"/>
      <c r="B240" s="710"/>
      <c r="C240" s="669"/>
      <c r="D240" s="554"/>
      <c r="E240" s="646"/>
      <c r="F240" s="107" t="s">
        <v>20</v>
      </c>
      <c r="G240" s="497"/>
      <c r="H240" s="126"/>
      <c r="I240" s="114"/>
      <c r="J240" s="114"/>
      <c r="K240" s="114"/>
      <c r="L240" s="114"/>
      <c r="M240" s="114"/>
      <c r="N240" s="114"/>
      <c r="O240" s="114"/>
      <c r="P240" s="114"/>
      <c r="Q240" s="158"/>
      <c r="R240" s="379"/>
    </row>
    <row r="241" spans="1:18" s="104" customFormat="1" ht="33" customHeight="1" thickBot="1">
      <c r="A241" s="667"/>
      <c r="B241" s="711"/>
      <c r="C241" s="670"/>
      <c r="D241" s="163"/>
      <c r="E241" s="647"/>
      <c r="F241" s="132"/>
      <c r="G241" s="470"/>
      <c r="H241" s="635"/>
      <c r="I241" s="635"/>
      <c r="J241" s="635"/>
      <c r="K241" s="635"/>
      <c r="L241" s="635"/>
      <c r="M241" s="635"/>
      <c r="N241" s="635"/>
      <c r="O241" s="635"/>
      <c r="P241" s="635"/>
      <c r="Q241" s="635"/>
      <c r="R241" s="558"/>
    </row>
    <row r="242" spans="1:18" ht="35.1" hidden="1" customHeight="1" thickBot="1">
      <c r="A242" s="722" t="s">
        <v>14</v>
      </c>
      <c r="B242" s="723"/>
      <c r="C242" s="723"/>
      <c r="D242" s="723"/>
      <c r="E242" s="723"/>
      <c r="F242" s="723"/>
      <c r="G242" s="723"/>
      <c r="H242" s="723"/>
      <c r="I242" s="723"/>
      <c r="J242" s="723"/>
      <c r="K242" s="723"/>
      <c r="L242" s="723"/>
      <c r="M242" s="723"/>
      <c r="N242" s="723"/>
      <c r="O242" s="723"/>
      <c r="P242" s="723"/>
      <c r="Q242" s="723"/>
      <c r="R242" s="389"/>
    </row>
    <row r="243" spans="1:18" s="14" customFormat="1" ht="35.1" hidden="1" customHeight="1" thickBot="1">
      <c r="A243" s="640" t="s">
        <v>122</v>
      </c>
      <c r="B243" s="641"/>
      <c r="C243" s="641"/>
      <c r="D243" s="641"/>
      <c r="E243" s="724"/>
      <c r="F243" s="205">
        <f>SUM(H243:Q243)</f>
        <v>0</v>
      </c>
      <c r="G243" s="413">
        <f>G19+G24+G30+G34+G41+G49+G55+G64+G68+G74+G80+G88+G92+G100+G108+G113+G118+G125+G132+G136+G143+G155+G160+G166+G170+G174+G178+G182+G186+G194+G206+G210+G214+G218+G226+G149+G198+G202+G230+G234+G238+G222+G190</f>
        <v>0</v>
      </c>
      <c r="H243" s="205">
        <f>H19+H24+H30+H34+H41+H49+H55+H64+H68+H74+H80+H88+H92+H100+H108+H113+H118+H125+H132+H136+H143+H155+H160+H166+H170+H174+H178+H182+H186+H194+H206+H210+H214+H218+H226+H149+H198+H202+H230+H234+H238+H222+H190</f>
        <v>0</v>
      </c>
      <c r="I243" s="205">
        <f t="shared" ref="I243:Q243" si="0">I19+I24+I30+I34+I41+I49+I55+I64+I68+I74+I80+I88+I92+I100+I108+I113+I118+I125+I132+I136+I143+I155+I160+I166+I170+I174+I178+I182+I186+I194+I206+I210+I214+I218+I226+I149+I198+I202+I230+I234+I238+I222+I190</f>
        <v>0</v>
      </c>
      <c r="J243" s="205">
        <f t="shared" si="0"/>
        <v>0</v>
      </c>
      <c r="K243" s="205">
        <f t="shared" si="0"/>
        <v>0</v>
      </c>
      <c r="L243" s="205">
        <f t="shared" si="0"/>
        <v>0</v>
      </c>
      <c r="M243" s="205">
        <f t="shared" si="0"/>
        <v>0</v>
      </c>
      <c r="N243" s="205">
        <f t="shared" si="0"/>
        <v>0</v>
      </c>
      <c r="O243" s="205">
        <f t="shared" si="0"/>
        <v>0</v>
      </c>
      <c r="P243" s="205">
        <f t="shared" si="0"/>
        <v>0</v>
      </c>
      <c r="Q243" s="46">
        <f t="shared" si="0"/>
        <v>0</v>
      </c>
      <c r="R243" s="205">
        <f>R19+R24+R30+R34+R41+R49+R55+R64+R68+R74+R80+R88+R92+R100+R108+R113+R118+R125+R132+R136+R143+R155+R160+R166+R170+R174+R178+R182+R186+R194+R206+R210+R214+R218+R226+R149+R198+R202+R230+R234+R238+R222+R190</f>
        <v>21.540000000000003</v>
      </c>
    </row>
    <row r="244" spans="1:18" s="14" customFormat="1" ht="35.1" hidden="1" customHeight="1" thickBot="1">
      <c r="A244" s="725" t="s">
        <v>123</v>
      </c>
      <c r="B244" s="726"/>
      <c r="C244" s="726"/>
      <c r="D244" s="726"/>
      <c r="E244" s="727"/>
      <c r="F244" s="205">
        <f>SUM(H244:Q244)</f>
        <v>0</v>
      </c>
      <c r="G244" s="413">
        <f t="shared" ref="G244:R245" si="1">G20+G25+G31+G35+G42+G50+G56+G65+G69+G75+G81+G89+G93+G101+G109+G114+G119+G126+G133+G137+G144+G156+G161+G167+G171+G175+G179+G183+G187+G195+G207+G211+G215+G219+G227+G150+G199+G203+G231+G235+G239+G223+G191</f>
        <v>0</v>
      </c>
      <c r="H244" s="205">
        <f t="shared" si="1"/>
        <v>0</v>
      </c>
      <c r="I244" s="205">
        <f t="shared" si="1"/>
        <v>0</v>
      </c>
      <c r="J244" s="205">
        <f t="shared" si="1"/>
        <v>0</v>
      </c>
      <c r="K244" s="205">
        <f t="shared" si="1"/>
        <v>0</v>
      </c>
      <c r="L244" s="205">
        <f t="shared" si="1"/>
        <v>0</v>
      </c>
      <c r="M244" s="205">
        <f t="shared" si="1"/>
        <v>0</v>
      </c>
      <c r="N244" s="205">
        <f t="shared" si="1"/>
        <v>0</v>
      </c>
      <c r="O244" s="205">
        <f t="shared" si="1"/>
        <v>0</v>
      </c>
      <c r="P244" s="205">
        <f t="shared" si="1"/>
        <v>0</v>
      </c>
      <c r="Q244" s="46">
        <f t="shared" si="1"/>
        <v>0</v>
      </c>
      <c r="R244" s="205">
        <f t="shared" si="1"/>
        <v>15.1</v>
      </c>
    </row>
    <row r="245" spans="1:18" s="14" customFormat="1" ht="35.1" hidden="1" customHeight="1" thickBot="1">
      <c r="A245" s="728" t="s">
        <v>124</v>
      </c>
      <c r="B245" s="729"/>
      <c r="C245" s="729"/>
      <c r="D245" s="729"/>
      <c r="E245" s="730"/>
      <c r="F245" s="205">
        <f>SUM(H245:Q245)</f>
        <v>0</v>
      </c>
      <c r="G245" s="413">
        <f t="shared" si="1"/>
        <v>0</v>
      </c>
      <c r="H245" s="205">
        <f t="shared" si="1"/>
        <v>0</v>
      </c>
      <c r="I245" s="205">
        <f t="shared" si="1"/>
        <v>0</v>
      </c>
      <c r="J245" s="205">
        <f t="shared" si="1"/>
        <v>0</v>
      </c>
      <c r="K245" s="205">
        <f t="shared" si="1"/>
        <v>0</v>
      </c>
      <c r="L245" s="205">
        <f t="shared" si="1"/>
        <v>0</v>
      </c>
      <c r="M245" s="205">
        <f t="shared" si="1"/>
        <v>0</v>
      </c>
      <c r="N245" s="205">
        <f t="shared" si="1"/>
        <v>0</v>
      </c>
      <c r="O245" s="205">
        <f t="shared" si="1"/>
        <v>0</v>
      </c>
      <c r="P245" s="205">
        <f t="shared" si="1"/>
        <v>0</v>
      </c>
      <c r="Q245" s="46">
        <f t="shared" si="1"/>
        <v>0</v>
      </c>
      <c r="R245" s="205">
        <f t="shared" si="1"/>
        <v>22.65</v>
      </c>
    </row>
    <row r="246" spans="1:18" s="14" customFormat="1" ht="35.1" hidden="1" customHeight="1" thickBot="1">
      <c r="A246" s="719" t="s">
        <v>471</v>
      </c>
      <c r="B246" s="720"/>
      <c r="C246" s="720"/>
      <c r="D246" s="720"/>
      <c r="E246" s="721"/>
      <c r="F246" s="15">
        <f>F243+F244</f>
        <v>0</v>
      </c>
      <c r="G246" s="29">
        <f>G243+G244</f>
        <v>0</v>
      </c>
      <c r="H246" s="15">
        <f>H243+H244</f>
        <v>0</v>
      </c>
      <c r="I246" s="15">
        <f t="shared" ref="I246:Q246" si="2">I243+I244</f>
        <v>0</v>
      </c>
      <c r="J246" s="15">
        <f t="shared" si="2"/>
        <v>0</v>
      </c>
      <c r="K246" s="15">
        <f t="shared" si="2"/>
        <v>0</v>
      </c>
      <c r="L246" s="15">
        <f t="shared" si="2"/>
        <v>0</v>
      </c>
      <c r="M246" s="15">
        <f t="shared" si="2"/>
        <v>0</v>
      </c>
      <c r="N246" s="15">
        <f t="shared" si="2"/>
        <v>0</v>
      </c>
      <c r="O246" s="15">
        <f t="shared" si="2"/>
        <v>0</v>
      </c>
      <c r="P246" s="15">
        <f t="shared" si="2"/>
        <v>0</v>
      </c>
      <c r="Q246" s="357">
        <f t="shared" si="2"/>
        <v>0</v>
      </c>
      <c r="R246" s="15">
        <f>R243+R244</f>
        <v>36.64</v>
      </c>
    </row>
    <row r="247" spans="1:18" s="14" customFormat="1" ht="35.1" hidden="1" customHeight="1">
      <c r="A247" s="736" t="s">
        <v>472</v>
      </c>
      <c r="B247" s="737"/>
      <c r="C247" s="737"/>
      <c r="D247" s="737"/>
      <c r="E247" s="738"/>
      <c r="F247" s="618">
        <f>SUM(F243:F245)</f>
        <v>0</v>
      </c>
      <c r="G247" s="622">
        <f>G243+G244+G245</f>
        <v>0</v>
      </c>
      <c r="H247" s="618">
        <f>H243+H244+H245</f>
        <v>0</v>
      </c>
      <c r="I247" s="618">
        <f t="shared" ref="I247:Q247" si="3">I243+I244+I245</f>
        <v>0</v>
      </c>
      <c r="J247" s="618">
        <f t="shared" si="3"/>
        <v>0</v>
      </c>
      <c r="K247" s="618">
        <f t="shared" si="3"/>
        <v>0</v>
      </c>
      <c r="L247" s="618">
        <f t="shared" si="3"/>
        <v>0</v>
      </c>
      <c r="M247" s="618">
        <f t="shared" si="3"/>
        <v>0</v>
      </c>
      <c r="N247" s="618">
        <f t="shared" si="3"/>
        <v>0</v>
      </c>
      <c r="O247" s="618">
        <f t="shared" si="3"/>
        <v>0</v>
      </c>
      <c r="P247" s="618">
        <f t="shared" si="3"/>
        <v>0</v>
      </c>
      <c r="Q247" s="712">
        <f t="shared" si="3"/>
        <v>0</v>
      </c>
      <c r="R247" s="618">
        <f>R243+R244+R245</f>
        <v>59.29</v>
      </c>
    </row>
    <row r="248" spans="1:18" s="14" customFormat="1" ht="13.5" hidden="1" customHeight="1" thickBot="1">
      <c r="A248" s="739"/>
      <c r="B248" s="740"/>
      <c r="C248" s="740"/>
      <c r="D248" s="740"/>
      <c r="E248" s="741"/>
      <c r="F248" s="619"/>
      <c r="G248" s="624"/>
      <c r="H248" s="619"/>
      <c r="I248" s="619"/>
      <c r="J248" s="619"/>
      <c r="K248" s="619"/>
      <c r="L248" s="619"/>
      <c r="M248" s="619"/>
      <c r="N248" s="619"/>
      <c r="O248" s="619"/>
      <c r="P248" s="619"/>
      <c r="Q248" s="713"/>
      <c r="R248" s="619"/>
    </row>
    <row r="249" spans="1:18" s="14" customFormat="1" ht="35.1" customHeight="1" thickBot="1">
      <c r="A249" s="714"/>
      <c r="B249" s="715"/>
      <c r="C249" s="715"/>
      <c r="D249" s="715"/>
      <c r="E249" s="715"/>
      <c r="F249" s="715"/>
      <c r="G249" s="715"/>
      <c r="H249" s="715"/>
      <c r="I249" s="715"/>
      <c r="J249" s="715"/>
      <c r="K249" s="715"/>
      <c r="L249" s="715"/>
      <c r="M249" s="715"/>
      <c r="N249" s="715"/>
      <c r="O249" s="715"/>
      <c r="P249" s="715"/>
      <c r="Q249" s="715"/>
      <c r="R249" s="390"/>
    </row>
    <row r="250" spans="1:18" s="14" customFormat="1" ht="35.1" customHeight="1" thickBot="1">
      <c r="A250" s="716" t="s">
        <v>125</v>
      </c>
      <c r="B250" s="717"/>
      <c r="C250" s="717"/>
      <c r="D250" s="717"/>
      <c r="E250" s="717"/>
      <c r="F250" s="718"/>
      <c r="G250" s="414">
        <f t="shared" ref="G250:H254" si="4">G243</f>
        <v>0</v>
      </c>
      <c r="H250" s="49">
        <f t="shared" si="4"/>
        <v>0</v>
      </c>
      <c r="I250" s="49">
        <f>I243+H250</f>
        <v>0</v>
      </c>
      <c r="J250" s="49">
        <f t="shared" ref="J250:Q252" si="5">J243+I250</f>
        <v>0</v>
      </c>
      <c r="K250" s="49">
        <f t="shared" si="5"/>
        <v>0</v>
      </c>
      <c r="L250" s="49">
        <f t="shared" si="5"/>
        <v>0</v>
      </c>
      <c r="M250" s="49">
        <f t="shared" si="5"/>
        <v>0</v>
      </c>
      <c r="N250" s="49">
        <f t="shared" si="5"/>
        <v>0</v>
      </c>
      <c r="O250" s="49">
        <f t="shared" si="5"/>
        <v>0</v>
      </c>
      <c r="P250" s="49">
        <f t="shared" si="5"/>
        <v>0</v>
      </c>
      <c r="Q250" s="226">
        <f t="shared" si="5"/>
        <v>0</v>
      </c>
      <c r="R250" s="49">
        <f>R243</f>
        <v>21.540000000000003</v>
      </c>
    </row>
    <row r="251" spans="1:18" s="14" customFormat="1" ht="35.1" customHeight="1" thickBot="1">
      <c r="A251" s="731" t="s">
        <v>126</v>
      </c>
      <c r="B251" s="732"/>
      <c r="C251" s="732"/>
      <c r="D251" s="732"/>
      <c r="E251" s="732"/>
      <c r="F251" s="733"/>
      <c r="G251" s="414">
        <f t="shared" si="4"/>
        <v>0</v>
      </c>
      <c r="H251" s="49">
        <f t="shared" si="4"/>
        <v>0</v>
      </c>
      <c r="I251" s="49">
        <f>I244+H251</f>
        <v>0</v>
      </c>
      <c r="J251" s="49">
        <f t="shared" si="5"/>
        <v>0</v>
      </c>
      <c r="K251" s="49">
        <f t="shared" si="5"/>
        <v>0</v>
      </c>
      <c r="L251" s="49">
        <f t="shared" si="5"/>
        <v>0</v>
      </c>
      <c r="M251" s="49">
        <f t="shared" si="5"/>
        <v>0</v>
      </c>
      <c r="N251" s="49">
        <f t="shared" si="5"/>
        <v>0</v>
      </c>
      <c r="O251" s="49">
        <f t="shared" si="5"/>
        <v>0</v>
      </c>
      <c r="P251" s="49">
        <f t="shared" si="5"/>
        <v>0</v>
      </c>
      <c r="Q251" s="226">
        <f t="shared" si="5"/>
        <v>0</v>
      </c>
      <c r="R251" s="49">
        <f>R244</f>
        <v>15.1</v>
      </c>
    </row>
    <row r="252" spans="1:18" s="14" customFormat="1" ht="35.1" customHeight="1" thickBot="1">
      <c r="A252" s="728" t="s">
        <v>127</v>
      </c>
      <c r="B252" s="729"/>
      <c r="C252" s="729"/>
      <c r="D252" s="729"/>
      <c r="E252" s="734"/>
      <c r="F252" s="730"/>
      <c r="G252" s="414">
        <f t="shared" si="4"/>
        <v>0</v>
      </c>
      <c r="H252" s="49">
        <f t="shared" si="4"/>
        <v>0</v>
      </c>
      <c r="I252" s="49">
        <f>I245+H252</f>
        <v>0</v>
      </c>
      <c r="J252" s="49">
        <f t="shared" si="5"/>
        <v>0</v>
      </c>
      <c r="K252" s="49">
        <f t="shared" si="5"/>
        <v>0</v>
      </c>
      <c r="L252" s="49">
        <f t="shared" si="5"/>
        <v>0</v>
      </c>
      <c r="M252" s="49">
        <f t="shared" si="5"/>
        <v>0</v>
      </c>
      <c r="N252" s="49">
        <f t="shared" si="5"/>
        <v>0</v>
      </c>
      <c r="O252" s="49">
        <f t="shared" si="5"/>
        <v>0</v>
      </c>
      <c r="P252" s="49">
        <f t="shared" si="5"/>
        <v>0</v>
      </c>
      <c r="Q252" s="226">
        <f t="shared" si="5"/>
        <v>0</v>
      </c>
      <c r="R252" s="49">
        <f>R245</f>
        <v>22.65</v>
      </c>
    </row>
    <row r="253" spans="1:18" s="14" customFormat="1" ht="45.75" customHeight="1" thickBot="1">
      <c r="A253" s="719" t="s">
        <v>473</v>
      </c>
      <c r="B253" s="720"/>
      <c r="C253" s="720"/>
      <c r="D253" s="720"/>
      <c r="E253" s="735"/>
      <c r="F253" s="721"/>
      <c r="G253" s="29">
        <f t="shared" si="4"/>
        <v>0</v>
      </c>
      <c r="H253" s="15">
        <f t="shared" si="4"/>
        <v>0</v>
      </c>
      <c r="I253" s="4">
        <f t="shared" ref="I253:Q254" si="6">I246+H253</f>
        <v>0</v>
      </c>
      <c r="J253" s="4">
        <f t="shared" si="6"/>
        <v>0</v>
      </c>
      <c r="K253" s="4">
        <f t="shared" si="6"/>
        <v>0</v>
      </c>
      <c r="L253" s="4">
        <f t="shared" si="6"/>
        <v>0</v>
      </c>
      <c r="M253" s="4">
        <f t="shared" si="6"/>
        <v>0</v>
      </c>
      <c r="N253" s="4">
        <f t="shared" si="6"/>
        <v>0</v>
      </c>
      <c r="O253" s="4">
        <f t="shared" si="6"/>
        <v>0</v>
      </c>
      <c r="P253" s="4">
        <f t="shared" si="6"/>
        <v>0</v>
      </c>
      <c r="Q253" s="358">
        <f t="shared" si="6"/>
        <v>0</v>
      </c>
      <c r="R253" s="15">
        <f>R246</f>
        <v>36.64</v>
      </c>
    </row>
    <row r="254" spans="1:18" s="14" customFormat="1" ht="65.25" customHeight="1" thickBot="1">
      <c r="A254" s="747" t="s">
        <v>474</v>
      </c>
      <c r="B254" s="748"/>
      <c r="C254" s="748"/>
      <c r="D254" s="748"/>
      <c r="E254" s="748"/>
      <c r="F254" s="749"/>
      <c r="G254" s="29">
        <f t="shared" si="4"/>
        <v>0</v>
      </c>
      <c r="H254" s="23">
        <f t="shared" si="4"/>
        <v>0</v>
      </c>
      <c r="I254" s="5">
        <f t="shared" si="6"/>
        <v>0</v>
      </c>
      <c r="J254" s="5">
        <f t="shared" si="6"/>
        <v>0</v>
      </c>
      <c r="K254" s="5">
        <f t="shared" si="6"/>
        <v>0</v>
      </c>
      <c r="L254" s="5">
        <f t="shared" si="6"/>
        <v>0</v>
      </c>
      <c r="M254" s="5">
        <f t="shared" si="6"/>
        <v>0</v>
      </c>
      <c r="N254" s="5">
        <f t="shared" si="6"/>
        <v>0</v>
      </c>
      <c r="O254" s="5">
        <f t="shared" si="6"/>
        <v>0</v>
      </c>
      <c r="P254" s="5">
        <f t="shared" si="6"/>
        <v>0</v>
      </c>
      <c r="Q254" s="359">
        <f t="shared" si="6"/>
        <v>0</v>
      </c>
      <c r="R254" s="23">
        <f>R247</f>
        <v>59.29</v>
      </c>
    </row>
    <row r="255" spans="1:18" ht="35.1" customHeight="1" thickBot="1">
      <c r="A255" s="714"/>
      <c r="B255" s="750"/>
      <c r="C255" s="750"/>
      <c r="D255" s="750"/>
      <c r="E255" s="750"/>
      <c r="F255" s="750"/>
      <c r="G255" s="750"/>
      <c r="H255" s="750"/>
      <c r="I255" s="750"/>
      <c r="J255" s="750"/>
      <c r="K255" s="750"/>
      <c r="L255" s="750"/>
      <c r="M255" s="750"/>
      <c r="N255" s="750"/>
      <c r="O255" s="750"/>
      <c r="P255" s="750"/>
      <c r="Q255" s="750"/>
      <c r="R255" s="389"/>
    </row>
    <row r="256" spans="1:18" ht="34.5" customHeight="1" thickBot="1">
      <c r="A256" s="722" t="s">
        <v>128</v>
      </c>
      <c r="B256" s="723"/>
      <c r="C256" s="723"/>
      <c r="D256" s="723"/>
      <c r="E256" s="723"/>
      <c r="F256" s="723"/>
      <c r="G256" s="723"/>
      <c r="H256" s="723"/>
      <c r="I256" s="723"/>
      <c r="J256" s="723"/>
      <c r="K256" s="723"/>
      <c r="L256" s="723"/>
      <c r="M256" s="723"/>
      <c r="N256" s="723"/>
      <c r="O256" s="723"/>
      <c r="P256" s="723"/>
      <c r="Q256" s="723"/>
      <c r="R256" s="389"/>
    </row>
    <row r="257" spans="1:18" ht="35.1" customHeight="1">
      <c r="A257" s="751">
        <v>44</v>
      </c>
      <c r="B257" s="523" t="s">
        <v>129</v>
      </c>
      <c r="C257" s="754" t="s">
        <v>130</v>
      </c>
      <c r="D257" s="523"/>
      <c r="E257" s="757" t="s">
        <v>451</v>
      </c>
      <c r="F257" s="540" t="s">
        <v>18</v>
      </c>
      <c r="G257" s="456"/>
      <c r="H257" s="47"/>
      <c r="I257" s="40"/>
      <c r="J257" s="40"/>
      <c r="K257" s="40"/>
      <c r="L257" s="40"/>
      <c r="M257" s="40"/>
      <c r="N257" s="40"/>
      <c r="O257" s="40"/>
      <c r="P257" s="40"/>
      <c r="Q257" s="360"/>
      <c r="R257" s="391"/>
    </row>
    <row r="258" spans="1:18" ht="35.1" customHeight="1">
      <c r="A258" s="752"/>
      <c r="B258" s="532" t="s">
        <v>131</v>
      </c>
      <c r="C258" s="755"/>
      <c r="D258" s="11"/>
      <c r="E258" s="758"/>
      <c r="F258" s="34" t="s">
        <v>19</v>
      </c>
      <c r="G258" s="468"/>
      <c r="H258" s="16"/>
      <c r="I258" s="10"/>
      <c r="J258" s="10"/>
      <c r="K258" s="16"/>
      <c r="L258" s="10"/>
      <c r="M258" s="16"/>
      <c r="N258" s="17"/>
      <c r="O258" s="10"/>
      <c r="P258" s="10"/>
      <c r="Q258" s="17"/>
      <c r="R258" s="392"/>
    </row>
    <row r="259" spans="1:18" ht="35.1" customHeight="1" thickBot="1">
      <c r="A259" s="752"/>
      <c r="B259" s="524" t="s">
        <v>132</v>
      </c>
      <c r="C259" s="755"/>
      <c r="D259" s="8"/>
      <c r="E259" s="758"/>
      <c r="F259" s="35" t="s">
        <v>20</v>
      </c>
      <c r="G259" s="497">
        <f>R259*J5</f>
        <v>0</v>
      </c>
      <c r="H259" s="44"/>
      <c r="I259" s="42"/>
      <c r="J259" s="42"/>
      <c r="K259" s="42"/>
      <c r="L259" s="42"/>
      <c r="M259" s="42"/>
      <c r="N259" s="42"/>
      <c r="O259" s="42"/>
      <c r="P259" s="42">
        <v>0</v>
      </c>
      <c r="Q259" s="361"/>
      <c r="R259" s="393">
        <v>1</v>
      </c>
    </row>
    <row r="260" spans="1:18" ht="35.1" customHeight="1">
      <c r="A260" s="752"/>
      <c r="B260" s="524" t="s">
        <v>133</v>
      </c>
      <c r="C260" s="755"/>
      <c r="D260" s="742" t="s">
        <v>455</v>
      </c>
      <c r="E260" s="758"/>
      <c r="F260" s="744"/>
      <c r="G260" s="422"/>
      <c r="H260" s="636"/>
      <c r="I260" s="637"/>
      <c r="J260" s="637"/>
      <c r="K260" s="637"/>
      <c r="L260" s="637"/>
      <c r="M260" s="637"/>
      <c r="N260" s="637"/>
      <c r="O260" s="637"/>
      <c r="P260" s="637"/>
      <c r="Q260" s="637"/>
      <c r="R260" s="540"/>
    </row>
    <row r="261" spans="1:18" ht="35.1" customHeight="1" thickBot="1">
      <c r="A261" s="753"/>
      <c r="B261" s="545"/>
      <c r="C261" s="756"/>
      <c r="D261" s="743"/>
      <c r="E261" s="759"/>
      <c r="F261" s="745"/>
      <c r="G261" s="440"/>
      <c r="H261" s="746"/>
      <c r="I261" s="746"/>
      <c r="J261" s="746"/>
      <c r="K261" s="746"/>
      <c r="L261" s="746"/>
      <c r="M261" s="746"/>
      <c r="N261" s="746"/>
      <c r="O261" s="746"/>
      <c r="P261" s="746"/>
      <c r="Q261" s="746"/>
      <c r="R261" s="522"/>
    </row>
    <row r="262" spans="1:18" ht="35.1" customHeight="1">
      <c r="A262" s="751">
        <v>45</v>
      </c>
      <c r="B262" s="523" t="s">
        <v>134</v>
      </c>
      <c r="C262" s="754" t="s">
        <v>130</v>
      </c>
      <c r="D262" s="523"/>
      <c r="E262" s="757" t="s">
        <v>451</v>
      </c>
      <c r="F262" s="540" t="s">
        <v>18</v>
      </c>
      <c r="G262" s="456"/>
      <c r="H262" s="47"/>
      <c r="I262" s="40"/>
      <c r="J262" s="40"/>
      <c r="K262" s="40"/>
      <c r="L262" s="40"/>
      <c r="M262" s="40"/>
      <c r="N262" s="40"/>
      <c r="O262" s="40"/>
      <c r="P262" s="40"/>
      <c r="Q262" s="360"/>
      <c r="R262" s="391"/>
    </row>
    <row r="263" spans="1:18" ht="35.1" customHeight="1">
      <c r="A263" s="752"/>
      <c r="B263" s="532" t="s">
        <v>135</v>
      </c>
      <c r="C263" s="755"/>
      <c r="D263" s="11"/>
      <c r="E263" s="758"/>
      <c r="F263" s="34" t="s">
        <v>19</v>
      </c>
      <c r="G263" s="468"/>
      <c r="H263" s="16"/>
      <c r="I263" s="10"/>
      <c r="J263" s="10"/>
      <c r="K263" s="16"/>
      <c r="L263" s="10"/>
      <c r="M263" s="16"/>
      <c r="N263" s="17"/>
      <c r="O263" s="10"/>
      <c r="P263" s="10"/>
      <c r="Q263" s="17"/>
      <c r="R263" s="392"/>
    </row>
    <row r="264" spans="1:18" ht="35.1" customHeight="1" thickBot="1">
      <c r="A264" s="752"/>
      <c r="B264" s="524" t="s">
        <v>136</v>
      </c>
      <c r="C264" s="755"/>
      <c r="D264" s="8"/>
      <c r="E264" s="758"/>
      <c r="F264" s="35" t="s">
        <v>20</v>
      </c>
      <c r="G264" s="497">
        <f>R264*J5</f>
        <v>0</v>
      </c>
      <c r="H264" s="44"/>
      <c r="I264" s="42"/>
      <c r="J264" s="42"/>
      <c r="K264" s="42"/>
      <c r="L264" s="42"/>
      <c r="M264" s="42"/>
      <c r="N264" s="42"/>
      <c r="O264" s="42"/>
      <c r="P264" s="42">
        <v>0</v>
      </c>
      <c r="Q264" s="361"/>
      <c r="R264" s="393">
        <v>0.45</v>
      </c>
    </row>
    <row r="265" spans="1:18" ht="35.1" customHeight="1">
      <c r="A265" s="752"/>
      <c r="B265" s="524" t="s">
        <v>137</v>
      </c>
      <c r="C265" s="755"/>
      <c r="D265" s="742" t="s">
        <v>456</v>
      </c>
      <c r="E265" s="758"/>
      <c r="F265" s="744"/>
      <c r="G265" s="422"/>
      <c r="H265" s="636"/>
      <c r="I265" s="637"/>
      <c r="J265" s="637"/>
      <c r="K265" s="637"/>
      <c r="L265" s="637"/>
      <c r="M265" s="637"/>
      <c r="N265" s="637"/>
      <c r="O265" s="637"/>
      <c r="P265" s="637"/>
      <c r="Q265" s="637"/>
      <c r="R265" s="540"/>
    </row>
    <row r="266" spans="1:18" ht="35.1" customHeight="1" thickBot="1">
      <c r="A266" s="753"/>
      <c r="B266" s="545"/>
      <c r="C266" s="756"/>
      <c r="D266" s="743"/>
      <c r="E266" s="759"/>
      <c r="F266" s="745"/>
      <c r="G266" s="440"/>
      <c r="H266" s="746"/>
      <c r="I266" s="746"/>
      <c r="J266" s="746"/>
      <c r="K266" s="746"/>
      <c r="L266" s="746"/>
      <c r="M266" s="746"/>
      <c r="N266" s="746"/>
      <c r="O266" s="746"/>
      <c r="P266" s="746"/>
      <c r="Q266" s="746"/>
      <c r="R266" s="522"/>
    </row>
    <row r="267" spans="1:18" ht="35.1" customHeight="1">
      <c r="A267" s="751">
        <v>46</v>
      </c>
      <c r="B267" s="523" t="s">
        <v>138</v>
      </c>
      <c r="C267" s="754" t="s">
        <v>139</v>
      </c>
      <c r="D267" s="523"/>
      <c r="E267" s="757" t="s">
        <v>451</v>
      </c>
      <c r="F267" s="540" t="s">
        <v>18</v>
      </c>
      <c r="G267" s="456"/>
      <c r="H267" s="47"/>
      <c r="I267" s="40"/>
      <c r="J267" s="40"/>
      <c r="K267" s="40"/>
      <c r="L267" s="40"/>
      <c r="M267" s="40"/>
      <c r="N267" s="40"/>
      <c r="O267" s="40"/>
      <c r="P267" s="40"/>
      <c r="Q267" s="360"/>
      <c r="R267" s="391"/>
    </row>
    <row r="268" spans="1:18" ht="35.1" customHeight="1">
      <c r="A268" s="752"/>
      <c r="B268" s="532" t="s">
        <v>140</v>
      </c>
      <c r="C268" s="755"/>
      <c r="D268" s="11"/>
      <c r="E268" s="758"/>
      <c r="F268" s="34" t="s">
        <v>19</v>
      </c>
      <c r="G268" s="468"/>
      <c r="H268" s="16"/>
      <c r="I268" s="10"/>
      <c r="J268" s="10"/>
      <c r="K268" s="16"/>
      <c r="L268" s="10"/>
      <c r="M268" s="16"/>
      <c r="N268" s="17"/>
      <c r="O268" s="10"/>
      <c r="P268" s="10"/>
      <c r="Q268" s="17"/>
      <c r="R268" s="392"/>
    </row>
    <row r="269" spans="1:18" ht="35.1" customHeight="1" thickBot="1">
      <c r="A269" s="752"/>
      <c r="B269" s="524" t="s">
        <v>141</v>
      </c>
      <c r="C269" s="755"/>
      <c r="D269" s="8"/>
      <c r="E269" s="758"/>
      <c r="F269" s="35" t="s">
        <v>20</v>
      </c>
      <c r="G269" s="497">
        <f>R269*J5</f>
        <v>0</v>
      </c>
      <c r="H269" s="44"/>
      <c r="I269" s="42"/>
      <c r="J269" s="42"/>
      <c r="K269" s="42"/>
      <c r="L269" s="42"/>
      <c r="M269" s="42"/>
      <c r="N269" s="42"/>
      <c r="O269" s="518"/>
      <c r="P269" s="42">
        <v>0</v>
      </c>
      <c r="Q269" s="361"/>
      <c r="R269" s="393">
        <v>2</v>
      </c>
    </row>
    <row r="270" spans="1:18" ht="35.1" customHeight="1">
      <c r="A270" s="752"/>
      <c r="B270" s="524" t="s">
        <v>142</v>
      </c>
      <c r="C270" s="755"/>
      <c r="D270" s="11" t="s">
        <v>457</v>
      </c>
      <c r="E270" s="758"/>
      <c r="F270" s="744"/>
      <c r="G270" s="422"/>
      <c r="H270" s="636"/>
      <c r="I270" s="637"/>
      <c r="J270" s="637"/>
      <c r="K270" s="637"/>
      <c r="L270" s="637"/>
      <c r="M270" s="637"/>
      <c r="N270" s="637"/>
      <c r="O270" s="637"/>
      <c r="P270" s="637"/>
      <c r="Q270" s="637"/>
      <c r="R270" s="540"/>
    </row>
    <row r="271" spans="1:18" ht="35.1" customHeight="1" thickBot="1">
      <c r="A271" s="753"/>
      <c r="B271" s="545"/>
      <c r="C271" s="756"/>
      <c r="D271" s="545" t="s">
        <v>458</v>
      </c>
      <c r="E271" s="759"/>
      <c r="F271" s="745"/>
      <c r="G271" s="440"/>
      <c r="H271" s="746"/>
      <c r="I271" s="746"/>
      <c r="J271" s="746"/>
      <c r="K271" s="746"/>
      <c r="L271" s="746"/>
      <c r="M271" s="746"/>
      <c r="N271" s="746"/>
      <c r="O271" s="746"/>
      <c r="P271" s="746"/>
      <c r="Q271" s="746"/>
      <c r="R271" s="522"/>
    </row>
    <row r="272" spans="1:18" ht="35.1" customHeight="1">
      <c r="A272" s="751">
        <v>47</v>
      </c>
      <c r="B272" s="523" t="s">
        <v>520</v>
      </c>
      <c r="C272" s="754" t="s">
        <v>143</v>
      </c>
      <c r="D272" s="212"/>
      <c r="E272" s="751" t="s">
        <v>451</v>
      </c>
      <c r="F272" s="205" t="s">
        <v>18</v>
      </c>
      <c r="G272" s="456"/>
      <c r="H272" s="39"/>
      <c r="I272" s="209"/>
      <c r="J272" s="209"/>
      <c r="K272" s="209"/>
      <c r="L272" s="209"/>
      <c r="M272" s="209"/>
      <c r="N272" s="209"/>
      <c r="O272" s="209"/>
      <c r="P272" s="209"/>
      <c r="Q272" s="362"/>
      <c r="R272" s="394"/>
    </row>
    <row r="273" spans="1:18" ht="35.1" customHeight="1">
      <c r="A273" s="752"/>
      <c r="B273" s="524" t="s">
        <v>521</v>
      </c>
      <c r="C273" s="755"/>
      <c r="D273" s="213"/>
      <c r="E273" s="752"/>
      <c r="F273" s="547" t="s">
        <v>19</v>
      </c>
      <c r="G273" s="468"/>
      <c r="H273" s="45"/>
      <c r="I273" s="210"/>
      <c r="J273" s="530"/>
      <c r="K273" s="210"/>
      <c r="L273" s="519"/>
      <c r="M273" s="210"/>
      <c r="N273" s="210"/>
      <c r="O273" s="210"/>
      <c r="P273" s="210"/>
      <c r="Q273" s="363"/>
      <c r="R273" s="395"/>
    </row>
    <row r="274" spans="1:18" ht="35.1" customHeight="1" thickBot="1">
      <c r="A274" s="752"/>
      <c r="B274" s="524" t="s">
        <v>522</v>
      </c>
      <c r="C274" s="755"/>
      <c r="D274" s="545"/>
      <c r="E274" s="752"/>
      <c r="F274" s="34" t="s">
        <v>20</v>
      </c>
      <c r="G274" s="497">
        <f>R274*J5</f>
        <v>0</v>
      </c>
      <c r="H274" s="44"/>
      <c r="I274" s="42"/>
      <c r="J274" s="42"/>
      <c r="K274" s="42"/>
      <c r="L274" s="42"/>
      <c r="M274" s="42"/>
      <c r="N274" s="42"/>
      <c r="O274" s="42"/>
      <c r="P274" s="42">
        <v>0</v>
      </c>
      <c r="Q274" s="361"/>
      <c r="R274" s="393">
        <v>0.5</v>
      </c>
    </row>
    <row r="275" spans="1:18" ht="35.1" customHeight="1">
      <c r="A275" s="752"/>
      <c r="B275" s="524" t="s">
        <v>144</v>
      </c>
      <c r="C275" s="755"/>
      <c r="D275" s="742" t="s">
        <v>459</v>
      </c>
      <c r="E275" s="752"/>
      <c r="F275" s="744"/>
      <c r="G275" s="442"/>
      <c r="H275" s="766"/>
      <c r="I275" s="766"/>
      <c r="J275" s="766"/>
      <c r="K275" s="766"/>
      <c r="L275" s="766"/>
      <c r="M275" s="766"/>
      <c r="N275" s="766"/>
      <c r="O275" s="766"/>
      <c r="P275" s="766"/>
      <c r="Q275" s="766"/>
      <c r="R275" s="547"/>
    </row>
    <row r="276" spans="1:18" ht="35.1" customHeight="1">
      <c r="A276" s="752"/>
      <c r="B276" s="524"/>
      <c r="C276" s="755"/>
      <c r="D276" s="762"/>
      <c r="E276" s="752"/>
      <c r="F276" s="764"/>
      <c r="G276" s="442"/>
      <c r="H276" s="766"/>
      <c r="I276" s="766"/>
      <c r="J276" s="766"/>
      <c r="K276" s="766"/>
      <c r="L276" s="766"/>
      <c r="M276" s="766"/>
      <c r="N276" s="766"/>
      <c r="O276" s="766"/>
      <c r="P276" s="766"/>
      <c r="Q276" s="766"/>
      <c r="R276" s="547"/>
    </row>
    <row r="277" spans="1:18" ht="53.25" customHeight="1" thickBot="1">
      <c r="A277" s="753"/>
      <c r="B277" s="545"/>
      <c r="C277" s="756"/>
      <c r="D277" s="763"/>
      <c r="E277" s="753"/>
      <c r="F277" s="765"/>
      <c r="G277" s="443"/>
      <c r="H277" s="767"/>
      <c r="I277" s="767"/>
      <c r="J277" s="767"/>
      <c r="K277" s="767"/>
      <c r="L277" s="767"/>
      <c r="M277" s="767"/>
      <c r="N277" s="767"/>
      <c r="O277" s="767"/>
      <c r="P277" s="767"/>
      <c r="Q277" s="767"/>
      <c r="R277" s="546"/>
    </row>
    <row r="278" spans="1:18" ht="35.1" customHeight="1">
      <c r="A278" s="751">
        <v>48</v>
      </c>
      <c r="B278" s="523" t="s">
        <v>145</v>
      </c>
      <c r="C278" s="754" t="s">
        <v>146</v>
      </c>
      <c r="D278" s="212"/>
      <c r="E278" s="751" t="s">
        <v>451</v>
      </c>
      <c r="F278" s="205" t="s">
        <v>18</v>
      </c>
      <c r="G278" s="456"/>
      <c r="H278" s="39"/>
      <c r="I278" s="209"/>
      <c r="J278" s="209"/>
      <c r="K278" s="209"/>
      <c r="L278" s="209"/>
      <c r="M278" s="209"/>
      <c r="N278" s="209"/>
      <c r="O278" s="209"/>
      <c r="P278" s="209"/>
      <c r="Q278" s="362"/>
      <c r="R278" s="394"/>
    </row>
    <row r="279" spans="1:18" ht="35.1" customHeight="1">
      <c r="A279" s="752"/>
      <c r="B279" s="502" t="s">
        <v>147</v>
      </c>
      <c r="C279" s="761"/>
      <c r="D279" s="213"/>
      <c r="E279" s="752"/>
      <c r="F279" s="547" t="s">
        <v>19</v>
      </c>
      <c r="G279" s="468"/>
      <c r="H279" s="45"/>
      <c r="I279" s="210"/>
      <c r="J279" s="530"/>
      <c r="K279" s="210"/>
      <c r="L279" s="210"/>
      <c r="M279" s="210"/>
      <c r="N279" s="210"/>
      <c r="O279" s="210"/>
      <c r="P279" s="210"/>
      <c r="Q279" s="363"/>
      <c r="R279" s="395"/>
    </row>
    <row r="280" spans="1:18" ht="35.1" customHeight="1" thickBot="1">
      <c r="A280" s="752"/>
      <c r="B280" s="524" t="s">
        <v>148</v>
      </c>
      <c r="C280" s="761"/>
      <c r="D280" s="545"/>
      <c r="E280" s="752"/>
      <c r="F280" s="34" t="s">
        <v>20</v>
      </c>
      <c r="G280" s="497">
        <f>R280*J5</f>
        <v>0</v>
      </c>
      <c r="H280" s="44"/>
      <c r="I280" s="42"/>
      <c r="J280" s="42"/>
      <c r="K280" s="42"/>
      <c r="L280" s="42"/>
      <c r="M280" s="42"/>
      <c r="N280" s="42"/>
      <c r="O280" s="42"/>
      <c r="P280" s="42">
        <v>0</v>
      </c>
      <c r="Q280" s="361"/>
      <c r="R280" s="393">
        <v>1</v>
      </c>
    </row>
    <row r="281" spans="1:18" ht="35.1" customHeight="1">
      <c r="A281" s="752"/>
      <c r="B281" s="524" t="s">
        <v>149</v>
      </c>
      <c r="C281" s="761"/>
      <c r="D281" s="742" t="s">
        <v>460</v>
      </c>
      <c r="E281" s="752"/>
      <c r="F281" s="744"/>
      <c r="G281" s="422"/>
      <c r="H281" s="636"/>
      <c r="I281" s="636"/>
      <c r="J281" s="636"/>
      <c r="K281" s="636"/>
      <c r="L281" s="636"/>
      <c r="M281" s="636"/>
      <c r="N281" s="636"/>
      <c r="O281" s="636"/>
      <c r="P281" s="636"/>
      <c r="Q281" s="636"/>
      <c r="R281" s="540"/>
    </row>
    <row r="282" spans="1:18" ht="45.75" customHeight="1" thickBot="1">
      <c r="A282" s="760"/>
      <c r="B282" s="545" t="s">
        <v>150</v>
      </c>
      <c r="C282" s="756"/>
      <c r="D282" s="760"/>
      <c r="E282" s="753"/>
      <c r="F282" s="745"/>
      <c r="G282" s="440"/>
      <c r="H282" s="746"/>
      <c r="I282" s="746"/>
      <c r="J282" s="746"/>
      <c r="K282" s="746"/>
      <c r="L282" s="746"/>
      <c r="M282" s="746"/>
      <c r="N282" s="746"/>
      <c r="O282" s="746"/>
      <c r="P282" s="746"/>
      <c r="Q282" s="746"/>
      <c r="R282" s="522"/>
    </row>
    <row r="283" spans="1:18" ht="35.1" customHeight="1">
      <c r="A283" s="751">
        <v>49</v>
      </c>
      <c r="B283" s="18" t="s">
        <v>151</v>
      </c>
      <c r="C283" s="754" t="s">
        <v>146</v>
      </c>
      <c r="D283" s="212"/>
      <c r="E283" s="751" t="s">
        <v>451</v>
      </c>
      <c r="F283" s="205" t="s">
        <v>18</v>
      </c>
      <c r="G283" s="456"/>
      <c r="H283" s="39"/>
      <c r="I283" s="209"/>
      <c r="J283" s="209"/>
      <c r="K283" s="209"/>
      <c r="L283" s="209"/>
      <c r="M283" s="209"/>
      <c r="N283" s="209"/>
      <c r="O283" s="209"/>
      <c r="P283" s="209"/>
      <c r="Q283" s="362"/>
      <c r="R283" s="394"/>
    </row>
    <row r="284" spans="1:18" ht="35.1" customHeight="1">
      <c r="A284" s="752"/>
      <c r="B284" s="19" t="s">
        <v>152</v>
      </c>
      <c r="C284" s="761"/>
      <c r="D284" s="213"/>
      <c r="E284" s="752"/>
      <c r="F284" s="547" t="s">
        <v>19</v>
      </c>
      <c r="G284" s="468"/>
      <c r="H284" s="45"/>
      <c r="I284" s="210"/>
      <c r="J284" s="530"/>
      <c r="K284" s="210"/>
      <c r="L284" s="210"/>
      <c r="M284" s="210"/>
      <c r="N284" s="210"/>
      <c r="O284" s="210"/>
      <c r="P284" s="210"/>
      <c r="Q284" s="363"/>
      <c r="R284" s="395"/>
    </row>
    <row r="285" spans="1:18" ht="35.1" customHeight="1" thickBot="1">
      <c r="A285" s="752"/>
      <c r="B285" s="20" t="s">
        <v>153</v>
      </c>
      <c r="C285" s="761"/>
      <c r="D285" s="545"/>
      <c r="E285" s="752"/>
      <c r="F285" s="34" t="s">
        <v>20</v>
      </c>
      <c r="G285" s="497">
        <f>R285*J5</f>
        <v>0</v>
      </c>
      <c r="H285" s="44"/>
      <c r="I285" s="42"/>
      <c r="J285" s="42"/>
      <c r="K285" s="42"/>
      <c r="L285" s="42"/>
      <c r="M285" s="42"/>
      <c r="N285" s="42"/>
      <c r="O285" s="519"/>
      <c r="P285" s="42">
        <v>0</v>
      </c>
      <c r="Q285" s="361"/>
      <c r="R285" s="393">
        <v>0.9</v>
      </c>
    </row>
    <row r="286" spans="1:18" ht="35.1" customHeight="1">
      <c r="A286" s="752"/>
      <c r="B286" s="12" t="s">
        <v>154</v>
      </c>
      <c r="C286" s="761"/>
      <c r="D286" s="742" t="s">
        <v>461</v>
      </c>
      <c r="E286" s="752"/>
      <c r="F286" s="744"/>
      <c r="G286" s="422"/>
      <c r="H286" s="636"/>
      <c r="I286" s="636"/>
      <c r="J286" s="636"/>
      <c r="K286" s="636"/>
      <c r="L286" s="636"/>
      <c r="M286" s="636"/>
      <c r="N286" s="636"/>
      <c r="O286" s="636"/>
      <c r="P286" s="636"/>
      <c r="Q286" s="636"/>
      <c r="R286" s="540"/>
    </row>
    <row r="287" spans="1:18" ht="38.25" customHeight="1" thickBot="1">
      <c r="A287" s="760"/>
      <c r="B287" s="545" t="s">
        <v>155</v>
      </c>
      <c r="C287" s="756"/>
      <c r="D287" s="760"/>
      <c r="E287" s="753"/>
      <c r="F287" s="745"/>
      <c r="G287" s="440"/>
      <c r="H287" s="746"/>
      <c r="I287" s="746"/>
      <c r="J287" s="746"/>
      <c r="K287" s="746"/>
      <c r="L287" s="746"/>
      <c r="M287" s="746"/>
      <c r="N287" s="746"/>
      <c r="O287" s="746"/>
      <c r="P287" s="746"/>
      <c r="Q287" s="746"/>
      <c r="R287" s="522"/>
    </row>
    <row r="288" spans="1:18" ht="35.1" customHeight="1">
      <c r="A288" s="751">
        <v>50</v>
      </c>
      <c r="B288" s="523" t="s">
        <v>156</v>
      </c>
      <c r="C288" s="754" t="s">
        <v>157</v>
      </c>
      <c r="D288" s="212"/>
      <c r="E288" s="751" t="s">
        <v>451</v>
      </c>
      <c r="F288" s="205" t="s">
        <v>18</v>
      </c>
      <c r="G288" s="456"/>
      <c r="H288" s="39"/>
      <c r="I288" s="209"/>
      <c r="J288" s="209"/>
      <c r="K288" s="209"/>
      <c r="L288" s="209"/>
      <c r="M288" s="209"/>
      <c r="N288" s="209"/>
      <c r="O288" s="209"/>
      <c r="P288" s="209"/>
      <c r="Q288" s="362"/>
      <c r="R288" s="394"/>
    </row>
    <row r="289" spans="1:18" ht="35.1" customHeight="1">
      <c r="A289" s="752"/>
      <c r="B289" s="524" t="s">
        <v>158</v>
      </c>
      <c r="C289" s="755"/>
      <c r="D289" s="213"/>
      <c r="E289" s="752"/>
      <c r="F289" s="547" t="s">
        <v>19</v>
      </c>
      <c r="G289" s="468"/>
      <c r="H289" s="45"/>
      <c r="I289" s="210"/>
      <c r="J289" s="210"/>
      <c r="K289" s="210"/>
      <c r="L289" s="210"/>
      <c r="M289" s="210"/>
      <c r="N289" s="210"/>
      <c r="O289" s="210"/>
      <c r="P289" s="210"/>
      <c r="Q289" s="363"/>
      <c r="R289" s="395"/>
    </row>
    <row r="290" spans="1:18" ht="35.1" customHeight="1" thickBot="1">
      <c r="A290" s="752"/>
      <c r="B290" s="524" t="s">
        <v>159</v>
      </c>
      <c r="C290" s="755"/>
      <c r="D290" s="545"/>
      <c r="E290" s="752"/>
      <c r="F290" s="34" t="s">
        <v>20</v>
      </c>
      <c r="G290" s="497">
        <f>R290*J5</f>
        <v>0</v>
      </c>
      <c r="H290" s="44"/>
      <c r="I290" s="42"/>
      <c r="J290" s="42"/>
      <c r="K290" s="42"/>
      <c r="L290" s="42"/>
      <c r="M290" s="42"/>
      <c r="N290" s="42"/>
      <c r="O290" s="519"/>
      <c r="P290" s="42">
        <v>0</v>
      </c>
      <c r="Q290" s="361"/>
      <c r="R290" s="393">
        <v>0.55000000000000004</v>
      </c>
    </row>
    <row r="291" spans="1:18" ht="35.1" customHeight="1">
      <c r="A291" s="752"/>
      <c r="B291" s="524" t="s">
        <v>160</v>
      </c>
      <c r="C291" s="755"/>
      <c r="D291" s="742" t="s">
        <v>462</v>
      </c>
      <c r="E291" s="752"/>
      <c r="F291" s="744"/>
      <c r="G291" s="422"/>
      <c r="H291" s="636"/>
      <c r="I291" s="636"/>
      <c r="J291" s="636"/>
      <c r="K291" s="636"/>
      <c r="L291" s="636"/>
      <c r="M291" s="636"/>
      <c r="N291" s="636"/>
      <c r="O291" s="636"/>
      <c r="P291" s="636"/>
      <c r="Q291" s="636"/>
      <c r="R291" s="540"/>
    </row>
    <row r="292" spans="1:18" ht="68.25" customHeight="1" thickBot="1">
      <c r="A292" s="753"/>
      <c r="B292" s="545" t="s">
        <v>161</v>
      </c>
      <c r="C292" s="756"/>
      <c r="D292" s="763"/>
      <c r="E292" s="753"/>
      <c r="F292" s="765"/>
      <c r="G292" s="443"/>
      <c r="H292" s="767"/>
      <c r="I292" s="767"/>
      <c r="J292" s="767"/>
      <c r="K292" s="767"/>
      <c r="L292" s="767"/>
      <c r="M292" s="767"/>
      <c r="N292" s="767"/>
      <c r="O292" s="767"/>
      <c r="P292" s="767"/>
      <c r="Q292" s="767"/>
      <c r="R292" s="546"/>
    </row>
    <row r="293" spans="1:18" ht="35.1" customHeight="1">
      <c r="A293" s="751">
        <v>51</v>
      </c>
      <c r="B293" s="523" t="s">
        <v>162</v>
      </c>
      <c r="C293" s="754" t="s">
        <v>157</v>
      </c>
      <c r="D293" s="523"/>
      <c r="E293" s="757" t="s">
        <v>452</v>
      </c>
      <c r="F293" s="205" t="s">
        <v>18</v>
      </c>
      <c r="G293" s="456"/>
      <c r="H293" s="39"/>
      <c r="I293" s="209"/>
      <c r="J293" s="209"/>
      <c r="K293" s="209"/>
      <c r="L293" s="209"/>
      <c r="M293" s="209"/>
      <c r="N293" s="209"/>
      <c r="O293" s="209"/>
      <c r="P293" s="209"/>
      <c r="Q293" s="362"/>
      <c r="R293" s="394"/>
    </row>
    <row r="294" spans="1:18" ht="35.1" customHeight="1">
      <c r="A294" s="752"/>
      <c r="B294" s="532" t="s">
        <v>163</v>
      </c>
      <c r="C294" s="755"/>
      <c r="D294" s="213"/>
      <c r="E294" s="758"/>
      <c r="F294" s="547" t="s">
        <v>19</v>
      </c>
      <c r="G294" s="468"/>
      <c r="H294" s="45"/>
      <c r="I294" s="210"/>
      <c r="J294" s="210"/>
      <c r="K294" s="210"/>
      <c r="L294" s="210"/>
      <c r="M294" s="210"/>
      <c r="N294" s="210"/>
      <c r="O294" s="210"/>
      <c r="P294" s="210"/>
      <c r="Q294" s="363"/>
      <c r="R294" s="395"/>
    </row>
    <row r="295" spans="1:18" ht="35.1" customHeight="1" thickBot="1">
      <c r="A295" s="752"/>
      <c r="B295" s="524" t="s">
        <v>164</v>
      </c>
      <c r="C295" s="755"/>
      <c r="D295" s="545"/>
      <c r="E295" s="758"/>
      <c r="F295" s="34" t="s">
        <v>20</v>
      </c>
      <c r="G295" s="497">
        <f>R295*J5</f>
        <v>0</v>
      </c>
      <c r="H295" s="44"/>
      <c r="I295" s="42"/>
      <c r="J295" s="42"/>
      <c r="K295" s="42"/>
      <c r="L295" s="42"/>
      <c r="M295" s="42"/>
      <c r="N295" s="42"/>
      <c r="O295" s="42"/>
      <c r="P295" s="42">
        <v>0</v>
      </c>
      <c r="Q295" s="361"/>
      <c r="R295" s="393">
        <v>1.7</v>
      </c>
    </row>
    <row r="296" spans="1:18" ht="35.1" customHeight="1">
      <c r="A296" s="752"/>
      <c r="B296" s="524" t="s">
        <v>165</v>
      </c>
      <c r="C296" s="755"/>
      <c r="D296" s="768" t="s">
        <v>463</v>
      </c>
      <c r="E296" s="758"/>
      <c r="F296" s="744"/>
      <c r="G296" s="442"/>
      <c r="H296" s="766"/>
      <c r="I296" s="766"/>
      <c r="J296" s="766"/>
      <c r="K296" s="766"/>
      <c r="L296" s="766"/>
      <c r="M296" s="766"/>
      <c r="N296" s="766"/>
      <c r="O296" s="766"/>
      <c r="P296" s="766"/>
      <c r="Q296" s="766"/>
      <c r="R296" s="547"/>
    </row>
    <row r="297" spans="1:18" ht="67.5" customHeight="1" thickBot="1">
      <c r="A297" s="753"/>
      <c r="B297" s="545" t="s">
        <v>166</v>
      </c>
      <c r="C297" s="756"/>
      <c r="D297" s="769"/>
      <c r="E297" s="759"/>
      <c r="F297" s="770"/>
      <c r="G297" s="444"/>
      <c r="H297" s="767"/>
      <c r="I297" s="767"/>
      <c r="J297" s="767"/>
      <c r="K297" s="767"/>
      <c r="L297" s="767"/>
      <c r="M297" s="767"/>
      <c r="N297" s="767"/>
      <c r="O297" s="767"/>
      <c r="P297" s="767"/>
      <c r="Q297" s="767"/>
      <c r="R297" s="544"/>
    </row>
    <row r="298" spans="1:18" ht="35.1" customHeight="1">
      <c r="A298" s="751">
        <v>52</v>
      </c>
      <c r="B298" s="523" t="s">
        <v>167</v>
      </c>
      <c r="C298" s="543"/>
      <c r="D298" s="523"/>
      <c r="E298" s="751" t="s">
        <v>451</v>
      </c>
      <c r="F298" s="205" t="s">
        <v>18</v>
      </c>
      <c r="G298" s="456"/>
      <c r="H298" s="39"/>
      <c r="I298" s="209"/>
      <c r="J298" s="209"/>
      <c r="K298" s="209"/>
      <c r="L298" s="209"/>
      <c r="M298" s="209"/>
      <c r="N298" s="209"/>
      <c r="O298" s="209"/>
      <c r="P298" s="209"/>
      <c r="Q298" s="362"/>
      <c r="R298" s="394"/>
    </row>
    <row r="299" spans="1:18" ht="35.1" customHeight="1">
      <c r="A299" s="752"/>
      <c r="B299" s="532" t="s">
        <v>168</v>
      </c>
      <c r="C299" s="297" t="s">
        <v>169</v>
      </c>
      <c r="D299" s="213" t="s">
        <v>464</v>
      </c>
      <c r="E299" s="752"/>
      <c r="F299" s="206" t="s">
        <v>19</v>
      </c>
      <c r="G299" s="468"/>
      <c r="H299" s="45"/>
      <c r="I299" s="210"/>
      <c r="J299" s="210"/>
      <c r="K299" s="210"/>
      <c r="L299" s="210"/>
      <c r="M299" s="210"/>
      <c r="N299" s="210"/>
      <c r="O299" s="210"/>
      <c r="P299" s="210"/>
      <c r="Q299" s="363"/>
      <c r="R299" s="395"/>
    </row>
    <row r="300" spans="1:18" ht="35.1" customHeight="1" thickBot="1">
      <c r="A300" s="752"/>
      <c r="B300" s="524" t="s">
        <v>170</v>
      </c>
      <c r="C300" s="297" t="s">
        <v>171</v>
      </c>
      <c r="D300" s="524"/>
      <c r="E300" s="752"/>
      <c r="F300" s="547" t="s">
        <v>76</v>
      </c>
      <c r="G300" s="497">
        <f>R300*J5</f>
        <v>0</v>
      </c>
      <c r="H300" s="438"/>
      <c r="I300" s="22"/>
      <c r="J300" s="22"/>
      <c r="K300" s="22"/>
      <c r="L300" s="22"/>
      <c r="M300" s="22"/>
      <c r="N300" s="22"/>
      <c r="O300" s="519"/>
      <c r="P300" s="22">
        <v>0</v>
      </c>
      <c r="Q300" s="364"/>
      <c r="R300" s="396">
        <v>1.1000000000000001</v>
      </c>
    </row>
    <row r="301" spans="1:18" ht="35.1" customHeight="1">
      <c r="A301" s="752"/>
      <c r="B301" s="502" t="s">
        <v>172</v>
      </c>
      <c r="C301" s="297"/>
      <c r="D301" s="523" t="s">
        <v>465</v>
      </c>
      <c r="E301" s="752"/>
      <c r="F301" s="744"/>
      <c r="G301" s="422"/>
      <c r="H301" s="636"/>
      <c r="I301" s="637"/>
      <c r="J301" s="637"/>
      <c r="K301" s="637"/>
      <c r="L301" s="637"/>
      <c r="M301" s="637"/>
      <c r="N301" s="637"/>
      <c r="O301" s="637"/>
      <c r="P301" s="637"/>
      <c r="Q301" s="637"/>
      <c r="R301" s="540"/>
    </row>
    <row r="302" spans="1:18" ht="57" customHeight="1" thickBot="1">
      <c r="A302" s="753"/>
      <c r="B302" s="545" t="s">
        <v>173</v>
      </c>
      <c r="C302" s="298"/>
      <c r="D302" s="66" t="s">
        <v>466</v>
      </c>
      <c r="E302" s="753"/>
      <c r="F302" s="745"/>
      <c r="G302" s="440"/>
      <c r="H302" s="746"/>
      <c r="I302" s="746"/>
      <c r="J302" s="746"/>
      <c r="K302" s="746"/>
      <c r="L302" s="746"/>
      <c r="M302" s="746"/>
      <c r="N302" s="746"/>
      <c r="O302" s="746"/>
      <c r="P302" s="746"/>
      <c r="Q302" s="746"/>
      <c r="R302" s="522"/>
    </row>
    <row r="303" spans="1:18" ht="35.1" customHeight="1">
      <c r="A303" s="751">
        <v>53</v>
      </c>
      <c r="B303" s="523" t="s">
        <v>174</v>
      </c>
      <c r="C303" s="543"/>
      <c r="D303" s="523"/>
      <c r="E303" s="751" t="s">
        <v>451</v>
      </c>
      <c r="F303" s="205" t="s">
        <v>18</v>
      </c>
      <c r="G303" s="456"/>
      <c r="H303" s="39"/>
      <c r="I303" s="209"/>
      <c r="J303" s="209"/>
      <c r="K303" s="209"/>
      <c r="L303" s="209"/>
      <c r="M303" s="209"/>
      <c r="N303" s="209"/>
      <c r="O303" s="209"/>
      <c r="P303" s="209"/>
      <c r="Q303" s="362"/>
      <c r="R303" s="394"/>
    </row>
    <row r="304" spans="1:18" ht="35.1" customHeight="1">
      <c r="A304" s="752"/>
      <c r="B304" s="532" t="s">
        <v>175</v>
      </c>
      <c r="C304" s="297" t="s">
        <v>176</v>
      </c>
      <c r="D304" s="213"/>
      <c r="E304" s="752"/>
      <c r="F304" s="206" t="s">
        <v>19</v>
      </c>
      <c r="G304" s="468"/>
      <c r="H304" s="45"/>
      <c r="I304" s="210"/>
      <c r="J304" s="210"/>
      <c r="K304" s="210"/>
      <c r="L304" s="210"/>
      <c r="M304" s="210"/>
      <c r="N304" s="210"/>
      <c r="O304" s="210"/>
      <c r="P304" s="210"/>
      <c r="Q304" s="363"/>
      <c r="R304" s="395"/>
    </row>
    <row r="305" spans="1:18" ht="35.1" customHeight="1" thickBot="1">
      <c r="A305" s="752"/>
      <c r="B305" s="524" t="s">
        <v>177</v>
      </c>
      <c r="C305" s="297" t="s">
        <v>178</v>
      </c>
      <c r="D305" s="524"/>
      <c r="E305" s="752"/>
      <c r="F305" s="547" t="s">
        <v>76</v>
      </c>
      <c r="G305" s="497">
        <f>R305*J5</f>
        <v>0</v>
      </c>
      <c r="H305" s="438"/>
      <c r="I305" s="22"/>
      <c r="J305" s="22"/>
      <c r="K305" s="22"/>
      <c r="L305" s="22"/>
      <c r="M305" s="22"/>
      <c r="N305" s="22"/>
      <c r="O305" s="33"/>
      <c r="P305" s="22">
        <v>0</v>
      </c>
      <c r="Q305" s="364"/>
      <c r="R305" s="396">
        <v>0.9</v>
      </c>
    </row>
    <row r="306" spans="1:18" ht="79.5" customHeight="1" thickBot="1">
      <c r="A306" s="752"/>
      <c r="B306" s="524" t="s">
        <v>179</v>
      </c>
      <c r="C306" s="297" t="s">
        <v>180</v>
      </c>
      <c r="D306" s="523" t="s">
        <v>467</v>
      </c>
      <c r="E306" s="753"/>
      <c r="F306" s="540"/>
      <c r="G306" s="422"/>
      <c r="H306" s="636"/>
      <c r="I306" s="637"/>
      <c r="J306" s="637"/>
      <c r="K306" s="637"/>
      <c r="L306" s="637"/>
      <c r="M306" s="637"/>
      <c r="N306" s="637"/>
      <c r="O306" s="637"/>
      <c r="P306" s="637"/>
      <c r="Q306" s="637"/>
      <c r="R306" s="540"/>
    </row>
    <row r="307" spans="1:18" ht="118.5" customHeight="1">
      <c r="A307" s="751">
        <v>54</v>
      </c>
      <c r="B307" s="742" t="s">
        <v>438</v>
      </c>
      <c r="C307" s="773" t="s">
        <v>181</v>
      </c>
      <c r="D307" s="523" t="s">
        <v>182</v>
      </c>
      <c r="E307" s="751" t="s">
        <v>17</v>
      </c>
      <c r="F307" s="205" t="s">
        <v>18</v>
      </c>
      <c r="G307" s="456">
        <f>R307*J5</f>
        <v>0</v>
      </c>
      <c r="H307" s="39"/>
      <c r="I307" s="209">
        <v>0</v>
      </c>
      <c r="J307" s="209"/>
      <c r="K307" s="209"/>
      <c r="L307" s="209"/>
      <c r="M307" s="209"/>
      <c r="N307" s="209"/>
      <c r="O307" s="209"/>
      <c r="P307" s="209"/>
      <c r="Q307" s="362"/>
      <c r="R307" s="394">
        <v>0.8</v>
      </c>
    </row>
    <row r="308" spans="1:18" ht="35.1" customHeight="1">
      <c r="A308" s="752"/>
      <c r="B308" s="771"/>
      <c r="C308" s="774"/>
      <c r="D308" s="213"/>
      <c r="E308" s="752"/>
      <c r="F308" s="206" t="s">
        <v>19</v>
      </c>
      <c r="G308" s="468"/>
      <c r="H308" s="45"/>
      <c r="I308" s="210"/>
      <c r="J308" s="210"/>
      <c r="K308" s="210"/>
      <c r="L308" s="210"/>
      <c r="M308" s="210"/>
      <c r="N308" s="210"/>
      <c r="O308" s="210"/>
      <c r="P308" s="210"/>
      <c r="Q308" s="363"/>
      <c r="R308" s="395"/>
    </row>
    <row r="309" spans="1:18" ht="35.1" customHeight="1" thickBot="1">
      <c r="A309" s="752"/>
      <c r="B309" s="771"/>
      <c r="C309" s="774"/>
      <c r="D309" s="524"/>
      <c r="E309" s="752"/>
      <c r="F309" s="547" t="s">
        <v>76</v>
      </c>
      <c r="G309" s="497"/>
      <c r="H309" s="438"/>
      <c r="I309" s="22"/>
      <c r="J309" s="22"/>
      <c r="K309" s="22"/>
      <c r="L309" s="22"/>
      <c r="M309" s="22"/>
      <c r="N309" s="22"/>
      <c r="O309" s="22"/>
      <c r="P309" s="22"/>
      <c r="Q309" s="364"/>
      <c r="R309" s="396"/>
    </row>
    <row r="310" spans="1:18" ht="35.1" customHeight="1">
      <c r="A310" s="752"/>
      <c r="B310" s="771"/>
      <c r="C310" s="774"/>
      <c r="D310" s="523"/>
      <c r="E310" s="752"/>
      <c r="F310" s="744"/>
      <c r="G310" s="422"/>
      <c r="H310" s="636"/>
      <c r="I310" s="637"/>
      <c r="J310" s="637"/>
      <c r="K310" s="637"/>
      <c r="L310" s="637"/>
      <c r="M310" s="637"/>
      <c r="N310" s="637"/>
      <c r="O310" s="637"/>
      <c r="P310" s="637"/>
      <c r="Q310" s="637"/>
      <c r="R310" s="540"/>
    </row>
    <row r="311" spans="1:18" ht="53.25" customHeight="1" thickBot="1">
      <c r="A311" s="753"/>
      <c r="B311" s="772"/>
      <c r="C311" s="775"/>
      <c r="D311" s="66"/>
      <c r="E311" s="753"/>
      <c r="F311" s="745"/>
      <c r="G311" s="440"/>
      <c r="H311" s="746"/>
      <c r="I311" s="746"/>
      <c r="J311" s="746"/>
      <c r="K311" s="746"/>
      <c r="L311" s="746"/>
      <c r="M311" s="746"/>
      <c r="N311" s="746"/>
      <c r="O311" s="746"/>
      <c r="P311" s="746"/>
      <c r="Q311" s="746"/>
      <c r="R311" s="522"/>
    </row>
    <row r="312" spans="1:18" ht="100.5" customHeight="1">
      <c r="A312" s="751">
        <v>55</v>
      </c>
      <c r="B312" s="742" t="s">
        <v>523</v>
      </c>
      <c r="C312" s="773" t="s">
        <v>181</v>
      </c>
      <c r="D312" s="523" t="s">
        <v>468</v>
      </c>
      <c r="E312" s="751" t="s">
        <v>17</v>
      </c>
      <c r="F312" s="205" t="s">
        <v>18</v>
      </c>
      <c r="G312" s="456">
        <f>R312*J5</f>
        <v>0</v>
      </c>
      <c r="H312" s="39"/>
      <c r="I312" s="209">
        <v>0</v>
      </c>
      <c r="J312" s="209"/>
      <c r="K312" s="209"/>
      <c r="L312" s="209"/>
      <c r="M312" s="209"/>
      <c r="N312" s="209"/>
      <c r="O312" s="209"/>
      <c r="P312" s="209"/>
      <c r="Q312" s="362"/>
      <c r="R312" s="394">
        <v>0.6</v>
      </c>
    </row>
    <row r="313" spans="1:18" ht="35.1" customHeight="1">
      <c r="A313" s="752"/>
      <c r="B313" s="771"/>
      <c r="C313" s="774"/>
      <c r="D313" s="213"/>
      <c r="E313" s="752"/>
      <c r="F313" s="206" t="s">
        <v>19</v>
      </c>
      <c r="G313" s="468"/>
      <c r="H313" s="45"/>
      <c r="I313" s="210"/>
      <c r="J313" s="210"/>
      <c r="K313" s="210"/>
      <c r="L313" s="210"/>
      <c r="M313" s="210"/>
      <c r="N313" s="210"/>
      <c r="O313" s="210"/>
      <c r="P313" s="210"/>
      <c r="Q313" s="363"/>
      <c r="R313" s="395"/>
    </row>
    <row r="314" spans="1:18" ht="35.1" customHeight="1" thickBot="1">
      <c r="A314" s="752"/>
      <c r="B314" s="771"/>
      <c r="C314" s="774"/>
      <c r="D314" s="524"/>
      <c r="E314" s="752"/>
      <c r="F314" s="547" t="s">
        <v>76</v>
      </c>
      <c r="G314" s="497"/>
      <c r="H314" s="438"/>
      <c r="I314" s="22"/>
      <c r="J314" s="22"/>
      <c r="K314" s="22"/>
      <c r="L314" s="22"/>
      <c r="M314" s="22"/>
      <c r="N314" s="22"/>
      <c r="O314" s="22"/>
      <c r="P314" s="22"/>
      <c r="Q314" s="364"/>
      <c r="R314" s="396"/>
    </row>
    <row r="315" spans="1:18" ht="35.1" customHeight="1">
      <c r="A315" s="752"/>
      <c r="B315" s="771"/>
      <c r="C315" s="774"/>
      <c r="D315" s="523"/>
      <c r="E315" s="752"/>
      <c r="F315" s="744"/>
      <c r="G315" s="422"/>
      <c r="H315" s="636"/>
      <c r="I315" s="637"/>
      <c r="J315" s="637"/>
      <c r="K315" s="637"/>
      <c r="L315" s="637"/>
      <c r="M315" s="637"/>
      <c r="N315" s="637"/>
      <c r="O315" s="637"/>
      <c r="P315" s="637"/>
      <c r="Q315" s="637"/>
      <c r="R315" s="540"/>
    </row>
    <row r="316" spans="1:18" ht="35.1" customHeight="1" thickBot="1">
      <c r="A316" s="753"/>
      <c r="B316" s="772"/>
      <c r="C316" s="775"/>
      <c r="D316" s="66"/>
      <c r="E316" s="753"/>
      <c r="F316" s="745"/>
      <c r="G316" s="440"/>
      <c r="H316" s="746"/>
      <c r="I316" s="746"/>
      <c r="J316" s="746"/>
      <c r="K316" s="746"/>
      <c r="L316" s="746"/>
      <c r="M316" s="746"/>
      <c r="N316" s="746"/>
      <c r="O316" s="746"/>
      <c r="P316" s="746"/>
      <c r="Q316" s="746"/>
      <c r="R316" s="522"/>
    </row>
    <row r="317" spans="1:18" ht="35.1" customHeight="1">
      <c r="A317" s="751">
        <v>56</v>
      </c>
      <c r="B317" s="742" t="s">
        <v>524</v>
      </c>
      <c r="C317" s="773" t="s">
        <v>181</v>
      </c>
      <c r="D317" s="523" t="s">
        <v>184</v>
      </c>
      <c r="E317" s="751" t="s">
        <v>17</v>
      </c>
      <c r="F317" s="205" t="s">
        <v>18</v>
      </c>
      <c r="G317" s="456">
        <f>R317*J5</f>
        <v>0</v>
      </c>
      <c r="H317" s="39"/>
      <c r="I317" s="209">
        <v>0</v>
      </c>
      <c r="J317" s="209"/>
      <c r="K317" s="209"/>
      <c r="L317" s="209"/>
      <c r="M317" s="209"/>
      <c r="N317" s="209"/>
      <c r="O317" s="209"/>
      <c r="P317" s="209"/>
      <c r="Q317" s="362"/>
      <c r="R317" s="394">
        <v>0.15</v>
      </c>
    </row>
    <row r="318" spans="1:18" ht="35.1" customHeight="1">
      <c r="A318" s="752"/>
      <c r="B318" s="771"/>
      <c r="C318" s="774"/>
      <c r="D318" s="213"/>
      <c r="E318" s="752"/>
      <c r="F318" s="206" t="s">
        <v>19</v>
      </c>
      <c r="G318" s="468"/>
      <c r="H318" s="45"/>
      <c r="I318" s="210"/>
      <c r="J318" s="210"/>
      <c r="K318" s="210"/>
      <c r="L318" s="210"/>
      <c r="M318" s="210"/>
      <c r="N318" s="210"/>
      <c r="O318" s="210"/>
      <c r="P318" s="210"/>
      <c r="Q318" s="363"/>
      <c r="R318" s="395"/>
    </row>
    <row r="319" spans="1:18" ht="35.1" customHeight="1" thickBot="1">
      <c r="A319" s="752"/>
      <c r="B319" s="771"/>
      <c r="C319" s="774"/>
      <c r="D319" s="524"/>
      <c r="E319" s="752"/>
      <c r="F319" s="547" t="s">
        <v>76</v>
      </c>
      <c r="G319" s="497"/>
      <c r="H319" s="438"/>
      <c r="I319" s="22"/>
      <c r="J319" s="22"/>
      <c r="K319" s="22"/>
      <c r="L319" s="22"/>
      <c r="M319" s="22"/>
      <c r="N319" s="22"/>
      <c r="O319" s="22"/>
      <c r="P319" s="22"/>
      <c r="Q319" s="364"/>
      <c r="R319" s="396"/>
    </row>
    <row r="320" spans="1:18" ht="35.1" customHeight="1">
      <c r="A320" s="752"/>
      <c r="B320" s="771"/>
      <c r="C320" s="774"/>
      <c r="D320" s="523"/>
      <c r="E320" s="752"/>
      <c r="F320" s="744"/>
      <c r="G320" s="422"/>
      <c r="H320" s="636"/>
      <c r="I320" s="637"/>
      <c r="J320" s="637"/>
      <c r="K320" s="637"/>
      <c r="L320" s="637"/>
      <c r="M320" s="637"/>
      <c r="N320" s="637"/>
      <c r="O320" s="637"/>
      <c r="P320" s="637"/>
      <c r="Q320" s="637"/>
      <c r="R320" s="540"/>
    </row>
    <row r="321" spans="1:18" ht="35.1" customHeight="1" thickBot="1">
      <c r="A321" s="753"/>
      <c r="B321" s="772"/>
      <c r="C321" s="775"/>
      <c r="D321" s="66"/>
      <c r="E321" s="753"/>
      <c r="F321" s="745"/>
      <c r="G321" s="440"/>
      <c r="H321" s="746"/>
      <c r="I321" s="746"/>
      <c r="J321" s="746"/>
      <c r="K321" s="746"/>
      <c r="L321" s="746"/>
      <c r="M321" s="746"/>
      <c r="N321" s="746"/>
      <c r="O321" s="746"/>
      <c r="P321" s="746"/>
      <c r="Q321" s="746"/>
      <c r="R321" s="522"/>
    </row>
    <row r="322" spans="1:18" ht="73.5" customHeight="1">
      <c r="A322" s="751">
        <v>57</v>
      </c>
      <c r="B322" s="742" t="s">
        <v>525</v>
      </c>
      <c r="C322" s="773" t="s">
        <v>181</v>
      </c>
      <c r="D322" s="523" t="s">
        <v>121</v>
      </c>
      <c r="E322" s="751" t="s">
        <v>17</v>
      </c>
      <c r="F322" s="205" t="s">
        <v>18</v>
      </c>
      <c r="G322" s="456">
        <f>R322*J5</f>
        <v>0</v>
      </c>
      <c r="H322" s="39"/>
      <c r="I322" s="209">
        <v>0</v>
      </c>
      <c r="J322" s="209"/>
      <c r="K322" s="209"/>
      <c r="L322" s="209"/>
      <c r="M322" s="209"/>
      <c r="N322" s="209"/>
      <c r="O322" s="209"/>
      <c r="P322" s="209"/>
      <c r="Q322" s="362"/>
      <c r="R322" s="394">
        <v>0.4</v>
      </c>
    </row>
    <row r="323" spans="1:18" ht="35.1" customHeight="1">
      <c r="A323" s="752"/>
      <c r="B323" s="771"/>
      <c r="C323" s="774"/>
      <c r="D323" s="213"/>
      <c r="E323" s="752"/>
      <c r="F323" s="206" t="s">
        <v>19</v>
      </c>
      <c r="G323" s="468"/>
      <c r="H323" s="45"/>
      <c r="I323" s="210"/>
      <c r="J323" s="210"/>
      <c r="K323" s="210"/>
      <c r="L323" s="210"/>
      <c r="M323" s="210"/>
      <c r="N323" s="210"/>
      <c r="O323" s="210"/>
      <c r="P323" s="210"/>
      <c r="Q323" s="363"/>
      <c r="R323" s="395"/>
    </row>
    <row r="324" spans="1:18" ht="35.1" customHeight="1" thickBot="1">
      <c r="A324" s="752"/>
      <c r="B324" s="771"/>
      <c r="C324" s="774"/>
      <c r="D324" s="524"/>
      <c r="E324" s="752"/>
      <c r="F324" s="547" t="s">
        <v>76</v>
      </c>
      <c r="G324" s="497"/>
      <c r="H324" s="438"/>
      <c r="I324" s="22"/>
      <c r="J324" s="22"/>
      <c r="K324" s="22"/>
      <c r="L324" s="22"/>
      <c r="M324" s="22"/>
      <c r="N324" s="22"/>
      <c r="O324" s="22"/>
      <c r="P324" s="22"/>
      <c r="Q324" s="364"/>
      <c r="R324" s="396"/>
    </row>
    <row r="325" spans="1:18" ht="35.1" customHeight="1">
      <c r="A325" s="752"/>
      <c r="B325" s="771"/>
      <c r="C325" s="774"/>
      <c r="D325" s="523"/>
      <c r="E325" s="752"/>
      <c r="F325" s="744"/>
      <c r="G325" s="422"/>
      <c r="H325" s="636"/>
      <c r="I325" s="637"/>
      <c r="J325" s="637"/>
      <c r="K325" s="637"/>
      <c r="L325" s="637"/>
      <c r="M325" s="637"/>
      <c r="N325" s="637"/>
      <c r="O325" s="637"/>
      <c r="P325" s="637"/>
      <c r="Q325" s="637"/>
      <c r="R325" s="540"/>
    </row>
    <row r="326" spans="1:18" ht="94.5" customHeight="1" thickBot="1">
      <c r="A326" s="753"/>
      <c r="B326" s="772"/>
      <c r="C326" s="775"/>
      <c r="D326" s="66"/>
      <c r="E326" s="753"/>
      <c r="F326" s="745"/>
      <c r="G326" s="440"/>
      <c r="H326" s="746"/>
      <c r="I326" s="746"/>
      <c r="J326" s="746"/>
      <c r="K326" s="746"/>
      <c r="L326" s="746"/>
      <c r="M326" s="746"/>
      <c r="N326" s="746"/>
      <c r="O326" s="746"/>
      <c r="P326" s="746"/>
      <c r="Q326" s="746"/>
      <c r="R326" s="522"/>
    </row>
    <row r="327" spans="1:18" ht="35.1" customHeight="1">
      <c r="A327" s="751">
        <v>58</v>
      </c>
      <c r="B327" s="742" t="s">
        <v>526</v>
      </c>
      <c r="C327" s="773" t="s">
        <v>181</v>
      </c>
      <c r="D327" s="523" t="s">
        <v>185</v>
      </c>
      <c r="E327" s="751" t="s">
        <v>17</v>
      </c>
      <c r="F327" s="205" t="s">
        <v>18</v>
      </c>
      <c r="G327" s="456">
        <f>R327*J5</f>
        <v>0</v>
      </c>
      <c r="H327" s="39"/>
      <c r="I327" s="209">
        <v>0</v>
      </c>
      <c r="J327" s="209"/>
      <c r="K327" s="209"/>
      <c r="L327" s="209"/>
      <c r="M327" s="209"/>
      <c r="N327" s="209"/>
      <c r="O327" s="209"/>
      <c r="P327" s="209"/>
      <c r="Q327" s="362"/>
      <c r="R327" s="394">
        <v>0.7</v>
      </c>
    </row>
    <row r="328" spans="1:18" ht="35.1" customHeight="1">
      <c r="A328" s="752"/>
      <c r="B328" s="771"/>
      <c r="C328" s="774"/>
      <c r="D328" s="213"/>
      <c r="E328" s="752"/>
      <c r="F328" s="206" t="s">
        <v>19</v>
      </c>
      <c r="G328" s="468"/>
      <c r="H328" s="45"/>
      <c r="I328" s="210"/>
      <c r="J328" s="210"/>
      <c r="K328" s="210"/>
      <c r="L328" s="210"/>
      <c r="M328" s="210"/>
      <c r="N328" s="210"/>
      <c r="O328" s="210"/>
      <c r="P328" s="210"/>
      <c r="Q328" s="363"/>
      <c r="R328" s="395"/>
    </row>
    <row r="329" spans="1:18" ht="35.1" customHeight="1" thickBot="1">
      <c r="A329" s="752"/>
      <c r="B329" s="771"/>
      <c r="C329" s="774"/>
      <c r="D329" s="524"/>
      <c r="E329" s="752"/>
      <c r="F329" s="547" t="s">
        <v>76</v>
      </c>
      <c r="G329" s="497"/>
      <c r="H329" s="438"/>
      <c r="I329" s="22"/>
      <c r="J329" s="22"/>
      <c r="K329" s="22"/>
      <c r="L329" s="22"/>
      <c r="M329" s="22"/>
      <c r="N329" s="22"/>
      <c r="O329" s="22"/>
      <c r="P329" s="22"/>
      <c r="Q329" s="364"/>
      <c r="R329" s="396"/>
    </row>
    <row r="330" spans="1:18" ht="35.1" customHeight="1">
      <c r="A330" s="752"/>
      <c r="B330" s="771"/>
      <c r="C330" s="774"/>
      <c r="D330" s="523"/>
      <c r="E330" s="752"/>
      <c r="F330" s="744"/>
      <c r="G330" s="422"/>
      <c r="H330" s="636"/>
      <c r="I330" s="637"/>
      <c r="J330" s="637"/>
      <c r="K330" s="637"/>
      <c r="L330" s="637"/>
      <c r="M330" s="637"/>
      <c r="N330" s="637"/>
      <c r="O330" s="637"/>
      <c r="P330" s="637"/>
      <c r="Q330" s="637"/>
      <c r="R330" s="540"/>
    </row>
    <row r="331" spans="1:18" ht="261.75" customHeight="1" thickBot="1">
      <c r="A331" s="753"/>
      <c r="B331" s="772"/>
      <c r="C331" s="775"/>
      <c r="D331" s="66"/>
      <c r="E331" s="753"/>
      <c r="F331" s="745"/>
      <c r="G331" s="440"/>
      <c r="H331" s="746"/>
      <c r="I331" s="746"/>
      <c r="J331" s="746"/>
      <c r="K331" s="746"/>
      <c r="L331" s="746"/>
      <c r="M331" s="746"/>
      <c r="N331" s="746"/>
      <c r="O331" s="746"/>
      <c r="P331" s="746"/>
      <c r="Q331" s="746"/>
      <c r="R331" s="522"/>
    </row>
    <row r="332" spans="1:18" ht="35.1" customHeight="1">
      <c r="A332" s="751">
        <v>59</v>
      </c>
      <c r="B332" s="742" t="s">
        <v>527</v>
      </c>
      <c r="C332" s="773" t="s">
        <v>186</v>
      </c>
      <c r="D332" s="523" t="s">
        <v>187</v>
      </c>
      <c r="E332" s="751" t="s">
        <v>17</v>
      </c>
      <c r="F332" s="205" t="s">
        <v>18</v>
      </c>
      <c r="G332" s="456">
        <f>R332*J5</f>
        <v>0</v>
      </c>
      <c r="H332" s="39"/>
      <c r="I332" s="209">
        <v>0</v>
      </c>
      <c r="J332" s="209"/>
      <c r="K332" s="209"/>
      <c r="L332" s="209"/>
      <c r="M332" s="209"/>
      <c r="N332" s="209"/>
      <c r="O332" s="209"/>
      <c r="P332" s="209"/>
      <c r="Q332" s="362"/>
      <c r="R332" s="394">
        <v>0.4</v>
      </c>
    </row>
    <row r="333" spans="1:18" ht="35.1" customHeight="1">
      <c r="A333" s="752"/>
      <c r="B333" s="771"/>
      <c r="C333" s="774"/>
      <c r="D333" s="213"/>
      <c r="E333" s="752"/>
      <c r="F333" s="206" t="s">
        <v>19</v>
      </c>
      <c r="G333" s="468"/>
      <c r="H333" s="45"/>
      <c r="I333" s="210"/>
      <c r="J333" s="210"/>
      <c r="K333" s="210"/>
      <c r="L333" s="210"/>
      <c r="M333" s="210"/>
      <c r="N333" s="210"/>
      <c r="O333" s="210"/>
      <c r="P333" s="210"/>
      <c r="Q333" s="363"/>
      <c r="R333" s="395"/>
    </row>
    <row r="334" spans="1:18" ht="35.1" customHeight="1" thickBot="1">
      <c r="A334" s="752"/>
      <c r="B334" s="771"/>
      <c r="C334" s="774"/>
      <c r="D334" s="524"/>
      <c r="E334" s="752"/>
      <c r="F334" s="547" t="s">
        <v>76</v>
      </c>
      <c r="G334" s="497"/>
      <c r="H334" s="438"/>
      <c r="I334" s="22"/>
      <c r="J334" s="22"/>
      <c r="K334" s="22"/>
      <c r="L334" s="22"/>
      <c r="M334" s="22"/>
      <c r="N334" s="22"/>
      <c r="O334" s="22"/>
      <c r="P334" s="22"/>
      <c r="Q334" s="364"/>
      <c r="R334" s="396"/>
    </row>
    <row r="335" spans="1:18" ht="35.1" customHeight="1">
      <c r="A335" s="752"/>
      <c r="B335" s="771"/>
      <c r="C335" s="774"/>
      <c r="D335" s="523"/>
      <c r="E335" s="752"/>
      <c r="F335" s="744"/>
      <c r="G335" s="422"/>
      <c r="H335" s="636"/>
      <c r="I335" s="637"/>
      <c r="J335" s="637"/>
      <c r="K335" s="637"/>
      <c r="L335" s="637"/>
      <c r="M335" s="637"/>
      <c r="N335" s="637"/>
      <c r="O335" s="637"/>
      <c r="P335" s="637"/>
      <c r="Q335" s="637"/>
      <c r="R335" s="540"/>
    </row>
    <row r="336" spans="1:18" ht="153" customHeight="1" thickBot="1">
      <c r="A336" s="753"/>
      <c r="B336" s="772"/>
      <c r="C336" s="775"/>
      <c r="D336" s="66"/>
      <c r="E336" s="753"/>
      <c r="F336" s="745"/>
      <c r="G336" s="440"/>
      <c r="H336" s="746"/>
      <c r="I336" s="746"/>
      <c r="J336" s="746"/>
      <c r="K336" s="746"/>
      <c r="L336" s="746"/>
      <c r="M336" s="746"/>
      <c r="N336" s="746"/>
      <c r="O336" s="746"/>
      <c r="P336" s="746"/>
      <c r="Q336" s="746"/>
      <c r="R336" s="522"/>
    </row>
    <row r="337" spans="1:18" ht="35.1" customHeight="1">
      <c r="A337" s="751">
        <v>60</v>
      </c>
      <c r="B337" s="742" t="s">
        <v>188</v>
      </c>
      <c r="C337" s="773" t="s">
        <v>186</v>
      </c>
      <c r="D337" s="523" t="s">
        <v>189</v>
      </c>
      <c r="E337" s="751" t="s">
        <v>17</v>
      </c>
      <c r="F337" s="205" t="s">
        <v>18</v>
      </c>
      <c r="G337" s="456">
        <f>R337*J5</f>
        <v>0</v>
      </c>
      <c r="H337" s="39"/>
      <c r="I337" s="209">
        <v>0</v>
      </c>
      <c r="J337" s="209"/>
      <c r="K337" s="209"/>
      <c r="L337" s="209"/>
      <c r="M337" s="209"/>
      <c r="N337" s="209"/>
      <c r="O337" s="209"/>
      <c r="P337" s="209"/>
      <c r="Q337" s="362"/>
      <c r="R337" s="394">
        <v>0.5</v>
      </c>
    </row>
    <row r="338" spans="1:18" ht="35.1" customHeight="1">
      <c r="A338" s="752"/>
      <c r="B338" s="771"/>
      <c r="C338" s="774"/>
      <c r="D338" s="213"/>
      <c r="E338" s="752"/>
      <c r="F338" s="206" t="s">
        <v>19</v>
      </c>
      <c r="G338" s="468"/>
      <c r="H338" s="45"/>
      <c r="I338" s="210"/>
      <c r="J338" s="210"/>
      <c r="K338" s="210"/>
      <c r="L338" s="210"/>
      <c r="M338" s="210"/>
      <c r="N338" s="210"/>
      <c r="O338" s="210"/>
      <c r="P338" s="210"/>
      <c r="Q338" s="363"/>
      <c r="R338" s="395"/>
    </row>
    <row r="339" spans="1:18" ht="35.1" customHeight="1" thickBot="1">
      <c r="A339" s="752"/>
      <c r="B339" s="771"/>
      <c r="C339" s="774"/>
      <c r="D339" s="524"/>
      <c r="E339" s="752"/>
      <c r="F339" s="547" t="s">
        <v>76</v>
      </c>
      <c r="G339" s="497"/>
      <c r="H339" s="438"/>
      <c r="I339" s="22"/>
      <c r="J339" s="22"/>
      <c r="K339" s="22"/>
      <c r="L339" s="22"/>
      <c r="M339" s="22"/>
      <c r="N339" s="22"/>
      <c r="O339" s="22"/>
      <c r="P339" s="22"/>
      <c r="Q339" s="364"/>
      <c r="R339" s="396"/>
    </row>
    <row r="340" spans="1:18" ht="35.1" customHeight="1">
      <c r="A340" s="752"/>
      <c r="B340" s="771"/>
      <c r="C340" s="774"/>
      <c r="D340" s="523"/>
      <c r="E340" s="752"/>
      <c r="F340" s="744"/>
      <c r="G340" s="422"/>
      <c r="H340" s="636"/>
      <c r="I340" s="637"/>
      <c r="J340" s="637"/>
      <c r="K340" s="637"/>
      <c r="L340" s="637"/>
      <c r="M340" s="637"/>
      <c r="N340" s="637"/>
      <c r="O340" s="637"/>
      <c r="P340" s="637"/>
      <c r="Q340" s="637"/>
      <c r="R340" s="540"/>
    </row>
    <row r="341" spans="1:18" ht="35.1" customHeight="1" thickBot="1">
      <c r="A341" s="753"/>
      <c r="B341" s="772"/>
      <c r="C341" s="775"/>
      <c r="D341" s="66"/>
      <c r="E341" s="753"/>
      <c r="F341" s="745"/>
      <c r="G341" s="440"/>
      <c r="H341" s="746"/>
      <c r="I341" s="746"/>
      <c r="J341" s="746"/>
      <c r="K341" s="746"/>
      <c r="L341" s="746"/>
      <c r="M341" s="746"/>
      <c r="N341" s="746"/>
      <c r="O341" s="746"/>
      <c r="P341" s="746"/>
      <c r="Q341" s="746"/>
      <c r="R341" s="522"/>
    </row>
    <row r="342" spans="1:18" ht="35.1" customHeight="1">
      <c r="A342" s="751">
        <v>61</v>
      </c>
      <c r="B342" s="742" t="s">
        <v>439</v>
      </c>
      <c r="C342" s="773" t="s">
        <v>176</v>
      </c>
      <c r="D342" s="523" t="s">
        <v>118</v>
      </c>
      <c r="E342" s="751" t="s">
        <v>17</v>
      </c>
      <c r="F342" s="205" t="s">
        <v>18</v>
      </c>
      <c r="G342" s="456">
        <f>R342*J5</f>
        <v>0</v>
      </c>
      <c r="H342" s="39"/>
      <c r="I342" s="209">
        <v>0</v>
      </c>
      <c r="J342" s="209"/>
      <c r="K342" s="209"/>
      <c r="L342" s="209"/>
      <c r="M342" s="209"/>
      <c r="N342" s="209"/>
      <c r="O342" s="209"/>
      <c r="P342" s="209"/>
      <c r="Q342" s="362"/>
      <c r="R342" s="394">
        <v>0.3</v>
      </c>
    </row>
    <row r="343" spans="1:18" ht="35.1" customHeight="1">
      <c r="A343" s="752"/>
      <c r="B343" s="771"/>
      <c r="C343" s="774"/>
      <c r="D343" s="213"/>
      <c r="E343" s="752"/>
      <c r="F343" s="206" t="s">
        <v>19</v>
      </c>
      <c r="G343" s="468"/>
      <c r="H343" s="45"/>
      <c r="I343" s="210"/>
      <c r="J343" s="210"/>
      <c r="K343" s="210"/>
      <c r="L343" s="210"/>
      <c r="M343" s="210"/>
      <c r="N343" s="210"/>
      <c r="O343" s="210"/>
      <c r="P343" s="210"/>
      <c r="Q343" s="363"/>
      <c r="R343" s="395"/>
    </row>
    <row r="344" spans="1:18" ht="35.1" customHeight="1" thickBot="1">
      <c r="A344" s="752"/>
      <c r="B344" s="771"/>
      <c r="C344" s="774"/>
      <c r="D344" s="524"/>
      <c r="E344" s="752"/>
      <c r="F344" s="547" t="s">
        <v>76</v>
      </c>
      <c r="G344" s="497"/>
      <c r="H344" s="438"/>
      <c r="I344" s="22"/>
      <c r="J344" s="22"/>
      <c r="K344" s="22"/>
      <c r="L344" s="22"/>
      <c r="M344" s="22"/>
      <c r="N344" s="22"/>
      <c r="O344" s="22"/>
      <c r="P344" s="22"/>
      <c r="Q344" s="364"/>
      <c r="R344" s="396"/>
    </row>
    <row r="345" spans="1:18" ht="35.1" customHeight="1">
      <c r="A345" s="752"/>
      <c r="B345" s="771"/>
      <c r="C345" s="774"/>
      <c r="D345" s="523"/>
      <c r="E345" s="752"/>
      <c r="F345" s="744"/>
      <c r="G345" s="422"/>
      <c r="H345" s="636"/>
      <c r="I345" s="637"/>
      <c r="J345" s="637"/>
      <c r="K345" s="637"/>
      <c r="L345" s="637"/>
      <c r="M345" s="637"/>
      <c r="N345" s="637"/>
      <c r="O345" s="637"/>
      <c r="P345" s="637"/>
      <c r="Q345" s="637"/>
      <c r="R345" s="540"/>
    </row>
    <row r="346" spans="1:18" ht="35.1" customHeight="1" thickBot="1">
      <c r="A346" s="753"/>
      <c r="B346" s="772"/>
      <c r="C346" s="775"/>
      <c r="D346" s="66"/>
      <c r="E346" s="753"/>
      <c r="F346" s="745"/>
      <c r="G346" s="440"/>
      <c r="H346" s="746"/>
      <c r="I346" s="746"/>
      <c r="J346" s="746"/>
      <c r="K346" s="746"/>
      <c r="L346" s="746"/>
      <c r="M346" s="746"/>
      <c r="N346" s="746"/>
      <c r="O346" s="746"/>
      <c r="P346" s="746"/>
      <c r="Q346" s="746"/>
      <c r="R346" s="522"/>
    </row>
    <row r="347" spans="1:18" ht="35.1" customHeight="1">
      <c r="A347" s="751">
        <v>62</v>
      </c>
      <c r="B347" s="742" t="s">
        <v>528</v>
      </c>
      <c r="C347" s="773" t="s">
        <v>176</v>
      </c>
      <c r="D347" s="523" t="s">
        <v>190</v>
      </c>
      <c r="E347" s="751" t="s">
        <v>17</v>
      </c>
      <c r="F347" s="205" t="s">
        <v>18</v>
      </c>
      <c r="G347" s="456">
        <f>R347*J5</f>
        <v>0</v>
      </c>
      <c r="H347" s="39"/>
      <c r="I347" s="209">
        <v>0</v>
      </c>
      <c r="J347" s="209"/>
      <c r="K347" s="209"/>
      <c r="L347" s="209"/>
      <c r="M347" s="209"/>
      <c r="N347" s="209"/>
      <c r="O347" s="209"/>
      <c r="P347" s="209"/>
      <c r="Q347" s="362"/>
      <c r="R347" s="394">
        <v>0.37</v>
      </c>
    </row>
    <row r="348" spans="1:18" ht="35.1" customHeight="1">
      <c r="A348" s="752"/>
      <c r="B348" s="771"/>
      <c r="C348" s="774"/>
      <c r="D348" s="213"/>
      <c r="E348" s="752"/>
      <c r="F348" s="206" t="s">
        <v>19</v>
      </c>
      <c r="G348" s="468"/>
      <c r="H348" s="45"/>
      <c r="I348" s="210"/>
      <c r="J348" s="210"/>
      <c r="K348" s="210"/>
      <c r="L348" s="210"/>
      <c r="M348" s="210"/>
      <c r="N348" s="210"/>
      <c r="O348" s="210"/>
      <c r="P348" s="210"/>
      <c r="Q348" s="363"/>
      <c r="R348" s="395"/>
    </row>
    <row r="349" spans="1:18" ht="35.1" customHeight="1" thickBot="1">
      <c r="A349" s="752"/>
      <c r="B349" s="771"/>
      <c r="C349" s="774"/>
      <c r="D349" s="524"/>
      <c r="E349" s="752"/>
      <c r="F349" s="547" t="s">
        <v>76</v>
      </c>
      <c r="G349" s="497"/>
      <c r="H349" s="438"/>
      <c r="I349" s="22"/>
      <c r="J349" s="22"/>
      <c r="K349" s="22"/>
      <c r="L349" s="22"/>
      <c r="M349" s="22"/>
      <c r="N349" s="22"/>
      <c r="O349" s="22"/>
      <c r="P349" s="22"/>
      <c r="Q349" s="364"/>
      <c r="R349" s="396"/>
    </row>
    <row r="350" spans="1:18" ht="35.1" customHeight="1">
      <c r="A350" s="752"/>
      <c r="B350" s="771"/>
      <c r="C350" s="774"/>
      <c r="D350" s="523"/>
      <c r="E350" s="752"/>
      <c r="F350" s="744"/>
      <c r="G350" s="422"/>
      <c r="H350" s="636"/>
      <c r="I350" s="637"/>
      <c r="J350" s="637"/>
      <c r="K350" s="637"/>
      <c r="L350" s="637"/>
      <c r="M350" s="637"/>
      <c r="N350" s="637"/>
      <c r="O350" s="637"/>
      <c r="P350" s="637"/>
      <c r="Q350" s="637"/>
      <c r="R350" s="540"/>
    </row>
    <row r="351" spans="1:18" ht="66" customHeight="1" thickBot="1">
      <c r="A351" s="753"/>
      <c r="B351" s="772"/>
      <c r="C351" s="775"/>
      <c r="D351" s="66"/>
      <c r="E351" s="753"/>
      <c r="F351" s="745"/>
      <c r="G351" s="440"/>
      <c r="H351" s="746"/>
      <c r="I351" s="746"/>
      <c r="J351" s="746"/>
      <c r="K351" s="746"/>
      <c r="L351" s="746"/>
      <c r="M351" s="746"/>
      <c r="N351" s="746"/>
      <c r="O351" s="746"/>
      <c r="P351" s="746"/>
      <c r="Q351" s="746"/>
      <c r="R351" s="522"/>
    </row>
    <row r="352" spans="1:18" ht="35.1" customHeight="1">
      <c r="A352" s="751">
        <v>63</v>
      </c>
      <c r="B352" s="742" t="s">
        <v>440</v>
      </c>
      <c r="C352" s="773" t="s">
        <v>176</v>
      </c>
      <c r="D352" s="523" t="s">
        <v>469</v>
      </c>
      <c r="E352" s="751" t="s">
        <v>17</v>
      </c>
      <c r="F352" s="205" t="s">
        <v>18</v>
      </c>
      <c r="G352" s="456">
        <f>R352*J5</f>
        <v>0</v>
      </c>
      <c r="H352" s="39"/>
      <c r="I352" s="209">
        <v>0</v>
      </c>
      <c r="J352" s="209"/>
      <c r="K352" s="209"/>
      <c r="L352" s="209"/>
      <c r="M352" s="209"/>
      <c r="N352" s="209"/>
      <c r="O352" s="209"/>
      <c r="P352" s="209"/>
      <c r="Q352" s="362"/>
      <c r="R352" s="394">
        <v>1.7</v>
      </c>
    </row>
    <row r="353" spans="1:18" ht="35.1" customHeight="1">
      <c r="A353" s="752"/>
      <c r="B353" s="771"/>
      <c r="C353" s="774"/>
      <c r="D353" s="213"/>
      <c r="E353" s="752"/>
      <c r="F353" s="206" t="s">
        <v>19</v>
      </c>
      <c r="G353" s="468"/>
      <c r="H353" s="45"/>
      <c r="I353" s="210"/>
      <c r="J353" s="210"/>
      <c r="K353" s="210"/>
      <c r="L353" s="210"/>
      <c r="M353" s="210"/>
      <c r="N353" s="210"/>
      <c r="O353" s="210"/>
      <c r="P353" s="210"/>
      <c r="Q353" s="363"/>
      <c r="R353" s="395"/>
    </row>
    <row r="354" spans="1:18" ht="35.1" customHeight="1" thickBot="1">
      <c r="A354" s="752"/>
      <c r="B354" s="771"/>
      <c r="C354" s="774"/>
      <c r="D354" s="524"/>
      <c r="E354" s="752"/>
      <c r="F354" s="547" t="s">
        <v>76</v>
      </c>
      <c r="G354" s="497"/>
      <c r="H354" s="438"/>
      <c r="I354" s="22"/>
      <c r="J354" s="22"/>
      <c r="K354" s="22"/>
      <c r="L354" s="22"/>
      <c r="M354" s="22"/>
      <c r="N354" s="22"/>
      <c r="O354" s="22"/>
      <c r="P354" s="22"/>
      <c r="Q354" s="364"/>
      <c r="R354" s="396"/>
    </row>
    <row r="355" spans="1:18" ht="35.1" customHeight="1">
      <c r="A355" s="752"/>
      <c r="B355" s="771"/>
      <c r="C355" s="774"/>
      <c r="D355" s="523"/>
      <c r="E355" s="752"/>
      <c r="F355" s="744"/>
      <c r="G355" s="422"/>
      <c r="H355" s="636"/>
      <c r="I355" s="637"/>
      <c r="J355" s="637"/>
      <c r="K355" s="637"/>
      <c r="L355" s="637"/>
      <c r="M355" s="637"/>
      <c r="N355" s="637"/>
      <c r="O355" s="637"/>
      <c r="P355" s="637"/>
      <c r="Q355" s="637"/>
      <c r="R355" s="540"/>
    </row>
    <row r="356" spans="1:18" ht="99" customHeight="1" thickBot="1">
      <c r="A356" s="753"/>
      <c r="B356" s="772"/>
      <c r="C356" s="775"/>
      <c r="D356" s="66"/>
      <c r="E356" s="753"/>
      <c r="F356" s="745"/>
      <c r="G356" s="440"/>
      <c r="H356" s="746"/>
      <c r="I356" s="746"/>
      <c r="J356" s="746"/>
      <c r="K356" s="746"/>
      <c r="L356" s="746"/>
      <c r="M356" s="746"/>
      <c r="N356" s="746"/>
      <c r="O356" s="746"/>
      <c r="P356" s="746"/>
      <c r="Q356" s="746"/>
      <c r="R356" s="522"/>
    </row>
    <row r="357" spans="1:18" ht="35.1" customHeight="1">
      <c r="A357" s="751">
        <v>64</v>
      </c>
      <c r="B357" s="742" t="s">
        <v>441</v>
      </c>
      <c r="C357" s="773" t="s">
        <v>191</v>
      </c>
      <c r="D357" s="523" t="s">
        <v>184</v>
      </c>
      <c r="E357" s="751" t="s">
        <v>17</v>
      </c>
      <c r="F357" s="205" t="s">
        <v>18</v>
      </c>
      <c r="G357" s="456">
        <f>R357*J5</f>
        <v>0</v>
      </c>
      <c r="H357" s="39"/>
      <c r="I357" s="209">
        <v>0</v>
      </c>
      <c r="J357" s="209"/>
      <c r="K357" s="209"/>
      <c r="L357" s="209"/>
      <c r="M357" s="209"/>
      <c r="N357" s="209"/>
      <c r="O357" s="209"/>
      <c r="P357" s="209"/>
      <c r="Q357" s="362"/>
      <c r="R357" s="394">
        <v>0.3</v>
      </c>
    </row>
    <row r="358" spans="1:18" ht="35.1" customHeight="1">
      <c r="A358" s="752"/>
      <c r="B358" s="771"/>
      <c r="C358" s="774"/>
      <c r="D358" s="213"/>
      <c r="E358" s="752"/>
      <c r="F358" s="206" t="s">
        <v>19</v>
      </c>
      <c r="G358" s="468"/>
      <c r="H358" s="45"/>
      <c r="I358" s="210"/>
      <c r="J358" s="210"/>
      <c r="K358" s="210"/>
      <c r="L358" s="210"/>
      <c r="M358" s="210"/>
      <c r="N358" s="210"/>
      <c r="O358" s="210"/>
      <c r="P358" s="210"/>
      <c r="Q358" s="363"/>
      <c r="R358" s="395"/>
    </row>
    <row r="359" spans="1:18" ht="35.1" customHeight="1" thickBot="1">
      <c r="A359" s="752"/>
      <c r="B359" s="771"/>
      <c r="C359" s="774"/>
      <c r="D359" s="524"/>
      <c r="E359" s="752"/>
      <c r="F359" s="547" t="s">
        <v>76</v>
      </c>
      <c r="G359" s="497"/>
      <c r="H359" s="438"/>
      <c r="I359" s="22"/>
      <c r="J359" s="22"/>
      <c r="K359" s="22"/>
      <c r="L359" s="22"/>
      <c r="M359" s="22"/>
      <c r="N359" s="22"/>
      <c r="O359" s="22"/>
      <c r="P359" s="22"/>
      <c r="Q359" s="364"/>
      <c r="R359" s="396"/>
    </row>
    <row r="360" spans="1:18" ht="35.1" customHeight="1">
      <c r="A360" s="752"/>
      <c r="B360" s="771"/>
      <c r="C360" s="774"/>
      <c r="D360" s="523"/>
      <c r="E360" s="752"/>
      <c r="F360" s="744"/>
      <c r="G360" s="422"/>
      <c r="H360" s="636"/>
      <c r="I360" s="637"/>
      <c r="J360" s="637"/>
      <c r="K360" s="637"/>
      <c r="L360" s="637"/>
      <c r="M360" s="637"/>
      <c r="N360" s="637"/>
      <c r="O360" s="637"/>
      <c r="P360" s="637"/>
      <c r="Q360" s="637"/>
      <c r="R360" s="540"/>
    </row>
    <row r="361" spans="1:18" ht="64.5" customHeight="1" thickBot="1">
      <c r="A361" s="753"/>
      <c r="B361" s="772"/>
      <c r="C361" s="775"/>
      <c r="D361" s="66"/>
      <c r="E361" s="753"/>
      <c r="F361" s="745"/>
      <c r="G361" s="440"/>
      <c r="H361" s="746"/>
      <c r="I361" s="746"/>
      <c r="J361" s="746"/>
      <c r="K361" s="746"/>
      <c r="L361" s="746"/>
      <c r="M361" s="746"/>
      <c r="N361" s="746"/>
      <c r="O361" s="746"/>
      <c r="P361" s="746"/>
      <c r="Q361" s="746"/>
      <c r="R361" s="522"/>
    </row>
    <row r="362" spans="1:18" ht="35.1" customHeight="1">
      <c r="A362" s="751">
        <v>65</v>
      </c>
      <c r="B362" s="742" t="s">
        <v>442</v>
      </c>
      <c r="C362" s="773" t="s">
        <v>191</v>
      </c>
      <c r="D362" s="523" t="s">
        <v>185</v>
      </c>
      <c r="E362" s="751" t="s">
        <v>17</v>
      </c>
      <c r="F362" s="205" t="s">
        <v>18</v>
      </c>
      <c r="G362" s="456">
        <f>R362*J5</f>
        <v>0</v>
      </c>
      <c r="H362" s="39"/>
      <c r="I362" s="209">
        <v>0</v>
      </c>
      <c r="J362" s="209"/>
      <c r="K362" s="209"/>
      <c r="L362" s="209"/>
      <c r="M362" s="209"/>
      <c r="N362" s="209"/>
      <c r="O362" s="209"/>
      <c r="P362" s="209"/>
      <c r="Q362" s="362"/>
      <c r="R362" s="394">
        <v>0.3</v>
      </c>
    </row>
    <row r="363" spans="1:18" ht="35.1" customHeight="1">
      <c r="A363" s="752"/>
      <c r="B363" s="771"/>
      <c r="C363" s="774"/>
      <c r="D363" s="213"/>
      <c r="E363" s="752"/>
      <c r="F363" s="206" t="s">
        <v>19</v>
      </c>
      <c r="G363" s="468"/>
      <c r="H363" s="45"/>
      <c r="I363" s="210"/>
      <c r="J363" s="210"/>
      <c r="K363" s="210"/>
      <c r="L363" s="210"/>
      <c r="M363" s="210"/>
      <c r="N363" s="210"/>
      <c r="O363" s="210"/>
      <c r="P363" s="210"/>
      <c r="Q363" s="363"/>
      <c r="R363" s="395"/>
    </row>
    <row r="364" spans="1:18" ht="35.1" customHeight="1" thickBot="1">
      <c r="A364" s="752"/>
      <c r="B364" s="771"/>
      <c r="C364" s="774"/>
      <c r="D364" s="524"/>
      <c r="E364" s="752"/>
      <c r="F364" s="547" t="s">
        <v>76</v>
      </c>
      <c r="G364" s="497"/>
      <c r="H364" s="438"/>
      <c r="I364" s="22"/>
      <c r="J364" s="22"/>
      <c r="K364" s="22"/>
      <c r="L364" s="22"/>
      <c r="M364" s="22"/>
      <c r="N364" s="22"/>
      <c r="O364" s="22"/>
      <c r="P364" s="22"/>
      <c r="Q364" s="364"/>
      <c r="R364" s="396"/>
    </row>
    <row r="365" spans="1:18" ht="35.1" customHeight="1">
      <c r="A365" s="752"/>
      <c r="B365" s="771"/>
      <c r="C365" s="774"/>
      <c r="D365" s="523"/>
      <c r="E365" s="752"/>
      <c r="F365" s="744"/>
      <c r="G365" s="422"/>
      <c r="H365" s="636"/>
      <c r="I365" s="637"/>
      <c r="J365" s="637"/>
      <c r="K365" s="637"/>
      <c r="L365" s="637"/>
      <c r="M365" s="637"/>
      <c r="N365" s="637"/>
      <c r="O365" s="637"/>
      <c r="P365" s="637"/>
      <c r="Q365" s="637"/>
      <c r="R365" s="540"/>
    </row>
    <row r="366" spans="1:18" ht="66.75" customHeight="1" thickBot="1">
      <c r="A366" s="753"/>
      <c r="B366" s="772"/>
      <c r="C366" s="775"/>
      <c r="D366" s="66"/>
      <c r="E366" s="753"/>
      <c r="F366" s="745"/>
      <c r="G366" s="440"/>
      <c r="H366" s="746"/>
      <c r="I366" s="746"/>
      <c r="J366" s="746"/>
      <c r="K366" s="746"/>
      <c r="L366" s="746"/>
      <c r="M366" s="746"/>
      <c r="N366" s="746"/>
      <c r="O366" s="746"/>
      <c r="P366" s="746"/>
      <c r="Q366" s="746"/>
      <c r="R366" s="522"/>
    </row>
    <row r="367" spans="1:18" ht="35.1" customHeight="1">
      <c r="A367" s="751">
        <v>66</v>
      </c>
      <c r="B367" s="742" t="s">
        <v>443</v>
      </c>
      <c r="C367" s="773" t="s">
        <v>191</v>
      </c>
      <c r="D367" s="523" t="s">
        <v>187</v>
      </c>
      <c r="E367" s="751" t="s">
        <v>17</v>
      </c>
      <c r="F367" s="205" t="s">
        <v>18</v>
      </c>
      <c r="G367" s="456">
        <f>R367*J5</f>
        <v>0</v>
      </c>
      <c r="H367" s="39"/>
      <c r="I367" s="209">
        <v>0</v>
      </c>
      <c r="J367" s="209"/>
      <c r="K367" s="209"/>
      <c r="L367" s="209"/>
      <c r="M367" s="209"/>
      <c r="N367" s="209"/>
      <c r="O367" s="209"/>
      <c r="P367" s="209"/>
      <c r="Q367" s="362"/>
      <c r="R367" s="394">
        <v>0.31</v>
      </c>
    </row>
    <row r="368" spans="1:18" ht="35.1" customHeight="1">
      <c r="A368" s="752"/>
      <c r="B368" s="771"/>
      <c r="C368" s="774"/>
      <c r="D368" s="213"/>
      <c r="E368" s="752"/>
      <c r="F368" s="206" t="s">
        <v>19</v>
      </c>
      <c r="G368" s="468"/>
      <c r="H368" s="45"/>
      <c r="I368" s="210"/>
      <c r="J368" s="210"/>
      <c r="K368" s="210"/>
      <c r="L368" s="210"/>
      <c r="M368" s="210"/>
      <c r="N368" s="210"/>
      <c r="O368" s="210"/>
      <c r="P368" s="210"/>
      <c r="Q368" s="363"/>
      <c r="R368" s="395"/>
    </row>
    <row r="369" spans="1:18" ht="35.1" customHeight="1" thickBot="1">
      <c r="A369" s="752"/>
      <c r="B369" s="771"/>
      <c r="C369" s="774"/>
      <c r="D369" s="524"/>
      <c r="E369" s="752"/>
      <c r="F369" s="547" t="s">
        <v>76</v>
      </c>
      <c r="G369" s="497"/>
      <c r="H369" s="438"/>
      <c r="I369" s="22"/>
      <c r="J369" s="22"/>
      <c r="K369" s="22"/>
      <c r="L369" s="22"/>
      <c r="M369" s="22"/>
      <c r="N369" s="22"/>
      <c r="O369" s="22"/>
      <c r="P369" s="22"/>
      <c r="Q369" s="364"/>
      <c r="R369" s="396"/>
    </row>
    <row r="370" spans="1:18" ht="35.1" customHeight="1">
      <c r="A370" s="752"/>
      <c r="B370" s="771"/>
      <c r="C370" s="774"/>
      <c r="D370" s="523"/>
      <c r="E370" s="752"/>
      <c r="F370" s="744"/>
      <c r="G370" s="422"/>
      <c r="H370" s="636"/>
      <c r="I370" s="637"/>
      <c r="J370" s="637"/>
      <c r="K370" s="637"/>
      <c r="L370" s="637"/>
      <c r="M370" s="637"/>
      <c r="N370" s="637"/>
      <c r="O370" s="637"/>
      <c r="P370" s="637"/>
      <c r="Q370" s="637"/>
      <c r="R370" s="540"/>
    </row>
    <row r="371" spans="1:18" ht="85.5" customHeight="1" thickBot="1">
      <c r="A371" s="753"/>
      <c r="B371" s="772"/>
      <c r="C371" s="775"/>
      <c r="D371" s="66"/>
      <c r="E371" s="753"/>
      <c r="F371" s="745"/>
      <c r="G371" s="440"/>
      <c r="H371" s="746"/>
      <c r="I371" s="746"/>
      <c r="J371" s="746"/>
      <c r="K371" s="746"/>
      <c r="L371" s="746"/>
      <c r="M371" s="746"/>
      <c r="N371" s="746"/>
      <c r="O371" s="746"/>
      <c r="P371" s="746"/>
      <c r="Q371" s="746"/>
      <c r="R371" s="522"/>
    </row>
    <row r="372" spans="1:18" ht="35.1" customHeight="1">
      <c r="A372" s="751">
        <v>67</v>
      </c>
      <c r="B372" s="742" t="s">
        <v>529</v>
      </c>
      <c r="C372" s="773" t="s">
        <v>191</v>
      </c>
      <c r="D372" s="523" t="s">
        <v>192</v>
      </c>
      <c r="E372" s="751" t="s">
        <v>17</v>
      </c>
      <c r="F372" s="205" t="s">
        <v>18</v>
      </c>
      <c r="G372" s="456">
        <f>R372*J5</f>
        <v>0</v>
      </c>
      <c r="H372" s="39"/>
      <c r="I372" s="209">
        <v>0</v>
      </c>
      <c r="J372" s="209"/>
      <c r="K372" s="209"/>
      <c r="L372" s="209"/>
      <c r="M372" s="209"/>
      <c r="N372" s="209"/>
      <c r="O372" s="209"/>
      <c r="P372" s="209"/>
      <c r="Q372" s="362"/>
      <c r="R372" s="394">
        <v>0.3</v>
      </c>
    </row>
    <row r="373" spans="1:18" ht="35.1" customHeight="1">
      <c r="A373" s="752"/>
      <c r="B373" s="771"/>
      <c r="C373" s="774"/>
      <c r="D373" s="213"/>
      <c r="E373" s="752"/>
      <c r="F373" s="206" t="s">
        <v>19</v>
      </c>
      <c r="G373" s="468"/>
      <c r="H373" s="45"/>
      <c r="I373" s="210"/>
      <c r="J373" s="210"/>
      <c r="K373" s="210"/>
      <c r="L373" s="210"/>
      <c r="M373" s="210"/>
      <c r="N373" s="210"/>
      <c r="O373" s="210"/>
      <c r="P373" s="210"/>
      <c r="Q373" s="363"/>
      <c r="R373" s="395"/>
    </row>
    <row r="374" spans="1:18" ht="35.1" customHeight="1" thickBot="1">
      <c r="A374" s="752"/>
      <c r="B374" s="771"/>
      <c r="C374" s="774"/>
      <c r="D374" s="524"/>
      <c r="E374" s="752"/>
      <c r="F374" s="547" t="s">
        <v>76</v>
      </c>
      <c r="G374" s="497"/>
      <c r="H374" s="438"/>
      <c r="I374" s="22"/>
      <c r="J374" s="22"/>
      <c r="K374" s="22"/>
      <c r="L374" s="22"/>
      <c r="M374" s="22"/>
      <c r="N374" s="22"/>
      <c r="O374" s="22"/>
      <c r="P374" s="22"/>
      <c r="Q374" s="364"/>
      <c r="R374" s="396"/>
    </row>
    <row r="375" spans="1:18" ht="35.1" customHeight="1">
      <c r="A375" s="752"/>
      <c r="B375" s="771"/>
      <c r="C375" s="774"/>
      <c r="D375" s="523"/>
      <c r="E375" s="752"/>
      <c r="F375" s="744"/>
      <c r="G375" s="422"/>
      <c r="H375" s="636"/>
      <c r="I375" s="637"/>
      <c r="J375" s="637"/>
      <c r="K375" s="637"/>
      <c r="L375" s="637"/>
      <c r="M375" s="637"/>
      <c r="N375" s="637"/>
      <c r="O375" s="637"/>
      <c r="P375" s="637"/>
      <c r="Q375" s="637"/>
      <c r="R375" s="540"/>
    </row>
    <row r="376" spans="1:18" ht="35.1" customHeight="1" thickBot="1">
      <c r="A376" s="753"/>
      <c r="B376" s="772"/>
      <c r="C376" s="775"/>
      <c r="D376" s="66"/>
      <c r="E376" s="753"/>
      <c r="F376" s="745"/>
      <c r="G376" s="440"/>
      <c r="H376" s="746"/>
      <c r="I376" s="746"/>
      <c r="J376" s="746"/>
      <c r="K376" s="746"/>
      <c r="L376" s="746"/>
      <c r="M376" s="746"/>
      <c r="N376" s="746"/>
      <c r="O376" s="746"/>
      <c r="P376" s="746"/>
      <c r="Q376" s="746"/>
      <c r="R376" s="522"/>
    </row>
    <row r="377" spans="1:18" ht="35.1" customHeight="1">
      <c r="A377" s="751">
        <v>68</v>
      </c>
      <c r="B377" s="742" t="s">
        <v>444</v>
      </c>
      <c r="C377" s="773" t="s">
        <v>191</v>
      </c>
      <c r="D377" s="523" t="s">
        <v>193</v>
      </c>
      <c r="E377" s="751" t="s">
        <v>17</v>
      </c>
      <c r="F377" s="205" t="s">
        <v>18</v>
      </c>
      <c r="G377" s="456">
        <f>R377*J5</f>
        <v>0</v>
      </c>
      <c r="H377" s="39"/>
      <c r="I377" s="209">
        <v>0</v>
      </c>
      <c r="J377" s="209"/>
      <c r="K377" s="209"/>
      <c r="L377" s="209"/>
      <c r="M377" s="209"/>
      <c r="N377" s="209"/>
      <c r="O377" s="209"/>
      <c r="P377" s="209"/>
      <c r="Q377" s="362"/>
      <c r="R377" s="394">
        <v>0.4</v>
      </c>
    </row>
    <row r="378" spans="1:18" ht="35.1" customHeight="1">
      <c r="A378" s="752"/>
      <c r="B378" s="771"/>
      <c r="C378" s="774"/>
      <c r="D378" s="213"/>
      <c r="E378" s="752"/>
      <c r="F378" s="206" t="s">
        <v>19</v>
      </c>
      <c r="G378" s="468"/>
      <c r="H378" s="45"/>
      <c r="I378" s="210"/>
      <c r="J378" s="210"/>
      <c r="K378" s="210"/>
      <c r="L378" s="210"/>
      <c r="M378" s="210"/>
      <c r="N378" s="210"/>
      <c r="O378" s="210"/>
      <c r="P378" s="210"/>
      <c r="Q378" s="363"/>
      <c r="R378" s="395"/>
    </row>
    <row r="379" spans="1:18" ht="35.1" customHeight="1" thickBot="1">
      <c r="A379" s="752"/>
      <c r="B379" s="771"/>
      <c r="C379" s="774"/>
      <c r="D379" s="524"/>
      <c r="E379" s="752"/>
      <c r="F379" s="547" t="s">
        <v>76</v>
      </c>
      <c r="G379" s="497"/>
      <c r="H379" s="438"/>
      <c r="I379" s="22"/>
      <c r="J379" s="22"/>
      <c r="K379" s="22"/>
      <c r="L379" s="22"/>
      <c r="M379" s="22"/>
      <c r="N379" s="22"/>
      <c r="O379" s="22"/>
      <c r="P379" s="22"/>
      <c r="Q379" s="364"/>
      <c r="R379" s="396"/>
    </row>
    <row r="380" spans="1:18" ht="35.1" customHeight="1">
      <c r="A380" s="752"/>
      <c r="B380" s="771"/>
      <c r="C380" s="774"/>
      <c r="D380" s="523"/>
      <c r="E380" s="752"/>
      <c r="F380" s="744"/>
      <c r="G380" s="422"/>
      <c r="H380" s="636"/>
      <c r="I380" s="637"/>
      <c r="J380" s="637"/>
      <c r="K380" s="637"/>
      <c r="L380" s="637"/>
      <c r="M380" s="637"/>
      <c r="N380" s="637"/>
      <c r="O380" s="637"/>
      <c r="P380" s="637"/>
      <c r="Q380" s="637"/>
      <c r="R380" s="540"/>
    </row>
    <row r="381" spans="1:18" ht="7.5" customHeight="1" thickBot="1">
      <c r="A381" s="753"/>
      <c r="B381" s="772"/>
      <c r="C381" s="775"/>
      <c r="D381" s="66"/>
      <c r="E381" s="753"/>
      <c r="F381" s="745"/>
      <c r="G381" s="440"/>
      <c r="H381" s="746"/>
      <c r="I381" s="746"/>
      <c r="J381" s="746"/>
      <c r="K381" s="746"/>
      <c r="L381" s="746"/>
      <c r="M381" s="746"/>
      <c r="N381" s="746"/>
      <c r="O381" s="746"/>
      <c r="P381" s="746"/>
      <c r="Q381" s="746"/>
      <c r="R381" s="522"/>
    </row>
    <row r="382" spans="1:18" ht="35.1" customHeight="1">
      <c r="A382" s="751">
        <v>69</v>
      </c>
      <c r="B382" s="742" t="s">
        <v>445</v>
      </c>
      <c r="C382" s="773" t="s">
        <v>191</v>
      </c>
      <c r="D382" s="523" t="s">
        <v>114</v>
      </c>
      <c r="E382" s="751" t="s">
        <v>17</v>
      </c>
      <c r="F382" s="205" t="s">
        <v>18</v>
      </c>
      <c r="G382" s="456">
        <f>R382*J5</f>
        <v>0</v>
      </c>
      <c r="H382" s="39"/>
      <c r="I382" s="209">
        <v>0</v>
      </c>
      <c r="J382" s="209"/>
      <c r="K382" s="209"/>
      <c r="L382" s="209"/>
      <c r="M382" s="209"/>
      <c r="N382" s="209"/>
      <c r="O382" s="209"/>
      <c r="P382" s="209"/>
      <c r="Q382" s="362"/>
      <c r="R382" s="394">
        <v>0.4</v>
      </c>
    </row>
    <row r="383" spans="1:18" ht="35.1" customHeight="1">
      <c r="A383" s="752"/>
      <c r="B383" s="771"/>
      <c r="C383" s="774"/>
      <c r="D383" s="213"/>
      <c r="E383" s="752"/>
      <c r="F383" s="206" t="s">
        <v>19</v>
      </c>
      <c r="G383" s="468"/>
      <c r="H383" s="45"/>
      <c r="I383" s="210"/>
      <c r="J383" s="210"/>
      <c r="K383" s="210"/>
      <c r="L383" s="210"/>
      <c r="M383" s="210"/>
      <c r="N383" s="210"/>
      <c r="O383" s="210"/>
      <c r="P383" s="210"/>
      <c r="Q383" s="363"/>
      <c r="R383" s="395"/>
    </row>
    <row r="384" spans="1:18" ht="35.1" customHeight="1" thickBot="1">
      <c r="A384" s="752"/>
      <c r="B384" s="771"/>
      <c r="C384" s="774"/>
      <c r="D384" s="524"/>
      <c r="E384" s="752"/>
      <c r="F384" s="547" t="s">
        <v>76</v>
      </c>
      <c r="G384" s="497"/>
      <c r="H384" s="438"/>
      <c r="I384" s="22"/>
      <c r="J384" s="22"/>
      <c r="K384" s="22"/>
      <c r="L384" s="22"/>
      <c r="M384" s="22"/>
      <c r="N384" s="22"/>
      <c r="O384" s="22"/>
      <c r="P384" s="22"/>
      <c r="Q384" s="364"/>
      <c r="R384" s="396"/>
    </row>
    <row r="385" spans="1:18" ht="35.1" customHeight="1">
      <c r="A385" s="752"/>
      <c r="B385" s="771"/>
      <c r="C385" s="774"/>
      <c r="D385" s="523"/>
      <c r="E385" s="752"/>
      <c r="F385" s="744"/>
      <c r="G385" s="422"/>
      <c r="H385" s="636"/>
      <c r="I385" s="637"/>
      <c r="J385" s="637"/>
      <c r="K385" s="637"/>
      <c r="L385" s="637"/>
      <c r="M385" s="637"/>
      <c r="N385" s="637"/>
      <c r="O385" s="637"/>
      <c r="P385" s="637"/>
      <c r="Q385" s="637"/>
      <c r="R385" s="540"/>
    </row>
    <row r="386" spans="1:18" ht="31.5" customHeight="1" thickBot="1">
      <c r="A386" s="753"/>
      <c r="B386" s="772"/>
      <c r="C386" s="775"/>
      <c r="D386" s="66"/>
      <c r="E386" s="753"/>
      <c r="F386" s="745"/>
      <c r="G386" s="440"/>
      <c r="H386" s="746"/>
      <c r="I386" s="746"/>
      <c r="J386" s="746"/>
      <c r="K386" s="746"/>
      <c r="L386" s="746"/>
      <c r="M386" s="746"/>
      <c r="N386" s="746"/>
      <c r="O386" s="746"/>
      <c r="P386" s="746"/>
      <c r="Q386" s="746"/>
      <c r="R386" s="522"/>
    </row>
    <row r="387" spans="1:18" ht="35.1" customHeight="1">
      <c r="A387" s="751">
        <v>70</v>
      </c>
      <c r="B387" s="742" t="s">
        <v>530</v>
      </c>
      <c r="C387" s="773" t="s">
        <v>194</v>
      </c>
      <c r="D387" s="523" t="s">
        <v>183</v>
      </c>
      <c r="E387" s="751" t="s">
        <v>17</v>
      </c>
      <c r="F387" s="205" t="s">
        <v>18</v>
      </c>
      <c r="G387" s="456">
        <f>R387*J5</f>
        <v>0</v>
      </c>
      <c r="H387" s="39"/>
      <c r="I387" s="209">
        <v>0</v>
      </c>
      <c r="J387" s="209"/>
      <c r="K387" s="209"/>
      <c r="L387" s="209"/>
      <c r="M387" s="209"/>
      <c r="N387" s="209"/>
      <c r="O387" s="209"/>
      <c r="P387" s="209"/>
      <c r="Q387" s="362"/>
      <c r="R387" s="394">
        <v>0.5</v>
      </c>
    </row>
    <row r="388" spans="1:18" ht="35.1" customHeight="1">
      <c r="A388" s="752"/>
      <c r="B388" s="771"/>
      <c r="C388" s="774"/>
      <c r="D388" s="213"/>
      <c r="E388" s="752"/>
      <c r="F388" s="206" t="s">
        <v>19</v>
      </c>
      <c r="G388" s="468"/>
      <c r="H388" s="45"/>
      <c r="I388" s="210"/>
      <c r="J388" s="210"/>
      <c r="K388" s="210"/>
      <c r="L388" s="210"/>
      <c r="M388" s="210"/>
      <c r="N388" s="210"/>
      <c r="O388" s="210"/>
      <c r="P388" s="210"/>
      <c r="Q388" s="363"/>
      <c r="R388" s="395"/>
    </row>
    <row r="389" spans="1:18" ht="35.1" customHeight="1" thickBot="1">
      <c r="A389" s="752"/>
      <c r="B389" s="771"/>
      <c r="C389" s="774"/>
      <c r="D389" s="524"/>
      <c r="E389" s="752"/>
      <c r="F389" s="547" t="s">
        <v>76</v>
      </c>
      <c r="G389" s="497"/>
      <c r="H389" s="438"/>
      <c r="I389" s="22"/>
      <c r="J389" s="22"/>
      <c r="K389" s="22"/>
      <c r="L389" s="22"/>
      <c r="M389" s="22"/>
      <c r="N389" s="22"/>
      <c r="O389" s="22"/>
      <c r="P389" s="22"/>
      <c r="Q389" s="364"/>
      <c r="R389" s="396"/>
    </row>
    <row r="390" spans="1:18" ht="35.1" customHeight="1">
      <c r="A390" s="752"/>
      <c r="B390" s="771"/>
      <c r="C390" s="774"/>
      <c r="D390" s="523"/>
      <c r="E390" s="752"/>
      <c r="F390" s="744"/>
      <c r="G390" s="422"/>
      <c r="H390" s="636"/>
      <c r="I390" s="637"/>
      <c r="J390" s="637"/>
      <c r="K390" s="637"/>
      <c r="L390" s="637"/>
      <c r="M390" s="637"/>
      <c r="N390" s="637"/>
      <c r="O390" s="637"/>
      <c r="P390" s="637"/>
      <c r="Q390" s="637"/>
      <c r="R390" s="540"/>
    </row>
    <row r="391" spans="1:18" ht="126.75" customHeight="1" thickBot="1">
      <c r="A391" s="753"/>
      <c r="B391" s="772"/>
      <c r="C391" s="775"/>
      <c r="D391" s="66"/>
      <c r="E391" s="753"/>
      <c r="F391" s="745"/>
      <c r="G391" s="440"/>
      <c r="H391" s="746"/>
      <c r="I391" s="746"/>
      <c r="J391" s="746"/>
      <c r="K391" s="746"/>
      <c r="L391" s="746"/>
      <c r="M391" s="746"/>
      <c r="N391" s="746"/>
      <c r="O391" s="746"/>
      <c r="P391" s="746"/>
      <c r="Q391" s="746"/>
      <c r="R391" s="522"/>
    </row>
    <row r="392" spans="1:18" ht="35.1" customHeight="1">
      <c r="A392" s="751">
        <v>71</v>
      </c>
      <c r="B392" s="742" t="s">
        <v>446</v>
      </c>
      <c r="C392" s="773" t="s">
        <v>195</v>
      </c>
      <c r="D392" s="523" t="s">
        <v>193</v>
      </c>
      <c r="E392" s="751" t="s">
        <v>17</v>
      </c>
      <c r="F392" s="205" t="s">
        <v>18</v>
      </c>
      <c r="G392" s="456">
        <f>R392*J5</f>
        <v>0</v>
      </c>
      <c r="H392" s="39"/>
      <c r="I392" s="209">
        <v>0</v>
      </c>
      <c r="J392" s="209"/>
      <c r="K392" s="209"/>
      <c r="L392" s="209"/>
      <c r="M392" s="209"/>
      <c r="N392" s="209"/>
      <c r="O392" s="209"/>
      <c r="P392" s="209"/>
      <c r="Q392" s="362"/>
      <c r="R392" s="394">
        <v>0.4</v>
      </c>
    </row>
    <row r="393" spans="1:18" ht="35.1" customHeight="1">
      <c r="A393" s="752"/>
      <c r="B393" s="771"/>
      <c r="C393" s="774"/>
      <c r="D393" s="213"/>
      <c r="E393" s="752"/>
      <c r="F393" s="206" t="s">
        <v>19</v>
      </c>
      <c r="G393" s="468"/>
      <c r="H393" s="45"/>
      <c r="I393" s="210"/>
      <c r="J393" s="210"/>
      <c r="K393" s="210"/>
      <c r="L393" s="210"/>
      <c r="M393" s="210"/>
      <c r="N393" s="210"/>
      <c r="O393" s="210"/>
      <c r="P393" s="210"/>
      <c r="Q393" s="363"/>
      <c r="R393" s="395"/>
    </row>
    <row r="394" spans="1:18" ht="35.1" customHeight="1" thickBot="1">
      <c r="A394" s="752"/>
      <c r="B394" s="771"/>
      <c r="C394" s="774"/>
      <c r="D394" s="524"/>
      <c r="E394" s="752"/>
      <c r="F394" s="547" t="s">
        <v>76</v>
      </c>
      <c r="G394" s="497"/>
      <c r="H394" s="438"/>
      <c r="I394" s="22"/>
      <c r="J394" s="22"/>
      <c r="K394" s="22"/>
      <c r="L394" s="22"/>
      <c r="M394" s="22"/>
      <c r="N394" s="22"/>
      <c r="O394" s="22"/>
      <c r="P394" s="22"/>
      <c r="Q394" s="364"/>
      <c r="R394" s="396"/>
    </row>
    <row r="395" spans="1:18" ht="35.1" customHeight="1">
      <c r="A395" s="752"/>
      <c r="B395" s="771"/>
      <c r="C395" s="774"/>
      <c r="D395" s="523"/>
      <c r="E395" s="752"/>
      <c r="F395" s="744"/>
      <c r="G395" s="422"/>
      <c r="H395" s="636"/>
      <c r="I395" s="637"/>
      <c r="J395" s="637"/>
      <c r="K395" s="637"/>
      <c r="L395" s="637"/>
      <c r="M395" s="637"/>
      <c r="N395" s="637"/>
      <c r="O395" s="637"/>
      <c r="P395" s="637"/>
      <c r="Q395" s="637"/>
      <c r="R395" s="540"/>
    </row>
    <row r="396" spans="1:18" ht="62.25" customHeight="1" thickBot="1">
      <c r="A396" s="753"/>
      <c r="B396" s="772"/>
      <c r="C396" s="775"/>
      <c r="D396" s="66"/>
      <c r="E396" s="753"/>
      <c r="F396" s="745"/>
      <c r="G396" s="440"/>
      <c r="H396" s="746"/>
      <c r="I396" s="746"/>
      <c r="J396" s="746"/>
      <c r="K396" s="746"/>
      <c r="L396" s="746"/>
      <c r="M396" s="746"/>
      <c r="N396" s="746"/>
      <c r="O396" s="746"/>
      <c r="P396" s="746"/>
      <c r="Q396" s="746"/>
      <c r="R396" s="522"/>
    </row>
    <row r="397" spans="1:18" ht="35.1" customHeight="1">
      <c r="A397" s="751">
        <v>72</v>
      </c>
      <c r="B397" s="742" t="s">
        <v>196</v>
      </c>
      <c r="C397" s="773" t="s">
        <v>195</v>
      </c>
      <c r="D397" s="523" t="s">
        <v>185</v>
      </c>
      <c r="E397" s="751" t="s">
        <v>17</v>
      </c>
      <c r="F397" s="205" t="s">
        <v>18</v>
      </c>
      <c r="G397" s="456">
        <f>R397*J5</f>
        <v>0</v>
      </c>
      <c r="H397" s="39"/>
      <c r="I397" s="209">
        <v>0</v>
      </c>
      <c r="J397" s="209"/>
      <c r="K397" s="209"/>
      <c r="L397" s="209"/>
      <c r="M397" s="209"/>
      <c r="N397" s="209"/>
      <c r="O397" s="209"/>
      <c r="P397" s="209"/>
      <c r="Q397" s="362"/>
      <c r="R397" s="394">
        <v>0.6</v>
      </c>
    </row>
    <row r="398" spans="1:18" ht="35.1" customHeight="1">
      <c r="A398" s="752"/>
      <c r="B398" s="771"/>
      <c r="C398" s="755"/>
      <c r="D398" s="213"/>
      <c r="E398" s="752"/>
      <c r="F398" s="206" t="s">
        <v>19</v>
      </c>
      <c r="G398" s="468"/>
      <c r="H398" s="45"/>
      <c r="I398" s="210"/>
      <c r="J398" s="210"/>
      <c r="K398" s="210"/>
      <c r="L398" s="210"/>
      <c r="M398" s="210"/>
      <c r="N398" s="210"/>
      <c r="O398" s="210"/>
      <c r="P398" s="210"/>
      <c r="Q398" s="363"/>
      <c r="R398" s="395"/>
    </row>
    <row r="399" spans="1:18" ht="35.1" customHeight="1" thickBot="1">
      <c r="A399" s="752"/>
      <c r="B399" s="771"/>
      <c r="C399" s="755"/>
      <c r="D399" s="524"/>
      <c r="E399" s="752"/>
      <c r="F399" s="547" t="s">
        <v>76</v>
      </c>
      <c r="G399" s="497"/>
      <c r="H399" s="438"/>
      <c r="I399" s="22"/>
      <c r="J399" s="22"/>
      <c r="K399" s="22"/>
      <c r="L399" s="22"/>
      <c r="M399" s="22"/>
      <c r="N399" s="22"/>
      <c r="O399" s="22"/>
      <c r="P399" s="22"/>
      <c r="Q399" s="364"/>
      <c r="R399" s="396"/>
    </row>
    <row r="400" spans="1:18" ht="35.1" customHeight="1" thickBot="1">
      <c r="A400" s="753"/>
      <c r="B400" s="772"/>
      <c r="C400" s="756"/>
      <c r="D400" s="9"/>
      <c r="E400" s="753"/>
      <c r="F400" s="49"/>
      <c r="G400" s="414"/>
      <c r="H400" s="776"/>
      <c r="I400" s="776"/>
      <c r="J400" s="776"/>
      <c r="K400" s="776"/>
      <c r="L400" s="776"/>
      <c r="M400" s="776"/>
      <c r="N400" s="776"/>
      <c r="O400" s="776"/>
      <c r="P400" s="776"/>
      <c r="Q400" s="776"/>
      <c r="R400" s="49"/>
    </row>
    <row r="401" spans="1:18" ht="35.1" hidden="1" customHeight="1" thickBot="1">
      <c r="A401" s="642" t="s">
        <v>197</v>
      </c>
      <c r="B401" s="643"/>
      <c r="C401" s="643"/>
      <c r="D401" s="643"/>
      <c r="E401" s="644"/>
      <c r="F401" s="205">
        <f>SUM(H401:Q401)</f>
        <v>0</v>
      </c>
      <c r="G401" s="413">
        <f t="shared" ref="G401:Q403" si="7">G257+G262+G267+G272+G278+G283+G288+G293+G298+G303+G307+G312+G317+G322+G327+G332+G337+G342+G347+G352+G357+G362+G367+G372+G377+G382+G387+G392+G397</f>
        <v>0</v>
      </c>
      <c r="H401" s="205">
        <f t="shared" si="7"/>
        <v>0</v>
      </c>
      <c r="I401" s="205">
        <f t="shared" si="7"/>
        <v>0</v>
      </c>
      <c r="J401" s="205">
        <f t="shared" si="7"/>
        <v>0</v>
      </c>
      <c r="K401" s="205">
        <f t="shared" si="7"/>
        <v>0</v>
      </c>
      <c r="L401" s="205">
        <f t="shared" si="7"/>
        <v>0</v>
      </c>
      <c r="M401" s="205">
        <f t="shared" si="7"/>
        <v>0</v>
      </c>
      <c r="N401" s="205">
        <f t="shared" si="7"/>
        <v>0</v>
      </c>
      <c r="O401" s="205">
        <f t="shared" si="7"/>
        <v>0</v>
      </c>
      <c r="P401" s="205">
        <f t="shared" si="7"/>
        <v>0</v>
      </c>
      <c r="Q401" s="46">
        <f t="shared" si="7"/>
        <v>0</v>
      </c>
      <c r="R401" s="205">
        <f>R257+R262+R267+R272+R278+R283+R288+R293+R298+R303+R307+R312+R317+R322+R327+R332+R337+R342+R347+R352+R357+R362+R367+R372+R377+R382+R387+R392+R397</f>
        <v>9.43</v>
      </c>
    </row>
    <row r="402" spans="1:18" ht="35.1" hidden="1" customHeight="1" thickBot="1">
      <c r="A402" s="777" t="s">
        <v>198</v>
      </c>
      <c r="B402" s="778"/>
      <c r="C402" s="778"/>
      <c r="D402" s="778"/>
      <c r="E402" s="779"/>
      <c r="F402" s="205">
        <f>SUM(H402:Q402)</f>
        <v>0</v>
      </c>
      <c r="G402" s="413">
        <f t="shared" si="7"/>
        <v>0</v>
      </c>
      <c r="H402" s="205">
        <f t="shared" si="7"/>
        <v>0</v>
      </c>
      <c r="I402" s="205">
        <f t="shared" si="7"/>
        <v>0</v>
      </c>
      <c r="J402" s="205">
        <f t="shared" si="7"/>
        <v>0</v>
      </c>
      <c r="K402" s="205">
        <f t="shared" si="7"/>
        <v>0</v>
      </c>
      <c r="L402" s="205">
        <f t="shared" si="7"/>
        <v>0</v>
      </c>
      <c r="M402" s="205">
        <f t="shared" si="7"/>
        <v>0</v>
      </c>
      <c r="N402" s="205">
        <f t="shared" si="7"/>
        <v>0</v>
      </c>
      <c r="O402" s="205">
        <f t="shared" si="7"/>
        <v>0</v>
      </c>
      <c r="P402" s="205">
        <f t="shared" si="7"/>
        <v>0</v>
      </c>
      <c r="Q402" s="46">
        <f t="shared" si="7"/>
        <v>0</v>
      </c>
      <c r="R402" s="205">
        <f>R258+R263+R268+R273+R279+R284+R289+R294+R299+R304+R308+R313+R318+R323+R328+R333+R338+R343+R348+R353+R358+R363+R368+R373+R378+R383+R388+R393+R398</f>
        <v>0</v>
      </c>
    </row>
    <row r="403" spans="1:18" ht="35.1" hidden="1" customHeight="1" thickBot="1">
      <c r="A403" s="640" t="s">
        <v>199</v>
      </c>
      <c r="B403" s="641"/>
      <c r="C403" s="641"/>
      <c r="D403" s="641"/>
      <c r="E403" s="785"/>
      <c r="F403" s="205">
        <f>SUM(H403:Q403)</f>
        <v>0</v>
      </c>
      <c r="G403" s="413">
        <f t="shared" si="7"/>
        <v>0</v>
      </c>
      <c r="H403" s="205">
        <f t="shared" si="7"/>
        <v>0</v>
      </c>
      <c r="I403" s="205">
        <f t="shared" si="7"/>
        <v>0</v>
      </c>
      <c r="J403" s="205">
        <f t="shared" si="7"/>
        <v>0</v>
      </c>
      <c r="K403" s="205">
        <f t="shared" si="7"/>
        <v>0</v>
      </c>
      <c r="L403" s="205">
        <f t="shared" si="7"/>
        <v>0</v>
      </c>
      <c r="M403" s="205">
        <f t="shared" si="7"/>
        <v>0</v>
      </c>
      <c r="N403" s="205">
        <f t="shared" si="7"/>
        <v>0</v>
      </c>
      <c r="O403" s="205">
        <f t="shared" si="7"/>
        <v>0</v>
      </c>
      <c r="P403" s="205">
        <f t="shared" si="7"/>
        <v>0</v>
      </c>
      <c r="Q403" s="46">
        <f t="shared" si="7"/>
        <v>0</v>
      </c>
      <c r="R403" s="205">
        <f>R259+R264+R269+R274+R280+R285+R290+R295+R300+R305+R309+R314+R319+R324+R329+R334+R339+R344+R349+R354+R359+R364+R369+R374+R379+R384+R389+R394+R399</f>
        <v>10.1</v>
      </c>
    </row>
    <row r="404" spans="1:18" ht="42" hidden="1" customHeight="1" thickBot="1">
      <c r="A404" s="719" t="s">
        <v>475</v>
      </c>
      <c r="B404" s="720"/>
      <c r="C404" s="720"/>
      <c r="D404" s="720"/>
      <c r="E404" s="786"/>
      <c r="F404" s="15">
        <f>F401+F402</f>
        <v>0</v>
      </c>
      <c r="G404" s="29">
        <f>G401+G402</f>
        <v>0</v>
      </c>
      <c r="H404" s="15">
        <f>H401+H402</f>
        <v>0</v>
      </c>
      <c r="I404" s="15">
        <f t="shared" ref="I404:Q404" si="8">I401+I402</f>
        <v>0</v>
      </c>
      <c r="J404" s="15">
        <f t="shared" si="8"/>
        <v>0</v>
      </c>
      <c r="K404" s="15">
        <f t="shared" si="8"/>
        <v>0</v>
      </c>
      <c r="L404" s="15">
        <f t="shared" si="8"/>
        <v>0</v>
      </c>
      <c r="M404" s="15">
        <f t="shared" si="8"/>
        <v>0</v>
      </c>
      <c r="N404" s="15">
        <f t="shared" si="8"/>
        <v>0</v>
      </c>
      <c r="O404" s="15">
        <f t="shared" si="8"/>
        <v>0</v>
      </c>
      <c r="P404" s="15">
        <f t="shared" si="8"/>
        <v>0</v>
      </c>
      <c r="Q404" s="357">
        <f t="shared" si="8"/>
        <v>0</v>
      </c>
      <c r="R404" s="15">
        <f>R401+R402</f>
        <v>9.43</v>
      </c>
    </row>
    <row r="405" spans="1:18" ht="44.25" hidden="1" customHeight="1" thickBot="1">
      <c r="A405" s="747" t="s">
        <v>476</v>
      </c>
      <c r="B405" s="787"/>
      <c r="C405" s="787"/>
      <c r="D405" s="787"/>
      <c r="E405" s="788"/>
      <c r="F405" s="23">
        <f>F401+F402+F403</f>
        <v>0</v>
      </c>
      <c r="G405" s="29">
        <f>G401+G402+G403</f>
        <v>0</v>
      </c>
      <c r="H405" s="23">
        <f>H401+H402+H403</f>
        <v>0</v>
      </c>
      <c r="I405" s="23">
        <f t="shared" ref="I405:Q405" si="9">I401+I402+I403</f>
        <v>0</v>
      </c>
      <c r="J405" s="23">
        <f t="shared" si="9"/>
        <v>0</v>
      </c>
      <c r="K405" s="23">
        <f t="shared" si="9"/>
        <v>0</v>
      </c>
      <c r="L405" s="23">
        <f t="shared" si="9"/>
        <v>0</v>
      </c>
      <c r="M405" s="23">
        <f t="shared" si="9"/>
        <v>0</v>
      </c>
      <c r="N405" s="23">
        <f t="shared" si="9"/>
        <v>0</v>
      </c>
      <c r="O405" s="23">
        <f t="shared" si="9"/>
        <v>0</v>
      </c>
      <c r="P405" s="23">
        <f t="shared" si="9"/>
        <v>0</v>
      </c>
      <c r="Q405" s="365">
        <f t="shared" si="9"/>
        <v>0</v>
      </c>
      <c r="R405" s="23">
        <f>R401+R402+R403</f>
        <v>19.53</v>
      </c>
    </row>
    <row r="406" spans="1:18" ht="35.1" customHeight="1" thickBot="1">
      <c r="A406" s="640"/>
      <c r="B406" s="750"/>
      <c r="C406" s="750"/>
      <c r="D406" s="750"/>
      <c r="E406" s="750"/>
      <c r="F406" s="750"/>
      <c r="G406" s="750"/>
      <c r="H406" s="750"/>
      <c r="I406" s="750"/>
      <c r="J406" s="750"/>
      <c r="K406" s="750"/>
      <c r="L406" s="750"/>
      <c r="M406" s="750"/>
      <c r="N406" s="750"/>
      <c r="O406" s="750"/>
      <c r="P406" s="750"/>
      <c r="Q406" s="750"/>
      <c r="R406" s="389"/>
    </row>
    <row r="407" spans="1:18" ht="35.1" customHeight="1" thickBot="1">
      <c r="A407" s="642" t="s">
        <v>200</v>
      </c>
      <c r="B407" s="789"/>
      <c r="C407" s="789"/>
      <c r="D407" s="789"/>
      <c r="E407" s="789"/>
      <c r="F407" s="262"/>
      <c r="G407" s="414">
        <f t="shared" ref="G407:H409" si="10">G401</f>
        <v>0</v>
      </c>
      <c r="H407" s="49">
        <f t="shared" si="10"/>
        <v>0</v>
      </c>
      <c r="I407" s="49">
        <f>I401+H407</f>
        <v>0</v>
      </c>
      <c r="J407" s="49">
        <f t="shared" ref="J407:Q411" si="11">J401+I407</f>
        <v>0</v>
      </c>
      <c r="K407" s="49">
        <f t="shared" si="11"/>
        <v>0</v>
      </c>
      <c r="L407" s="49">
        <f t="shared" si="11"/>
        <v>0</v>
      </c>
      <c r="M407" s="49">
        <f t="shared" si="11"/>
        <v>0</v>
      </c>
      <c r="N407" s="49">
        <f t="shared" si="11"/>
        <v>0</v>
      </c>
      <c r="O407" s="49">
        <f t="shared" si="11"/>
        <v>0</v>
      </c>
      <c r="P407" s="49">
        <f t="shared" si="11"/>
        <v>0</v>
      </c>
      <c r="Q407" s="226">
        <f t="shared" si="11"/>
        <v>0</v>
      </c>
      <c r="R407" s="49">
        <f>R401</f>
        <v>9.43</v>
      </c>
    </row>
    <row r="408" spans="1:18" ht="35.1" customHeight="1" thickBot="1">
      <c r="A408" s="731" t="s">
        <v>201</v>
      </c>
      <c r="B408" s="732"/>
      <c r="C408" s="732"/>
      <c r="D408" s="732"/>
      <c r="E408" s="790"/>
      <c r="F408" s="791"/>
      <c r="G408" s="414">
        <f t="shared" si="10"/>
        <v>0</v>
      </c>
      <c r="H408" s="49">
        <f t="shared" si="10"/>
        <v>0</v>
      </c>
      <c r="I408" s="49">
        <f>I402+H408</f>
        <v>0</v>
      </c>
      <c r="J408" s="49">
        <f t="shared" si="11"/>
        <v>0</v>
      </c>
      <c r="K408" s="49">
        <f t="shared" si="11"/>
        <v>0</v>
      </c>
      <c r="L408" s="49">
        <f t="shared" si="11"/>
        <v>0</v>
      </c>
      <c r="M408" s="49">
        <f t="shared" si="11"/>
        <v>0</v>
      </c>
      <c r="N408" s="49">
        <f t="shared" si="11"/>
        <v>0</v>
      </c>
      <c r="O408" s="49">
        <f t="shared" si="11"/>
        <v>0</v>
      </c>
      <c r="P408" s="49">
        <f t="shared" si="11"/>
        <v>0</v>
      </c>
      <c r="Q408" s="226">
        <f t="shared" si="11"/>
        <v>0</v>
      </c>
      <c r="R408" s="49">
        <f>R402</f>
        <v>0</v>
      </c>
    </row>
    <row r="409" spans="1:18" ht="35.1" customHeight="1" thickBot="1">
      <c r="A409" s="728" t="s">
        <v>202</v>
      </c>
      <c r="B409" s="729"/>
      <c r="C409" s="729"/>
      <c r="D409" s="729"/>
      <c r="E409" s="734"/>
      <c r="F409" s="730"/>
      <c r="G409" s="414">
        <f t="shared" si="10"/>
        <v>0</v>
      </c>
      <c r="H409" s="49">
        <f t="shared" si="10"/>
        <v>0</v>
      </c>
      <c r="I409" s="49">
        <f>I403+H409</f>
        <v>0</v>
      </c>
      <c r="J409" s="49">
        <f t="shared" si="11"/>
        <v>0</v>
      </c>
      <c r="K409" s="49">
        <f t="shared" si="11"/>
        <v>0</v>
      </c>
      <c r="L409" s="49">
        <f t="shared" si="11"/>
        <v>0</v>
      </c>
      <c r="M409" s="49">
        <f t="shared" si="11"/>
        <v>0</v>
      </c>
      <c r="N409" s="49">
        <f t="shared" si="11"/>
        <v>0</v>
      </c>
      <c r="O409" s="49">
        <f t="shared" si="11"/>
        <v>0</v>
      </c>
      <c r="P409" s="49">
        <f t="shared" si="11"/>
        <v>0</v>
      </c>
      <c r="Q409" s="226">
        <f t="shared" si="11"/>
        <v>0</v>
      </c>
      <c r="R409" s="49">
        <f>R403</f>
        <v>10.1</v>
      </c>
    </row>
    <row r="410" spans="1:18" ht="42" customHeight="1" thickBot="1">
      <c r="A410" s="719" t="s">
        <v>477</v>
      </c>
      <c r="B410" s="720"/>
      <c r="C410" s="720"/>
      <c r="D410" s="720"/>
      <c r="E410" s="780"/>
      <c r="F410" s="781"/>
      <c r="G410" s="29">
        <f>G407+G408</f>
        <v>0</v>
      </c>
      <c r="H410" s="15">
        <f>H407+H408</f>
        <v>0</v>
      </c>
      <c r="I410" s="4">
        <f>I404+H410</f>
        <v>0</v>
      </c>
      <c r="J410" s="4">
        <f t="shared" si="11"/>
        <v>0</v>
      </c>
      <c r="K410" s="4">
        <f t="shared" si="11"/>
        <v>0</v>
      </c>
      <c r="L410" s="4">
        <f t="shared" si="11"/>
        <v>0</v>
      </c>
      <c r="M410" s="4">
        <f t="shared" si="11"/>
        <v>0</v>
      </c>
      <c r="N410" s="4">
        <f t="shared" si="11"/>
        <v>0</v>
      </c>
      <c r="O410" s="4">
        <f t="shared" si="11"/>
        <v>0</v>
      </c>
      <c r="P410" s="4">
        <f t="shared" si="11"/>
        <v>0</v>
      </c>
      <c r="Q410" s="358">
        <f t="shared" si="11"/>
        <v>0</v>
      </c>
      <c r="R410" s="15">
        <f>R407+R408</f>
        <v>9.43</v>
      </c>
    </row>
    <row r="411" spans="1:18" ht="42" customHeight="1" thickBot="1">
      <c r="A411" s="747" t="s">
        <v>478</v>
      </c>
      <c r="B411" s="782"/>
      <c r="C411" s="782"/>
      <c r="D411" s="782"/>
      <c r="E411" s="782"/>
      <c r="F411" s="783"/>
      <c r="G411" s="29">
        <f>G407+G408+G409</f>
        <v>0</v>
      </c>
      <c r="H411" s="23">
        <f>H407+H408+H409</f>
        <v>0</v>
      </c>
      <c r="I411" s="5">
        <f>I405+H411</f>
        <v>0</v>
      </c>
      <c r="J411" s="5">
        <f t="shared" si="11"/>
        <v>0</v>
      </c>
      <c r="K411" s="5">
        <f t="shared" si="11"/>
        <v>0</v>
      </c>
      <c r="L411" s="5">
        <f t="shared" si="11"/>
        <v>0</v>
      </c>
      <c r="M411" s="5">
        <f t="shared" si="11"/>
        <v>0</v>
      </c>
      <c r="N411" s="5">
        <f t="shared" si="11"/>
        <v>0</v>
      </c>
      <c r="O411" s="5">
        <f t="shared" si="11"/>
        <v>0</v>
      </c>
      <c r="P411" s="5">
        <f t="shared" si="11"/>
        <v>0</v>
      </c>
      <c r="Q411" s="359">
        <f>Q405+P411</f>
        <v>0</v>
      </c>
      <c r="R411" s="548">
        <f>R407+R408+R409</f>
        <v>19.53</v>
      </c>
    </row>
    <row r="412" spans="1:18" ht="35.1" customHeight="1" thickBot="1">
      <c r="A412" s="714"/>
      <c r="B412" s="750"/>
      <c r="C412" s="750"/>
      <c r="D412" s="750"/>
      <c r="E412" s="750"/>
      <c r="F412" s="750"/>
      <c r="G412" s="750"/>
      <c r="H412" s="750"/>
      <c r="I412" s="750"/>
      <c r="J412" s="750"/>
      <c r="K412" s="750"/>
      <c r="L412" s="750"/>
      <c r="M412" s="750"/>
      <c r="N412" s="750"/>
      <c r="O412" s="750"/>
      <c r="P412" s="750"/>
      <c r="Q412" s="750"/>
      <c r="R412" s="452"/>
    </row>
    <row r="413" spans="1:18" ht="35.1" customHeight="1" thickBot="1">
      <c r="A413" s="722" t="s">
        <v>203</v>
      </c>
      <c r="B413" s="784"/>
      <c r="C413" s="723"/>
      <c r="D413" s="723"/>
      <c r="E413" s="723"/>
      <c r="F413" s="723"/>
      <c r="G413" s="723"/>
      <c r="H413" s="723"/>
      <c r="I413" s="723"/>
      <c r="J413" s="723"/>
      <c r="K413" s="723"/>
      <c r="L413" s="723"/>
      <c r="M413" s="723"/>
      <c r="N413" s="723"/>
      <c r="O413" s="723"/>
      <c r="P413" s="723"/>
      <c r="Q413" s="723"/>
      <c r="R413" s="389"/>
    </row>
    <row r="414" spans="1:18" ht="35.1" customHeight="1">
      <c r="A414" s="803">
        <v>73</v>
      </c>
      <c r="B414" s="806" t="s">
        <v>655</v>
      </c>
      <c r="C414" s="808" t="s">
        <v>204</v>
      </c>
      <c r="D414" s="214" t="s">
        <v>656</v>
      </c>
      <c r="E414" s="757" t="s">
        <v>17</v>
      </c>
      <c r="F414" s="216" t="s">
        <v>18</v>
      </c>
      <c r="G414" s="456">
        <f>R414*J5</f>
        <v>0</v>
      </c>
      <c r="H414" s="207"/>
      <c r="I414" s="207"/>
      <c r="J414" s="209">
        <v>0</v>
      </c>
      <c r="K414" s="207"/>
      <c r="L414" s="207"/>
      <c r="M414" s="207"/>
      <c r="N414" s="207"/>
      <c r="O414" s="207"/>
      <c r="P414" s="207"/>
      <c r="Q414" s="352"/>
      <c r="R414" s="205">
        <v>1.2</v>
      </c>
    </row>
    <row r="415" spans="1:18" ht="27" customHeight="1">
      <c r="A415" s="804"/>
      <c r="B415" s="807"/>
      <c r="C415" s="809"/>
      <c r="D415" s="215"/>
      <c r="E415" s="758"/>
      <c r="F415" s="217" t="s">
        <v>19</v>
      </c>
      <c r="G415" s="468"/>
      <c r="H415" s="208"/>
      <c r="I415" s="208"/>
      <c r="J415" s="218"/>
      <c r="K415" s="208"/>
      <c r="L415" s="208"/>
      <c r="M415" s="208"/>
      <c r="N415" s="208"/>
      <c r="O415" s="208"/>
      <c r="P415" s="208"/>
      <c r="Q415" s="353"/>
      <c r="R415" s="206"/>
    </row>
    <row r="416" spans="1:18" ht="36.75" customHeight="1" thickBot="1">
      <c r="A416" s="804"/>
      <c r="B416" s="801" t="s">
        <v>210</v>
      </c>
      <c r="C416" s="809"/>
      <c r="D416" s="219"/>
      <c r="E416" s="758"/>
      <c r="F416" s="50" t="s">
        <v>20</v>
      </c>
      <c r="G416" s="497"/>
      <c r="H416" s="13"/>
      <c r="I416" s="10"/>
      <c r="J416" s="10"/>
      <c r="K416" s="10"/>
      <c r="L416" s="10"/>
      <c r="M416" s="10"/>
      <c r="N416" s="10"/>
      <c r="O416" s="10"/>
      <c r="P416" s="10"/>
      <c r="Q416" s="17"/>
      <c r="R416" s="392"/>
    </row>
    <row r="417" spans="1:18" ht="33.75" thickBot="1">
      <c r="A417" s="805"/>
      <c r="B417" s="802"/>
      <c r="C417" s="810"/>
      <c r="D417" s="220"/>
      <c r="E417" s="759"/>
      <c r="F417" s="49"/>
      <c r="G417" s="414"/>
      <c r="H417" s="638"/>
      <c r="I417" s="639"/>
      <c r="J417" s="639"/>
      <c r="K417" s="639"/>
      <c r="L417" s="639"/>
      <c r="M417" s="639"/>
      <c r="N417" s="639"/>
      <c r="O417" s="639"/>
      <c r="P417" s="639"/>
      <c r="Q417" s="639"/>
      <c r="R417" s="49"/>
    </row>
    <row r="418" spans="1:18" ht="35.1" customHeight="1">
      <c r="A418" s="751">
        <v>74</v>
      </c>
      <c r="B418" s="524" t="s">
        <v>205</v>
      </c>
      <c r="C418" s="792" t="s">
        <v>206</v>
      </c>
      <c r="D418" s="214" t="s">
        <v>657</v>
      </c>
      <c r="E418" s="795" t="s">
        <v>17</v>
      </c>
      <c r="F418" s="205" t="s">
        <v>18</v>
      </c>
      <c r="G418" s="456">
        <f>R418*J5</f>
        <v>0</v>
      </c>
      <c r="H418" s="207"/>
      <c r="I418" s="207"/>
      <c r="J418" s="209">
        <v>0</v>
      </c>
      <c r="K418" s="207"/>
      <c r="L418" s="207"/>
      <c r="M418" s="207"/>
      <c r="N418" s="207"/>
      <c r="O418" s="207"/>
      <c r="P418" s="207"/>
      <c r="Q418" s="352"/>
      <c r="R418" s="205">
        <v>0.8</v>
      </c>
    </row>
    <row r="419" spans="1:18" ht="35.1" customHeight="1">
      <c r="A419" s="752"/>
      <c r="B419" s="532" t="s">
        <v>207</v>
      </c>
      <c r="C419" s="793"/>
      <c r="D419" s="215"/>
      <c r="E419" s="796"/>
      <c r="F419" s="206" t="s">
        <v>19</v>
      </c>
      <c r="G419" s="468"/>
      <c r="H419" s="208"/>
      <c r="I419" s="208"/>
      <c r="J419" s="210"/>
      <c r="K419" s="208"/>
      <c r="L419" s="208"/>
      <c r="M419" s="208"/>
      <c r="N419" s="208"/>
      <c r="O419" s="208"/>
      <c r="P419" s="208"/>
      <c r="Q419" s="353"/>
      <c r="R419" s="206"/>
    </row>
    <row r="420" spans="1:18" ht="36.75" customHeight="1" thickBot="1">
      <c r="A420" s="752"/>
      <c r="B420" s="524" t="s">
        <v>658</v>
      </c>
      <c r="C420" s="793"/>
      <c r="D420" s="219"/>
      <c r="E420" s="796"/>
      <c r="F420" s="34" t="s">
        <v>20</v>
      </c>
      <c r="G420" s="497"/>
      <c r="H420" s="13"/>
      <c r="I420" s="10"/>
      <c r="J420" s="10"/>
      <c r="K420" s="10"/>
      <c r="L420" s="10"/>
      <c r="M420" s="10"/>
      <c r="N420" s="10"/>
      <c r="O420" s="10"/>
      <c r="P420" s="10"/>
      <c r="Q420" s="17"/>
      <c r="R420" s="392"/>
    </row>
    <row r="421" spans="1:18" ht="51.75" customHeight="1" thickBot="1">
      <c r="A421" s="753"/>
      <c r="B421" s="545" t="s">
        <v>211</v>
      </c>
      <c r="C421" s="794"/>
      <c r="D421" s="220"/>
      <c r="E421" s="797"/>
      <c r="F421" s="49"/>
      <c r="G421" s="414"/>
      <c r="H421" s="638"/>
      <c r="I421" s="639"/>
      <c r="J421" s="639"/>
      <c r="K421" s="639"/>
      <c r="L421" s="639"/>
      <c r="M421" s="639"/>
      <c r="N421" s="639"/>
      <c r="O421" s="639"/>
      <c r="P421" s="639"/>
      <c r="Q421" s="639"/>
      <c r="R421" s="49"/>
    </row>
    <row r="422" spans="1:18" ht="35.1" customHeight="1">
      <c r="A422" s="751">
        <v>75</v>
      </c>
      <c r="B422" s="523" t="s">
        <v>208</v>
      </c>
      <c r="C422" s="792" t="s">
        <v>209</v>
      </c>
      <c r="D422" s="214" t="s">
        <v>659</v>
      </c>
      <c r="E422" s="795" t="s">
        <v>17</v>
      </c>
      <c r="F422" s="211" t="s">
        <v>18</v>
      </c>
      <c r="G422" s="456">
        <f>R422*J5</f>
        <v>0</v>
      </c>
      <c r="H422" s="207"/>
      <c r="I422" s="207"/>
      <c r="J422" s="209">
        <v>0</v>
      </c>
      <c r="K422" s="207"/>
      <c r="L422" s="207"/>
      <c r="M422" s="207"/>
      <c r="N422" s="207"/>
      <c r="O422" s="207"/>
      <c r="P422" s="207"/>
      <c r="Q422" s="352"/>
      <c r="R422" s="205">
        <v>0.25</v>
      </c>
    </row>
    <row r="423" spans="1:18" ht="35.1" customHeight="1">
      <c r="A423" s="752"/>
      <c r="B423" s="532" t="s">
        <v>660</v>
      </c>
      <c r="C423" s="793"/>
      <c r="D423" s="215"/>
      <c r="E423" s="796"/>
      <c r="F423" s="206" t="s">
        <v>19</v>
      </c>
      <c r="G423" s="468"/>
      <c r="H423" s="208"/>
      <c r="I423" s="208"/>
      <c r="J423" s="210"/>
      <c r="K423" s="208"/>
      <c r="L423" s="208"/>
      <c r="M423" s="208"/>
      <c r="N423" s="208"/>
      <c r="O423" s="208"/>
      <c r="P423" s="208"/>
      <c r="Q423" s="353"/>
      <c r="R423" s="206"/>
    </row>
    <row r="424" spans="1:18" ht="49.5" customHeight="1" thickBot="1">
      <c r="A424" s="752"/>
      <c r="B424" s="524"/>
      <c r="C424" s="793"/>
      <c r="D424" s="219"/>
      <c r="E424" s="796"/>
      <c r="F424" s="34" t="s">
        <v>20</v>
      </c>
      <c r="G424" s="497"/>
      <c r="H424" s="13"/>
      <c r="I424" s="10"/>
      <c r="J424" s="10"/>
      <c r="K424" s="10"/>
      <c r="L424" s="10"/>
      <c r="M424" s="10"/>
      <c r="N424" s="10"/>
      <c r="O424" s="10"/>
      <c r="P424" s="10"/>
      <c r="Q424" s="17"/>
      <c r="R424" s="392"/>
    </row>
    <row r="425" spans="1:18" ht="33.75" thickBot="1">
      <c r="A425" s="753"/>
      <c r="B425" s="545"/>
      <c r="C425" s="794"/>
      <c r="D425" s="220"/>
      <c r="E425" s="797"/>
      <c r="F425" s="49"/>
      <c r="G425" s="414"/>
      <c r="H425" s="638"/>
      <c r="I425" s="639"/>
      <c r="J425" s="639"/>
      <c r="K425" s="639"/>
      <c r="L425" s="639"/>
      <c r="M425" s="639"/>
      <c r="N425" s="639"/>
      <c r="O425" s="639"/>
      <c r="P425" s="639"/>
      <c r="Q425" s="639"/>
      <c r="R425" s="49"/>
    </row>
    <row r="426" spans="1:18" ht="35.1" hidden="1" customHeight="1" thickBot="1">
      <c r="A426" s="642" t="s">
        <v>212</v>
      </c>
      <c r="B426" s="643"/>
      <c r="C426" s="643"/>
      <c r="D426" s="643"/>
      <c r="E426" s="644"/>
      <c r="F426" s="205">
        <f>SUM(H426:Q426)</f>
        <v>0</v>
      </c>
      <c r="G426" s="414">
        <f>G414+G418+G422</f>
        <v>0</v>
      </c>
      <c r="H426" s="49">
        <f>H414+H418+H422</f>
        <v>0</v>
      </c>
      <c r="I426" s="49">
        <f t="shared" ref="I426:Q426" si="12">I414+I418+I422</f>
        <v>0</v>
      </c>
      <c r="J426" s="49">
        <f t="shared" si="12"/>
        <v>0</v>
      </c>
      <c r="K426" s="49">
        <f t="shared" si="12"/>
        <v>0</v>
      </c>
      <c r="L426" s="49">
        <f t="shared" si="12"/>
        <v>0</v>
      </c>
      <c r="M426" s="49">
        <f t="shared" si="12"/>
        <v>0</v>
      </c>
      <c r="N426" s="49">
        <f t="shared" si="12"/>
        <v>0</v>
      </c>
      <c r="O426" s="49">
        <f t="shared" si="12"/>
        <v>0</v>
      </c>
      <c r="P426" s="49">
        <f t="shared" si="12"/>
        <v>0</v>
      </c>
      <c r="Q426" s="226">
        <f t="shared" si="12"/>
        <v>0</v>
      </c>
      <c r="R426" s="49">
        <f>R414+R418+R422</f>
        <v>2.25</v>
      </c>
    </row>
    <row r="427" spans="1:18" ht="35.1" hidden="1" customHeight="1" thickBot="1">
      <c r="A427" s="731" t="s">
        <v>213</v>
      </c>
      <c r="B427" s="732"/>
      <c r="C427" s="732"/>
      <c r="D427" s="732"/>
      <c r="E427" s="733"/>
      <c r="F427" s="205">
        <f>SUM(H427:Q427)</f>
        <v>0</v>
      </c>
      <c r="G427" s="414">
        <f t="shared" ref="G427:R428" si="13">G415+G419+G423</f>
        <v>0</v>
      </c>
      <c r="H427" s="49">
        <f t="shared" si="13"/>
        <v>0</v>
      </c>
      <c r="I427" s="49">
        <f t="shared" si="13"/>
        <v>0</v>
      </c>
      <c r="J427" s="49">
        <f t="shared" si="13"/>
        <v>0</v>
      </c>
      <c r="K427" s="49">
        <f t="shared" si="13"/>
        <v>0</v>
      </c>
      <c r="L427" s="49">
        <f t="shared" si="13"/>
        <v>0</v>
      </c>
      <c r="M427" s="49">
        <f t="shared" si="13"/>
        <v>0</v>
      </c>
      <c r="N427" s="49">
        <f t="shared" si="13"/>
        <v>0</v>
      </c>
      <c r="O427" s="49">
        <f t="shared" si="13"/>
        <v>0</v>
      </c>
      <c r="P427" s="49">
        <f t="shared" si="13"/>
        <v>0</v>
      </c>
      <c r="Q427" s="226">
        <f t="shared" si="13"/>
        <v>0</v>
      </c>
      <c r="R427" s="49">
        <f t="shared" si="13"/>
        <v>0</v>
      </c>
    </row>
    <row r="428" spans="1:18" ht="35.1" hidden="1" customHeight="1" thickBot="1">
      <c r="A428" s="798" t="s">
        <v>214</v>
      </c>
      <c r="B428" s="799"/>
      <c r="C428" s="799"/>
      <c r="D428" s="799"/>
      <c r="E428" s="800"/>
      <c r="F428" s="205">
        <f>SUM(H428:Q428)</f>
        <v>0</v>
      </c>
      <c r="G428" s="414">
        <f t="shared" si="13"/>
        <v>0</v>
      </c>
      <c r="H428" s="49">
        <f t="shared" si="13"/>
        <v>0</v>
      </c>
      <c r="I428" s="49">
        <f t="shared" si="13"/>
        <v>0</v>
      </c>
      <c r="J428" s="49">
        <f t="shared" si="13"/>
        <v>0</v>
      </c>
      <c r="K428" s="49">
        <f t="shared" si="13"/>
        <v>0</v>
      </c>
      <c r="L428" s="49">
        <f t="shared" si="13"/>
        <v>0</v>
      </c>
      <c r="M428" s="49">
        <f t="shared" si="13"/>
        <v>0</v>
      </c>
      <c r="N428" s="49">
        <f t="shared" si="13"/>
        <v>0</v>
      </c>
      <c r="O428" s="49">
        <f t="shared" si="13"/>
        <v>0</v>
      </c>
      <c r="P428" s="49">
        <f t="shared" si="13"/>
        <v>0</v>
      </c>
      <c r="Q428" s="226">
        <f t="shared" si="13"/>
        <v>0</v>
      </c>
      <c r="R428" s="49">
        <f t="shared" si="13"/>
        <v>0</v>
      </c>
    </row>
    <row r="429" spans="1:18" ht="45.75" hidden="1" customHeight="1" thickBot="1">
      <c r="A429" s="719" t="s">
        <v>479</v>
      </c>
      <c r="B429" s="720"/>
      <c r="C429" s="720"/>
      <c r="D429" s="720"/>
      <c r="E429" s="786"/>
      <c r="F429" s="15">
        <f>SUM(F426:F427)</f>
        <v>0</v>
      </c>
      <c r="G429" s="29">
        <f>G426+G427</f>
        <v>0</v>
      </c>
      <c r="H429" s="15">
        <f>H426+H427</f>
        <v>0</v>
      </c>
      <c r="I429" s="15">
        <f t="shared" ref="I429:Q429" si="14">I426+I427</f>
        <v>0</v>
      </c>
      <c r="J429" s="15">
        <f t="shared" si="14"/>
        <v>0</v>
      </c>
      <c r="K429" s="15">
        <f t="shared" si="14"/>
        <v>0</v>
      </c>
      <c r="L429" s="15">
        <f t="shared" si="14"/>
        <v>0</v>
      </c>
      <c r="M429" s="15">
        <f t="shared" si="14"/>
        <v>0</v>
      </c>
      <c r="N429" s="15">
        <f t="shared" si="14"/>
        <v>0</v>
      </c>
      <c r="O429" s="15">
        <f t="shared" si="14"/>
        <v>0</v>
      </c>
      <c r="P429" s="15">
        <f t="shared" si="14"/>
        <v>0</v>
      </c>
      <c r="Q429" s="357">
        <f t="shared" si="14"/>
        <v>0</v>
      </c>
      <c r="R429" s="15">
        <f>R426+R427</f>
        <v>2.25</v>
      </c>
    </row>
    <row r="430" spans="1:18" ht="44.25" hidden="1" customHeight="1" thickBot="1">
      <c r="A430" s="747" t="s">
        <v>480</v>
      </c>
      <c r="B430" s="787"/>
      <c r="C430" s="787"/>
      <c r="D430" s="787"/>
      <c r="E430" s="788"/>
      <c r="F430" s="548">
        <f>SUM(F426:F428)</f>
        <v>0</v>
      </c>
      <c r="G430" s="571">
        <f>G426+G427+G428</f>
        <v>0</v>
      </c>
      <c r="H430" s="548">
        <f>H426+H427+H428</f>
        <v>0</v>
      </c>
      <c r="I430" s="548">
        <f t="shared" ref="I430:Q430" si="15">I426+I427+I428</f>
        <v>0</v>
      </c>
      <c r="J430" s="548">
        <f t="shared" si="15"/>
        <v>0</v>
      </c>
      <c r="K430" s="548">
        <f t="shared" si="15"/>
        <v>0</v>
      </c>
      <c r="L430" s="548">
        <f t="shared" si="15"/>
        <v>0</v>
      </c>
      <c r="M430" s="548">
        <f t="shared" si="15"/>
        <v>0</v>
      </c>
      <c r="N430" s="548">
        <f t="shared" si="15"/>
        <v>0</v>
      </c>
      <c r="O430" s="548">
        <f t="shared" si="15"/>
        <v>0</v>
      </c>
      <c r="P430" s="548">
        <f t="shared" si="15"/>
        <v>0</v>
      </c>
      <c r="Q430" s="552">
        <f t="shared" si="15"/>
        <v>0</v>
      </c>
      <c r="R430" s="548">
        <f>R426+R427+R428</f>
        <v>2.25</v>
      </c>
    </row>
    <row r="431" spans="1:18" ht="35.1" customHeight="1" thickBot="1">
      <c r="A431" s="640"/>
      <c r="B431" s="641"/>
      <c r="C431" s="641"/>
      <c r="D431" s="641"/>
      <c r="E431" s="641"/>
      <c r="F431" s="641"/>
      <c r="G431" s="641"/>
      <c r="H431" s="641"/>
      <c r="I431" s="641"/>
      <c r="J431" s="641"/>
      <c r="K431" s="641"/>
      <c r="L431" s="641"/>
      <c r="M431" s="641"/>
      <c r="N431" s="641"/>
      <c r="O431" s="641"/>
      <c r="P431" s="641"/>
      <c r="Q431" s="641"/>
      <c r="R431" s="389"/>
    </row>
    <row r="432" spans="1:18" ht="35.1" customHeight="1" thickBot="1">
      <c r="A432" s="642" t="s">
        <v>215</v>
      </c>
      <c r="B432" s="643"/>
      <c r="C432" s="643"/>
      <c r="D432" s="643"/>
      <c r="E432" s="643"/>
      <c r="F432" s="644"/>
      <c r="G432" s="58">
        <f t="shared" ref="G432:H434" si="16">G426</f>
        <v>0</v>
      </c>
      <c r="H432" s="2">
        <f t="shared" si="16"/>
        <v>0</v>
      </c>
      <c r="I432" s="2">
        <f t="shared" ref="I432:Q436" si="17">SUM(I426,H432)</f>
        <v>0</v>
      </c>
      <c r="J432" s="2">
        <f t="shared" si="17"/>
        <v>0</v>
      </c>
      <c r="K432" s="2">
        <f t="shared" si="17"/>
        <v>0</v>
      </c>
      <c r="L432" s="2">
        <f t="shared" si="17"/>
        <v>0</v>
      </c>
      <c r="M432" s="2">
        <f t="shared" si="17"/>
        <v>0</v>
      </c>
      <c r="N432" s="2">
        <f t="shared" si="17"/>
        <v>0</v>
      </c>
      <c r="O432" s="2">
        <f t="shared" si="17"/>
        <v>0</v>
      </c>
      <c r="P432" s="2">
        <f t="shared" si="17"/>
        <v>0</v>
      </c>
      <c r="Q432" s="367">
        <f t="shared" si="17"/>
        <v>0</v>
      </c>
      <c r="R432" s="2">
        <f>R426</f>
        <v>2.25</v>
      </c>
    </row>
    <row r="433" spans="1:18" ht="35.1" customHeight="1" thickBot="1">
      <c r="A433" s="731" t="s">
        <v>216</v>
      </c>
      <c r="B433" s="732"/>
      <c r="C433" s="732"/>
      <c r="D433" s="732"/>
      <c r="E433" s="732"/>
      <c r="F433" s="733"/>
      <c r="G433" s="58">
        <f t="shared" si="16"/>
        <v>0</v>
      </c>
      <c r="H433" s="2">
        <f t="shared" si="16"/>
        <v>0</v>
      </c>
      <c r="I433" s="2">
        <f t="shared" si="17"/>
        <v>0</v>
      </c>
      <c r="J433" s="2">
        <f t="shared" si="17"/>
        <v>0</v>
      </c>
      <c r="K433" s="2">
        <f t="shared" si="17"/>
        <v>0</v>
      </c>
      <c r="L433" s="2">
        <f t="shared" si="17"/>
        <v>0</v>
      </c>
      <c r="M433" s="2">
        <f t="shared" si="17"/>
        <v>0</v>
      </c>
      <c r="N433" s="2">
        <f t="shared" si="17"/>
        <v>0</v>
      </c>
      <c r="O433" s="2">
        <f t="shared" si="17"/>
        <v>0</v>
      </c>
      <c r="P433" s="2">
        <f t="shared" si="17"/>
        <v>0</v>
      </c>
      <c r="Q433" s="367">
        <f t="shared" si="17"/>
        <v>0</v>
      </c>
      <c r="R433" s="2">
        <f>R427</f>
        <v>0</v>
      </c>
    </row>
    <row r="434" spans="1:18" ht="35.1" customHeight="1" thickBot="1">
      <c r="A434" s="798" t="s">
        <v>217</v>
      </c>
      <c r="B434" s="799"/>
      <c r="C434" s="799"/>
      <c r="D434" s="799"/>
      <c r="E434" s="799"/>
      <c r="F434" s="800"/>
      <c r="G434" s="58">
        <f t="shared" si="16"/>
        <v>0</v>
      </c>
      <c r="H434" s="2">
        <f t="shared" si="16"/>
        <v>0</v>
      </c>
      <c r="I434" s="2">
        <f t="shared" si="17"/>
        <v>0</v>
      </c>
      <c r="J434" s="2">
        <f t="shared" si="17"/>
        <v>0</v>
      </c>
      <c r="K434" s="2">
        <f t="shared" si="17"/>
        <v>0</v>
      </c>
      <c r="L434" s="2">
        <f t="shared" si="17"/>
        <v>0</v>
      </c>
      <c r="M434" s="2">
        <f t="shared" si="17"/>
        <v>0</v>
      </c>
      <c r="N434" s="2">
        <f t="shared" si="17"/>
        <v>0</v>
      </c>
      <c r="O434" s="2">
        <f t="shared" si="17"/>
        <v>0</v>
      </c>
      <c r="P434" s="2">
        <f t="shared" si="17"/>
        <v>0</v>
      </c>
      <c r="Q434" s="367">
        <f t="shared" si="17"/>
        <v>0</v>
      </c>
      <c r="R434" s="2">
        <f>R428</f>
        <v>0</v>
      </c>
    </row>
    <row r="435" spans="1:18" ht="40.5" customHeight="1" thickBot="1">
      <c r="A435" s="719" t="s">
        <v>481</v>
      </c>
      <c r="B435" s="720"/>
      <c r="C435" s="720"/>
      <c r="D435" s="720"/>
      <c r="E435" s="720"/>
      <c r="F435" s="786"/>
      <c r="G435" s="419">
        <f>SUM(G432:G433)</f>
        <v>0</v>
      </c>
      <c r="H435" s="24">
        <f>SUM(H432:H433)</f>
        <v>0</v>
      </c>
      <c r="I435" s="25">
        <f t="shared" si="17"/>
        <v>0</v>
      </c>
      <c r="J435" s="25">
        <f t="shared" si="17"/>
        <v>0</v>
      </c>
      <c r="K435" s="25">
        <f t="shared" si="17"/>
        <v>0</v>
      </c>
      <c r="L435" s="25">
        <f t="shared" si="17"/>
        <v>0</v>
      </c>
      <c r="M435" s="25">
        <f t="shared" si="17"/>
        <v>0</v>
      </c>
      <c r="N435" s="25">
        <f t="shared" si="17"/>
        <v>0</v>
      </c>
      <c r="O435" s="25">
        <f t="shared" si="17"/>
        <v>0</v>
      </c>
      <c r="P435" s="25">
        <f t="shared" si="17"/>
        <v>0</v>
      </c>
      <c r="Q435" s="368">
        <f t="shared" si="17"/>
        <v>0</v>
      </c>
      <c r="R435" s="24">
        <f>SUM(R432:R433)</f>
        <v>2.25</v>
      </c>
    </row>
    <row r="436" spans="1:18" ht="44.25" customHeight="1" thickBot="1">
      <c r="A436" s="747" t="s">
        <v>482</v>
      </c>
      <c r="B436" s="787"/>
      <c r="C436" s="787"/>
      <c r="D436" s="787"/>
      <c r="E436" s="787"/>
      <c r="F436" s="788"/>
      <c r="G436" s="420">
        <f>SUM(G432:G434)</f>
        <v>0</v>
      </c>
      <c r="H436" s="60">
        <f>SUM(H432:H434)</f>
        <v>0</v>
      </c>
      <c r="I436" s="60">
        <f t="shared" si="17"/>
        <v>0</v>
      </c>
      <c r="J436" s="60">
        <f t="shared" si="17"/>
        <v>0</v>
      </c>
      <c r="K436" s="60">
        <f t="shared" si="17"/>
        <v>0</v>
      </c>
      <c r="L436" s="60">
        <f t="shared" si="17"/>
        <v>0</v>
      </c>
      <c r="M436" s="60">
        <f t="shared" si="17"/>
        <v>0</v>
      </c>
      <c r="N436" s="60">
        <f t="shared" si="17"/>
        <v>0</v>
      </c>
      <c r="O436" s="60">
        <f t="shared" si="17"/>
        <v>0</v>
      </c>
      <c r="P436" s="60">
        <f t="shared" si="17"/>
        <v>0</v>
      </c>
      <c r="Q436" s="369">
        <f t="shared" si="17"/>
        <v>0</v>
      </c>
      <c r="R436" s="60">
        <f>SUM(R432:R434)</f>
        <v>2.25</v>
      </c>
    </row>
    <row r="437" spans="1:18" ht="44.25" customHeight="1" thickBot="1">
      <c r="A437" s="498"/>
      <c r="B437" s="539"/>
      <c r="C437" s="539"/>
      <c r="D437" s="539"/>
      <c r="E437" s="539"/>
      <c r="F437" s="539"/>
      <c r="G437" s="421"/>
      <c r="H437" s="166"/>
      <c r="I437" s="166"/>
      <c r="J437" s="166"/>
      <c r="K437" s="166"/>
      <c r="L437" s="166"/>
      <c r="M437" s="166"/>
      <c r="N437" s="166"/>
      <c r="O437" s="166"/>
      <c r="P437" s="166"/>
      <c r="Q437" s="166"/>
      <c r="R437" s="60"/>
    </row>
    <row r="438" spans="1:18" ht="35.1" customHeight="1" thickBot="1">
      <c r="A438" s="722" t="s">
        <v>218</v>
      </c>
      <c r="B438" s="723"/>
      <c r="C438" s="723"/>
      <c r="D438" s="723"/>
      <c r="E438" s="723"/>
      <c r="F438" s="723"/>
      <c r="G438" s="723"/>
      <c r="H438" s="723"/>
      <c r="I438" s="723"/>
      <c r="J438" s="723"/>
      <c r="K438" s="723"/>
      <c r="L438" s="723"/>
      <c r="M438" s="723"/>
      <c r="N438" s="723"/>
      <c r="O438" s="723"/>
      <c r="P438" s="723"/>
      <c r="Q438" s="723"/>
      <c r="R438" s="389"/>
    </row>
    <row r="439" spans="1:18" ht="35.1" customHeight="1">
      <c r="A439" s="803">
        <v>76</v>
      </c>
      <c r="B439" s="523" t="s">
        <v>219</v>
      </c>
      <c r="C439" s="754" t="s">
        <v>220</v>
      </c>
      <c r="D439" s="523"/>
      <c r="E439" s="757" t="s">
        <v>451</v>
      </c>
      <c r="F439" s="205" t="s">
        <v>18</v>
      </c>
      <c r="G439" s="456"/>
      <c r="H439" s="39"/>
      <c r="I439" s="209"/>
      <c r="J439" s="209"/>
      <c r="K439" s="40"/>
      <c r="L439" s="209"/>
      <c r="M439" s="209"/>
      <c r="N439" s="209"/>
      <c r="O439" s="209"/>
      <c r="P439" s="209"/>
      <c r="Q439" s="362"/>
      <c r="R439" s="394"/>
    </row>
    <row r="440" spans="1:18" ht="34.5" customHeight="1">
      <c r="A440" s="804"/>
      <c r="B440" s="532" t="s">
        <v>221</v>
      </c>
      <c r="C440" s="755"/>
      <c r="D440" s="213" t="s">
        <v>679</v>
      </c>
      <c r="E440" s="758"/>
      <c r="F440" s="547" t="s">
        <v>19</v>
      </c>
      <c r="G440" s="468"/>
      <c r="H440" s="45"/>
      <c r="I440" s="210"/>
      <c r="J440" s="283"/>
      <c r="K440" s="515"/>
      <c r="L440" s="45"/>
      <c r="M440" s="210"/>
      <c r="N440" s="210"/>
      <c r="O440" s="210"/>
      <c r="P440" s="210"/>
      <c r="Q440" s="363"/>
      <c r="R440" s="395"/>
    </row>
    <row r="441" spans="1:18" ht="35.1" customHeight="1" thickBot="1">
      <c r="A441" s="804"/>
      <c r="B441" s="524" t="s">
        <v>222</v>
      </c>
      <c r="C441" s="755"/>
      <c r="D441" s="524"/>
      <c r="E441" s="758"/>
      <c r="F441" s="35" t="s">
        <v>20</v>
      </c>
      <c r="G441" s="497">
        <f>R441*J5</f>
        <v>0</v>
      </c>
      <c r="H441" s="44"/>
      <c r="I441" s="42"/>
      <c r="J441" s="42"/>
      <c r="K441" s="48"/>
      <c r="L441" s="42"/>
      <c r="M441" s="42"/>
      <c r="N441" s="42"/>
      <c r="O441" s="42">
        <v>0</v>
      </c>
      <c r="P441" s="42"/>
      <c r="Q441" s="361"/>
      <c r="R441" s="393">
        <v>1.2</v>
      </c>
    </row>
    <row r="442" spans="1:18" ht="35.1" customHeight="1">
      <c r="A442" s="804"/>
      <c r="B442" s="524" t="s">
        <v>223</v>
      </c>
      <c r="C442" s="755"/>
      <c r="D442" s="768" t="s">
        <v>681</v>
      </c>
      <c r="E442" s="758"/>
      <c r="F442" s="744"/>
      <c r="G442" s="422"/>
      <c r="H442" s="636"/>
      <c r="I442" s="637"/>
      <c r="J442" s="637"/>
      <c r="K442" s="637"/>
      <c r="L442" s="637"/>
      <c r="M442" s="637"/>
      <c r="N442" s="637"/>
      <c r="O442" s="637"/>
      <c r="P442" s="637"/>
      <c r="Q442" s="637"/>
      <c r="R442" s="540"/>
    </row>
    <row r="443" spans="1:18" ht="35.1" customHeight="1" thickBot="1">
      <c r="A443" s="805"/>
      <c r="B443" s="545" t="s">
        <v>224</v>
      </c>
      <c r="C443" s="756"/>
      <c r="D443" s="811"/>
      <c r="E443" s="759"/>
      <c r="F443" s="745"/>
      <c r="G443" s="440"/>
      <c r="H443" s="746"/>
      <c r="I443" s="746"/>
      <c r="J443" s="746"/>
      <c r="K443" s="746"/>
      <c r="L443" s="746"/>
      <c r="M443" s="746"/>
      <c r="N443" s="746"/>
      <c r="O443" s="746"/>
      <c r="P443" s="746"/>
      <c r="Q443" s="746"/>
      <c r="R443" s="522"/>
    </row>
    <row r="444" spans="1:18" ht="53.25" customHeight="1">
      <c r="A444" s="751">
        <v>77</v>
      </c>
      <c r="B444" s="523" t="s">
        <v>617</v>
      </c>
      <c r="C444" s="754" t="s">
        <v>225</v>
      </c>
      <c r="D444" s="523"/>
      <c r="E444" s="751" t="s">
        <v>451</v>
      </c>
      <c r="F444" s="205" t="s">
        <v>18</v>
      </c>
      <c r="G444" s="456"/>
      <c r="H444" s="39"/>
      <c r="I444" s="209"/>
      <c r="J444" s="209"/>
      <c r="K444" s="209"/>
      <c r="L444" s="209"/>
      <c r="M444" s="209"/>
      <c r="N444" s="209"/>
      <c r="O444" s="209"/>
      <c r="P444" s="209"/>
      <c r="Q444" s="362"/>
      <c r="R444" s="394"/>
    </row>
    <row r="445" spans="1:18" ht="35.1" customHeight="1">
      <c r="A445" s="752"/>
      <c r="B445" s="532" t="s">
        <v>226</v>
      </c>
      <c r="C445" s="755"/>
      <c r="D445" s="11"/>
      <c r="E445" s="752"/>
      <c r="F445" s="547" t="s">
        <v>19</v>
      </c>
      <c r="G445" s="468"/>
      <c r="H445" s="13"/>
      <c r="I445" s="10"/>
      <c r="J445" s="10"/>
      <c r="K445" s="10"/>
      <c r="L445" s="10"/>
      <c r="M445" s="10"/>
      <c r="N445" s="10"/>
      <c r="O445" s="10"/>
      <c r="P445" s="10"/>
      <c r="Q445" s="17"/>
      <c r="R445" s="392"/>
    </row>
    <row r="446" spans="1:18" ht="35.1" customHeight="1" thickBot="1">
      <c r="A446" s="752"/>
      <c r="B446" s="524" t="s">
        <v>227</v>
      </c>
      <c r="C446" s="755"/>
      <c r="D446" s="8" t="s">
        <v>189</v>
      </c>
      <c r="E446" s="752"/>
      <c r="F446" s="35" t="s">
        <v>20</v>
      </c>
      <c r="G446" s="497">
        <f>R446*J5</f>
        <v>0</v>
      </c>
      <c r="H446" s="44"/>
      <c r="I446" s="42"/>
      <c r="J446" s="42"/>
      <c r="K446" s="42"/>
      <c r="L446" s="42"/>
      <c r="M446" s="42"/>
      <c r="N446" s="42"/>
      <c r="O446" s="42">
        <v>0</v>
      </c>
      <c r="P446" s="42"/>
      <c r="Q446" s="361"/>
      <c r="R446" s="393">
        <v>0.3</v>
      </c>
    </row>
    <row r="447" spans="1:18" ht="35.1" customHeight="1" thickBot="1">
      <c r="A447" s="753"/>
      <c r="B447" s="545"/>
      <c r="C447" s="756"/>
      <c r="D447" s="12"/>
      <c r="E447" s="753"/>
      <c r="F447" s="546"/>
      <c r="G447" s="443"/>
      <c r="H447" s="767"/>
      <c r="I447" s="767"/>
      <c r="J447" s="767"/>
      <c r="K447" s="767"/>
      <c r="L447" s="767"/>
      <c r="M447" s="767"/>
      <c r="N447" s="767"/>
      <c r="O447" s="767"/>
      <c r="P447" s="767"/>
      <c r="Q447" s="767"/>
      <c r="R447" s="546"/>
    </row>
    <row r="448" spans="1:18" ht="35.1" customHeight="1">
      <c r="A448" s="751">
        <v>78</v>
      </c>
      <c r="B448" s="754" t="s">
        <v>661</v>
      </c>
      <c r="C448" s="754" t="s">
        <v>229</v>
      </c>
      <c r="D448" s="212" t="s">
        <v>680</v>
      </c>
      <c r="E448" s="815" t="s">
        <v>678</v>
      </c>
      <c r="F448" s="205" t="s">
        <v>18</v>
      </c>
      <c r="G448" s="456"/>
      <c r="H448" s="39"/>
      <c r="I448" s="209"/>
      <c r="J448" s="209"/>
      <c r="K448" s="209"/>
      <c r="L448" s="209"/>
      <c r="M448" s="209"/>
      <c r="N448" s="209"/>
      <c r="O448" s="209"/>
      <c r="P448" s="209"/>
      <c r="Q448" s="362"/>
      <c r="R448" s="394"/>
    </row>
    <row r="449" spans="1:18" ht="35.1" customHeight="1">
      <c r="A449" s="752"/>
      <c r="B449" s="813"/>
      <c r="C449" s="761"/>
      <c r="D449" s="213"/>
      <c r="E449" s="752"/>
      <c r="F449" s="547" t="s">
        <v>19</v>
      </c>
      <c r="G449" s="468"/>
      <c r="H449" s="445"/>
      <c r="I449" s="218"/>
      <c r="J449" s="218"/>
      <c r="K449" s="218"/>
      <c r="L449" s="218"/>
      <c r="M449" s="218"/>
      <c r="N449" s="218"/>
      <c r="O449" s="218"/>
      <c r="P449" s="218"/>
      <c r="Q449" s="370"/>
      <c r="R449" s="397"/>
    </row>
    <row r="450" spans="1:18" ht="47.25" customHeight="1" thickBot="1">
      <c r="A450" s="752"/>
      <c r="B450" s="813"/>
      <c r="C450" s="755"/>
      <c r="D450" s="8"/>
      <c r="E450" s="752"/>
      <c r="F450" s="35" t="s">
        <v>20</v>
      </c>
      <c r="G450" s="497">
        <f>R450*J5</f>
        <v>0</v>
      </c>
      <c r="H450" s="44"/>
      <c r="I450" s="42"/>
      <c r="J450" s="42"/>
      <c r="K450" s="42"/>
      <c r="L450" s="42"/>
      <c r="M450" s="42"/>
      <c r="N450" s="42"/>
      <c r="O450" s="42">
        <v>0</v>
      </c>
      <c r="P450" s="42"/>
      <c r="Q450" s="361"/>
      <c r="R450" s="393">
        <v>0.8</v>
      </c>
    </row>
    <row r="451" spans="1:18" ht="35.1" customHeight="1" thickBot="1">
      <c r="A451" s="753"/>
      <c r="B451" s="814"/>
      <c r="C451" s="756"/>
      <c r="D451" s="545"/>
      <c r="E451" s="753"/>
      <c r="F451" s="49"/>
      <c r="G451" s="414"/>
      <c r="H451" s="776"/>
      <c r="I451" s="812"/>
      <c r="J451" s="812"/>
      <c r="K451" s="812"/>
      <c r="L451" s="812"/>
      <c r="M451" s="812"/>
      <c r="N451" s="812"/>
      <c r="O451" s="812"/>
      <c r="P451" s="812"/>
      <c r="Q451" s="812"/>
      <c r="R451" s="49"/>
    </row>
    <row r="452" spans="1:18" ht="35.1" customHeight="1">
      <c r="A452" s="751">
        <v>79</v>
      </c>
      <c r="B452" s="754" t="s">
        <v>662</v>
      </c>
      <c r="C452" s="754" t="s">
        <v>229</v>
      </c>
      <c r="D452" s="212" t="s">
        <v>682</v>
      </c>
      <c r="E452" s="815" t="s">
        <v>451</v>
      </c>
      <c r="F452" s="205" t="s">
        <v>18</v>
      </c>
      <c r="G452" s="456"/>
      <c r="H452" s="39"/>
      <c r="I452" s="209"/>
      <c r="J452" s="209"/>
      <c r="K452" s="209"/>
      <c r="L452" s="209"/>
      <c r="M452" s="209"/>
      <c r="N452" s="209"/>
      <c r="O452" s="209"/>
      <c r="P452" s="209"/>
      <c r="Q452" s="362"/>
      <c r="R452" s="394"/>
    </row>
    <row r="453" spans="1:18" ht="35.1" customHeight="1">
      <c r="A453" s="752"/>
      <c r="B453" s="813"/>
      <c r="C453" s="761"/>
      <c r="D453" s="213"/>
      <c r="E453" s="752"/>
      <c r="F453" s="547" t="s">
        <v>19</v>
      </c>
      <c r="G453" s="468"/>
      <c r="H453" s="445"/>
      <c r="I453" s="218"/>
      <c r="J453" s="218"/>
      <c r="K453" s="218"/>
      <c r="L453" s="218"/>
      <c r="M453" s="218"/>
      <c r="N453" s="218"/>
      <c r="O453" s="218"/>
      <c r="P453" s="218"/>
      <c r="Q453" s="370"/>
      <c r="R453" s="397"/>
    </row>
    <row r="454" spans="1:18" ht="47.25" customHeight="1" thickBot="1">
      <c r="A454" s="752"/>
      <c r="B454" s="813"/>
      <c r="C454" s="755"/>
      <c r="D454" s="8"/>
      <c r="E454" s="752"/>
      <c r="F454" s="35" t="s">
        <v>20</v>
      </c>
      <c r="G454" s="497">
        <f>R454*J5</f>
        <v>0</v>
      </c>
      <c r="H454" s="44"/>
      <c r="I454" s="42"/>
      <c r="J454" s="42"/>
      <c r="K454" s="42"/>
      <c r="L454" s="42"/>
      <c r="M454" s="42"/>
      <c r="N454" s="42"/>
      <c r="O454" s="42">
        <v>0</v>
      </c>
      <c r="P454" s="42"/>
      <c r="Q454" s="361"/>
      <c r="R454" s="393">
        <v>0.85</v>
      </c>
    </row>
    <row r="455" spans="1:18" ht="35.1" customHeight="1" thickBot="1">
      <c r="A455" s="753"/>
      <c r="B455" s="814"/>
      <c r="C455" s="756"/>
      <c r="D455" s="545"/>
      <c r="E455" s="753"/>
      <c r="F455" s="49"/>
      <c r="G455" s="414"/>
      <c r="H455" s="776"/>
      <c r="I455" s="812"/>
      <c r="J455" s="812"/>
      <c r="K455" s="812"/>
      <c r="L455" s="812"/>
      <c r="M455" s="812"/>
      <c r="N455" s="812"/>
      <c r="O455" s="812"/>
      <c r="P455" s="812"/>
      <c r="Q455" s="812"/>
      <c r="R455" s="49"/>
    </row>
    <row r="456" spans="1:18" ht="49.5" customHeight="1">
      <c r="A456" s="751">
        <v>80</v>
      </c>
      <c r="B456" s="754" t="s">
        <v>447</v>
      </c>
      <c r="C456" s="754" t="s">
        <v>228</v>
      </c>
      <c r="D456" s="212" t="s">
        <v>187</v>
      </c>
      <c r="E456" s="751" t="s">
        <v>17</v>
      </c>
      <c r="F456" s="205" t="s">
        <v>18</v>
      </c>
      <c r="G456" s="441">
        <f>R456*J5</f>
        <v>0</v>
      </c>
      <c r="H456" s="39">
        <v>0</v>
      </c>
      <c r="I456" s="209"/>
      <c r="J456" s="209"/>
      <c r="K456" s="209"/>
      <c r="L456" s="209"/>
      <c r="M456" s="209"/>
      <c r="N456" s="209"/>
      <c r="O456" s="209"/>
      <c r="P456" s="209"/>
      <c r="Q456" s="362"/>
      <c r="R456" s="394">
        <v>0.38</v>
      </c>
    </row>
    <row r="457" spans="1:18" ht="35.1" customHeight="1">
      <c r="A457" s="752"/>
      <c r="B457" s="813"/>
      <c r="C457" s="761"/>
      <c r="D457" s="213"/>
      <c r="E457" s="752"/>
      <c r="F457" s="547" t="s">
        <v>19</v>
      </c>
      <c r="G457" s="446"/>
      <c r="H457" s="445"/>
      <c r="I457" s="218"/>
      <c r="J457" s="218"/>
      <c r="K457" s="218"/>
      <c r="L457" s="218"/>
      <c r="M457" s="218"/>
      <c r="N457" s="218"/>
      <c r="O457" s="218"/>
      <c r="P457" s="218"/>
      <c r="Q457" s="370"/>
      <c r="R457" s="397"/>
    </row>
    <row r="458" spans="1:18" ht="35.1" customHeight="1" thickBot="1">
      <c r="A458" s="752"/>
      <c r="B458" s="813"/>
      <c r="C458" s="755"/>
      <c r="D458" s="8"/>
      <c r="E458" s="752"/>
      <c r="F458" s="35" t="s">
        <v>20</v>
      </c>
      <c r="G458" s="439"/>
      <c r="H458" s="44"/>
      <c r="I458" s="42"/>
      <c r="J458" s="42"/>
      <c r="K458" s="42"/>
      <c r="L458" s="42"/>
      <c r="M458" s="42"/>
      <c r="N458" s="42"/>
      <c r="O458" s="42"/>
      <c r="P458" s="42"/>
      <c r="Q458" s="361"/>
      <c r="R458" s="393"/>
    </row>
    <row r="459" spans="1:18" ht="51" customHeight="1" thickBot="1">
      <c r="A459" s="752"/>
      <c r="B459" s="814"/>
      <c r="C459" s="755"/>
      <c r="D459" s="225"/>
      <c r="E459" s="753"/>
      <c r="F459" s="540"/>
      <c r="G459" s="422"/>
      <c r="H459" s="636"/>
      <c r="I459" s="637"/>
      <c r="J459" s="637"/>
      <c r="K459" s="637"/>
      <c r="L459" s="637"/>
      <c r="M459" s="637"/>
      <c r="N459" s="637"/>
      <c r="O459" s="637"/>
      <c r="P459" s="637"/>
      <c r="Q459" s="637"/>
      <c r="R459" s="540"/>
    </row>
    <row r="460" spans="1:18" ht="35.1" customHeight="1">
      <c r="A460" s="751">
        <v>81</v>
      </c>
      <c r="B460" s="754" t="s">
        <v>448</v>
      </c>
      <c r="C460" s="754" t="s">
        <v>228</v>
      </c>
      <c r="D460" s="212" t="s">
        <v>185</v>
      </c>
      <c r="E460" s="751" t="s">
        <v>17</v>
      </c>
      <c r="F460" s="205" t="s">
        <v>18</v>
      </c>
      <c r="G460" s="441">
        <f>R460*J5</f>
        <v>0</v>
      </c>
      <c r="H460" s="39">
        <v>0</v>
      </c>
      <c r="I460" s="209"/>
      <c r="J460" s="209"/>
      <c r="K460" s="209"/>
      <c r="L460" s="209"/>
      <c r="M460" s="209"/>
      <c r="N460" s="209"/>
      <c r="O460" s="209"/>
      <c r="P460" s="209"/>
      <c r="Q460" s="362"/>
      <c r="R460" s="394">
        <v>0.67</v>
      </c>
    </row>
    <row r="461" spans="1:18" ht="57" customHeight="1">
      <c r="A461" s="752"/>
      <c r="B461" s="813"/>
      <c r="C461" s="761"/>
      <c r="D461" s="213"/>
      <c r="E461" s="752"/>
      <c r="F461" s="547" t="s">
        <v>19</v>
      </c>
      <c r="G461" s="446"/>
      <c r="H461" s="445"/>
      <c r="I461" s="218"/>
      <c r="J461" s="218"/>
      <c r="K461" s="218"/>
      <c r="L461" s="218"/>
      <c r="M461" s="218"/>
      <c r="N461" s="218"/>
      <c r="O461" s="218"/>
      <c r="P461" s="218"/>
      <c r="Q461" s="370"/>
      <c r="R461" s="397"/>
    </row>
    <row r="462" spans="1:18" ht="51" customHeight="1" thickBot="1">
      <c r="A462" s="752"/>
      <c r="B462" s="813"/>
      <c r="C462" s="755"/>
      <c r="D462" s="8"/>
      <c r="E462" s="752"/>
      <c r="F462" s="35" t="s">
        <v>20</v>
      </c>
      <c r="G462" s="439"/>
      <c r="H462" s="44"/>
      <c r="I462" s="42"/>
      <c r="J462" s="42"/>
      <c r="K462" s="42"/>
      <c r="L462" s="42"/>
      <c r="M462" s="42"/>
      <c r="N462" s="42"/>
      <c r="O462" s="42"/>
      <c r="P462" s="42"/>
      <c r="Q462" s="361"/>
      <c r="R462" s="393"/>
    </row>
    <row r="463" spans="1:18" ht="35.1" customHeight="1" thickBot="1">
      <c r="A463" s="753"/>
      <c r="B463" s="814"/>
      <c r="C463" s="756"/>
      <c r="D463" s="545"/>
      <c r="E463" s="753"/>
      <c r="F463" s="49"/>
      <c r="G463" s="414"/>
      <c r="H463" s="776"/>
      <c r="I463" s="812"/>
      <c r="J463" s="812"/>
      <c r="K463" s="812"/>
      <c r="L463" s="812"/>
      <c r="M463" s="812"/>
      <c r="N463" s="812"/>
      <c r="O463" s="812"/>
      <c r="P463" s="812"/>
      <c r="Q463" s="812"/>
      <c r="R463" s="49"/>
    </row>
    <row r="464" spans="1:18" ht="35.1" customHeight="1">
      <c r="A464" s="751">
        <v>82</v>
      </c>
      <c r="B464" s="754" t="s">
        <v>449</v>
      </c>
      <c r="C464" s="754" t="s">
        <v>228</v>
      </c>
      <c r="D464" s="212" t="s">
        <v>406</v>
      </c>
      <c r="E464" s="751" t="s">
        <v>17</v>
      </c>
      <c r="F464" s="205" t="s">
        <v>18</v>
      </c>
      <c r="G464" s="441">
        <f>R464*J5</f>
        <v>0</v>
      </c>
      <c r="H464" s="39">
        <v>0</v>
      </c>
      <c r="I464" s="209"/>
      <c r="J464" s="209"/>
      <c r="K464" s="209"/>
      <c r="L464" s="209"/>
      <c r="M464" s="209"/>
      <c r="N464" s="209"/>
      <c r="O464" s="209"/>
      <c r="P464" s="209"/>
      <c r="Q464" s="362"/>
      <c r="R464" s="394">
        <v>0.76</v>
      </c>
    </row>
    <row r="465" spans="1:18" ht="35.1" customHeight="1">
      <c r="A465" s="752"/>
      <c r="B465" s="813"/>
      <c r="C465" s="761"/>
      <c r="D465" s="213"/>
      <c r="E465" s="752"/>
      <c r="F465" s="547" t="s">
        <v>19</v>
      </c>
      <c r="G465" s="446"/>
      <c r="H465" s="445"/>
      <c r="I465" s="218"/>
      <c r="J465" s="218"/>
      <c r="K465" s="218"/>
      <c r="L465" s="218"/>
      <c r="M465" s="218"/>
      <c r="N465" s="218"/>
      <c r="O465" s="218"/>
      <c r="P465" s="218"/>
      <c r="Q465" s="370"/>
      <c r="R465" s="397"/>
    </row>
    <row r="466" spans="1:18" ht="47.25" customHeight="1" thickBot="1">
      <c r="A466" s="752"/>
      <c r="B466" s="813"/>
      <c r="C466" s="755"/>
      <c r="D466" s="8"/>
      <c r="E466" s="752"/>
      <c r="F466" s="35" t="s">
        <v>20</v>
      </c>
      <c r="G466" s="439"/>
      <c r="H466" s="44"/>
      <c r="I466" s="42"/>
      <c r="J466" s="42"/>
      <c r="K466" s="42"/>
      <c r="L466" s="42"/>
      <c r="M466" s="42"/>
      <c r="N466" s="42"/>
      <c r="O466" s="42"/>
      <c r="P466" s="42"/>
      <c r="Q466" s="361"/>
      <c r="R466" s="393"/>
    </row>
    <row r="467" spans="1:18" ht="35.1" customHeight="1" thickBot="1">
      <c r="A467" s="753"/>
      <c r="B467" s="814"/>
      <c r="C467" s="756"/>
      <c r="D467" s="545"/>
      <c r="E467" s="753"/>
      <c r="F467" s="49"/>
      <c r="G467" s="414"/>
      <c r="H467" s="776"/>
      <c r="I467" s="812"/>
      <c r="J467" s="812"/>
      <c r="K467" s="812"/>
      <c r="L467" s="812"/>
      <c r="M467" s="812"/>
      <c r="N467" s="812"/>
      <c r="O467" s="812"/>
      <c r="P467" s="812"/>
      <c r="Q467" s="812"/>
      <c r="R467" s="49"/>
    </row>
    <row r="468" spans="1:18" ht="35.1" hidden="1" customHeight="1" thickBot="1">
      <c r="A468" s="822" t="s">
        <v>230</v>
      </c>
      <c r="B468" s="823"/>
      <c r="C468" s="823"/>
      <c r="D468" s="823"/>
      <c r="E468" s="824"/>
      <c r="F468" s="205">
        <f>SUM(H468:Q468)</f>
        <v>0</v>
      </c>
      <c r="G468" s="413">
        <f>G439+G444+G456+G460+G464+G448+G452</f>
        <v>0</v>
      </c>
      <c r="H468" s="205">
        <f>H439+H444+H456+H460+H464+H448+H452</f>
        <v>0</v>
      </c>
      <c r="I468" s="205">
        <f t="shared" ref="I468:Q468" si="18">I439+I444+I456+I460+I464+I448+I452</f>
        <v>0</v>
      </c>
      <c r="J468" s="205">
        <f t="shared" si="18"/>
        <v>0</v>
      </c>
      <c r="K468" s="205">
        <f t="shared" si="18"/>
        <v>0</v>
      </c>
      <c r="L468" s="205">
        <f t="shared" si="18"/>
        <v>0</v>
      </c>
      <c r="M468" s="205">
        <f t="shared" si="18"/>
        <v>0</v>
      </c>
      <c r="N468" s="205">
        <f t="shared" si="18"/>
        <v>0</v>
      </c>
      <c r="O468" s="205">
        <f t="shared" si="18"/>
        <v>0</v>
      </c>
      <c r="P468" s="205">
        <f t="shared" si="18"/>
        <v>0</v>
      </c>
      <c r="Q468" s="46">
        <f t="shared" si="18"/>
        <v>0</v>
      </c>
      <c r="R468" s="205">
        <f>R439+R444+R456+R460+R464+R448+R452</f>
        <v>1.81</v>
      </c>
    </row>
    <row r="469" spans="1:18" ht="33.75" hidden="1" customHeight="1" thickBot="1">
      <c r="A469" s="731" t="s">
        <v>231</v>
      </c>
      <c r="B469" s="732"/>
      <c r="C469" s="732"/>
      <c r="D469" s="732"/>
      <c r="E469" s="820"/>
      <c r="F469" s="205">
        <f>SUM(H469:Q469)</f>
        <v>0</v>
      </c>
      <c r="G469" s="413">
        <f t="shared" ref="G469:R469" si="19">G440+G445+G457+G461+G46+G449+G4380+G453</f>
        <v>0</v>
      </c>
      <c r="H469" s="205">
        <f t="shared" si="19"/>
        <v>0</v>
      </c>
      <c r="I469" s="205">
        <f t="shared" si="19"/>
        <v>0</v>
      </c>
      <c r="J469" s="205">
        <f t="shared" si="19"/>
        <v>0</v>
      </c>
      <c r="K469" s="205">
        <f t="shared" si="19"/>
        <v>0</v>
      </c>
      <c r="L469" s="205">
        <f t="shared" si="19"/>
        <v>0</v>
      </c>
      <c r="M469" s="205">
        <f t="shared" si="19"/>
        <v>0</v>
      </c>
      <c r="N469" s="205">
        <f t="shared" si="19"/>
        <v>0</v>
      </c>
      <c r="O469" s="205">
        <f t="shared" si="19"/>
        <v>0</v>
      </c>
      <c r="P469" s="205">
        <f t="shared" si="19"/>
        <v>0</v>
      </c>
      <c r="Q469" s="46">
        <f t="shared" si="19"/>
        <v>0</v>
      </c>
      <c r="R469" s="205">
        <f t="shared" si="19"/>
        <v>0</v>
      </c>
    </row>
    <row r="470" spans="1:18" ht="35.1" hidden="1" customHeight="1" thickBot="1">
      <c r="A470" s="728" t="s">
        <v>232</v>
      </c>
      <c r="B470" s="729"/>
      <c r="C470" s="729"/>
      <c r="D470" s="729"/>
      <c r="E470" s="821"/>
      <c r="F470" s="205">
        <f>SUM(H470:Q470)</f>
        <v>0</v>
      </c>
      <c r="G470" s="413">
        <f>G441+G446+G458+G462+G466+G450+G454</f>
        <v>0</v>
      </c>
      <c r="H470" s="205">
        <f>H441+H446+H458+H462+H466+H450+H454</f>
        <v>0</v>
      </c>
      <c r="I470" s="205">
        <f t="shared" ref="I470:Q470" si="20">I441+I446+I458+I462+I466+I450+I454</f>
        <v>0</v>
      </c>
      <c r="J470" s="205">
        <f t="shared" si="20"/>
        <v>0</v>
      </c>
      <c r="K470" s="205">
        <f t="shared" si="20"/>
        <v>0</v>
      </c>
      <c r="L470" s="205">
        <f t="shared" si="20"/>
        <v>0</v>
      </c>
      <c r="M470" s="205">
        <f t="shared" si="20"/>
        <v>0</v>
      </c>
      <c r="N470" s="205">
        <f t="shared" si="20"/>
        <v>0</v>
      </c>
      <c r="O470" s="205">
        <f t="shared" si="20"/>
        <v>0</v>
      </c>
      <c r="P470" s="205">
        <f t="shared" si="20"/>
        <v>0</v>
      </c>
      <c r="Q470" s="46">
        <f t="shared" si="20"/>
        <v>0</v>
      </c>
      <c r="R470" s="205">
        <f>R441+R446+R458+R462+R466+R450+R454</f>
        <v>3.15</v>
      </c>
    </row>
    <row r="471" spans="1:18" ht="35.1" hidden="1" customHeight="1" thickBot="1">
      <c r="A471" s="719" t="s">
        <v>483</v>
      </c>
      <c r="B471" s="720"/>
      <c r="C471" s="720"/>
      <c r="D471" s="720"/>
      <c r="E471" s="786"/>
      <c r="F471" s="15">
        <f>F468+F469</f>
        <v>0</v>
      </c>
      <c r="G471" s="29">
        <f>G468+G469</f>
        <v>0</v>
      </c>
      <c r="H471" s="15">
        <f>H468+H469</f>
        <v>0</v>
      </c>
      <c r="I471" s="15">
        <f t="shared" ref="I471:Q471" si="21">I468+I469</f>
        <v>0</v>
      </c>
      <c r="J471" s="15">
        <f t="shared" si="21"/>
        <v>0</v>
      </c>
      <c r="K471" s="15">
        <f t="shared" si="21"/>
        <v>0</v>
      </c>
      <c r="L471" s="15">
        <f t="shared" si="21"/>
        <v>0</v>
      </c>
      <c r="M471" s="15">
        <f t="shared" si="21"/>
        <v>0</v>
      </c>
      <c r="N471" s="15">
        <f t="shared" si="21"/>
        <v>0</v>
      </c>
      <c r="O471" s="15">
        <f t="shared" si="21"/>
        <v>0</v>
      </c>
      <c r="P471" s="15">
        <f t="shared" si="21"/>
        <v>0</v>
      </c>
      <c r="Q471" s="357">
        <f t="shared" si="21"/>
        <v>0</v>
      </c>
      <c r="R471" s="15">
        <f>R468+R469</f>
        <v>1.81</v>
      </c>
    </row>
    <row r="472" spans="1:18" ht="35.1" hidden="1" customHeight="1" thickBot="1">
      <c r="A472" s="736" t="s">
        <v>484</v>
      </c>
      <c r="B472" s="816"/>
      <c r="C472" s="816"/>
      <c r="D472" s="816"/>
      <c r="E472" s="817"/>
      <c r="F472" s="548">
        <f>F468+F469+F470</f>
        <v>0</v>
      </c>
      <c r="G472" s="571">
        <f>G468+G469+G470</f>
        <v>0</v>
      </c>
      <c r="H472" s="548">
        <f>H468+H469+H470</f>
        <v>0</v>
      </c>
      <c r="I472" s="548">
        <f t="shared" ref="I472:Q472" si="22">I468+I469+I470</f>
        <v>0</v>
      </c>
      <c r="J472" s="548">
        <f t="shared" si="22"/>
        <v>0</v>
      </c>
      <c r="K472" s="548">
        <f t="shared" si="22"/>
        <v>0</v>
      </c>
      <c r="L472" s="548">
        <f t="shared" si="22"/>
        <v>0</v>
      </c>
      <c r="M472" s="548">
        <f t="shared" si="22"/>
        <v>0</v>
      </c>
      <c r="N472" s="548">
        <f t="shared" si="22"/>
        <v>0</v>
      </c>
      <c r="O472" s="548">
        <f t="shared" si="22"/>
        <v>0</v>
      </c>
      <c r="P472" s="548">
        <f t="shared" si="22"/>
        <v>0</v>
      </c>
      <c r="Q472" s="552">
        <f t="shared" si="22"/>
        <v>0</v>
      </c>
      <c r="R472" s="548">
        <f>R468+R469+R470</f>
        <v>4.96</v>
      </c>
    </row>
    <row r="473" spans="1:18" ht="35.1" customHeight="1" thickBot="1">
      <c r="A473" s="714"/>
      <c r="B473" s="750"/>
      <c r="C473" s="750"/>
      <c r="D473" s="750"/>
      <c r="E473" s="750"/>
      <c r="F473" s="750"/>
      <c r="G473" s="750"/>
      <c r="H473" s="750"/>
      <c r="I473" s="750"/>
      <c r="J473" s="750"/>
      <c r="K473" s="750"/>
      <c r="L473" s="750"/>
      <c r="M473" s="750"/>
      <c r="N473" s="750"/>
      <c r="O473" s="750"/>
      <c r="P473" s="750"/>
      <c r="Q473" s="750"/>
      <c r="R473" s="452"/>
    </row>
    <row r="474" spans="1:18" ht="35.1" hidden="1" customHeight="1" thickBot="1">
      <c r="A474" s="716" t="s">
        <v>233</v>
      </c>
      <c r="B474" s="717"/>
      <c r="C474" s="717"/>
      <c r="D474" s="717"/>
      <c r="E474" s="818"/>
      <c r="F474" s="819"/>
      <c r="G474" s="414">
        <f t="shared" ref="G474:H478" si="23">G468</f>
        <v>0</v>
      </c>
      <c r="H474" s="49">
        <f t="shared" si="23"/>
        <v>0</v>
      </c>
      <c r="I474" s="49">
        <f>I468+H474</f>
        <v>0</v>
      </c>
      <c r="J474" s="49">
        <f t="shared" ref="J474:Q478" si="24">J468+I474</f>
        <v>0</v>
      </c>
      <c r="K474" s="49">
        <f t="shared" si="24"/>
        <v>0</v>
      </c>
      <c r="L474" s="49">
        <f t="shared" si="24"/>
        <v>0</v>
      </c>
      <c r="M474" s="49">
        <f t="shared" si="24"/>
        <v>0</v>
      </c>
      <c r="N474" s="49">
        <f t="shared" si="24"/>
        <v>0</v>
      </c>
      <c r="O474" s="49">
        <f t="shared" si="24"/>
        <v>0</v>
      </c>
      <c r="P474" s="49">
        <f t="shared" si="24"/>
        <v>0</v>
      </c>
      <c r="Q474" s="226">
        <f t="shared" si="24"/>
        <v>0</v>
      </c>
      <c r="R474" s="49">
        <f>R468</f>
        <v>1.81</v>
      </c>
    </row>
    <row r="475" spans="1:18" ht="35.1" hidden="1" customHeight="1" thickBot="1">
      <c r="A475" s="777" t="s">
        <v>234</v>
      </c>
      <c r="B475" s="778"/>
      <c r="C475" s="778"/>
      <c r="D475" s="778"/>
      <c r="E475" s="825"/>
      <c r="F475" s="826"/>
      <c r="G475" s="422">
        <f t="shared" si="23"/>
        <v>0</v>
      </c>
      <c r="H475" s="540">
        <f t="shared" si="23"/>
        <v>0</v>
      </c>
      <c r="I475" s="540">
        <f>I469+H475</f>
        <v>0</v>
      </c>
      <c r="J475" s="540">
        <f t="shared" si="24"/>
        <v>0</v>
      </c>
      <c r="K475" s="540">
        <f t="shared" si="24"/>
        <v>0</v>
      </c>
      <c r="L475" s="540">
        <f t="shared" si="24"/>
        <v>0</v>
      </c>
      <c r="M475" s="540">
        <f t="shared" si="24"/>
        <v>0</v>
      </c>
      <c r="N475" s="540">
        <f t="shared" si="24"/>
        <v>0</v>
      </c>
      <c r="O475" s="540">
        <f t="shared" si="24"/>
        <v>0</v>
      </c>
      <c r="P475" s="540">
        <f t="shared" si="24"/>
        <v>0</v>
      </c>
      <c r="Q475" s="351">
        <f t="shared" si="24"/>
        <v>0</v>
      </c>
      <c r="R475" s="540">
        <f>R469</f>
        <v>0</v>
      </c>
    </row>
    <row r="476" spans="1:18" ht="40.5" hidden="1" customHeight="1" thickBot="1">
      <c r="A476" s="640" t="s">
        <v>235</v>
      </c>
      <c r="B476" s="641"/>
      <c r="C476" s="641"/>
      <c r="D476" s="641"/>
      <c r="E476" s="715"/>
      <c r="F476" s="724"/>
      <c r="G476" s="414">
        <f t="shared" si="23"/>
        <v>0</v>
      </c>
      <c r="H476" s="49">
        <f t="shared" si="23"/>
        <v>0</v>
      </c>
      <c r="I476" s="49">
        <f>I470+H476</f>
        <v>0</v>
      </c>
      <c r="J476" s="49">
        <f t="shared" si="24"/>
        <v>0</v>
      </c>
      <c r="K476" s="49">
        <f t="shared" si="24"/>
        <v>0</v>
      </c>
      <c r="L476" s="49">
        <f t="shared" si="24"/>
        <v>0</v>
      </c>
      <c r="M476" s="49">
        <f t="shared" si="24"/>
        <v>0</v>
      </c>
      <c r="N476" s="49">
        <f t="shared" si="24"/>
        <v>0</v>
      </c>
      <c r="O476" s="49">
        <f t="shared" si="24"/>
        <v>0</v>
      </c>
      <c r="P476" s="49">
        <f t="shared" si="24"/>
        <v>0</v>
      </c>
      <c r="Q476" s="226">
        <f t="shared" si="24"/>
        <v>0</v>
      </c>
      <c r="R476" s="49">
        <f>R470</f>
        <v>3.15</v>
      </c>
    </row>
    <row r="477" spans="1:18" ht="42" hidden="1" customHeight="1" thickBot="1">
      <c r="A477" s="719" t="s">
        <v>485</v>
      </c>
      <c r="B477" s="720"/>
      <c r="C477" s="720"/>
      <c r="D477" s="720"/>
      <c r="E477" s="780"/>
      <c r="F477" s="781"/>
      <c r="G477" s="423">
        <f t="shared" si="23"/>
        <v>0</v>
      </c>
      <c r="H477" s="4">
        <f t="shared" si="23"/>
        <v>0</v>
      </c>
      <c r="I477" s="4">
        <f>I471+H477</f>
        <v>0</v>
      </c>
      <c r="J477" s="4">
        <f t="shared" si="24"/>
        <v>0</v>
      </c>
      <c r="K477" s="4">
        <f t="shared" si="24"/>
        <v>0</v>
      </c>
      <c r="L477" s="4">
        <f t="shared" si="24"/>
        <v>0</v>
      </c>
      <c r="M477" s="4">
        <f t="shared" si="24"/>
        <v>0</v>
      </c>
      <c r="N477" s="4">
        <f t="shared" si="24"/>
        <v>0</v>
      </c>
      <c r="O477" s="4">
        <f t="shared" si="24"/>
        <v>0</v>
      </c>
      <c r="P477" s="4">
        <f t="shared" si="24"/>
        <v>0</v>
      </c>
      <c r="Q477" s="358">
        <f t="shared" si="24"/>
        <v>0</v>
      </c>
      <c r="R477" s="4">
        <f>R471</f>
        <v>1.81</v>
      </c>
    </row>
    <row r="478" spans="1:18" ht="35.1" hidden="1" customHeight="1" thickBot="1">
      <c r="A478" s="747" t="s">
        <v>486</v>
      </c>
      <c r="B478" s="782"/>
      <c r="C478" s="782"/>
      <c r="D478" s="782"/>
      <c r="E478" s="782"/>
      <c r="F478" s="783"/>
      <c r="G478" s="29">
        <f t="shared" si="23"/>
        <v>0</v>
      </c>
      <c r="H478" s="23">
        <f t="shared" si="23"/>
        <v>0</v>
      </c>
      <c r="I478" s="5">
        <f>I472+H478</f>
        <v>0</v>
      </c>
      <c r="J478" s="5">
        <f t="shared" si="24"/>
        <v>0</v>
      </c>
      <c r="K478" s="5">
        <f t="shared" si="24"/>
        <v>0</v>
      </c>
      <c r="L478" s="5">
        <f t="shared" si="24"/>
        <v>0</v>
      </c>
      <c r="M478" s="5">
        <f t="shared" si="24"/>
        <v>0</v>
      </c>
      <c r="N478" s="5">
        <f t="shared" si="24"/>
        <v>0</v>
      </c>
      <c r="O478" s="5">
        <f t="shared" si="24"/>
        <v>0</v>
      </c>
      <c r="P478" s="5">
        <f t="shared" si="24"/>
        <v>0</v>
      </c>
      <c r="Q478" s="359">
        <f t="shared" si="24"/>
        <v>0</v>
      </c>
      <c r="R478" s="23">
        <f>R472</f>
        <v>4.96</v>
      </c>
    </row>
    <row r="479" spans="1:18" ht="35.1" customHeight="1" thickBot="1">
      <c r="A479" s="841"/>
      <c r="B479" s="842"/>
      <c r="C479" s="842"/>
      <c r="D479" s="842"/>
      <c r="E479" s="842"/>
      <c r="F479" s="750"/>
      <c r="G479" s="750"/>
      <c r="H479" s="750"/>
      <c r="I479" s="750"/>
      <c r="J479" s="750"/>
      <c r="K479" s="750"/>
      <c r="L479" s="750"/>
      <c r="M479" s="750"/>
      <c r="N479" s="750"/>
      <c r="O479" s="750"/>
      <c r="P479" s="750"/>
      <c r="Q479" s="750"/>
      <c r="R479" s="389"/>
    </row>
    <row r="480" spans="1:18" ht="35.1" customHeight="1" thickBot="1">
      <c r="A480" s="716" t="s">
        <v>507</v>
      </c>
      <c r="B480" s="717"/>
      <c r="C480" s="717"/>
      <c r="D480" s="717"/>
      <c r="E480" s="843"/>
      <c r="F480" s="49">
        <f>SUM(H480:Q480)</f>
        <v>0</v>
      </c>
      <c r="G480" s="414">
        <f t="shared" ref="G480:R482" si="25">G243+G401+G426+G468</f>
        <v>0</v>
      </c>
      <c r="H480" s="49">
        <f t="shared" si="25"/>
        <v>0</v>
      </c>
      <c r="I480" s="49">
        <f t="shared" si="25"/>
        <v>0</v>
      </c>
      <c r="J480" s="49">
        <f t="shared" si="25"/>
        <v>0</v>
      </c>
      <c r="K480" s="49">
        <f t="shared" si="25"/>
        <v>0</v>
      </c>
      <c r="L480" s="49">
        <f t="shared" si="25"/>
        <v>0</v>
      </c>
      <c r="M480" s="49">
        <f t="shared" si="25"/>
        <v>0</v>
      </c>
      <c r="N480" s="49">
        <f t="shared" si="25"/>
        <v>0</v>
      </c>
      <c r="O480" s="49">
        <f t="shared" si="25"/>
        <v>0</v>
      </c>
      <c r="P480" s="49">
        <f t="shared" si="25"/>
        <v>0</v>
      </c>
      <c r="Q480" s="226">
        <f t="shared" si="25"/>
        <v>0</v>
      </c>
      <c r="R480" s="49">
        <f t="shared" si="25"/>
        <v>35.03</v>
      </c>
    </row>
    <row r="481" spans="1:18" ht="35.1" customHeight="1" thickBot="1">
      <c r="A481" s="731" t="s">
        <v>508</v>
      </c>
      <c r="B481" s="732"/>
      <c r="C481" s="732"/>
      <c r="D481" s="732"/>
      <c r="E481" s="820"/>
      <c r="F481" s="49">
        <f>SUM(H481:Q481)</f>
        <v>0</v>
      </c>
      <c r="G481" s="414">
        <f t="shared" si="25"/>
        <v>0</v>
      </c>
      <c r="H481" s="49">
        <f t="shared" si="25"/>
        <v>0</v>
      </c>
      <c r="I481" s="49">
        <f t="shared" si="25"/>
        <v>0</v>
      </c>
      <c r="J481" s="49">
        <f t="shared" si="25"/>
        <v>0</v>
      </c>
      <c r="K481" s="49">
        <f t="shared" si="25"/>
        <v>0</v>
      </c>
      <c r="L481" s="49">
        <f t="shared" si="25"/>
        <v>0</v>
      </c>
      <c r="M481" s="49">
        <f t="shared" si="25"/>
        <v>0</v>
      </c>
      <c r="N481" s="49">
        <f t="shared" si="25"/>
        <v>0</v>
      </c>
      <c r="O481" s="49">
        <f t="shared" si="25"/>
        <v>0</v>
      </c>
      <c r="P481" s="49">
        <f t="shared" si="25"/>
        <v>0</v>
      </c>
      <c r="Q481" s="226">
        <f t="shared" si="25"/>
        <v>0</v>
      </c>
      <c r="R481" s="49">
        <f t="shared" si="25"/>
        <v>15.1</v>
      </c>
    </row>
    <row r="482" spans="1:18" ht="45.75" customHeight="1" thickBot="1">
      <c r="A482" s="728" t="s">
        <v>509</v>
      </c>
      <c r="B482" s="729"/>
      <c r="C482" s="729"/>
      <c r="D482" s="729"/>
      <c r="E482" s="821"/>
      <c r="F482" s="49">
        <f>SUM(H482:Q482)</f>
        <v>0</v>
      </c>
      <c r="G482" s="414">
        <f t="shared" si="25"/>
        <v>0</v>
      </c>
      <c r="H482" s="49">
        <f t="shared" si="25"/>
        <v>0</v>
      </c>
      <c r="I482" s="49">
        <f t="shared" si="25"/>
        <v>0</v>
      </c>
      <c r="J482" s="49">
        <f t="shared" si="25"/>
        <v>0</v>
      </c>
      <c r="K482" s="49">
        <f t="shared" si="25"/>
        <v>0</v>
      </c>
      <c r="L482" s="49">
        <f t="shared" si="25"/>
        <v>0</v>
      </c>
      <c r="M482" s="49">
        <f t="shared" si="25"/>
        <v>0</v>
      </c>
      <c r="N482" s="49">
        <f t="shared" si="25"/>
        <v>0</v>
      </c>
      <c r="O482" s="49">
        <f t="shared" si="25"/>
        <v>0</v>
      </c>
      <c r="P482" s="49">
        <f t="shared" si="25"/>
        <v>0</v>
      </c>
      <c r="Q482" s="226">
        <f t="shared" si="25"/>
        <v>0</v>
      </c>
      <c r="R482" s="49">
        <f t="shared" si="25"/>
        <v>35.9</v>
      </c>
    </row>
    <row r="483" spans="1:18" ht="38.25" customHeight="1" thickBot="1">
      <c r="A483" s="719" t="s">
        <v>510</v>
      </c>
      <c r="B483" s="720"/>
      <c r="C483" s="720"/>
      <c r="D483" s="720"/>
      <c r="E483" s="786"/>
      <c r="F483" s="15">
        <f>F480+F481</f>
        <v>0</v>
      </c>
      <c r="G483" s="29">
        <f>G480+G481</f>
        <v>0</v>
      </c>
      <c r="H483" s="15">
        <f>H480+H481</f>
        <v>0</v>
      </c>
      <c r="I483" s="15">
        <f t="shared" ref="I483:Q483" si="26">I480+I481</f>
        <v>0</v>
      </c>
      <c r="J483" s="15">
        <f t="shared" si="26"/>
        <v>0</v>
      </c>
      <c r="K483" s="15">
        <f t="shared" si="26"/>
        <v>0</v>
      </c>
      <c r="L483" s="15">
        <f t="shared" si="26"/>
        <v>0</v>
      </c>
      <c r="M483" s="15">
        <f t="shared" si="26"/>
        <v>0</v>
      </c>
      <c r="N483" s="15">
        <f t="shared" si="26"/>
        <v>0</v>
      </c>
      <c r="O483" s="15">
        <f t="shared" si="26"/>
        <v>0</v>
      </c>
      <c r="P483" s="15">
        <f t="shared" si="26"/>
        <v>0</v>
      </c>
      <c r="Q483" s="357">
        <f t="shared" si="26"/>
        <v>0</v>
      </c>
      <c r="R483" s="15">
        <f>R480+R481</f>
        <v>50.13</v>
      </c>
    </row>
    <row r="484" spans="1:18" ht="35.1" customHeight="1" thickBot="1">
      <c r="A484" s="736" t="s">
        <v>511</v>
      </c>
      <c r="B484" s="816"/>
      <c r="C484" s="816"/>
      <c r="D484" s="816"/>
      <c r="E484" s="817"/>
      <c r="F484" s="548">
        <f>F480+F481+F482</f>
        <v>0</v>
      </c>
      <c r="G484" s="571">
        <f>G480+G481+G482</f>
        <v>0</v>
      </c>
      <c r="H484" s="548">
        <f>H480+H481+H482</f>
        <v>0</v>
      </c>
      <c r="I484" s="548">
        <f t="shared" ref="I484:Q484" si="27">I480+I481+I482</f>
        <v>0</v>
      </c>
      <c r="J484" s="548">
        <f t="shared" si="27"/>
        <v>0</v>
      </c>
      <c r="K484" s="548">
        <f t="shared" si="27"/>
        <v>0</v>
      </c>
      <c r="L484" s="548">
        <f t="shared" si="27"/>
        <v>0</v>
      </c>
      <c r="M484" s="548">
        <f t="shared" si="27"/>
        <v>0</v>
      </c>
      <c r="N484" s="548">
        <f t="shared" si="27"/>
        <v>0</v>
      </c>
      <c r="O484" s="548">
        <f t="shared" si="27"/>
        <v>0</v>
      </c>
      <c r="P484" s="548">
        <f t="shared" si="27"/>
        <v>0</v>
      </c>
      <c r="Q484" s="552">
        <f t="shared" si="27"/>
        <v>0</v>
      </c>
      <c r="R484" s="548">
        <f>R480+R481+R482</f>
        <v>86.03</v>
      </c>
    </row>
    <row r="485" spans="1:18" ht="35.1" customHeight="1" thickBot="1">
      <c r="A485" s="640"/>
      <c r="B485" s="750"/>
      <c r="C485" s="750"/>
      <c r="D485" s="750"/>
      <c r="E485" s="750"/>
      <c r="F485" s="750"/>
      <c r="G485" s="750"/>
      <c r="H485" s="750"/>
      <c r="I485" s="750"/>
      <c r="J485" s="750"/>
      <c r="K485" s="750"/>
      <c r="L485" s="750"/>
      <c r="M485" s="750"/>
      <c r="N485" s="750"/>
      <c r="O485" s="750"/>
      <c r="P485" s="750"/>
      <c r="Q485" s="750"/>
      <c r="R485" s="389"/>
    </row>
    <row r="486" spans="1:18" ht="35.1" customHeight="1" thickBot="1">
      <c r="A486" s="716" t="s">
        <v>512</v>
      </c>
      <c r="B486" s="717"/>
      <c r="C486" s="717"/>
      <c r="D486" s="717"/>
      <c r="E486" s="818"/>
      <c r="F486" s="819"/>
      <c r="G486" s="414">
        <f t="shared" ref="G486:H490" si="28">G480</f>
        <v>0</v>
      </c>
      <c r="H486" s="49">
        <f t="shared" si="28"/>
        <v>0</v>
      </c>
      <c r="I486" s="49">
        <f>I480+H486</f>
        <v>0</v>
      </c>
      <c r="J486" s="49">
        <f t="shared" ref="J486:Q490" si="29">J480+I486</f>
        <v>0</v>
      </c>
      <c r="K486" s="49">
        <f t="shared" si="29"/>
        <v>0</v>
      </c>
      <c r="L486" s="49">
        <f t="shared" si="29"/>
        <v>0</v>
      </c>
      <c r="M486" s="49">
        <f t="shared" si="29"/>
        <v>0</v>
      </c>
      <c r="N486" s="49">
        <f t="shared" si="29"/>
        <v>0</v>
      </c>
      <c r="O486" s="49">
        <f t="shared" si="29"/>
        <v>0</v>
      </c>
      <c r="P486" s="49">
        <f t="shared" si="29"/>
        <v>0</v>
      </c>
      <c r="Q486" s="226">
        <f t="shared" si="29"/>
        <v>0</v>
      </c>
      <c r="R486" s="49">
        <f>R480</f>
        <v>35.03</v>
      </c>
    </row>
    <row r="487" spans="1:18" ht="35.1" customHeight="1" thickBot="1">
      <c r="A487" s="731" t="s">
        <v>513</v>
      </c>
      <c r="B487" s="732"/>
      <c r="C487" s="732"/>
      <c r="D487" s="732"/>
      <c r="E487" s="790"/>
      <c r="F487" s="791"/>
      <c r="G487" s="414">
        <f t="shared" si="28"/>
        <v>0</v>
      </c>
      <c r="H487" s="49">
        <f t="shared" si="28"/>
        <v>0</v>
      </c>
      <c r="I487" s="49">
        <f>I481+H487</f>
        <v>0</v>
      </c>
      <c r="J487" s="49">
        <f t="shared" si="29"/>
        <v>0</v>
      </c>
      <c r="K487" s="49">
        <f t="shared" si="29"/>
        <v>0</v>
      </c>
      <c r="L487" s="49">
        <f t="shared" si="29"/>
        <v>0</v>
      </c>
      <c r="M487" s="49">
        <f t="shared" si="29"/>
        <v>0</v>
      </c>
      <c r="N487" s="49">
        <f t="shared" si="29"/>
        <v>0</v>
      </c>
      <c r="O487" s="49">
        <f t="shared" si="29"/>
        <v>0</v>
      </c>
      <c r="P487" s="49">
        <f t="shared" si="29"/>
        <v>0</v>
      </c>
      <c r="Q487" s="226">
        <f t="shared" si="29"/>
        <v>0</v>
      </c>
      <c r="R487" s="49">
        <f>R481</f>
        <v>15.1</v>
      </c>
    </row>
    <row r="488" spans="1:18" ht="35.1" customHeight="1" thickBot="1">
      <c r="A488" s="728" t="s">
        <v>514</v>
      </c>
      <c r="B488" s="729"/>
      <c r="C488" s="729"/>
      <c r="D488" s="729"/>
      <c r="E488" s="734"/>
      <c r="F488" s="730"/>
      <c r="G488" s="414">
        <f t="shared" si="28"/>
        <v>0</v>
      </c>
      <c r="H488" s="49">
        <f t="shared" si="28"/>
        <v>0</v>
      </c>
      <c r="I488" s="49">
        <f>I482+H488</f>
        <v>0</v>
      </c>
      <c r="J488" s="49">
        <f t="shared" si="29"/>
        <v>0</v>
      </c>
      <c r="K488" s="49">
        <f t="shared" si="29"/>
        <v>0</v>
      </c>
      <c r="L488" s="49">
        <f t="shared" si="29"/>
        <v>0</v>
      </c>
      <c r="M488" s="49">
        <f t="shared" si="29"/>
        <v>0</v>
      </c>
      <c r="N488" s="49">
        <f t="shared" si="29"/>
        <v>0</v>
      </c>
      <c r="O488" s="49">
        <f t="shared" si="29"/>
        <v>0</v>
      </c>
      <c r="P488" s="49">
        <f t="shared" si="29"/>
        <v>0</v>
      </c>
      <c r="Q488" s="226">
        <f t="shared" si="29"/>
        <v>0</v>
      </c>
      <c r="R488" s="49">
        <f>R482</f>
        <v>35.9</v>
      </c>
    </row>
    <row r="489" spans="1:18" ht="35.1" customHeight="1" thickBot="1">
      <c r="A489" s="719" t="s">
        <v>515</v>
      </c>
      <c r="B489" s="720"/>
      <c r="C489" s="720"/>
      <c r="D489" s="720"/>
      <c r="E489" s="780"/>
      <c r="F489" s="781"/>
      <c r="G489" s="29">
        <f t="shared" si="28"/>
        <v>0</v>
      </c>
      <c r="H489" s="15">
        <f t="shared" si="28"/>
        <v>0</v>
      </c>
      <c r="I489" s="4">
        <f>I483+H489</f>
        <v>0</v>
      </c>
      <c r="J489" s="4">
        <f t="shared" si="29"/>
        <v>0</v>
      </c>
      <c r="K489" s="4">
        <f t="shared" si="29"/>
        <v>0</v>
      </c>
      <c r="L489" s="4">
        <f t="shared" si="29"/>
        <v>0</v>
      </c>
      <c r="M489" s="4">
        <f t="shared" si="29"/>
        <v>0</v>
      </c>
      <c r="N489" s="4">
        <f t="shared" si="29"/>
        <v>0</v>
      </c>
      <c r="O489" s="4">
        <f t="shared" si="29"/>
        <v>0</v>
      </c>
      <c r="P489" s="4">
        <f t="shared" si="29"/>
        <v>0</v>
      </c>
      <c r="Q489" s="358">
        <f t="shared" si="29"/>
        <v>0</v>
      </c>
      <c r="R489" s="15">
        <f>R483</f>
        <v>50.13</v>
      </c>
    </row>
    <row r="490" spans="1:18" ht="35.1" customHeight="1" thickBot="1">
      <c r="A490" s="747" t="s">
        <v>516</v>
      </c>
      <c r="B490" s="782"/>
      <c r="C490" s="782"/>
      <c r="D490" s="782"/>
      <c r="E490" s="782"/>
      <c r="F490" s="783"/>
      <c r="G490" s="423">
        <f t="shared" si="28"/>
        <v>0</v>
      </c>
      <c r="H490" s="5">
        <f t="shared" si="28"/>
        <v>0</v>
      </c>
      <c r="I490" s="5">
        <f>I484+H490</f>
        <v>0</v>
      </c>
      <c r="J490" s="5">
        <f t="shared" si="29"/>
        <v>0</v>
      </c>
      <c r="K490" s="5">
        <f t="shared" si="29"/>
        <v>0</v>
      </c>
      <c r="L490" s="5">
        <f t="shared" si="29"/>
        <v>0</v>
      </c>
      <c r="M490" s="5">
        <f t="shared" si="29"/>
        <v>0</v>
      </c>
      <c r="N490" s="5">
        <f t="shared" si="29"/>
        <v>0</v>
      </c>
      <c r="O490" s="5">
        <f t="shared" si="29"/>
        <v>0</v>
      </c>
      <c r="P490" s="5">
        <f t="shared" si="29"/>
        <v>0</v>
      </c>
      <c r="Q490" s="359">
        <f t="shared" si="29"/>
        <v>0</v>
      </c>
      <c r="R490" s="5">
        <f>R484</f>
        <v>86.03</v>
      </c>
    </row>
    <row r="491" spans="1:18" ht="35.1" customHeight="1" thickBot="1">
      <c r="A491" s="640"/>
      <c r="B491" s="750"/>
      <c r="C491" s="750"/>
      <c r="D491" s="750"/>
      <c r="E491" s="750"/>
      <c r="F491" s="750"/>
      <c r="G491" s="750"/>
      <c r="H491" s="750"/>
      <c r="I491" s="750"/>
      <c r="J491" s="750"/>
      <c r="K491" s="750"/>
      <c r="L491" s="750"/>
      <c r="M491" s="750"/>
      <c r="N491" s="750"/>
      <c r="O491" s="750"/>
      <c r="P491" s="750"/>
      <c r="Q491" s="750"/>
      <c r="R491" s="389"/>
    </row>
    <row r="492" spans="1:18" ht="35.1" customHeight="1" thickBot="1">
      <c r="A492" s="722" t="s">
        <v>236</v>
      </c>
      <c r="B492" s="723"/>
      <c r="C492" s="723"/>
      <c r="D492" s="723"/>
      <c r="E492" s="723"/>
      <c r="F492" s="723"/>
      <c r="G492" s="723"/>
      <c r="H492" s="723"/>
      <c r="I492" s="723"/>
      <c r="J492" s="723"/>
      <c r="K492" s="723"/>
      <c r="L492" s="723"/>
      <c r="M492" s="723"/>
      <c r="N492" s="723"/>
      <c r="O492" s="723"/>
      <c r="P492" s="723"/>
      <c r="Q492" s="723"/>
      <c r="R492" s="452"/>
    </row>
    <row r="493" spans="1:18" ht="35.1" customHeight="1" thickBot="1">
      <c r="A493" s="722" t="s">
        <v>237</v>
      </c>
      <c r="B493" s="784"/>
      <c r="C493" s="723"/>
      <c r="D493" s="723"/>
      <c r="E493" s="723"/>
      <c r="F493" s="723"/>
      <c r="G493" s="723"/>
      <c r="H493" s="723"/>
      <c r="I493" s="723"/>
      <c r="J493" s="723"/>
      <c r="K493" s="723"/>
      <c r="L493" s="723"/>
      <c r="M493" s="723"/>
      <c r="N493" s="723"/>
      <c r="O493" s="723"/>
      <c r="P493" s="723"/>
      <c r="Q493" s="723"/>
      <c r="R493" s="389"/>
    </row>
    <row r="494" spans="1:18" s="164" customFormat="1" ht="35.1" customHeight="1">
      <c r="A494" s="665">
        <v>83</v>
      </c>
      <c r="B494" s="536" t="s">
        <v>239</v>
      </c>
      <c r="C494" s="830" t="s">
        <v>15</v>
      </c>
      <c r="D494" s="561" t="s">
        <v>616</v>
      </c>
      <c r="E494" s="665" t="s">
        <v>17</v>
      </c>
      <c r="F494" s="102" t="s">
        <v>18</v>
      </c>
      <c r="G494" s="475">
        <f>R494*J5</f>
        <v>0</v>
      </c>
      <c r="H494" s="173">
        <v>0.36799999999999999</v>
      </c>
      <c r="I494" s="138"/>
      <c r="J494" s="138"/>
      <c r="K494" s="138"/>
      <c r="L494" s="167"/>
      <c r="M494" s="138"/>
      <c r="N494" s="138"/>
      <c r="O494" s="138"/>
      <c r="P494" s="138"/>
      <c r="Q494" s="168"/>
      <c r="R494" s="384">
        <v>0.4</v>
      </c>
    </row>
    <row r="495" spans="1:18" s="164" customFormat="1" ht="35.1" customHeight="1">
      <c r="A495" s="666"/>
      <c r="B495" s="505" t="s">
        <v>240</v>
      </c>
      <c r="C495" s="692"/>
      <c r="D495" s="559"/>
      <c r="E495" s="839"/>
      <c r="F495" s="557" t="s">
        <v>19</v>
      </c>
      <c r="G495" s="476"/>
      <c r="H495" s="169"/>
      <c r="I495" s="139"/>
      <c r="J495" s="139"/>
      <c r="K495" s="139"/>
      <c r="L495" s="139"/>
      <c r="M495" s="139"/>
      <c r="N495" s="139"/>
      <c r="O495" s="139"/>
      <c r="P495" s="139"/>
      <c r="Q495" s="170"/>
      <c r="R495" s="385"/>
    </row>
    <row r="496" spans="1:18" s="164" customFormat="1" ht="35.1" customHeight="1" thickBot="1">
      <c r="A496" s="666"/>
      <c r="B496" s="505" t="s">
        <v>618</v>
      </c>
      <c r="C496" s="692"/>
      <c r="D496" s="562"/>
      <c r="E496" s="839"/>
      <c r="F496" s="125" t="s">
        <v>20</v>
      </c>
      <c r="G496" s="477"/>
      <c r="H496" s="191"/>
      <c r="I496" s="147"/>
      <c r="J496" s="147"/>
      <c r="K496" s="147"/>
      <c r="L496" s="147"/>
      <c r="M496" s="147"/>
      <c r="N496" s="147"/>
      <c r="O496" s="147"/>
      <c r="P496" s="147"/>
      <c r="Q496" s="171"/>
      <c r="R496" s="387"/>
    </row>
    <row r="497" spans="1:18" s="164" customFormat="1" ht="35.1" customHeight="1" thickBot="1">
      <c r="A497" s="667"/>
      <c r="B497" s="560" t="s">
        <v>241</v>
      </c>
      <c r="C497" s="681"/>
      <c r="D497" s="172"/>
      <c r="E497" s="840"/>
      <c r="F497" s="558"/>
      <c r="G497" s="470"/>
      <c r="H497" s="837"/>
      <c r="I497" s="838"/>
      <c r="J497" s="838"/>
      <c r="K497" s="838"/>
      <c r="L497" s="838"/>
      <c r="M497" s="838"/>
      <c r="N497" s="838"/>
      <c r="O497" s="838"/>
      <c r="P497" s="838"/>
      <c r="Q497" s="838"/>
      <c r="R497" s="558"/>
    </row>
    <row r="498" spans="1:18" s="164" customFormat="1" ht="34.5" customHeight="1">
      <c r="A498" s="665">
        <v>84</v>
      </c>
      <c r="B498" s="536" t="s">
        <v>239</v>
      </c>
      <c r="C498" s="830" t="s">
        <v>15</v>
      </c>
      <c r="D498" s="536" t="s">
        <v>416</v>
      </c>
      <c r="E498" s="665" t="s">
        <v>17</v>
      </c>
      <c r="F498" s="102" t="s">
        <v>18</v>
      </c>
      <c r="G498" s="475">
        <f>R498*J5</f>
        <v>0</v>
      </c>
      <c r="H498" s="173">
        <v>0.05</v>
      </c>
      <c r="I498" s="138"/>
      <c r="J498" s="138"/>
      <c r="K498" s="138"/>
      <c r="L498" s="138"/>
      <c r="M498" s="138"/>
      <c r="N498" s="138"/>
      <c r="O498" s="138"/>
      <c r="P498" s="138"/>
      <c r="Q498" s="168"/>
      <c r="R498" s="384">
        <v>0.65</v>
      </c>
    </row>
    <row r="499" spans="1:18" s="164" customFormat="1" ht="35.1" customHeight="1">
      <c r="A499" s="666"/>
      <c r="B499" s="559" t="s">
        <v>242</v>
      </c>
      <c r="C499" s="692"/>
      <c r="D499" s="117"/>
      <c r="E499" s="839"/>
      <c r="F499" s="557" t="s">
        <v>19</v>
      </c>
      <c r="G499" s="476"/>
      <c r="H499" s="169"/>
      <c r="I499" s="139"/>
      <c r="J499" s="139"/>
      <c r="K499" s="139"/>
      <c r="L499" s="139"/>
      <c r="M499" s="139"/>
      <c r="N499" s="139"/>
      <c r="O499" s="139"/>
      <c r="P499" s="139"/>
      <c r="Q499" s="170"/>
      <c r="R499" s="385"/>
    </row>
    <row r="500" spans="1:18" s="164" customFormat="1" ht="35.1" customHeight="1" thickBot="1">
      <c r="A500" s="666"/>
      <c r="B500" s="505" t="s">
        <v>243</v>
      </c>
      <c r="C500" s="692"/>
      <c r="D500" s="562"/>
      <c r="E500" s="839"/>
      <c r="F500" s="125" t="s">
        <v>20</v>
      </c>
      <c r="G500" s="477"/>
      <c r="H500" s="191"/>
      <c r="I500" s="147"/>
      <c r="J500" s="147"/>
      <c r="K500" s="147"/>
      <c r="L500" s="147"/>
      <c r="M500" s="147"/>
      <c r="N500" s="147"/>
      <c r="O500" s="147"/>
      <c r="P500" s="147"/>
      <c r="Q500" s="171"/>
      <c r="R500" s="387"/>
    </row>
    <row r="501" spans="1:18" s="164" customFormat="1" ht="35.1" customHeight="1">
      <c r="A501" s="666"/>
      <c r="B501" s="505" t="s">
        <v>619</v>
      </c>
      <c r="C501" s="692"/>
      <c r="D501" s="694"/>
      <c r="E501" s="839"/>
      <c r="F501" s="664"/>
      <c r="G501" s="461"/>
      <c r="H501" s="632"/>
      <c r="I501" s="828"/>
      <c r="J501" s="828"/>
      <c r="K501" s="828"/>
      <c r="L501" s="828"/>
      <c r="M501" s="828"/>
      <c r="N501" s="828"/>
      <c r="O501" s="828"/>
      <c r="P501" s="828"/>
      <c r="Q501" s="828"/>
      <c r="R501" s="509"/>
    </row>
    <row r="502" spans="1:18" s="164" customFormat="1" ht="35.1" customHeight="1">
      <c r="A502" s="666"/>
      <c r="B502" s="505" t="s">
        <v>244</v>
      </c>
      <c r="C502" s="692"/>
      <c r="D502" s="835"/>
      <c r="E502" s="839"/>
      <c r="F502" s="835"/>
      <c r="G502" s="478"/>
      <c r="H502" s="836"/>
      <c r="I502" s="836"/>
      <c r="J502" s="836"/>
      <c r="K502" s="836"/>
      <c r="L502" s="836"/>
      <c r="M502" s="836"/>
      <c r="N502" s="836"/>
      <c r="O502" s="836"/>
      <c r="P502" s="836"/>
      <c r="Q502" s="836"/>
      <c r="R502" s="528"/>
    </row>
    <row r="503" spans="1:18" s="164" customFormat="1" ht="35.1" customHeight="1" thickBot="1">
      <c r="A503" s="667"/>
      <c r="B503" s="560" t="s">
        <v>245</v>
      </c>
      <c r="C503" s="681"/>
      <c r="D503" s="827"/>
      <c r="E503" s="840"/>
      <c r="F503" s="827"/>
      <c r="G503" s="479"/>
      <c r="H503" s="829"/>
      <c r="I503" s="829"/>
      <c r="J503" s="829"/>
      <c r="K503" s="829"/>
      <c r="L503" s="829"/>
      <c r="M503" s="829"/>
      <c r="N503" s="829"/>
      <c r="O503" s="829"/>
      <c r="P503" s="829"/>
      <c r="Q503" s="829"/>
      <c r="R503" s="529"/>
    </row>
    <row r="504" spans="1:18" s="164" customFormat="1" ht="32.25" customHeight="1">
      <c r="A504" s="665">
        <v>85</v>
      </c>
      <c r="B504" s="536" t="s">
        <v>246</v>
      </c>
      <c r="C504" s="830" t="s">
        <v>24</v>
      </c>
      <c r="D504" s="561" t="s">
        <v>648</v>
      </c>
      <c r="E504" s="696" t="s">
        <v>17</v>
      </c>
      <c r="F504" s="148" t="s">
        <v>18</v>
      </c>
      <c r="G504" s="475">
        <f>R504*J5</f>
        <v>0</v>
      </c>
      <c r="H504" s="173">
        <v>0.88300000000000001</v>
      </c>
      <c r="I504" s="173"/>
      <c r="J504" s="138"/>
      <c r="K504" s="138"/>
      <c r="L504" s="138"/>
      <c r="M504" s="138"/>
      <c r="N504" s="138"/>
      <c r="O504" s="138"/>
      <c r="P504" s="138"/>
      <c r="Q504" s="168"/>
      <c r="R504" s="384">
        <v>1.9</v>
      </c>
    </row>
    <row r="505" spans="1:18" s="164" customFormat="1" ht="30.75" customHeight="1">
      <c r="A505" s="666"/>
      <c r="B505" s="505" t="s">
        <v>247</v>
      </c>
      <c r="C505" s="831"/>
      <c r="D505" s="117"/>
      <c r="E505" s="833"/>
      <c r="F505" s="280" t="s">
        <v>19</v>
      </c>
      <c r="G505" s="476"/>
      <c r="H505" s="169"/>
      <c r="I505" s="169"/>
      <c r="J505" s="139"/>
      <c r="K505" s="139"/>
      <c r="L505" s="139"/>
      <c r="M505" s="139"/>
      <c r="N505" s="139"/>
      <c r="O505" s="139"/>
      <c r="P505" s="139"/>
      <c r="Q505" s="170"/>
      <c r="R505" s="385"/>
    </row>
    <row r="506" spans="1:18" s="164" customFormat="1" ht="30.75" customHeight="1" thickBot="1">
      <c r="A506" s="666"/>
      <c r="B506" s="559" t="s">
        <v>248</v>
      </c>
      <c r="C506" s="831"/>
      <c r="D506" s="133"/>
      <c r="E506" s="833"/>
      <c r="F506" s="174" t="s">
        <v>20</v>
      </c>
      <c r="G506" s="477"/>
      <c r="H506" s="191"/>
      <c r="I506" s="175"/>
      <c r="J506" s="176"/>
      <c r="K506" s="564"/>
      <c r="L506" s="140"/>
      <c r="M506" s="140"/>
      <c r="N506" s="140"/>
      <c r="O506" s="140"/>
      <c r="P506" s="140"/>
      <c r="Q506" s="177"/>
      <c r="R506" s="387"/>
    </row>
    <row r="507" spans="1:18" s="164" customFormat="1" ht="30.75" customHeight="1">
      <c r="A507" s="666"/>
      <c r="B507" s="559" t="s">
        <v>249</v>
      </c>
      <c r="C507" s="831"/>
      <c r="D507" s="694"/>
      <c r="E507" s="833"/>
      <c r="F507" s="664"/>
      <c r="G507" s="461"/>
      <c r="H507" s="632"/>
      <c r="I507" s="828"/>
      <c r="J507" s="828"/>
      <c r="K507" s="828"/>
      <c r="L507" s="828"/>
      <c r="M507" s="828"/>
      <c r="N507" s="828"/>
      <c r="O507" s="828"/>
      <c r="P507" s="828"/>
      <c r="Q507" s="828"/>
      <c r="R507" s="509"/>
    </row>
    <row r="508" spans="1:18" s="164" customFormat="1" ht="42" customHeight="1" thickBot="1">
      <c r="A508" s="667"/>
      <c r="B508" s="560" t="s">
        <v>250</v>
      </c>
      <c r="C508" s="832"/>
      <c r="D508" s="827"/>
      <c r="E508" s="834"/>
      <c r="F508" s="827"/>
      <c r="G508" s="479"/>
      <c r="H508" s="829"/>
      <c r="I508" s="829"/>
      <c r="J508" s="829"/>
      <c r="K508" s="829"/>
      <c r="L508" s="829"/>
      <c r="M508" s="829"/>
      <c r="N508" s="829"/>
      <c r="O508" s="829"/>
      <c r="P508" s="829"/>
      <c r="Q508" s="829"/>
      <c r="R508" s="529"/>
    </row>
    <row r="509" spans="1:18" s="164" customFormat="1" ht="32.25" customHeight="1">
      <c r="A509" s="665">
        <v>86</v>
      </c>
      <c r="B509" s="536" t="s">
        <v>251</v>
      </c>
      <c r="C509" s="830" t="s">
        <v>24</v>
      </c>
      <c r="D509" s="561"/>
      <c r="E509" s="696" t="s">
        <v>451</v>
      </c>
      <c r="F509" s="148" t="s">
        <v>18</v>
      </c>
      <c r="G509" s="456"/>
      <c r="H509" s="173"/>
      <c r="I509" s="173"/>
      <c r="J509" s="138"/>
      <c r="K509" s="138"/>
      <c r="L509" s="138"/>
      <c r="M509" s="138"/>
      <c r="N509" s="138"/>
      <c r="O509" s="138"/>
      <c r="P509" s="138"/>
      <c r="Q509" s="168"/>
      <c r="R509" s="384"/>
    </row>
    <row r="510" spans="1:18" s="164" customFormat="1" ht="30.75" customHeight="1">
      <c r="A510" s="666"/>
      <c r="B510" s="505" t="s">
        <v>252</v>
      </c>
      <c r="C510" s="831"/>
      <c r="D510" s="117"/>
      <c r="E510" s="833"/>
      <c r="F510" s="280" t="s">
        <v>19</v>
      </c>
      <c r="G510" s="468"/>
      <c r="H510" s="169"/>
      <c r="I510" s="169"/>
      <c r="J510" s="139"/>
      <c r="K510" s="139"/>
      <c r="L510" s="139"/>
      <c r="M510" s="139"/>
      <c r="N510" s="139"/>
      <c r="O510" s="139"/>
      <c r="P510" s="139"/>
      <c r="Q510" s="170"/>
      <c r="R510" s="385"/>
    </row>
    <row r="511" spans="1:18" s="164" customFormat="1" ht="30.75" customHeight="1" thickBot="1">
      <c r="A511" s="666"/>
      <c r="B511" s="559" t="s">
        <v>253</v>
      </c>
      <c r="C511" s="831"/>
      <c r="D511" s="133" t="s">
        <v>254</v>
      </c>
      <c r="E511" s="833"/>
      <c r="F511" s="174" t="s">
        <v>20</v>
      </c>
      <c r="G511" s="497">
        <f>R511*J5</f>
        <v>0</v>
      </c>
      <c r="H511" s="191"/>
      <c r="I511" s="175"/>
      <c r="J511" s="176"/>
      <c r="K511" s="564"/>
      <c r="L511" s="140"/>
      <c r="M511" s="140"/>
      <c r="N511" s="140"/>
      <c r="O511" s="140">
        <v>0.40699999999999997</v>
      </c>
      <c r="P511" s="140"/>
      <c r="Q511" s="177"/>
      <c r="R511" s="387">
        <v>1.3</v>
      </c>
    </row>
    <row r="512" spans="1:18" s="164" customFormat="1" ht="30.75" customHeight="1" thickBot="1">
      <c r="A512" s="666"/>
      <c r="B512" s="559"/>
      <c r="C512" s="831"/>
      <c r="D512" s="536"/>
      <c r="E512" s="833"/>
      <c r="F512" s="509"/>
      <c r="G512" s="461"/>
      <c r="H512" s="632"/>
      <c r="I512" s="828"/>
      <c r="J512" s="828"/>
      <c r="K512" s="828"/>
      <c r="L512" s="828"/>
      <c r="M512" s="828"/>
      <c r="N512" s="828"/>
      <c r="O512" s="828"/>
      <c r="P512" s="828"/>
      <c r="Q512" s="828"/>
      <c r="R512" s="509"/>
    </row>
    <row r="513" spans="1:18" s="164" customFormat="1" ht="35.1" customHeight="1">
      <c r="A513" s="665">
        <v>87</v>
      </c>
      <c r="B513" s="299" t="s">
        <v>255</v>
      </c>
      <c r="C513" s="830" t="s">
        <v>73</v>
      </c>
      <c r="D513" s="561"/>
      <c r="E513" s="665" t="s">
        <v>451</v>
      </c>
      <c r="F513" s="148" t="s">
        <v>18</v>
      </c>
      <c r="G513" s="456"/>
      <c r="H513" s="173"/>
      <c r="I513" s="138"/>
      <c r="J513" s="138"/>
      <c r="K513" s="138"/>
      <c r="L513" s="138"/>
      <c r="M513" s="138"/>
      <c r="N513" s="138"/>
      <c r="O513" s="138"/>
      <c r="P513" s="138"/>
      <c r="Q513" s="168"/>
      <c r="R513" s="384"/>
    </row>
    <row r="514" spans="1:18" s="164" customFormat="1" ht="35.1" customHeight="1">
      <c r="A514" s="666"/>
      <c r="B514" s="300" t="s">
        <v>256</v>
      </c>
      <c r="C514" s="844"/>
      <c r="D514" s="559"/>
      <c r="E514" s="666"/>
      <c r="F514" s="280" t="s">
        <v>19</v>
      </c>
      <c r="G514" s="468"/>
      <c r="H514" s="169"/>
      <c r="I514" s="139"/>
      <c r="J514" s="139"/>
      <c r="K514" s="139"/>
      <c r="L514" s="139"/>
      <c r="M514" s="139"/>
      <c r="N514" s="139"/>
      <c r="O514" s="139"/>
      <c r="P514" s="139"/>
      <c r="Q514" s="170"/>
      <c r="R514" s="385"/>
    </row>
    <row r="515" spans="1:18" s="164" customFormat="1" ht="35.1" customHeight="1" thickBot="1">
      <c r="A515" s="666"/>
      <c r="B515" s="300" t="s">
        <v>257</v>
      </c>
      <c r="C515" s="844"/>
      <c r="D515" s="562" t="s">
        <v>55</v>
      </c>
      <c r="E515" s="666"/>
      <c r="F515" s="149" t="s">
        <v>20</v>
      </c>
      <c r="G515" s="469">
        <f>R515*J5</f>
        <v>0</v>
      </c>
      <c r="H515" s="191"/>
      <c r="I515" s="147"/>
      <c r="J515" s="147"/>
      <c r="K515" s="147"/>
      <c r="L515" s="147"/>
      <c r="M515" s="147"/>
      <c r="N515" s="147"/>
      <c r="O515" s="147">
        <v>1E-3</v>
      </c>
      <c r="P515" s="147"/>
      <c r="Q515" s="171"/>
      <c r="R515" s="387">
        <v>0.4</v>
      </c>
    </row>
    <row r="516" spans="1:18" s="164" customFormat="1" ht="50.25" customHeight="1" thickBot="1">
      <c r="A516" s="667"/>
      <c r="B516" s="172" t="s">
        <v>258</v>
      </c>
      <c r="C516" s="845"/>
      <c r="D516" s="172"/>
      <c r="E516" s="667"/>
      <c r="F516" s="558"/>
      <c r="G516" s="470"/>
      <c r="H516" s="837"/>
      <c r="I516" s="837"/>
      <c r="J516" s="837"/>
      <c r="K516" s="837"/>
      <c r="L516" s="837"/>
      <c r="M516" s="837"/>
      <c r="N516" s="837"/>
      <c r="O516" s="837"/>
      <c r="P516" s="837"/>
      <c r="Q516" s="837"/>
      <c r="R516" s="558"/>
    </row>
    <row r="517" spans="1:18" s="164" customFormat="1" ht="35.1" customHeight="1">
      <c r="A517" s="665">
        <v>88</v>
      </c>
      <c r="B517" s="536" t="s">
        <v>259</v>
      </c>
      <c r="C517" s="830" t="s">
        <v>24</v>
      </c>
      <c r="D517" s="536"/>
      <c r="E517" s="665" t="s">
        <v>451</v>
      </c>
      <c r="F517" s="148" t="s">
        <v>18</v>
      </c>
      <c r="G517" s="456"/>
      <c r="H517" s="173"/>
      <c r="I517" s="138"/>
      <c r="J517" s="138"/>
      <c r="K517" s="138"/>
      <c r="L517" s="138"/>
      <c r="M517" s="138"/>
      <c r="N517" s="138"/>
      <c r="O517" s="138"/>
      <c r="P517" s="138"/>
      <c r="Q517" s="168"/>
      <c r="R517" s="384"/>
    </row>
    <row r="518" spans="1:18" s="164" customFormat="1" ht="35.1" customHeight="1">
      <c r="A518" s="666"/>
      <c r="B518" s="559" t="s">
        <v>260</v>
      </c>
      <c r="C518" s="692"/>
      <c r="D518" s="133"/>
      <c r="E518" s="839"/>
      <c r="F518" s="280" t="s">
        <v>19</v>
      </c>
      <c r="G518" s="468"/>
      <c r="H518" s="169"/>
      <c r="I518" s="139"/>
      <c r="J518" s="139"/>
      <c r="K518" s="139"/>
      <c r="L518" s="139"/>
      <c r="M518" s="139"/>
      <c r="N518" s="139"/>
      <c r="O518" s="139"/>
      <c r="P518" s="139"/>
      <c r="Q518" s="170"/>
      <c r="R518" s="385"/>
    </row>
    <row r="519" spans="1:18" s="164" customFormat="1" ht="35.1" customHeight="1" thickBot="1">
      <c r="A519" s="666"/>
      <c r="B519" s="559" t="s">
        <v>261</v>
      </c>
      <c r="C519" s="692"/>
      <c r="D519" s="562" t="s">
        <v>262</v>
      </c>
      <c r="E519" s="839"/>
      <c r="F519" s="149" t="s">
        <v>20</v>
      </c>
      <c r="G519" s="469">
        <f>R519*J5</f>
        <v>0</v>
      </c>
      <c r="H519" s="447"/>
      <c r="I519" s="147"/>
      <c r="J519" s="147"/>
      <c r="K519" s="147"/>
      <c r="L519" s="147"/>
      <c r="M519" s="147"/>
      <c r="N519" s="147"/>
      <c r="O519" s="147">
        <v>1.1120000000000001</v>
      </c>
      <c r="P519" s="147"/>
      <c r="Q519" s="171"/>
      <c r="R519" s="147">
        <v>1.4</v>
      </c>
    </row>
    <row r="520" spans="1:18" s="164" customFormat="1" ht="35.1" customHeight="1" thickBot="1">
      <c r="A520" s="667"/>
      <c r="B520" s="560" t="s">
        <v>263</v>
      </c>
      <c r="C520" s="681"/>
      <c r="D520" s="560"/>
      <c r="E520" s="840"/>
      <c r="F520" s="558"/>
      <c r="G520" s="470"/>
      <c r="H520" s="837"/>
      <c r="I520" s="838"/>
      <c r="J520" s="838"/>
      <c r="K520" s="838"/>
      <c r="L520" s="838"/>
      <c r="M520" s="838"/>
      <c r="N520" s="838"/>
      <c r="O520" s="838"/>
      <c r="P520" s="838"/>
      <c r="Q520" s="838"/>
      <c r="R520" s="558"/>
    </row>
    <row r="521" spans="1:18" s="164" customFormat="1" ht="35.1" customHeight="1">
      <c r="A521" s="665">
        <v>89</v>
      </c>
      <c r="B521" s="536" t="s">
        <v>267</v>
      </c>
      <c r="C521" s="830" t="s">
        <v>24</v>
      </c>
      <c r="D521" s="561"/>
      <c r="E521" s="665" t="s">
        <v>451</v>
      </c>
      <c r="F521" s="102" t="s">
        <v>18</v>
      </c>
      <c r="G521" s="456"/>
      <c r="H521" s="173"/>
      <c r="I521" s="138"/>
      <c r="J521" s="138"/>
      <c r="K521" s="138"/>
      <c r="L521" s="138"/>
      <c r="M521" s="138"/>
      <c r="N521" s="138"/>
      <c r="O521" s="138"/>
      <c r="P521" s="138"/>
      <c r="Q521" s="168"/>
      <c r="R521" s="384"/>
    </row>
    <row r="522" spans="1:18" s="164" customFormat="1" ht="35.1" customHeight="1">
      <c r="A522" s="839"/>
      <c r="B522" s="559" t="s">
        <v>264</v>
      </c>
      <c r="C522" s="831"/>
      <c r="D522" s="117"/>
      <c r="E522" s="839"/>
      <c r="F522" s="557" t="s">
        <v>19</v>
      </c>
      <c r="G522" s="468"/>
      <c r="H522" s="169"/>
      <c r="I522" s="139"/>
      <c r="J522" s="139"/>
      <c r="K522" s="139"/>
      <c r="L522" s="139"/>
      <c r="M522" s="139"/>
      <c r="N522" s="139"/>
      <c r="O522" s="139"/>
      <c r="P522" s="139"/>
      <c r="Q522" s="170"/>
      <c r="R522" s="386"/>
    </row>
    <row r="523" spans="1:18" s="164" customFormat="1" ht="35.1" customHeight="1" thickBot="1">
      <c r="A523" s="839"/>
      <c r="B523" s="559" t="s">
        <v>265</v>
      </c>
      <c r="C523" s="831"/>
      <c r="D523" s="562" t="s">
        <v>268</v>
      </c>
      <c r="E523" s="839"/>
      <c r="F523" s="125" t="s">
        <v>20</v>
      </c>
      <c r="G523" s="469">
        <f>R523*J5</f>
        <v>0</v>
      </c>
      <c r="H523" s="447"/>
      <c r="I523" s="147"/>
      <c r="J523" s="147"/>
      <c r="K523" s="191"/>
      <c r="L523" s="147"/>
      <c r="M523" s="147"/>
      <c r="N523" s="147"/>
      <c r="O523" s="147">
        <v>0.41599999999999998</v>
      </c>
      <c r="P523" s="147"/>
      <c r="Q523" s="171"/>
      <c r="R523" s="453">
        <v>0.56000000000000005</v>
      </c>
    </row>
    <row r="524" spans="1:18" s="164" customFormat="1" ht="34.5" customHeight="1" thickBot="1">
      <c r="A524" s="840"/>
      <c r="B524" s="560" t="s">
        <v>266</v>
      </c>
      <c r="C524" s="832"/>
      <c r="D524" s="560"/>
      <c r="E524" s="840"/>
      <c r="F524" s="558"/>
      <c r="G524" s="480"/>
      <c r="H524" s="846"/>
      <c r="I524" s="838"/>
      <c r="J524" s="838"/>
      <c r="K524" s="838"/>
      <c r="L524" s="838"/>
      <c r="M524" s="838"/>
      <c r="N524" s="838"/>
      <c r="O524" s="838"/>
      <c r="P524" s="838"/>
      <c r="Q524" s="838"/>
      <c r="R524" s="132"/>
    </row>
    <row r="525" spans="1:18" s="164" customFormat="1" ht="35.1" hidden="1" customHeight="1" thickBot="1">
      <c r="A525" s="847" t="s">
        <v>269</v>
      </c>
      <c r="B525" s="848"/>
      <c r="C525" s="848"/>
      <c r="D525" s="848"/>
      <c r="E525" s="849"/>
      <c r="F525" s="179">
        <f>SUM(H525:Q525)</f>
        <v>1.3009999999999999</v>
      </c>
      <c r="G525" s="481">
        <f>G494+G498+G504+G509+G513+G517+G521</f>
        <v>0</v>
      </c>
      <c r="H525" s="179">
        <f>H494+H498+H504+H509+H513+H517+H521</f>
        <v>1.3009999999999999</v>
      </c>
      <c r="I525" s="179">
        <f t="shared" ref="I525:Q525" si="30">I494+I498+I504+I509+I513+I517+I521</f>
        <v>0</v>
      </c>
      <c r="J525" s="179">
        <f t="shared" si="30"/>
        <v>0</v>
      </c>
      <c r="K525" s="179">
        <f t="shared" si="30"/>
        <v>0</v>
      </c>
      <c r="L525" s="179">
        <f t="shared" si="30"/>
        <v>0</v>
      </c>
      <c r="M525" s="179">
        <f t="shared" si="30"/>
        <v>0</v>
      </c>
      <c r="N525" s="179">
        <f t="shared" si="30"/>
        <v>0</v>
      </c>
      <c r="O525" s="179">
        <f t="shared" si="30"/>
        <v>0</v>
      </c>
      <c r="P525" s="179">
        <f t="shared" si="30"/>
        <v>0</v>
      </c>
      <c r="Q525" s="371">
        <f t="shared" si="30"/>
        <v>0</v>
      </c>
      <c r="R525" s="179">
        <f>R494+R498+R504+R509+R513+R517+R521</f>
        <v>2.95</v>
      </c>
    </row>
    <row r="526" spans="1:18" s="164" customFormat="1" ht="35.1" hidden="1" customHeight="1" thickBot="1">
      <c r="A526" s="850" t="s">
        <v>270</v>
      </c>
      <c r="B526" s="851"/>
      <c r="C526" s="851"/>
      <c r="D526" s="851"/>
      <c r="E526" s="852"/>
      <c r="F526" s="179">
        <f>SUM(H526:Q526)</f>
        <v>0</v>
      </c>
      <c r="G526" s="481">
        <f t="shared" ref="G526:R527" si="31">G495+G499+G505+G510+G514+G518+G522</f>
        <v>0</v>
      </c>
      <c r="H526" s="179">
        <f t="shared" si="31"/>
        <v>0</v>
      </c>
      <c r="I526" s="179">
        <f t="shared" si="31"/>
        <v>0</v>
      </c>
      <c r="J526" s="179">
        <f t="shared" si="31"/>
        <v>0</v>
      </c>
      <c r="K526" s="179">
        <f t="shared" si="31"/>
        <v>0</v>
      </c>
      <c r="L526" s="179">
        <f t="shared" si="31"/>
        <v>0</v>
      </c>
      <c r="M526" s="179">
        <f t="shared" si="31"/>
        <v>0</v>
      </c>
      <c r="N526" s="179">
        <f t="shared" si="31"/>
        <v>0</v>
      </c>
      <c r="O526" s="179">
        <f t="shared" si="31"/>
        <v>0</v>
      </c>
      <c r="P526" s="179">
        <f t="shared" si="31"/>
        <v>0</v>
      </c>
      <c r="Q526" s="371">
        <f t="shared" si="31"/>
        <v>0</v>
      </c>
      <c r="R526" s="179">
        <f t="shared" si="31"/>
        <v>0</v>
      </c>
    </row>
    <row r="527" spans="1:18" s="164" customFormat="1" ht="35.1" hidden="1" customHeight="1" thickBot="1">
      <c r="A527" s="863" t="s">
        <v>271</v>
      </c>
      <c r="B527" s="864"/>
      <c r="C527" s="864"/>
      <c r="D527" s="864"/>
      <c r="E527" s="865"/>
      <c r="F527" s="181">
        <f>SUM(H527:Q527)</f>
        <v>1.9359999999999999</v>
      </c>
      <c r="G527" s="481">
        <f t="shared" si="31"/>
        <v>0</v>
      </c>
      <c r="H527" s="179">
        <f t="shared" si="31"/>
        <v>0</v>
      </c>
      <c r="I527" s="179">
        <f t="shared" si="31"/>
        <v>0</v>
      </c>
      <c r="J527" s="179">
        <f t="shared" si="31"/>
        <v>0</v>
      </c>
      <c r="K527" s="179">
        <f t="shared" si="31"/>
        <v>0</v>
      </c>
      <c r="L527" s="179">
        <f t="shared" si="31"/>
        <v>0</v>
      </c>
      <c r="M527" s="179">
        <f t="shared" si="31"/>
        <v>0</v>
      </c>
      <c r="N527" s="179">
        <f t="shared" si="31"/>
        <v>0</v>
      </c>
      <c r="O527" s="179">
        <f t="shared" si="31"/>
        <v>1.9359999999999999</v>
      </c>
      <c r="P527" s="179">
        <f t="shared" si="31"/>
        <v>0</v>
      </c>
      <c r="Q527" s="371">
        <f t="shared" si="31"/>
        <v>0</v>
      </c>
      <c r="R527" s="179">
        <f t="shared" si="31"/>
        <v>3.66</v>
      </c>
    </row>
    <row r="528" spans="1:18" s="224" customFormat="1" ht="50.25" hidden="1" customHeight="1" thickBot="1">
      <c r="A528" s="859" t="s">
        <v>620</v>
      </c>
      <c r="B528" s="860"/>
      <c r="C528" s="860"/>
      <c r="D528" s="860"/>
      <c r="E528" s="862"/>
      <c r="F528" s="182">
        <f>SUM(F525:F526)</f>
        <v>1.3009999999999999</v>
      </c>
      <c r="G528" s="189">
        <f>SUM(G525:G526)</f>
        <v>0</v>
      </c>
      <c r="H528" s="182">
        <f>SUM(H525:H526)</f>
        <v>1.3009999999999999</v>
      </c>
      <c r="I528" s="182">
        <f>SUM(I525:I526)</f>
        <v>0</v>
      </c>
      <c r="J528" s="182">
        <f>SUM(J525:J526)</f>
        <v>0</v>
      </c>
      <c r="K528" s="182">
        <f t="shared" ref="K528:Q528" si="32">SUM(K525:K526)</f>
        <v>0</v>
      </c>
      <c r="L528" s="182">
        <f t="shared" si="32"/>
        <v>0</v>
      </c>
      <c r="M528" s="182">
        <f t="shared" si="32"/>
        <v>0</v>
      </c>
      <c r="N528" s="182">
        <f t="shared" si="32"/>
        <v>0</v>
      </c>
      <c r="O528" s="182">
        <f t="shared" si="32"/>
        <v>0</v>
      </c>
      <c r="P528" s="182">
        <f t="shared" si="32"/>
        <v>0</v>
      </c>
      <c r="Q528" s="183">
        <f t="shared" si="32"/>
        <v>0</v>
      </c>
      <c r="R528" s="182">
        <f>SUM(R525:R526)</f>
        <v>2.95</v>
      </c>
    </row>
    <row r="529" spans="1:18" s="224" customFormat="1" ht="54.75" hidden="1" customHeight="1" thickBot="1">
      <c r="A529" s="866" t="s">
        <v>621</v>
      </c>
      <c r="B529" s="867"/>
      <c r="C529" s="867"/>
      <c r="D529" s="867"/>
      <c r="E529" s="868"/>
      <c r="F529" s="184">
        <f>SUM(F525:F527)</f>
        <v>3.2370000000000001</v>
      </c>
      <c r="G529" s="184">
        <f t="shared" ref="G529:R529" si="33">SUM(G525:G527)</f>
        <v>0</v>
      </c>
      <c r="H529" s="184">
        <f t="shared" si="33"/>
        <v>1.3009999999999999</v>
      </c>
      <c r="I529" s="184">
        <f>SUM(I525:I527)</f>
        <v>0</v>
      </c>
      <c r="J529" s="184">
        <f>SUM(J525:J527)</f>
        <v>0</v>
      </c>
      <c r="K529" s="184">
        <f t="shared" si="33"/>
        <v>0</v>
      </c>
      <c r="L529" s="184">
        <f t="shared" si="33"/>
        <v>0</v>
      </c>
      <c r="M529" s="184">
        <f t="shared" si="33"/>
        <v>0</v>
      </c>
      <c r="N529" s="184">
        <f t="shared" si="33"/>
        <v>0</v>
      </c>
      <c r="O529" s="184">
        <f t="shared" si="33"/>
        <v>1.9359999999999999</v>
      </c>
      <c r="P529" s="184">
        <f t="shared" si="33"/>
        <v>0</v>
      </c>
      <c r="Q529" s="185">
        <f t="shared" si="33"/>
        <v>0</v>
      </c>
      <c r="R529" s="184">
        <f t="shared" si="33"/>
        <v>6.61</v>
      </c>
    </row>
    <row r="530" spans="1:18" s="164" customFormat="1" ht="35.1" hidden="1" customHeight="1" thickBot="1">
      <c r="A530" s="869"/>
      <c r="B530" s="870"/>
      <c r="C530" s="870"/>
      <c r="D530" s="870"/>
      <c r="E530" s="870"/>
      <c r="F530" s="870"/>
      <c r="G530" s="870"/>
      <c r="H530" s="870"/>
      <c r="I530" s="870"/>
      <c r="J530" s="870"/>
      <c r="K530" s="870"/>
      <c r="L530" s="870"/>
      <c r="M530" s="870"/>
      <c r="N530" s="870"/>
      <c r="O530" s="870"/>
      <c r="P530" s="870"/>
      <c r="Q530" s="870"/>
      <c r="R530" s="398"/>
    </row>
    <row r="531" spans="1:18" s="164" customFormat="1" ht="35.1" customHeight="1" thickBot="1">
      <c r="A531" s="847" t="s">
        <v>272</v>
      </c>
      <c r="B531" s="848"/>
      <c r="C531" s="848"/>
      <c r="D531" s="848"/>
      <c r="E531" s="848"/>
      <c r="F531" s="856"/>
      <c r="G531" s="482">
        <f t="shared" ref="G531:G533" si="34">G525</f>
        <v>0</v>
      </c>
      <c r="H531" s="181">
        <f>H525</f>
        <v>1.3009999999999999</v>
      </c>
      <c r="I531" s="181">
        <f t="shared" ref="I531:Q535" si="35">SUM(I525,H531)</f>
        <v>1.3009999999999999</v>
      </c>
      <c r="J531" s="181">
        <f t="shared" si="35"/>
        <v>1.3009999999999999</v>
      </c>
      <c r="K531" s="181">
        <f t="shared" si="35"/>
        <v>1.3009999999999999</v>
      </c>
      <c r="L531" s="181">
        <f t="shared" si="35"/>
        <v>1.3009999999999999</v>
      </c>
      <c r="M531" s="181">
        <f t="shared" si="35"/>
        <v>1.3009999999999999</v>
      </c>
      <c r="N531" s="181">
        <f t="shared" si="35"/>
        <v>1.3009999999999999</v>
      </c>
      <c r="O531" s="181">
        <f t="shared" si="35"/>
        <v>1.3009999999999999</v>
      </c>
      <c r="P531" s="181">
        <f t="shared" si="35"/>
        <v>1.3009999999999999</v>
      </c>
      <c r="Q531" s="181">
        <f t="shared" si="35"/>
        <v>1.3009999999999999</v>
      </c>
      <c r="R531" s="181">
        <f>R525</f>
        <v>2.95</v>
      </c>
    </row>
    <row r="532" spans="1:18" s="164" customFormat="1" ht="35.1" customHeight="1" thickBot="1">
      <c r="A532" s="850" t="s">
        <v>273</v>
      </c>
      <c r="B532" s="851"/>
      <c r="C532" s="851"/>
      <c r="D532" s="851"/>
      <c r="E532" s="851"/>
      <c r="F532" s="857"/>
      <c r="G532" s="482">
        <f t="shared" si="34"/>
        <v>0</v>
      </c>
      <c r="H532" s="181">
        <f>H526</f>
        <v>0</v>
      </c>
      <c r="I532" s="181">
        <f t="shared" si="35"/>
        <v>0</v>
      </c>
      <c r="J532" s="181">
        <f t="shared" si="35"/>
        <v>0</v>
      </c>
      <c r="K532" s="181">
        <f t="shared" si="35"/>
        <v>0</v>
      </c>
      <c r="L532" s="181">
        <f t="shared" si="35"/>
        <v>0</v>
      </c>
      <c r="M532" s="181">
        <f t="shared" si="35"/>
        <v>0</v>
      </c>
      <c r="N532" s="181">
        <f t="shared" si="35"/>
        <v>0</v>
      </c>
      <c r="O532" s="181">
        <f t="shared" si="35"/>
        <v>0</v>
      </c>
      <c r="P532" s="181">
        <f t="shared" si="35"/>
        <v>0</v>
      </c>
      <c r="Q532" s="181">
        <f t="shared" si="35"/>
        <v>0</v>
      </c>
      <c r="R532" s="181">
        <f>R526</f>
        <v>0</v>
      </c>
    </row>
    <row r="533" spans="1:18" s="164" customFormat="1" ht="35.1" customHeight="1" thickBot="1">
      <c r="A533" s="853" t="s">
        <v>274</v>
      </c>
      <c r="B533" s="854"/>
      <c r="C533" s="854"/>
      <c r="D533" s="854"/>
      <c r="E533" s="854"/>
      <c r="F533" s="858"/>
      <c r="G533" s="482">
        <f t="shared" si="34"/>
        <v>0</v>
      </c>
      <c r="H533" s="181">
        <f>H527</f>
        <v>0</v>
      </c>
      <c r="I533" s="181">
        <f t="shared" si="35"/>
        <v>0</v>
      </c>
      <c r="J533" s="181">
        <f t="shared" si="35"/>
        <v>0</v>
      </c>
      <c r="K533" s="181">
        <f t="shared" si="35"/>
        <v>0</v>
      </c>
      <c r="L533" s="181">
        <f t="shared" si="35"/>
        <v>0</v>
      </c>
      <c r="M533" s="181">
        <f t="shared" si="35"/>
        <v>0</v>
      </c>
      <c r="N533" s="181">
        <f t="shared" si="35"/>
        <v>0</v>
      </c>
      <c r="O533" s="181">
        <f t="shared" si="35"/>
        <v>1.9359999999999999</v>
      </c>
      <c r="P533" s="181">
        <f t="shared" si="35"/>
        <v>1.9359999999999999</v>
      </c>
      <c r="Q533" s="181">
        <f t="shared" si="35"/>
        <v>1.9359999999999999</v>
      </c>
      <c r="R533" s="181">
        <f>R527</f>
        <v>3.66</v>
      </c>
    </row>
    <row r="534" spans="1:18" s="224" customFormat="1" ht="57.75" customHeight="1" thickBot="1">
      <c r="A534" s="859" t="s">
        <v>622</v>
      </c>
      <c r="B534" s="860"/>
      <c r="C534" s="860"/>
      <c r="D534" s="860"/>
      <c r="E534" s="861"/>
      <c r="F534" s="862"/>
      <c r="G534" s="189">
        <f>SUM(G531:G532)</f>
        <v>0</v>
      </c>
      <c r="H534" s="182">
        <f>SUM(H531:H532)</f>
        <v>1.3009999999999999</v>
      </c>
      <c r="I534" s="187">
        <f t="shared" si="35"/>
        <v>1.3009999999999999</v>
      </c>
      <c r="J534" s="187">
        <f t="shared" si="35"/>
        <v>1.3009999999999999</v>
      </c>
      <c r="K534" s="187">
        <f t="shared" si="35"/>
        <v>1.3009999999999999</v>
      </c>
      <c r="L534" s="187">
        <f t="shared" si="35"/>
        <v>1.3009999999999999</v>
      </c>
      <c r="M534" s="187">
        <f t="shared" si="35"/>
        <v>1.3009999999999999</v>
      </c>
      <c r="N534" s="187">
        <f t="shared" si="35"/>
        <v>1.3009999999999999</v>
      </c>
      <c r="O534" s="187">
        <f t="shared" si="35"/>
        <v>1.3009999999999999</v>
      </c>
      <c r="P534" s="187">
        <f t="shared" si="35"/>
        <v>1.3009999999999999</v>
      </c>
      <c r="Q534" s="188">
        <f t="shared" si="35"/>
        <v>1.3009999999999999</v>
      </c>
      <c r="R534" s="182">
        <f>SUM(R531:R532)</f>
        <v>2.95</v>
      </c>
    </row>
    <row r="535" spans="1:18" s="224" customFormat="1" ht="77.25" customHeight="1" thickBot="1">
      <c r="A535" s="871" t="s">
        <v>623</v>
      </c>
      <c r="B535" s="872"/>
      <c r="C535" s="872"/>
      <c r="D535" s="872"/>
      <c r="E535" s="872"/>
      <c r="F535" s="873"/>
      <c r="G535" s="184">
        <f>SUM(G531:G533)</f>
        <v>0</v>
      </c>
      <c r="H535" s="189">
        <f>SUM(H531:H533)</f>
        <v>1.3009999999999999</v>
      </c>
      <c r="I535" s="184">
        <f t="shared" si="35"/>
        <v>1.3009999999999999</v>
      </c>
      <c r="J535" s="184">
        <f t="shared" si="35"/>
        <v>1.3009999999999999</v>
      </c>
      <c r="K535" s="184">
        <f t="shared" si="35"/>
        <v>1.3009999999999999</v>
      </c>
      <c r="L535" s="184">
        <f>SUM(L529,K535)</f>
        <v>1.3009999999999999</v>
      </c>
      <c r="M535" s="184">
        <f>SUM(M529,L535)</f>
        <v>1.3009999999999999</v>
      </c>
      <c r="N535" s="184">
        <f>SUM(N529,M535)</f>
        <v>1.3009999999999999</v>
      </c>
      <c r="O535" s="184">
        <f t="shared" si="35"/>
        <v>3.2370000000000001</v>
      </c>
      <c r="P535" s="184">
        <f t="shared" si="35"/>
        <v>3.2370000000000001</v>
      </c>
      <c r="Q535" s="185">
        <f t="shared" si="35"/>
        <v>3.2370000000000001</v>
      </c>
      <c r="R535" s="184">
        <f>SUM(R531:R533)</f>
        <v>6.61</v>
      </c>
    </row>
    <row r="536" spans="1:18" s="164" customFormat="1" thickBot="1">
      <c r="A536" s="874"/>
      <c r="B536" s="875"/>
      <c r="C536" s="875"/>
      <c r="D536" s="875"/>
      <c r="E536" s="875"/>
      <c r="F536" s="875"/>
      <c r="G536" s="870"/>
      <c r="H536" s="870"/>
      <c r="I536" s="870"/>
      <c r="J536" s="870"/>
      <c r="K536" s="870"/>
      <c r="L536" s="870"/>
      <c r="M536" s="870"/>
      <c r="N536" s="870"/>
      <c r="O536" s="870"/>
      <c r="P536" s="870"/>
      <c r="Q536" s="870"/>
      <c r="R536" s="398"/>
    </row>
    <row r="537" spans="1:18" s="164" customFormat="1" ht="42.75" customHeight="1" thickBot="1">
      <c r="A537" s="876" t="s">
        <v>275</v>
      </c>
      <c r="B537" s="877"/>
      <c r="C537" s="877"/>
      <c r="D537" s="877"/>
      <c r="E537" s="877"/>
      <c r="F537" s="877"/>
      <c r="G537" s="877"/>
      <c r="H537" s="877"/>
      <c r="I537" s="877"/>
      <c r="J537" s="877"/>
      <c r="K537" s="877"/>
      <c r="L537" s="877"/>
      <c r="M537" s="877"/>
      <c r="N537" s="877"/>
      <c r="O537" s="877"/>
      <c r="P537" s="877"/>
      <c r="Q537" s="877"/>
      <c r="R537" s="454"/>
    </row>
    <row r="538" spans="1:18" s="164" customFormat="1" ht="35.1" customHeight="1">
      <c r="A538" s="665">
        <v>90</v>
      </c>
      <c r="B538" s="536" t="s">
        <v>277</v>
      </c>
      <c r="C538" s="830" t="s">
        <v>276</v>
      </c>
      <c r="D538" s="536" t="s">
        <v>120</v>
      </c>
      <c r="E538" s="665" t="s">
        <v>17</v>
      </c>
      <c r="F538" s="102" t="s">
        <v>18</v>
      </c>
      <c r="G538" s="456">
        <f>R538*J5</f>
        <v>0</v>
      </c>
      <c r="H538" s="173"/>
      <c r="I538" s="138"/>
      <c r="J538" s="138">
        <v>0.26300000000000001</v>
      </c>
      <c r="K538" s="138"/>
      <c r="L538" s="138"/>
      <c r="M538" s="138"/>
      <c r="N538" s="138"/>
      <c r="O538" s="138"/>
      <c r="P538" s="138"/>
      <c r="Q538" s="168"/>
      <c r="R538" s="384">
        <v>0.5</v>
      </c>
    </row>
    <row r="539" spans="1:18" s="164" customFormat="1" ht="35.1" customHeight="1">
      <c r="A539" s="666"/>
      <c r="B539" s="567" t="s">
        <v>278</v>
      </c>
      <c r="C539" s="692"/>
      <c r="D539" s="117"/>
      <c r="E539" s="839"/>
      <c r="F539" s="107" t="s">
        <v>19</v>
      </c>
      <c r="G539" s="468"/>
      <c r="H539" s="169"/>
      <c r="I539" s="139"/>
      <c r="J539" s="139"/>
      <c r="K539" s="139"/>
      <c r="L539" s="139"/>
      <c r="M539" s="139"/>
      <c r="N539" s="139"/>
      <c r="O539" s="139"/>
      <c r="P539" s="139"/>
      <c r="Q539" s="170"/>
      <c r="R539" s="385"/>
    </row>
    <row r="540" spans="1:18" s="164" customFormat="1" ht="33" customHeight="1" thickBot="1">
      <c r="A540" s="666"/>
      <c r="B540" s="505" t="s">
        <v>279</v>
      </c>
      <c r="C540" s="692"/>
      <c r="D540" s="562"/>
      <c r="E540" s="839"/>
      <c r="F540" s="125" t="s">
        <v>20</v>
      </c>
      <c r="G540" s="497"/>
      <c r="H540" s="191"/>
      <c r="I540" s="147"/>
      <c r="J540" s="147"/>
      <c r="K540" s="139"/>
      <c r="L540" s="139"/>
      <c r="M540" s="139"/>
      <c r="N540" s="139"/>
      <c r="O540" s="139"/>
      <c r="P540" s="139"/>
      <c r="Q540" s="170"/>
      <c r="R540" s="387"/>
    </row>
    <row r="541" spans="1:18" s="164" customFormat="1" ht="35.1" customHeight="1" thickBot="1">
      <c r="A541" s="667"/>
      <c r="B541" s="560"/>
      <c r="C541" s="681"/>
      <c r="D541" s="560"/>
      <c r="E541" s="840"/>
      <c r="F541" s="558"/>
      <c r="G541" s="470"/>
      <c r="H541" s="837"/>
      <c r="I541" s="838"/>
      <c r="J541" s="838"/>
      <c r="K541" s="838"/>
      <c r="L541" s="838"/>
      <c r="M541" s="838"/>
      <c r="N541" s="838"/>
      <c r="O541" s="838"/>
      <c r="P541" s="838"/>
      <c r="Q541" s="838"/>
      <c r="R541" s="558"/>
    </row>
    <row r="542" spans="1:18" s="164" customFormat="1" ht="35.1" hidden="1" customHeight="1" thickBot="1">
      <c r="A542" s="847" t="s">
        <v>280</v>
      </c>
      <c r="B542" s="848"/>
      <c r="C542" s="848"/>
      <c r="D542" s="848"/>
      <c r="E542" s="849"/>
      <c r="F542" s="179">
        <f>SUM(H542:Q542)</f>
        <v>0.26300000000000001</v>
      </c>
      <c r="G542" s="481">
        <f>G538</f>
        <v>0</v>
      </c>
      <c r="H542" s="179">
        <f>H538</f>
        <v>0</v>
      </c>
      <c r="I542" s="179">
        <f t="shared" ref="I542:Q542" si="36">I538</f>
        <v>0</v>
      </c>
      <c r="J542" s="179">
        <f t="shared" si="36"/>
        <v>0.26300000000000001</v>
      </c>
      <c r="K542" s="179">
        <f t="shared" si="36"/>
        <v>0</v>
      </c>
      <c r="L542" s="179">
        <f t="shared" si="36"/>
        <v>0</v>
      </c>
      <c r="M542" s="179">
        <f t="shared" si="36"/>
        <v>0</v>
      </c>
      <c r="N542" s="179">
        <f t="shared" si="36"/>
        <v>0</v>
      </c>
      <c r="O542" s="179">
        <f t="shared" si="36"/>
        <v>0</v>
      </c>
      <c r="P542" s="179">
        <f t="shared" si="36"/>
        <v>0</v>
      </c>
      <c r="Q542" s="371">
        <f t="shared" si="36"/>
        <v>0</v>
      </c>
      <c r="R542" s="179">
        <f>R538</f>
        <v>0.5</v>
      </c>
    </row>
    <row r="543" spans="1:18" s="164" customFormat="1" ht="35.1" hidden="1" customHeight="1" thickBot="1">
      <c r="A543" s="850" t="s">
        <v>281</v>
      </c>
      <c r="B543" s="851"/>
      <c r="C543" s="851"/>
      <c r="D543" s="851"/>
      <c r="E543" s="852"/>
      <c r="F543" s="179">
        <f>SUM(H543:Q543)</f>
        <v>0</v>
      </c>
      <c r="G543" s="481">
        <f t="shared" ref="G543:R544" si="37">G539</f>
        <v>0</v>
      </c>
      <c r="H543" s="179">
        <f t="shared" si="37"/>
        <v>0</v>
      </c>
      <c r="I543" s="179">
        <f t="shared" si="37"/>
        <v>0</v>
      </c>
      <c r="J543" s="179">
        <f t="shared" si="37"/>
        <v>0</v>
      </c>
      <c r="K543" s="179">
        <f t="shared" si="37"/>
        <v>0</v>
      </c>
      <c r="L543" s="179">
        <f t="shared" si="37"/>
        <v>0</v>
      </c>
      <c r="M543" s="179">
        <f t="shared" si="37"/>
        <v>0</v>
      </c>
      <c r="N543" s="179">
        <f t="shared" si="37"/>
        <v>0</v>
      </c>
      <c r="O543" s="179">
        <f t="shared" si="37"/>
        <v>0</v>
      </c>
      <c r="P543" s="179">
        <f t="shared" si="37"/>
        <v>0</v>
      </c>
      <c r="Q543" s="371">
        <f t="shared" si="37"/>
        <v>0</v>
      </c>
      <c r="R543" s="179">
        <f t="shared" si="37"/>
        <v>0</v>
      </c>
    </row>
    <row r="544" spans="1:18" s="164" customFormat="1" ht="35.1" hidden="1" customHeight="1" thickBot="1">
      <c r="A544" s="853" t="s">
        <v>282</v>
      </c>
      <c r="B544" s="854"/>
      <c r="C544" s="854"/>
      <c r="D544" s="854"/>
      <c r="E544" s="855"/>
      <c r="F544" s="181">
        <f>SUM(H544:Q544)</f>
        <v>0</v>
      </c>
      <c r="G544" s="481">
        <f t="shared" si="37"/>
        <v>0</v>
      </c>
      <c r="H544" s="179">
        <f t="shared" si="37"/>
        <v>0</v>
      </c>
      <c r="I544" s="179">
        <f t="shared" si="37"/>
        <v>0</v>
      </c>
      <c r="J544" s="179">
        <f t="shared" si="37"/>
        <v>0</v>
      </c>
      <c r="K544" s="179">
        <f t="shared" si="37"/>
        <v>0</v>
      </c>
      <c r="L544" s="179">
        <f t="shared" si="37"/>
        <v>0</v>
      </c>
      <c r="M544" s="179">
        <f t="shared" si="37"/>
        <v>0</v>
      </c>
      <c r="N544" s="179">
        <f t="shared" si="37"/>
        <v>0</v>
      </c>
      <c r="O544" s="179">
        <f t="shared" si="37"/>
        <v>0</v>
      </c>
      <c r="P544" s="179">
        <f t="shared" si="37"/>
        <v>0</v>
      </c>
      <c r="Q544" s="371">
        <f t="shared" si="37"/>
        <v>0</v>
      </c>
      <c r="R544" s="179">
        <f t="shared" si="37"/>
        <v>0</v>
      </c>
    </row>
    <row r="545" spans="1:18" s="224" customFormat="1" ht="42" hidden="1" customHeight="1" thickBot="1">
      <c r="A545" s="859" t="s">
        <v>624</v>
      </c>
      <c r="B545" s="860"/>
      <c r="C545" s="860"/>
      <c r="D545" s="860"/>
      <c r="E545" s="862"/>
      <c r="F545" s="182">
        <f>SUM(F542:F543)</f>
        <v>0.26300000000000001</v>
      </c>
      <c r="G545" s="189">
        <f>SUM(G542:G543)</f>
        <v>0</v>
      </c>
      <c r="H545" s="182">
        <f>SUM(H542:H543)</f>
        <v>0</v>
      </c>
      <c r="I545" s="182">
        <f>SUM(I542:I543)</f>
        <v>0</v>
      </c>
      <c r="J545" s="182">
        <f>SUM(J542:J543)</f>
        <v>0.26300000000000001</v>
      </c>
      <c r="K545" s="182">
        <f t="shared" ref="K545:Q545" si="38">SUM(K542:K543)</f>
        <v>0</v>
      </c>
      <c r="L545" s="182">
        <f t="shared" si="38"/>
        <v>0</v>
      </c>
      <c r="M545" s="182">
        <f t="shared" si="38"/>
        <v>0</v>
      </c>
      <c r="N545" s="182">
        <f t="shared" si="38"/>
        <v>0</v>
      </c>
      <c r="O545" s="182">
        <f t="shared" si="38"/>
        <v>0</v>
      </c>
      <c r="P545" s="182">
        <f t="shared" si="38"/>
        <v>0</v>
      </c>
      <c r="Q545" s="183">
        <f t="shared" si="38"/>
        <v>0</v>
      </c>
      <c r="R545" s="182">
        <f>SUM(R542:R543)</f>
        <v>0.5</v>
      </c>
    </row>
    <row r="546" spans="1:18" s="224" customFormat="1" ht="52.5" hidden="1" customHeight="1" thickBot="1">
      <c r="A546" s="866" t="s">
        <v>625</v>
      </c>
      <c r="B546" s="867"/>
      <c r="C546" s="867"/>
      <c r="D546" s="867"/>
      <c r="E546" s="868"/>
      <c r="F546" s="184">
        <f>SUM(F542:F544)</f>
        <v>0.26300000000000001</v>
      </c>
      <c r="G546" s="184">
        <f t="shared" ref="G546:R546" si="39">SUM(G542:G544)</f>
        <v>0</v>
      </c>
      <c r="H546" s="184">
        <f t="shared" si="39"/>
        <v>0</v>
      </c>
      <c r="I546" s="184">
        <f t="shared" si="39"/>
        <v>0</v>
      </c>
      <c r="J546" s="184">
        <f t="shared" si="39"/>
        <v>0.26300000000000001</v>
      </c>
      <c r="K546" s="184">
        <f t="shared" si="39"/>
        <v>0</v>
      </c>
      <c r="L546" s="184">
        <f t="shared" si="39"/>
        <v>0</v>
      </c>
      <c r="M546" s="184">
        <f t="shared" si="39"/>
        <v>0</v>
      </c>
      <c r="N546" s="184">
        <f t="shared" si="39"/>
        <v>0</v>
      </c>
      <c r="O546" s="184">
        <f t="shared" si="39"/>
        <v>0</v>
      </c>
      <c r="P546" s="184">
        <f t="shared" si="39"/>
        <v>0</v>
      </c>
      <c r="Q546" s="185">
        <f t="shared" si="39"/>
        <v>0</v>
      </c>
      <c r="R546" s="184">
        <f t="shared" si="39"/>
        <v>0.5</v>
      </c>
    </row>
    <row r="547" spans="1:18" s="164" customFormat="1" ht="35.1" customHeight="1" thickBot="1">
      <c r="A547" s="533"/>
      <c r="B547" s="534"/>
      <c r="C547" s="190"/>
      <c r="D547" s="534"/>
      <c r="E547" s="534"/>
      <c r="F547" s="534"/>
      <c r="G547" s="483"/>
      <c r="H547" s="534"/>
      <c r="I547" s="534"/>
      <c r="J547" s="534"/>
      <c r="K547" s="534"/>
      <c r="L547" s="534"/>
      <c r="M547" s="534"/>
      <c r="N547" s="534"/>
      <c r="O547" s="534"/>
      <c r="P547" s="534"/>
      <c r="Q547" s="534"/>
      <c r="R547" s="337"/>
    </row>
    <row r="548" spans="1:18" s="164" customFormat="1" ht="35.1" customHeight="1" thickBot="1">
      <c r="A548" s="847" t="s">
        <v>283</v>
      </c>
      <c r="B548" s="848"/>
      <c r="C548" s="848"/>
      <c r="D548" s="848"/>
      <c r="E548" s="848"/>
      <c r="F548" s="856"/>
      <c r="G548" s="482">
        <f t="shared" ref="G548:H550" si="40">G542</f>
        <v>0</v>
      </c>
      <c r="H548" s="181">
        <f t="shared" si="40"/>
        <v>0</v>
      </c>
      <c r="I548" s="181">
        <f t="shared" ref="I548:Q552" si="41">SUM(I542,H548)</f>
        <v>0</v>
      </c>
      <c r="J548" s="181">
        <f t="shared" si="41"/>
        <v>0.26300000000000001</v>
      </c>
      <c r="K548" s="181">
        <f t="shared" si="41"/>
        <v>0.26300000000000001</v>
      </c>
      <c r="L548" s="181">
        <f t="shared" si="41"/>
        <v>0.26300000000000001</v>
      </c>
      <c r="M548" s="181">
        <f t="shared" si="41"/>
        <v>0.26300000000000001</v>
      </c>
      <c r="N548" s="181">
        <f t="shared" si="41"/>
        <v>0.26300000000000001</v>
      </c>
      <c r="O548" s="181">
        <f t="shared" si="41"/>
        <v>0.26300000000000001</v>
      </c>
      <c r="P548" s="181">
        <f t="shared" si="41"/>
        <v>0.26300000000000001</v>
      </c>
      <c r="Q548" s="186">
        <f t="shared" si="41"/>
        <v>0.26300000000000001</v>
      </c>
      <c r="R548" s="181">
        <f>R542</f>
        <v>0.5</v>
      </c>
    </row>
    <row r="549" spans="1:18" s="164" customFormat="1" ht="35.1" customHeight="1" thickBot="1">
      <c r="A549" s="850" t="s">
        <v>284</v>
      </c>
      <c r="B549" s="851"/>
      <c r="C549" s="851"/>
      <c r="D549" s="851"/>
      <c r="E549" s="851"/>
      <c r="F549" s="857"/>
      <c r="G549" s="482">
        <f t="shared" si="40"/>
        <v>0</v>
      </c>
      <c r="H549" s="181">
        <f t="shared" si="40"/>
        <v>0</v>
      </c>
      <c r="I549" s="181">
        <f t="shared" si="41"/>
        <v>0</v>
      </c>
      <c r="J549" s="181">
        <f t="shared" si="41"/>
        <v>0</v>
      </c>
      <c r="K549" s="181">
        <f t="shared" si="41"/>
        <v>0</v>
      </c>
      <c r="L549" s="181">
        <f t="shared" si="41"/>
        <v>0</v>
      </c>
      <c r="M549" s="181">
        <f t="shared" si="41"/>
        <v>0</v>
      </c>
      <c r="N549" s="181">
        <f t="shared" si="41"/>
        <v>0</v>
      </c>
      <c r="O549" s="181">
        <f t="shared" si="41"/>
        <v>0</v>
      </c>
      <c r="P549" s="181">
        <f t="shared" si="41"/>
        <v>0</v>
      </c>
      <c r="Q549" s="186">
        <f t="shared" si="41"/>
        <v>0</v>
      </c>
      <c r="R549" s="181">
        <f>R543</f>
        <v>0</v>
      </c>
    </row>
    <row r="550" spans="1:18" s="164" customFormat="1" ht="35.1" customHeight="1" thickBot="1">
      <c r="A550" s="853" t="s">
        <v>285</v>
      </c>
      <c r="B550" s="854"/>
      <c r="C550" s="854"/>
      <c r="D550" s="854"/>
      <c r="E550" s="854"/>
      <c r="F550" s="858"/>
      <c r="G550" s="482">
        <f t="shared" si="40"/>
        <v>0</v>
      </c>
      <c r="H550" s="181">
        <f t="shared" si="40"/>
        <v>0</v>
      </c>
      <c r="I550" s="181">
        <f t="shared" si="41"/>
        <v>0</v>
      </c>
      <c r="J550" s="181">
        <f t="shared" si="41"/>
        <v>0</v>
      </c>
      <c r="K550" s="181">
        <f t="shared" si="41"/>
        <v>0</v>
      </c>
      <c r="L550" s="181">
        <f t="shared" si="41"/>
        <v>0</v>
      </c>
      <c r="M550" s="181">
        <f t="shared" si="41"/>
        <v>0</v>
      </c>
      <c r="N550" s="181">
        <f t="shared" si="41"/>
        <v>0</v>
      </c>
      <c r="O550" s="181">
        <f t="shared" si="41"/>
        <v>0</v>
      </c>
      <c r="P550" s="181">
        <f t="shared" si="41"/>
        <v>0</v>
      </c>
      <c r="Q550" s="186">
        <f t="shared" si="41"/>
        <v>0</v>
      </c>
      <c r="R550" s="181">
        <f>R544</f>
        <v>0</v>
      </c>
    </row>
    <row r="551" spans="1:18" s="224" customFormat="1" ht="72" customHeight="1" thickBot="1">
      <c r="A551" s="859" t="s">
        <v>626</v>
      </c>
      <c r="B551" s="860"/>
      <c r="C551" s="860"/>
      <c r="D551" s="860"/>
      <c r="E551" s="861"/>
      <c r="F551" s="862"/>
      <c r="G551" s="189">
        <f>SUM(G548:G549)</f>
        <v>0</v>
      </c>
      <c r="H551" s="182">
        <f>SUM(H548:H549)</f>
        <v>0</v>
      </c>
      <c r="I551" s="187">
        <f t="shared" si="41"/>
        <v>0</v>
      </c>
      <c r="J551" s="187">
        <f t="shared" si="41"/>
        <v>0.26300000000000001</v>
      </c>
      <c r="K551" s="187">
        <f t="shared" si="41"/>
        <v>0.26300000000000001</v>
      </c>
      <c r="L551" s="187">
        <f t="shared" si="41"/>
        <v>0.26300000000000001</v>
      </c>
      <c r="M551" s="187">
        <f t="shared" si="41"/>
        <v>0.26300000000000001</v>
      </c>
      <c r="N551" s="187">
        <f t="shared" si="41"/>
        <v>0.26300000000000001</v>
      </c>
      <c r="O551" s="187">
        <f t="shared" si="41"/>
        <v>0.26300000000000001</v>
      </c>
      <c r="P551" s="187">
        <f t="shared" si="41"/>
        <v>0.26300000000000001</v>
      </c>
      <c r="Q551" s="188">
        <f t="shared" si="41"/>
        <v>0.26300000000000001</v>
      </c>
      <c r="R551" s="182">
        <f>SUM(R548:R549)</f>
        <v>0.5</v>
      </c>
    </row>
    <row r="552" spans="1:18" s="224" customFormat="1" ht="74.25" customHeight="1" thickBot="1">
      <c r="A552" s="871" t="s">
        <v>627</v>
      </c>
      <c r="B552" s="872"/>
      <c r="C552" s="872"/>
      <c r="D552" s="872"/>
      <c r="E552" s="872"/>
      <c r="F552" s="873"/>
      <c r="G552" s="184">
        <f>SUM(G548:G550)</f>
        <v>0</v>
      </c>
      <c r="H552" s="184">
        <f>SUM(H548:H550)</f>
        <v>0</v>
      </c>
      <c r="I552" s="184">
        <f t="shared" si="41"/>
        <v>0</v>
      </c>
      <c r="J552" s="184">
        <f t="shared" si="41"/>
        <v>0.26300000000000001</v>
      </c>
      <c r="K552" s="184">
        <f t="shared" si="41"/>
        <v>0.26300000000000001</v>
      </c>
      <c r="L552" s="184">
        <f t="shared" si="41"/>
        <v>0.26300000000000001</v>
      </c>
      <c r="M552" s="184">
        <f t="shared" si="41"/>
        <v>0.26300000000000001</v>
      </c>
      <c r="N552" s="184">
        <f t="shared" si="41"/>
        <v>0.26300000000000001</v>
      </c>
      <c r="O552" s="184">
        <f t="shared" si="41"/>
        <v>0.26300000000000001</v>
      </c>
      <c r="P552" s="184">
        <f t="shared" si="41"/>
        <v>0.26300000000000001</v>
      </c>
      <c r="Q552" s="185">
        <f t="shared" si="41"/>
        <v>0.26300000000000001</v>
      </c>
      <c r="R552" s="184">
        <f>SUM(R548:R550)</f>
        <v>0.5</v>
      </c>
    </row>
    <row r="553" spans="1:18" s="164" customFormat="1" thickBot="1">
      <c r="A553" s="874"/>
      <c r="B553" s="875"/>
      <c r="C553" s="875"/>
      <c r="D553" s="875"/>
      <c r="E553" s="875"/>
      <c r="F553" s="875"/>
      <c r="G553" s="875"/>
      <c r="H553" s="875"/>
      <c r="I553" s="875"/>
      <c r="J553" s="875"/>
      <c r="K553" s="875"/>
      <c r="L553" s="875"/>
      <c r="M553" s="875"/>
      <c r="N553" s="875"/>
      <c r="O553" s="875"/>
      <c r="P553" s="875"/>
      <c r="Q553" s="875"/>
      <c r="R553" s="398"/>
    </row>
    <row r="554" spans="1:18" s="164" customFormat="1" ht="35.1" customHeight="1" thickBot="1">
      <c r="A554" s="876" t="s">
        <v>286</v>
      </c>
      <c r="B554" s="877"/>
      <c r="C554" s="877"/>
      <c r="D554" s="877"/>
      <c r="E554" s="877"/>
      <c r="F554" s="877"/>
      <c r="G554" s="877"/>
      <c r="H554" s="877"/>
      <c r="I554" s="877"/>
      <c r="J554" s="877"/>
      <c r="K554" s="877"/>
      <c r="L554" s="877"/>
      <c r="M554" s="877"/>
      <c r="N554" s="877"/>
      <c r="O554" s="877"/>
      <c r="P554" s="877"/>
      <c r="Q554" s="877"/>
      <c r="R554" s="454"/>
    </row>
    <row r="555" spans="1:18" s="164" customFormat="1" ht="35.1" customHeight="1">
      <c r="A555" s="665">
        <v>91</v>
      </c>
      <c r="B555" s="536" t="s">
        <v>288</v>
      </c>
      <c r="C555" s="830" t="s">
        <v>287</v>
      </c>
      <c r="D555" s="536" t="s">
        <v>193</v>
      </c>
      <c r="E555" s="665" t="s">
        <v>17</v>
      </c>
      <c r="F555" s="102" t="s">
        <v>18</v>
      </c>
      <c r="G555" s="456">
        <f>R555*J5</f>
        <v>0</v>
      </c>
      <c r="H555" s="173"/>
      <c r="I555" s="173">
        <v>0.876</v>
      </c>
      <c r="J555" s="138"/>
      <c r="K555" s="138"/>
      <c r="L555" s="138"/>
      <c r="M555" s="138"/>
      <c r="N555" s="138"/>
      <c r="O555" s="138"/>
      <c r="P555" s="138"/>
      <c r="Q555" s="168"/>
      <c r="R555" s="384">
        <v>2.4</v>
      </c>
    </row>
    <row r="556" spans="1:18" s="164" customFormat="1" ht="35.1" customHeight="1">
      <c r="A556" s="666"/>
      <c r="B556" s="505" t="s">
        <v>289</v>
      </c>
      <c r="C556" s="692"/>
      <c r="D556" s="133"/>
      <c r="E556" s="839"/>
      <c r="F556" s="107" t="s">
        <v>19</v>
      </c>
      <c r="G556" s="468"/>
      <c r="H556" s="448"/>
      <c r="I556" s="169"/>
      <c r="J556" s="139"/>
      <c r="K556" s="139"/>
      <c r="L556" s="139"/>
      <c r="M556" s="139"/>
      <c r="N556" s="139"/>
      <c r="O556" s="139"/>
      <c r="P556" s="139"/>
      <c r="Q556" s="170"/>
      <c r="R556" s="399"/>
    </row>
    <row r="557" spans="1:18" s="164" customFormat="1" ht="35.1" customHeight="1" thickBot="1">
      <c r="A557" s="666"/>
      <c r="B557" s="559" t="s">
        <v>290</v>
      </c>
      <c r="C557" s="692"/>
      <c r="D557" s="562"/>
      <c r="E557" s="839"/>
      <c r="F557" s="125" t="s">
        <v>20</v>
      </c>
      <c r="G557" s="497"/>
      <c r="H557" s="449"/>
      <c r="I557" s="191"/>
      <c r="J557" s="147"/>
      <c r="K557" s="147"/>
      <c r="L557" s="147"/>
      <c r="M557" s="147"/>
      <c r="N557" s="147"/>
      <c r="O557" s="147"/>
      <c r="P557" s="147"/>
      <c r="Q557" s="171"/>
      <c r="R557" s="400"/>
    </row>
    <row r="558" spans="1:18" s="164" customFormat="1" ht="35.1" customHeight="1" thickBot="1">
      <c r="A558" s="667"/>
      <c r="B558" s="560" t="s">
        <v>291</v>
      </c>
      <c r="C558" s="681"/>
      <c r="D558" s="560"/>
      <c r="E558" s="840"/>
      <c r="F558" s="192"/>
      <c r="G558" s="484"/>
      <c r="H558" s="878"/>
      <c r="I558" s="631"/>
      <c r="J558" s="631"/>
      <c r="K558" s="631"/>
      <c r="L558" s="631"/>
      <c r="M558" s="631"/>
      <c r="N558" s="631"/>
      <c r="O558" s="631"/>
      <c r="P558" s="631"/>
      <c r="Q558" s="631"/>
      <c r="R558" s="192"/>
    </row>
    <row r="559" spans="1:18" s="164" customFormat="1" ht="35.1" customHeight="1">
      <c r="A559" s="665">
        <v>92</v>
      </c>
      <c r="B559" s="536" t="s">
        <v>292</v>
      </c>
      <c r="C559" s="830" t="s">
        <v>287</v>
      </c>
      <c r="D559" s="536" t="s">
        <v>293</v>
      </c>
      <c r="E559" s="665" t="s">
        <v>17</v>
      </c>
      <c r="F559" s="102" t="s">
        <v>18</v>
      </c>
      <c r="G559" s="456">
        <f>R559*J5</f>
        <v>0</v>
      </c>
      <c r="H559" s="173"/>
      <c r="I559" s="173">
        <v>0.20899999999999999</v>
      </c>
      <c r="J559" s="138"/>
      <c r="K559" s="138"/>
      <c r="L559" s="138"/>
      <c r="M559" s="138"/>
      <c r="N559" s="138"/>
      <c r="O559" s="138"/>
      <c r="P559" s="138"/>
      <c r="Q559" s="168"/>
      <c r="R559" s="384">
        <v>0.5</v>
      </c>
    </row>
    <row r="560" spans="1:18" s="164" customFormat="1" ht="35.1" customHeight="1">
      <c r="A560" s="666"/>
      <c r="B560" s="505" t="s">
        <v>294</v>
      </c>
      <c r="C560" s="692"/>
      <c r="D560" s="133"/>
      <c r="E560" s="839"/>
      <c r="F560" s="107" t="s">
        <v>19</v>
      </c>
      <c r="G560" s="468"/>
      <c r="H560" s="448"/>
      <c r="I560" s="169"/>
      <c r="J560" s="139"/>
      <c r="K560" s="139"/>
      <c r="L560" s="139"/>
      <c r="M560" s="139"/>
      <c r="N560" s="139"/>
      <c r="O560" s="139"/>
      <c r="P560" s="139"/>
      <c r="Q560" s="170"/>
      <c r="R560" s="399"/>
    </row>
    <row r="561" spans="1:18" s="164" customFormat="1" ht="35.1" customHeight="1" thickBot="1">
      <c r="A561" s="666"/>
      <c r="B561" s="559" t="s">
        <v>295</v>
      </c>
      <c r="C561" s="692"/>
      <c r="D561" s="562"/>
      <c r="E561" s="839"/>
      <c r="F561" s="125" t="s">
        <v>20</v>
      </c>
      <c r="G561" s="497"/>
      <c r="H561" s="449"/>
      <c r="I561" s="191"/>
      <c r="J561" s="147"/>
      <c r="K561" s="147"/>
      <c r="L561" s="147"/>
      <c r="M561" s="147"/>
      <c r="N561" s="147"/>
      <c r="O561" s="147"/>
      <c r="P561" s="147"/>
      <c r="Q561" s="171"/>
      <c r="R561" s="400"/>
    </row>
    <row r="562" spans="1:18" s="164" customFormat="1" ht="35.1" customHeight="1" thickBot="1">
      <c r="A562" s="667"/>
      <c r="B562" s="560"/>
      <c r="C562" s="681"/>
      <c r="D562" s="560"/>
      <c r="E562" s="840"/>
      <c r="F562" s="192"/>
      <c r="G562" s="484"/>
      <c r="H562" s="878"/>
      <c r="I562" s="631"/>
      <c r="J562" s="631"/>
      <c r="K562" s="631"/>
      <c r="L562" s="631"/>
      <c r="M562" s="631"/>
      <c r="N562" s="631"/>
      <c r="O562" s="631"/>
      <c r="P562" s="631"/>
      <c r="Q562" s="631"/>
      <c r="R562" s="192"/>
    </row>
    <row r="563" spans="1:18" s="164" customFormat="1" ht="35.1" hidden="1" customHeight="1" thickBot="1">
      <c r="A563" s="847" t="s">
        <v>296</v>
      </c>
      <c r="B563" s="848"/>
      <c r="C563" s="848"/>
      <c r="D563" s="848"/>
      <c r="E563" s="849"/>
      <c r="F563" s="179">
        <f>SUM(H563:Q563)</f>
        <v>1.085</v>
      </c>
      <c r="G563" s="481">
        <f t="shared" ref="G563:Q565" si="42">G555+G559</f>
        <v>0</v>
      </c>
      <c r="H563" s="179">
        <f t="shared" si="42"/>
        <v>0</v>
      </c>
      <c r="I563" s="179">
        <f t="shared" si="42"/>
        <v>1.085</v>
      </c>
      <c r="J563" s="179">
        <f t="shared" si="42"/>
        <v>0</v>
      </c>
      <c r="K563" s="179">
        <f t="shared" si="42"/>
        <v>0</v>
      </c>
      <c r="L563" s="179">
        <f t="shared" si="42"/>
        <v>0</v>
      </c>
      <c r="M563" s="179">
        <f t="shared" si="42"/>
        <v>0</v>
      </c>
      <c r="N563" s="179">
        <f t="shared" si="42"/>
        <v>0</v>
      </c>
      <c r="O563" s="179">
        <f t="shared" si="42"/>
        <v>0</v>
      </c>
      <c r="P563" s="179">
        <f t="shared" si="42"/>
        <v>0</v>
      </c>
      <c r="Q563" s="371">
        <f t="shared" si="42"/>
        <v>0</v>
      </c>
      <c r="R563" s="179">
        <f>R555+R559</f>
        <v>2.9</v>
      </c>
    </row>
    <row r="564" spans="1:18" s="164" customFormat="1" ht="35.1" hidden="1" customHeight="1" thickBot="1">
      <c r="A564" s="850" t="s">
        <v>297</v>
      </c>
      <c r="B564" s="851"/>
      <c r="C564" s="851"/>
      <c r="D564" s="851"/>
      <c r="E564" s="852"/>
      <c r="F564" s="180">
        <f>SUM(H564:Q564)</f>
        <v>0</v>
      </c>
      <c r="G564" s="481">
        <f t="shared" si="42"/>
        <v>0</v>
      </c>
      <c r="H564" s="179">
        <f t="shared" si="42"/>
        <v>0</v>
      </c>
      <c r="I564" s="179">
        <f t="shared" si="42"/>
        <v>0</v>
      </c>
      <c r="J564" s="179">
        <f t="shared" si="42"/>
        <v>0</v>
      </c>
      <c r="K564" s="179">
        <f t="shared" si="42"/>
        <v>0</v>
      </c>
      <c r="L564" s="179">
        <f t="shared" si="42"/>
        <v>0</v>
      </c>
      <c r="M564" s="179">
        <f t="shared" si="42"/>
        <v>0</v>
      </c>
      <c r="N564" s="179">
        <f t="shared" si="42"/>
        <v>0</v>
      </c>
      <c r="O564" s="179">
        <f t="shared" si="42"/>
        <v>0</v>
      </c>
      <c r="P564" s="179">
        <f t="shared" si="42"/>
        <v>0</v>
      </c>
      <c r="Q564" s="371">
        <f t="shared" si="42"/>
        <v>0</v>
      </c>
      <c r="R564" s="179">
        <f>R556+R560</f>
        <v>0</v>
      </c>
    </row>
    <row r="565" spans="1:18" s="164" customFormat="1" ht="35.1" hidden="1" customHeight="1" thickBot="1">
      <c r="A565" s="853" t="s">
        <v>298</v>
      </c>
      <c r="B565" s="854"/>
      <c r="C565" s="854"/>
      <c r="D565" s="854"/>
      <c r="E565" s="855"/>
      <c r="F565" s="181">
        <f>SUM(H565:Q565)</f>
        <v>0</v>
      </c>
      <c r="G565" s="481">
        <f t="shared" si="42"/>
        <v>0</v>
      </c>
      <c r="H565" s="179">
        <f t="shared" si="42"/>
        <v>0</v>
      </c>
      <c r="I565" s="179">
        <f t="shared" si="42"/>
        <v>0</v>
      </c>
      <c r="J565" s="179">
        <f t="shared" si="42"/>
        <v>0</v>
      </c>
      <c r="K565" s="179">
        <f t="shared" si="42"/>
        <v>0</v>
      </c>
      <c r="L565" s="179">
        <f t="shared" si="42"/>
        <v>0</v>
      </c>
      <c r="M565" s="179">
        <f t="shared" si="42"/>
        <v>0</v>
      </c>
      <c r="N565" s="179">
        <f t="shared" si="42"/>
        <v>0</v>
      </c>
      <c r="O565" s="179">
        <f t="shared" si="42"/>
        <v>0</v>
      </c>
      <c r="P565" s="179">
        <f t="shared" si="42"/>
        <v>0</v>
      </c>
      <c r="Q565" s="371">
        <f t="shared" si="42"/>
        <v>0</v>
      </c>
      <c r="R565" s="179">
        <f>R557+R561</f>
        <v>0</v>
      </c>
    </row>
    <row r="566" spans="1:18" s="224" customFormat="1" ht="57" hidden="1" customHeight="1" thickBot="1">
      <c r="A566" s="859" t="s">
        <v>628</v>
      </c>
      <c r="B566" s="860"/>
      <c r="C566" s="860"/>
      <c r="D566" s="860"/>
      <c r="E566" s="862"/>
      <c r="F566" s="182">
        <f>SUM(F563:F564)</f>
        <v>1.085</v>
      </c>
      <c r="G566" s="189">
        <f>SUM(G563:G564)</f>
        <v>0</v>
      </c>
      <c r="H566" s="182">
        <f>SUM(H563:H564)</f>
        <v>0</v>
      </c>
      <c r="I566" s="182">
        <f>SUM(I563:I564)</f>
        <v>1.085</v>
      </c>
      <c r="J566" s="182">
        <f>SUM(J563:J564)</f>
        <v>0</v>
      </c>
      <c r="K566" s="182">
        <f t="shared" ref="K566:Q566" si="43">SUM(K563:K564)</f>
        <v>0</v>
      </c>
      <c r="L566" s="182">
        <f t="shared" si="43"/>
        <v>0</v>
      </c>
      <c r="M566" s="182">
        <f t="shared" si="43"/>
        <v>0</v>
      </c>
      <c r="N566" s="182">
        <f t="shared" si="43"/>
        <v>0</v>
      </c>
      <c r="O566" s="182">
        <f t="shared" si="43"/>
        <v>0</v>
      </c>
      <c r="P566" s="182">
        <f t="shared" si="43"/>
        <v>0</v>
      </c>
      <c r="Q566" s="183">
        <f t="shared" si="43"/>
        <v>0</v>
      </c>
      <c r="R566" s="182">
        <f>SUM(R563:R564)</f>
        <v>2.9</v>
      </c>
    </row>
    <row r="567" spans="1:18" s="224" customFormat="1" ht="54.75" hidden="1" customHeight="1" thickBot="1">
      <c r="A567" s="866" t="s">
        <v>629</v>
      </c>
      <c r="B567" s="867"/>
      <c r="C567" s="867"/>
      <c r="D567" s="867"/>
      <c r="E567" s="868"/>
      <c r="F567" s="189">
        <f>SUM(F563:F565)</f>
        <v>1.085</v>
      </c>
      <c r="G567" s="189">
        <f t="shared" ref="G567:R567" si="44">SUM(G563:G565)</f>
        <v>0</v>
      </c>
      <c r="H567" s="189">
        <f t="shared" si="44"/>
        <v>0</v>
      </c>
      <c r="I567" s="189">
        <f t="shared" si="44"/>
        <v>1.085</v>
      </c>
      <c r="J567" s="189">
        <f t="shared" si="44"/>
        <v>0</v>
      </c>
      <c r="K567" s="189">
        <f t="shared" si="44"/>
        <v>0</v>
      </c>
      <c r="L567" s="189">
        <f t="shared" si="44"/>
        <v>0</v>
      </c>
      <c r="M567" s="189">
        <f t="shared" si="44"/>
        <v>0</v>
      </c>
      <c r="N567" s="189">
        <f t="shared" si="44"/>
        <v>0</v>
      </c>
      <c r="O567" s="189">
        <f t="shared" si="44"/>
        <v>0</v>
      </c>
      <c r="P567" s="189">
        <f t="shared" si="44"/>
        <v>0</v>
      </c>
      <c r="Q567" s="193">
        <f t="shared" si="44"/>
        <v>0</v>
      </c>
      <c r="R567" s="189">
        <f t="shared" si="44"/>
        <v>2.9</v>
      </c>
    </row>
    <row r="568" spans="1:18" s="164" customFormat="1" ht="35.1" customHeight="1" thickBot="1">
      <c r="A568" s="874"/>
      <c r="B568" s="875"/>
      <c r="C568" s="875"/>
      <c r="D568" s="875"/>
      <c r="E568" s="875"/>
      <c r="F568" s="875"/>
      <c r="G568" s="875"/>
      <c r="H568" s="875"/>
      <c r="I568" s="875"/>
      <c r="J568" s="875"/>
      <c r="K568" s="875"/>
      <c r="L568" s="875"/>
      <c r="M568" s="875"/>
      <c r="N568" s="875"/>
      <c r="O568" s="875"/>
      <c r="P568" s="875"/>
      <c r="Q568" s="875"/>
      <c r="R568" s="398"/>
    </row>
    <row r="569" spans="1:18" s="164" customFormat="1" ht="35.1" customHeight="1" thickBot="1">
      <c r="A569" s="847" t="s">
        <v>299</v>
      </c>
      <c r="B569" s="848"/>
      <c r="C569" s="848"/>
      <c r="D569" s="848"/>
      <c r="E569" s="848"/>
      <c r="F569" s="856"/>
      <c r="G569" s="482">
        <f t="shared" ref="G569:H571" si="45">G563</f>
        <v>0</v>
      </c>
      <c r="H569" s="181">
        <f t="shared" si="45"/>
        <v>0</v>
      </c>
      <c r="I569" s="181">
        <f t="shared" ref="I569:Q573" si="46">SUM(I563,H569)</f>
        <v>1.085</v>
      </c>
      <c r="J569" s="181">
        <f t="shared" si="46"/>
        <v>1.085</v>
      </c>
      <c r="K569" s="181">
        <f t="shared" si="46"/>
        <v>1.085</v>
      </c>
      <c r="L569" s="181">
        <f t="shared" si="46"/>
        <v>1.085</v>
      </c>
      <c r="M569" s="181">
        <f t="shared" si="46"/>
        <v>1.085</v>
      </c>
      <c r="N569" s="181">
        <f t="shared" si="46"/>
        <v>1.085</v>
      </c>
      <c r="O569" s="181">
        <f t="shared" si="46"/>
        <v>1.085</v>
      </c>
      <c r="P569" s="181">
        <f t="shared" si="46"/>
        <v>1.085</v>
      </c>
      <c r="Q569" s="186">
        <f t="shared" si="46"/>
        <v>1.085</v>
      </c>
      <c r="R569" s="181">
        <f>R563</f>
        <v>2.9</v>
      </c>
    </row>
    <row r="570" spans="1:18" s="164" customFormat="1" ht="35.1" customHeight="1" thickBot="1">
      <c r="A570" s="850" t="s">
        <v>300</v>
      </c>
      <c r="B570" s="851"/>
      <c r="C570" s="851"/>
      <c r="D570" s="851"/>
      <c r="E570" s="851"/>
      <c r="F570" s="857"/>
      <c r="G570" s="482">
        <f t="shared" si="45"/>
        <v>0</v>
      </c>
      <c r="H570" s="181">
        <f t="shared" si="45"/>
        <v>0</v>
      </c>
      <c r="I570" s="181">
        <f t="shared" si="46"/>
        <v>0</v>
      </c>
      <c r="J570" s="181">
        <f t="shared" si="46"/>
        <v>0</v>
      </c>
      <c r="K570" s="181">
        <f t="shared" si="46"/>
        <v>0</v>
      </c>
      <c r="L570" s="181">
        <f t="shared" si="46"/>
        <v>0</v>
      </c>
      <c r="M570" s="181">
        <f t="shared" si="46"/>
        <v>0</v>
      </c>
      <c r="N570" s="181">
        <f t="shared" si="46"/>
        <v>0</v>
      </c>
      <c r="O570" s="181">
        <f t="shared" si="46"/>
        <v>0</v>
      </c>
      <c r="P570" s="181">
        <f t="shared" si="46"/>
        <v>0</v>
      </c>
      <c r="Q570" s="186">
        <f t="shared" si="46"/>
        <v>0</v>
      </c>
      <c r="R570" s="181">
        <f>R564</f>
        <v>0</v>
      </c>
    </row>
    <row r="571" spans="1:18" s="164" customFormat="1" ht="35.1" customHeight="1" thickBot="1">
      <c r="A571" s="853" t="s">
        <v>301</v>
      </c>
      <c r="B571" s="854"/>
      <c r="C571" s="854"/>
      <c r="D571" s="854"/>
      <c r="E571" s="854"/>
      <c r="F571" s="858"/>
      <c r="G571" s="482">
        <f t="shared" si="45"/>
        <v>0</v>
      </c>
      <c r="H571" s="181">
        <f t="shared" si="45"/>
        <v>0</v>
      </c>
      <c r="I571" s="181">
        <f t="shared" si="46"/>
        <v>0</v>
      </c>
      <c r="J571" s="181">
        <f t="shared" si="46"/>
        <v>0</v>
      </c>
      <c r="K571" s="181">
        <f t="shared" si="46"/>
        <v>0</v>
      </c>
      <c r="L571" s="181">
        <f t="shared" si="46"/>
        <v>0</v>
      </c>
      <c r="M571" s="181">
        <f t="shared" si="46"/>
        <v>0</v>
      </c>
      <c r="N571" s="181">
        <f t="shared" si="46"/>
        <v>0</v>
      </c>
      <c r="O571" s="181">
        <f t="shared" si="46"/>
        <v>0</v>
      </c>
      <c r="P571" s="181">
        <f t="shared" si="46"/>
        <v>0</v>
      </c>
      <c r="Q571" s="186">
        <f t="shared" si="46"/>
        <v>0</v>
      </c>
      <c r="R571" s="181">
        <f>R565</f>
        <v>0</v>
      </c>
    </row>
    <row r="572" spans="1:18" s="224" customFormat="1" ht="64.5" customHeight="1" thickBot="1">
      <c r="A572" s="859" t="s">
        <v>630</v>
      </c>
      <c r="B572" s="860"/>
      <c r="C572" s="860"/>
      <c r="D572" s="860"/>
      <c r="E572" s="861"/>
      <c r="F572" s="862"/>
      <c r="G572" s="189">
        <f>SUM(G569:G570)</f>
        <v>0</v>
      </c>
      <c r="H572" s="182">
        <f>SUM(H569:H570)</f>
        <v>0</v>
      </c>
      <c r="I572" s="187">
        <f t="shared" si="46"/>
        <v>1.085</v>
      </c>
      <c r="J572" s="187">
        <f t="shared" si="46"/>
        <v>1.085</v>
      </c>
      <c r="K572" s="187">
        <f t="shared" si="46"/>
        <v>1.085</v>
      </c>
      <c r="L572" s="187">
        <f t="shared" si="46"/>
        <v>1.085</v>
      </c>
      <c r="M572" s="187">
        <f t="shared" si="46"/>
        <v>1.085</v>
      </c>
      <c r="N572" s="187">
        <f t="shared" si="46"/>
        <v>1.085</v>
      </c>
      <c r="O572" s="187">
        <f t="shared" si="46"/>
        <v>1.085</v>
      </c>
      <c r="P572" s="187">
        <f t="shared" si="46"/>
        <v>1.085</v>
      </c>
      <c r="Q572" s="188">
        <f t="shared" si="46"/>
        <v>1.085</v>
      </c>
      <c r="R572" s="182">
        <f>SUM(R569:R570)</f>
        <v>2.9</v>
      </c>
    </row>
    <row r="573" spans="1:18" s="224" customFormat="1" ht="62.25" customHeight="1" thickBot="1">
      <c r="A573" s="871" t="s">
        <v>631</v>
      </c>
      <c r="B573" s="872"/>
      <c r="C573" s="872"/>
      <c r="D573" s="872"/>
      <c r="E573" s="872"/>
      <c r="F573" s="873"/>
      <c r="G573" s="189">
        <f>SUM(G569:G571)</f>
        <v>0</v>
      </c>
      <c r="H573" s="189">
        <f>SUM(H569:H571)</f>
        <v>0</v>
      </c>
      <c r="I573" s="184">
        <f t="shared" si="46"/>
        <v>1.085</v>
      </c>
      <c r="J573" s="184">
        <f t="shared" si="46"/>
        <v>1.085</v>
      </c>
      <c r="K573" s="184">
        <f t="shared" si="46"/>
        <v>1.085</v>
      </c>
      <c r="L573" s="184">
        <f t="shared" si="46"/>
        <v>1.085</v>
      </c>
      <c r="M573" s="184">
        <f t="shared" si="46"/>
        <v>1.085</v>
      </c>
      <c r="N573" s="184">
        <f t="shared" si="46"/>
        <v>1.085</v>
      </c>
      <c r="O573" s="184">
        <f t="shared" si="46"/>
        <v>1.085</v>
      </c>
      <c r="P573" s="184">
        <f t="shared" si="46"/>
        <v>1.085</v>
      </c>
      <c r="Q573" s="185">
        <f t="shared" si="46"/>
        <v>1.085</v>
      </c>
      <c r="R573" s="189">
        <f>SUM(R569:R571)</f>
        <v>2.9</v>
      </c>
    </row>
    <row r="574" spans="1:18" s="164" customFormat="1" thickBot="1">
      <c r="A574" s="874"/>
      <c r="B574" s="875"/>
      <c r="C574" s="875"/>
      <c r="D574" s="875"/>
      <c r="E574" s="875"/>
      <c r="F574" s="875"/>
      <c r="G574" s="875"/>
      <c r="H574" s="875"/>
      <c r="I574" s="875"/>
      <c r="J574" s="875"/>
      <c r="K574" s="875"/>
      <c r="L574" s="875"/>
      <c r="M574" s="875"/>
      <c r="N574" s="875"/>
      <c r="O574" s="875"/>
      <c r="P574" s="875"/>
      <c r="Q574" s="875"/>
      <c r="R574" s="398"/>
    </row>
    <row r="575" spans="1:18" s="164" customFormat="1" ht="35.1" customHeight="1" thickBot="1">
      <c r="A575" s="876" t="s">
        <v>302</v>
      </c>
      <c r="B575" s="877"/>
      <c r="C575" s="877"/>
      <c r="D575" s="877"/>
      <c r="E575" s="877"/>
      <c r="F575" s="877"/>
      <c r="G575" s="877"/>
      <c r="H575" s="877"/>
      <c r="I575" s="877"/>
      <c r="J575" s="877"/>
      <c r="K575" s="877"/>
      <c r="L575" s="877"/>
      <c r="M575" s="877"/>
      <c r="N575" s="877"/>
      <c r="O575" s="877"/>
      <c r="P575" s="877"/>
      <c r="Q575" s="877"/>
      <c r="R575" s="454"/>
    </row>
    <row r="576" spans="1:18" s="164" customFormat="1" ht="35.1" customHeight="1">
      <c r="A576" s="665">
        <v>93</v>
      </c>
      <c r="B576" s="536" t="s">
        <v>239</v>
      </c>
      <c r="C576" s="830" t="s">
        <v>228</v>
      </c>
      <c r="D576" s="536" t="s">
        <v>417</v>
      </c>
      <c r="E576" s="665" t="s">
        <v>17</v>
      </c>
      <c r="F576" s="102" t="s">
        <v>18</v>
      </c>
      <c r="G576" s="485">
        <f>R576*J5</f>
        <v>0</v>
      </c>
      <c r="H576" s="173">
        <v>6.7299999999999999E-2</v>
      </c>
      <c r="I576" s="138"/>
      <c r="J576" s="138"/>
      <c r="K576" s="138"/>
      <c r="L576" s="138"/>
      <c r="M576" s="138"/>
      <c r="N576" s="138"/>
      <c r="O576" s="138"/>
      <c r="P576" s="138"/>
      <c r="Q576" s="168"/>
      <c r="R576" s="384">
        <v>0.93</v>
      </c>
    </row>
    <row r="577" spans="1:18" s="164" customFormat="1" ht="35.1" customHeight="1">
      <c r="A577" s="666"/>
      <c r="B577" s="505" t="s">
        <v>303</v>
      </c>
      <c r="C577" s="692"/>
      <c r="D577" s="117"/>
      <c r="E577" s="880"/>
      <c r="F577" s="107" t="s">
        <v>19</v>
      </c>
      <c r="G577" s="486"/>
      <c r="H577" s="169"/>
      <c r="I577" s="139"/>
      <c r="J577" s="139"/>
      <c r="K577" s="139"/>
      <c r="L577" s="139"/>
      <c r="M577" s="139"/>
      <c r="N577" s="139"/>
      <c r="O577" s="139"/>
      <c r="P577" s="139"/>
      <c r="Q577" s="170"/>
      <c r="R577" s="385"/>
    </row>
    <row r="578" spans="1:18" s="164" customFormat="1" ht="35.1" customHeight="1" thickBot="1">
      <c r="A578" s="666"/>
      <c r="B578" s="559" t="s">
        <v>304</v>
      </c>
      <c r="C578" s="692"/>
      <c r="D578" s="562"/>
      <c r="E578" s="880"/>
      <c r="F578" s="125" t="s">
        <v>20</v>
      </c>
      <c r="G578" s="487"/>
      <c r="H578" s="146"/>
      <c r="I578" s="147"/>
      <c r="J578" s="147"/>
      <c r="K578" s="147"/>
      <c r="L578" s="147"/>
      <c r="M578" s="147"/>
      <c r="N578" s="147"/>
      <c r="O578" s="147"/>
      <c r="P578" s="147"/>
      <c r="Q578" s="171"/>
      <c r="R578" s="387"/>
    </row>
    <row r="579" spans="1:18" s="164" customFormat="1" ht="35.1" customHeight="1" thickBot="1">
      <c r="A579" s="667"/>
      <c r="B579" s="560"/>
      <c r="C579" s="681"/>
      <c r="D579" s="560"/>
      <c r="E579" s="881"/>
      <c r="F579" s="558"/>
      <c r="G579" s="480"/>
      <c r="H579" s="882"/>
      <c r="I579" s="708"/>
      <c r="J579" s="708"/>
      <c r="K579" s="708"/>
      <c r="L579" s="708"/>
      <c r="M579" s="708"/>
      <c r="N579" s="708"/>
      <c r="O579" s="708"/>
      <c r="P579" s="708"/>
      <c r="Q579" s="708"/>
      <c r="R579" s="558"/>
    </row>
    <row r="580" spans="1:18" s="164" customFormat="1" ht="39.950000000000003" hidden="1" customHeight="1" thickBot="1">
      <c r="A580" s="847" t="s">
        <v>305</v>
      </c>
      <c r="B580" s="848"/>
      <c r="C580" s="848"/>
      <c r="D580" s="848"/>
      <c r="E580" s="849"/>
      <c r="F580" s="179">
        <f>SUM(H580:Q580)</f>
        <v>6.7299999999999999E-2</v>
      </c>
      <c r="G580" s="481">
        <f t="shared" ref="G580:Q582" si="47">G576</f>
        <v>0</v>
      </c>
      <c r="H580" s="179">
        <f t="shared" si="47"/>
        <v>6.7299999999999999E-2</v>
      </c>
      <c r="I580" s="179">
        <f t="shared" si="47"/>
        <v>0</v>
      </c>
      <c r="J580" s="179">
        <f t="shared" si="47"/>
        <v>0</v>
      </c>
      <c r="K580" s="179">
        <f t="shared" si="47"/>
        <v>0</v>
      </c>
      <c r="L580" s="179">
        <f t="shared" si="47"/>
        <v>0</v>
      </c>
      <c r="M580" s="179">
        <f t="shared" si="47"/>
        <v>0</v>
      </c>
      <c r="N580" s="179">
        <f t="shared" si="47"/>
        <v>0</v>
      </c>
      <c r="O580" s="179">
        <f t="shared" si="47"/>
        <v>0</v>
      </c>
      <c r="P580" s="179">
        <f t="shared" si="47"/>
        <v>0</v>
      </c>
      <c r="Q580" s="371">
        <f t="shared" si="47"/>
        <v>0</v>
      </c>
      <c r="R580" s="179">
        <f>R576</f>
        <v>0.93</v>
      </c>
    </row>
    <row r="581" spans="1:18" s="164" customFormat="1" ht="39.950000000000003" hidden="1" customHeight="1" thickBot="1">
      <c r="A581" s="850" t="s">
        <v>306</v>
      </c>
      <c r="B581" s="851"/>
      <c r="C581" s="851"/>
      <c r="D581" s="851"/>
      <c r="E581" s="852"/>
      <c r="F581" s="179">
        <f>SUM(H581:Q581)</f>
        <v>0</v>
      </c>
      <c r="G581" s="481">
        <f t="shared" si="47"/>
        <v>0</v>
      </c>
      <c r="H581" s="179">
        <f t="shared" si="47"/>
        <v>0</v>
      </c>
      <c r="I581" s="179">
        <f t="shared" si="47"/>
        <v>0</v>
      </c>
      <c r="J581" s="179">
        <f t="shared" si="47"/>
        <v>0</v>
      </c>
      <c r="K581" s="179">
        <f t="shared" si="47"/>
        <v>0</v>
      </c>
      <c r="L581" s="179">
        <f t="shared" si="47"/>
        <v>0</v>
      </c>
      <c r="M581" s="179">
        <f t="shared" si="47"/>
        <v>0</v>
      </c>
      <c r="N581" s="179">
        <f t="shared" si="47"/>
        <v>0</v>
      </c>
      <c r="O581" s="179">
        <f t="shared" si="47"/>
        <v>0</v>
      </c>
      <c r="P581" s="179">
        <f t="shared" si="47"/>
        <v>0</v>
      </c>
      <c r="Q581" s="371">
        <f t="shared" si="47"/>
        <v>0</v>
      </c>
      <c r="R581" s="179">
        <f>R577</f>
        <v>0</v>
      </c>
    </row>
    <row r="582" spans="1:18" s="164" customFormat="1" ht="39.950000000000003" hidden="1" customHeight="1" thickBot="1">
      <c r="A582" s="853" t="s">
        <v>307</v>
      </c>
      <c r="B582" s="854"/>
      <c r="C582" s="854"/>
      <c r="D582" s="854"/>
      <c r="E582" s="855"/>
      <c r="F582" s="181">
        <f>SUM(H582:Q582)</f>
        <v>0</v>
      </c>
      <c r="G582" s="481">
        <f t="shared" si="47"/>
        <v>0</v>
      </c>
      <c r="H582" s="179">
        <f t="shared" si="47"/>
        <v>0</v>
      </c>
      <c r="I582" s="179">
        <f t="shared" si="47"/>
        <v>0</v>
      </c>
      <c r="J582" s="179">
        <f t="shared" si="47"/>
        <v>0</v>
      </c>
      <c r="K582" s="179">
        <f t="shared" si="47"/>
        <v>0</v>
      </c>
      <c r="L582" s="179">
        <f t="shared" si="47"/>
        <v>0</v>
      </c>
      <c r="M582" s="179">
        <f t="shared" si="47"/>
        <v>0</v>
      </c>
      <c r="N582" s="179">
        <f t="shared" si="47"/>
        <v>0</v>
      </c>
      <c r="O582" s="179">
        <f t="shared" si="47"/>
        <v>0</v>
      </c>
      <c r="P582" s="179">
        <f t="shared" si="47"/>
        <v>0</v>
      </c>
      <c r="Q582" s="371">
        <f t="shared" si="47"/>
        <v>0</v>
      </c>
      <c r="R582" s="179">
        <f>R578</f>
        <v>0</v>
      </c>
    </row>
    <row r="583" spans="1:18" s="224" customFormat="1" ht="54.75" hidden="1" customHeight="1" thickBot="1">
      <c r="A583" s="859" t="s">
        <v>632</v>
      </c>
      <c r="B583" s="860"/>
      <c r="C583" s="860"/>
      <c r="D583" s="860"/>
      <c r="E583" s="862"/>
      <c r="F583" s="182">
        <f>SUM(F580:F581)</f>
        <v>6.7299999999999999E-2</v>
      </c>
      <c r="G583" s="189">
        <f>SUM(G580:G581)</f>
        <v>0</v>
      </c>
      <c r="H583" s="182">
        <f>SUM(H580:H581)</f>
        <v>6.7299999999999999E-2</v>
      </c>
      <c r="I583" s="182">
        <f>SUM(I580:I581)</f>
        <v>0</v>
      </c>
      <c r="J583" s="182">
        <f>SUM(J580:J581)</f>
        <v>0</v>
      </c>
      <c r="K583" s="182">
        <f t="shared" ref="K583:Q583" si="48">SUM(K580:K581)</f>
        <v>0</v>
      </c>
      <c r="L583" s="182">
        <f t="shared" si="48"/>
        <v>0</v>
      </c>
      <c r="M583" s="182">
        <f t="shared" si="48"/>
        <v>0</v>
      </c>
      <c r="N583" s="182">
        <f t="shared" si="48"/>
        <v>0</v>
      </c>
      <c r="O583" s="182">
        <f t="shared" si="48"/>
        <v>0</v>
      </c>
      <c r="P583" s="182">
        <f t="shared" si="48"/>
        <v>0</v>
      </c>
      <c r="Q583" s="183">
        <f t="shared" si="48"/>
        <v>0</v>
      </c>
      <c r="R583" s="182">
        <f>SUM(R580:R581)</f>
        <v>0.93</v>
      </c>
    </row>
    <row r="584" spans="1:18" s="224" customFormat="1" ht="51.75" hidden="1" customHeight="1" thickBot="1">
      <c r="A584" s="866" t="s">
        <v>633</v>
      </c>
      <c r="B584" s="867"/>
      <c r="C584" s="867"/>
      <c r="D584" s="867"/>
      <c r="E584" s="868"/>
      <c r="F584" s="184">
        <f>SUM(F580:F582)</f>
        <v>6.7299999999999999E-2</v>
      </c>
      <c r="G584" s="184">
        <f t="shared" ref="G584:R584" si="49">SUM(G580:G582)</f>
        <v>0</v>
      </c>
      <c r="H584" s="184">
        <f t="shared" si="49"/>
        <v>6.7299999999999999E-2</v>
      </c>
      <c r="I584" s="184">
        <f t="shared" si="49"/>
        <v>0</v>
      </c>
      <c r="J584" s="184">
        <f t="shared" si="49"/>
        <v>0</v>
      </c>
      <c r="K584" s="184">
        <f t="shared" si="49"/>
        <v>0</v>
      </c>
      <c r="L584" s="184">
        <f t="shared" si="49"/>
        <v>0</v>
      </c>
      <c r="M584" s="184">
        <f t="shared" si="49"/>
        <v>0</v>
      </c>
      <c r="N584" s="184">
        <f t="shared" si="49"/>
        <v>0</v>
      </c>
      <c r="O584" s="184">
        <f t="shared" si="49"/>
        <v>0</v>
      </c>
      <c r="P584" s="184">
        <f t="shared" si="49"/>
        <v>0</v>
      </c>
      <c r="Q584" s="185">
        <f t="shared" si="49"/>
        <v>0</v>
      </c>
      <c r="R584" s="184">
        <f t="shared" si="49"/>
        <v>0.93</v>
      </c>
    </row>
    <row r="585" spans="1:18" s="164" customFormat="1" ht="39.950000000000003" customHeight="1" thickBot="1">
      <c r="A585" s="879"/>
      <c r="B585" s="870"/>
      <c r="C585" s="870"/>
      <c r="D585" s="870"/>
      <c r="E585" s="870"/>
      <c r="F585" s="870"/>
      <c r="G585" s="870"/>
      <c r="H585" s="870"/>
      <c r="I585" s="870"/>
      <c r="J585" s="870"/>
      <c r="K585" s="870"/>
      <c r="L585" s="870"/>
      <c r="M585" s="870"/>
      <c r="N585" s="870"/>
      <c r="O585" s="870"/>
      <c r="P585" s="870"/>
      <c r="Q585" s="870"/>
      <c r="R585" s="398"/>
    </row>
    <row r="586" spans="1:18" s="164" customFormat="1" ht="39.950000000000003" customHeight="1" thickBot="1">
      <c r="A586" s="847" t="s">
        <v>308</v>
      </c>
      <c r="B586" s="848"/>
      <c r="C586" s="848"/>
      <c r="D586" s="848"/>
      <c r="E586" s="848"/>
      <c r="F586" s="856"/>
      <c r="G586" s="482">
        <f t="shared" ref="G586:H588" si="50">G580</f>
        <v>0</v>
      </c>
      <c r="H586" s="181">
        <f t="shared" si="50"/>
        <v>6.7299999999999999E-2</v>
      </c>
      <c r="I586" s="181">
        <f t="shared" ref="I586:Q590" si="51">SUM(I580,H586)</f>
        <v>6.7299999999999999E-2</v>
      </c>
      <c r="J586" s="181">
        <f t="shared" si="51"/>
        <v>6.7299999999999999E-2</v>
      </c>
      <c r="K586" s="181">
        <f t="shared" si="51"/>
        <v>6.7299999999999999E-2</v>
      </c>
      <c r="L586" s="181">
        <f t="shared" si="51"/>
        <v>6.7299999999999999E-2</v>
      </c>
      <c r="M586" s="181">
        <f t="shared" si="51"/>
        <v>6.7299999999999999E-2</v>
      </c>
      <c r="N586" s="181">
        <f t="shared" si="51"/>
        <v>6.7299999999999999E-2</v>
      </c>
      <c r="O586" s="181">
        <f t="shared" si="51"/>
        <v>6.7299999999999999E-2</v>
      </c>
      <c r="P586" s="181">
        <f t="shared" si="51"/>
        <v>6.7299999999999999E-2</v>
      </c>
      <c r="Q586" s="186">
        <f t="shared" si="51"/>
        <v>6.7299999999999999E-2</v>
      </c>
      <c r="R586" s="181">
        <f>R580</f>
        <v>0.93</v>
      </c>
    </row>
    <row r="587" spans="1:18" s="164" customFormat="1" ht="39.950000000000003" customHeight="1" thickBot="1">
      <c r="A587" s="850" t="s">
        <v>309</v>
      </c>
      <c r="B587" s="851"/>
      <c r="C587" s="851"/>
      <c r="D587" s="851"/>
      <c r="E587" s="851"/>
      <c r="F587" s="857"/>
      <c r="G587" s="482">
        <f t="shared" si="50"/>
        <v>0</v>
      </c>
      <c r="H587" s="181">
        <f t="shared" si="50"/>
        <v>0</v>
      </c>
      <c r="I587" s="181">
        <f t="shared" si="51"/>
        <v>0</v>
      </c>
      <c r="J587" s="181">
        <f t="shared" si="51"/>
        <v>0</v>
      </c>
      <c r="K587" s="181">
        <f t="shared" si="51"/>
        <v>0</v>
      </c>
      <c r="L587" s="181">
        <f t="shared" si="51"/>
        <v>0</v>
      </c>
      <c r="M587" s="181">
        <f t="shared" si="51"/>
        <v>0</v>
      </c>
      <c r="N587" s="181">
        <f t="shared" si="51"/>
        <v>0</v>
      </c>
      <c r="O587" s="181">
        <f t="shared" si="51"/>
        <v>0</v>
      </c>
      <c r="P587" s="181">
        <f t="shared" si="51"/>
        <v>0</v>
      </c>
      <c r="Q587" s="186">
        <f t="shared" si="51"/>
        <v>0</v>
      </c>
      <c r="R587" s="181">
        <f>R581</f>
        <v>0</v>
      </c>
    </row>
    <row r="588" spans="1:18" s="164" customFormat="1" ht="39.950000000000003" customHeight="1" thickBot="1">
      <c r="A588" s="853" t="s">
        <v>310</v>
      </c>
      <c r="B588" s="854"/>
      <c r="C588" s="854"/>
      <c r="D588" s="854"/>
      <c r="E588" s="854"/>
      <c r="F588" s="858"/>
      <c r="G588" s="482">
        <f t="shared" si="50"/>
        <v>0</v>
      </c>
      <c r="H588" s="181">
        <f t="shared" si="50"/>
        <v>0</v>
      </c>
      <c r="I588" s="181">
        <f t="shared" si="51"/>
        <v>0</v>
      </c>
      <c r="J588" s="181">
        <f t="shared" si="51"/>
        <v>0</v>
      </c>
      <c r="K588" s="181">
        <f t="shared" si="51"/>
        <v>0</v>
      </c>
      <c r="L588" s="181">
        <f t="shared" si="51"/>
        <v>0</v>
      </c>
      <c r="M588" s="181">
        <f t="shared" si="51"/>
        <v>0</v>
      </c>
      <c r="N588" s="181">
        <f t="shared" si="51"/>
        <v>0</v>
      </c>
      <c r="O588" s="181">
        <f t="shared" si="51"/>
        <v>0</v>
      </c>
      <c r="P588" s="181">
        <f t="shared" si="51"/>
        <v>0</v>
      </c>
      <c r="Q588" s="186">
        <f t="shared" si="51"/>
        <v>0</v>
      </c>
      <c r="R588" s="181">
        <f>R582</f>
        <v>0</v>
      </c>
    </row>
    <row r="589" spans="1:18" s="224" customFormat="1" ht="65.25" customHeight="1" thickBot="1">
      <c r="A589" s="859" t="s">
        <v>634</v>
      </c>
      <c r="B589" s="860"/>
      <c r="C589" s="860"/>
      <c r="D589" s="860"/>
      <c r="E589" s="861"/>
      <c r="F589" s="862"/>
      <c r="G589" s="189">
        <f>SUM(G586:G587)</f>
        <v>0</v>
      </c>
      <c r="H589" s="182">
        <f>SUM(H586:H587)</f>
        <v>6.7299999999999999E-2</v>
      </c>
      <c r="I589" s="187">
        <f t="shared" si="51"/>
        <v>6.7299999999999999E-2</v>
      </c>
      <c r="J589" s="187">
        <f t="shared" si="51"/>
        <v>6.7299999999999999E-2</v>
      </c>
      <c r="K589" s="187">
        <f t="shared" si="51"/>
        <v>6.7299999999999999E-2</v>
      </c>
      <c r="L589" s="187">
        <f t="shared" si="51"/>
        <v>6.7299999999999999E-2</v>
      </c>
      <c r="M589" s="187">
        <f t="shared" si="51"/>
        <v>6.7299999999999999E-2</v>
      </c>
      <c r="N589" s="187">
        <f t="shared" si="51"/>
        <v>6.7299999999999999E-2</v>
      </c>
      <c r="O589" s="187">
        <f t="shared" si="51"/>
        <v>6.7299999999999999E-2</v>
      </c>
      <c r="P589" s="187">
        <f t="shared" si="51"/>
        <v>6.7299999999999999E-2</v>
      </c>
      <c r="Q589" s="188">
        <f t="shared" si="51"/>
        <v>6.7299999999999999E-2</v>
      </c>
      <c r="R589" s="182">
        <f>SUM(R586:R587)</f>
        <v>0.93</v>
      </c>
    </row>
    <row r="590" spans="1:18" s="224" customFormat="1" ht="82.5" customHeight="1" thickBot="1">
      <c r="A590" s="871" t="s">
        <v>635</v>
      </c>
      <c r="B590" s="872"/>
      <c r="C590" s="872"/>
      <c r="D590" s="872"/>
      <c r="E590" s="872"/>
      <c r="F590" s="873"/>
      <c r="G590" s="189">
        <f>SUM(G586:G588)</f>
        <v>0</v>
      </c>
      <c r="H590" s="189">
        <f>SUM(H586:H588)</f>
        <v>6.7299999999999999E-2</v>
      </c>
      <c r="I590" s="184">
        <f t="shared" si="51"/>
        <v>6.7299999999999999E-2</v>
      </c>
      <c r="J590" s="184">
        <f t="shared" si="51"/>
        <v>6.7299999999999999E-2</v>
      </c>
      <c r="K590" s="184">
        <f t="shared" si="51"/>
        <v>6.7299999999999999E-2</v>
      </c>
      <c r="L590" s="184">
        <f t="shared" si="51"/>
        <v>6.7299999999999999E-2</v>
      </c>
      <c r="M590" s="184">
        <f t="shared" si="51"/>
        <v>6.7299999999999999E-2</v>
      </c>
      <c r="N590" s="184">
        <f t="shared" si="51"/>
        <v>6.7299999999999999E-2</v>
      </c>
      <c r="O590" s="184">
        <f t="shared" si="51"/>
        <v>6.7299999999999999E-2</v>
      </c>
      <c r="P590" s="184">
        <f t="shared" si="51"/>
        <v>6.7299999999999999E-2</v>
      </c>
      <c r="Q590" s="185">
        <f t="shared" si="51"/>
        <v>6.7299999999999999E-2</v>
      </c>
      <c r="R590" s="189">
        <f>SUM(R586:R588)</f>
        <v>0.93</v>
      </c>
    </row>
    <row r="591" spans="1:18" s="164" customFormat="1" ht="39.950000000000003" customHeight="1" thickBot="1">
      <c r="A591" s="874"/>
      <c r="B591" s="875"/>
      <c r="C591" s="875"/>
      <c r="D591" s="875"/>
      <c r="E591" s="875"/>
      <c r="F591" s="875"/>
      <c r="G591" s="875"/>
      <c r="H591" s="875"/>
      <c r="I591" s="875"/>
      <c r="J591" s="875"/>
      <c r="K591" s="875"/>
      <c r="L591" s="875"/>
      <c r="M591" s="875"/>
      <c r="N591" s="875"/>
      <c r="O591" s="875"/>
      <c r="P591" s="875"/>
      <c r="Q591" s="875"/>
      <c r="R591" s="398"/>
    </row>
    <row r="592" spans="1:18" s="164" customFormat="1" ht="35.1" customHeight="1" thickBot="1">
      <c r="A592" s="876" t="s">
        <v>311</v>
      </c>
      <c r="B592" s="883"/>
      <c r="C592" s="877"/>
      <c r="D592" s="877"/>
      <c r="E592" s="877"/>
      <c r="F592" s="877"/>
      <c r="G592" s="877"/>
      <c r="H592" s="877"/>
      <c r="I592" s="877"/>
      <c r="J592" s="877"/>
      <c r="K592" s="877"/>
      <c r="L592" s="877"/>
      <c r="M592" s="877"/>
      <c r="N592" s="877"/>
      <c r="O592" s="877"/>
      <c r="P592" s="877"/>
      <c r="Q592" s="877"/>
      <c r="R592" s="454"/>
    </row>
    <row r="593" spans="1:18" s="164" customFormat="1" ht="34.5" customHeight="1">
      <c r="A593" s="682">
        <v>94</v>
      </c>
      <c r="B593" s="536" t="s">
        <v>313</v>
      </c>
      <c r="C593" s="884" t="s">
        <v>176</v>
      </c>
      <c r="D593" s="536" t="s">
        <v>94</v>
      </c>
      <c r="E593" s="665" t="s">
        <v>451</v>
      </c>
      <c r="F593" s="102" t="s">
        <v>18</v>
      </c>
      <c r="G593" s="456"/>
      <c r="H593" s="173"/>
      <c r="I593" s="98"/>
      <c r="J593" s="138"/>
      <c r="K593" s="138"/>
      <c r="L593" s="138"/>
      <c r="M593" s="138"/>
      <c r="N593" s="138"/>
      <c r="O593" s="138"/>
      <c r="P593" s="138"/>
      <c r="Q593" s="168"/>
      <c r="R593" s="384"/>
    </row>
    <row r="594" spans="1:18" s="164" customFormat="1" ht="35.1" customHeight="1">
      <c r="A594" s="683"/>
      <c r="B594" s="505" t="s">
        <v>312</v>
      </c>
      <c r="C594" s="885"/>
      <c r="D594" s="117"/>
      <c r="E594" s="835"/>
      <c r="F594" s="107" t="s">
        <v>19</v>
      </c>
      <c r="G594" s="468"/>
      <c r="H594" s="169"/>
      <c r="I594" s="140"/>
      <c r="J594" s="139"/>
      <c r="K594" s="139"/>
      <c r="L594" s="139"/>
      <c r="M594" s="139"/>
      <c r="N594" s="139"/>
      <c r="O594" s="139"/>
      <c r="P594" s="139"/>
      <c r="Q594" s="170"/>
      <c r="R594" s="385"/>
    </row>
    <row r="595" spans="1:18" s="164" customFormat="1" ht="35.1" customHeight="1" thickBot="1">
      <c r="A595" s="683"/>
      <c r="B595" s="559" t="s">
        <v>636</v>
      </c>
      <c r="C595" s="885"/>
      <c r="D595" s="560"/>
      <c r="E595" s="835"/>
      <c r="F595" s="125" t="s">
        <v>20</v>
      </c>
      <c r="G595" s="497">
        <f>R595*J5</f>
        <v>0</v>
      </c>
      <c r="H595" s="191"/>
      <c r="I595" s="147"/>
      <c r="J595" s="147"/>
      <c r="K595" s="147"/>
      <c r="L595" s="147"/>
      <c r="M595" s="147"/>
      <c r="N595" s="147"/>
      <c r="O595" s="147"/>
      <c r="P595" s="147">
        <v>6.9000000000000006E-2</v>
      </c>
      <c r="Q595" s="171"/>
      <c r="R595" s="387">
        <v>1</v>
      </c>
    </row>
    <row r="596" spans="1:18" s="164" customFormat="1" ht="35.1" customHeight="1" thickBot="1">
      <c r="A596" s="683"/>
      <c r="B596" s="559" t="s">
        <v>637</v>
      </c>
      <c r="C596" s="885"/>
      <c r="D596" s="536"/>
      <c r="E596" s="835"/>
      <c r="F596" s="509"/>
      <c r="G596" s="461"/>
      <c r="H596" s="632"/>
      <c r="I596" s="632"/>
      <c r="J596" s="632"/>
      <c r="K596" s="632"/>
      <c r="L596" s="632"/>
      <c r="M596" s="632"/>
      <c r="N596" s="632"/>
      <c r="O596" s="632"/>
      <c r="P596" s="632"/>
      <c r="Q596" s="632"/>
      <c r="R596" s="509"/>
    </row>
    <row r="597" spans="1:18" s="164" customFormat="1" ht="34.5" customHeight="1">
      <c r="A597" s="682">
        <v>95</v>
      </c>
      <c r="B597" s="536" t="s">
        <v>313</v>
      </c>
      <c r="C597" s="886" t="s">
        <v>180</v>
      </c>
      <c r="D597" s="536" t="s">
        <v>187</v>
      </c>
      <c r="E597" s="665" t="s">
        <v>17</v>
      </c>
      <c r="F597" s="102" t="s">
        <v>18</v>
      </c>
      <c r="G597" s="456"/>
      <c r="H597" s="173"/>
      <c r="I597" s="138"/>
      <c r="J597" s="138"/>
      <c r="K597" s="138"/>
      <c r="L597" s="138"/>
      <c r="M597" s="138"/>
      <c r="N597" s="138"/>
      <c r="O597" s="138"/>
      <c r="P597" s="138"/>
      <c r="Q597" s="168"/>
      <c r="R597" s="384"/>
    </row>
    <row r="598" spans="1:18" s="164" customFormat="1" ht="35.1" customHeight="1">
      <c r="A598" s="683"/>
      <c r="B598" s="505" t="s">
        <v>314</v>
      </c>
      <c r="C598" s="669"/>
      <c r="D598" s="117"/>
      <c r="E598" s="835"/>
      <c r="F598" s="107" t="s">
        <v>19</v>
      </c>
      <c r="G598" s="468">
        <f>R598*J5</f>
        <v>0</v>
      </c>
      <c r="H598" s="169"/>
      <c r="I598" s="139"/>
      <c r="J598" s="139"/>
      <c r="K598" s="139"/>
      <c r="L598" s="139">
        <v>1.0680000000000001</v>
      </c>
      <c r="M598" s="139"/>
      <c r="N598" s="139"/>
      <c r="O598" s="139"/>
      <c r="P598" s="139"/>
      <c r="Q598" s="170"/>
      <c r="R598" s="385">
        <v>1.25</v>
      </c>
    </row>
    <row r="599" spans="1:18" s="164" customFormat="1" ht="35.1" customHeight="1" thickBot="1">
      <c r="A599" s="683"/>
      <c r="B599" s="559" t="s">
        <v>315</v>
      </c>
      <c r="C599" s="669"/>
      <c r="D599" s="560"/>
      <c r="E599" s="835"/>
      <c r="F599" s="125" t="s">
        <v>20</v>
      </c>
      <c r="G599" s="497"/>
      <c r="H599" s="191"/>
      <c r="I599" s="147"/>
      <c r="J599" s="147"/>
      <c r="K599" s="147"/>
      <c r="L599" s="147"/>
      <c r="M599" s="147"/>
      <c r="N599" s="147"/>
      <c r="O599" s="147"/>
      <c r="P599" s="147"/>
      <c r="Q599" s="171"/>
      <c r="R599" s="387"/>
    </row>
    <row r="600" spans="1:18" s="164" customFormat="1" ht="35.1" customHeight="1" thickBot="1">
      <c r="A600" s="684"/>
      <c r="B600" s="560" t="s">
        <v>316</v>
      </c>
      <c r="C600" s="670"/>
      <c r="D600" s="120"/>
      <c r="E600" s="827"/>
      <c r="F600" s="132"/>
      <c r="G600" s="471"/>
      <c r="H600" s="837"/>
      <c r="I600" s="837"/>
      <c r="J600" s="837"/>
      <c r="K600" s="837"/>
      <c r="L600" s="837"/>
      <c r="M600" s="837"/>
      <c r="N600" s="837"/>
      <c r="O600" s="837"/>
      <c r="P600" s="837"/>
      <c r="Q600" s="837"/>
      <c r="R600" s="132"/>
    </row>
    <row r="601" spans="1:18" s="164" customFormat="1" ht="35.1" customHeight="1">
      <c r="A601" s="665">
        <v>96</v>
      </c>
      <c r="B601" s="536" t="s">
        <v>317</v>
      </c>
      <c r="C601" s="668" t="s">
        <v>318</v>
      </c>
      <c r="D601" s="536"/>
      <c r="E601" s="665" t="s">
        <v>451</v>
      </c>
      <c r="F601" s="102" t="s">
        <v>18</v>
      </c>
      <c r="G601" s="456"/>
      <c r="H601" s="173"/>
      <c r="I601" s="138"/>
      <c r="J601" s="138"/>
      <c r="K601" s="138"/>
      <c r="L601" s="138"/>
      <c r="M601" s="138"/>
      <c r="N601" s="138"/>
      <c r="O601" s="138"/>
      <c r="P601" s="138"/>
      <c r="Q601" s="168"/>
      <c r="R601" s="384"/>
    </row>
    <row r="602" spans="1:18" s="164" customFormat="1" ht="35.1" customHeight="1">
      <c r="A602" s="666"/>
      <c r="B602" s="559" t="s">
        <v>319</v>
      </c>
      <c r="C602" s="692"/>
      <c r="D602" s="133"/>
      <c r="E602" s="835"/>
      <c r="F602" s="107" t="s">
        <v>19</v>
      </c>
      <c r="G602" s="468"/>
      <c r="H602" s="178"/>
      <c r="I602" s="140"/>
      <c r="J602" s="140"/>
      <c r="K602" s="140"/>
      <c r="L602" s="140"/>
      <c r="M602" s="140"/>
      <c r="N602" s="140"/>
      <c r="O602" s="140"/>
      <c r="P602" s="140"/>
      <c r="Q602" s="177"/>
      <c r="R602" s="386"/>
    </row>
    <row r="603" spans="1:18" s="164" customFormat="1" ht="35.1" customHeight="1" thickBot="1">
      <c r="A603" s="666"/>
      <c r="B603" s="505" t="s">
        <v>320</v>
      </c>
      <c r="C603" s="692"/>
      <c r="D603" s="562" t="s">
        <v>238</v>
      </c>
      <c r="E603" s="835"/>
      <c r="F603" s="125" t="s">
        <v>20</v>
      </c>
      <c r="G603" s="497">
        <f>R603*J5</f>
        <v>0</v>
      </c>
      <c r="H603" s="191"/>
      <c r="I603" s="147"/>
      <c r="J603" s="147"/>
      <c r="K603" s="147"/>
      <c r="L603" s="147"/>
      <c r="M603" s="147"/>
      <c r="N603" s="147"/>
      <c r="O603" s="147"/>
      <c r="P603" s="147">
        <v>0</v>
      </c>
      <c r="Q603" s="171"/>
      <c r="R603" s="387">
        <v>0.48</v>
      </c>
    </row>
    <row r="604" spans="1:18" s="164" customFormat="1" ht="35.1" customHeight="1">
      <c r="A604" s="666"/>
      <c r="B604" s="559" t="s">
        <v>321</v>
      </c>
      <c r="C604" s="692"/>
      <c r="D604" s="122"/>
      <c r="E604" s="835"/>
      <c r="F604" s="664"/>
      <c r="G604" s="461"/>
      <c r="H604" s="632"/>
      <c r="I604" s="888"/>
      <c r="J604" s="888"/>
      <c r="K604" s="888"/>
      <c r="L604" s="888"/>
      <c r="M604" s="888"/>
      <c r="N604" s="888"/>
      <c r="O604" s="888"/>
      <c r="P604" s="888"/>
      <c r="Q604" s="888"/>
      <c r="R604" s="509"/>
    </row>
    <row r="605" spans="1:18" s="164" customFormat="1" ht="35.1" customHeight="1" thickBot="1">
      <c r="A605" s="667"/>
      <c r="B605" s="560" t="s">
        <v>322</v>
      </c>
      <c r="C605" s="681"/>
      <c r="D605" s="136"/>
      <c r="E605" s="827"/>
      <c r="F605" s="887"/>
      <c r="G605" s="488"/>
      <c r="H605" s="889"/>
      <c r="I605" s="889"/>
      <c r="J605" s="889"/>
      <c r="K605" s="889"/>
      <c r="L605" s="889"/>
      <c r="M605" s="889"/>
      <c r="N605" s="889"/>
      <c r="O605" s="889"/>
      <c r="P605" s="889"/>
      <c r="Q605" s="889"/>
      <c r="R605" s="531"/>
    </row>
    <row r="606" spans="1:18" s="164" customFormat="1" ht="35.1" hidden="1" customHeight="1" thickBot="1">
      <c r="A606" s="847" t="s">
        <v>323</v>
      </c>
      <c r="B606" s="848"/>
      <c r="C606" s="848"/>
      <c r="D606" s="848"/>
      <c r="E606" s="849"/>
      <c r="F606" s="179">
        <f>SUM(H606:Q606)</f>
        <v>0</v>
      </c>
      <c r="G606" s="481">
        <f>G593+G597+G601</f>
        <v>0</v>
      </c>
      <c r="H606" s="179">
        <f>H593+H597+H601</f>
        <v>0</v>
      </c>
      <c r="I606" s="179">
        <f t="shared" ref="I606:Q606" si="52">I593+I597+I601</f>
        <v>0</v>
      </c>
      <c r="J606" s="179">
        <f t="shared" si="52"/>
        <v>0</v>
      </c>
      <c r="K606" s="179">
        <f t="shared" si="52"/>
        <v>0</v>
      </c>
      <c r="L606" s="179">
        <f t="shared" si="52"/>
        <v>0</v>
      </c>
      <c r="M606" s="179">
        <f t="shared" si="52"/>
        <v>0</v>
      </c>
      <c r="N606" s="179">
        <f t="shared" si="52"/>
        <v>0</v>
      </c>
      <c r="O606" s="179">
        <f t="shared" si="52"/>
        <v>0</v>
      </c>
      <c r="P606" s="179">
        <f t="shared" si="52"/>
        <v>0</v>
      </c>
      <c r="Q606" s="371">
        <f t="shared" si="52"/>
        <v>0</v>
      </c>
      <c r="R606" s="179">
        <f>R593+R597+R601</f>
        <v>0</v>
      </c>
    </row>
    <row r="607" spans="1:18" s="164" customFormat="1" ht="35.1" hidden="1" customHeight="1" thickBot="1">
      <c r="A607" s="850" t="s">
        <v>324</v>
      </c>
      <c r="B607" s="851"/>
      <c r="C607" s="851"/>
      <c r="D607" s="851"/>
      <c r="E607" s="852"/>
      <c r="F607" s="179">
        <f>SUM(H607:Q607)</f>
        <v>1.0680000000000001</v>
      </c>
      <c r="G607" s="481">
        <f t="shared" ref="G607:R608" si="53">G594+G598+G602</f>
        <v>0</v>
      </c>
      <c r="H607" s="179">
        <f t="shared" si="53"/>
        <v>0</v>
      </c>
      <c r="I607" s="179">
        <f t="shared" si="53"/>
        <v>0</v>
      </c>
      <c r="J607" s="179">
        <f t="shared" si="53"/>
        <v>0</v>
      </c>
      <c r="K607" s="179">
        <f t="shared" si="53"/>
        <v>0</v>
      </c>
      <c r="L607" s="179">
        <f t="shared" si="53"/>
        <v>1.0680000000000001</v>
      </c>
      <c r="M607" s="179">
        <f t="shared" si="53"/>
        <v>0</v>
      </c>
      <c r="N607" s="179">
        <f t="shared" si="53"/>
        <v>0</v>
      </c>
      <c r="O607" s="179">
        <f t="shared" si="53"/>
        <v>0</v>
      </c>
      <c r="P607" s="179">
        <f t="shared" si="53"/>
        <v>0</v>
      </c>
      <c r="Q607" s="371">
        <f t="shared" si="53"/>
        <v>0</v>
      </c>
      <c r="R607" s="179">
        <f t="shared" si="53"/>
        <v>1.25</v>
      </c>
    </row>
    <row r="608" spans="1:18" s="164" customFormat="1" ht="35.1" hidden="1" customHeight="1" thickBot="1">
      <c r="A608" s="853" t="s">
        <v>325</v>
      </c>
      <c r="B608" s="854"/>
      <c r="C608" s="854"/>
      <c r="D608" s="854"/>
      <c r="E608" s="855"/>
      <c r="F608" s="181">
        <f>SUM(H608:Q608)</f>
        <v>6.9000000000000006E-2</v>
      </c>
      <c r="G608" s="481">
        <f t="shared" si="53"/>
        <v>0</v>
      </c>
      <c r="H608" s="179">
        <f t="shared" si="53"/>
        <v>0</v>
      </c>
      <c r="I608" s="179">
        <f t="shared" si="53"/>
        <v>0</v>
      </c>
      <c r="J608" s="179">
        <f t="shared" si="53"/>
        <v>0</v>
      </c>
      <c r="K608" s="179">
        <f t="shared" si="53"/>
        <v>0</v>
      </c>
      <c r="L608" s="179">
        <f t="shared" si="53"/>
        <v>0</v>
      </c>
      <c r="M608" s="179">
        <f t="shared" si="53"/>
        <v>0</v>
      </c>
      <c r="N608" s="179">
        <f t="shared" si="53"/>
        <v>0</v>
      </c>
      <c r="O608" s="179">
        <f t="shared" si="53"/>
        <v>0</v>
      </c>
      <c r="P608" s="179">
        <f t="shared" si="53"/>
        <v>6.9000000000000006E-2</v>
      </c>
      <c r="Q608" s="371">
        <f t="shared" si="53"/>
        <v>0</v>
      </c>
      <c r="R608" s="179">
        <f t="shared" si="53"/>
        <v>1.48</v>
      </c>
    </row>
    <row r="609" spans="1:18" s="224" customFormat="1" ht="51.75" hidden="1" customHeight="1" thickBot="1">
      <c r="A609" s="859" t="s">
        <v>638</v>
      </c>
      <c r="B609" s="860"/>
      <c r="C609" s="860"/>
      <c r="D609" s="860"/>
      <c r="E609" s="862"/>
      <c r="F609" s="182">
        <f>SUM(F606:F607)</f>
        <v>1.0680000000000001</v>
      </c>
      <c r="G609" s="189">
        <f>SUM(G606:G607)</f>
        <v>0</v>
      </c>
      <c r="H609" s="182">
        <f>SUM(H606:H607)</f>
        <v>0</v>
      </c>
      <c r="I609" s="182">
        <f>SUM(I606:I607)</f>
        <v>0</v>
      </c>
      <c r="J609" s="182">
        <f>SUM(J606:J607)</f>
        <v>0</v>
      </c>
      <c r="K609" s="182">
        <f t="shared" ref="K609:Q609" si="54">SUM(K606:K607)</f>
        <v>0</v>
      </c>
      <c r="L609" s="182">
        <f t="shared" si="54"/>
        <v>1.0680000000000001</v>
      </c>
      <c r="M609" s="182">
        <f t="shared" si="54"/>
        <v>0</v>
      </c>
      <c r="N609" s="182">
        <f t="shared" si="54"/>
        <v>0</v>
      </c>
      <c r="O609" s="182">
        <f t="shared" si="54"/>
        <v>0</v>
      </c>
      <c r="P609" s="182">
        <f t="shared" si="54"/>
        <v>0</v>
      </c>
      <c r="Q609" s="183">
        <f t="shared" si="54"/>
        <v>0</v>
      </c>
      <c r="R609" s="182">
        <f>SUM(R606:R607)</f>
        <v>1.25</v>
      </c>
    </row>
    <row r="610" spans="1:18" s="224" customFormat="1" ht="51.75" hidden="1" customHeight="1" thickBot="1">
      <c r="A610" s="866" t="s">
        <v>639</v>
      </c>
      <c r="B610" s="867"/>
      <c r="C610" s="867"/>
      <c r="D610" s="867"/>
      <c r="E610" s="868"/>
      <c r="F610" s="184">
        <f>SUM(F606:F608)</f>
        <v>1.137</v>
      </c>
      <c r="G610" s="184">
        <f t="shared" ref="G610:R610" si="55">SUM(G606:G608)</f>
        <v>0</v>
      </c>
      <c r="H610" s="184">
        <f t="shared" si="55"/>
        <v>0</v>
      </c>
      <c r="I610" s="184">
        <f t="shared" si="55"/>
        <v>0</v>
      </c>
      <c r="J610" s="184">
        <f t="shared" si="55"/>
        <v>0</v>
      </c>
      <c r="K610" s="184">
        <f t="shared" si="55"/>
        <v>0</v>
      </c>
      <c r="L610" s="184">
        <f t="shared" si="55"/>
        <v>1.0680000000000001</v>
      </c>
      <c r="M610" s="184">
        <f t="shared" si="55"/>
        <v>0</v>
      </c>
      <c r="N610" s="184">
        <f t="shared" si="55"/>
        <v>0</v>
      </c>
      <c r="O610" s="184">
        <f t="shared" si="55"/>
        <v>0</v>
      </c>
      <c r="P610" s="184">
        <f t="shared" si="55"/>
        <v>6.9000000000000006E-2</v>
      </c>
      <c r="Q610" s="185">
        <f t="shared" si="55"/>
        <v>0</v>
      </c>
      <c r="R610" s="184">
        <f t="shared" si="55"/>
        <v>2.73</v>
      </c>
    </row>
    <row r="611" spans="1:18" s="164" customFormat="1" ht="35.1" hidden="1" customHeight="1" thickBot="1">
      <c r="A611" s="874"/>
      <c r="B611" s="875"/>
      <c r="C611" s="875"/>
      <c r="D611" s="875"/>
      <c r="E611" s="875"/>
      <c r="F611" s="875"/>
      <c r="G611" s="875"/>
      <c r="H611" s="875"/>
      <c r="I611" s="875"/>
      <c r="J611" s="875"/>
      <c r="K611" s="875"/>
      <c r="L611" s="875"/>
      <c r="M611" s="875"/>
      <c r="N611" s="875"/>
      <c r="O611" s="875"/>
      <c r="P611" s="875"/>
      <c r="Q611" s="875"/>
      <c r="R611" s="398"/>
    </row>
    <row r="612" spans="1:18" s="164" customFormat="1" ht="35.1" customHeight="1" thickBot="1">
      <c r="A612" s="847" t="s">
        <v>326</v>
      </c>
      <c r="B612" s="848"/>
      <c r="C612" s="848"/>
      <c r="D612" s="848"/>
      <c r="E612" s="848"/>
      <c r="F612" s="856"/>
      <c r="G612" s="482">
        <f t="shared" ref="G612:G614" si="56">G606</f>
        <v>0</v>
      </c>
      <c r="H612" s="181">
        <f>H606</f>
        <v>0</v>
      </c>
      <c r="I612" s="181">
        <f>I606+H612</f>
        <v>0</v>
      </c>
      <c r="J612" s="181">
        <f t="shared" ref="J612:Q614" si="57">J606+I612</f>
        <v>0</v>
      </c>
      <c r="K612" s="181">
        <f t="shared" si="57"/>
        <v>0</v>
      </c>
      <c r="L612" s="181">
        <f t="shared" si="57"/>
        <v>0</v>
      </c>
      <c r="M612" s="181">
        <f t="shared" si="57"/>
        <v>0</v>
      </c>
      <c r="N612" s="181">
        <f t="shared" si="57"/>
        <v>0</v>
      </c>
      <c r="O612" s="181">
        <f t="shared" si="57"/>
        <v>0</v>
      </c>
      <c r="P612" s="181">
        <f t="shared" si="57"/>
        <v>0</v>
      </c>
      <c r="Q612" s="181">
        <f t="shared" si="57"/>
        <v>0</v>
      </c>
      <c r="R612" s="181">
        <f>R606</f>
        <v>0</v>
      </c>
    </row>
    <row r="613" spans="1:18" s="164" customFormat="1" ht="35.1" customHeight="1" thickBot="1">
      <c r="A613" s="850" t="s">
        <v>327</v>
      </c>
      <c r="B613" s="851"/>
      <c r="C613" s="851"/>
      <c r="D613" s="851"/>
      <c r="E613" s="851"/>
      <c r="F613" s="857"/>
      <c r="G613" s="482">
        <f t="shared" si="56"/>
        <v>0</v>
      </c>
      <c r="H613" s="181">
        <f>H607</f>
        <v>0</v>
      </c>
      <c r="I613" s="181">
        <f>I607+H613</f>
        <v>0</v>
      </c>
      <c r="J613" s="181">
        <f t="shared" si="57"/>
        <v>0</v>
      </c>
      <c r="K613" s="181">
        <f t="shared" si="57"/>
        <v>0</v>
      </c>
      <c r="L613" s="181">
        <f t="shared" si="57"/>
        <v>1.0680000000000001</v>
      </c>
      <c r="M613" s="181">
        <f t="shared" si="57"/>
        <v>1.0680000000000001</v>
      </c>
      <c r="N613" s="181">
        <f t="shared" si="57"/>
        <v>1.0680000000000001</v>
      </c>
      <c r="O613" s="181">
        <f t="shared" si="57"/>
        <v>1.0680000000000001</v>
      </c>
      <c r="P613" s="181">
        <f t="shared" si="57"/>
        <v>1.0680000000000001</v>
      </c>
      <c r="Q613" s="181">
        <f t="shared" si="57"/>
        <v>1.0680000000000001</v>
      </c>
      <c r="R613" s="181">
        <f>R607</f>
        <v>1.25</v>
      </c>
    </row>
    <row r="614" spans="1:18" s="164" customFormat="1" ht="35.1" customHeight="1" thickBot="1">
      <c r="A614" s="853" t="s">
        <v>328</v>
      </c>
      <c r="B614" s="854"/>
      <c r="C614" s="854"/>
      <c r="D614" s="854"/>
      <c r="E614" s="854"/>
      <c r="F614" s="858"/>
      <c r="G614" s="482">
        <f t="shared" si="56"/>
        <v>0</v>
      </c>
      <c r="H614" s="181">
        <f>H608</f>
        <v>0</v>
      </c>
      <c r="I614" s="181">
        <f>I608+H614</f>
        <v>0</v>
      </c>
      <c r="J614" s="181">
        <f t="shared" si="57"/>
        <v>0</v>
      </c>
      <c r="K614" s="181">
        <f t="shared" si="57"/>
        <v>0</v>
      </c>
      <c r="L614" s="181">
        <f t="shared" si="57"/>
        <v>0</v>
      </c>
      <c r="M614" s="181">
        <f t="shared" si="57"/>
        <v>0</v>
      </c>
      <c r="N614" s="181">
        <f t="shared" si="57"/>
        <v>0</v>
      </c>
      <c r="O614" s="181">
        <f t="shared" si="57"/>
        <v>0</v>
      </c>
      <c r="P614" s="181">
        <f t="shared" si="57"/>
        <v>6.9000000000000006E-2</v>
      </c>
      <c r="Q614" s="181">
        <f t="shared" si="57"/>
        <v>6.9000000000000006E-2</v>
      </c>
      <c r="R614" s="181">
        <f>R608</f>
        <v>1.48</v>
      </c>
    </row>
    <row r="615" spans="1:18" s="224" customFormat="1" ht="67.5" customHeight="1" thickBot="1">
      <c r="A615" s="859" t="s">
        <v>640</v>
      </c>
      <c r="B615" s="860"/>
      <c r="C615" s="860"/>
      <c r="D615" s="860"/>
      <c r="E615" s="861"/>
      <c r="F615" s="862"/>
      <c r="G615" s="189">
        <f>SUM(G612:G613)</f>
        <v>0</v>
      </c>
      <c r="H615" s="182">
        <f>SUM(H612:H613)</f>
        <v>0</v>
      </c>
      <c r="I615" s="187">
        <f t="shared" ref="I615:Q616" si="58">SUM(I609,H615)</f>
        <v>0</v>
      </c>
      <c r="J615" s="187">
        <f t="shared" si="58"/>
        <v>0</v>
      </c>
      <c r="K615" s="187">
        <f t="shared" si="58"/>
        <v>0</v>
      </c>
      <c r="L615" s="187">
        <f t="shared" si="58"/>
        <v>1.0680000000000001</v>
      </c>
      <c r="M615" s="187">
        <f t="shared" si="58"/>
        <v>1.0680000000000001</v>
      </c>
      <c r="N615" s="187">
        <f t="shared" si="58"/>
        <v>1.0680000000000001</v>
      </c>
      <c r="O615" s="187">
        <f t="shared" si="58"/>
        <v>1.0680000000000001</v>
      </c>
      <c r="P615" s="187">
        <f t="shared" si="58"/>
        <v>1.0680000000000001</v>
      </c>
      <c r="Q615" s="188">
        <f t="shared" si="58"/>
        <v>1.0680000000000001</v>
      </c>
      <c r="R615" s="182">
        <f>SUM(R612:R613)</f>
        <v>1.25</v>
      </c>
    </row>
    <row r="616" spans="1:18" s="224" customFormat="1" ht="90" customHeight="1" thickBot="1">
      <c r="A616" s="871" t="s">
        <v>641</v>
      </c>
      <c r="B616" s="872"/>
      <c r="C616" s="872"/>
      <c r="D616" s="872"/>
      <c r="E616" s="872"/>
      <c r="F616" s="873"/>
      <c r="G616" s="189">
        <f>SUM(G612:G614)</f>
        <v>0</v>
      </c>
      <c r="H616" s="189">
        <f>SUM(H612:H614)</f>
        <v>0</v>
      </c>
      <c r="I616" s="184">
        <f t="shared" si="58"/>
        <v>0</v>
      </c>
      <c r="J616" s="184">
        <f t="shared" si="58"/>
        <v>0</v>
      </c>
      <c r="K616" s="184">
        <f t="shared" si="58"/>
        <v>0</v>
      </c>
      <c r="L616" s="184">
        <f t="shared" si="58"/>
        <v>1.0680000000000001</v>
      </c>
      <c r="M616" s="184">
        <f t="shared" si="58"/>
        <v>1.0680000000000001</v>
      </c>
      <c r="N616" s="184">
        <f t="shared" si="58"/>
        <v>1.0680000000000001</v>
      </c>
      <c r="O616" s="184">
        <f t="shared" si="58"/>
        <v>1.0680000000000001</v>
      </c>
      <c r="P616" s="184">
        <f t="shared" si="58"/>
        <v>1.137</v>
      </c>
      <c r="Q616" s="185">
        <f t="shared" si="58"/>
        <v>1.137</v>
      </c>
      <c r="R616" s="189">
        <f>SUM(R612:R614)</f>
        <v>2.73</v>
      </c>
    </row>
    <row r="617" spans="1:18" s="164" customFormat="1" hidden="1" thickBot="1">
      <c r="A617" s="874"/>
      <c r="B617" s="875"/>
      <c r="C617" s="875"/>
      <c r="D617" s="875"/>
      <c r="E617" s="875"/>
      <c r="F617" s="875"/>
      <c r="G617" s="875"/>
      <c r="H617" s="875"/>
      <c r="I617" s="875"/>
      <c r="J617" s="875"/>
      <c r="K617" s="875"/>
      <c r="L617" s="875"/>
      <c r="M617" s="875"/>
      <c r="N617" s="875"/>
      <c r="O617" s="875"/>
      <c r="P617" s="875"/>
      <c r="Q617" s="875"/>
      <c r="R617" s="398"/>
    </row>
    <row r="618" spans="1:18" s="164" customFormat="1" ht="40.5" hidden="1" customHeight="1" thickBot="1">
      <c r="A618" s="847" t="s">
        <v>329</v>
      </c>
      <c r="B618" s="848"/>
      <c r="C618" s="848"/>
      <c r="D618" s="848"/>
      <c r="E618" s="849"/>
      <c r="F618" s="179">
        <f>SUM(H618:Q618)</f>
        <v>2.7162999999999995</v>
      </c>
      <c r="G618" s="489">
        <f>SUM(G525,G542,G563,G580,G606)</f>
        <v>0</v>
      </c>
      <c r="H618" s="194">
        <f>SUM(H525,H542,H563,H580,H606)</f>
        <v>1.3682999999999998</v>
      </c>
      <c r="I618" s="194">
        <f t="shared" ref="I618:Q618" si="59">SUM(I525,I542,I563,I580,I606)</f>
        <v>1.085</v>
      </c>
      <c r="J618" s="194">
        <f t="shared" si="59"/>
        <v>0.26300000000000001</v>
      </c>
      <c r="K618" s="194">
        <f t="shared" si="59"/>
        <v>0</v>
      </c>
      <c r="L618" s="194">
        <f t="shared" si="59"/>
        <v>0</v>
      </c>
      <c r="M618" s="194">
        <f t="shared" si="59"/>
        <v>0</v>
      </c>
      <c r="N618" s="194">
        <f t="shared" si="59"/>
        <v>0</v>
      </c>
      <c r="O618" s="194">
        <f t="shared" si="59"/>
        <v>0</v>
      </c>
      <c r="P618" s="194">
        <f t="shared" si="59"/>
        <v>0</v>
      </c>
      <c r="Q618" s="372">
        <f t="shared" si="59"/>
        <v>0</v>
      </c>
      <c r="R618" s="194">
        <f>SUM(R525,R542,R563,R580,R606)</f>
        <v>7.2799999999999994</v>
      </c>
    </row>
    <row r="619" spans="1:18" s="164" customFormat="1" ht="36.75" hidden="1" customHeight="1" thickBot="1">
      <c r="A619" s="850" t="s">
        <v>330</v>
      </c>
      <c r="B619" s="851"/>
      <c r="C619" s="851"/>
      <c r="D619" s="851"/>
      <c r="E619" s="852"/>
      <c r="F619" s="179">
        <f>SUM(H619:Q619)</f>
        <v>1.0680000000000001</v>
      </c>
      <c r="G619" s="489">
        <f t="shared" ref="G619:R620" si="60">SUM(G526,G543,G564,G581,G607)</f>
        <v>0</v>
      </c>
      <c r="H619" s="194">
        <f t="shared" si="60"/>
        <v>0</v>
      </c>
      <c r="I619" s="194">
        <f t="shared" si="60"/>
        <v>0</v>
      </c>
      <c r="J619" s="194">
        <f t="shared" si="60"/>
        <v>0</v>
      </c>
      <c r="K619" s="194">
        <f t="shared" si="60"/>
        <v>0</v>
      </c>
      <c r="L619" s="194">
        <f t="shared" si="60"/>
        <v>1.0680000000000001</v>
      </c>
      <c r="M619" s="194">
        <f t="shared" si="60"/>
        <v>0</v>
      </c>
      <c r="N619" s="194">
        <f t="shared" si="60"/>
        <v>0</v>
      </c>
      <c r="O619" s="194">
        <f t="shared" si="60"/>
        <v>0</v>
      </c>
      <c r="P619" s="194">
        <f t="shared" si="60"/>
        <v>0</v>
      </c>
      <c r="Q619" s="372">
        <f t="shared" si="60"/>
        <v>0</v>
      </c>
      <c r="R619" s="194">
        <f t="shared" si="60"/>
        <v>1.25</v>
      </c>
    </row>
    <row r="620" spans="1:18" s="164" customFormat="1" ht="40.5" hidden="1" customHeight="1" thickBot="1">
      <c r="A620" s="894" t="s">
        <v>331</v>
      </c>
      <c r="B620" s="895"/>
      <c r="C620" s="895"/>
      <c r="D620" s="895"/>
      <c r="E620" s="896"/>
      <c r="F620" s="180">
        <f>SUM(H620:Q620)</f>
        <v>2.0049999999999999</v>
      </c>
      <c r="G620" s="489">
        <f t="shared" si="60"/>
        <v>0</v>
      </c>
      <c r="H620" s="194">
        <f t="shared" si="60"/>
        <v>0</v>
      </c>
      <c r="I620" s="194">
        <f t="shared" si="60"/>
        <v>0</v>
      </c>
      <c r="J620" s="194">
        <f t="shared" si="60"/>
        <v>0</v>
      </c>
      <c r="K620" s="194">
        <f t="shared" si="60"/>
        <v>0</v>
      </c>
      <c r="L620" s="194">
        <f t="shared" si="60"/>
        <v>0</v>
      </c>
      <c r="M620" s="194">
        <f t="shared" si="60"/>
        <v>0</v>
      </c>
      <c r="N620" s="194">
        <f t="shared" si="60"/>
        <v>0</v>
      </c>
      <c r="O620" s="194">
        <f t="shared" si="60"/>
        <v>1.9359999999999999</v>
      </c>
      <c r="P620" s="194">
        <f t="shared" si="60"/>
        <v>6.9000000000000006E-2</v>
      </c>
      <c r="Q620" s="372">
        <f t="shared" si="60"/>
        <v>0</v>
      </c>
      <c r="R620" s="194">
        <f t="shared" si="60"/>
        <v>5.1400000000000006</v>
      </c>
    </row>
    <row r="621" spans="1:18" s="224" customFormat="1" ht="55.5" hidden="1" customHeight="1" thickBot="1">
      <c r="A621" s="859" t="s">
        <v>642</v>
      </c>
      <c r="B621" s="860"/>
      <c r="C621" s="860"/>
      <c r="D621" s="860"/>
      <c r="E621" s="862"/>
      <c r="F621" s="182">
        <f>SUM(F618:F619)</f>
        <v>3.7842999999999996</v>
      </c>
      <c r="G621" s="197">
        <f>SUM(G618:G619)</f>
        <v>0</v>
      </c>
      <c r="H621" s="195">
        <f>SUM(H618:H619)</f>
        <v>1.3682999999999998</v>
      </c>
      <c r="I621" s="195">
        <f>SUM(I618:I619)</f>
        <v>1.085</v>
      </c>
      <c r="J621" s="195">
        <f>SUM(J618:J619)</f>
        <v>0.26300000000000001</v>
      </c>
      <c r="K621" s="195">
        <f t="shared" ref="K621:Q621" si="61">SUM(K618:K619)</f>
        <v>0</v>
      </c>
      <c r="L621" s="195">
        <f t="shared" si="61"/>
        <v>1.0680000000000001</v>
      </c>
      <c r="M621" s="195">
        <f t="shared" si="61"/>
        <v>0</v>
      </c>
      <c r="N621" s="195">
        <f t="shared" si="61"/>
        <v>0</v>
      </c>
      <c r="O621" s="195">
        <f t="shared" si="61"/>
        <v>0</v>
      </c>
      <c r="P621" s="195">
        <f t="shared" si="61"/>
        <v>0</v>
      </c>
      <c r="Q621" s="196">
        <f t="shared" si="61"/>
        <v>0</v>
      </c>
      <c r="R621" s="195">
        <f>SUM(R618:R619)</f>
        <v>8.5299999999999994</v>
      </c>
    </row>
    <row r="622" spans="1:18" s="224" customFormat="1" ht="60.75" hidden="1" customHeight="1" thickBot="1">
      <c r="A622" s="866" t="s">
        <v>643</v>
      </c>
      <c r="B622" s="867"/>
      <c r="C622" s="867"/>
      <c r="D622" s="867"/>
      <c r="E622" s="868"/>
      <c r="F622" s="189">
        <f>SUM(F618:F620)</f>
        <v>5.789299999999999</v>
      </c>
      <c r="G622" s="197">
        <f t="shared" ref="G622:R622" si="62">SUM(G618:G620)</f>
        <v>0</v>
      </c>
      <c r="H622" s="197">
        <f t="shared" si="62"/>
        <v>1.3682999999999998</v>
      </c>
      <c r="I622" s="197">
        <f t="shared" si="62"/>
        <v>1.085</v>
      </c>
      <c r="J622" s="197">
        <f t="shared" si="62"/>
        <v>0.26300000000000001</v>
      </c>
      <c r="K622" s="197">
        <f t="shared" si="62"/>
        <v>0</v>
      </c>
      <c r="L622" s="197">
        <f t="shared" si="62"/>
        <v>1.0680000000000001</v>
      </c>
      <c r="M622" s="197">
        <f t="shared" si="62"/>
        <v>0</v>
      </c>
      <c r="N622" s="197">
        <f t="shared" si="62"/>
        <v>0</v>
      </c>
      <c r="O622" s="197">
        <f t="shared" si="62"/>
        <v>1.9359999999999999</v>
      </c>
      <c r="P622" s="197">
        <f t="shared" si="62"/>
        <v>6.9000000000000006E-2</v>
      </c>
      <c r="Q622" s="198">
        <f t="shared" si="62"/>
        <v>0</v>
      </c>
      <c r="R622" s="455">
        <f t="shared" si="62"/>
        <v>13.67</v>
      </c>
    </row>
    <row r="623" spans="1:18" s="164" customFormat="1" ht="35.1" customHeight="1" thickBot="1">
      <c r="A623" s="874"/>
      <c r="B623" s="875"/>
      <c r="C623" s="875"/>
      <c r="D623" s="875"/>
      <c r="E623" s="875"/>
      <c r="F623" s="875"/>
      <c r="G623" s="875"/>
      <c r="H623" s="875"/>
      <c r="I623" s="875"/>
      <c r="J623" s="875"/>
      <c r="K623" s="875"/>
      <c r="L623" s="875"/>
      <c r="M623" s="875"/>
      <c r="N623" s="875"/>
      <c r="O623" s="875"/>
      <c r="P623" s="875"/>
      <c r="Q623" s="875"/>
      <c r="R623" s="454"/>
    </row>
    <row r="624" spans="1:18" s="164" customFormat="1" ht="42" customHeight="1" thickBot="1">
      <c r="A624" s="847" t="s">
        <v>332</v>
      </c>
      <c r="B624" s="848"/>
      <c r="C624" s="848"/>
      <c r="D624" s="848"/>
      <c r="E624" s="848"/>
      <c r="F624" s="856"/>
      <c r="G624" s="490">
        <f t="shared" ref="G624:G626" si="63">G618</f>
        <v>0</v>
      </c>
      <c r="H624" s="199">
        <f>H618</f>
        <v>1.3682999999999998</v>
      </c>
      <c r="I624" s="199">
        <f t="shared" ref="I624:Q628" si="64">SUM(I618,H624)</f>
        <v>2.4532999999999996</v>
      </c>
      <c r="J624" s="199">
        <f t="shared" si="64"/>
        <v>2.7162999999999995</v>
      </c>
      <c r="K624" s="199">
        <f t="shared" si="64"/>
        <v>2.7162999999999995</v>
      </c>
      <c r="L624" s="199">
        <f t="shared" si="64"/>
        <v>2.7162999999999995</v>
      </c>
      <c r="M624" s="199">
        <f t="shared" si="64"/>
        <v>2.7162999999999995</v>
      </c>
      <c r="N624" s="199">
        <f t="shared" si="64"/>
        <v>2.7162999999999995</v>
      </c>
      <c r="O624" s="199">
        <f t="shared" si="64"/>
        <v>2.7162999999999995</v>
      </c>
      <c r="P624" s="199">
        <f t="shared" si="64"/>
        <v>2.7162999999999995</v>
      </c>
      <c r="Q624" s="200">
        <f t="shared" si="64"/>
        <v>2.7162999999999995</v>
      </c>
      <c r="R624" s="199">
        <f>R618</f>
        <v>7.2799999999999994</v>
      </c>
    </row>
    <row r="625" spans="1:18" s="164" customFormat="1" ht="36.75" customHeight="1" thickBot="1">
      <c r="A625" s="850" t="s">
        <v>333</v>
      </c>
      <c r="B625" s="851"/>
      <c r="C625" s="851"/>
      <c r="D625" s="851"/>
      <c r="E625" s="851"/>
      <c r="F625" s="857"/>
      <c r="G625" s="490">
        <f t="shared" si="63"/>
        <v>0</v>
      </c>
      <c r="H625" s="199">
        <f>H619</f>
        <v>0</v>
      </c>
      <c r="I625" s="199">
        <f t="shared" si="64"/>
        <v>0</v>
      </c>
      <c r="J625" s="199">
        <f t="shared" si="64"/>
        <v>0</v>
      </c>
      <c r="K625" s="199">
        <f t="shared" si="64"/>
        <v>0</v>
      </c>
      <c r="L625" s="199">
        <f t="shared" si="64"/>
        <v>1.0680000000000001</v>
      </c>
      <c r="M625" s="199">
        <f t="shared" si="64"/>
        <v>1.0680000000000001</v>
      </c>
      <c r="N625" s="199">
        <f t="shared" si="64"/>
        <v>1.0680000000000001</v>
      </c>
      <c r="O625" s="199">
        <f t="shared" si="64"/>
        <v>1.0680000000000001</v>
      </c>
      <c r="P625" s="199">
        <f t="shared" si="64"/>
        <v>1.0680000000000001</v>
      </c>
      <c r="Q625" s="200">
        <f t="shared" si="64"/>
        <v>1.0680000000000001</v>
      </c>
      <c r="R625" s="199">
        <f>R619</f>
        <v>1.25</v>
      </c>
    </row>
    <row r="626" spans="1:18" s="164" customFormat="1" ht="42" customHeight="1" thickBot="1">
      <c r="A626" s="853" t="s">
        <v>334</v>
      </c>
      <c r="B626" s="854"/>
      <c r="C626" s="854"/>
      <c r="D626" s="854"/>
      <c r="E626" s="854"/>
      <c r="F626" s="858"/>
      <c r="G626" s="490">
        <f t="shared" si="63"/>
        <v>0</v>
      </c>
      <c r="H626" s="199">
        <f>H620</f>
        <v>0</v>
      </c>
      <c r="I626" s="199">
        <f t="shared" si="64"/>
        <v>0</v>
      </c>
      <c r="J626" s="199">
        <f t="shared" si="64"/>
        <v>0</v>
      </c>
      <c r="K626" s="199">
        <f t="shared" si="64"/>
        <v>0</v>
      </c>
      <c r="L626" s="199">
        <f t="shared" si="64"/>
        <v>0</v>
      </c>
      <c r="M626" s="199">
        <f t="shared" si="64"/>
        <v>0</v>
      </c>
      <c r="N626" s="199">
        <f t="shared" si="64"/>
        <v>0</v>
      </c>
      <c r="O626" s="199">
        <f t="shared" si="64"/>
        <v>1.9359999999999999</v>
      </c>
      <c r="P626" s="199">
        <f t="shared" si="64"/>
        <v>2.0049999999999999</v>
      </c>
      <c r="Q626" s="200">
        <f t="shared" si="64"/>
        <v>2.0049999999999999</v>
      </c>
      <c r="R626" s="199">
        <f>R620</f>
        <v>5.1400000000000006</v>
      </c>
    </row>
    <row r="627" spans="1:18" s="224" customFormat="1" ht="43.5" customHeight="1" thickBot="1">
      <c r="A627" s="859" t="s">
        <v>644</v>
      </c>
      <c r="B627" s="860"/>
      <c r="C627" s="860"/>
      <c r="D627" s="860"/>
      <c r="E627" s="861"/>
      <c r="F627" s="862"/>
      <c r="G627" s="197">
        <f>SUM(G624:G625)</f>
        <v>0</v>
      </c>
      <c r="H627" s="195">
        <f>SUM(H624:H625)</f>
        <v>1.3682999999999998</v>
      </c>
      <c r="I627" s="201">
        <f t="shared" si="64"/>
        <v>2.4532999999999996</v>
      </c>
      <c r="J627" s="201">
        <f t="shared" si="64"/>
        <v>2.7162999999999995</v>
      </c>
      <c r="K627" s="201">
        <f t="shared" si="64"/>
        <v>2.7162999999999995</v>
      </c>
      <c r="L627" s="201">
        <f t="shared" si="64"/>
        <v>3.7842999999999996</v>
      </c>
      <c r="M627" s="201">
        <f t="shared" si="64"/>
        <v>3.7842999999999996</v>
      </c>
      <c r="N627" s="201">
        <f t="shared" si="64"/>
        <v>3.7842999999999996</v>
      </c>
      <c r="O627" s="201">
        <f t="shared" si="64"/>
        <v>3.7842999999999996</v>
      </c>
      <c r="P627" s="201">
        <f t="shared" si="64"/>
        <v>3.7842999999999996</v>
      </c>
      <c r="Q627" s="202">
        <f t="shared" si="64"/>
        <v>3.7842999999999996</v>
      </c>
      <c r="R627" s="195">
        <f>SUM(R624:R625)</f>
        <v>8.5299999999999994</v>
      </c>
    </row>
    <row r="628" spans="1:18" s="224" customFormat="1" ht="54" customHeight="1" thickBot="1">
      <c r="A628" s="871" t="s">
        <v>645</v>
      </c>
      <c r="B628" s="872"/>
      <c r="C628" s="872"/>
      <c r="D628" s="872"/>
      <c r="E628" s="872"/>
      <c r="F628" s="873"/>
      <c r="G628" s="197">
        <f>SUM(G624:G626)</f>
        <v>0</v>
      </c>
      <c r="H628" s="197">
        <f>SUM(H624:H626)</f>
        <v>1.3682999999999998</v>
      </c>
      <c r="I628" s="197">
        <f t="shared" si="64"/>
        <v>2.4532999999999996</v>
      </c>
      <c r="J628" s="197">
        <f t="shared" si="64"/>
        <v>2.7162999999999995</v>
      </c>
      <c r="K628" s="197">
        <f t="shared" si="64"/>
        <v>2.7162999999999995</v>
      </c>
      <c r="L628" s="197">
        <f t="shared" si="64"/>
        <v>3.7842999999999996</v>
      </c>
      <c r="M628" s="197">
        <f t="shared" si="64"/>
        <v>3.7842999999999996</v>
      </c>
      <c r="N628" s="197">
        <f t="shared" si="64"/>
        <v>3.7842999999999996</v>
      </c>
      <c r="O628" s="197">
        <f t="shared" si="64"/>
        <v>5.7202999999999999</v>
      </c>
      <c r="P628" s="197">
        <f t="shared" si="64"/>
        <v>5.7892999999999999</v>
      </c>
      <c r="Q628" s="197">
        <f t="shared" si="64"/>
        <v>5.7892999999999999</v>
      </c>
      <c r="R628" s="197">
        <f>SUM(R624:R626)</f>
        <v>13.67</v>
      </c>
    </row>
    <row r="629" spans="1:18" ht="35.1" customHeight="1" thickBot="1">
      <c r="A629" s="897"/>
      <c r="B629" s="898"/>
      <c r="C629" s="898"/>
      <c r="D629" s="898"/>
      <c r="E629" s="898"/>
      <c r="F629" s="898"/>
      <c r="G629" s="898"/>
      <c r="H629" s="898"/>
      <c r="I629" s="898"/>
      <c r="J629" s="898"/>
      <c r="K629" s="898"/>
      <c r="L629" s="898"/>
      <c r="M629" s="898"/>
      <c r="N629" s="898"/>
      <c r="O629" s="898"/>
      <c r="P629" s="898"/>
      <c r="Q629" s="898"/>
      <c r="R629" s="389"/>
    </row>
    <row r="630" spans="1:18" ht="35.1" customHeight="1" thickBot="1">
      <c r="A630" s="722" t="s">
        <v>335</v>
      </c>
      <c r="B630" s="723"/>
      <c r="C630" s="723"/>
      <c r="D630" s="723"/>
      <c r="E630" s="723"/>
      <c r="F630" s="723"/>
      <c r="G630" s="723"/>
      <c r="H630" s="723"/>
      <c r="I630" s="723"/>
      <c r="J630" s="723"/>
      <c r="K630" s="723"/>
      <c r="L630" s="723"/>
      <c r="M630" s="723"/>
      <c r="N630" s="723"/>
      <c r="O630" s="723"/>
      <c r="P630" s="723"/>
      <c r="Q630" s="723"/>
      <c r="R630" s="389"/>
    </row>
    <row r="631" spans="1:18" ht="35.1" customHeight="1">
      <c r="A631" s="751">
        <v>97</v>
      </c>
      <c r="B631" s="523" t="s">
        <v>336</v>
      </c>
      <c r="C631" s="754" t="s">
        <v>337</v>
      </c>
      <c r="D631" s="212"/>
      <c r="E631" s="751" t="s">
        <v>451</v>
      </c>
      <c r="F631" s="46" t="s">
        <v>18</v>
      </c>
      <c r="G631" s="456"/>
      <c r="H631" s="39"/>
      <c r="I631" s="209"/>
      <c r="J631" s="209"/>
      <c r="K631" s="209"/>
      <c r="L631" s="209"/>
      <c r="M631" s="209"/>
      <c r="N631" s="209"/>
      <c r="O631" s="209"/>
      <c r="P631" s="209"/>
      <c r="Q631" s="362"/>
      <c r="R631" s="394"/>
    </row>
    <row r="632" spans="1:18" ht="44.25" customHeight="1">
      <c r="A632" s="752"/>
      <c r="B632" s="524" t="s">
        <v>338</v>
      </c>
      <c r="C632" s="761"/>
      <c r="D632" s="11"/>
      <c r="E632" s="752"/>
      <c r="F632" s="450" t="s">
        <v>19</v>
      </c>
      <c r="G632" s="468">
        <f>R632*J5</f>
        <v>0</v>
      </c>
      <c r="H632" s="13"/>
      <c r="I632" s="10"/>
      <c r="J632" s="10"/>
      <c r="K632" s="10"/>
      <c r="L632" s="301">
        <v>0</v>
      </c>
      <c r="M632" s="10"/>
      <c r="N632" s="10"/>
      <c r="O632" s="10"/>
      <c r="P632" s="10"/>
      <c r="Q632" s="17"/>
      <c r="R632" s="392">
        <v>6</v>
      </c>
    </row>
    <row r="633" spans="1:18" s="61" customFormat="1" ht="42" customHeight="1" thickBot="1">
      <c r="A633" s="752"/>
      <c r="B633" s="524" t="s">
        <v>339</v>
      </c>
      <c r="C633" s="761"/>
      <c r="D633" s="8"/>
      <c r="E633" s="752"/>
      <c r="F633" s="50" t="s">
        <v>20</v>
      </c>
      <c r="G633" s="497">
        <f>R633*J5</f>
        <v>0</v>
      </c>
      <c r="H633" s="44"/>
      <c r="I633" s="42"/>
      <c r="J633" s="42"/>
      <c r="K633" s="42"/>
      <c r="L633" s="42"/>
      <c r="M633" s="42"/>
      <c r="N633" s="42"/>
      <c r="O633" s="42"/>
      <c r="P633" s="42">
        <v>0</v>
      </c>
      <c r="Q633" s="361"/>
      <c r="R633" s="393">
        <v>8.5</v>
      </c>
    </row>
    <row r="634" spans="1:18" ht="35.1" customHeight="1">
      <c r="A634" s="752"/>
      <c r="B634" s="532" t="s">
        <v>340</v>
      </c>
      <c r="C634" s="761"/>
      <c r="D634" s="742" t="s">
        <v>653</v>
      </c>
      <c r="E634" s="752"/>
      <c r="F634" s="900"/>
      <c r="G634" s="442"/>
      <c r="H634" s="766"/>
      <c r="I634" s="766"/>
      <c r="J634" s="766"/>
      <c r="K634" s="766"/>
      <c r="L634" s="766"/>
      <c r="M634" s="766"/>
      <c r="N634" s="766"/>
      <c r="O634" s="766"/>
      <c r="P634" s="766"/>
      <c r="Q634" s="766"/>
      <c r="R634" s="547"/>
    </row>
    <row r="635" spans="1:18" ht="35.1" customHeight="1">
      <c r="A635" s="752"/>
      <c r="B635" s="524" t="s">
        <v>341</v>
      </c>
      <c r="C635" s="761"/>
      <c r="D635" s="899"/>
      <c r="E635" s="752"/>
      <c r="F635" s="900"/>
      <c r="G635" s="442"/>
      <c r="H635" s="766"/>
      <c r="I635" s="766"/>
      <c r="J635" s="766"/>
      <c r="K635" s="766"/>
      <c r="L635" s="766"/>
      <c r="M635" s="766"/>
      <c r="N635" s="766"/>
      <c r="O635" s="766"/>
      <c r="P635" s="766"/>
      <c r="Q635" s="766"/>
      <c r="R635" s="547"/>
    </row>
    <row r="636" spans="1:18" ht="35.1" customHeight="1">
      <c r="A636" s="752"/>
      <c r="B636" s="524" t="s">
        <v>342</v>
      </c>
      <c r="C636" s="761"/>
      <c r="D636" s="524"/>
      <c r="E636" s="752"/>
      <c r="F636" s="900"/>
      <c r="G636" s="442"/>
      <c r="H636" s="766"/>
      <c r="I636" s="766"/>
      <c r="J636" s="766"/>
      <c r="K636" s="766"/>
      <c r="L636" s="766"/>
      <c r="M636" s="766"/>
      <c r="N636" s="766"/>
      <c r="O636" s="766"/>
      <c r="P636" s="766"/>
      <c r="Q636" s="766"/>
      <c r="R636" s="547"/>
    </row>
    <row r="637" spans="1:18" ht="35.1" customHeight="1">
      <c r="A637" s="752"/>
      <c r="B637" s="524" t="s">
        <v>343</v>
      </c>
      <c r="C637" s="761"/>
      <c r="D637" s="762" t="s">
        <v>654</v>
      </c>
      <c r="E637" s="752"/>
      <c r="F637" s="900"/>
      <c r="G637" s="442"/>
      <c r="H637" s="766"/>
      <c r="I637" s="766"/>
      <c r="J637" s="766"/>
      <c r="K637" s="766"/>
      <c r="L637" s="766"/>
      <c r="M637" s="766"/>
      <c r="N637" s="766"/>
      <c r="O637" s="766"/>
      <c r="P637" s="766"/>
      <c r="Q637" s="766"/>
      <c r="R637" s="547"/>
    </row>
    <row r="638" spans="1:18" ht="35.1" customHeight="1">
      <c r="A638" s="752"/>
      <c r="B638" s="524" t="s">
        <v>344</v>
      </c>
      <c r="C638" s="761"/>
      <c r="D638" s="899"/>
      <c r="E638" s="752"/>
      <c r="F638" s="900"/>
      <c r="G638" s="442"/>
      <c r="H638" s="766"/>
      <c r="I638" s="766"/>
      <c r="J638" s="766"/>
      <c r="K638" s="766"/>
      <c r="L638" s="766"/>
      <c r="M638" s="766"/>
      <c r="N638" s="766"/>
      <c r="O638" s="766"/>
      <c r="P638" s="766"/>
      <c r="Q638" s="766"/>
      <c r="R638" s="547"/>
    </row>
    <row r="639" spans="1:18" ht="35.1" customHeight="1">
      <c r="A639" s="752"/>
      <c r="B639" s="524" t="s">
        <v>345</v>
      </c>
      <c r="C639" s="761"/>
      <c r="D639" s="524"/>
      <c r="E639" s="752"/>
      <c r="F639" s="900"/>
      <c r="G639" s="442"/>
      <c r="H639" s="766"/>
      <c r="I639" s="766"/>
      <c r="J639" s="766"/>
      <c r="K639" s="766"/>
      <c r="L639" s="766"/>
      <c r="M639" s="766"/>
      <c r="N639" s="766"/>
      <c r="O639" s="766"/>
      <c r="P639" s="766"/>
      <c r="Q639" s="766"/>
      <c r="R639" s="547"/>
    </row>
    <row r="640" spans="1:18" ht="35.1" customHeight="1" thickBot="1">
      <c r="A640" s="753"/>
      <c r="B640" s="545" t="s">
        <v>346</v>
      </c>
      <c r="C640" s="890"/>
      <c r="D640" s="66"/>
      <c r="E640" s="753"/>
      <c r="F640" s="901"/>
      <c r="G640" s="451"/>
      <c r="H640" s="767"/>
      <c r="I640" s="767"/>
      <c r="J640" s="767"/>
      <c r="K640" s="767"/>
      <c r="L640" s="767"/>
      <c r="M640" s="767"/>
      <c r="N640" s="767"/>
      <c r="O640" s="767"/>
      <c r="P640" s="767"/>
      <c r="Q640" s="767"/>
      <c r="R640" s="514"/>
    </row>
    <row r="641" spans="1:18" ht="35.1" customHeight="1">
      <c r="A641" s="751">
        <v>98</v>
      </c>
      <c r="B641" s="523" t="s">
        <v>336</v>
      </c>
      <c r="C641" s="754" t="s">
        <v>347</v>
      </c>
      <c r="D641" s="523"/>
      <c r="E641" s="751" t="s">
        <v>451</v>
      </c>
      <c r="F641" s="46" t="s">
        <v>18</v>
      </c>
      <c r="G641" s="456"/>
      <c r="H641" s="39"/>
      <c r="I641" s="209"/>
      <c r="J641" s="209"/>
      <c r="K641" s="209"/>
      <c r="L641" s="209"/>
      <c r="M641" s="209"/>
      <c r="N641" s="209"/>
      <c r="O641" s="209"/>
      <c r="P641" s="209"/>
      <c r="Q641" s="362"/>
      <c r="R641" s="394"/>
    </row>
    <row r="642" spans="1:18" ht="35.1" customHeight="1">
      <c r="A642" s="752"/>
      <c r="B642" s="524" t="s">
        <v>348</v>
      </c>
      <c r="C642" s="774"/>
      <c r="D642" s="213"/>
      <c r="E642" s="752"/>
      <c r="F642" s="450" t="s">
        <v>19</v>
      </c>
      <c r="G642" s="468">
        <f>R642*J5</f>
        <v>0</v>
      </c>
      <c r="H642" s="45"/>
      <c r="I642" s="210"/>
      <c r="J642" s="210"/>
      <c r="K642" s="210"/>
      <c r="L642" s="301">
        <v>0</v>
      </c>
      <c r="M642" s="210"/>
      <c r="N642" s="210"/>
      <c r="O642" s="210"/>
      <c r="P642" s="210"/>
      <c r="Q642" s="363"/>
      <c r="R642" s="395">
        <v>6</v>
      </c>
    </row>
    <row r="643" spans="1:18" ht="35.1" customHeight="1" thickBot="1">
      <c r="A643" s="752"/>
      <c r="B643" s="524" t="s">
        <v>349</v>
      </c>
      <c r="C643" s="774"/>
      <c r="D643" s="8"/>
      <c r="E643" s="752"/>
      <c r="F643" s="50" t="s">
        <v>20</v>
      </c>
      <c r="G643" s="497">
        <f>R643*J5</f>
        <v>0</v>
      </c>
      <c r="H643" s="44"/>
      <c r="I643" s="42"/>
      <c r="J643" s="42"/>
      <c r="K643" s="42"/>
      <c r="L643" s="42"/>
      <c r="M643" s="42"/>
      <c r="N643" s="42"/>
      <c r="O643" s="42"/>
      <c r="P643" s="42">
        <v>0</v>
      </c>
      <c r="Q643" s="361"/>
      <c r="R643" s="393">
        <v>9.1</v>
      </c>
    </row>
    <row r="644" spans="1:18" ht="35.1" customHeight="1">
      <c r="A644" s="752"/>
      <c r="B644" s="532" t="s">
        <v>350</v>
      </c>
      <c r="C644" s="774"/>
      <c r="D644" s="917" t="s">
        <v>470</v>
      </c>
      <c r="E644" s="752"/>
      <c r="F644" s="900"/>
      <c r="G644" s="442"/>
      <c r="H644" s="766"/>
      <c r="I644" s="766"/>
      <c r="J644" s="766"/>
      <c r="K644" s="766"/>
      <c r="L644" s="766"/>
      <c r="M644" s="766"/>
      <c r="N644" s="766"/>
      <c r="O644" s="766"/>
      <c r="P644" s="766"/>
      <c r="Q644" s="766"/>
      <c r="R644" s="547"/>
    </row>
    <row r="645" spans="1:18" ht="64.5" customHeight="1">
      <c r="A645" s="752"/>
      <c r="B645" s="524" t="s">
        <v>351</v>
      </c>
      <c r="C645" s="774"/>
      <c r="D645" s="918"/>
      <c r="E645" s="752"/>
      <c r="F645" s="900"/>
      <c r="G645" s="442"/>
      <c r="H645" s="766"/>
      <c r="I645" s="766"/>
      <c r="J645" s="766"/>
      <c r="K645" s="766"/>
      <c r="L645" s="766"/>
      <c r="M645" s="766"/>
      <c r="N645" s="766"/>
      <c r="O645" s="766"/>
      <c r="P645" s="766"/>
      <c r="Q645" s="766"/>
      <c r="R645" s="547"/>
    </row>
    <row r="646" spans="1:18" ht="35.1" customHeight="1">
      <c r="A646" s="752"/>
      <c r="B646" s="524" t="s">
        <v>343</v>
      </c>
      <c r="C646" s="774"/>
      <c r="D646" s="918"/>
      <c r="E646" s="752"/>
      <c r="F646" s="900"/>
      <c r="G646" s="442"/>
      <c r="H646" s="766"/>
      <c r="I646" s="766"/>
      <c r="J646" s="766"/>
      <c r="K646" s="766"/>
      <c r="L646" s="766"/>
      <c r="M646" s="766"/>
      <c r="N646" s="766"/>
      <c r="O646" s="766"/>
      <c r="P646" s="766"/>
      <c r="Q646" s="766"/>
      <c r="R646" s="547"/>
    </row>
    <row r="647" spans="1:18" ht="35.1" customHeight="1">
      <c r="A647" s="752"/>
      <c r="B647" s="524" t="s">
        <v>344</v>
      </c>
      <c r="C647" s="774"/>
      <c r="D647" s="918"/>
      <c r="E647" s="752"/>
      <c r="F647" s="900"/>
      <c r="G647" s="442"/>
      <c r="H647" s="766"/>
      <c r="I647" s="766"/>
      <c r="J647" s="766"/>
      <c r="K647" s="766"/>
      <c r="L647" s="766"/>
      <c r="M647" s="766"/>
      <c r="N647" s="766"/>
      <c r="O647" s="766"/>
      <c r="P647" s="766"/>
      <c r="Q647" s="766"/>
      <c r="R647" s="547"/>
    </row>
    <row r="648" spans="1:18" ht="35.1" customHeight="1">
      <c r="A648" s="752"/>
      <c r="B648" s="524" t="s">
        <v>345</v>
      </c>
      <c r="C648" s="774"/>
      <c r="D648" s="918"/>
      <c r="E648" s="752"/>
      <c r="F648" s="900"/>
      <c r="G648" s="442"/>
      <c r="H648" s="766"/>
      <c r="I648" s="766"/>
      <c r="J648" s="766"/>
      <c r="K648" s="766"/>
      <c r="L648" s="766"/>
      <c r="M648" s="766"/>
      <c r="N648" s="766"/>
      <c r="O648" s="766"/>
      <c r="P648" s="766"/>
      <c r="Q648" s="766"/>
      <c r="R648" s="547"/>
    </row>
    <row r="649" spans="1:18" ht="35.1" customHeight="1" thickBot="1">
      <c r="A649" s="753"/>
      <c r="B649" s="545" t="s">
        <v>352</v>
      </c>
      <c r="C649" s="775"/>
      <c r="D649" s="919"/>
      <c r="E649" s="753"/>
      <c r="F649" s="912"/>
      <c r="G649" s="451"/>
      <c r="H649" s="767"/>
      <c r="I649" s="767"/>
      <c r="J649" s="767"/>
      <c r="K649" s="767"/>
      <c r="L649" s="767"/>
      <c r="M649" s="767"/>
      <c r="N649" s="767"/>
      <c r="O649" s="767"/>
      <c r="P649" s="767"/>
      <c r="Q649" s="767"/>
      <c r="R649" s="525"/>
    </row>
    <row r="650" spans="1:18" ht="35.1" hidden="1" customHeight="1" thickBot="1">
      <c r="A650" s="716" t="s">
        <v>353</v>
      </c>
      <c r="B650" s="717"/>
      <c r="C650" s="717"/>
      <c r="D650" s="717"/>
      <c r="E650" s="843"/>
      <c r="F650" s="205">
        <f>SUM(H650:Q650)</f>
        <v>0</v>
      </c>
      <c r="G650" s="413">
        <f t="shared" ref="G650:Q652" si="65">G631+G641</f>
        <v>0</v>
      </c>
      <c r="H650" s="205">
        <f t="shared" si="65"/>
        <v>0</v>
      </c>
      <c r="I650" s="205">
        <f t="shared" si="65"/>
        <v>0</v>
      </c>
      <c r="J650" s="205">
        <f t="shared" si="65"/>
        <v>0</v>
      </c>
      <c r="K650" s="205">
        <f t="shared" si="65"/>
        <v>0</v>
      </c>
      <c r="L650" s="205">
        <f t="shared" si="65"/>
        <v>0</v>
      </c>
      <c r="M650" s="205">
        <f t="shared" si="65"/>
        <v>0</v>
      </c>
      <c r="N650" s="205">
        <f t="shared" si="65"/>
        <v>0</v>
      </c>
      <c r="O650" s="205">
        <f t="shared" si="65"/>
        <v>0</v>
      </c>
      <c r="P650" s="205">
        <f t="shared" si="65"/>
        <v>0</v>
      </c>
      <c r="Q650" s="46">
        <f t="shared" si="65"/>
        <v>0</v>
      </c>
      <c r="R650" s="205">
        <f>R631+R641</f>
        <v>0</v>
      </c>
    </row>
    <row r="651" spans="1:18" ht="35.1" hidden="1" customHeight="1" thickBot="1">
      <c r="A651" s="731" t="s">
        <v>354</v>
      </c>
      <c r="B651" s="732"/>
      <c r="C651" s="732"/>
      <c r="D651" s="732"/>
      <c r="E651" s="820"/>
      <c r="F651" s="205">
        <f>SUM(H651:Q651)</f>
        <v>0</v>
      </c>
      <c r="G651" s="413">
        <f t="shared" si="65"/>
        <v>0</v>
      </c>
      <c r="H651" s="205">
        <f t="shared" si="65"/>
        <v>0</v>
      </c>
      <c r="I651" s="205">
        <f t="shared" si="65"/>
        <v>0</v>
      </c>
      <c r="J651" s="205">
        <f t="shared" si="65"/>
        <v>0</v>
      </c>
      <c r="K651" s="205">
        <f t="shared" si="65"/>
        <v>0</v>
      </c>
      <c r="L651" s="205">
        <f t="shared" si="65"/>
        <v>0</v>
      </c>
      <c r="M651" s="205">
        <f t="shared" si="65"/>
        <v>0</v>
      </c>
      <c r="N651" s="205">
        <f t="shared" si="65"/>
        <v>0</v>
      </c>
      <c r="O651" s="205">
        <f t="shared" si="65"/>
        <v>0</v>
      </c>
      <c r="P651" s="205">
        <f t="shared" si="65"/>
        <v>0</v>
      </c>
      <c r="Q651" s="46">
        <f t="shared" si="65"/>
        <v>0</v>
      </c>
      <c r="R651" s="205">
        <f>R632+R642</f>
        <v>12</v>
      </c>
    </row>
    <row r="652" spans="1:18" ht="35.1" hidden="1" customHeight="1" thickBot="1">
      <c r="A652" s="728" t="s">
        <v>355</v>
      </c>
      <c r="B652" s="729"/>
      <c r="C652" s="729"/>
      <c r="D652" s="729"/>
      <c r="E652" s="821"/>
      <c r="F652" s="205">
        <f>SUM(H652:Q652)</f>
        <v>0</v>
      </c>
      <c r="G652" s="413">
        <f t="shared" si="65"/>
        <v>0</v>
      </c>
      <c r="H652" s="205">
        <f t="shared" si="65"/>
        <v>0</v>
      </c>
      <c r="I652" s="205">
        <f t="shared" si="65"/>
        <v>0</v>
      </c>
      <c r="J652" s="205">
        <f t="shared" si="65"/>
        <v>0</v>
      </c>
      <c r="K652" s="205">
        <f t="shared" si="65"/>
        <v>0</v>
      </c>
      <c r="L652" s="205">
        <f t="shared" si="65"/>
        <v>0</v>
      </c>
      <c r="M652" s="205">
        <f t="shared" si="65"/>
        <v>0</v>
      </c>
      <c r="N652" s="205">
        <f t="shared" si="65"/>
        <v>0</v>
      </c>
      <c r="O652" s="205">
        <f t="shared" si="65"/>
        <v>0</v>
      </c>
      <c r="P652" s="205">
        <f t="shared" si="65"/>
        <v>0</v>
      </c>
      <c r="Q652" s="46">
        <f t="shared" si="65"/>
        <v>0</v>
      </c>
      <c r="R652" s="205">
        <f>R633+R643</f>
        <v>17.600000000000001</v>
      </c>
    </row>
    <row r="653" spans="1:18" ht="35.1" hidden="1" customHeight="1" thickBot="1">
      <c r="A653" s="719" t="s">
        <v>498</v>
      </c>
      <c r="B653" s="720"/>
      <c r="C653" s="720"/>
      <c r="D653" s="720"/>
      <c r="E653" s="781"/>
      <c r="F653" s="15">
        <f>F650+F651</f>
        <v>0</v>
      </c>
      <c r="G653" s="29">
        <f>G650+G651</f>
        <v>0</v>
      </c>
      <c r="H653" s="15">
        <f>H650+H651</f>
        <v>0</v>
      </c>
      <c r="I653" s="15">
        <f t="shared" ref="I653:Q653" si="66">I650+I651</f>
        <v>0</v>
      </c>
      <c r="J653" s="15">
        <f t="shared" si="66"/>
        <v>0</v>
      </c>
      <c r="K653" s="15">
        <f t="shared" si="66"/>
        <v>0</v>
      </c>
      <c r="L653" s="15">
        <f t="shared" si="66"/>
        <v>0</v>
      </c>
      <c r="M653" s="15">
        <f t="shared" si="66"/>
        <v>0</v>
      </c>
      <c r="N653" s="15">
        <f t="shared" si="66"/>
        <v>0</v>
      </c>
      <c r="O653" s="15">
        <f t="shared" si="66"/>
        <v>0</v>
      </c>
      <c r="P653" s="15">
        <f t="shared" si="66"/>
        <v>0</v>
      </c>
      <c r="Q653" s="357">
        <f t="shared" si="66"/>
        <v>0</v>
      </c>
      <c r="R653" s="15">
        <f>R650+R651</f>
        <v>12</v>
      </c>
    </row>
    <row r="654" spans="1:18" ht="72" hidden="1" customHeight="1" thickBot="1">
      <c r="A654" s="920" t="s">
        <v>499</v>
      </c>
      <c r="B654" s="921"/>
      <c r="C654" s="921"/>
      <c r="D654" s="921"/>
      <c r="E654" s="922"/>
      <c r="F654" s="5">
        <f>F650+F651+F652</f>
        <v>0</v>
      </c>
      <c r="G654" s="423">
        <f>G650+G651+G652</f>
        <v>0</v>
      </c>
      <c r="H654" s="5">
        <f>H650+H651+H652</f>
        <v>0</v>
      </c>
      <c r="I654" s="5">
        <f t="shared" ref="I654:Q654" si="67">I650+I651+I652</f>
        <v>0</v>
      </c>
      <c r="J654" s="5">
        <f t="shared" si="67"/>
        <v>0</v>
      </c>
      <c r="K654" s="5">
        <f t="shared" si="67"/>
        <v>0</v>
      </c>
      <c r="L654" s="5">
        <f t="shared" si="67"/>
        <v>0</v>
      </c>
      <c r="M654" s="5">
        <f t="shared" si="67"/>
        <v>0</v>
      </c>
      <c r="N654" s="5">
        <f t="shared" si="67"/>
        <v>0</v>
      </c>
      <c r="O654" s="5">
        <f t="shared" si="67"/>
        <v>0</v>
      </c>
      <c r="P654" s="5">
        <f t="shared" si="67"/>
        <v>0</v>
      </c>
      <c r="Q654" s="359">
        <f t="shared" si="67"/>
        <v>0</v>
      </c>
      <c r="R654" s="5">
        <f>R650+R651+R652</f>
        <v>29.6</v>
      </c>
    </row>
    <row r="655" spans="1:18" ht="35.1" customHeight="1" thickBot="1">
      <c r="A655" s="714"/>
      <c r="B655" s="750"/>
      <c r="C655" s="750"/>
      <c r="D655" s="750"/>
      <c r="E655" s="750"/>
      <c r="F655" s="750"/>
      <c r="G655" s="750"/>
      <c r="H655" s="750"/>
      <c r="I655" s="750"/>
      <c r="J655" s="750"/>
      <c r="K655" s="750"/>
      <c r="L655" s="750"/>
      <c r="M655" s="750"/>
      <c r="N655" s="750"/>
      <c r="O655" s="750"/>
      <c r="P655" s="750"/>
      <c r="Q655" s="750"/>
      <c r="R655" s="389"/>
    </row>
    <row r="656" spans="1:18" ht="35.1" customHeight="1" thickBot="1">
      <c r="A656" s="640" t="s">
        <v>356</v>
      </c>
      <c r="B656" s="641"/>
      <c r="C656" s="641"/>
      <c r="D656" s="641"/>
      <c r="E656" s="641"/>
      <c r="F656" s="785"/>
      <c r="G656" s="414">
        <f t="shared" ref="G656:H660" si="68">G650</f>
        <v>0</v>
      </c>
      <c r="H656" s="49">
        <f t="shared" si="68"/>
        <v>0</v>
      </c>
      <c r="I656" s="49">
        <f>I650+H656</f>
        <v>0</v>
      </c>
      <c r="J656" s="49">
        <f t="shared" ref="J656:Q660" si="69">J650+I656</f>
        <v>0</v>
      </c>
      <c r="K656" s="49">
        <f t="shared" si="69"/>
        <v>0</v>
      </c>
      <c r="L656" s="49">
        <f t="shared" si="69"/>
        <v>0</v>
      </c>
      <c r="M656" s="226">
        <f t="shared" si="69"/>
        <v>0</v>
      </c>
      <c r="N656" s="49">
        <f t="shared" si="69"/>
        <v>0</v>
      </c>
      <c r="O656" s="37">
        <f t="shared" si="69"/>
        <v>0</v>
      </c>
      <c r="P656" s="49">
        <f t="shared" si="69"/>
        <v>0</v>
      </c>
      <c r="Q656" s="226">
        <f t="shared" si="69"/>
        <v>0</v>
      </c>
      <c r="R656" s="49">
        <f>R650</f>
        <v>0</v>
      </c>
    </row>
    <row r="657" spans="1:18" ht="35.1" customHeight="1" thickBot="1">
      <c r="A657" s="640" t="s">
        <v>357</v>
      </c>
      <c r="B657" s="641"/>
      <c r="C657" s="641"/>
      <c r="D657" s="641"/>
      <c r="E657" s="641"/>
      <c r="F657" s="916"/>
      <c r="G657" s="100">
        <f t="shared" si="68"/>
        <v>0</v>
      </c>
      <c r="H657" s="77">
        <f t="shared" si="68"/>
        <v>0</v>
      </c>
      <c r="I657" s="77">
        <f>I651+H657</f>
        <v>0</v>
      </c>
      <c r="J657" s="77">
        <f t="shared" si="69"/>
        <v>0</v>
      </c>
      <c r="K657" s="77">
        <f t="shared" si="69"/>
        <v>0</v>
      </c>
      <c r="L657" s="77">
        <f t="shared" si="69"/>
        <v>0</v>
      </c>
      <c r="M657" s="77">
        <f t="shared" si="69"/>
        <v>0</v>
      </c>
      <c r="N657" s="78">
        <f t="shared" si="69"/>
        <v>0</v>
      </c>
      <c r="O657" s="77">
        <f t="shared" si="69"/>
        <v>0</v>
      </c>
      <c r="P657" s="77">
        <f t="shared" si="69"/>
        <v>0</v>
      </c>
      <c r="Q657" s="373">
        <f t="shared" si="69"/>
        <v>0</v>
      </c>
      <c r="R657" s="77">
        <f>R651</f>
        <v>12</v>
      </c>
    </row>
    <row r="658" spans="1:18" ht="48.75" customHeight="1" thickBot="1">
      <c r="A658" s="640" t="s">
        <v>358</v>
      </c>
      <c r="B658" s="641"/>
      <c r="C658" s="641"/>
      <c r="D658" s="641"/>
      <c r="E658" s="641"/>
      <c r="F658" s="785"/>
      <c r="G658" s="414">
        <f t="shared" si="68"/>
        <v>0</v>
      </c>
      <c r="H658" s="49">
        <f t="shared" si="68"/>
        <v>0</v>
      </c>
      <c r="I658" s="49">
        <f>I652+H658</f>
        <v>0</v>
      </c>
      <c r="J658" s="49">
        <f t="shared" si="69"/>
        <v>0</v>
      </c>
      <c r="K658" s="49">
        <f t="shared" si="69"/>
        <v>0</v>
      </c>
      <c r="L658" s="49">
        <f t="shared" si="69"/>
        <v>0</v>
      </c>
      <c r="M658" s="49">
        <f t="shared" si="69"/>
        <v>0</v>
      </c>
      <c r="N658" s="49">
        <f t="shared" si="69"/>
        <v>0</v>
      </c>
      <c r="O658" s="49">
        <f t="shared" si="69"/>
        <v>0</v>
      </c>
      <c r="P658" s="49">
        <f t="shared" si="69"/>
        <v>0</v>
      </c>
      <c r="Q658" s="226">
        <f t="shared" si="69"/>
        <v>0</v>
      </c>
      <c r="R658" s="49">
        <f>R652</f>
        <v>17.600000000000001</v>
      </c>
    </row>
    <row r="659" spans="1:18" ht="73.5" customHeight="1" thickBot="1">
      <c r="A659" s="719" t="s">
        <v>487</v>
      </c>
      <c r="B659" s="720"/>
      <c r="C659" s="720"/>
      <c r="D659" s="720"/>
      <c r="E659" s="780"/>
      <c r="F659" s="781"/>
      <c r="G659" s="423">
        <f t="shared" si="68"/>
        <v>0</v>
      </c>
      <c r="H659" s="4">
        <f t="shared" si="68"/>
        <v>0</v>
      </c>
      <c r="I659" s="4">
        <f>I653+H659</f>
        <v>0</v>
      </c>
      <c r="J659" s="4">
        <f t="shared" si="69"/>
        <v>0</v>
      </c>
      <c r="K659" s="4">
        <f t="shared" si="69"/>
        <v>0</v>
      </c>
      <c r="L659" s="4">
        <f t="shared" si="69"/>
        <v>0</v>
      </c>
      <c r="M659" s="4">
        <f t="shared" si="69"/>
        <v>0</v>
      </c>
      <c r="N659" s="4">
        <f t="shared" si="69"/>
        <v>0</v>
      </c>
      <c r="O659" s="4">
        <f t="shared" si="69"/>
        <v>0</v>
      </c>
      <c r="P659" s="4">
        <f t="shared" si="69"/>
        <v>0</v>
      </c>
      <c r="Q659" s="358">
        <f t="shared" si="69"/>
        <v>0</v>
      </c>
      <c r="R659" s="4">
        <f>R653</f>
        <v>12</v>
      </c>
    </row>
    <row r="660" spans="1:18" ht="35.1" customHeight="1" thickBot="1">
      <c r="A660" s="923" t="s">
        <v>488</v>
      </c>
      <c r="B660" s="924"/>
      <c r="C660" s="924"/>
      <c r="D660" s="924"/>
      <c r="E660" s="924"/>
      <c r="F660" s="925"/>
      <c r="G660" s="63">
        <f t="shared" si="68"/>
        <v>0</v>
      </c>
      <c r="H660" s="63">
        <f t="shared" si="68"/>
        <v>0</v>
      </c>
      <c r="I660" s="100">
        <f>I654+H660</f>
        <v>0</v>
      </c>
      <c r="J660" s="100">
        <f t="shared" si="69"/>
        <v>0</v>
      </c>
      <c r="K660" s="100">
        <f t="shared" si="69"/>
        <v>0</v>
      </c>
      <c r="L660" s="100">
        <f t="shared" si="69"/>
        <v>0</v>
      </c>
      <c r="M660" s="100">
        <f t="shared" si="69"/>
        <v>0</v>
      </c>
      <c r="N660" s="100">
        <f t="shared" si="69"/>
        <v>0</v>
      </c>
      <c r="O660" s="100">
        <f t="shared" si="69"/>
        <v>0</v>
      </c>
      <c r="P660" s="100">
        <f t="shared" si="69"/>
        <v>0</v>
      </c>
      <c r="Q660" s="374">
        <f t="shared" si="69"/>
        <v>0</v>
      </c>
      <c r="R660" s="401">
        <f>R654</f>
        <v>29.6</v>
      </c>
    </row>
    <row r="661" spans="1:18" ht="35.1" customHeight="1" thickBot="1">
      <c r="A661" s="714"/>
      <c r="B661" s="750"/>
      <c r="C661" s="750"/>
      <c r="D661" s="750"/>
      <c r="E661" s="750"/>
      <c r="F661" s="750"/>
      <c r="G661" s="750"/>
      <c r="H661" s="750"/>
      <c r="I661" s="750"/>
      <c r="J661" s="750"/>
      <c r="K661" s="750"/>
      <c r="L661" s="750"/>
      <c r="M661" s="750"/>
      <c r="N661" s="750"/>
      <c r="O661" s="750"/>
      <c r="P661" s="750"/>
      <c r="Q661" s="750"/>
      <c r="R661" s="389"/>
    </row>
    <row r="662" spans="1:18" s="79" customFormat="1" ht="35.1" customHeight="1" thickBot="1">
      <c r="A662" s="722" t="s">
        <v>359</v>
      </c>
      <c r="B662" s="723"/>
      <c r="C662" s="784"/>
      <c r="D662" s="784"/>
      <c r="E662" s="723"/>
      <c r="F662" s="784"/>
      <c r="G662" s="784"/>
      <c r="H662" s="784"/>
      <c r="I662" s="784"/>
      <c r="J662" s="784"/>
      <c r="K662" s="784"/>
      <c r="L662" s="784"/>
      <c r="M662" s="784"/>
      <c r="N662" s="784"/>
      <c r="O662" s="784"/>
      <c r="P662" s="784"/>
      <c r="Q662" s="784"/>
      <c r="R662" s="402"/>
    </row>
    <row r="663" spans="1:18" ht="35.1" customHeight="1">
      <c r="A663" s="751">
        <v>99</v>
      </c>
      <c r="B663" s="523" t="s">
        <v>360</v>
      </c>
      <c r="C663" s="902" t="s">
        <v>61</v>
      </c>
      <c r="D663" s="67"/>
      <c r="E663" s="751" t="s">
        <v>451</v>
      </c>
      <c r="F663" s="205" t="s">
        <v>18</v>
      </c>
      <c r="G663" s="456"/>
      <c r="H663" s="39"/>
      <c r="I663" s="209"/>
      <c r="J663" s="209"/>
      <c r="K663" s="209"/>
      <c r="L663" s="209"/>
      <c r="M663" s="209"/>
      <c r="N663" s="209"/>
      <c r="O663" s="209"/>
      <c r="P663" s="209"/>
      <c r="Q663" s="362"/>
      <c r="R663" s="394"/>
    </row>
    <row r="664" spans="1:18">
      <c r="A664" s="752"/>
      <c r="B664" s="55" t="s">
        <v>361</v>
      </c>
      <c r="C664" s="903"/>
      <c r="D664" s="891" t="s">
        <v>362</v>
      </c>
      <c r="E664" s="752"/>
      <c r="F664" s="905" t="s">
        <v>19</v>
      </c>
      <c r="G664" s="968">
        <f>R664*J5</f>
        <v>0</v>
      </c>
      <c r="H664" s="906"/>
      <c r="I664" s="893"/>
      <c r="J664" s="893"/>
      <c r="K664" s="892">
        <v>0</v>
      </c>
      <c r="L664" s="893"/>
      <c r="M664" s="893"/>
      <c r="N664" s="893"/>
      <c r="O664" s="893"/>
      <c r="P664" s="893"/>
      <c r="Q664" s="915"/>
      <c r="R664" s="620">
        <v>1</v>
      </c>
    </row>
    <row r="665" spans="1:18" s="62" customFormat="1">
      <c r="A665" s="752"/>
      <c r="B665" s="55" t="s">
        <v>363</v>
      </c>
      <c r="C665" s="903"/>
      <c r="D665" s="891"/>
      <c r="E665" s="752"/>
      <c r="F665" s="905"/>
      <c r="G665" s="969"/>
      <c r="H665" s="906"/>
      <c r="I665" s="893"/>
      <c r="J665" s="893"/>
      <c r="K665" s="892"/>
      <c r="L665" s="893"/>
      <c r="M665" s="893"/>
      <c r="N665" s="893"/>
      <c r="O665" s="893"/>
      <c r="P665" s="893"/>
      <c r="Q665" s="915"/>
      <c r="R665" s="620"/>
    </row>
    <row r="666" spans="1:18" ht="34.5" customHeight="1" thickBot="1">
      <c r="A666" s="752"/>
      <c r="B666" s="6" t="s">
        <v>364</v>
      </c>
      <c r="C666" s="903"/>
      <c r="D666" s="68"/>
      <c r="E666" s="752"/>
      <c r="F666" s="35" t="s">
        <v>76</v>
      </c>
      <c r="G666" s="415"/>
      <c r="H666" s="44"/>
      <c r="I666" s="42"/>
      <c r="J666" s="42"/>
      <c r="K666" s="42"/>
      <c r="L666" s="42"/>
      <c r="M666" s="42"/>
      <c r="N666" s="42"/>
      <c r="O666" s="42"/>
      <c r="P666" s="42"/>
      <c r="Q666" s="361"/>
      <c r="R666" s="393"/>
    </row>
    <row r="667" spans="1:18" ht="35.1" customHeight="1">
      <c r="A667" s="752"/>
      <c r="B667" s="6" t="s">
        <v>365</v>
      </c>
      <c r="C667" s="903"/>
      <c r="D667" s="69" t="s">
        <v>649</v>
      </c>
      <c r="E667" s="752"/>
      <c r="F667" s="907"/>
      <c r="G667" s="424"/>
      <c r="H667" s="909"/>
      <c r="I667" s="910"/>
      <c r="J667" s="910"/>
      <c r="K667" s="910"/>
      <c r="L667" s="910"/>
      <c r="M667" s="910"/>
      <c r="N667" s="910"/>
      <c r="O667" s="910"/>
      <c r="P667" s="910"/>
      <c r="Q667" s="910"/>
      <c r="R667" s="513"/>
    </row>
    <row r="668" spans="1:18" ht="35.1" customHeight="1">
      <c r="A668" s="752"/>
      <c r="B668" s="6" t="s">
        <v>366</v>
      </c>
      <c r="C668" s="903"/>
      <c r="D668" s="55" t="s">
        <v>650</v>
      </c>
      <c r="E668" s="752"/>
      <c r="F668" s="908"/>
      <c r="G668" s="425"/>
      <c r="H668" s="911"/>
      <c r="I668" s="912"/>
      <c r="J668" s="912"/>
      <c r="K668" s="912"/>
      <c r="L668" s="912"/>
      <c r="M668" s="912"/>
      <c r="N668" s="912"/>
      <c r="O668" s="912"/>
      <c r="P668" s="912"/>
      <c r="Q668" s="912"/>
      <c r="R668" s="525"/>
    </row>
    <row r="669" spans="1:18" ht="35.1" customHeight="1" thickBot="1">
      <c r="A669" s="753"/>
      <c r="B669" s="545" t="s">
        <v>367</v>
      </c>
      <c r="C669" s="904"/>
      <c r="D669" s="70"/>
      <c r="E669" s="753"/>
      <c r="F669" s="908"/>
      <c r="G669" s="425"/>
      <c r="H669" s="913"/>
      <c r="I669" s="914"/>
      <c r="J669" s="914"/>
      <c r="K669" s="914"/>
      <c r="L669" s="914"/>
      <c r="M669" s="914"/>
      <c r="N669" s="914"/>
      <c r="O669" s="914"/>
      <c r="P669" s="914"/>
      <c r="Q669" s="914"/>
      <c r="R669" s="525"/>
    </row>
    <row r="670" spans="1:18" ht="35.1" customHeight="1">
      <c r="A670" s="751">
        <v>100</v>
      </c>
      <c r="B670" s="523" t="s">
        <v>368</v>
      </c>
      <c r="C670" s="902" t="s">
        <v>61</v>
      </c>
      <c r="D670" s="67"/>
      <c r="E670" s="751" t="s">
        <v>451</v>
      </c>
      <c r="F670" s="205" t="s">
        <v>18</v>
      </c>
      <c r="G670" s="456"/>
      <c r="H670" s="43"/>
      <c r="I670" s="209"/>
      <c r="J670" s="209"/>
      <c r="K670" s="209"/>
      <c r="L670" s="209"/>
      <c r="M670" s="209"/>
      <c r="N670" s="209"/>
      <c r="O670" s="209"/>
      <c r="P670" s="209"/>
      <c r="Q670" s="362"/>
      <c r="R670" s="394"/>
    </row>
    <row r="671" spans="1:18" ht="35.1" customHeight="1">
      <c r="A671" s="752"/>
      <c r="B671" s="55" t="s">
        <v>369</v>
      </c>
      <c r="C671" s="903"/>
      <c r="D671" s="891"/>
      <c r="E671" s="752"/>
      <c r="F671" s="927" t="s">
        <v>370</v>
      </c>
      <c r="G671" s="968">
        <f>R671*J5</f>
        <v>0</v>
      </c>
      <c r="H671" s="928"/>
      <c r="I671" s="893"/>
      <c r="J671" s="893"/>
      <c r="K671" s="892">
        <v>0</v>
      </c>
      <c r="L671" s="893"/>
      <c r="M671" s="893"/>
      <c r="N671" s="893"/>
      <c r="O671" s="893"/>
      <c r="P671" s="893"/>
      <c r="Q671" s="915"/>
      <c r="R671" s="620">
        <v>0.2</v>
      </c>
    </row>
    <row r="672" spans="1:18" ht="35.1" customHeight="1">
      <c r="A672" s="752"/>
      <c r="B672" s="55" t="s">
        <v>371</v>
      </c>
      <c r="C672" s="903"/>
      <c r="D672" s="891"/>
      <c r="E672" s="752"/>
      <c r="F672" s="927"/>
      <c r="G672" s="969"/>
      <c r="H672" s="928"/>
      <c r="I672" s="893"/>
      <c r="J672" s="893"/>
      <c r="K672" s="892"/>
      <c r="L672" s="893"/>
      <c r="M672" s="893"/>
      <c r="N672" s="893"/>
      <c r="O672" s="893"/>
      <c r="P672" s="893"/>
      <c r="Q672" s="915"/>
      <c r="R672" s="620"/>
    </row>
    <row r="673" spans="1:18" ht="35.1" customHeight="1">
      <c r="A673" s="752"/>
      <c r="B673" s="55" t="s">
        <v>372</v>
      </c>
      <c r="C673" s="903"/>
      <c r="D673" s="891"/>
      <c r="E673" s="752"/>
      <c r="F673" s="927" t="s">
        <v>76</v>
      </c>
      <c r="G673" s="625"/>
      <c r="H673" s="928"/>
      <c r="I673" s="893"/>
      <c r="J673" s="893"/>
      <c r="K673" s="893"/>
      <c r="L673" s="893"/>
      <c r="M673" s="893"/>
      <c r="N673" s="893"/>
      <c r="O673" s="893"/>
      <c r="P673" s="893"/>
      <c r="Q673" s="915"/>
      <c r="R673" s="620"/>
    </row>
    <row r="674" spans="1:18" ht="33.75" thickBot="1">
      <c r="A674" s="752"/>
      <c r="B674" s="55" t="s">
        <v>373</v>
      </c>
      <c r="C674" s="903"/>
      <c r="D674" s="935"/>
      <c r="E674" s="752"/>
      <c r="F674" s="929"/>
      <c r="G674" s="626"/>
      <c r="H674" s="930"/>
      <c r="I674" s="926"/>
      <c r="J674" s="926"/>
      <c r="K674" s="926"/>
      <c r="L674" s="926"/>
      <c r="M674" s="926"/>
      <c r="N674" s="926"/>
      <c r="O674" s="926"/>
      <c r="P674" s="926"/>
      <c r="Q674" s="942"/>
      <c r="R674" s="621"/>
    </row>
    <row r="675" spans="1:18" ht="35.1" customHeight="1">
      <c r="A675" s="752"/>
      <c r="B675" s="55" t="s">
        <v>374</v>
      </c>
      <c r="C675" s="903"/>
      <c r="D675" s="26" t="s">
        <v>375</v>
      </c>
      <c r="E675" s="752"/>
      <c r="F675" s="936"/>
      <c r="G675" s="426"/>
      <c r="H675" s="938"/>
      <c r="I675" s="637"/>
      <c r="J675" s="637"/>
      <c r="K675" s="637"/>
      <c r="L675" s="637"/>
      <c r="M675" s="637"/>
      <c r="N675" s="637"/>
      <c r="O675" s="637"/>
      <c r="P675" s="637"/>
      <c r="Q675" s="637"/>
      <c r="R675" s="520"/>
    </row>
    <row r="676" spans="1:18" ht="35.1" customHeight="1">
      <c r="A676" s="752"/>
      <c r="B676" s="55" t="s">
        <v>376</v>
      </c>
      <c r="C676" s="903"/>
      <c r="D676" s="55" t="s">
        <v>377</v>
      </c>
      <c r="E676" s="752"/>
      <c r="F676" s="937"/>
      <c r="G676" s="427"/>
      <c r="H676" s="939"/>
      <c r="I676" s="940"/>
      <c r="J676" s="940"/>
      <c r="K676" s="940"/>
      <c r="L676" s="940"/>
      <c r="M676" s="940"/>
      <c r="N676" s="940"/>
      <c r="O676" s="940"/>
      <c r="P676" s="940"/>
      <c r="Q676" s="940"/>
      <c r="R676" s="521"/>
    </row>
    <row r="677" spans="1:18" ht="35.1" customHeight="1" thickBot="1">
      <c r="A677" s="752"/>
      <c r="B677" s="70"/>
      <c r="C677" s="904"/>
      <c r="D677" s="55"/>
      <c r="E677" s="753"/>
      <c r="F677" s="745"/>
      <c r="G677" s="416"/>
      <c r="H677" s="941"/>
      <c r="I677" s="746"/>
      <c r="J677" s="746"/>
      <c r="K677" s="746"/>
      <c r="L677" s="746"/>
      <c r="M677" s="746"/>
      <c r="N677" s="746"/>
      <c r="O677" s="746"/>
      <c r="P677" s="746"/>
      <c r="Q677" s="746"/>
      <c r="R677" s="522"/>
    </row>
    <row r="678" spans="1:18" ht="35.1" customHeight="1">
      <c r="A678" s="751">
        <v>101</v>
      </c>
      <c r="B678" s="523" t="s">
        <v>378</v>
      </c>
      <c r="C678" s="902" t="s">
        <v>379</v>
      </c>
      <c r="D678" s="67"/>
      <c r="E678" s="751" t="s">
        <v>451</v>
      </c>
      <c r="F678" s="205" t="s">
        <v>18</v>
      </c>
      <c r="G678" s="424">
        <f>R678*J5</f>
        <v>0</v>
      </c>
      <c r="H678" s="221">
        <v>0</v>
      </c>
      <c r="I678" s="209"/>
      <c r="J678" s="209"/>
      <c r="K678" s="209"/>
      <c r="L678" s="209"/>
      <c r="M678" s="209"/>
      <c r="N678" s="209"/>
      <c r="O678" s="209"/>
      <c r="P678" s="209"/>
      <c r="Q678" s="362"/>
      <c r="R678" s="403">
        <v>6</v>
      </c>
    </row>
    <row r="679" spans="1:18" ht="35.1" customHeight="1">
      <c r="A679" s="752"/>
      <c r="B679" s="55" t="s">
        <v>380</v>
      </c>
      <c r="C679" s="903"/>
      <c r="D679" s="215"/>
      <c r="E679" s="752"/>
      <c r="F679" s="34" t="s">
        <v>19</v>
      </c>
      <c r="G679" s="418"/>
      <c r="H679" s="21"/>
      <c r="I679" s="45"/>
      <c r="J679" s="210"/>
      <c r="K679" s="210"/>
      <c r="L679" s="45"/>
      <c r="M679" s="210"/>
      <c r="N679" s="210"/>
      <c r="O679" s="45"/>
      <c r="P679" s="210"/>
      <c r="Q679" s="363"/>
      <c r="R679" s="395"/>
    </row>
    <row r="680" spans="1:18" ht="35.1" customHeight="1" thickBot="1">
      <c r="A680" s="752"/>
      <c r="B680" s="55" t="s">
        <v>381</v>
      </c>
      <c r="C680" s="903"/>
      <c r="D680" s="71"/>
      <c r="E680" s="752"/>
      <c r="F680" s="35" t="s">
        <v>20</v>
      </c>
      <c r="G680" s="417"/>
      <c r="H680" s="41"/>
      <c r="I680" s="42"/>
      <c r="J680" s="42"/>
      <c r="K680" s="42"/>
      <c r="L680" s="42"/>
      <c r="M680" s="42"/>
      <c r="N680" s="42"/>
      <c r="O680" s="42"/>
      <c r="P680" s="42"/>
      <c r="Q680" s="361"/>
      <c r="R680" s="393"/>
    </row>
    <row r="681" spans="1:18" ht="35.1" customHeight="1">
      <c r="A681" s="752"/>
      <c r="B681" s="524" t="s">
        <v>382</v>
      </c>
      <c r="C681" s="903"/>
      <c r="D681" s="542" t="s">
        <v>383</v>
      </c>
      <c r="E681" s="752"/>
      <c r="F681" s="931"/>
      <c r="G681" s="428"/>
      <c r="H681" s="909"/>
      <c r="I681" s="910"/>
      <c r="J681" s="910"/>
      <c r="K681" s="910"/>
      <c r="L681" s="910"/>
      <c r="M681" s="910"/>
      <c r="N681" s="910"/>
      <c r="O681" s="910"/>
      <c r="P681" s="910"/>
      <c r="Q681" s="910"/>
      <c r="R681" s="516"/>
    </row>
    <row r="682" spans="1:18" ht="35.1" customHeight="1">
      <c r="A682" s="752"/>
      <c r="B682" s="524" t="s">
        <v>384</v>
      </c>
      <c r="C682" s="903"/>
      <c r="D682" s="542" t="s">
        <v>385</v>
      </c>
      <c r="E682" s="752"/>
      <c r="F682" s="931"/>
      <c r="G682" s="428"/>
      <c r="H682" s="911"/>
      <c r="I682" s="912"/>
      <c r="J682" s="912"/>
      <c r="K682" s="912"/>
      <c r="L682" s="912"/>
      <c r="M682" s="912"/>
      <c r="N682" s="912"/>
      <c r="O682" s="912"/>
      <c r="P682" s="912"/>
      <c r="Q682" s="912"/>
      <c r="R682" s="516"/>
    </row>
    <row r="683" spans="1:18" ht="35.1" customHeight="1">
      <c r="A683" s="752"/>
      <c r="B683" s="524"/>
      <c r="C683" s="903"/>
      <c r="D683" s="542" t="s">
        <v>383</v>
      </c>
      <c r="E683" s="752"/>
      <c r="F683" s="931"/>
      <c r="G683" s="428"/>
      <c r="H683" s="911"/>
      <c r="I683" s="912"/>
      <c r="J683" s="912"/>
      <c r="K683" s="912"/>
      <c r="L683" s="912"/>
      <c r="M683" s="912"/>
      <c r="N683" s="912"/>
      <c r="O683" s="912"/>
      <c r="P683" s="912"/>
      <c r="Q683" s="912"/>
      <c r="R683" s="516"/>
    </row>
    <row r="684" spans="1:18" ht="35.1" customHeight="1" thickBot="1">
      <c r="A684" s="753"/>
      <c r="B684" s="545"/>
      <c r="C684" s="904"/>
      <c r="D684" s="203" t="s">
        <v>386</v>
      </c>
      <c r="E684" s="753"/>
      <c r="F684" s="932"/>
      <c r="G684" s="429"/>
      <c r="H684" s="933"/>
      <c r="I684" s="934"/>
      <c r="J684" s="934"/>
      <c r="K684" s="934"/>
      <c r="L684" s="934"/>
      <c r="M684" s="934"/>
      <c r="N684" s="934"/>
      <c r="O684" s="934"/>
      <c r="P684" s="934"/>
      <c r="Q684" s="934"/>
      <c r="R684" s="517"/>
    </row>
    <row r="685" spans="1:18" ht="35.1" customHeight="1">
      <c r="A685" s="751">
        <v>102</v>
      </c>
      <c r="B685" s="523" t="s">
        <v>387</v>
      </c>
      <c r="C685" s="902" t="s">
        <v>61</v>
      </c>
      <c r="D685" s="541"/>
      <c r="E685" s="751" t="s">
        <v>451</v>
      </c>
      <c r="F685" s="46" t="s">
        <v>18</v>
      </c>
      <c r="G685" s="456"/>
      <c r="H685" s="43"/>
      <c r="I685" s="209"/>
      <c r="J685" s="209"/>
      <c r="K685" s="209"/>
      <c r="L685" s="209"/>
      <c r="M685" s="209"/>
      <c r="N685" s="209"/>
      <c r="O685" s="209"/>
      <c r="P685" s="209"/>
      <c r="Q685" s="362"/>
      <c r="R685" s="394"/>
    </row>
    <row r="686" spans="1:18" ht="35.1" customHeight="1">
      <c r="A686" s="948"/>
      <c r="B686" s="524" t="s">
        <v>388</v>
      </c>
      <c r="C686" s="950"/>
      <c r="D686" s="891"/>
      <c r="E686" s="752"/>
      <c r="F686" s="946" t="s">
        <v>19</v>
      </c>
      <c r="G686" s="968">
        <f>R686*J5</f>
        <v>0</v>
      </c>
      <c r="H686" s="928"/>
      <c r="I686" s="893"/>
      <c r="J686" s="893"/>
      <c r="K686" s="892">
        <v>0</v>
      </c>
      <c r="L686" s="893"/>
      <c r="M686" s="893"/>
      <c r="N686" s="893"/>
      <c r="O686" s="893"/>
      <c r="P686" s="893"/>
      <c r="Q686" s="915"/>
      <c r="R686" s="620">
        <v>0.2</v>
      </c>
    </row>
    <row r="687" spans="1:18" ht="35.1" customHeight="1">
      <c r="A687" s="948"/>
      <c r="B687" s="524" t="s">
        <v>389</v>
      </c>
      <c r="C687" s="950"/>
      <c r="D687" s="891"/>
      <c r="E687" s="752"/>
      <c r="F687" s="947"/>
      <c r="G687" s="969"/>
      <c r="H687" s="928"/>
      <c r="I687" s="893"/>
      <c r="J687" s="893"/>
      <c r="K687" s="892"/>
      <c r="L687" s="893"/>
      <c r="M687" s="893"/>
      <c r="N687" s="893"/>
      <c r="O687" s="893"/>
      <c r="P687" s="893"/>
      <c r="Q687" s="915"/>
      <c r="R687" s="620"/>
    </row>
    <row r="688" spans="1:18" ht="35.1" customHeight="1" thickBot="1">
      <c r="A688" s="948"/>
      <c r="B688" s="524" t="s">
        <v>390</v>
      </c>
      <c r="C688" s="950"/>
      <c r="D688" s="68"/>
      <c r="E688" s="752"/>
      <c r="F688" s="50" t="s">
        <v>76</v>
      </c>
      <c r="G688" s="417"/>
      <c r="H688" s="41"/>
      <c r="I688" s="42"/>
      <c r="J688" s="42"/>
      <c r="K688" s="42"/>
      <c r="L688" s="42"/>
      <c r="M688" s="42"/>
      <c r="N688" s="42"/>
      <c r="O688" s="42"/>
      <c r="P688" s="42"/>
      <c r="Q688" s="361"/>
      <c r="R688" s="393"/>
    </row>
    <row r="689" spans="1:18" ht="35.1" customHeight="1">
      <c r="A689" s="948"/>
      <c r="B689" s="524" t="s">
        <v>391</v>
      </c>
      <c r="C689" s="950"/>
      <c r="D689" s="69" t="s">
        <v>651</v>
      </c>
      <c r="E689" s="752"/>
      <c r="F689" s="907"/>
      <c r="G689" s="424"/>
      <c r="H689" s="909"/>
      <c r="I689" s="910"/>
      <c r="J689" s="910"/>
      <c r="K689" s="910"/>
      <c r="L689" s="910"/>
      <c r="M689" s="910"/>
      <c r="N689" s="910"/>
      <c r="O689" s="910"/>
      <c r="P689" s="910"/>
      <c r="Q689" s="910"/>
      <c r="R689" s="513"/>
    </row>
    <row r="690" spans="1:18" ht="35.1" customHeight="1" thickBot="1">
      <c r="A690" s="949"/>
      <c r="B690" s="545" t="s">
        <v>392</v>
      </c>
      <c r="C690" s="951"/>
      <c r="D690" s="203" t="s">
        <v>652</v>
      </c>
      <c r="E690" s="753"/>
      <c r="F690" s="944"/>
      <c r="G690" s="430"/>
      <c r="H690" s="945"/>
      <c r="I690" s="901"/>
      <c r="J690" s="901"/>
      <c r="K690" s="901"/>
      <c r="L690" s="901"/>
      <c r="M690" s="901"/>
      <c r="N690" s="901"/>
      <c r="O690" s="901"/>
      <c r="P690" s="901"/>
      <c r="Q690" s="901"/>
      <c r="R690" s="514"/>
    </row>
    <row r="691" spans="1:18" ht="35.1" hidden="1" customHeight="1" thickBot="1">
      <c r="A691" s="716" t="s">
        <v>393</v>
      </c>
      <c r="B691" s="717"/>
      <c r="C691" s="717"/>
      <c r="D691" s="717"/>
      <c r="E691" s="843"/>
      <c r="F691" s="205">
        <f>SUM(H691:Q691)</f>
        <v>0</v>
      </c>
      <c r="G691" s="413">
        <f>G663+G670+G678+G685</f>
        <v>0</v>
      </c>
      <c r="H691" s="205">
        <f>H663+H670+H678+H685</f>
        <v>0</v>
      </c>
      <c r="I691" s="205">
        <f t="shared" ref="I691:Q692" si="70">I663+I670+I678+I685</f>
        <v>0</v>
      </c>
      <c r="J691" s="205">
        <f t="shared" si="70"/>
        <v>0</v>
      </c>
      <c r="K691" s="205">
        <f t="shared" si="70"/>
        <v>0</v>
      </c>
      <c r="L691" s="205">
        <f t="shared" si="70"/>
        <v>0</v>
      </c>
      <c r="M691" s="205">
        <f t="shared" si="70"/>
        <v>0</v>
      </c>
      <c r="N691" s="205">
        <f t="shared" si="70"/>
        <v>0</v>
      </c>
      <c r="O691" s="205">
        <f t="shared" si="70"/>
        <v>0</v>
      </c>
      <c r="P691" s="205">
        <f t="shared" si="70"/>
        <v>0</v>
      </c>
      <c r="Q691" s="46">
        <f t="shared" si="70"/>
        <v>0</v>
      </c>
      <c r="R691" s="205">
        <f>R663+R670+R678+R685</f>
        <v>6</v>
      </c>
    </row>
    <row r="692" spans="1:18" ht="35.1" hidden="1" customHeight="1" thickBot="1">
      <c r="A692" s="731" t="s">
        <v>394</v>
      </c>
      <c r="B692" s="732"/>
      <c r="C692" s="732"/>
      <c r="D692" s="732"/>
      <c r="E692" s="820"/>
      <c r="F692" s="205">
        <f>SUM(H692:Q692)</f>
        <v>0</v>
      </c>
      <c r="G692" s="413">
        <f>G664+G671+G679+G686</f>
        <v>0</v>
      </c>
      <c r="H692" s="205">
        <f>H664+H671+H679+H686</f>
        <v>0</v>
      </c>
      <c r="I692" s="205">
        <f t="shared" si="70"/>
        <v>0</v>
      </c>
      <c r="J692" s="205">
        <f t="shared" si="70"/>
        <v>0</v>
      </c>
      <c r="K692" s="205">
        <f t="shared" si="70"/>
        <v>0</v>
      </c>
      <c r="L692" s="205">
        <f t="shared" si="70"/>
        <v>0</v>
      </c>
      <c r="M692" s="205">
        <f t="shared" si="70"/>
        <v>0</v>
      </c>
      <c r="N692" s="205">
        <f t="shared" si="70"/>
        <v>0</v>
      </c>
      <c r="O692" s="205">
        <f t="shared" si="70"/>
        <v>0</v>
      </c>
      <c r="P692" s="205">
        <f t="shared" si="70"/>
        <v>0</v>
      </c>
      <c r="Q692" s="46">
        <f t="shared" si="70"/>
        <v>0</v>
      </c>
      <c r="R692" s="205">
        <f>R664+R671+R679+R686</f>
        <v>1.4</v>
      </c>
    </row>
    <row r="693" spans="1:18" ht="35.1" hidden="1" customHeight="1" thickBot="1">
      <c r="A693" s="728" t="s">
        <v>395</v>
      </c>
      <c r="B693" s="729"/>
      <c r="C693" s="729"/>
      <c r="D693" s="729"/>
      <c r="E693" s="821"/>
      <c r="F693" s="205">
        <f>SUM(H693:Q693)</f>
        <v>0</v>
      </c>
      <c r="G693" s="414">
        <f>G666+G673+G680+G688</f>
        <v>0</v>
      </c>
      <c r="H693" s="49">
        <f>H666+H673+H680+H688</f>
        <v>0</v>
      </c>
      <c r="I693" s="49">
        <f t="shared" ref="I693:Q693" si="71">I666+I673+I680+I688</f>
        <v>0</v>
      </c>
      <c r="J693" s="49">
        <f t="shared" si="71"/>
        <v>0</v>
      </c>
      <c r="K693" s="49">
        <f t="shared" si="71"/>
        <v>0</v>
      </c>
      <c r="L693" s="49">
        <f t="shared" si="71"/>
        <v>0</v>
      </c>
      <c r="M693" s="49">
        <f t="shared" si="71"/>
        <v>0</v>
      </c>
      <c r="N693" s="49">
        <f t="shared" si="71"/>
        <v>0</v>
      </c>
      <c r="O693" s="49">
        <f t="shared" si="71"/>
        <v>0</v>
      </c>
      <c r="P693" s="49">
        <f t="shared" si="71"/>
        <v>0</v>
      </c>
      <c r="Q693" s="226">
        <f t="shared" si="71"/>
        <v>0</v>
      </c>
      <c r="R693" s="49">
        <f>R666+R673+R680+R688</f>
        <v>0</v>
      </c>
    </row>
    <row r="694" spans="1:18" ht="35.1" hidden="1" customHeight="1" thickBot="1">
      <c r="A694" s="719" t="s">
        <v>489</v>
      </c>
      <c r="B694" s="720"/>
      <c r="C694" s="720"/>
      <c r="D694" s="720"/>
      <c r="E694" s="781"/>
      <c r="F694" s="15">
        <f>F691+F692</f>
        <v>0</v>
      </c>
      <c r="G694" s="29">
        <f>G691+G692</f>
        <v>0</v>
      </c>
      <c r="H694" s="15">
        <f>H691+H692</f>
        <v>0</v>
      </c>
      <c r="I694" s="15">
        <f t="shared" ref="I694:Q694" si="72">I691+I692</f>
        <v>0</v>
      </c>
      <c r="J694" s="15">
        <f t="shared" si="72"/>
        <v>0</v>
      </c>
      <c r="K694" s="15">
        <f t="shared" si="72"/>
        <v>0</v>
      </c>
      <c r="L694" s="15">
        <f t="shared" si="72"/>
        <v>0</v>
      </c>
      <c r="M694" s="15">
        <f t="shared" si="72"/>
        <v>0</v>
      </c>
      <c r="N694" s="15">
        <f t="shared" si="72"/>
        <v>0</v>
      </c>
      <c r="O694" s="15">
        <f t="shared" si="72"/>
        <v>0</v>
      </c>
      <c r="P694" s="15">
        <f t="shared" si="72"/>
        <v>0</v>
      </c>
      <c r="Q694" s="357">
        <f t="shared" si="72"/>
        <v>0</v>
      </c>
      <c r="R694" s="15">
        <f>R691+R692</f>
        <v>7.4</v>
      </c>
    </row>
    <row r="695" spans="1:18" ht="49.5" hidden="1" customHeight="1" thickBot="1">
      <c r="A695" s="920" t="s">
        <v>490</v>
      </c>
      <c r="B695" s="921"/>
      <c r="C695" s="921"/>
      <c r="D695" s="921"/>
      <c r="E695" s="922"/>
      <c r="F695" s="5">
        <f>F691+F692+F693</f>
        <v>0</v>
      </c>
      <c r="G695" s="423">
        <f>G691+G692+G693</f>
        <v>0</v>
      </c>
      <c r="H695" s="5">
        <f>H691+H692+H693</f>
        <v>0</v>
      </c>
      <c r="I695" s="5">
        <f t="shared" ref="I695:Q695" si="73">I691+I692+I693</f>
        <v>0</v>
      </c>
      <c r="J695" s="5">
        <f t="shared" si="73"/>
        <v>0</v>
      </c>
      <c r="K695" s="5">
        <f t="shared" si="73"/>
        <v>0</v>
      </c>
      <c r="L695" s="5">
        <f t="shared" si="73"/>
        <v>0</v>
      </c>
      <c r="M695" s="5">
        <f t="shared" si="73"/>
        <v>0</v>
      </c>
      <c r="N695" s="5">
        <f t="shared" si="73"/>
        <v>0</v>
      </c>
      <c r="O695" s="5">
        <f t="shared" si="73"/>
        <v>0</v>
      </c>
      <c r="P695" s="5">
        <f t="shared" si="73"/>
        <v>0</v>
      </c>
      <c r="Q695" s="359">
        <f t="shared" si="73"/>
        <v>0</v>
      </c>
      <c r="R695" s="5">
        <f>R691+R692+R693</f>
        <v>7.4</v>
      </c>
    </row>
    <row r="696" spans="1:18" ht="35.1" customHeight="1" thickBot="1">
      <c r="A696" s="943"/>
      <c r="B696" s="750"/>
      <c r="C696" s="750"/>
      <c r="D696" s="750"/>
      <c r="E696" s="750"/>
      <c r="F696" s="750"/>
      <c r="G696" s="750"/>
      <c r="H696" s="750"/>
      <c r="I696" s="750"/>
      <c r="J696" s="750"/>
      <c r="K696" s="750"/>
      <c r="L696" s="750"/>
      <c r="M696" s="750"/>
      <c r="N696" s="750"/>
      <c r="O696" s="750"/>
      <c r="P696" s="750"/>
      <c r="Q696" s="750"/>
      <c r="R696" s="389"/>
    </row>
    <row r="697" spans="1:18" ht="35.1" customHeight="1" thickBot="1">
      <c r="A697" s="640" t="s">
        <v>396</v>
      </c>
      <c r="B697" s="641"/>
      <c r="C697" s="641"/>
      <c r="D697" s="641"/>
      <c r="E697" s="641"/>
      <c r="F697" s="785"/>
      <c r="G697" s="414">
        <f t="shared" ref="G697:H701" si="74">G691</f>
        <v>0</v>
      </c>
      <c r="H697" s="49">
        <f t="shared" si="74"/>
        <v>0</v>
      </c>
      <c r="I697" s="49">
        <f>I691+H697</f>
        <v>0</v>
      </c>
      <c r="J697" s="49">
        <f t="shared" ref="J697:Q701" si="75">J691+I697</f>
        <v>0</v>
      </c>
      <c r="K697" s="49">
        <f t="shared" si="75"/>
        <v>0</v>
      </c>
      <c r="L697" s="49">
        <f t="shared" si="75"/>
        <v>0</v>
      </c>
      <c r="M697" s="49">
        <f t="shared" si="75"/>
        <v>0</v>
      </c>
      <c r="N697" s="49">
        <f t="shared" si="75"/>
        <v>0</v>
      </c>
      <c r="O697" s="49">
        <f t="shared" si="75"/>
        <v>0</v>
      </c>
      <c r="P697" s="49">
        <f t="shared" si="75"/>
        <v>0</v>
      </c>
      <c r="Q697" s="226">
        <f t="shared" si="75"/>
        <v>0</v>
      </c>
      <c r="R697" s="49">
        <f>R691</f>
        <v>6</v>
      </c>
    </row>
    <row r="698" spans="1:18" ht="35.1" customHeight="1" thickBot="1">
      <c r="A698" s="640" t="s">
        <v>397</v>
      </c>
      <c r="B698" s="641"/>
      <c r="C698" s="641"/>
      <c r="D698" s="641"/>
      <c r="E698" s="641"/>
      <c r="F698" s="952"/>
      <c r="G698" s="100">
        <f t="shared" si="74"/>
        <v>0</v>
      </c>
      <c r="H698" s="77">
        <f t="shared" si="74"/>
        <v>0</v>
      </c>
      <c r="I698" s="77">
        <f>I692+H698</f>
        <v>0</v>
      </c>
      <c r="J698" s="77">
        <f t="shared" si="75"/>
        <v>0</v>
      </c>
      <c r="K698" s="77">
        <f t="shared" si="75"/>
        <v>0</v>
      </c>
      <c r="L698" s="77">
        <f t="shared" si="75"/>
        <v>0</v>
      </c>
      <c r="M698" s="77">
        <f t="shared" si="75"/>
        <v>0</v>
      </c>
      <c r="N698" s="77">
        <f t="shared" si="75"/>
        <v>0</v>
      </c>
      <c r="O698" s="77">
        <f t="shared" si="75"/>
        <v>0</v>
      </c>
      <c r="P698" s="77">
        <f t="shared" si="75"/>
        <v>0</v>
      </c>
      <c r="Q698" s="373">
        <f t="shared" si="75"/>
        <v>0</v>
      </c>
      <c r="R698" s="77">
        <f>R692</f>
        <v>1.4</v>
      </c>
    </row>
    <row r="699" spans="1:18" ht="38.25" customHeight="1" thickBot="1">
      <c r="A699" s="640" t="s">
        <v>398</v>
      </c>
      <c r="B699" s="641"/>
      <c r="C699" s="641"/>
      <c r="D699" s="641"/>
      <c r="E699" s="641"/>
      <c r="F699" s="785"/>
      <c r="G699" s="414">
        <f t="shared" si="74"/>
        <v>0</v>
      </c>
      <c r="H699" s="49">
        <f t="shared" si="74"/>
        <v>0</v>
      </c>
      <c r="I699" s="49">
        <f>I693+H699</f>
        <v>0</v>
      </c>
      <c r="J699" s="49">
        <f t="shared" si="75"/>
        <v>0</v>
      </c>
      <c r="K699" s="49">
        <f t="shared" si="75"/>
        <v>0</v>
      </c>
      <c r="L699" s="49">
        <f t="shared" si="75"/>
        <v>0</v>
      </c>
      <c r="M699" s="49">
        <f t="shared" si="75"/>
        <v>0</v>
      </c>
      <c r="N699" s="49">
        <f t="shared" si="75"/>
        <v>0</v>
      </c>
      <c r="O699" s="49">
        <f t="shared" si="75"/>
        <v>0</v>
      </c>
      <c r="P699" s="49">
        <f t="shared" si="75"/>
        <v>0</v>
      </c>
      <c r="Q699" s="226">
        <f t="shared" si="75"/>
        <v>0</v>
      </c>
      <c r="R699" s="49">
        <f>R693</f>
        <v>0</v>
      </c>
    </row>
    <row r="700" spans="1:18" ht="81.75" customHeight="1" thickBot="1">
      <c r="A700" s="719" t="s">
        <v>491</v>
      </c>
      <c r="B700" s="720"/>
      <c r="C700" s="720"/>
      <c r="D700" s="720"/>
      <c r="E700" s="780"/>
      <c r="F700" s="781"/>
      <c r="G700" s="423">
        <f t="shared" si="74"/>
        <v>0</v>
      </c>
      <c r="H700" s="4">
        <f t="shared" si="74"/>
        <v>0</v>
      </c>
      <c r="I700" s="4">
        <f>I694+H700</f>
        <v>0</v>
      </c>
      <c r="J700" s="4">
        <f t="shared" si="75"/>
        <v>0</v>
      </c>
      <c r="K700" s="4">
        <f t="shared" si="75"/>
        <v>0</v>
      </c>
      <c r="L700" s="4">
        <f t="shared" si="75"/>
        <v>0</v>
      </c>
      <c r="M700" s="4">
        <f t="shared" si="75"/>
        <v>0</v>
      </c>
      <c r="N700" s="4">
        <f t="shared" si="75"/>
        <v>0</v>
      </c>
      <c r="O700" s="4">
        <f t="shared" si="75"/>
        <v>0</v>
      </c>
      <c r="P700" s="4">
        <f t="shared" si="75"/>
        <v>0</v>
      </c>
      <c r="Q700" s="358">
        <f t="shared" si="75"/>
        <v>0</v>
      </c>
      <c r="R700" s="4">
        <f>R694</f>
        <v>7.4</v>
      </c>
    </row>
    <row r="701" spans="1:18" ht="35.1" customHeight="1" thickBot="1">
      <c r="A701" s="747" t="s">
        <v>492</v>
      </c>
      <c r="B701" s="782"/>
      <c r="C701" s="782"/>
      <c r="D701" s="782"/>
      <c r="E701" s="782"/>
      <c r="F701" s="783"/>
      <c r="G701" s="63">
        <f t="shared" si="74"/>
        <v>0</v>
      </c>
      <c r="H701" s="63">
        <f t="shared" si="74"/>
        <v>0</v>
      </c>
      <c r="I701" s="100">
        <f>I695+H701</f>
        <v>0</v>
      </c>
      <c r="J701" s="100">
        <f t="shared" si="75"/>
        <v>0</v>
      </c>
      <c r="K701" s="100">
        <f t="shared" si="75"/>
        <v>0</v>
      </c>
      <c r="L701" s="100">
        <f t="shared" si="75"/>
        <v>0</v>
      </c>
      <c r="M701" s="100">
        <f t="shared" si="75"/>
        <v>0</v>
      </c>
      <c r="N701" s="100">
        <f t="shared" si="75"/>
        <v>0</v>
      </c>
      <c r="O701" s="100">
        <f t="shared" si="75"/>
        <v>0</v>
      </c>
      <c r="P701" s="100">
        <f t="shared" si="75"/>
        <v>0</v>
      </c>
      <c r="Q701" s="374">
        <f t="shared" si="75"/>
        <v>0</v>
      </c>
      <c r="R701" s="100">
        <f>R695</f>
        <v>7.4</v>
      </c>
    </row>
    <row r="702" spans="1:18" ht="35.1" customHeight="1" thickBot="1">
      <c r="A702" s="722" t="s">
        <v>666</v>
      </c>
      <c r="B702" s="723"/>
      <c r="C702" s="784"/>
      <c r="D702" s="784"/>
      <c r="E702" s="723"/>
      <c r="F702" s="784"/>
      <c r="G702" s="784"/>
      <c r="H702" s="784"/>
      <c r="I702" s="784"/>
      <c r="J702" s="784"/>
      <c r="K702" s="784"/>
      <c r="L702" s="784"/>
      <c r="M702" s="784"/>
      <c r="N702" s="784"/>
      <c r="O702" s="784"/>
      <c r="P702" s="784"/>
      <c r="Q702" s="784"/>
      <c r="R702" s="389"/>
    </row>
    <row r="703" spans="1:18" ht="35.1" customHeight="1">
      <c r="A703" s="665">
        <v>103</v>
      </c>
      <c r="B703" s="134" t="s">
        <v>576</v>
      </c>
      <c r="C703" s="504" t="s">
        <v>412</v>
      </c>
      <c r="D703" s="668" t="s">
        <v>67</v>
      </c>
      <c r="E703" s="645" t="s">
        <v>451</v>
      </c>
      <c r="F703" s="102" t="s">
        <v>111</v>
      </c>
      <c r="G703" s="458">
        <f>R703*J5</f>
        <v>0</v>
      </c>
      <c r="H703" s="109">
        <v>0</v>
      </c>
      <c r="I703" s="103"/>
      <c r="J703" s="103"/>
      <c r="K703" s="103"/>
      <c r="L703" s="103"/>
      <c r="M703" s="103"/>
      <c r="N703" s="103"/>
      <c r="O703" s="103"/>
      <c r="P703" s="103"/>
      <c r="Q703" s="156"/>
      <c r="R703" s="376">
        <v>3</v>
      </c>
    </row>
    <row r="704" spans="1:18" ht="35.1" customHeight="1">
      <c r="A704" s="666"/>
      <c r="B704" s="135" t="s">
        <v>68</v>
      </c>
      <c r="C704" s="505" t="s">
        <v>69</v>
      </c>
      <c r="D704" s="669"/>
      <c r="E704" s="691"/>
      <c r="F704" s="557" t="s">
        <v>112</v>
      </c>
      <c r="G704" s="496">
        <f>R704*J5</f>
        <v>0</v>
      </c>
      <c r="H704" s="143"/>
      <c r="I704" s="131"/>
      <c r="J704" s="131"/>
      <c r="K704" s="131">
        <v>0</v>
      </c>
      <c r="L704" s="131"/>
      <c r="M704" s="131"/>
      <c r="N704" s="131"/>
      <c r="O704" s="131"/>
      <c r="P704" s="131"/>
      <c r="Q704" s="356"/>
      <c r="R704" s="382">
        <v>6.9</v>
      </c>
    </row>
    <row r="705" spans="1:18" ht="38.25" customHeight="1" thickBot="1">
      <c r="A705" s="666"/>
      <c r="B705" s="135" t="s">
        <v>70</v>
      </c>
      <c r="C705" s="505" t="s">
        <v>71</v>
      </c>
      <c r="D705" s="669"/>
      <c r="E705" s="691"/>
      <c r="F705" s="107" t="s">
        <v>20</v>
      </c>
      <c r="G705" s="463"/>
      <c r="H705" s="126"/>
      <c r="I705" s="114"/>
      <c r="J705" s="114"/>
      <c r="K705" s="114"/>
      <c r="L705" s="114"/>
      <c r="M705" s="114"/>
      <c r="N705" s="114"/>
      <c r="O705" s="114"/>
      <c r="P705" s="114"/>
      <c r="Q705" s="158"/>
      <c r="R705" s="379"/>
    </row>
    <row r="706" spans="1:18" ht="32.25" customHeight="1">
      <c r="A706" s="666"/>
      <c r="B706" s="122" t="s">
        <v>72</v>
      </c>
      <c r="C706" s="505"/>
      <c r="D706" s="669"/>
      <c r="E706" s="691"/>
      <c r="F706" s="664"/>
      <c r="G706" s="461"/>
      <c r="H706" s="628"/>
      <c r="I706" s="629"/>
      <c r="J706" s="629"/>
      <c r="K706" s="629"/>
      <c r="L706" s="629"/>
      <c r="M706" s="629"/>
      <c r="N706" s="629"/>
      <c r="O706" s="629"/>
      <c r="P706" s="629"/>
      <c r="Q706" s="629"/>
      <c r="R706" s="509"/>
    </row>
    <row r="707" spans="1:18" ht="35.1" customHeight="1">
      <c r="A707" s="666"/>
      <c r="B707" s="122" t="s">
        <v>578</v>
      </c>
      <c r="C707" s="505"/>
      <c r="D707" s="669"/>
      <c r="E707" s="691"/>
      <c r="F707" s="678"/>
      <c r="G707" s="466"/>
      <c r="H707" s="630"/>
      <c r="I707" s="630"/>
      <c r="J707" s="630"/>
      <c r="K707" s="630"/>
      <c r="L707" s="630"/>
      <c r="M707" s="630"/>
      <c r="N707" s="630"/>
      <c r="O707" s="630"/>
      <c r="P707" s="630"/>
      <c r="Q707" s="630"/>
      <c r="R707" s="510"/>
    </row>
    <row r="708" spans="1:18" s="104" customFormat="1" ht="33" customHeight="1">
      <c r="A708" s="666"/>
      <c r="B708" s="122" t="s">
        <v>579</v>
      </c>
      <c r="C708" s="302"/>
      <c r="D708" s="669"/>
      <c r="E708" s="691"/>
      <c r="F708" s="678"/>
      <c r="G708" s="466"/>
      <c r="H708" s="630"/>
      <c r="I708" s="630"/>
      <c r="J708" s="630"/>
      <c r="K708" s="630"/>
      <c r="L708" s="630"/>
      <c r="M708" s="630"/>
      <c r="N708" s="630"/>
      <c r="O708" s="630"/>
      <c r="P708" s="630"/>
      <c r="Q708" s="630"/>
      <c r="R708" s="510"/>
    </row>
    <row r="709" spans="1:18" s="104" customFormat="1" ht="32.25" customHeight="1">
      <c r="A709" s="666"/>
      <c r="B709" s="122" t="s">
        <v>581</v>
      </c>
      <c r="C709" s="526"/>
      <c r="D709" s="669"/>
      <c r="E709" s="691"/>
      <c r="F709" s="678"/>
      <c r="G709" s="466"/>
      <c r="H709" s="630"/>
      <c r="I709" s="630"/>
      <c r="J709" s="630"/>
      <c r="K709" s="630"/>
      <c r="L709" s="630"/>
      <c r="M709" s="630"/>
      <c r="N709" s="630"/>
      <c r="O709" s="630"/>
      <c r="P709" s="630"/>
      <c r="Q709" s="630"/>
      <c r="R709" s="510"/>
    </row>
    <row r="710" spans="1:18" s="104" customFormat="1" ht="42" customHeight="1" thickBot="1">
      <c r="A710" s="667"/>
      <c r="B710" s="136" t="s">
        <v>74</v>
      </c>
      <c r="C710" s="527"/>
      <c r="D710" s="670"/>
      <c r="E710" s="663"/>
      <c r="F710" s="679"/>
      <c r="G710" s="467"/>
      <c r="H710" s="631"/>
      <c r="I710" s="631"/>
      <c r="J710" s="631"/>
      <c r="K710" s="631"/>
      <c r="L710" s="631"/>
      <c r="M710" s="631"/>
      <c r="N710" s="631"/>
      <c r="O710" s="631"/>
      <c r="P710" s="631"/>
      <c r="Q710" s="631"/>
      <c r="R710" s="511"/>
    </row>
    <row r="711" spans="1:18" s="104" customFormat="1" ht="33" hidden="1" customHeight="1" thickBot="1">
      <c r="A711" s="716" t="s">
        <v>667</v>
      </c>
      <c r="B711" s="717"/>
      <c r="C711" s="717"/>
      <c r="D711" s="717"/>
      <c r="E711" s="843"/>
      <c r="F711" s="205">
        <f>SUM(H711:Q711)</f>
        <v>0</v>
      </c>
      <c r="G711" s="413">
        <f t="shared" ref="G711:Q713" si="76">G703</f>
        <v>0</v>
      </c>
      <c r="H711" s="205">
        <f t="shared" si="76"/>
        <v>0</v>
      </c>
      <c r="I711" s="205">
        <f t="shared" si="76"/>
        <v>0</v>
      </c>
      <c r="J711" s="205">
        <f t="shared" si="76"/>
        <v>0</v>
      </c>
      <c r="K711" s="205">
        <f t="shared" si="76"/>
        <v>0</v>
      </c>
      <c r="L711" s="205">
        <f t="shared" si="76"/>
        <v>0</v>
      </c>
      <c r="M711" s="205">
        <f t="shared" si="76"/>
        <v>0</v>
      </c>
      <c r="N711" s="205">
        <f t="shared" si="76"/>
        <v>0</v>
      </c>
      <c r="O711" s="205">
        <f t="shared" si="76"/>
        <v>0</v>
      </c>
      <c r="P711" s="205">
        <f t="shared" si="76"/>
        <v>0</v>
      </c>
      <c r="Q711" s="46">
        <f t="shared" si="76"/>
        <v>0</v>
      </c>
      <c r="R711" s="205">
        <f>R703</f>
        <v>3</v>
      </c>
    </row>
    <row r="712" spans="1:18" s="104" customFormat="1" ht="33" hidden="1" customHeight="1" thickBot="1">
      <c r="A712" s="731" t="s">
        <v>668</v>
      </c>
      <c r="B712" s="732"/>
      <c r="C712" s="732"/>
      <c r="D712" s="732"/>
      <c r="E712" s="820"/>
      <c r="F712" s="205">
        <f>SUM(H712:Q712)</f>
        <v>0</v>
      </c>
      <c r="G712" s="413">
        <f t="shared" si="76"/>
        <v>0</v>
      </c>
      <c r="H712" s="205">
        <f t="shared" si="76"/>
        <v>0</v>
      </c>
      <c r="I712" s="205">
        <f t="shared" si="76"/>
        <v>0</v>
      </c>
      <c r="J712" s="205">
        <f t="shared" si="76"/>
        <v>0</v>
      </c>
      <c r="K712" s="205">
        <f t="shared" si="76"/>
        <v>0</v>
      </c>
      <c r="L712" s="205">
        <f t="shared" si="76"/>
        <v>0</v>
      </c>
      <c r="M712" s="205">
        <f t="shared" si="76"/>
        <v>0</v>
      </c>
      <c r="N712" s="205">
        <f t="shared" si="76"/>
        <v>0</v>
      </c>
      <c r="O712" s="205">
        <f t="shared" si="76"/>
        <v>0</v>
      </c>
      <c r="P712" s="205">
        <f t="shared" si="76"/>
        <v>0</v>
      </c>
      <c r="Q712" s="46">
        <f t="shared" si="76"/>
        <v>0</v>
      </c>
      <c r="R712" s="205">
        <f>R704</f>
        <v>6.9</v>
      </c>
    </row>
    <row r="713" spans="1:18" s="104" customFormat="1" ht="33" hidden="1" customHeight="1" thickBot="1">
      <c r="A713" s="728" t="s">
        <v>669</v>
      </c>
      <c r="B713" s="729"/>
      <c r="C713" s="729"/>
      <c r="D713" s="729"/>
      <c r="E713" s="821"/>
      <c r="F713" s="205">
        <f>SUM(H713:Q713)</f>
        <v>0</v>
      </c>
      <c r="G713" s="414">
        <f t="shared" si="76"/>
        <v>0</v>
      </c>
      <c r="H713" s="49">
        <f t="shared" si="76"/>
        <v>0</v>
      </c>
      <c r="I713" s="49">
        <f t="shared" si="76"/>
        <v>0</v>
      </c>
      <c r="J713" s="49">
        <f t="shared" si="76"/>
        <v>0</v>
      </c>
      <c r="K713" s="49">
        <f t="shared" si="76"/>
        <v>0</v>
      </c>
      <c r="L713" s="49">
        <f t="shared" si="76"/>
        <v>0</v>
      </c>
      <c r="M713" s="49">
        <f t="shared" si="76"/>
        <v>0</v>
      </c>
      <c r="N713" s="49">
        <f t="shared" si="76"/>
        <v>0</v>
      </c>
      <c r="O713" s="49">
        <f t="shared" si="76"/>
        <v>0</v>
      </c>
      <c r="P713" s="49">
        <f t="shared" si="76"/>
        <v>0</v>
      </c>
      <c r="Q713" s="226">
        <f t="shared" si="76"/>
        <v>0</v>
      </c>
      <c r="R713" s="49">
        <f>R705</f>
        <v>0</v>
      </c>
    </row>
    <row r="714" spans="1:18" s="104" customFormat="1" ht="33" hidden="1" customHeight="1" thickBot="1">
      <c r="A714" s="719" t="s">
        <v>670</v>
      </c>
      <c r="B714" s="720"/>
      <c r="C714" s="720"/>
      <c r="D714" s="720"/>
      <c r="E714" s="781"/>
      <c r="F714" s="15">
        <f>F711+F712</f>
        <v>0</v>
      </c>
      <c r="G714" s="29">
        <f>G711+G712</f>
        <v>0</v>
      </c>
      <c r="H714" s="15">
        <f>H711+H712</f>
        <v>0</v>
      </c>
      <c r="I714" s="15">
        <f t="shared" ref="I714:Q714" si="77">I711+I712</f>
        <v>0</v>
      </c>
      <c r="J714" s="15">
        <f t="shared" si="77"/>
        <v>0</v>
      </c>
      <c r="K714" s="15">
        <f t="shared" si="77"/>
        <v>0</v>
      </c>
      <c r="L714" s="15">
        <f t="shared" si="77"/>
        <v>0</v>
      </c>
      <c r="M714" s="15">
        <f t="shared" si="77"/>
        <v>0</v>
      </c>
      <c r="N714" s="15">
        <f t="shared" si="77"/>
        <v>0</v>
      </c>
      <c r="O714" s="15">
        <f t="shared" si="77"/>
        <v>0</v>
      </c>
      <c r="P714" s="15">
        <f t="shared" si="77"/>
        <v>0</v>
      </c>
      <c r="Q714" s="357">
        <f t="shared" si="77"/>
        <v>0</v>
      </c>
      <c r="R714" s="15">
        <f>R711+R712</f>
        <v>9.9</v>
      </c>
    </row>
    <row r="715" spans="1:18" s="104" customFormat="1" ht="33" hidden="1" customHeight="1" thickBot="1">
      <c r="A715" s="920" t="s">
        <v>671</v>
      </c>
      <c r="B715" s="921"/>
      <c r="C715" s="921"/>
      <c r="D715" s="921"/>
      <c r="E715" s="922"/>
      <c r="F715" s="5">
        <f>F711+F712+F713</f>
        <v>0</v>
      </c>
      <c r="G715" s="423">
        <f>G711+G712+G713</f>
        <v>0</v>
      </c>
      <c r="H715" s="5">
        <f>H711+H712+H713</f>
        <v>0</v>
      </c>
      <c r="I715" s="5">
        <f t="shared" ref="I715:Q715" si="78">I711+I712+I713</f>
        <v>0</v>
      </c>
      <c r="J715" s="5">
        <f t="shared" si="78"/>
        <v>0</v>
      </c>
      <c r="K715" s="5">
        <f t="shared" si="78"/>
        <v>0</v>
      </c>
      <c r="L715" s="5">
        <f t="shared" si="78"/>
        <v>0</v>
      </c>
      <c r="M715" s="5">
        <f t="shared" si="78"/>
        <v>0</v>
      </c>
      <c r="N715" s="5">
        <f t="shared" si="78"/>
        <v>0</v>
      </c>
      <c r="O715" s="5">
        <f t="shared" si="78"/>
        <v>0</v>
      </c>
      <c r="P715" s="5">
        <f t="shared" si="78"/>
        <v>0</v>
      </c>
      <c r="Q715" s="359">
        <f t="shared" si="78"/>
        <v>0</v>
      </c>
      <c r="R715" s="5">
        <f>R711+R712+R713</f>
        <v>9.9</v>
      </c>
    </row>
    <row r="716" spans="1:18" ht="35.1" customHeight="1" thickBot="1">
      <c r="A716" s="943"/>
      <c r="B716" s="750"/>
      <c r="C716" s="750"/>
      <c r="D716" s="750"/>
      <c r="E716" s="750"/>
      <c r="F716" s="750"/>
      <c r="G716" s="750"/>
      <c r="H716" s="750"/>
      <c r="I716" s="750"/>
      <c r="J716" s="750"/>
      <c r="K716" s="750"/>
      <c r="L716" s="750"/>
      <c r="M716" s="750"/>
      <c r="N716" s="750"/>
      <c r="O716" s="750"/>
      <c r="P716" s="750"/>
      <c r="Q716" s="750"/>
      <c r="R716" s="389"/>
    </row>
    <row r="717" spans="1:18" ht="35.1" customHeight="1" thickBot="1">
      <c r="A717" s="640" t="s">
        <v>672</v>
      </c>
      <c r="B717" s="641"/>
      <c r="C717" s="641"/>
      <c r="D717" s="641"/>
      <c r="E717" s="641"/>
      <c r="F717" s="785"/>
      <c r="G717" s="414">
        <f t="shared" ref="G717:H721" si="79">G711</f>
        <v>0</v>
      </c>
      <c r="H717" s="49">
        <f t="shared" si="79"/>
        <v>0</v>
      </c>
      <c r="I717" s="49">
        <f t="shared" ref="I717:Q721" si="80">I711+H717</f>
        <v>0</v>
      </c>
      <c r="J717" s="49">
        <f t="shared" si="80"/>
        <v>0</v>
      </c>
      <c r="K717" s="49">
        <f t="shared" si="80"/>
        <v>0</v>
      </c>
      <c r="L717" s="49">
        <f t="shared" si="80"/>
        <v>0</v>
      </c>
      <c r="M717" s="49">
        <f t="shared" si="80"/>
        <v>0</v>
      </c>
      <c r="N717" s="49">
        <f t="shared" si="80"/>
        <v>0</v>
      </c>
      <c r="O717" s="49">
        <f t="shared" si="80"/>
        <v>0</v>
      </c>
      <c r="P717" s="49">
        <f t="shared" si="80"/>
        <v>0</v>
      </c>
      <c r="Q717" s="226">
        <f t="shared" si="80"/>
        <v>0</v>
      </c>
      <c r="R717" s="49">
        <f>R711</f>
        <v>3</v>
      </c>
    </row>
    <row r="718" spans="1:18" ht="35.1" customHeight="1" thickBot="1">
      <c r="A718" s="640" t="s">
        <v>673</v>
      </c>
      <c r="B718" s="641"/>
      <c r="C718" s="641"/>
      <c r="D718" s="641"/>
      <c r="E718" s="641"/>
      <c r="F718" s="952"/>
      <c r="G718" s="100">
        <f t="shared" si="79"/>
        <v>0</v>
      </c>
      <c r="H718" s="77">
        <f t="shared" si="79"/>
        <v>0</v>
      </c>
      <c r="I718" s="77">
        <f t="shared" si="80"/>
        <v>0</v>
      </c>
      <c r="J718" s="77">
        <f t="shared" si="80"/>
        <v>0</v>
      </c>
      <c r="K718" s="77">
        <f t="shared" si="80"/>
        <v>0</v>
      </c>
      <c r="L718" s="77">
        <f t="shared" si="80"/>
        <v>0</v>
      </c>
      <c r="M718" s="77">
        <f t="shared" si="80"/>
        <v>0</v>
      </c>
      <c r="N718" s="77">
        <f t="shared" si="80"/>
        <v>0</v>
      </c>
      <c r="O718" s="77">
        <f t="shared" si="80"/>
        <v>0</v>
      </c>
      <c r="P718" s="77">
        <f t="shared" si="80"/>
        <v>0</v>
      </c>
      <c r="Q718" s="373">
        <f t="shared" si="80"/>
        <v>0</v>
      </c>
      <c r="R718" s="77">
        <f>R712</f>
        <v>6.9</v>
      </c>
    </row>
    <row r="719" spans="1:18" ht="38.25" customHeight="1" thickBot="1">
      <c r="A719" s="640" t="s">
        <v>674</v>
      </c>
      <c r="B719" s="641"/>
      <c r="C719" s="641"/>
      <c r="D719" s="641"/>
      <c r="E719" s="641"/>
      <c r="F719" s="785"/>
      <c r="G719" s="414">
        <f t="shared" si="79"/>
        <v>0</v>
      </c>
      <c r="H719" s="49">
        <f t="shared" si="79"/>
        <v>0</v>
      </c>
      <c r="I719" s="49">
        <f t="shared" si="80"/>
        <v>0</v>
      </c>
      <c r="J719" s="49">
        <f t="shared" si="80"/>
        <v>0</v>
      </c>
      <c r="K719" s="49">
        <f t="shared" si="80"/>
        <v>0</v>
      </c>
      <c r="L719" s="49">
        <f t="shared" si="80"/>
        <v>0</v>
      </c>
      <c r="M719" s="49">
        <f t="shared" si="80"/>
        <v>0</v>
      </c>
      <c r="N719" s="49">
        <f t="shared" si="80"/>
        <v>0</v>
      </c>
      <c r="O719" s="49">
        <f t="shared" si="80"/>
        <v>0</v>
      </c>
      <c r="P719" s="49">
        <f t="shared" si="80"/>
        <v>0</v>
      </c>
      <c r="Q719" s="226">
        <f t="shared" si="80"/>
        <v>0</v>
      </c>
      <c r="R719" s="49">
        <f>R713</f>
        <v>0</v>
      </c>
    </row>
    <row r="720" spans="1:18" ht="48.75" customHeight="1" thickBot="1">
      <c r="A720" s="719" t="s">
        <v>676</v>
      </c>
      <c r="B720" s="720"/>
      <c r="C720" s="720"/>
      <c r="D720" s="720"/>
      <c r="E720" s="780"/>
      <c r="F720" s="781"/>
      <c r="G720" s="423">
        <f t="shared" si="79"/>
        <v>0</v>
      </c>
      <c r="H720" s="4">
        <f t="shared" si="79"/>
        <v>0</v>
      </c>
      <c r="I720" s="4">
        <f t="shared" si="80"/>
        <v>0</v>
      </c>
      <c r="J720" s="4">
        <f t="shared" si="80"/>
        <v>0</v>
      </c>
      <c r="K720" s="4">
        <f t="shared" si="80"/>
        <v>0</v>
      </c>
      <c r="L720" s="4">
        <f t="shared" si="80"/>
        <v>0</v>
      </c>
      <c r="M720" s="4">
        <f t="shared" si="80"/>
        <v>0</v>
      </c>
      <c r="N720" s="4">
        <f t="shared" si="80"/>
        <v>0</v>
      </c>
      <c r="O720" s="4">
        <f t="shared" si="80"/>
        <v>0</v>
      </c>
      <c r="P720" s="4">
        <f t="shared" si="80"/>
        <v>0</v>
      </c>
      <c r="Q720" s="358">
        <f t="shared" si="80"/>
        <v>0</v>
      </c>
      <c r="R720" s="4">
        <f>R714</f>
        <v>9.9</v>
      </c>
    </row>
    <row r="721" spans="1:18" ht="35.1" customHeight="1" thickBot="1">
      <c r="A721" s="747" t="s">
        <v>675</v>
      </c>
      <c r="B721" s="782"/>
      <c r="C721" s="782"/>
      <c r="D721" s="782"/>
      <c r="E721" s="782"/>
      <c r="F721" s="783"/>
      <c r="G721" s="63">
        <f t="shared" si="79"/>
        <v>0</v>
      </c>
      <c r="H721" s="63">
        <f t="shared" si="79"/>
        <v>0</v>
      </c>
      <c r="I721" s="100">
        <f t="shared" si="80"/>
        <v>0</v>
      </c>
      <c r="J721" s="100">
        <f t="shared" si="80"/>
        <v>0</v>
      </c>
      <c r="K721" s="100">
        <f t="shared" si="80"/>
        <v>0</v>
      </c>
      <c r="L721" s="100">
        <f t="shared" si="80"/>
        <v>0</v>
      </c>
      <c r="M721" s="100">
        <f t="shared" si="80"/>
        <v>0</v>
      </c>
      <c r="N721" s="100">
        <f t="shared" si="80"/>
        <v>0</v>
      </c>
      <c r="O721" s="100">
        <f t="shared" si="80"/>
        <v>0</v>
      </c>
      <c r="P721" s="100">
        <f t="shared" si="80"/>
        <v>0</v>
      </c>
      <c r="Q721" s="374">
        <f t="shared" si="80"/>
        <v>0</v>
      </c>
      <c r="R721" s="401">
        <f>R715</f>
        <v>9.9</v>
      </c>
    </row>
    <row r="722" spans="1:18" ht="35.1" customHeight="1" thickBot="1">
      <c r="A722" s="714"/>
      <c r="B722" s="750"/>
      <c r="C722" s="750"/>
      <c r="D722" s="750"/>
      <c r="E722" s="750"/>
      <c r="F722" s="750"/>
      <c r="G722" s="750"/>
      <c r="H722" s="750"/>
      <c r="I722" s="750"/>
      <c r="J722" s="750"/>
      <c r="K722" s="750"/>
      <c r="L722" s="750"/>
      <c r="M722" s="750"/>
      <c r="N722" s="750"/>
      <c r="O722" s="750"/>
      <c r="P722" s="750"/>
      <c r="Q722" s="750"/>
      <c r="R722" s="452"/>
    </row>
    <row r="723" spans="1:18" ht="35.1" hidden="1" customHeight="1" thickBot="1">
      <c r="A723" s="642" t="s">
        <v>432</v>
      </c>
      <c r="B723" s="643"/>
      <c r="C723" s="643"/>
      <c r="D723" s="823"/>
      <c r="E723" s="970"/>
      <c r="F723" s="205">
        <f>SUM(H723:Q723)</f>
        <v>2.7162999999999995</v>
      </c>
      <c r="G723" s="413">
        <f t="shared" ref="G723:R725" si="81">G480+G618+G650+G691+G711</f>
        <v>0</v>
      </c>
      <c r="H723" s="205">
        <f t="shared" si="81"/>
        <v>1.3682999999999998</v>
      </c>
      <c r="I723" s="205">
        <f t="shared" si="81"/>
        <v>1.085</v>
      </c>
      <c r="J723" s="205">
        <f t="shared" si="81"/>
        <v>0.26300000000000001</v>
      </c>
      <c r="K723" s="205">
        <f t="shared" si="81"/>
        <v>0</v>
      </c>
      <c r="L723" s="205">
        <f t="shared" si="81"/>
        <v>0</v>
      </c>
      <c r="M723" s="205">
        <f t="shared" si="81"/>
        <v>0</v>
      </c>
      <c r="N723" s="205">
        <f t="shared" si="81"/>
        <v>0</v>
      </c>
      <c r="O723" s="205">
        <f t="shared" si="81"/>
        <v>0</v>
      </c>
      <c r="P723" s="205">
        <f t="shared" si="81"/>
        <v>0</v>
      </c>
      <c r="Q723" s="46">
        <f t="shared" si="81"/>
        <v>0</v>
      </c>
      <c r="R723" s="205">
        <f t="shared" si="81"/>
        <v>51.31</v>
      </c>
    </row>
    <row r="724" spans="1:18" ht="35.1" hidden="1" customHeight="1" thickBot="1">
      <c r="A724" s="731" t="s">
        <v>433</v>
      </c>
      <c r="B724" s="732"/>
      <c r="C724" s="732"/>
      <c r="D724" s="732"/>
      <c r="E724" s="820"/>
      <c r="F724" s="205">
        <f>SUM(H724:Q724)</f>
        <v>1.0680000000000001</v>
      </c>
      <c r="G724" s="413">
        <f t="shared" si="81"/>
        <v>0</v>
      </c>
      <c r="H724" s="205">
        <f t="shared" si="81"/>
        <v>0</v>
      </c>
      <c r="I724" s="205">
        <f t="shared" si="81"/>
        <v>0</v>
      </c>
      <c r="J724" s="205">
        <f t="shared" si="81"/>
        <v>0</v>
      </c>
      <c r="K724" s="205">
        <f t="shared" si="81"/>
        <v>0</v>
      </c>
      <c r="L724" s="205">
        <f t="shared" si="81"/>
        <v>1.0680000000000001</v>
      </c>
      <c r="M724" s="205">
        <f t="shared" si="81"/>
        <v>0</v>
      </c>
      <c r="N724" s="205">
        <f t="shared" si="81"/>
        <v>0</v>
      </c>
      <c r="O724" s="205">
        <f t="shared" si="81"/>
        <v>0</v>
      </c>
      <c r="P724" s="205">
        <f t="shared" si="81"/>
        <v>0</v>
      </c>
      <c r="Q724" s="46">
        <f t="shared" si="81"/>
        <v>0</v>
      </c>
      <c r="R724" s="205">
        <f t="shared" si="81"/>
        <v>36.65</v>
      </c>
    </row>
    <row r="725" spans="1:18" ht="38.25" hidden="1" customHeight="1" thickBot="1">
      <c r="A725" s="728" t="s">
        <v>434</v>
      </c>
      <c r="B725" s="729"/>
      <c r="C725" s="729"/>
      <c r="D725" s="729"/>
      <c r="E725" s="821"/>
      <c r="F725" s="205">
        <f>SUM(H725:Q725)</f>
        <v>2.0049999999999999</v>
      </c>
      <c r="G725" s="413">
        <f t="shared" si="81"/>
        <v>0</v>
      </c>
      <c r="H725" s="205">
        <f t="shared" si="81"/>
        <v>0</v>
      </c>
      <c r="I725" s="205">
        <f t="shared" si="81"/>
        <v>0</v>
      </c>
      <c r="J725" s="205">
        <f t="shared" si="81"/>
        <v>0</v>
      </c>
      <c r="K725" s="205">
        <f t="shared" si="81"/>
        <v>0</v>
      </c>
      <c r="L725" s="205">
        <f t="shared" si="81"/>
        <v>0</v>
      </c>
      <c r="M725" s="205">
        <f t="shared" si="81"/>
        <v>0</v>
      </c>
      <c r="N725" s="205">
        <f t="shared" si="81"/>
        <v>0</v>
      </c>
      <c r="O725" s="205">
        <f t="shared" si="81"/>
        <v>1.9359999999999999</v>
      </c>
      <c r="P725" s="205">
        <f t="shared" si="81"/>
        <v>6.9000000000000006E-2</v>
      </c>
      <c r="Q725" s="46">
        <f t="shared" si="81"/>
        <v>0</v>
      </c>
      <c r="R725" s="205">
        <f t="shared" si="81"/>
        <v>58.64</v>
      </c>
    </row>
    <row r="726" spans="1:18" ht="47.25" hidden="1" customHeight="1" thickBot="1">
      <c r="A726" s="719" t="s">
        <v>493</v>
      </c>
      <c r="B726" s="720"/>
      <c r="C726" s="720"/>
      <c r="D726" s="720"/>
      <c r="E726" s="781"/>
      <c r="F726" s="15">
        <f>F723+F724</f>
        <v>3.7842999999999996</v>
      </c>
      <c r="G726" s="29">
        <f>G723+G724</f>
        <v>0</v>
      </c>
      <c r="H726" s="15">
        <f>H723+H724</f>
        <v>1.3682999999999998</v>
      </c>
      <c r="I726" s="15">
        <f t="shared" ref="I726:Q726" si="82">I723+I724</f>
        <v>1.085</v>
      </c>
      <c r="J726" s="15">
        <f t="shared" si="82"/>
        <v>0.26300000000000001</v>
      </c>
      <c r="K726" s="15">
        <f t="shared" si="82"/>
        <v>0</v>
      </c>
      <c r="L726" s="15">
        <f t="shared" si="82"/>
        <v>1.0680000000000001</v>
      </c>
      <c r="M726" s="15">
        <f t="shared" si="82"/>
        <v>0</v>
      </c>
      <c r="N726" s="15">
        <f t="shared" si="82"/>
        <v>0</v>
      </c>
      <c r="O726" s="15">
        <f t="shared" si="82"/>
        <v>0</v>
      </c>
      <c r="P726" s="15">
        <f t="shared" si="82"/>
        <v>0</v>
      </c>
      <c r="Q726" s="357">
        <f t="shared" si="82"/>
        <v>0</v>
      </c>
      <c r="R726" s="15">
        <f>R723+R724</f>
        <v>87.960000000000008</v>
      </c>
    </row>
    <row r="727" spans="1:18" ht="35.1" hidden="1" customHeight="1" thickBot="1">
      <c r="A727" s="920" t="s">
        <v>494</v>
      </c>
      <c r="B727" s="921"/>
      <c r="C727" s="921"/>
      <c r="D727" s="921"/>
      <c r="E727" s="922"/>
      <c r="F727" s="23">
        <f>F723+F724+F725</f>
        <v>5.789299999999999</v>
      </c>
      <c r="G727" s="29">
        <f>G723+G724+G725</f>
        <v>0</v>
      </c>
      <c r="H727" s="29">
        <f>H723+H724+H725</f>
        <v>1.3682999999999998</v>
      </c>
      <c r="I727" s="23">
        <f t="shared" ref="I727:Q727" si="83">I723+I724+I725</f>
        <v>1.085</v>
      </c>
      <c r="J727" s="23">
        <f t="shared" si="83"/>
        <v>0.26300000000000001</v>
      </c>
      <c r="K727" s="23">
        <f t="shared" si="83"/>
        <v>0</v>
      </c>
      <c r="L727" s="23">
        <f t="shared" si="83"/>
        <v>1.0680000000000001</v>
      </c>
      <c r="M727" s="23">
        <f t="shared" si="83"/>
        <v>0</v>
      </c>
      <c r="N727" s="23">
        <f t="shared" si="83"/>
        <v>0</v>
      </c>
      <c r="O727" s="23">
        <f t="shared" si="83"/>
        <v>1.9359999999999999</v>
      </c>
      <c r="P727" s="23">
        <f t="shared" si="83"/>
        <v>6.9000000000000006E-2</v>
      </c>
      <c r="Q727" s="365">
        <f t="shared" si="83"/>
        <v>0</v>
      </c>
      <c r="R727" s="29">
        <f>R723+R724+R725</f>
        <v>146.60000000000002</v>
      </c>
    </row>
    <row r="728" spans="1:18" ht="35.1" hidden="1" customHeight="1" thickBot="1">
      <c r="A728" s="953" t="s">
        <v>497</v>
      </c>
      <c r="B728" s="954"/>
      <c r="C728" s="954"/>
      <c r="D728" s="954"/>
      <c r="E728" s="955"/>
      <c r="F728" s="72"/>
      <c r="G728" s="413">
        <f t="shared" ref="G728:R728" si="84">G166+G170+G174+G178+G182+G186</f>
        <v>0</v>
      </c>
      <c r="H728" s="73">
        <f t="shared" si="84"/>
        <v>0</v>
      </c>
      <c r="I728" s="73">
        <f t="shared" si="84"/>
        <v>0</v>
      </c>
      <c r="J728" s="73">
        <f t="shared" si="84"/>
        <v>0</v>
      </c>
      <c r="K728" s="73">
        <f t="shared" si="84"/>
        <v>0</v>
      </c>
      <c r="L728" s="73">
        <f t="shared" si="84"/>
        <v>0</v>
      </c>
      <c r="M728" s="73">
        <f t="shared" si="84"/>
        <v>0</v>
      </c>
      <c r="N728" s="73">
        <f t="shared" si="84"/>
        <v>0</v>
      </c>
      <c r="O728" s="73">
        <f t="shared" si="84"/>
        <v>0</v>
      </c>
      <c r="P728" s="73">
        <f t="shared" si="84"/>
        <v>0</v>
      </c>
      <c r="Q728" s="375">
        <f t="shared" si="84"/>
        <v>0</v>
      </c>
      <c r="R728" s="73">
        <f t="shared" si="84"/>
        <v>1.7800000000000002</v>
      </c>
    </row>
    <row r="729" spans="1:18" ht="35.1" customHeight="1" thickBot="1">
      <c r="A729" s="841"/>
      <c r="B729" s="842"/>
      <c r="C729" s="842"/>
      <c r="D729" s="842"/>
      <c r="E729" s="842"/>
      <c r="F729" s="842"/>
      <c r="G729" s="842"/>
      <c r="H729" s="842"/>
      <c r="I729" s="842"/>
      <c r="J729" s="842"/>
      <c r="K729" s="842"/>
      <c r="L729" s="842"/>
      <c r="M729" s="842"/>
      <c r="N729" s="842"/>
      <c r="O729" s="842"/>
      <c r="P729" s="842"/>
      <c r="Q729" s="842"/>
      <c r="R729" s="389"/>
    </row>
    <row r="730" spans="1:18" ht="35.1" customHeight="1" thickBot="1">
      <c r="A730" s="956" t="s">
        <v>435</v>
      </c>
      <c r="B730" s="957"/>
      <c r="C730" s="957"/>
      <c r="D730" s="957"/>
      <c r="E730" s="957"/>
      <c r="F730" s="958"/>
      <c r="G730" s="58">
        <f t="shared" ref="G730:H735" si="85">G723</f>
        <v>0</v>
      </c>
      <c r="H730" s="52">
        <f t="shared" si="85"/>
        <v>1.3682999999999998</v>
      </c>
      <c r="I730" s="52">
        <f t="shared" ref="I730:Q735" si="86">I723+H730</f>
        <v>2.4532999999999996</v>
      </c>
      <c r="J730" s="52">
        <f t="shared" si="86"/>
        <v>2.7162999999999995</v>
      </c>
      <c r="K730" s="53">
        <f t="shared" si="86"/>
        <v>2.7162999999999995</v>
      </c>
      <c r="L730" s="52">
        <f t="shared" si="86"/>
        <v>2.7162999999999995</v>
      </c>
      <c r="M730" s="52">
        <f t="shared" si="86"/>
        <v>2.7162999999999995</v>
      </c>
      <c r="N730" s="52">
        <f t="shared" si="86"/>
        <v>2.7162999999999995</v>
      </c>
      <c r="O730" s="52">
        <f t="shared" si="86"/>
        <v>2.7162999999999995</v>
      </c>
      <c r="P730" s="52">
        <f t="shared" si="86"/>
        <v>2.7162999999999995</v>
      </c>
      <c r="Q730" s="52">
        <f t="shared" si="86"/>
        <v>2.7162999999999995</v>
      </c>
      <c r="R730" s="52">
        <f t="shared" ref="R730:R735" si="87">R723</f>
        <v>51.31</v>
      </c>
    </row>
    <row r="731" spans="1:18" ht="49.5" customHeight="1" thickBot="1">
      <c r="A731" s="956" t="s">
        <v>436</v>
      </c>
      <c r="B731" s="957"/>
      <c r="C731" s="957"/>
      <c r="D731" s="957"/>
      <c r="E731" s="957"/>
      <c r="F731" s="958"/>
      <c r="G731" s="58">
        <f t="shared" si="85"/>
        <v>0</v>
      </c>
      <c r="H731" s="52">
        <f t="shared" si="85"/>
        <v>0</v>
      </c>
      <c r="I731" s="52">
        <f t="shared" si="86"/>
        <v>0</v>
      </c>
      <c r="J731" s="52">
        <f t="shared" si="86"/>
        <v>0</v>
      </c>
      <c r="K731" s="53">
        <f t="shared" si="86"/>
        <v>0</v>
      </c>
      <c r="L731" s="52">
        <f t="shared" si="86"/>
        <v>1.0680000000000001</v>
      </c>
      <c r="M731" s="52">
        <f t="shared" si="86"/>
        <v>1.0680000000000001</v>
      </c>
      <c r="N731" s="52">
        <f t="shared" si="86"/>
        <v>1.0680000000000001</v>
      </c>
      <c r="O731" s="52">
        <f t="shared" si="86"/>
        <v>1.0680000000000001</v>
      </c>
      <c r="P731" s="52">
        <f t="shared" si="86"/>
        <v>1.0680000000000001</v>
      </c>
      <c r="Q731" s="52">
        <f t="shared" si="86"/>
        <v>1.0680000000000001</v>
      </c>
      <c r="R731" s="52">
        <f t="shared" si="87"/>
        <v>36.65</v>
      </c>
    </row>
    <row r="732" spans="1:18" s="56" customFormat="1" ht="45.75" customHeight="1" thickBot="1">
      <c r="A732" s="822" t="s">
        <v>437</v>
      </c>
      <c r="B732" s="823"/>
      <c r="C732" s="823"/>
      <c r="D732" s="823"/>
      <c r="E732" s="823"/>
      <c r="F732" s="823"/>
      <c r="G732" s="414">
        <f t="shared" si="85"/>
        <v>0</v>
      </c>
      <c r="H732" s="49">
        <f t="shared" si="85"/>
        <v>0</v>
      </c>
      <c r="I732" s="49">
        <f t="shared" si="86"/>
        <v>0</v>
      </c>
      <c r="J732" s="49">
        <f t="shared" si="86"/>
        <v>0</v>
      </c>
      <c r="K732" s="49">
        <f t="shared" si="86"/>
        <v>0</v>
      </c>
      <c r="L732" s="51">
        <f t="shared" si="86"/>
        <v>0</v>
      </c>
      <c r="M732" s="544">
        <f t="shared" si="86"/>
        <v>0</v>
      </c>
      <c r="N732" s="544">
        <f t="shared" si="86"/>
        <v>0</v>
      </c>
      <c r="O732" s="544">
        <f t="shared" si="86"/>
        <v>1.9359999999999999</v>
      </c>
      <c r="P732" s="544">
        <f t="shared" si="86"/>
        <v>2.0049999999999999</v>
      </c>
      <c r="Q732" s="574">
        <f t="shared" si="86"/>
        <v>2.0049999999999999</v>
      </c>
      <c r="R732" s="49">
        <f t="shared" si="87"/>
        <v>58.64</v>
      </c>
    </row>
    <row r="733" spans="1:18" s="56" customFormat="1" ht="45.75" customHeight="1" thickBot="1">
      <c r="A733" s="959" t="s">
        <v>495</v>
      </c>
      <c r="B733" s="960"/>
      <c r="C733" s="960"/>
      <c r="D733" s="960"/>
      <c r="E733" s="960"/>
      <c r="F733" s="961"/>
      <c r="G733" s="423">
        <f t="shared" si="85"/>
        <v>0</v>
      </c>
      <c r="H733" s="57">
        <f t="shared" si="85"/>
        <v>1.3682999999999998</v>
      </c>
      <c r="I733" s="4">
        <f t="shared" si="86"/>
        <v>2.4532999999999996</v>
      </c>
      <c r="J733" s="4">
        <f t="shared" si="86"/>
        <v>2.7162999999999995</v>
      </c>
      <c r="K733" s="4">
        <f t="shared" si="86"/>
        <v>2.7162999999999995</v>
      </c>
      <c r="L733" s="30">
        <f t="shared" si="86"/>
        <v>3.7842999999999996</v>
      </c>
      <c r="M733" s="31">
        <f t="shared" si="86"/>
        <v>3.7842999999999996</v>
      </c>
      <c r="N733" s="31">
        <f t="shared" si="86"/>
        <v>3.7842999999999996</v>
      </c>
      <c r="O733" s="31">
        <f t="shared" si="86"/>
        <v>3.7842999999999996</v>
      </c>
      <c r="P733" s="31">
        <f t="shared" si="86"/>
        <v>3.7842999999999996</v>
      </c>
      <c r="Q733" s="31">
        <f t="shared" si="86"/>
        <v>3.7842999999999996</v>
      </c>
      <c r="R733" s="57">
        <f t="shared" si="87"/>
        <v>87.960000000000008</v>
      </c>
    </row>
    <row r="734" spans="1:18" ht="35.1" customHeight="1" thickBot="1">
      <c r="A734" s="962" t="s">
        <v>496</v>
      </c>
      <c r="B734" s="963"/>
      <c r="C734" s="963"/>
      <c r="D734" s="963"/>
      <c r="E734" s="963"/>
      <c r="F734" s="964"/>
      <c r="G734" s="58">
        <f t="shared" si="85"/>
        <v>0</v>
      </c>
      <c r="H734" s="58">
        <f t="shared" si="85"/>
        <v>1.3682999999999998</v>
      </c>
      <c r="I734" s="58">
        <f t="shared" si="86"/>
        <v>2.4532999999999996</v>
      </c>
      <c r="J734" s="58">
        <f t="shared" si="86"/>
        <v>2.7162999999999995</v>
      </c>
      <c r="K734" s="59">
        <f t="shared" si="86"/>
        <v>2.7162999999999995</v>
      </c>
      <c r="L734" s="58">
        <f t="shared" si="86"/>
        <v>3.7842999999999996</v>
      </c>
      <c r="M734" s="58">
        <f t="shared" si="86"/>
        <v>3.7842999999999996</v>
      </c>
      <c r="N734" s="58">
        <f t="shared" si="86"/>
        <v>3.7842999999999996</v>
      </c>
      <c r="O734" s="58">
        <f t="shared" si="86"/>
        <v>5.7202999999999999</v>
      </c>
      <c r="P734" s="58">
        <f t="shared" si="86"/>
        <v>5.7892999999999999</v>
      </c>
      <c r="Q734" s="58">
        <f t="shared" si="86"/>
        <v>5.7892999999999999</v>
      </c>
      <c r="R734" s="58">
        <f t="shared" si="87"/>
        <v>146.60000000000002</v>
      </c>
    </row>
    <row r="735" spans="1:18" s="54" customFormat="1" ht="35.1" customHeight="1" thickBot="1">
      <c r="A735" s="959" t="s">
        <v>677</v>
      </c>
      <c r="B735" s="960"/>
      <c r="C735" s="960"/>
      <c r="D735" s="960"/>
      <c r="E735" s="960"/>
      <c r="F735" s="961"/>
      <c r="G735" s="423">
        <f t="shared" si="85"/>
        <v>0</v>
      </c>
      <c r="H735" s="57">
        <f t="shared" si="85"/>
        <v>0</v>
      </c>
      <c r="I735" s="4">
        <f t="shared" si="86"/>
        <v>0</v>
      </c>
      <c r="J735" s="4">
        <f t="shared" si="86"/>
        <v>0</v>
      </c>
      <c r="K735" s="4">
        <f t="shared" si="86"/>
        <v>0</v>
      </c>
      <c r="L735" s="30">
        <f t="shared" si="86"/>
        <v>0</v>
      </c>
      <c r="M735" s="31">
        <f t="shared" si="86"/>
        <v>0</v>
      </c>
      <c r="N735" s="31">
        <f t="shared" si="86"/>
        <v>0</v>
      </c>
      <c r="O735" s="31">
        <f t="shared" si="86"/>
        <v>0</v>
      </c>
      <c r="P735" s="31">
        <f t="shared" si="86"/>
        <v>0</v>
      </c>
      <c r="Q735" s="31">
        <f t="shared" si="86"/>
        <v>0</v>
      </c>
      <c r="R735" s="57">
        <f t="shared" si="87"/>
        <v>1.7800000000000002</v>
      </c>
    </row>
    <row r="736" spans="1:18" s="54" customFormat="1" ht="35.1" customHeight="1" thickBot="1">
      <c r="A736" s="32"/>
      <c r="B736" s="64"/>
      <c r="C736" s="64"/>
      <c r="D736" s="64"/>
      <c r="E736" s="538"/>
      <c r="F736" s="65"/>
      <c r="G736" s="431"/>
      <c r="H736" s="537"/>
      <c r="I736" s="537"/>
      <c r="J736" s="537"/>
      <c r="K736" s="537"/>
      <c r="L736" s="537"/>
      <c r="M736" s="537"/>
      <c r="N736" s="537"/>
      <c r="O736" s="537"/>
      <c r="P736" s="537"/>
      <c r="Q736" s="537"/>
      <c r="R736" s="404"/>
    </row>
    <row r="737" spans="1:18" ht="35.1" customHeight="1">
      <c r="A737" s="965"/>
      <c r="B737" s="966"/>
      <c r="C737" s="966"/>
      <c r="D737" s="966"/>
      <c r="E737" s="966"/>
      <c r="F737" s="966"/>
      <c r="G737" s="966"/>
      <c r="H737" s="966"/>
      <c r="I737" s="966"/>
      <c r="J737" s="966"/>
      <c r="K737" s="966"/>
      <c r="L737" s="967"/>
      <c r="M737" s="967"/>
      <c r="N737" s="967"/>
      <c r="O737" s="967"/>
      <c r="P737" s="967"/>
      <c r="Q737" s="967"/>
      <c r="R737" s="7"/>
    </row>
    <row r="775" spans="1:18" s="99" customFormat="1">
      <c r="A775" s="7"/>
      <c r="B775" s="7"/>
      <c r="C775" s="7"/>
      <c r="D775" s="7"/>
      <c r="E775" s="7"/>
      <c r="F775" s="75"/>
      <c r="G775" s="406"/>
      <c r="H775" s="75"/>
      <c r="I775" s="75"/>
      <c r="J775" s="75"/>
      <c r="K775" s="75"/>
      <c r="L775" s="75"/>
      <c r="M775" s="75"/>
      <c r="N775" s="75"/>
      <c r="O775" s="75"/>
      <c r="P775" s="75"/>
      <c r="Q775" s="75"/>
      <c r="R775" s="75"/>
    </row>
    <row r="776" spans="1:18" s="99" customFormat="1">
      <c r="A776" s="7"/>
      <c r="B776" s="7"/>
      <c r="C776" s="7"/>
      <c r="D776" s="7"/>
      <c r="E776" s="7"/>
      <c r="F776" s="75"/>
      <c r="G776" s="406"/>
      <c r="H776" s="75"/>
      <c r="I776" s="75"/>
      <c r="J776" s="75"/>
      <c r="K776" s="75"/>
      <c r="L776" s="75"/>
      <c r="M776" s="75"/>
      <c r="N776" s="75"/>
      <c r="O776" s="75"/>
      <c r="P776" s="75"/>
      <c r="Q776" s="75"/>
      <c r="R776" s="75"/>
    </row>
    <row r="777" spans="1:18" s="99" customFormat="1">
      <c r="A777" s="7"/>
      <c r="B777" s="7"/>
      <c r="C777" s="7"/>
      <c r="D777" s="7"/>
      <c r="E777" s="7"/>
      <c r="F777" s="75"/>
      <c r="G777" s="406"/>
      <c r="H777" s="75"/>
      <c r="I777" s="75"/>
      <c r="J777" s="75"/>
      <c r="K777" s="75"/>
      <c r="L777" s="75"/>
      <c r="M777" s="75"/>
      <c r="N777" s="75"/>
      <c r="O777" s="75"/>
      <c r="P777" s="75"/>
      <c r="Q777" s="75"/>
      <c r="R777" s="75"/>
    </row>
    <row r="778" spans="1:18" s="99" customFormat="1">
      <c r="A778" s="7"/>
      <c r="B778" s="7"/>
      <c r="C778" s="7"/>
      <c r="D778" s="7"/>
      <c r="E778" s="7"/>
      <c r="F778" s="75"/>
      <c r="G778" s="406"/>
      <c r="H778" s="75"/>
      <c r="I778" s="75"/>
      <c r="J778" s="75"/>
      <c r="K778" s="75"/>
      <c r="L778" s="75"/>
      <c r="M778" s="75"/>
      <c r="N778" s="75"/>
      <c r="O778" s="75"/>
      <c r="P778" s="75"/>
      <c r="Q778" s="75"/>
      <c r="R778" s="75"/>
    </row>
    <row r="779" spans="1:18" s="99" customFormat="1">
      <c r="A779" s="7"/>
      <c r="B779" s="7"/>
      <c r="C779" s="7"/>
      <c r="D779" s="7"/>
      <c r="E779" s="7"/>
      <c r="F779" s="75"/>
      <c r="G779" s="406"/>
      <c r="H779" s="75"/>
      <c r="I779" s="75"/>
      <c r="J779" s="75"/>
      <c r="K779" s="75"/>
      <c r="L779" s="75"/>
      <c r="M779" s="75"/>
      <c r="N779" s="75"/>
      <c r="O779" s="75"/>
      <c r="P779" s="75"/>
      <c r="Q779" s="75"/>
      <c r="R779" s="75"/>
    </row>
    <row r="780" spans="1:18" s="99" customFormat="1">
      <c r="A780" s="7"/>
      <c r="B780" s="7"/>
      <c r="C780" s="7"/>
      <c r="D780" s="7"/>
      <c r="E780" s="7"/>
      <c r="F780" s="75"/>
      <c r="G780" s="406"/>
      <c r="H780" s="75"/>
      <c r="I780" s="75"/>
      <c r="J780" s="75"/>
      <c r="K780" s="75"/>
      <c r="L780" s="75"/>
      <c r="M780" s="75"/>
      <c r="N780" s="75"/>
      <c r="O780" s="75"/>
      <c r="P780" s="75"/>
      <c r="Q780" s="75"/>
      <c r="R780" s="75"/>
    </row>
    <row r="781" spans="1:18" s="99" customFormat="1">
      <c r="A781" s="7"/>
      <c r="B781" s="7"/>
      <c r="C781" s="7"/>
      <c r="D781" s="7"/>
      <c r="E781" s="7"/>
      <c r="F781" s="75"/>
      <c r="G781" s="406"/>
      <c r="H781" s="75"/>
      <c r="I781" s="75"/>
      <c r="J781" s="75"/>
      <c r="K781" s="75"/>
      <c r="L781" s="75"/>
      <c r="M781" s="75"/>
      <c r="N781" s="75"/>
      <c r="O781" s="75"/>
      <c r="P781" s="75"/>
      <c r="Q781" s="75"/>
      <c r="R781" s="75"/>
    </row>
    <row r="782" spans="1:18" s="99" customFormat="1">
      <c r="A782" s="7"/>
      <c r="B782" s="7"/>
      <c r="C782" s="7"/>
      <c r="D782" s="7"/>
      <c r="E782" s="7"/>
      <c r="F782" s="75"/>
      <c r="G782" s="406"/>
      <c r="H782" s="75"/>
      <c r="I782" s="75"/>
      <c r="J782" s="75"/>
      <c r="K782" s="75"/>
      <c r="L782" s="75"/>
      <c r="M782" s="75"/>
      <c r="N782" s="75"/>
      <c r="O782" s="75"/>
      <c r="P782" s="75"/>
      <c r="Q782" s="75"/>
      <c r="R782" s="75"/>
    </row>
    <row r="783" spans="1:18" s="99" customFormat="1">
      <c r="A783" s="7"/>
      <c r="B783" s="7"/>
      <c r="C783" s="7"/>
      <c r="D783" s="7"/>
      <c r="E783" s="7"/>
      <c r="F783" s="75"/>
      <c r="G783" s="406"/>
      <c r="H783" s="75"/>
      <c r="I783" s="75"/>
      <c r="J783" s="75"/>
      <c r="K783" s="75"/>
      <c r="L783" s="75"/>
      <c r="M783" s="75"/>
      <c r="N783" s="75"/>
      <c r="O783" s="75"/>
      <c r="P783" s="75"/>
      <c r="Q783" s="75"/>
      <c r="R783" s="75"/>
    </row>
    <row r="784" spans="1:18" s="99" customFormat="1">
      <c r="A784" s="7"/>
      <c r="B784" s="7"/>
      <c r="C784" s="7"/>
      <c r="D784" s="7"/>
      <c r="E784" s="7"/>
      <c r="F784" s="75"/>
      <c r="G784" s="406"/>
      <c r="H784" s="75"/>
      <c r="I784" s="75"/>
      <c r="J784" s="75"/>
      <c r="K784" s="75"/>
      <c r="L784" s="75"/>
      <c r="M784" s="75"/>
      <c r="N784" s="75"/>
      <c r="O784" s="75"/>
      <c r="P784" s="75"/>
      <c r="Q784" s="75"/>
      <c r="R784" s="75"/>
    </row>
    <row r="785" spans="1:18" s="99" customFormat="1">
      <c r="A785" s="7"/>
      <c r="B785" s="7"/>
      <c r="C785" s="7"/>
      <c r="D785" s="7"/>
      <c r="E785" s="7"/>
      <c r="F785" s="75"/>
      <c r="G785" s="406"/>
      <c r="H785" s="75"/>
      <c r="I785" s="75"/>
      <c r="J785" s="75"/>
      <c r="K785" s="75"/>
      <c r="L785" s="75"/>
      <c r="M785" s="75"/>
      <c r="N785" s="75"/>
      <c r="O785" s="75"/>
      <c r="P785" s="75"/>
      <c r="Q785" s="75"/>
      <c r="R785" s="75"/>
    </row>
    <row r="786" spans="1:18" s="99" customFormat="1">
      <c r="A786" s="7"/>
      <c r="B786" s="7"/>
      <c r="C786" s="7"/>
      <c r="D786" s="7"/>
      <c r="E786" s="7"/>
      <c r="F786" s="75"/>
      <c r="G786" s="406"/>
      <c r="H786" s="75"/>
      <c r="I786" s="75"/>
      <c r="J786" s="75"/>
      <c r="K786" s="75"/>
      <c r="L786" s="75"/>
      <c r="M786" s="75"/>
      <c r="N786" s="75"/>
      <c r="O786" s="75"/>
      <c r="P786" s="75"/>
      <c r="Q786" s="75"/>
      <c r="R786" s="75"/>
    </row>
    <row r="787" spans="1:18" s="99" customFormat="1">
      <c r="A787" s="7"/>
      <c r="B787" s="7"/>
      <c r="C787" s="7"/>
      <c r="D787" s="7"/>
      <c r="E787" s="7"/>
      <c r="F787" s="75"/>
      <c r="G787" s="406"/>
      <c r="H787" s="75"/>
      <c r="I787" s="75"/>
      <c r="J787" s="75"/>
      <c r="K787" s="75"/>
      <c r="L787" s="75"/>
      <c r="M787" s="75"/>
      <c r="N787" s="75"/>
      <c r="O787" s="75"/>
      <c r="P787" s="75"/>
      <c r="Q787" s="75"/>
      <c r="R787" s="75"/>
    </row>
    <row r="788" spans="1:18" s="99" customFormat="1">
      <c r="A788" s="7"/>
      <c r="B788" s="7"/>
      <c r="C788" s="7"/>
      <c r="D788" s="7"/>
      <c r="E788" s="7"/>
      <c r="F788" s="75"/>
      <c r="G788" s="406"/>
      <c r="H788" s="75"/>
      <c r="I788" s="75"/>
      <c r="J788" s="75"/>
      <c r="K788" s="75"/>
      <c r="L788" s="75"/>
      <c r="M788" s="75"/>
      <c r="N788" s="75"/>
      <c r="O788" s="75"/>
      <c r="P788" s="75"/>
      <c r="Q788" s="75"/>
      <c r="R788" s="75"/>
    </row>
    <row r="789" spans="1:18" s="99" customFormat="1">
      <c r="A789" s="7"/>
      <c r="B789" s="7"/>
      <c r="C789" s="7"/>
      <c r="D789" s="7"/>
      <c r="E789" s="7"/>
      <c r="F789" s="75"/>
      <c r="G789" s="406"/>
      <c r="H789" s="75"/>
      <c r="I789" s="75"/>
      <c r="J789" s="75"/>
      <c r="K789" s="75"/>
      <c r="L789" s="75"/>
      <c r="M789" s="75"/>
      <c r="N789" s="75"/>
      <c r="O789" s="75"/>
      <c r="P789" s="75"/>
      <c r="Q789" s="75"/>
      <c r="R789" s="75"/>
    </row>
    <row r="790" spans="1:18" s="99" customFormat="1">
      <c r="A790" s="7"/>
      <c r="B790" s="7"/>
      <c r="C790" s="7"/>
      <c r="D790" s="7"/>
      <c r="E790" s="7"/>
      <c r="F790" s="75"/>
      <c r="G790" s="406"/>
      <c r="H790" s="75"/>
      <c r="I790" s="75"/>
      <c r="J790" s="75"/>
      <c r="K790" s="75"/>
      <c r="L790" s="75"/>
      <c r="M790" s="75"/>
      <c r="N790" s="75"/>
      <c r="O790" s="75"/>
      <c r="P790" s="75"/>
      <c r="Q790" s="75"/>
      <c r="R790" s="75"/>
    </row>
    <row r="798" spans="1:18" s="99" customFormat="1">
      <c r="A798" s="7"/>
      <c r="B798" s="7"/>
      <c r="C798" s="7"/>
      <c r="D798" s="7"/>
      <c r="E798" s="7"/>
      <c r="F798" s="75"/>
      <c r="G798" s="406"/>
      <c r="H798" s="75"/>
      <c r="I798" s="75"/>
      <c r="J798" s="75"/>
      <c r="K798" s="75"/>
      <c r="L798" s="75"/>
      <c r="M798" s="75"/>
      <c r="N798" s="75"/>
      <c r="O798" s="75"/>
      <c r="P798" s="75"/>
      <c r="Q798" s="75"/>
      <c r="R798" s="75"/>
    </row>
    <row r="799" spans="1:18" s="99" customFormat="1">
      <c r="A799" s="7"/>
      <c r="B799" s="7"/>
      <c r="C799" s="7"/>
      <c r="D799" s="7"/>
      <c r="E799" s="7"/>
      <c r="F799" s="75"/>
      <c r="G799" s="406"/>
      <c r="H799" s="75"/>
      <c r="I799" s="75"/>
      <c r="J799" s="75"/>
      <c r="K799" s="75"/>
      <c r="L799" s="75"/>
      <c r="M799" s="75"/>
      <c r="N799" s="75"/>
      <c r="O799" s="75"/>
      <c r="P799" s="75"/>
      <c r="Q799" s="75"/>
      <c r="R799" s="75"/>
    </row>
    <row r="800" spans="1:18" s="99" customFormat="1">
      <c r="A800" s="7"/>
      <c r="B800" s="7"/>
      <c r="C800" s="7"/>
      <c r="D800" s="7"/>
      <c r="E800" s="7"/>
      <c r="F800" s="75"/>
      <c r="G800" s="406"/>
      <c r="H800" s="75"/>
      <c r="I800" s="75"/>
      <c r="J800" s="75"/>
      <c r="K800" s="75"/>
      <c r="L800" s="75"/>
      <c r="M800" s="75"/>
      <c r="N800" s="75"/>
      <c r="O800" s="75"/>
      <c r="P800" s="75"/>
      <c r="Q800" s="75"/>
      <c r="R800" s="75"/>
    </row>
    <row r="801" spans="1:18" s="99" customFormat="1">
      <c r="A801" s="7"/>
      <c r="B801" s="7"/>
      <c r="C801" s="7"/>
      <c r="D801" s="7"/>
      <c r="E801" s="7"/>
      <c r="F801" s="75"/>
      <c r="G801" s="406"/>
      <c r="H801" s="75"/>
      <c r="I801" s="75"/>
      <c r="J801" s="75"/>
      <c r="K801" s="75"/>
      <c r="L801" s="75"/>
      <c r="M801" s="75"/>
      <c r="N801" s="75"/>
      <c r="O801" s="75"/>
      <c r="P801" s="75"/>
      <c r="Q801" s="75"/>
      <c r="R801" s="75"/>
    </row>
    <row r="802" spans="1:18" s="99" customFormat="1">
      <c r="A802" s="7"/>
      <c r="B802" s="7"/>
      <c r="C802" s="7"/>
      <c r="D802" s="7"/>
      <c r="E802" s="7"/>
      <c r="F802" s="75"/>
      <c r="G802" s="406"/>
      <c r="H802" s="75"/>
      <c r="I802" s="75"/>
      <c r="J802" s="75"/>
      <c r="K802" s="75"/>
      <c r="L802" s="75"/>
      <c r="M802" s="75"/>
      <c r="N802" s="75"/>
      <c r="O802" s="75"/>
      <c r="P802" s="75"/>
      <c r="Q802" s="75"/>
      <c r="R802" s="75"/>
    </row>
    <row r="803" spans="1:18" s="99" customFormat="1">
      <c r="A803" s="7"/>
      <c r="B803" s="7"/>
      <c r="C803" s="7"/>
      <c r="D803" s="7"/>
      <c r="E803" s="7"/>
      <c r="F803" s="75"/>
      <c r="G803" s="406"/>
      <c r="H803" s="75"/>
      <c r="I803" s="75"/>
      <c r="J803" s="75"/>
      <c r="K803" s="75"/>
      <c r="L803" s="75"/>
      <c r="M803" s="75"/>
      <c r="N803" s="75"/>
      <c r="O803" s="75"/>
      <c r="P803" s="75"/>
      <c r="Q803" s="75"/>
      <c r="R803" s="75"/>
    </row>
    <row r="805" spans="1:18" s="99" customFormat="1">
      <c r="A805" s="7"/>
      <c r="B805" s="7"/>
      <c r="C805" s="7"/>
      <c r="D805" s="7"/>
      <c r="E805" s="7"/>
      <c r="F805" s="75"/>
      <c r="G805" s="406"/>
      <c r="H805" s="75"/>
      <c r="I805" s="75"/>
      <c r="J805" s="75"/>
      <c r="K805" s="75"/>
      <c r="L805" s="75"/>
      <c r="M805" s="75"/>
      <c r="N805" s="75"/>
      <c r="O805" s="75"/>
      <c r="P805" s="75"/>
      <c r="Q805" s="75"/>
      <c r="R805" s="75"/>
    </row>
    <row r="806" spans="1:18" s="99" customFormat="1">
      <c r="A806" s="7"/>
      <c r="B806" s="7"/>
      <c r="C806" s="7"/>
      <c r="D806" s="7"/>
      <c r="E806" s="7"/>
      <c r="F806" s="75"/>
      <c r="G806" s="406"/>
      <c r="H806" s="75"/>
      <c r="I806" s="75"/>
      <c r="J806" s="75"/>
      <c r="K806" s="75"/>
      <c r="L806" s="75"/>
      <c r="M806" s="75"/>
      <c r="N806" s="75"/>
      <c r="O806" s="75"/>
      <c r="P806" s="75"/>
      <c r="Q806" s="75"/>
      <c r="R806" s="75"/>
    </row>
  </sheetData>
  <mergeCells count="815">
    <mergeCell ref="A737:Q737"/>
    <mergeCell ref="A730:F730"/>
    <mergeCell ref="A731:F731"/>
    <mergeCell ref="A732:F732"/>
    <mergeCell ref="A733:F733"/>
    <mergeCell ref="A734:F734"/>
    <mergeCell ref="A735:F735"/>
    <mergeCell ref="A724:E724"/>
    <mergeCell ref="A725:E725"/>
    <mergeCell ref="A726:E726"/>
    <mergeCell ref="A727:E727"/>
    <mergeCell ref="A728:E728"/>
    <mergeCell ref="A729:Q729"/>
    <mergeCell ref="A718:F718"/>
    <mergeCell ref="A719:F719"/>
    <mergeCell ref="A720:F720"/>
    <mergeCell ref="A721:F721"/>
    <mergeCell ref="A722:Q722"/>
    <mergeCell ref="A723:E723"/>
    <mergeCell ref="A712:E712"/>
    <mergeCell ref="A713:E713"/>
    <mergeCell ref="A714:E714"/>
    <mergeCell ref="A715:E715"/>
    <mergeCell ref="A716:Q716"/>
    <mergeCell ref="A717:F717"/>
    <mergeCell ref="A703:A710"/>
    <mergeCell ref="D703:D710"/>
    <mergeCell ref="E703:E710"/>
    <mergeCell ref="F706:F710"/>
    <mergeCell ref="H706:Q710"/>
    <mergeCell ref="A711:E711"/>
    <mergeCell ref="A697:F697"/>
    <mergeCell ref="A698:F698"/>
    <mergeCell ref="A699:F699"/>
    <mergeCell ref="A700:F700"/>
    <mergeCell ref="A701:F701"/>
    <mergeCell ref="A702:Q702"/>
    <mergeCell ref="A691:E691"/>
    <mergeCell ref="A692:E692"/>
    <mergeCell ref="A693:E693"/>
    <mergeCell ref="A694:E694"/>
    <mergeCell ref="A695:E695"/>
    <mergeCell ref="A696:Q696"/>
    <mergeCell ref="N686:N687"/>
    <mergeCell ref="O686:O687"/>
    <mergeCell ref="P686:P687"/>
    <mergeCell ref="Q686:Q687"/>
    <mergeCell ref="A685:A690"/>
    <mergeCell ref="C685:C690"/>
    <mergeCell ref="E685:E690"/>
    <mergeCell ref="D686:D687"/>
    <mergeCell ref="R686:R687"/>
    <mergeCell ref="F689:F690"/>
    <mergeCell ref="H689:Q690"/>
    <mergeCell ref="H686:H687"/>
    <mergeCell ref="I686:I687"/>
    <mergeCell ref="J686:J687"/>
    <mergeCell ref="K686:K687"/>
    <mergeCell ref="L686:L687"/>
    <mergeCell ref="M686:M687"/>
    <mergeCell ref="F686:F687"/>
    <mergeCell ref="G686:G687"/>
    <mergeCell ref="R664:R665"/>
    <mergeCell ref="R671:R672"/>
    <mergeCell ref="R673:R674"/>
    <mergeCell ref="F675:F677"/>
    <mergeCell ref="H675:Q677"/>
    <mergeCell ref="A678:A684"/>
    <mergeCell ref="C678:C684"/>
    <mergeCell ref="E678:E684"/>
    <mergeCell ref="F681:F684"/>
    <mergeCell ref="H681:Q684"/>
    <mergeCell ref="J673:J674"/>
    <mergeCell ref="K673:K674"/>
    <mergeCell ref="L673:L674"/>
    <mergeCell ref="M673:M674"/>
    <mergeCell ref="N673:N674"/>
    <mergeCell ref="O673:O674"/>
    <mergeCell ref="I673:I674"/>
    <mergeCell ref="N671:N672"/>
    <mergeCell ref="O671:O672"/>
    <mergeCell ref="P671:P672"/>
    <mergeCell ref="Q671:Q672"/>
    <mergeCell ref="D673:D674"/>
    <mergeCell ref="F673:F674"/>
    <mergeCell ref="G673:G674"/>
    <mergeCell ref="H673:H674"/>
    <mergeCell ref="H671:H672"/>
    <mergeCell ref="I671:I672"/>
    <mergeCell ref="J671:J672"/>
    <mergeCell ref="K671:K672"/>
    <mergeCell ref="L671:L672"/>
    <mergeCell ref="M671:M672"/>
    <mergeCell ref="P673:P674"/>
    <mergeCell ref="Q673:Q674"/>
    <mergeCell ref="A670:A677"/>
    <mergeCell ref="C670:C677"/>
    <mergeCell ref="E670:E677"/>
    <mergeCell ref="D671:D672"/>
    <mergeCell ref="F671:F672"/>
    <mergeCell ref="G671:G672"/>
    <mergeCell ref="K664:K665"/>
    <mergeCell ref="L664:L665"/>
    <mergeCell ref="M664:M665"/>
    <mergeCell ref="A662:Q662"/>
    <mergeCell ref="A663:A669"/>
    <mergeCell ref="C663:C669"/>
    <mergeCell ref="E663:E669"/>
    <mergeCell ref="D664:D665"/>
    <mergeCell ref="F664:F665"/>
    <mergeCell ref="G664:G665"/>
    <mergeCell ref="H664:H665"/>
    <mergeCell ref="I664:I665"/>
    <mergeCell ref="J664:J665"/>
    <mergeCell ref="Q664:Q665"/>
    <mergeCell ref="F667:F669"/>
    <mergeCell ref="H667:Q669"/>
    <mergeCell ref="N664:N665"/>
    <mergeCell ref="O664:O665"/>
    <mergeCell ref="P664:P665"/>
    <mergeCell ref="A656:F656"/>
    <mergeCell ref="A657:F657"/>
    <mergeCell ref="A658:F658"/>
    <mergeCell ref="A659:F659"/>
    <mergeCell ref="A660:F660"/>
    <mergeCell ref="A661:Q661"/>
    <mergeCell ref="A650:E650"/>
    <mergeCell ref="A651:E651"/>
    <mergeCell ref="A652:E652"/>
    <mergeCell ref="A653:E653"/>
    <mergeCell ref="A654:E654"/>
    <mergeCell ref="A655:Q655"/>
    <mergeCell ref="A641:A649"/>
    <mergeCell ref="C641:C649"/>
    <mergeCell ref="E641:E649"/>
    <mergeCell ref="D644:D649"/>
    <mergeCell ref="F644:F649"/>
    <mergeCell ref="H644:Q649"/>
    <mergeCell ref="A631:A640"/>
    <mergeCell ref="C631:C640"/>
    <mergeCell ref="E631:E640"/>
    <mergeCell ref="D634:D635"/>
    <mergeCell ref="F634:F640"/>
    <mergeCell ref="H634:Q640"/>
    <mergeCell ref="D637:D638"/>
    <mergeCell ref="A625:F625"/>
    <mergeCell ref="A626:F626"/>
    <mergeCell ref="A627:F627"/>
    <mergeCell ref="A628:F628"/>
    <mergeCell ref="A629:Q629"/>
    <mergeCell ref="A630:Q630"/>
    <mergeCell ref="A619:E619"/>
    <mergeCell ref="A620:E620"/>
    <mergeCell ref="A621:E621"/>
    <mergeCell ref="A622:E622"/>
    <mergeCell ref="A623:Q623"/>
    <mergeCell ref="A624:F624"/>
    <mergeCell ref="A613:F613"/>
    <mergeCell ref="A614:F614"/>
    <mergeCell ref="A615:F615"/>
    <mergeCell ref="A616:F616"/>
    <mergeCell ref="A617:Q617"/>
    <mergeCell ref="A618:E618"/>
    <mergeCell ref="A607:E607"/>
    <mergeCell ref="A608:E608"/>
    <mergeCell ref="A609:E609"/>
    <mergeCell ref="A610:E610"/>
    <mergeCell ref="A611:Q611"/>
    <mergeCell ref="A612:F612"/>
    <mergeCell ref="A601:A605"/>
    <mergeCell ref="C601:C605"/>
    <mergeCell ref="E601:E605"/>
    <mergeCell ref="F604:F605"/>
    <mergeCell ref="H604:Q605"/>
    <mergeCell ref="A606:E606"/>
    <mergeCell ref="A592:Q592"/>
    <mergeCell ref="A593:A596"/>
    <mergeCell ref="C593:C596"/>
    <mergeCell ref="E593:E596"/>
    <mergeCell ref="H596:Q596"/>
    <mergeCell ref="A597:A600"/>
    <mergeCell ref="C597:C600"/>
    <mergeCell ref="E597:E600"/>
    <mergeCell ref="H600:Q600"/>
    <mergeCell ref="A586:F586"/>
    <mergeCell ref="A587:F587"/>
    <mergeCell ref="A588:F588"/>
    <mergeCell ref="A589:F589"/>
    <mergeCell ref="A590:F590"/>
    <mergeCell ref="A591:Q591"/>
    <mergeCell ref="A580:E580"/>
    <mergeCell ref="A581:E581"/>
    <mergeCell ref="A582:E582"/>
    <mergeCell ref="A583:E583"/>
    <mergeCell ref="A584:E584"/>
    <mergeCell ref="A585:Q585"/>
    <mergeCell ref="A571:F571"/>
    <mergeCell ref="A572:F572"/>
    <mergeCell ref="A573:F573"/>
    <mergeCell ref="A574:Q574"/>
    <mergeCell ref="A575:Q575"/>
    <mergeCell ref="A576:A579"/>
    <mergeCell ref="C576:C579"/>
    <mergeCell ref="E576:E579"/>
    <mergeCell ref="H579:Q579"/>
    <mergeCell ref="A565:E565"/>
    <mergeCell ref="A566:E566"/>
    <mergeCell ref="A567:E567"/>
    <mergeCell ref="A568:Q568"/>
    <mergeCell ref="A569:F569"/>
    <mergeCell ref="A570:F570"/>
    <mergeCell ref="A559:A562"/>
    <mergeCell ref="C559:C562"/>
    <mergeCell ref="E559:E562"/>
    <mergeCell ref="H562:Q562"/>
    <mergeCell ref="A563:E563"/>
    <mergeCell ref="A564:E564"/>
    <mergeCell ref="A550:F550"/>
    <mergeCell ref="A551:F551"/>
    <mergeCell ref="A552:F552"/>
    <mergeCell ref="A553:Q553"/>
    <mergeCell ref="A554:Q554"/>
    <mergeCell ref="A555:A558"/>
    <mergeCell ref="C555:C558"/>
    <mergeCell ref="E555:E558"/>
    <mergeCell ref="H558:Q558"/>
    <mergeCell ref="A543:E543"/>
    <mergeCell ref="A544:E544"/>
    <mergeCell ref="A545:E545"/>
    <mergeCell ref="A546:E546"/>
    <mergeCell ref="A548:F548"/>
    <mergeCell ref="A549:F549"/>
    <mergeCell ref="A537:Q537"/>
    <mergeCell ref="A538:A541"/>
    <mergeCell ref="C538:C541"/>
    <mergeCell ref="E538:E541"/>
    <mergeCell ref="H541:Q541"/>
    <mergeCell ref="A542:E542"/>
    <mergeCell ref="A531:F531"/>
    <mergeCell ref="A532:F532"/>
    <mergeCell ref="A533:F533"/>
    <mergeCell ref="A534:F534"/>
    <mergeCell ref="A535:F535"/>
    <mergeCell ref="A536:Q536"/>
    <mergeCell ref="A525:E525"/>
    <mergeCell ref="A526:E526"/>
    <mergeCell ref="A527:E527"/>
    <mergeCell ref="A528:E528"/>
    <mergeCell ref="A529:E529"/>
    <mergeCell ref="A530:Q530"/>
    <mergeCell ref="A517:A520"/>
    <mergeCell ref="C517:C520"/>
    <mergeCell ref="E517:E520"/>
    <mergeCell ref="H520:Q520"/>
    <mergeCell ref="A521:A524"/>
    <mergeCell ref="C521:C524"/>
    <mergeCell ref="E521:E524"/>
    <mergeCell ref="H524:Q524"/>
    <mergeCell ref="A509:A512"/>
    <mergeCell ref="C509:C512"/>
    <mergeCell ref="E509:E512"/>
    <mergeCell ref="H512:Q512"/>
    <mergeCell ref="A513:A516"/>
    <mergeCell ref="C513:C516"/>
    <mergeCell ref="E513:E516"/>
    <mergeCell ref="H516:Q516"/>
    <mergeCell ref="A504:A508"/>
    <mergeCell ref="C504:C508"/>
    <mergeCell ref="E504:E508"/>
    <mergeCell ref="D507:D508"/>
    <mergeCell ref="F507:F508"/>
    <mergeCell ref="H507:Q508"/>
    <mergeCell ref="A498:A503"/>
    <mergeCell ref="C498:C503"/>
    <mergeCell ref="E498:E503"/>
    <mergeCell ref="D501:D503"/>
    <mergeCell ref="F501:F503"/>
    <mergeCell ref="H501:Q503"/>
    <mergeCell ref="A492:Q492"/>
    <mergeCell ref="A493:Q493"/>
    <mergeCell ref="A494:A497"/>
    <mergeCell ref="C494:C497"/>
    <mergeCell ref="E494:E497"/>
    <mergeCell ref="H497:Q497"/>
    <mergeCell ref="A486:F486"/>
    <mergeCell ref="A487:F487"/>
    <mergeCell ref="A488:F488"/>
    <mergeCell ref="A489:F489"/>
    <mergeCell ref="A490:F490"/>
    <mergeCell ref="A491:Q491"/>
    <mergeCell ref="A480:E480"/>
    <mergeCell ref="A481:E481"/>
    <mergeCell ref="A482:E482"/>
    <mergeCell ref="A483:E483"/>
    <mergeCell ref="A484:E484"/>
    <mergeCell ref="A485:Q485"/>
    <mergeCell ref="A474:F474"/>
    <mergeCell ref="A475:F475"/>
    <mergeCell ref="A476:F476"/>
    <mergeCell ref="A477:F477"/>
    <mergeCell ref="A478:F478"/>
    <mergeCell ref="A479:Q479"/>
    <mergeCell ref="A468:E468"/>
    <mergeCell ref="A469:E469"/>
    <mergeCell ref="A470:E470"/>
    <mergeCell ref="A471:E471"/>
    <mergeCell ref="A472:E472"/>
    <mergeCell ref="A473:Q473"/>
    <mergeCell ref="A460:A463"/>
    <mergeCell ref="B460:B463"/>
    <mergeCell ref="C460:C463"/>
    <mergeCell ref="E460:E463"/>
    <mergeCell ref="H463:Q463"/>
    <mergeCell ref="A464:A467"/>
    <mergeCell ref="B464:B467"/>
    <mergeCell ref="C464:C467"/>
    <mergeCell ref="E464:E467"/>
    <mergeCell ref="H467:Q467"/>
    <mergeCell ref="A452:A455"/>
    <mergeCell ref="B452:B455"/>
    <mergeCell ref="C452:C455"/>
    <mergeCell ref="E452:E455"/>
    <mergeCell ref="H455:Q455"/>
    <mergeCell ref="A456:A459"/>
    <mergeCell ref="B456:B459"/>
    <mergeCell ref="C456:C459"/>
    <mergeCell ref="E456:E459"/>
    <mergeCell ref="H459:Q459"/>
    <mergeCell ref="A444:A447"/>
    <mergeCell ref="C444:C447"/>
    <mergeCell ref="E444:E447"/>
    <mergeCell ref="H447:Q447"/>
    <mergeCell ref="A448:A451"/>
    <mergeCell ref="B448:B451"/>
    <mergeCell ref="C448:C451"/>
    <mergeCell ref="E448:E451"/>
    <mergeCell ref="H451:Q451"/>
    <mergeCell ref="A439:A443"/>
    <mergeCell ref="C439:C443"/>
    <mergeCell ref="E439:E443"/>
    <mergeCell ref="D442:D443"/>
    <mergeCell ref="F442:F443"/>
    <mergeCell ref="H442:Q443"/>
    <mergeCell ref="A432:F432"/>
    <mergeCell ref="A433:F433"/>
    <mergeCell ref="A434:F434"/>
    <mergeCell ref="A435:F435"/>
    <mergeCell ref="A436:F436"/>
    <mergeCell ref="A438:Q438"/>
    <mergeCell ref="A426:E426"/>
    <mergeCell ref="A427:E427"/>
    <mergeCell ref="A428:E428"/>
    <mergeCell ref="A429:E429"/>
    <mergeCell ref="A430:E430"/>
    <mergeCell ref="A431:Q431"/>
    <mergeCell ref="A418:A421"/>
    <mergeCell ref="C418:C421"/>
    <mergeCell ref="E418:E421"/>
    <mergeCell ref="H421:Q421"/>
    <mergeCell ref="A422:A425"/>
    <mergeCell ref="C422:C425"/>
    <mergeCell ref="E422:E425"/>
    <mergeCell ref="H425:Q425"/>
    <mergeCell ref="A414:A417"/>
    <mergeCell ref="B414:B415"/>
    <mergeCell ref="C414:C417"/>
    <mergeCell ref="E414:E417"/>
    <mergeCell ref="B416:B417"/>
    <mergeCell ref="H417:Q417"/>
    <mergeCell ref="A408:F408"/>
    <mergeCell ref="A409:F409"/>
    <mergeCell ref="A410:F410"/>
    <mergeCell ref="A411:F411"/>
    <mergeCell ref="A412:Q412"/>
    <mergeCell ref="A413:Q413"/>
    <mergeCell ref="A402:E402"/>
    <mergeCell ref="A403:E403"/>
    <mergeCell ref="A404:E404"/>
    <mergeCell ref="A405:E405"/>
    <mergeCell ref="A406:Q406"/>
    <mergeCell ref="A407:E407"/>
    <mergeCell ref="A397:A400"/>
    <mergeCell ref="B397:B400"/>
    <mergeCell ref="C397:C400"/>
    <mergeCell ref="E397:E400"/>
    <mergeCell ref="H400:Q400"/>
    <mergeCell ref="A401:E401"/>
    <mergeCell ref="A392:A396"/>
    <mergeCell ref="B392:B396"/>
    <mergeCell ref="C392:C396"/>
    <mergeCell ref="E392:E396"/>
    <mergeCell ref="F395:F396"/>
    <mergeCell ref="H395:Q396"/>
    <mergeCell ref="A387:A391"/>
    <mergeCell ref="B387:B391"/>
    <mergeCell ref="C387:C391"/>
    <mergeCell ref="E387:E391"/>
    <mergeCell ref="F390:F391"/>
    <mergeCell ref="H390:Q391"/>
    <mergeCell ref="A382:A386"/>
    <mergeCell ref="B382:B386"/>
    <mergeCell ref="C382:C386"/>
    <mergeCell ref="E382:E386"/>
    <mergeCell ref="F385:F386"/>
    <mergeCell ref="H385:Q386"/>
    <mergeCell ref="A377:A381"/>
    <mergeCell ref="B377:B381"/>
    <mergeCell ref="C377:C381"/>
    <mergeCell ref="E377:E381"/>
    <mergeCell ref="F380:F381"/>
    <mergeCell ref="H380:Q381"/>
    <mergeCell ref="A372:A376"/>
    <mergeCell ref="B372:B376"/>
    <mergeCell ref="C372:C376"/>
    <mergeCell ref="E372:E376"/>
    <mergeCell ref="F375:F376"/>
    <mergeCell ref="H375:Q376"/>
    <mergeCell ref="A367:A371"/>
    <mergeCell ref="B367:B371"/>
    <mergeCell ref="C367:C371"/>
    <mergeCell ref="E367:E371"/>
    <mergeCell ref="F370:F371"/>
    <mergeCell ref="H370:Q371"/>
    <mergeCell ref="A362:A366"/>
    <mergeCell ref="B362:B366"/>
    <mergeCell ref="C362:C366"/>
    <mergeCell ref="E362:E366"/>
    <mergeCell ref="F365:F366"/>
    <mergeCell ref="H365:Q366"/>
    <mergeCell ref="A357:A361"/>
    <mergeCell ref="B357:B361"/>
    <mergeCell ref="C357:C361"/>
    <mergeCell ref="E357:E361"/>
    <mergeCell ref="F360:F361"/>
    <mergeCell ref="H360:Q361"/>
    <mergeCell ref="A352:A356"/>
    <mergeCell ref="B352:B356"/>
    <mergeCell ref="C352:C356"/>
    <mergeCell ref="E352:E356"/>
    <mergeCell ref="F355:F356"/>
    <mergeCell ref="H355:Q356"/>
    <mergeCell ref="A347:A351"/>
    <mergeCell ref="B347:B351"/>
    <mergeCell ref="C347:C351"/>
    <mergeCell ref="E347:E351"/>
    <mergeCell ref="F350:F351"/>
    <mergeCell ref="H350:Q351"/>
    <mergeCell ref="A342:A346"/>
    <mergeCell ref="B342:B346"/>
    <mergeCell ref="C342:C346"/>
    <mergeCell ref="E342:E346"/>
    <mergeCell ref="F345:F346"/>
    <mergeCell ref="H345:Q346"/>
    <mergeCell ref="A337:A341"/>
    <mergeCell ref="B337:B341"/>
    <mergeCell ref="C337:C341"/>
    <mergeCell ref="E337:E341"/>
    <mergeCell ref="F340:F341"/>
    <mergeCell ref="H340:Q341"/>
    <mergeCell ref="A332:A336"/>
    <mergeCell ref="B332:B336"/>
    <mergeCell ref="C332:C336"/>
    <mergeCell ref="E332:E336"/>
    <mergeCell ref="F335:F336"/>
    <mergeCell ref="H335:Q336"/>
    <mergeCell ref="A327:A331"/>
    <mergeCell ref="B327:B331"/>
    <mergeCell ref="C327:C331"/>
    <mergeCell ref="E327:E331"/>
    <mergeCell ref="F330:F331"/>
    <mergeCell ref="H330:Q331"/>
    <mergeCell ref="A322:A326"/>
    <mergeCell ref="B322:B326"/>
    <mergeCell ref="C322:C326"/>
    <mergeCell ref="E322:E326"/>
    <mergeCell ref="F325:F326"/>
    <mergeCell ref="H325:Q326"/>
    <mergeCell ref="A317:A321"/>
    <mergeCell ref="B317:B321"/>
    <mergeCell ref="C317:C321"/>
    <mergeCell ref="E317:E321"/>
    <mergeCell ref="F320:F321"/>
    <mergeCell ref="H320:Q321"/>
    <mergeCell ref="A312:A316"/>
    <mergeCell ref="B312:B316"/>
    <mergeCell ref="C312:C316"/>
    <mergeCell ref="E312:E316"/>
    <mergeCell ref="F315:F316"/>
    <mergeCell ref="H315:Q316"/>
    <mergeCell ref="A307:A311"/>
    <mergeCell ref="B307:B311"/>
    <mergeCell ref="C307:C311"/>
    <mergeCell ref="E307:E311"/>
    <mergeCell ref="F310:F311"/>
    <mergeCell ref="H310:Q311"/>
    <mergeCell ref="A298:A302"/>
    <mergeCell ref="E298:E302"/>
    <mergeCell ref="F301:F302"/>
    <mergeCell ref="H301:Q302"/>
    <mergeCell ref="A303:A306"/>
    <mergeCell ref="E303:E306"/>
    <mergeCell ref="H306:Q306"/>
    <mergeCell ref="A293:A297"/>
    <mergeCell ref="C293:C297"/>
    <mergeCell ref="E293:E297"/>
    <mergeCell ref="D296:D297"/>
    <mergeCell ref="F296:F297"/>
    <mergeCell ref="H296:Q297"/>
    <mergeCell ref="A288:A292"/>
    <mergeCell ref="C288:C292"/>
    <mergeCell ref="E288:E292"/>
    <mergeCell ref="D291:D292"/>
    <mergeCell ref="F291:F292"/>
    <mergeCell ref="H291:Q292"/>
    <mergeCell ref="A283:A287"/>
    <mergeCell ref="C283:C287"/>
    <mergeCell ref="E283:E287"/>
    <mergeCell ref="D286:D287"/>
    <mergeCell ref="F286:F287"/>
    <mergeCell ref="H286:Q287"/>
    <mergeCell ref="H275:Q277"/>
    <mergeCell ref="A278:A282"/>
    <mergeCell ref="C278:C282"/>
    <mergeCell ref="E278:E282"/>
    <mergeCell ref="D281:D282"/>
    <mergeCell ref="F281:F282"/>
    <mergeCell ref="H281:Q282"/>
    <mergeCell ref="A267:A271"/>
    <mergeCell ref="C267:C271"/>
    <mergeCell ref="E267:E271"/>
    <mergeCell ref="F270:F271"/>
    <mergeCell ref="H270:Q271"/>
    <mergeCell ref="A272:A277"/>
    <mergeCell ref="C272:C277"/>
    <mergeCell ref="E272:E277"/>
    <mergeCell ref="D275:D277"/>
    <mergeCell ref="F275:F277"/>
    <mergeCell ref="A262:A266"/>
    <mergeCell ref="C262:C266"/>
    <mergeCell ref="E262:E266"/>
    <mergeCell ref="D265:D266"/>
    <mergeCell ref="F265:F266"/>
    <mergeCell ref="H265:Q266"/>
    <mergeCell ref="A255:Q255"/>
    <mergeCell ref="A256:Q256"/>
    <mergeCell ref="A257:A261"/>
    <mergeCell ref="C257:C261"/>
    <mergeCell ref="E257:E261"/>
    <mergeCell ref="D260:D261"/>
    <mergeCell ref="F260:F261"/>
    <mergeCell ref="H260:Q261"/>
    <mergeCell ref="A249:Q249"/>
    <mergeCell ref="A250:F250"/>
    <mergeCell ref="A251:F251"/>
    <mergeCell ref="A252:F252"/>
    <mergeCell ref="A253:F253"/>
    <mergeCell ref="A254:F254"/>
    <mergeCell ref="M247:M248"/>
    <mergeCell ref="N247:N248"/>
    <mergeCell ref="O247:O248"/>
    <mergeCell ref="P247:P248"/>
    <mergeCell ref="Q247:Q248"/>
    <mergeCell ref="R247:R248"/>
    <mergeCell ref="G247:G248"/>
    <mergeCell ref="H247:H248"/>
    <mergeCell ref="I247:I248"/>
    <mergeCell ref="J247:J248"/>
    <mergeCell ref="K247:K248"/>
    <mergeCell ref="L247:L248"/>
    <mergeCell ref="A243:E243"/>
    <mergeCell ref="A244:E244"/>
    <mergeCell ref="A245:E245"/>
    <mergeCell ref="A246:E246"/>
    <mergeCell ref="A247:E248"/>
    <mergeCell ref="F247:F248"/>
    <mergeCell ref="A238:A241"/>
    <mergeCell ref="B238:B241"/>
    <mergeCell ref="C238:C241"/>
    <mergeCell ref="E238:E241"/>
    <mergeCell ref="H241:Q241"/>
    <mergeCell ref="A242:Q242"/>
    <mergeCell ref="A230:A233"/>
    <mergeCell ref="B230:B233"/>
    <mergeCell ref="C230:C233"/>
    <mergeCell ref="E230:E233"/>
    <mergeCell ref="H233:Q233"/>
    <mergeCell ref="A234:A237"/>
    <mergeCell ref="B234:B237"/>
    <mergeCell ref="C234:C237"/>
    <mergeCell ref="E234:E237"/>
    <mergeCell ref="H237:Q237"/>
    <mergeCell ref="A222:A225"/>
    <mergeCell ref="B222:B225"/>
    <mergeCell ref="C222:C225"/>
    <mergeCell ref="E222:E225"/>
    <mergeCell ref="H225:Q225"/>
    <mergeCell ref="A226:A229"/>
    <mergeCell ref="B226:B229"/>
    <mergeCell ref="C226:C229"/>
    <mergeCell ref="E226:E229"/>
    <mergeCell ref="H229:Q229"/>
    <mergeCell ref="A214:A217"/>
    <mergeCell ref="B214:B217"/>
    <mergeCell ref="C214:C217"/>
    <mergeCell ref="E214:E217"/>
    <mergeCell ref="H217:Q217"/>
    <mergeCell ref="A218:A221"/>
    <mergeCell ref="B218:B221"/>
    <mergeCell ref="C218:C221"/>
    <mergeCell ref="E218:E221"/>
    <mergeCell ref="H221:Q221"/>
    <mergeCell ref="A206:A209"/>
    <mergeCell ref="B206:B209"/>
    <mergeCell ref="C206:C209"/>
    <mergeCell ref="E206:E209"/>
    <mergeCell ref="H209:Q209"/>
    <mergeCell ref="A210:A213"/>
    <mergeCell ref="B210:B213"/>
    <mergeCell ref="C210:C213"/>
    <mergeCell ref="E210:E213"/>
    <mergeCell ref="H213:Q213"/>
    <mergeCell ref="A198:A201"/>
    <mergeCell ref="B198:B201"/>
    <mergeCell ref="C198:C201"/>
    <mergeCell ref="E198:E201"/>
    <mergeCell ref="H201:Q201"/>
    <mergeCell ref="A202:A205"/>
    <mergeCell ref="B202:B205"/>
    <mergeCell ref="C202:C205"/>
    <mergeCell ref="E202:E205"/>
    <mergeCell ref="H205:Q205"/>
    <mergeCell ref="A190:A193"/>
    <mergeCell ref="B190:B193"/>
    <mergeCell ref="C190:C193"/>
    <mergeCell ref="E190:E193"/>
    <mergeCell ref="H193:Q193"/>
    <mergeCell ref="A194:A197"/>
    <mergeCell ref="B194:B197"/>
    <mergeCell ref="C194:C197"/>
    <mergeCell ref="E194:E197"/>
    <mergeCell ref="H197:Q197"/>
    <mergeCell ref="A182:A185"/>
    <mergeCell ref="B182:B185"/>
    <mergeCell ref="C182:C185"/>
    <mergeCell ref="E182:E185"/>
    <mergeCell ref="H185:Q185"/>
    <mergeCell ref="A186:A189"/>
    <mergeCell ref="B186:B189"/>
    <mergeCell ref="C186:C189"/>
    <mergeCell ref="E186:E189"/>
    <mergeCell ref="H189:Q189"/>
    <mergeCell ref="A174:A177"/>
    <mergeCell ref="B174:B177"/>
    <mergeCell ref="C174:C177"/>
    <mergeCell ref="E174:E177"/>
    <mergeCell ref="H177:Q177"/>
    <mergeCell ref="A178:A181"/>
    <mergeCell ref="B178:B181"/>
    <mergeCell ref="C178:C181"/>
    <mergeCell ref="E178:E181"/>
    <mergeCell ref="H181:Q181"/>
    <mergeCell ref="A166:A169"/>
    <mergeCell ref="B166:B169"/>
    <mergeCell ref="C166:C169"/>
    <mergeCell ref="E166:E169"/>
    <mergeCell ref="H169:Q169"/>
    <mergeCell ref="A170:A173"/>
    <mergeCell ref="B170:B173"/>
    <mergeCell ref="C170:C173"/>
    <mergeCell ref="E170:E173"/>
    <mergeCell ref="H173:Q173"/>
    <mergeCell ref="A160:A165"/>
    <mergeCell ref="C160:C165"/>
    <mergeCell ref="E160:E165"/>
    <mergeCell ref="D163:D165"/>
    <mergeCell ref="F163:F165"/>
    <mergeCell ref="H163:Q165"/>
    <mergeCell ref="A155:A159"/>
    <mergeCell ref="C155:C159"/>
    <mergeCell ref="E155:E159"/>
    <mergeCell ref="D158:D159"/>
    <mergeCell ref="F158:F159"/>
    <mergeCell ref="H158:Q159"/>
    <mergeCell ref="A149:A154"/>
    <mergeCell ref="C149:C154"/>
    <mergeCell ref="E149:E154"/>
    <mergeCell ref="D152:D154"/>
    <mergeCell ref="F152:F154"/>
    <mergeCell ref="H152:Q154"/>
    <mergeCell ref="A143:A148"/>
    <mergeCell ref="C143:C148"/>
    <mergeCell ref="E143:E148"/>
    <mergeCell ref="D146:D148"/>
    <mergeCell ref="F146:F148"/>
    <mergeCell ref="H146:Q148"/>
    <mergeCell ref="A136:A142"/>
    <mergeCell ref="C136:C142"/>
    <mergeCell ref="E136:E142"/>
    <mergeCell ref="D139:D142"/>
    <mergeCell ref="F139:F142"/>
    <mergeCell ref="H139:Q142"/>
    <mergeCell ref="H121:Q124"/>
    <mergeCell ref="A125:A131"/>
    <mergeCell ref="E125:E131"/>
    <mergeCell ref="F128:F131"/>
    <mergeCell ref="H128:Q131"/>
    <mergeCell ref="A132:A135"/>
    <mergeCell ref="C132:C135"/>
    <mergeCell ref="E132:E135"/>
    <mergeCell ref="H135:Q135"/>
    <mergeCell ref="A113:A117"/>
    <mergeCell ref="E113:E117"/>
    <mergeCell ref="F116:F117"/>
    <mergeCell ref="H116:Q117"/>
    <mergeCell ref="A118:A124"/>
    <mergeCell ref="C118:C124"/>
    <mergeCell ref="E118:E124"/>
    <mergeCell ref="D121:D124"/>
    <mergeCell ref="F121:F124"/>
    <mergeCell ref="A100:A107"/>
    <mergeCell ref="D100:D107"/>
    <mergeCell ref="E100:E107"/>
    <mergeCell ref="F103:F107"/>
    <mergeCell ref="H103:Q107"/>
    <mergeCell ref="A108:A112"/>
    <mergeCell ref="C108:C112"/>
    <mergeCell ref="E108:E112"/>
    <mergeCell ref="D111:D112"/>
    <mergeCell ref="F111:F112"/>
    <mergeCell ref="H111:Q112"/>
    <mergeCell ref="A88:A91"/>
    <mergeCell ref="E88:E91"/>
    <mergeCell ref="H91:Q91"/>
    <mergeCell ref="A92:A99"/>
    <mergeCell ref="C92:C99"/>
    <mergeCell ref="E92:E99"/>
    <mergeCell ref="D95:D99"/>
    <mergeCell ref="F95:F99"/>
    <mergeCell ref="H95:Q99"/>
    <mergeCell ref="A80:A87"/>
    <mergeCell ref="C80:C87"/>
    <mergeCell ref="E80:E87"/>
    <mergeCell ref="D83:D87"/>
    <mergeCell ref="F83:F87"/>
    <mergeCell ref="H83:Q87"/>
    <mergeCell ref="A74:A79"/>
    <mergeCell ref="C74:C79"/>
    <mergeCell ref="E74:E79"/>
    <mergeCell ref="D77:D79"/>
    <mergeCell ref="F77:F79"/>
    <mergeCell ref="H77:Q79"/>
    <mergeCell ref="A64:A67"/>
    <mergeCell ref="C64:C67"/>
    <mergeCell ref="E64:E67"/>
    <mergeCell ref="H67:Q67"/>
    <mergeCell ref="A68:A73"/>
    <mergeCell ref="C68:C73"/>
    <mergeCell ref="E68:E73"/>
    <mergeCell ref="D71:D73"/>
    <mergeCell ref="F71:F73"/>
    <mergeCell ref="H71:Q73"/>
    <mergeCell ref="A55:A63"/>
    <mergeCell ref="C55:C63"/>
    <mergeCell ref="E55:E63"/>
    <mergeCell ref="D58:D63"/>
    <mergeCell ref="F58:F63"/>
    <mergeCell ref="H58:Q63"/>
    <mergeCell ref="A49:A54"/>
    <mergeCell ref="C49:C54"/>
    <mergeCell ref="E49:E54"/>
    <mergeCell ref="D52:D54"/>
    <mergeCell ref="F52:F54"/>
    <mergeCell ref="H52:Q54"/>
    <mergeCell ref="A41:A48"/>
    <mergeCell ref="C41:C48"/>
    <mergeCell ref="E41:E48"/>
    <mergeCell ref="D44:D48"/>
    <mergeCell ref="F44:F48"/>
    <mergeCell ref="H44:Q48"/>
    <mergeCell ref="A30:A33"/>
    <mergeCell ref="C30:C33"/>
    <mergeCell ref="E30:E33"/>
    <mergeCell ref="H33:Q33"/>
    <mergeCell ref="A34:A40"/>
    <mergeCell ref="C34:C40"/>
    <mergeCell ref="E34:E40"/>
    <mergeCell ref="D37:D40"/>
    <mergeCell ref="F37:F40"/>
    <mergeCell ref="H37:Q40"/>
    <mergeCell ref="A24:A29"/>
    <mergeCell ref="C24:C29"/>
    <mergeCell ref="E24:E29"/>
    <mergeCell ref="D27:D29"/>
    <mergeCell ref="F27:F29"/>
    <mergeCell ref="H27:Q29"/>
    <mergeCell ref="F14:F15"/>
    <mergeCell ref="G14:G15"/>
    <mergeCell ref="H14:Q14"/>
    <mergeCell ref="R14:R15"/>
    <mergeCell ref="A19:A23"/>
    <mergeCell ref="C19:C23"/>
    <mergeCell ref="E19:E23"/>
    <mergeCell ref="D22:D23"/>
    <mergeCell ref="F22:F23"/>
    <mergeCell ref="H22:Q23"/>
    <mergeCell ref="O5:Q5"/>
    <mergeCell ref="A9:Q9"/>
    <mergeCell ref="A10:Q10"/>
    <mergeCell ref="A11:Q11"/>
    <mergeCell ref="A13:Q13"/>
    <mergeCell ref="A14:A15"/>
    <mergeCell ref="B14:B15"/>
    <mergeCell ref="C14:C15"/>
    <mergeCell ref="D14:D15"/>
    <mergeCell ref="E14:E15"/>
  </mergeCells>
  <pageMargins left="0.70866141732283472" right="0.70866141732283472" top="0.74803149606299213" bottom="0.74803149606299213" header="0.31496062992125984" footer="0.31496062992125984"/>
  <pageSetup paperSize="8" scale="23" fitToHeight="120" orientation="landscape" r:id="rId1"/>
  <rowBreaks count="6" manualBreakCount="6">
    <brk id="79" max="16" man="1"/>
    <brk id="165" max="16" man="1"/>
    <brk id="326" max="16" man="1"/>
    <brk id="503" max="16" man="1"/>
    <brk id="605" max="16" man="1"/>
    <brk id="701" max="16" man="1"/>
  </rowBreaks>
</worksheet>
</file>

<file path=xl/worksheets/sheet24.xml><?xml version="1.0" encoding="utf-8"?>
<worksheet xmlns="http://schemas.openxmlformats.org/spreadsheetml/2006/main" xmlns:r="http://schemas.openxmlformats.org/officeDocument/2006/relationships">
  <sheetPr codeName="Лист24"/>
  <dimension ref="A2:R806"/>
  <sheetViews>
    <sheetView view="pageBreakPreview" topLeftCell="C540" zoomScale="30" zoomScaleNormal="25" zoomScaleSheetLayoutView="30" workbookViewId="0">
      <selection activeCell="L599" sqref="L599"/>
    </sheetView>
  </sheetViews>
  <sheetFormatPr defaultColWidth="8.88671875" defaultRowHeight="33"/>
  <cols>
    <col min="1" max="1" width="16" style="7" customWidth="1"/>
    <col min="2" max="2" width="93.77734375" style="7" customWidth="1"/>
    <col min="3" max="3" width="55.77734375" style="7" customWidth="1"/>
    <col min="4" max="4" width="63.77734375" style="7" customWidth="1"/>
    <col min="5" max="5" width="26.21875" style="7" customWidth="1"/>
    <col min="6" max="6" width="40.77734375" style="75" customWidth="1"/>
    <col min="7" max="7" width="38.77734375" style="406" customWidth="1"/>
    <col min="8" max="16" width="38.77734375" style="75" customWidth="1"/>
    <col min="17" max="17" width="35.44140625" style="75" customWidth="1"/>
    <col min="18" max="18" width="38.77734375" style="75" customWidth="1"/>
    <col min="19" max="16384" width="8.88671875" style="7"/>
  </cols>
  <sheetData>
    <row r="2" spans="1:18" ht="69" customHeight="1" thickBot="1">
      <c r="K2" s="350" t="s">
        <v>710</v>
      </c>
    </row>
    <row r="3" spans="1:18" ht="168" customHeight="1" thickBot="1">
      <c r="I3" s="341" t="s">
        <v>703</v>
      </c>
      <c r="J3" s="342">
        <v>733</v>
      </c>
      <c r="K3" s="342"/>
      <c r="L3" s="343" t="s">
        <v>704</v>
      </c>
    </row>
    <row r="4" spans="1:18" s="85" customFormat="1" ht="168" customHeight="1" thickBot="1">
      <c r="B4" s="87"/>
      <c r="C4" s="87"/>
      <c r="D4" s="88"/>
      <c r="E4" s="295"/>
      <c r="F4" s="295"/>
      <c r="G4" s="407"/>
      <c r="H4" s="87"/>
      <c r="I4" s="341" t="s">
        <v>705</v>
      </c>
      <c r="J4" s="344">
        <v>0</v>
      </c>
      <c r="K4" s="345"/>
      <c r="L4" s="346" t="s">
        <v>706</v>
      </c>
      <c r="M4" s="349" t="s">
        <v>709</v>
      </c>
      <c r="N4" s="295"/>
      <c r="O4" s="89"/>
      <c r="P4" s="90"/>
      <c r="Q4" s="90"/>
      <c r="R4" s="87"/>
    </row>
    <row r="5" spans="1:18" s="76" customFormat="1" ht="168" customHeight="1" thickBot="1">
      <c r="C5" s="93"/>
      <c r="D5" s="88"/>
      <c r="E5" s="295"/>
      <c r="F5" s="295"/>
      <c r="G5" s="457"/>
      <c r="H5" s="94"/>
      <c r="I5" s="341" t="s">
        <v>707</v>
      </c>
      <c r="J5" s="347">
        <f>ROUND(J4/J3,2)</f>
        <v>0</v>
      </c>
      <c r="K5" s="347"/>
      <c r="L5" s="343" t="s">
        <v>708</v>
      </c>
      <c r="M5" s="295"/>
      <c r="N5" s="295"/>
      <c r="O5" s="659"/>
      <c r="P5" s="660"/>
      <c r="Q5" s="660"/>
      <c r="R5" s="94"/>
    </row>
    <row r="6" spans="1:18" s="76" customFormat="1" ht="54.75" customHeight="1">
      <c r="B6" s="96"/>
      <c r="C6" s="96"/>
      <c r="D6" s="88"/>
      <c r="E6" s="295"/>
      <c r="F6" s="295"/>
      <c r="G6" s="407"/>
      <c r="H6" s="96"/>
      <c r="I6" s="97"/>
      <c r="J6" s="97"/>
      <c r="K6" s="97"/>
      <c r="L6" s="95"/>
      <c r="M6" s="295"/>
      <c r="N6" s="295"/>
      <c r="O6" s="91"/>
      <c r="P6" s="92"/>
      <c r="Q6" s="92"/>
      <c r="R6" s="96"/>
    </row>
    <row r="7" spans="1:18" s="76" customFormat="1" ht="54.75" customHeight="1">
      <c r="B7" s="81"/>
      <c r="C7" s="81"/>
      <c r="D7" s="84"/>
      <c r="G7" s="408"/>
      <c r="H7" s="86"/>
      <c r="I7" s="86"/>
      <c r="J7" s="86"/>
      <c r="K7" s="86"/>
      <c r="L7" s="82"/>
      <c r="N7" s="83"/>
      <c r="O7" s="91"/>
      <c r="P7" s="92"/>
      <c r="Q7" s="92"/>
      <c r="R7" s="86"/>
    </row>
    <row r="8" spans="1:18" s="76" customFormat="1" ht="54.75" customHeight="1">
      <c r="A8" s="27"/>
      <c r="B8" s="27"/>
      <c r="C8" s="28"/>
      <c r="D8" s="27"/>
      <c r="E8" s="27"/>
      <c r="F8" s="38"/>
      <c r="G8" s="409"/>
      <c r="H8" s="38"/>
      <c r="I8" s="38"/>
      <c r="J8" s="38"/>
      <c r="K8" s="38"/>
      <c r="L8" s="38"/>
      <c r="M8" s="74"/>
      <c r="N8" s="74"/>
      <c r="O8" s="74"/>
      <c r="P8" s="74"/>
      <c r="Q8" s="80"/>
      <c r="R8" s="38"/>
    </row>
    <row r="9" spans="1:18" s="76" customFormat="1" ht="54.75" customHeight="1">
      <c r="A9" s="661" t="s">
        <v>0</v>
      </c>
      <c r="B9" s="661"/>
      <c r="C9" s="661"/>
      <c r="D9" s="661"/>
      <c r="E9" s="661"/>
      <c r="F9" s="661"/>
      <c r="G9" s="661"/>
      <c r="H9" s="661"/>
      <c r="I9" s="661"/>
      <c r="J9" s="661"/>
      <c r="K9" s="661"/>
      <c r="L9" s="661"/>
      <c r="M9" s="661"/>
      <c r="N9" s="661"/>
      <c r="O9" s="661"/>
      <c r="P9" s="661"/>
      <c r="Q9" s="661"/>
    </row>
    <row r="10" spans="1:18" s="76" customFormat="1" ht="54.75" customHeight="1">
      <c r="A10" s="652" t="s">
        <v>504</v>
      </c>
      <c r="B10" s="652"/>
      <c r="C10" s="652"/>
      <c r="D10" s="652"/>
      <c r="E10" s="652"/>
      <c r="F10" s="652"/>
      <c r="G10" s="652"/>
      <c r="H10" s="652"/>
      <c r="I10" s="652"/>
      <c r="J10" s="652"/>
      <c r="K10" s="652"/>
      <c r="L10" s="652"/>
      <c r="M10" s="652"/>
      <c r="N10" s="652"/>
      <c r="O10" s="652"/>
      <c r="P10" s="652"/>
      <c r="Q10" s="652"/>
    </row>
    <row r="11" spans="1:18" s="76" customFormat="1" ht="54.75" customHeight="1">
      <c r="A11" s="652" t="s">
        <v>505</v>
      </c>
      <c r="B11" s="653"/>
      <c r="C11" s="653"/>
      <c r="D11" s="653"/>
      <c r="E11" s="653"/>
      <c r="F11" s="653"/>
      <c r="G11" s="653"/>
      <c r="H11" s="653"/>
      <c r="I11" s="653"/>
      <c r="J11" s="653"/>
      <c r="K11" s="653"/>
      <c r="L11" s="653"/>
      <c r="M11" s="653"/>
      <c r="N11" s="653"/>
      <c r="O11" s="653"/>
      <c r="P11" s="653"/>
      <c r="Q11" s="653"/>
    </row>
    <row r="12" spans="1:18" s="76" customFormat="1" ht="54.75" customHeight="1">
      <c r="A12" s="569"/>
      <c r="B12" s="570"/>
      <c r="C12" s="570"/>
      <c r="D12" s="570"/>
      <c r="E12" s="570"/>
      <c r="F12" s="570"/>
      <c r="G12" s="410"/>
      <c r="H12" s="348" t="s">
        <v>738</v>
      </c>
      <c r="I12" s="570"/>
      <c r="J12" s="570"/>
      <c r="K12" s="570"/>
      <c r="L12" s="570"/>
      <c r="M12" s="570"/>
      <c r="N12" s="570"/>
      <c r="O12" s="570"/>
      <c r="P12" s="570"/>
      <c r="Q12" s="570"/>
      <c r="R12" s="348"/>
    </row>
    <row r="13" spans="1:18" ht="54.75" customHeight="1" thickBot="1">
      <c r="A13" s="654"/>
      <c r="B13" s="654"/>
      <c r="C13" s="654"/>
      <c r="D13" s="654"/>
      <c r="E13" s="654"/>
      <c r="F13" s="654"/>
      <c r="G13" s="654"/>
      <c r="H13" s="654"/>
      <c r="I13" s="654"/>
      <c r="J13" s="654"/>
      <c r="K13" s="654"/>
      <c r="L13" s="654"/>
      <c r="M13" s="654"/>
      <c r="N13" s="654"/>
      <c r="O13" s="654"/>
      <c r="P13" s="654"/>
      <c r="Q13" s="654"/>
      <c r="R13" s="7"/>
    </row>
    <row r="14" spans="1:18" ht="62.25" customHeight="1" thickBot="1">
      <c r="A14" s="655" t="s">
        <v>500</v>
      </c>
      <c r="B14" s="657" t="s">
        <v>1</v>
      </c>
      <c r="C14" s="655" t="s">
        <v>501</v>
      </c>
      <c r="D14" s="655" t="s">
        <v>503</v>
      </c>
      <c r="E14" s="657" t="s">
        <v>2</v>
      </c>
      <c r="F14" s="648" t="s">
        <v>502</v>
      </c>
      <c r="G14" s="622" t="s">
        <v>711</v>
      </c>
      <c r="H14" s="650" t="s">
        <v>3</v>
      </c>
      <c r="I14" s="651"/>
      <c r="J14" s="651"/>
      <c r="K14" s="651"/>
      <c r="L14" s="651"/>
      <c r="M14" s="651"/>
      <c r="N14" s="651"/>
      <c r="O14" s="651"/>
      <c r="P14" s="651"/>
      <c r="Q14" s="651"/>
      <c r="R14" s="622" t="s">
        <v>712</v>
      </c>
    </row>
    <row r="15" spans="1:18" ht="195" customHeight="1" thickBot="1">
      <c r="A15" s="656"/>
      <c r="B15" s="658"/>
      <c r="C15" s="656"/>
      <c r="D15" s="656"/>
      <c r="E15" s="658"/>
      <c r="F15" s="649"/>
      <c r="G15" s="623"/>
      <c r="H15" s="284" t="s">
        <v>4</v>
      </c>
      <c r="I15" s="284" t="s">
        <v>5</v>
      </c>
      <c r="J15" s="284" t="s">
        <v>6</v>
      </c>
      <c r="K15" s="284" t="s">
        <v>7</v>
      </c>
      <c r="L15" s="284" t="s">
        <v>8</v>
      </c>
      <c r="M15" s="284" t="s">
        <v>9</v>
      </c>
      <c r="N15" s="284" t="s">
        <v>10</v>
      </c>
      <c r="O15" s="284" t="s">
        <v>11</v>
      </c>
      <c r="P15" s="284" t="s">
        <v>12</v>
      </c>
      <c r="Q15" s="572" t="s">
        <v>13</v>
      </c>
      <c r="R15" s="623"/>
    </row>
    <row r="16" spans="1:18" s="296" customFormat="1" ht="35.1" customHeight="1" thickBot="1">
      <c r="A16" s="3">
        <v>1</v>
      </c>
      <c r="B16" s="3">
        <v>2</v>
      </c>
      <c r="C16" s="3">
        <v>3</v>
      </c>
      <c r="D16" s="3">
        <v>4</v>
      </c>
      <c r="E16" s="3">
        <v>5</v>
      </c>
      <c r="F16" s="3">
        <v>6</v>
      </c>
      <c r="G16" s="411">
        <v>7</v>
      </c>
      <c r="H16" s="3">
        <v>8</v>
      </c>
      <c r="I16" s="3">
        <v>9</v>
      </c>
      <c r="J16" s="3">
        <v>10</v>
      </c>
      <c r="K16" s="3">
        <v>11</v>
      </c>
      <c r="L16" s="3">
        <v>12</v>
      </c>
      <c r="M16" s="3">
        <v>13</v>
      </c>
      <c r="N16" s="3">
        <v>14</v>
      </c>
      <c r="O16" s="3">
        <v>15</v>
      </c>
      <c r="P16" s="3">
        <v>16</v>
      </c>
      <c r="Q16" s="3">
        <v>17</v>
      </c>
      <c r="R16" s="3">
        <v>18</v>
      </c>
    </row>
    <row r="17" spans="1:18" ht="35.1" customHeight="1" thickBot="1">
      <c r="A17" s="499" t="s">
        <v>506</v>
      </c>
      <c r="B17" s="500"/>
      <c r="C17" s="500"/>
      <c r="D17" s="500"/>
      <c r="E17" s="500"/>
      <c r="F17" s="36"/>
      <c r="G17" s="412"/>
      <c r="H17" s="36"/>
      <c r="I17" s="36"/>
      <c r="J17" s="36"/>
      <c r="K17" s="36"/>
      <c r="L17" s="36"/>
      <c r="M17" s="36"/>
      <c r="N17" s="36"/>
      <c r="O17" s="36"/>
      <c r="P17" s="36"/>
      <c r="Q17" s="36"/>
      <c r="R17" s="49"/>
    </row>
    <row r="18" spans="1:18" ht="35.1" customHeight="1" thickBot="1">
      <c r="A18" s="493" t="s">
        <v>14</v>
      </c>
      <c r="B18" s="501"/>
      <c r="C18" s="501"/>
      <c r="D18" s="501"/>
      <c r="E18" s="501"/>
      <c r="F18" s="494"/>
      <c r="G18" s="495"/>
      <c r="H18" s="494"/>
      <c r="I18" s="494"/>
      <c r="J18" s="494"/>
      <c r="K18" s="494"/>
      <c r="L18" s="494"/>
      <c r="M18" s="494"/>
      <c r="N18" s="494"/>
      <c r="O18" s="494"/>
      <c r="P18" s="494"/>
      <c r="Q18" s="494"/>
      <c r="R18" s="540"/>
    </row>
    <row r="19" spans="1:18" s="104" customFormat="1" ht="32.25" customHeight="1">
      <c r="A19" s="665">
        <v>1</v>
      </c>
      <c r="B19" s="536" t="s">
        <v>531</v>
      </c>
      <c r="C19" s="668" t="s">
        <v>15</v>
      </c>
      <c r="D19" s="561" t="s">
        <v>16</v>
      </c>
      <c r="E19" s="645" t="s">
        <v>607</v>
      </c>
      <c r="F19" s="102" t="s">
        <v>111</v>
      </c>
      <c r="G19" s="458">
        <f>R19*J5</f>
        <v>0</v>
      </c>
      <c r="H19" s="109">
        <v>0</v>
      </c>
      <c r="I19" s="103"/>
      <c r="J19" s="103"/>
      <c r="K19" s="103"/>
      <c r="L19" s="103"/>
      <c r="M19" s="103"/>
      <c r="N19" s="103"/>
      <c r="O19" s="103"/>
      <c r="P19" s="103"/>
      <c r="Q19" s="156"/>
      <c r="R19" s="376">
        <v>0.4</v>
      </c>
    </row>
    <row r="20" spans="1:18" s="104" customFormat="1" ht="32.25" customHeight="1">
      <c r="A20" s="666"/>
      <c r="B20" s="553" t="s">
        <v>532</v>
      </c>
      <c r="C20" s="669"/>
      <c r="D20" s="105"/>
      <c r="E20" s="646"/>
      <c r="F20" s="557" t="s">
        <v>112</v>
      </c>
      <c r="G20" s="497"/>
      <c r="H20" s="112"/>
      <c r="I20" s="106"/>
      <c r="J20" s="106"/>
      <c r="K20" s="106"/>
      <c r="L20" s="106"/>
      <c r="M20" s="106"/>
      <c r="N20" s="106"/>
      <c r="O20" s="106"/>
      <c r="P20" s="106"/>
      <c r="Q20" s="157"/>
      <c r="R20" s="377"/>
    </row>
    <row r="21" spans="1:18" s="104" customFormat="1" ht="33" customHeight="1" thickBot="1">
      <c r="A21" s="666"/>
      <c r="B21" s="559" t="s">
        <v>533</v>
      </c>
      <c r="C21" s="669"/>
      <c r="D21" s="562"/>
      <c r="E21" s="646"/>
      <c r="F21" s="107" t="s">
        <v>20</v>
      </c>
      <c r="G21" s="460"/>
      <c r="H21" s="124"/>
      <c r="I21" s="108"/>
      <c r="J21" s="108"/>
      <c r="K21" s="108"/>
      <c r="L21" s="108"/>
      <c r="M21" s="108"/>
      <c r="N21" s="108"/>
      <c r="O21" s="108"/>
      <c r="P21" s="108"/>
      <c r="Q21" s="354"/>
      <c r="R21" s="378"/>
    </row>
    <row r="22" spans="1:18" s="104" customFormat="1" ht="33" customHeight="1">
      <c r="A22" s="666"/>
      <c r="B22" s="559" t="s">
        <v>21</v>
      </c>
      <c r="C22" s="669"/>
      <c r="D22" s="662" t="s">
        <v>22</v>
      </c>
      <c r="E22" s="646"/>
      <c r="F22" s="664"/>
      <c r="G22" s="461"/>
      <c r="H22" s="628"/>
      <c r="I22" s="633"/>
      <c r="J22" s="633"/>
      <c r="K22" s="633"/>
      <c r="L22" s="633"/>
      <c r="M22" s="633"/>
      <c r="N22" s="633"/>
      <c r="O22" s="633"/>
      <c r="P22" s="633"/>
      <c r="Q22" s="633"/>
      <c r="R22" s="509"/>
    </row>
    <row r="23" spans="1:18" s="104" customFormat="1" ht="39" customHeight="1" thickBot="1">
      <c r="A23" s="667"/>
      <c r="B23" s="560" t="s">
        <v>23</v>
      </c>
      <c r="C23" s="681"/>
      <c r="D23" s="663"/>
      <c r="E23" s="647"/>
      <c r="F23" s="663"/>
      <c r="G23" s="462"/>
      <c r="H23" s="634"/>
      <c r="I23" s="634"/>
      <c r="J23" s="634"/>
      <c r="K23" s="634"/>
      <c r="L23" s="634"/>
      <c r="M23" s="634"/>
      <c r="N23" s="634"/>
      <c r="O23" s="634"/>
      <c r="P23" s="634"/>
      <c r="Q23" s="634"/>
      <c r="R23" s="508"/>
    </row>
    <row r="24" spans="1:18" s="104" customFormat="1" ht="33" customHeight="1">
      <c r="A24" s="665">
        <v>2</v>
      </c>
      <c r="B24" s="536" t="s">
        <v>410</v>
      </c>
      <c r="C24" s="668" t="s">
        <v>15</v>
      </c>
      <c r="D24" s="561" t="s">
        <v>25</v>
      </c>
      <c r="E24" s="645" t="s">
        <v>17</v>
      </c>
      <c r="F24" s="102" t="s">
        <v>111</v>
      </c>
      <c r="G24" s="458">
        <f>R24*J5</f>
        <v>0</v>
      </c>
      <c r="H24" s="109">
        <v>0</v>
      </c>
      <c r="I24" s="103"/>
      <c r="J24" s="103"/>
      <c r="K24" s="110"/>
      <c r="L24" s="103"/>
      <c r="M24" s="103"/>
      <c r="N24" s="103"/>
      <c r="O24" s="103"/>
      <c r="P24" s="103"/>
      <c r="Q24" s="156"/>
      <c r="R24" s="376">
        <v>0.25</v>
      </c>
    </row>
    <row r="25" spans="1:18" s="104" customFormat="1" ht="33" customHeight="1">
      <c r="A25" s="666"/>
      <c r="B25" s="553" t="s">
        <v>411</v>
      </c>
      <c r="C25" s="669"/>
      <c r="D25" s="111"/>
      <c r="E25" s="646"/>
      <c r="F25" s="557" t="s">
        <v>112</v>
      </c>
      <c r="G25" s="497"/>
      <c r="H25" s="112"/>
      <c r="I25" s="106"/>
      <c r="J25" s="106"/>
      <c r="K25" s="113"/>
      <c r="L25" s="106"/>
      <c r="M25" s="106"/>
      <c r="N25" s="106"/>
      <c r="O25" s="106"/>
      <c r="P25" s="106"/>
      <c r="Q25" s="157"/>
      <c r="R25" s="377"/>
    </row>
    <row r="26" spans="1:18" s="104" customFormat="1" ht="33" customHeight="1" thickBot="1">
      <c r="A26" s="666"/>
      <c r="B26" s="559" t="s">
        <v>26</v>
      </c>
      <c r="C26" s="669"/>
      <c r="D26" s="559"/>
      <c r="E26" s="646"/>
      <c r="F26" s="107" t="s">
        <v>20</v>
      </c>
      <c r="G26" s="463"/>
      <c r="H26" s="126"/>
      <c r="I26" s="114"/>
      <c r="J26" s="114"/>
      <c r="K26" s="114"/>
      <c r="L26" s="114"/>
      <c r="M26" s="114"/>
      <c r="N26" s="114"/>
      <c r="O26" s="114"/>
      <c r="P26" s="114"/>
      <c r="Q26" s="158"/>
      <c r="R26" s="379"/>
    </row>
    <row r="27" spans="1:18" s="104" customFormat="1" ht="33" customHeight="1">
      <c r="A27" s="666"/>
      <c r="B27" s="559" t="s">
        <v>534</v>
      </c>
      <c r="C27" s="669"/>
      <c r="D27" s="671" t="s">
        <v>27</v>
      </c>
      <c r="E27" s="646"/>
      <c r="F27" s="664"/>
      <c r="G27" s="461"/>
      <c r="H27" s="628"/>
      <c r="I27" s="628"/>
      <c r="J27" s="628"/>
      <c r="K27" s="628"/>
      <c r="L27" s="628"/>
      <c r="M27" s="628"/>
      <c r="N27" s="628"/>
      <c r="O27" s="628"/>
      <c r="P27" s="628"/>
      <c r="Q27" s="628"/>
      <c r="R27" s="509"/>
    </row>
    <row r="28" spans="1:18" s="104" customFormat="1" ht="33" customHeight="1">
      <c r="A28" s="666"/>
      <c r="B28" s="115" t="s">
        <v>535</v>
      </c>
      <c r="C28" s="669"/>
      <c r="D28" s="672"/>
      <c r="E28" s="646"/>
      <c r="F28" s="674"/>
      <c r="G28" s="464"/>
      <c r="H28" s="675"/>
      <c r="I28" s="675"/>
      <c r="J28" s="675"/>
      <c r="K28" s="675"/>
      <c r="L28" s="675"/>
      <c r="M28" s="675"/>
      <c r="N28" s="675"/>
      <c r="O28" s="675"/>
      <c r="P28" s="675"/>
      <c r="Q28" s="675"/>
      <c r="R28" s="557"/>
    </row>
    <row r="29" spans="1:18" s="104" customFormat="1" ht="51" customHeight="1" thickBot="1">
      <c r="A29" s="667"/>
      <c r="B29" s="116" t="s">
        <v>28</v>
      </c>
      <c r="C29" s="670"/>
      <c r="D29" s="673"/>
      <c r="E29" s="647"/>
      <c r="F29" s="663"/>
      <c r="G29" s="462"/>
      <c r="H29" s="635"/>
      <c r="I29" s="635"/>
      <c r="J29" s="635"/>
      <c r="K29" s="635"/>
      <c r="L29" s="635"/>
      <c r="M29" s="635"/>
      <c r="N29" s="635"/>
      <c r="O29" s="635"/>
      <c r="P29" s="635"/>
      <c r="Q29" s="635"/>
      <c r="R29" s="508"/>
    </row>
    <row r="30" spans="1:18" s="104" customFormat="1" ht="33" customHeight="1">
      <c r="A30" s="665">
        <v>3</v>
      </c>
      <c r="B30" s="536" t="s">
        <v>536</v>
      </c>
      <c r="C30" s="668" t="s">
        <v>15</v>
      </c>
      <c r="D30" s="536" t="s">
        <v>29</v>
      </c>
      <c r="E30" s="645" t="s">
        <v>607</v>
      </c>
      <c r="F30" s="102" t="s">
        <v>111</v>
      </c>
      <c r="G30" s="458">
        <f>R30*J5</f>
        <v>0</v>
      </c>
      <c r="H30" s="109">
        <v>0</v>
      </c>
      <c r="I30" s="103"/>
      <c r="J30" s="103"/>
      <c r="K30" s="103"/>
      <c r="L30" s="103"/>
      <c r="M30" s="103"/>
      <c r="N30" s="103"/>
      <c r="O30" s="103"/>
      <c r="P30" s="103"/>
      <c r="Q30" s="156"/>
      <c r="R30" s="376">
        <v>0.63</v>
      </c>
    </row>
    <row r="31" spans="1:18" s="104" customFormat="1" ht="33" customHeight="1">
      <c r="A31" s="666"/>
      <c r="B31" s="553" t="s">
        <v>537</v>
      </c>
      <c r="C31" s="669"/>
      <c r="D31" s="117"/>
      <c r="E31" s="646"/>
      <c r="F31" s="557" t="s">
        <v>112</v>
      </c>
      <c r="G31" s="497"/>
      <c r="H31" s="112"/>
      <c r="I31" s="106"/>
      <c r="J31" s="106"/>
      <c r="K31" s="106"/>
      <c r="L31" s="106"/>
      <c r="M31" s="113"/>
      <c r="N31" s="113"/>
      <c r="O31" s="106"/>
      <c r="P31" s="106"/>
      <c r="Q31" s="157"/>
      <c r="R31" s="377"/>
    </row>
    <row r="32" spans="1:18" s="104" customFormat="1" ht="33" customHeight="1" thickBot="1">
      <c r="A32" s="666"/>
      <c r="B32" s="559" t="s">
        <v>30</v>
      </c>
      <c r="C32" s="669"/>
      <c r="D32" s="118"/>
      <c r="E32" s="646"/>
      <c r="F32" s="107" t="s">
        <v>20</v>
      </c>
      <c r="G32" s="463"/>
      <c r="H32" s="126"/>
      <c r="I32" s="114"/>
      <c r="J32" s="114"/>
      <c r="K32" s="114"/>
      <c r="L32" s="114"/>
      <c r="M32" s="119"/>
      <c r="N32" s="119"/>
      <c r="O32" s="114"/>
      <c r="P32" s="114"/>
      <c r="Q32" s="158"/>
      <c r="R32" s="379"/>
    </row>
    <row r="33" spans="1:18" s="104" customFormat="1" ht="48" customHeight="1" thickBot="1">
      <c r="A33" s="667"/>
      <c r="B33" s="560" t="s">
        <v>538</v>
      </c>
      <c r="C33" s="670"/>
      <c r="D33" s="120" t="s">
        <v>31</v>
      </c>
      <c r="E33" s="647"/>
      <c r="F33" s="121"/>
      <c r="G33" s="465"/>
      <c r="H33" s="680"/>
      <c r="I33" s="680"/>
      <c r="J33" s="680"/>
      <c r="K33" s="680"/>
      <c r="L33" s="680"/>
      <c r="M33" s="680"/>
      <c r="N33" s="680"/>
      <c r="O33" s="680"/>
      <c r="P33" s="680"/>
      <c r="Q33" s="680"/>
      <c r="R33" s="568"/>
    </row>
    <row r="34" spans="1:18" s="104" customFormat="1" ht="33" customHeight="1">
      <c r="A34" s="665">
        <v>4</v>
      </c>
      <c r="B34" s="536" t="s">
        <v>539</v>
      </c>
      <c r="C34" s="668" t="s">
        <v>15</v>
      </c>
      <c r="D34" s="561" t="s">
        <v>32</v>
      </c>
      <c r="E34" s="645" t="s">
        <v>17</v>
      </c>
      <c r="F34" s="102" t="s">
        <v>111</v>
      </c>
      <c r="G34" s="458">
        <f>R34*J5</f>
        <v>0</v>
      </c>
      <c r="H34" s="109">
        <v>0</v>
      </c>
      <c r="I34" s="109"/>
      <c r="J34" s="103"/>
      <c r="K34" s="103"/>
      <c r="L34" s="103"/>
      <c r="M34" s="103"/>
      <c r="N34" s="103"/>
      <c r="O34" s="103"/>
      <c r="P34" s="103"/>
      <c r="Q34" s="156"/>
      <c r="R34" s="376">
        <v>0.87</v>
      </c>
    </row>
    <row r="35" spans="1:18" s="104" customFormat="1" ht="33" customHeight="1">
      <c r="A35" s="666"/>
      <c r="B35" s="553" t="s">
        <v>540</v>
      </c>
      <c r="C35" s="669"/>
      <c r="D35" s="105"/>
      <c r="E35" s="646"/>
      <c r="F35" s="557" t="s">
        <v>112</v>
      </c>
      <c r="G35" s="497"/>
      <c r="H35" s="112"/>
      <c r="I35" s="112"/>
      <c r="J35" s="106"/>
      <c r="K35" s="106"/>
      <c r="L35" s="106"/>
      <c r="M35" s="106"/>
      <c r="N35" s="106"/>
      <c r="O35" s="106"/>
      <c r="P35" s="106"/>
      <c r="Q35" s="157"/>
      <c r="R35" s="377"/>
    </row>
    <row r="36" spans="1:18" s="104" customFormat="1" ht="33" customHeight="1" thickBot="1">
      <c r="A36" s="666"/>
      <c r="B36" s="559" t="s">
        <v>33</v>
      </c>
      <c r="C36" s="669"/>
      <c r="D36" s="562"/>
      <c r="E36" s="646"/>
      <c r="F36" s="107" t="s">
        <v>20</v>
      </c>
      <c r="G36" s="463"/>
      <c r="H36" s="126"/>
      <c r="I36" s="114"/>
      <c r="J36" s="114"/>
      <c r="K36" s="114"/>
      <c r="L36" s="114"/>
      <c r="M36" s="114"/>
      <c r="N36" s="114"/>
      <c r="O36" s="114"/>
      <c r="P36" s="114"/>
      <c r="Q36" s="158"/>
      <c r="R36" s="379"/>
    </row>
    <row r="37" spans="1:18" s="104" customFormat="1" ht="33" customHeight="1">
      <c r="A37" s="666"/>
      <c r="B37" s="559" t="s">
        <v>541</v>
      </c>
      <c r="C37" s="669"/>
      <c r="D37" s="671" t="s">
        <v>34</v>
      </c>
      <c r="E37" s="646"/>
      <c r="F37" s="664"/>
      <c r="G37" s="461"/>
      <c r="H37" s="628"/>
      <c r="I37" s="629"/>
      <c r="J37" s="629"/>
      <c r="K37" s="629"/>
      <c r="L37" s="629"/>
      <c r="M37" s="629"/>
      <c r="N37" s="629"/>
      <c r="O37" s="629"/>
      <c r="P37" s="629"/>
      <c r="Q37" s="629"/>
      <c r="R37" s="509"/>
    </row>
    <row r="38" spans="1:18" s="104" customFormat="1" ht="33" customHeight="1">
      <c r="A38" s="666"/>
      <c r="B38" s="559" t="s">
        <v>542</v>
      </c>
      <c r="C38" s="669"/>
      <c r="D38" s="676"/>
      <c r="E38" s="646"/>
      <c r="F38" s="678"/>
      <c r="G38" s="466"/>
      <c r="H38" s="630"/>
      <c r="I38" s="630"/>
      <c r="J38" s="630"/>
      <c r="K38" s="630"/>
      <c r="L38" s="630"/>
      <c r="M38" s="630"/>
      <c r="N38" s="630"/>
      <c r="O38" s="630"/>
      <c r="P38" s="630"/>
      <c r="Q38" s="630"/>
      <c r="R38" s="510"/>
    </row>
    <row r="39" spans="1:18" s="104" customFormat="1" ht="33" customHeight="1">
      <c r="A39" s="666"/>
      <c r="B39" s="559" t="s">
        <v>418</v>
      </c>
      <c r="C39" s="669"/>
      <c r="D39" s="676"/>
      <c r="E39" s="646"/>
      <c r="F39" s="678"/>
      <c r="G39" s="466"/>
      <c r="H39" s="630"/>
      <c r="I39" s="630"/>
      <c r="J39" s="630"/>
      <c r="K39" s="630"/>
      <c r="L39" s="630"/>
      <c r="M39" s="630"/>
      <c r="N39" s="630"/>
      <c r="O39" s="630"/>
      <c r="P39" s="630"/>
      <c r="Q39" s="630"/>
      <c r="R39" s="510"/>
    </row>
    <row r="40" spans="1:18" s="104" customFormat="1" ht="45" customHeight="1" thickBot="1">
      <c r="A40" s="667"/>
      <c r="B40" s="560" t="s">
        <v>35</v>
      </c>
      <c r="C40" s="670"/>
      <c r="D40" s="677"/>
      <c r="E40" s="647"/>
      <c r="F40" s="679"/>
      <c r="G40" s="467"/>
      <c r="H40" s="631"/>
      <c r="I40" s="631"/>
      <c r="J40" s="631"/>
      <c r="K40" s="631"/>
      <c r="L40" s="631"/>
      <c r="M40" s="631"/>
      <c r="N40" s="631"/>
      <c r="O40" s="631"/>
      <c r="P40" s="631"/>
      <c r="Q40" s="631"/>
      <c r="R40" s="511"/>
    </row>
    <row r="41" spans="1:18" s="104" customFormat="1" ht="33" customHeight="1">
      <c r="A41" s="665">
        <v>5</v>
      </c>
      <c r="B41" s="536" t="s">
        <v>543</v>
      </c>
      <c r="C41" s="668" t="s">
        <v>15</v>
      </c>
      <c r="D41" s="561" t="s">
        <v>36</v>
      </c>
      <c r="E41" s="645" t="s">
        <v>17</v>
      </c>
      <c r="F41" s="102" t="s">
        <v>111</v>
      </c>
      <c r="G41" s="458">
        <f>R41*J5</f>
        <v>0</v>
      </c>
      <c r="H41" s="109">
        <v>0</v>
      </c>
      <c r="I41" s="103"/>
      <c r="J41" s="103"/>
      <c r="K41" s="109"/>
      <c r="L41" s="109"/>
      <c r="M41" s="109"/>
      <c r="N41" s="103"/>
      <c r="O41" s="103"/>
      <c r="P41" s="103"/>
      <c r="Q41" s="156"/>
      <c r="R41" s="376">
        <v>0.45</v>
      </c>
    </row>
    <row r="42" spans="1:18" s="104" customFormat="1" ht="33" customHeight="1">
      <c r="A42" s="666"/>
      <c r="B42" s="505" t="s">
        <v>544</v>
      </c>
      <c r="C42" s="669"/>
      <c r="D42" s="122"/>
      <c r="E42" s="646"/>
      <c r="F42" s="557" t="s">
        <v>112</v>
      </c>
      <c r="G42" s="497"/>
      <c r="H42" s="112"/>
      <c r="I42" s="106"/>
      <c r="J42" s="106"/>
      <c r="K42" s="106"/>
      <c r="L42" s="112"/>
      <c r="M42" s="106"/>
      <c r="N42" s="106"/>
      <c r="O42" s="106"/>
      <c r="P42" s="106"/>
      <c r="Q42" s="157"/>
      <c r="R42" s="377"/>
    </row>
    <row r="43" spans="1:18" s="104" customFormat="1" ht="33" customHeight="1" thickBot="1">
      <c r="A43" s="666"/>
      <c r="B43" s="505" t="s">
        <v>545</v>
      </c>
      <c r="C43" s="669"/>
      <c r="D43" s="123"/>
      <c r="E43" s="646"/>
      <c r="F43" s="107" t="s">
        <v>20</v>
      </c>
      <c r="G43" s="460"/>
      <c r="H43" s="124"/>
      <c r="I43" s="108"/>
      <c r="J43" s="108"/>
      <c r="K43" s="108"/>
      <c r="L43" s="124"/>
      <c r="M43" s="108"/>
      <c r="N43" s="108"/>
      <c r="O43" s="108"/>
      <c r="P43" s="108"/>
      <c r="Q43" s="354"/>
      <c r="R43" s="378"/>
    </row>
    <row r="44" spans="1:18" s="104" customFormat="1" ht="33" customHeight="1">
      <c r="A44" s="666"/>
      <c r="B44" s="559" t="s">
        <v>37</v>
      </c>
      <c r="C44" s="669"/>
      <c r="D44" s="671" t="s">
        <v>38</v>
      </c>
      <c r="E44" s="646"/>
      <c r="F44" s="664"/>
      <c r="G44" s="461"/>
      <c r="H44" s="628"/>
      <c r="I44" s="628"/>
      <c r="J44" s="628"/>
      <c r="K44" s="628"/>
      <c r="L44" s="628"/>
      <c r="M44" s="628"/>
      <c r="N44" s="628"/>
      <c r="O44" s="628"/>
      <c r="P44" s="628"/>
      <c r="Q44" s="628"/>
      <c r="R44" s="509"/>
    </row>
    <row r="45" spans="1:18" s="104" customFormat="1" ht="33" customHeight="1">
      <c r="A45" s="666"/>
      <c r="B45" s="559" t="s">
        <v>546</v>
      </c>
      <c r="C45" s="669"/>
      <c r="D45" s="676"/>
      <c r="E45" s="646"/>
      <c r="F45" s="674"/>
      <c r="G45" s="464"/>
      <c r="H45" s="675"/>
      <c r="I45" s="675"/>
      <c r="J45" s="675"/>
      <c r="K45" s="675"/>
      <c r="L45" s="675"/>
      <c r="M45" s="675"/>
      <c r="N45" s="675"/>
      <c r="O45" s="675"/>
      <c r="P45" s="675"/>
      <c r="Q45" s="675"/>
      <c r="R45" s="557"/>
    </row>
    <row r="46" spans="1:18" s="104" customFormat="1" ht="33" customHeight="1">
      <c r="A46" s="666"/>
      <c r="B46" s="555" t="s">
        <v>547</v>
      </c>
      <c r="C46" s="669"/>
      <c r="D46" s="672"/>
      <c r="E46" s="646"/>
      <c r="F46" s="678"/>
      <c r="G46" s="466"/>
      <c r="H46" s="675"/>
      <c r="I46" s="675"/>
      <c r="J46" s="675"/>
      <c r="K46" s="675"/>
      <c r="L46" s="675"/>
      <c r="M46" s="675"/>
      <c r="N46" s="675"/>
      <c r="O46" s="675"/>
      <c r="P46" s="675"/>
      <c r="Q46" s="675"/>
      <c r="R46" s="510"/>
    </row>
    <row r="47" spans="1:18" s="104" customFormat="1" ht="33" customHeight="1">
      <c r="A47" s="666"/>
      <c r="B47" s="555" t="s">
        <v>39</v>
      </c>
      <c r="C47" s="669"/>
      <c r="D47" s="672"/>
      <c r="E47" s="646"/>
      <c r="F47" s="678"/>
      <c r="G47" s="466"/>
      <c r="H47" s="675"/>
      <c r="I47" s="675"/>
      <c r="J47" s="675"/>
      <c r="K47" s="675"/>
      <c r="L47" s="675"/>
      <c r="M47" s="675"/>
      <c r="N47" s="675"/>
      <c r="O47" s="675"/>
      <c r="P47" s="675"/>
      <c r="Q47" s="675"/>
      <c r="R47" s="510"/>
    </row>
    <row r="48" spans="1:18" s="104" customFormat="1" ht="54" customHeight="1" thickBot="1">
      <c r="A48" s="667"/>
      <c r="B48" s="560" t="s">
        <v>420</v>
      </c>
      <c r="C48" s="670"/>
      <c r="D48" s="673"/>
      <c r="E48" s="647"/>
      <c r="F48" s="679"/>
      <c r="G48" s="467"/>
      <c r="H48" s="635"/>
      <c r="I48" s="635"/>
      <c r="J48" s="635"/>
      <c r="K48" s="635"/>
      <c r="L48" s="635"/>
      <c r="M48" s="635"/>
      <c r="N48" s="635"/>
      <c r="O48" s="635"/>
      <c r="P48" s="635"/>
      <c r="Q48" s="635"/>
      <c r="R48" s="511"/>
    </row>
    <row r="49" spans="1:18" s="104" customFormat="1" ht="33" customHeight="1">
      <c r="A49" s="682">
        <v>6</v>
      </c>
      <c r="B49" s="536" t="s">
        <v>548</v>
      </c>
      <c r="C49" s="685" t="s">
        <v>15</v>
      </c>
      <c r="D49" s="536" t="s">
        <v>40</v>
      </c>
      <c r="E49" s="645" t="s">
        <v>17</v>
      </c>
      <c r="F49" s="102" t="s">
        <v>111</v>
      </c>
      <c r="G49" s="458">
        <f>R49*J5</f>
        <v>0</v>
      </c>
      <c r="H49" s="109">
        <v>0</v>
      </c>
      <c r="I49" s="103"/>
      <c r="J49" s="103"/>
      <c r="K49" s="103"/>
      <c r="L49" s="103"/>
      <c r="M49" s="103"/>
      <c r="N49" s="103"/>
      <c r="O49" s="103"/>
      <c r="P49" s="103"/>
      <c r="Q49" s="156"/>
      <c r="R49" s="376">
        <v>0.45</v>
      </c>
    </row>
    <row r="50" spans="1:18" s="104" customFormat="1" ht="33" customHeight="1">
      <c r="A50" s="683"/>
      <c r="B50" s="505" t="s">
        <v>549</v>
      </c>
      <c r="C50" s="686"/>
      <c r="D50" s="117"/>
      <c r="E50" s="646"/>
      <c r="F50" s="557" t="s">
        <v>112</v>
      </c>
      <c r="G50" s="497"/>
      <c r="H50" s="112"/>
      <c r="I50" s="106"/>
      <c r="J50" s="106"/>
      <c r="K50" s="106"/>
      <c r="L50" s="106"/>
      <c r="M50" s="106"/>
      <c r="N50" s="106"/>
      <c r="O50" s="106"/>
      <c r="P50" s="106"/>
      <c r="Q50" s="157"/>
      <c r="R50" s="377"/>
    </row>
    <row r="51" spans="1:18" s="104" customFormat="1" ht="33" customHeight="1" thickBot="1">
      <c r="A51" s="683"/>
      <c r="B51" s="559" t="s">
        <v>41</v>
      </c>
      <c r="C51" s="686"/>
      <c r="D51" s="118"/>
      <c r="E51" s="646"/>
      <c r="F51" s="125" t="s">
        <v>20</v>
      </c>
      <c r="G51" s="463"/>
      <c r="H51" s="126"/>
      <c r="I51" s="114"/>
      <c r="J51" s="114"/>
      <c r="K51" s="114"/>
      <c r="L51" s="114"/>
      <c r="M51" s="114"/>
      <c r="N51" s="114"/>
      <c r="O51" s="114"/>
      <c r="P51" s="114"/>
      <c r="Q51" s="158"/>
      <c r="R51" s="379"/>
    </row>
    <row r="52" spans="1:18" s="104" customFormat="1" ht="64.5">
      <c r="A52" s="683"/>
      <c r="B52" s="559" t="s">
        <v>550</v>
      </c>
      <c r="C52" s="686"/>
      <c r="D52" s="671" t="s">
        <v>42</v>
      </c>
      <c r="E52" s="646"/>
      <c r="F52" s="674"/>
      <c r="G52" s="464"/>
      <c r="H52" s="675"/>
      <c r="I52" s="675"/>
      <c r="J52" s="675"/>
      <c r="K52" s="675"/>
      <c r="L52" s="675"/>
      <c r="M52" s="675"/>
      <c r="N52" s="675"/>
      <c r="O52" s="675"/>
      <c r="P52" s="675"/>
      <c r="Q52" s="675"/>
      <c r="R52" s="557"/>
    </row>
    <row r="53" spans="1:18" s="104" customFormat="1" ht="33" customHeight="1">
      <c r="A53" s="683"/>
      <c r="B53" s="559" t="s">
        <v>551</v>
      </c>
      <c r="C53" s="686"/>
      <c r="D53" s="676"/>
      <c r="E53" s="646"/>
      <c r="F53" s="678"/>
      <c r="G53" s="466"/>
      <c r="H53" s="675"/>
      <c r="I53" s="675"/>
      <c r="J53" s="675"/>
      <c r="K53" s="675"/>
      <c r="L53" s="675"/>
      <c r="M53" s="675"/>
      <c r="N53" s="675"/>
      <c r="O53" s="675"/>
      <c r="P53" s="675"/>
      <c r="Q53" s="675"/>
      <c r="R53" s="510"/>
    </row>
    <row r="54" spans="1:18" s="104" customFormat="1" ht="33" customHeight="1" thickBot="1">
      <c r="A54" s="684"/>
      <c r="B54" s="165"/>
      <c r="C54" s="687"/>
      <c r="D54" s="677"/>
      <c r="E54" s="647"/>
      <c r="F54" s="679"/>
      <c r="G54" s="467"/>
      <c r="H54" s="635"/>
      <c r="I54" s="635"/>
      <c r="J54" s="635"/>
      <c r="K54" s="635"/>
      <c r="L54" s="635"/>
      <c r="M54" s="635"/>
      <c r="N54" s="635"/>
      <c r="O54" s="635"/>
      <c r="P54" s="635"/>
      <c r="Q54" s="635"/>
      <c r="R54" s="511"/>
    </row>
    <row r="55" spans="1:18" s="104" customFormat="1" ht="33" customHeight="1">
      <c r="A55" s="665">
        <v>7</v>
      </c>
      <c r="B55" s="549" t="s">
        <v>552</v>
      </c>
      <c r="C55" s="668" t="s">
        <v>15</v>
      </c>
      <c r="D55" s="561" t="s">
        <v>43</v>
      </c>
      <c r="E55" s="645" t="s">
        <v>607</v>
      </c>
      <c r="F55" s="102" t="s">
        <v>111</v>
      </c>
      <c r="G55" s="458">
        <f>R55*J5</f>
        <v>0</v>
      </c>
      <c r="H55" s="109">
        <v>0</v>
      </c>
      <c r="I55" s="103"/>
      <c r="J55" s="103"/>
      <c r="K55" s="103"/>
      <c r="L55" s="103"/>
      <c r="M55" s="103"/>
      <c r="N55" s="103"/>
      <c r="O55" s="103"/>
      <c r="P55" s="103"/>
      <c r="Q55" s="156"/>
      <c r="R55" s="376">
        <v>0.85</v>
      </c>
    </row>
    <row r="56" spans="1:18" s="104" customFormat="1" ht="33" customHeight="1">
      <c r="A56" s="666"/>
      <c r="B56" s="553" t="s">
        <v>399</v>
      </c>
      <c r="C56" s="669"/>
      <c r="D56" s="559"/>
      <c r="E56" s="646"/>
      <c r="F56" s="557" t="s">
        <v>112</v>
      </c>
      <c r="G56" s="497"/>
      <c r="H56" s="112"/>
      <c r="I56" s="112"/>
      <c r="J56" s="106"/>
      <c r="K56" s="106"/>
      <c r="L56" s="106"/>
      <c r="M56" s="106"/>
      <c r="N56" s="106"/>
      <c r="O56" s="106"/>
      <c r="P56" s="106"/>
      <c r="Q56" s="157"/>
      <c r="R56" s="377"/>
    </row>
    <row r="57" spans="1:18" s="104" customFormat="1" ht="33" customHeight="1" thickBot="1">
      <c r="A57" s="666"/>
      <c r="B57" s="550" t="s">
        <v>44</v>
      </c>
      <c r="C57" s="669"/>
      <c r="D57" s="562"/>
      <c r="E57" s="646"/>
      <c r="F57" s="107" t="s">
        <v>20</v>
      </c>
      <c r="G57" s="496"/>
      <c r="H57" s="127"/>
      <c r="I57" s="127"/>
      <c r="J57" s="128"/>
      <c r="K57" s="128"/>
      <c r="L57" s="128"/>
      <c r="M57" s="128"/>
      <c r="N57" s="128"/>
      <c r="O57" s="128"/>
      <c r="P57" s="128"/>
      <c r="Q57" s="355"/>
      <c r="R57" s="380"/>
    </row>
    <row r="58" spans="1:18" s="104" customFormat="1" ht="33" customHeight="1">
      <c r="A58" s="666"/>
      <c r="B58" s="550" t="s">
        <v>553</v>
      </c>
      <c r="C58" s="669"/>
      <c r="D58" s="671" t="s">
        <v>45</v>
      </c>
      <c r="E58" s="646"/>
      <c r="F58" s="664"/>
      <c r="G58" s="461"/>
      <c r="H58" s="628"/>
      <c r="I58" s="628"/>
      <c r="J58" s="628"/>
      <c r="K58" s="628"/>
      <c r="L58" s="628"/>
      <c r="M58" s="628"/>
      <c r="N58" s="628"/>
      <c r="O58" s="628"/>
      <c r="P58" s="628"/>
      <c r="Q58" s="628"/>
      <c r="R58" s="509"/>
    </row>
    <row r="59" spans="1:18" s="104" customFormat="1" ht="33" customHeight="1">
      <c r="A59" s="666"/>
      <c r="B59" s="550" t="s">
        <v>400</v>
      </c>
      <c r="C59" s="669"/>
      <c r="D59" s="676"/>
      <c r="E59" s="646"/>
      <c r="F59" s="674"/>
      <c r="G59" s="464"/>
      <c r="H59" s="675"/>
      <c r="I59" s="675"/>
      <c r="J59" s="675"/>
      <c r="K59" s="675"/>
      <c r="L59" s="675"/>
      <c r="M59" s="675"/>
      <c r="N59" s="675"/>
      <c r="O59" s="675"/>
      <c r="P59" s="675"/>
      <c r="Q59" s="675"/>
      <c r="R59" s="557"/>
    </row>
    <row r="60" spans="1:18" s="104" customFormat="1" ht="33" customHeight="1">
      <c r="A60" s="666"/>
      <c r="B60" s="550" t="s">
        <v>554</v>
      </c>
      <c r="C60" s="669"/>
      <c r="D60" s="676"/>
      <c r="E60" s="646"/>
      <c r="F60" s="678"/>
      <c r="G60" s="466"/>
      <c r="H60" s="675"/>
      <c r="I60" s="675"/>
      <c r="J60" s="675"/>
      <c r="K60" s="675"/>
      <c r="L60" s="675"/>
      <c r="M60" s="675"/>
      <c r="N60" s="675"/>
      <c r="O60" s="675"/>
      <c r="P60" s="675"/>
      <c r="Q60" s="675"/>
      <c r="R60" s="510"/>
    </row>
    <row r="61" spans="1:18" s="104" customFormat="1" ht="33" customHeight="1">
      <c r="A61" s="666"/>
      <c r="B61" s="550" t="s">
        <v>46</v>
      </c>
      <c r="C61" s="669"/>
      <c r="D61" s="676"/>
      <c r="E61" s="646"/>
      <c r="F61" s="678"/>
      <c r="G61" s="466"/>
      <c r="H61" s="675"/>
      <c r="I61" s="675"/>
      <c r="J61" s="675"/>
      <c r="K61" s="675"/>
      <c r="L61" s="675"/>
      <c r="M61" s="675"/>
      <c r="N61" s="675"/>
      <c r="O61" s="675"/>
      <c r="P61" s="675"/>
      <c r="Q61" s="675"/>
      <c r="R61" s="510"/>
    </row>
    <row r="62" spans="1:18" s="104" customFormat="1" ht="33" customHeight="1">
      <c r="A62" s="666"/>
      <c r="B62" s="550" t="s">
        <v>555</v>
      </c>
      <c r="C62" s="669"/>
      <c r="D62" s="676"/>
      <c r="E62" s="646"/>
      <c r="F62" s="678"/>
      <c r="G62" s="466"/>
      <c r="H62" s="675"/>
      <c r="I62" s="675"/>
      <c r="J62" s="675"/>
      <c r="K62" s="675"/>
      <c r="L62" s="675"/>
      <c r="M62" s="675"/>
      <c r="N62" s="675"/>
      <c r="O62" s="675"/>
      <c r="P62" s="675"/>
      <c r="Q62" s="675"/>
      <c r="R62" s="510"/>
    </row>
    <row r="63" spans="1:18" s="104" customFormat="1" ht="42" customHeight="1" thickBot="1">
      <c r="A63" s="667"/>
      <c r="B63" s="551" t="s">
        <v>47</v>
      </c>
      <c r="C63" s="670"/>
      <c r="D63" s="677"/>
      <c r="E63" s="647"/>
      <c r="F63" s="679"/>
      <c r="G63" s="467"/>
      <c r="H63" s="635"/>
      <c r="I63" s="635"/>
      <c r="J63" s="635"/>
      <c r="K63" s="635"/>
      <c r="L63" s="635"/>
      <c r="M63" s="635"/>
      <c r="N63" s="635"/>
      <c r="O63" s="635"/>
      <c r="P63" s="635"/>
      <c r="Q63" s="635"/>
      <c r="R63" s="511"/>
    </row>
    <row r="64" spans="1:18" s="104" customFormat="1" ht="33" customHeight="1">
      <c r="A64" s="665">
        <v>8</v>
      </c>
      <c r="B64" s="549" t="s">
        <v>48</v>
      </c>
      <c r="C64" s="668" t="s">
        <v>15</v>
      </c>
      <c r="D64" s="561"/>
      <c r="E64" s="645" t="s">
        <v>451</v>
      </c>
      <c r="F64" s="102" t="s">
        <v>111</v>
      </c>
      <c r="G64" s="458"/>
      <c r="H64" s="109"/>
      <c r="I64" s="103"/>
      <c r="J64" s="103"/>
      <c r="K64" s="103"/>
      <c r="L64" s="103"/>
      <c r="M64" s="103"/>
      <c r="N64" s="103"/>
      <c r="O64" s="103"/>
      <c r="P64" s="103"/>
      <c r="Q64" s="156"/>
      <c r="R64" s="376"/>
    </row>
    <row r="65" spans="1:18" s="104" customFormat="1" ht="33" customHeight="1">
      <c r="A65" s="666"/>
      <c r="B65" s="550" t="s">
        <v>49</v>
      </c>
      <c r="C65" s="669"/>
      <c r="D65" s="117"/>
      <c r="E65" s="646"/>
      <c r="F65" s="557" t="s">
        <v>112</v>
      </c>
      <c r="G65" s="497">
        <f>R65*J5</f>
        <v>0</v>
      </c>
      <c r="H65" s="112"/>
      <c r="I65" s="112"/>
      <c r="J65" s="106"/>
      <c r="K65" s="106">
        <v>0</v>
      </c>
      <c r="L65" s="106"/>
      <c r="M65" s="106"/>
      <c r="N65" s="106"/>
      <c r="O65" s="106"/>
      <c r="P65" s="106"/>
      <c r="Q65" s="157"/>
      <c r="R65" s="377">
        <v>0.25</v>
      </c>
    </row>
    <row r="66" spans="1:18" s="104" customFormat="1" ht="33" customHeight="1" thickBot="1">
      <c r="A66" s="666"/>
      <c r="B66" s="550" t="s">
        <v>556</v>
      </c>
      <c r="C66" s="669"/>
      <c r="D66" s="562"/>
      <c r="E66" s="646"/>
      <c r="F66" s="125" t="s">
        <v>20</v>
      </c>
      <c r="G66" s="463"/>
      <c r="H66" s="126"/>
      <c r="I66" s="126"/>
      <c r="J66" s="114"/>
      <c r="K66" s="114"/>
      <c r="L66" s="114"/>
      <c r="M66" s="114"/>
      <c r="N66" s="114"/>
      <c r="O66" s="114"/>
      <c r="P66" s="114"/>
      <c r="Q66" s="158"/>
      <c r="R66" s="379"/>
    </row>
    <row r="67" spans="1:18" s="104" customFormat="1" ht="45" customHeight="1" thickBot="1">
      <c r="A67" s="667"/>
      <c r="B67" s="551" t="s">
        <v>223</v>
      </c>
      <c r="C67" s="670"/>
      <c r="D67" s="556" t="s">
        <v>608</v>
      </c>
      <c r="E67" s="647"/>
      <c r="F67" s="511"/>
      <c r="G67" s="467"/>
      <c r="H67" s="627"/>
      <c r="I67" s="627"/>
      <c r="J67" s="627"/>
      <c r="K67" s="627"/>
      <c r="L67" s="627"/>
      <c r="M67" s="627"/>
      <c r="N67" s="627"/>
      <c r="O67" s="627"/>
      <c r="P67" s="627"/>
      <c r="Q67" s="627"/>
      <c r="R67" s="511"/>
    </row>
    <row r="68" spans="1:18" s="104" customFormat="1" ht="33" customHeight="1">
      <c r="A68" s="665">
        <v>9</v>
      </c>
      <c r="B68" s="549" t="s">
        <v>557</v>
      </c>
      <c r="C68" s="668" t="s">
        <v>401</v>
      </c>
      <c r="D68" s="561"/>
      <c r="E68" s="645" t="s">
        <v>451</v>
      </c>
      <c r="F68" s="102" t="s">
        <v>111</v>
      </c>
      <c r="G68" s="456"/>
      <c r="H68" s="109"/>
      <c r="I68" s="103"/>
      <c r="J68" s="103"/>
      <c r="K68" s="103"/>
      <c r="L68" s="103"/>
      <c r="M68" s="103"/>
      <c r="N68" s="103"/>
      <c r="O68" s="103"/>
      <c r="P68" s="103"/>
      <c r="Q68" s="156"/>
      <c r="R68" s="376"/>
    </row>
    <row r="69" spans="1:18" s="104" customFormat="1" ht="33" customHeight="1">
      <c r="A69" s="666"/>
      <c r="B69" s="550" t="s">
        <v>558</v>
      </c>
      <c r="C69" s="669"/>
      <c r="D69" s="117"/>
      <c r="E69" s="691"/>
      <c r="F69" s="557" t="s">
        <v>112</v>
      </c>
      <c r="G69" s="468">
        <f>R69*J5</f>
        <v>0</v>
      </c>
      <c r="H69" s="112"/>
      <c r="I69" s="106"/>
      <c r="J69" s="106"/>
      <c r="K69" s="106">
        <v>0</v>
      </c>
      <c r="L69" s="113"/>
      <c r="M69" s="106"/>
      <c r="N69" s="106"/>
      <c r="O69" s="106"/>
      <c r="P69" s="106"/>
      <c r="Q69" s="157"/>
      <c r="R69" s="377">
        <v>0.5</v>
      </c>
    </row>
    <row r="70" spans="1:18" s="104" customFormat="1" ht="33" customHeight="1" thickBot="1">
      <c r="A70" s="666"/>
      <c r="B70" s="550" t="s">
        <v>559</v>
      </c>
      <c r="C70" s="669"/>
      <c r="D70" s="562"/>
      <c r="E70" s="691"/>
      <c r="F70" s="125" t="s">
        <v>20</v>
      </c>
      <c r="G70" s="469">
        <f>R70*J5</f>
        <v>0</v>
      </c>
      <c r="H70" s="126"/>
      <c r="I70" s="114"/>
      <c r="J70" s="114"/>
      <c r="K70" s="114"/>
      <c r="L70" s="114"/>
      <c r="M70" s="114"/>
      <c r="N70" s="114">
        <v>0</v>
      </c>
      <c r="O70" s="114"/>
      <c r="P70" s="114"/>
      <c r="Q70" s="158"/>
      <c r="R70" s="379">
        <v>1</v>
      </c>
    </row>
    <row r="71" spans="1:18" s="104" customFormat="1" ht="33" customHeight="1">
      <c r="A71" s="666"/>
      <c r="B71" s="550" t="s">
        <v>50</v>
      </c>
      <c r="C71" s="669"/>
      <c r="D71" s="671" t="s">
        <v>51</v>
      </c>
      <c r="E71" s="691"/>
      <c r="F71" s="689"/>
      <c r="G71" s="464"/>
      <c r="H71" s="675"/>
      <c r="I71" s="675"/>
      <c r="J71" s="675"/>
      <c r="K71" s="675"/>
      <c r="L71" s="675"/>
      <c r="M71" s="675"/>
      <c r="N71" s="675"/>
      <c r="O71" s="675"/>
      <c r="P71" s="675"/>
      <c r="Q71" s="675"/>
      <c r="R71" s="557"/>
    </row>
    <row r="72" spans="1:18" s="104" customFormat="1" ht="33" customHeight="1">
      <c r="A72" s="666"/>
      <c r="B72" s="550" t="s">
        <v>560</v>
      </c>
      <c r="C72" s="669"/>
      <c r="D72" s="676"/>
      <c r="E72" s="691"/>
      <c r="F72" s="689"/>
      <c r="G72" s="464"/>
      <c r="H72" s="675"/>
      <c r="I72" s="675"/>
      <c r="J72" s="675"/>
      <c r="K72" s="675"/>
      <c r="L72" s="675"/>
      <c r="M72" s="675"/>
      <c r="N72" s="675"/>
      <c r="O72" s="675"/>
      <c r="P72" s="675"/>
      <c r="Q72" s="675"/>
      <c r="R72" s="557"/>
    </row>
    <row r="73" spans="1:18" s="104" customFormat="1" ht="45" customHeight="1" thickBot="1">
      <c r="A73" s="667"/>
      <c r="B73" s="551" t="s">
        <v>561</v>
      </c>
      <c r="C73" s="670"/>
      <c r="D73" s="677"/>
      <c r="E73" s="663"/>
      <c r="F73" s="690"/>
      <c r="G73" s="470"/>
      <c r="H73" s="635"/>
      <c r="I73" s="635"/>
      <c r="J73" s="635"/>
      <c r="K73" s="635"/>
      <c r="L73" s="635"/>
      <c r="M73" s="635"/>
      <c r="N73" s="635"/>
      <c r="O73" s="635"/>
      <c r="P73" s="635"/>
      <c r="Q73" s="635"/>
      <c r="R73" s="558"/>
    </row>
    <row r="74" spans="1:18" s="104" customFormat="1" ht="33" customHeight="1">
      <c r="A74" s="682">
        <v>10</v>
      </c>
      <c r="B74" s="549" t="s">
        <v>419</v>
      </c>
      <c r="C74" s="685" t="s">
        <v>52</v>
      </c>
      <c r="D74" s="561"/>
      <c r="E74" s="645" t="s">
        <v>451</v>
      </c>
      <c r="F74" s="102" t="s">
        <v>111</v>
      </c>
      <c r="G74" s="458"/>
      <c r="H74" s="109"/>
      <c r="I74" s="103"/>
      <c r="J74" s="103"/>
      <c r="K74" s="103"/>
      <c r="L74" s="103"/>
      <c r="M74" s="103"/>
      <c r="N74" s="103"/>
      <c r="O74" s="103"/>
      <c r="P74" s="103"/>
      <c r="Q74" s="156"/>
      <c r="R74" s="376"/>
    </row>
    <row r="75" spans="1:18" s="104" customFormat="1" ht="33" customHeight="1">
      <c r="A75" s="683"/>
      <c r="B75" s="550" t="s">
        <v>53</v>
      </c>
      <c r="C75" s="686"/>
      <c r="D75" s="117"/>
      <c r="E75" s="646"/>
      <c r="F75" s="557" t="s">
        <v>112</v>
      </c>
      <c r="G75" s="468"/>
      <c r="H75" s="129"/>
      <c r="I75" s="113"/>
      <c r="J75" s="113"/>
      <c r="K75" s="113"/>
      <c r="L75" s="113"/>
      <c r="M75" s="113"/>
      <c r="N75" s="113"/>
      <c r="O75" s="113"/>
      <c r="P75" s="113"/>
      <c r="Q75" s="151"/>
      <c r="R75" s="381"/>
    </row>
    <row r="76" spans="1:18" s="104" customFormat="1" ht="33" customHeight="1" thickBot="1">
      <c r="A76" s="683"/>
      <c r="B76" s="550" t="s">
        <v>54</v>
      </c>
      <c r="C76" s="686"/>
      <c r="D76" s="562" t="s">
        <v>55</v>
      </c>
      <c r="E76" s="646"/>
      <c r="F76" s="107" t="s">
        <v>20</v>
      </c>
      <c r="G76" s="497">
        <f>R76*J5</f>
        <v>0</v>
      </c>
      <c r="H76" s="126"/>
      <c r="I76" s="114"/>
      <c r="J76" s="114"/>
      <c r="K76" s="114"/>
      <c r="L76" s="114"/>
      <c r="M76" s="114"/>
      <c r="N76" s="114">
        <v>0</v>
      </c>
      <c r="O76" s="114"/>
      <c r="P76" s="114"/>
      <c r="Q76" s="158"/>
      <c r="R76" s="379">
        <v>0.7</v>
      </c>
    </row>
    <row r="77" spans="1:18" s="104" customFormat="1" ht="33" customHeight="1">
      <c r="A77" s="683"/>
      <c r="B77" s="550" t="s">
        <v>562</v>
      </c>
      <c r="C77" s="686"/>
      <c r="D77" s="669" t="s">
        <v>42</v>
      </c>
      <c r="E77" s="646"/>
      <c r="F77" s="688"/>
      <c r="G77" s="436"/>
      <c r="H77" s="628"/>
      <c r="I77" s="629"/>
      <c r="J77" s="629"/>
      <c r="K77" s="629"/>
      <c r="L77" s="629"/>
      <c r="M77" s="629"/>
      <c r="N77" s="629"/>
      <c r="O77" s="629"/>
      <c r="P77" s="629"/>
      <c r="Q77" s="629"/>
      <c r="R77" s="563"/>
    </row>
    <row r="78" spans="1:18" s="104" customFormat="1" ht="33" customHeight="1">
      <c r="A78" s="683"/>
      <c r="B78" s="550" t="s">
        <v>56</v>
      </c>
      <c r="C78" s="686"/>
      <c r="D78" s="669"/>
      <c r="E78" s="646"/>
      <c r="F78" s="678"/>
      <c r="G78" s="466"/>
      <c r="H78" s="630"/>
      <c r="I78" s="630"/>
      <c r="J78" s="630"/>
      <c r="K78" s="630"/>
      <c r="L78" s="630"/>
      <c r="M78" s="630"/>
      <c r="N78" s="630"/>
      <c r="O78" s="630"/>
      <c r="P78" s="630"/>
      <c r="Q78" s="630"/>
      <c r="R78" s="510"/>
    </row>
    <row r="79" spans="1:18" s="104" customFormat="1" ht="33" customHeight="1" thickBot="1">
      <c r="A79" s="684"/>
      <c r="B79" s="165"/>
      <c r="C79" s="687"/>
      <c r="D79" s="670"/>
      <c r="E79" s="647"/>
      <c r="F79" s="679"/>
      <c r="G79" s="467"/>
      <c r="H79" s="631"/>
      <c r="I79" s="631"/>
      <c r="J79" s="631"/>
      <c r="K79" s="631"/>
      <c r="L79" s="631"/>
      <c r="M79" s="631"/>
      <c r="N79" s="631"/>
      <c r="O79" s="631"/>
      <c r="P79" s="631"/>
      <c r="Q79" s="631"/>
      <c r="R79" s="511"/>
    </row>
    <row r="80" spans="1:18" s="104" customFormat="1" ht="33" customHeight="1">
      <c r="A80" s="682">
        <v>11</v>
      </c>
      <c r="B80" s="549" t="s">
        <v>563</v>
      </c>
      <c r="C80" s="685" t="s">
        <v>52</v>
      </c>
      <c r="D80" s="561"/>
      <c r="E80" s="645" t="s">
        <v>451</v>
      </c>
      <c r="F80" s="102" t="s">
        <v>111</v>
      </c>
      <c r="G80" s="458"/>
      <c r="H80" s="109"/>
      <c r="I80" s="103"/>
      <c r="J80" s="103"/>
      <c r="K80" s="103"/>
      <c r="L80" s="103"/>
      <c r="M80" s="103"/>
      <c r="N80" s="103"/>
      <c r="O80" s="103"/>
      <c r="P80" s="103"/>
      <c r="Q80" s="156"/>
      <c r="R80" s="376"/>
    </row>
    <row r="81" spans="1:18" s="104" customFormat="1" ht="33" customHeight="1">
      <c r="A81" s="683"/>
      <c r="B81" s="550" t="s">
        <v>57</v>
      </c>
      <c r="C81" s="686"/>
      <c r="D81" s="117" t="s">
        <v>58</v>
      </c>
      <c r="E81" s="646"/>
      <c r="F81" s="557" t="s">
        <v>112</v>
      </c>
      <c r="G81" s="497">
        <f>R81*J5</f>
        <v>0</v>
      </c>
      <c r="H81" s="129"/>
      <c r="I81" s="113"/>
      <c r="J81" s="113"/>
      <c r="K81" s="113">
        <v>0</v>
      </c>
      <c r="L81" s="113"/>
      <c r="M81" s="113"/>
      <c r="N81" s="113"/>
      <c r="O81" s="113"/>
      <c r="P81" s="113"/>
      <c r="Q81" s="151"/>
      <c r="R81" s="381">
        <v>1.75</v>
      </c>
    </row>
    <row r="82" spans="1:18" s="104" customFormat="1" ht="33" customHeight="1" thickBot="1">
      <c r="A82" s="683"/>
      <c r="B82" s="550" t="s">
        <v>59</v>
      </c>
      <c r="C82" s="686"/>
      <c r="D82" s="562"/>
      <c r="E82" s="646"/>
      <c r="F82" s="107" t="s">
        <v>20</v>
      </c>
      <c r="G82" s="463"/>
      <c r="H82" s="126"/>
      <c r="I82" s="114"/>
      <c r="J82" s="114"/>
      <c r="K82" s="114"/>
      <c r="L82" s="114"/>
      <c r="M82" s="114"/>
      <c r="N82" s="114"/>
      <c r="O82" s="114"/>
      <c r="P82" s="114"/>
      <c r="Q82" s="158"/>
      <c r="R82" s="379"/>
    </row>
    <row r="83" spans="1:18" s="104" customFormat="1" ht="33" customHeight="1">
      <c r="A83" s="683"/>
      <c r="B83" s="550" t="s">
        <v>564</v>
      </c>
      <c r="C83" s="686"/>
      <c r="D83" s="668" t="s">
        <v>60</v>
      </c>
      <c r="E83" s="646"/>
      <c r="F83" s="664"/>
      <c r="G83" s="461"/>
      <c r="H83" s="628"/>
      <c r="I83" s="629"/>
      <c r="J83" s="629"/>
      <c r="K83" s="629"/>
      <c r="L83" s="629"/>
      <c r="M83" s="629"/>
      <c r="N83" s="629"/>
      <c r="O83" s="629"/>
      <c r="P83" s="629"/>
      <c r="Q83" s="629"/>
      <c r="R83" s="509"/>
    </row>
    <row r="84" spans="1:18" s="104" customFormat="1" ht="33" customHeight="1">
      <c r="A84" s="683"/>
      <c r="B84" s="550" t="s">
        <v>46</v>
      </c>
      <c r="C84" s="686"/>
      <c r="D84" s="676"/>
      <c r="E84" s="646"/>
      <c r="F84" s="678"/>
      <c r="G84" s="466"/>
      <c r="H84" s="630"/>
      <c r="I84" s="630"/>
      <c r="J84" s="630"/>
      <c r="K84" s="630"/>
      <c r="L84" s="630"/>
      <c r="M84" s="630"/>
      <c r="N84" s="630"/>
      <c r="O84" s="630"/>
      <c r="P84" s="630"/>
      <c r="Q84" s="630"/>
      <c r="R84" s="510"/>
    </row>
    <row r="85" spans="1:18" s="104" customFormat="1" ht="33" customHeight="1">
      <c r="A85" s="683"/>
      <c r="B85" s="550" t="s">
        <v>565</v>
      </c>
      <c r="C85" s="686"/>
      <c r="D85" s="676"/>
      <c r="E85" s="646"/>
      <c r="F85" s="678"/>
      <c r="G85" s="466"/>
      <c r="H85" s="630"/>
      <c r="I85" s="630"/>
      <c r="J85" s="630"/>
      <c r="K85" s="630"/>
      <c r="L85" s="630"/>
      <c r="M85" s="630"/>
      <c r="N85" s="630"/>
      <c r="O85" s="630"/>
      <c r="P85" s="630"/>
      <c r="Q85" s="630"/>
      <c r="R85" s="510"/>
    </row>
    <row r="86" spans="1:18" s="104" customFormat="1" ht="33" customHeight="1">
      <c r="A86" s="683"/>
      <c r="B86" s="550" t="s">
        <v>566</v>
      </c>
      <c r="C86" s="686"/>
      <c r="D86" s="676"/>
      <c r="E86" s="646"/>
      <c r="F86" s="678"/>
      <c r="G86" s="466"/>
      <c r="H86" s="630"/>
      <c r="I86" s="630"/>
      <c r="J86" s="630"/>
      <c r="K86" s="630"/>
      <c r="L86" s="630"/>
      <c r="M86" s="630"/>
      <c r="N86" s="630"/>
      <c r="O86" s="630"/>
      <c r="P86" s="630"/>
      <c r="Q86" s="630"/>
      <c r="R86" s="510"/>
    </row>
    <row r="87" spans="1:18" s="104" customFormat="1" ht="33" customHeight="1" thickBot="1">
      <c r="A87" s="684"/>
      <c r="B87" s="165"/>
      <c r="C87" s="687"/>
      <c r="D87" s="677"/>
      <c r="E87" s="647"/>
      <c r="F87" s="679"/>
      <c r="G87" s="467"/>
      <c r="H87" s="631"/>
      <c r="I87" s="631"/>
      <c r="J87" s="631"/>
      <c r="K87" s="631"/>
      <c r="L87" s="631"/>
      <c r="M87" s="631"/>
      <c r="N87" s="631"/>
      <c r="O87" s="631"/>
      <c r="P87" s="631"/>
      <c r="Q87" s="631"/>
      <c r="R87" s="511"/>
    </row>
    <row r="88" spans="1:18" s="104" customFormat="1" ht="33" customHeight="1">
      <c r="A88" s="665">
        <v>12</v>
      </c>
      <c r="B88" s="536" t="s">
        <v>413</v>
      </c>
      <c r="C88" s="504" t="s">
        <v>567</v>
      </c>
      <c r="D88" s="536"/>
      <c r="E88" s="645" t="s">
        <v>451</v>
      </c>
      <c r="F88" s="102" t="s">
        <v>111</v>
      </c>
      <c r="G88" s="458"/>
      <c r="H88" s="109"/>
      <c r="I88" s="103"/>
      <c r="J88" s="103"/>
      <c r="K88" s="103"/>
      <c r="L88" s="103"/>
      <c r="M88" s="103"/>
      <c r="N88" s="103"/>
      <c r="O88" s="103"/>
      <c r="P88" s="103"/>
      <c r="Q88" s="156"/>
      <c r="R88" s="376"/>
    </row>
    <row r="89" spans="1:18" s="104" customFormat="1" ht="33" customHeight="1">
      <c r="A89" s="666"/>
      <c r="B89" s="553" t="s">
        <v>414</v>
      </c>
      <c r="C89" s="505"/>
      <c r="D89" s="117"/>
      <c r="E89" s="691"/>
      <c r="F89" s="557" t="s">
        <v>112</v>
      </c>
      <c r="G89" s="468"/>
      <c r="H89" s="129"/>
      <c r="I89" s="113"/>
      <c r="J89" s="113"/>
      <c r="K89" s="113"/>
      <c r="L89" s="113"/>
      <c r="M89" s="113"/>
      <c r="N89" s="113"/>
      <c r="O89" s="113"/>
      <c r="P89" s="113"/>
      <c r="Q89" s="151"/>
      <c r="R89" s="381"/>
    </row>
    <row r="90" spans="1:18" s="104" customFormat="1" ht="33" customHeight="1" thickBot="1">
      <c r="A90" s="666"/>
      <c r="B90" s="553" t="s">
        <v>568</v>
      </c>
      <c r="C90" s="505"/>
      <c r="D90" s="130"/>
      <c r="E90" s="691"/>
      <c r="F90" s="107" t="s">
        <v>20</v>
      </c>
      <c r="G90" s="497">
        <f>R90*J5</f>
        <v>0</v>
      </c>
      <c r="H90" s="143"/>
      <c r="I90" s="131"/>
      <c r="J90" s="131"/>
      <c r="K90" s="131"/>
      <c r="L90" s="131"/>
      <c r="M90" s="131"/>
      <c r="N90" s="131">
        <v>0</v>
      </c>
      <c r="O90" s="131"/>
      <c r="P90" s="131"/>
      <c r="Q90" s="356"/>
      <c r="R90" s="382">
        <v>0.85</v>
      </c>
    </row>
    <row r="91" spans="1:18" s="104" customFormat="1" ht="80.25" customHeight="1" thickBot="1">
      <c r="A91" s="667"/>
      <c r="B91" s="560" t="s">
        <v>569</v>
      </c>
      <c r="C91" s="506" t="s">
        <v>61</v>
      </c>
      <c r="D91" s="120" t="s">
        <v>609</v>
      </c>
      <c r="E91" s="663"/>
      <c r="F91" s="132" t="s">
        <v>62</v>
      </c>
      <c r="G91" s="471"/>
      <c r="H91" s="627"/>
      <c r="I91" s="627"/>
      <c r="J91" s="627"/>
      <c r="K91" s="627"/>
      <c r="L91" s="627"/>
      <c r="M91" s="627"/>
      <c r="N91" s="627"/>
      <c r="O91" s="627"/>
      <c r="P91" s="627"/>
      <c r="Q91" s="627"/>
      <c r="R91" s="132"/>
    </row>
    <row r="92" spans="1:18" s="104" customFormat="1" ht="33" customHeight="1">
      <c r="A92" s="665">
        <v>13</v>
      </c>
      <c r="B92" s="536" t="s">
        <v>570</v>
      </c>
      <c r="C92" s="668" t="s">
        <v>571</v>
      </c>
      <c r="D92" s="561"/>
      <c r="E92" s="645" t="s">
        <v>451</v>
      </c>
      <c r="F92" s="102" t="s">
        <v>111</v>
      </c>
      <c r="G92" s="458"/>
      <c r="H92" s="109"/>
      <c r="I92" s="103"/>
      <c r="J92" s="103"/>
      <c r="K92" s="103"/>
      <c r="L92" s="103"/>
      <c r="M92" s="103"/>
      <c r="N92" s="103"/>
      <c r="O92" s="103"/>
      <c r="P92" s="103"/>
      <c r="Q92" s="156"/>
      <c r="R92" s="376"/>
    </row>
    <row r="93" spans="1:18" s="104" customFormat="1" ht="33" customHeight="1">
      <c r="A93" s="666"/>
      <c r="B93" s="553" t="s">
        <v>572</v>
      </c>
      <c r="C93" s="669"/>
      <c r="D93" s="133"/>
      <c r="E93" s="691"/>
      <c r="F93" s="557" t="s">
        <v>112</v>
      </c>
      <c r="G93" s="468"/>
      <c r="H93" s="127"/>
      <c r="I93" s="128"/>
      <c r="J93" s="128"/>
      <c r="K93" s="128"/>
      <c r="L93" s="128"/>
      <c r="M93" s="128"/>
      <c r="N93" s="128"/>
      <c r="O93" s="128"/>
      <c r="P93" s="128"/>
      <c r="Q93" s="355"/>
      <c r="R93" s="380"/>
    </row>
    <row r="94" spans="1:18" s="104" customFormat="1" ht="33" customHeight="1" thickBot="1">
      <c r="A94" s="666"/>
      <c r="B94" s="567" t="s">
        <v>63</v>
      </c>
      <c r="C94" s="669"/>
      <c r="D94" s="562"/>
      <c r="E94" s="691"/>
      <c r="F94" s="107" t="s">
        <v>20</v>
      </c>
      <c r="G94" s="497">
        <f>R94*J5</f>
        <v>0</v>
      </c>
      <c r="H94" s="126"/>
      <c r="I94" s="114"/>
      <c r="J94" s="114"/>
      <c r="K94" s="114"/>
      <c r="L94" s="114"/>
      <c r="M94" s="114"/>
      <c r="N94" s="114">
        <v>0</v>
      </c>
      <c r="O94" s="114"/>
      <c r="P94" s="114"/>
      <c r="Q94" s="158"/>
      <c r="R94" s="379">
        <v>1.7</v>
      </c>
    </row>
    <row r="95" spans="1:18" s="104" customFormat="1" ht="33" customHeight="1">
      <c r="A95" s="666"/>
      <c r="B95" s="567" t="s">
        <v>573</v>
      </c>
      <c r="C95" s="669"/>
      <c r="D95" s="668" t="s">
        <v>64</v>
      </c>
      <c r="E95" s="691"/>
      <c r="F95" s="664"/>
      <c r="G95" s="461"/>
      <c r="H95" s="628"/>
      <c r="I95" s="628"/>
      <c r="J95" s="628"/>
      <c r="K95" s="628"/>
      <c r="L95" s="628"/>
      <c r="M95" s="628"/>
      <c r="N95" s="628"/>
      <c r="O95" s="628"/>
      <c r="P95" s="628"/>
      <c r="Q95" s="628"/>
      <c r="R95" s="509"/>
    </row>
    <row r="96" spans="1:18" s="104" customFormat="1" ht="33" customHeight="1">
      <c r="A96" s="666"/>
      <c r="B96" s="567" t="s">
        <v>65</v>
      </c>
      <c r="C96" s="669"/>
      <c r="D96" s="669"/>
      <c r="E96" s="691"/>
      <c r="F96" s="674"/>
      <c r="G96" s="464"/>
      <c r="H96" s="675"/>
      <c r="I96" s="675"/>
      <c r="J96" s="675"/>
      <c r="K96" s="675"/>
      <c r="L96" s="675"/>
      <c r="M96" s="675"/>
      <c r="N96" s="675"/>
      <c r="O96" s="675"/>
      <c r="P96" s="675"/>
      <c r="Q96" s="675"/>
      <c r="R96" s="557"/>
    </row>
    <row r="97" spans="1:18" s="104" customFormat="1" ht="33" customHeight="1">
      <c r="A97" s="666"/>
      <c r="B97" s="567" t="s">
        <v>574</v>
      </c>
      <c r="C97" s="669"/>
      <c r="D97" s="669"/>
      <c r="E97" s="691"/>
      <c r="F97" s="674"/>
      <c r="G97" s="464"/>
      <c r="H97" s="675"/>
      <c r="I97" s="675"/>
      <c r="J97" s="675"/>
      <c r="K97" s="675"/>
      <c r="L97" s="675"/>
      <c r="M97" s="675"/>
      <c r="N97" s="675"/>
      <c r="O97" s="675"/>
      <c r="P97" s="675"/>
      <c r="Q97" s="675"/>
      <c r="R97" s="557"/>
    </row>
    <row r="98" spans="1:18" s="104" customFormat="1" ht="33" customHeight="1">
      <c r="A98" s="666"/>
      <c r="B98" s="567" t="s">
        <v>66</v>
      </c>
      <c r="C98" s="669"/>
      <c r="D98" s="669"/>
      <c r="E98" s="691"/>
      <c r="F98" s="674"/>
      <c r="G98" s="464"/>
      <c r="H98" s="675"/>
      <c r="I98" s="675"/>
      <c r="J98" s="675"/>
      <c r="K98" s="675"/>
      <c r="L98" s="675"/>
      <c r="M98" s="675"/>
      <c r="N98" s="675"/>
      <c r="O98" s="675"/>
      <c r="P98" s="675"/>
      <c r="Q98" s="675"/>
      <c r="R98" s="557"/>
    </row>
    <row r="99" spans="1:18" s="104" customFormat="1" ht="33" customHeight="1" thickBot="1">
      <c r="A99" s="667"/>
      <c r="B99" s="568" t="s">
        <v>575</v>
      </c>
      <c r="C99" s="670"/>
      <c r="D99" s="670"/>
      <c r="E99" s="663"/>
      <c r="F99" s="693"/>
      <c r="G99" s="470"/>
      <c r="H99" s="635"/>
      <c r="I99" s="635"/>
      <c r="J99" s="635"/>
      <c r="K99" s="635"/>
      <c r="L99" s="635"/>
      <c r="M99" s="635"/>
      <c r="N99" s="635"/>
      <c r="O99" s="635"/>
      <c r="P99" s="635"/>
      <c r="Q99" s="635"/>
      <c r="R99" s="558"/>
    </row>
    <row r="100" spans="1:18" s="104" customFormat="1" ht="33" customHeight="1">
      <c r="A100" s="665">
        <v>14</v>
      </c>
      <c r="B100" s="134" t="s">
        <v>576</v>
      </c>
      <c r="C100" s="504" t="s">
        <v>577</v>
      </c>
      <c r="D100" s="668" t="s">
        <v>67</v>
      </c>
      <c r="E100" s="645" t="s">
        <v>451</v>
      </c>
      <c r="F100" s="281" t="s">
        <v>111</v>
      </c>
      <c r="G100" s="456">
        <f>R100*J5</f>
        <v>0</v>
      </c>
      <c r="H100" s="109">
        <v>0</v>
      </c>
      <c r="I100" s="103"/>
      <c r="J100" s="103"/>
      <c r="K100" s="103"/>
      <c r="L100" s="103"/>
      <c r="M100" s="103"/>
      <c r="N100" s="103"/>
      <c r="O100" s="103"/>
      <c r="P100" s="103"/>
      <c r="Q100" s="156"/>
      <c r="R100" s="376">
        <v>8</v>
      </c>
    </row>
    <row r="101" spans="1:18" s="104" customFormat="1" ht="32.25" customHeight="1">
      <c r="A101" s="666"/>
      <c r="B101" s="135" t="s">
        <v>68</v>
      </c>
      <c r="C101" s="505" t="s">
        <v>580</v>
      </c>
      <c r="D101" s="669"/>
      <c r="E101" s="691"/>
      <c r="F101" s="510" t="s">
        <v>112</v>
      </c>
      <c r="G101" s="468">
        <f>R101*J5</f>
        <v>0</v>
      </c>
      <c r="H101" s="143"/>
      <c r="I101" s="131"/>
      <c r="J101" s="131"/>
      <c r="K101" s="131">
        <v>0</v>
      </c>
      <c r="L101" s="131"/>
      <c r="M101" s="131"/>
      <c r="N101" s="131"/>
      <c r="O101" s="131"/>
      <c r="P101" s="131"/>
      <c r="Q101" s="356"/>
      <c r="R101" s="382">
        <v>10</v>
      </c>
    </row>
    <row r="102" spans="1:18" s="104" customFormat="1" ht="33" customHeight="1" thickBot="1">
      <c r="A102" s="666"/>
      <c r="B102" s="135" t="s">
        <v>70</v>
      </c>
      <c r="C102" s="505"/>
      <c r="D102" s="669"/>
      <c r="E102" s="691"/>
      <c r="F102" s="282" t="s">
        <v>20</v>
      </c>
      <c r="G102" s="497">
        <f>R102*J5</f>
        <v>0</v>
      </c>
      <c r="H102" s="126"/>
      <c r="I102" s="114"/>
      <c r="J102" s="114"/>
      <c r="K102" s="114"/>
      <c r="L102" s="114"/>
      <c r="M102" s="114"/>
      <c r="N102" s="114">
        <v>0</v>
      </c>
      <c r="O102" s="114"/>
      <c r="P102" s="114"/>
      <c r="Q102" s="158"/>
      <c r="R102" s="379">
        <v>6.6</v>
      </c>
    </row>
    <row r="103" spans="1:18" s="104" customFormat="1" ht="33" customHeight="1">
      <c r="A103" s="666"/>
      <c r="B103" s="122" t="s">
        <v>72</v>
      </c>
      <c r="C103" s="505"/>
      <c r="D103" s="669"/>
      <c r="E103" s="691"/>
      <c r="F103" s="688"/>
      <c r="G103" s="436"/>
      <c r="H103" s="628"/>
      <c r="I103" s="629"/>
      <c r="J103" s="629"/>
      <c r="K103" s="629"/>
      <c r="L103" s="629"/>
      <c r="M103" s="629"/>
      <c r="N103" s="629"/>
      <c r="O103" s="629"/>
      <c r="P103" s="629"/>
      <c r="Q103" s="629"/>
      <c r="R103" s="563"/>
    </row>
    <row r="104" spans="1:18" s="104" customFormat="1" ht="33" customHeight="1">
      <c r="A104" s="666"/>
      <c r="B104" s="122" t="s">
        <v>578</v>
      </c>
      <c r="C104" s="505"/>
      <c r="D104" s="669"/>
      <c r="E104" s="691"/>
      <c r="F104" s="678"/>
      <c r="G104" s="466"/>
      <c r="H104" s="630"/>
      <c r="I104" s="630"/>
      <c r="J104" s="630"/>
      <c r="K104" s="630"/>
      <c r="L104" s="630"/>
      <c r="M104" s="630"/>
      <c r="N104" s="630"/>
      <c r="O104" s="630"/>
      <c r="P104" s="630"/>
      <c r="Q104" s="630"/>
      <c r="R104" s="510"/>
    </row>
    <row r="105" spans="1:18" s="104" customFormat="1" ht="33" customHeight="1">
      <c r="A105" s="666"/>
      <c r="B105" s="122" t="s">
        <v>579</v>
      </c>
      <c r="C105" s="505"/>
      <c r="D105" s="669"/>
      <c r="E105" s="691"/>
      <c r="F105" s="678"/>
      <c r="G105" s="466"/>
      <c r="H105" s="630"/>
      <c r="I105" s="630"/>
      <c r="J105" s="630"/>
      <c r="K105" s="630"/>
      <c r="L105" s="630"/>
      <c r="M105" s="630"/>
      <c r="N105" s="630"/>
      <c r="O105" s="630"/>
      <c r="P105" s="630"/>
      <c r="Q105" s="630"/>
      <c r="R105" s="510"/>
    </row>
    <row r="106" spans="1:18" s="104" customFormat="1" ht="33" customHeight="1">
      <c r="A106" s="666"/>
      <c r="B106" s="122" t="s">
        <v>581</v>
      </c>
      <c r="C106" s="526"/>
      <c r="D106" s="669"/>
      <c r="E106" s="691"/>
      <c r="F106" s="678"/>
      <c r="G106" s="466"/>
      <c r="H106" s="630"/>
      <c r="I106" s="630"/>
      <c r="J106" s="630"/>
      <c r="K106" s="630"/>
      <c r="L106" s="630"/>
      <c r="M106" s="630"/>
      <c r="N106" s="630"/>
      <c r="O106" s="630"/>
      <c r="P106" s="630"/>
      <c r="Q106" s="630"/>
      <c r="R106" s="510"/>
    </row>
    <row r="107" spans="1:18" s="104" customFormat="1" ht="48" customHeight="1" thickBot="1">
      <c r="A107" s="667"/>
      <c r="B107" s="136" t="s">
        <v>74</v>
      </c>
      <c r="C107" s="527"/>
      <c r="D107" s="670"/>
      <c r="E107" s="663"/>
      <c r="F107" s="679"/>
      <c r="G107" s="467"/>
      <c r="H107" s="631"/>
      <c r="I107" s="631"/>
      <c r="J107" s="631"/>
      <c r="K107" s="631"/>
      <c r="L107" s="631"/>
      <c r="M107" s="631"/>
      <c r="N107" s="631"/>
      <c r="O107" s="631"/>
      <c r="P107" s="631"/>
      <c r="Q107" s="631"/>
      <c r="R107" s="511"/>
    </row>
    <row r="108" spans="1:18" s="104" customFormat="1" ht="33" customHeight="1">
      <c r="A108" s="665">
        <v>15</v>
      </c>
      <c r="B108" s="536" t="s">
        <v>582</v>
      </c>
      <c r="C108" s="668" t="s">
        <v>75</v>
      </c>
      <c r="D108" s="536"/>
      <c r="E108" s="645" t="s">
        <v>451</v>
      </c>
      <c r="F108" s="281" t="s">
        <v>111</v>
      </c>
      <c r="G108" s="456"/>
      <c r="H108" s="204"/>
      <c r="I108" s="110"/>
      <c r="J108" s="110"/>
      <c r="K108" s="110"/>
      <c r="L108" s="110"/>
      <c r="M108" s="110"/>
      <c r="N108" s="110"/>
      <c r="O108" s="110"/>
      <c r="P108" s="110"/>
      <c r="Q108" s="150"/>
      <c r="R108" s="383"/>
    </row>
    <row r="109" spans="1:18" s="104" customFormat="1" ht="33" customHeight="1">
      <c r="A109" s="666"/>
      <c r="B109" s="559" t="s">
        <v>583</v>
      </c>
      <c r="C109" s="692"/>
      <c r="D109" s="137"/>
      <c r="E109" s="691"/>
      <c r="F109" s="510" t="s">
        <v>112</v>
      </c>
      <c r="G109" s="468">
        <f>R109*J5</f>
        <v>0</v>
      </c>
      <c r="H109" s="127"/>
      <c r="I109" s="128"/>
      <c r="J109" s="128"/>
      <c r="K109" s="128">
        <v>0</v>
      </c>
      <c r="L109" s="128"/>
      <c r="M109" s="128"/>
      <c r="N109" s="128"/>
      <c r="O109" s="128"/>
      <c r="P109" s="128"/>
      <c r="Q109" s="355"/>
      <c r="R109" s="380">
        <v>0.5</v>
      </c>
    </row>
    <row r="110" spans="1:18" s="104" customFormat="1" ht="33" customHeight="1" thickBot="1">
      <c r="A110" s="666"/>
      <c r="B110" s="559" t="s">
        <v>402</v>
      </c>
      <c r="C110" s="692"/>
      <c r="D110" s="133"/>
      <c r="E110" s="691"/>
      <c r="F110" s="282" t="s">
        <v>20</v>
      </c>
      <c r="G110" s="497">
        <f>R110*J5</f>
        <v>0</v>
      </c>
      <c r="H110" s="127"/>
      <c r="I110" s="128"/>
      <c r="J110" s="128"/>
      <c r="K110" s="128"/>
      <c r="L110" s="128"/>
      <c r="M110" s="128"/>
      <c r="N110" s="128">
        <v>0</v>
      </c>
      <c r="O110" s="128"/>
      <c r="P110" s="131"/>
      <c r="Q110" s="355"/>
      <c r="R110" s="380">
        <v>1.4</v>
      </c>
    </row>
    <row r="111" spans="1:18" s="104" customFormat="1" ht="33" customHeight="1">
      <c r="A111" s="666"/>
      <c r="B111" s="505" t="s">
        <v>584</v>
      </c>
      <c r="C111" s="692"/>
      <c r="D111" s="694" t="s">
        <v>610</v>
      </c>
      <c r="E111" s="691"/>
      <c r="F111" s="696"/>
      <c r="G111" s="434"/>
      <c r="H111" s="628"/>
      <c r="I111" s="628"/>
      <c r="J111" s="628"/>
      <c r="K111" s="628"/>
      <c r="L111" s="628"/>
      <c r="M111" s="628"/>
      <c r="N111" s="628"/>
      <c r="O111" s="628"/>
      <c r="P111" s="628"/>
      <c r="Q111" s="628"/>
      <c r="R111" s="535"/>
    </row>
    <row r="112" spans="1:18" s="104" customFormat="1" ht="33" customHeight="1" thickBot="1">
      <c r="A112" s="667"/>
      <c r="B112" s="567" t="s">
        <v>403</v>
      </c>
      <c r="C112" s="681"/>
      <c r="D112" s="695"/>
      <c r="E112" s="663"/>
      <c r="F112" s="697"/>
      <c r="G112" s="435"/>
      <c r="H112" s="635"/>
      <c r="I112" s="635"/>
      <c r="J112" s="635"/>
      <c r="K112" s="635"/>
      <c r="L112" s="635"/>
      <c r="M112" s="635"/>
      <c r="N112" s="635"/>
      <c r="O112" s="635"/>
      <c r="P112" s="635"/>
      <c r="Q112" s="635"/>
      <c r="R112" s="566"/>
    </row>
    <row r="113" spans="1:18" s="104" customFormat="1" ht="33" customHeight="1">
      <c r="A113" s="665">
        <v>16</v>
      </c>
      <c r="B113" s="536" t="s">
        <v>582</v>
      </c>
      <c r="C113" s="504"/>
      <c r="D113" s="536"/>
      <c r="E113" s="645" t="s">
        <v>451</v>
      </c>
      <c r="F113" s="102" t="s">
        <v>111</v>
      </c>
      <c r="G113" s="456"/>
      <c r="H113" s="173"/>
      <c r="I113" s="138"/>
      <c r="J113" s="138"/>
      <c r="K113" s="138"/>
      <c r="L113" s="138"/>
      <c r="M113" s="138"/>
      <c r="N113" s="138"/>
      <c r="O113" s="138"/>
      <c r="P113" s="138"/>
      <c r="Q113" s="168"/>
      <c r="R113" s="384"/>
    </row>
    <row r="114" spans="1:18" s="104" customFormat="1" ht="33" customHeight="1">
      <c r="A114" s="666"/>
      <c r="B114" s="559" t="s">
        <v>402</v>
      </c>
      <c r="C114" s="526"/>
      <c r="D114" s="111"/>
      <c r="E114" s="666"/>
      <c r="F114" s="557" t="s">
        <v>112</v>
      </c>
      <c r="G114" s="468"/>
      <c r="H114" s="169"/>
      <c r="I114" s="139"/>
      <c r="J114" s="139"/>
      <c r="K114" s="139"/>
      <c r="L114" s="139"/>
      <c r="M114" s="139"/>
      <c r="N114" s="139"/>
      <c r="O114" s="139"/>
      <c r="P114" s="139"/>
      <c r="Q114" s="170"/>
      <c r="R114" s="385"/>
    </row>
    <row r="115" spans="1:18" s="104" customFormat="1" ht="33" customHeight="1" thickBot="1">
      <c r="A115" s="666"/>
      <c r="B115" s="505" t="s">
        <v>584</v>
      </c>
      <c r="C115" s="505"/>
      <c r="D115" s="222"/>
      <c r="E115" s="666"/>
      <c r="F115" s="107" t="s">
        <v>20</v>
      </c>
      <c r="G115" s="497">
        <f>R115*J5</f>
        <v>0</v>
      </c>
      <c r="H115" s="178"/>
      <c r="I115" s="140"/>
      <c r="J115" s="140"/>
      <c r="K115" s="140"/>
      <c r="L115" s="140"/>
      <c r="M115" s="140"/>
      <c r="N115" s="140">
        <v>0</v>
      </c>
      <c r="O115" s="140"/>
      <c r="P115" s="141"/>
      <c r="Q115" s="177"/>
      <c r="R115" s="386">
        <v>1.2</v>
      </c>
    </row>
    <row r="116" spans="1:18" s="104" customFormat="1" ht="33" customHeight="1">
      <c r="A116" s="666"/>
      <c r="B116" s="567" t="s">
        <v>403</v>
      </c>
      <c r="C116" s="505" t="s">
        <v>77</v>
      </c>
      <c r="D116" s="223" t="s">
        <v>78</v>
      </c>
      <c r="E116" s="666"/>
      <c r="F116" s="665"/>
      <c r="G116" s="436"/>
      <c r="H116" s="632"/>
      <c r="I116" s="633"/>
      <c r="J116" s="633"/>
      <c r="K116" s="633"/>
      <c r="L116" s="633"/>
      <c r="M116" s="633"/>
      <c r="N116" s="633"/>
      <c r="O116" s="633"/>
      <c r="P116" s="633"/>
      <c r="Q116" s="633"/>
      <c r="R116" s="503"/>
    </row>
    <row r="117" spans="1:18" s="104" customFormat="1" ht="51" customHeight="1" thickBot="1">
      <c r="A117" s="667"/>
      <c r="B117" s="568" t="s">
        <v>404</v>
      </c>
      <c r="C117" s="506" t="s">
        <v>79</v>
      </c>
      <c r="D117" s="560" t="s">
        <v>611</v>
      </c>
      <c r="E117" s="667"/>
      <c r="F117" s="663"/>
      <c r="G117" s="462"/>
      <c r="H117" s="634"/>
      <c r="I117" s="634"/>
      <c r="J117" s="634"/>
      <c r="K117" s="634"/>
      <c r="L117" s="634"/>
      <c r="M117" s="634"/>
      <c r="N117" s="634"/>
      <c r="O117" s="634"/>
      <c r="P117" s="634"/>
      <c r="Q117" s="634"/>
      <c r="R117" s="508"/>
    </row>
    <row r="118" spans="1:18" s="104" customFormat="1" ht="33" customHeight="1">
      <c r="A118" s="665">
        <v>17</v>
      </c>
      <c r="B118" s="536" t="s">
        <v>80</v>
      </c>
      <c r="C118" s="668" t="s">
        <v>79</v>
      </c>
      <c r="D118" s="536"/>
      <c r="E118" s="645" t="s">
        <v>451</v>
      </c>
      <c r="F118" s="102" t="s">
        <v>111</v>
      </c>
      <c r="G118" s="456"/>
      <c r="H118" s="204"/>
      <c r="I118" s="110"/>
      <c r="J118" s="110"/>
      <c r="K118" s="110"/>
      <c r="L118" s="110"/>
      <c r="M118" s="110"/>
      <c r="N118" s="110"/>
      <c r="O118" s="110"/>
      <c r="P118" s="110"/>
      <c r="Q118" s="150"/>
      <c r="R118" s="383"/>
    </row>
    <row r="119" spans="1:18" s="104" customFormat="1" ht="33" customHeight="1">
      <c r="A119" s="666"/>
      <c r="B119" s="559" t="s">
        <v>81</v>
      </c>
      <c r="C119" s="692"/>
      <c r="D119" s="137"/>
      <c r="E119" s="691"/>
      <c r="F119" s="557" t="s">
        <v>112</v>
      </c>
      <c r="G119" s="468"/>
      <c r="H119" s="127"/>
      <c r="I119" s="128"/>
      <c r="J119" s="128"/>
      <c r="K119" s="128"/>
      <c r="L119" s="128"/>
      <c r="M119" s="128"/>
      <c r="N119" s="128"/>
      <c r="O119" s="128"/>
      <c r="P119" s="128"/>
      <c r="Q119" s="355"/>
      <c r="R119" s="380"/>
    </row>
    <row r="120" spans="1:18" s="104" customFormat="1" ht="33" customHeight="1" thickBot="1">
      <c r="A120" s="666"/>
      <c r="B120" s="505" t="s">
        <v>82</v>
      </c>
      <c r="C120" s="692"/>
      <c r="D120" s="133" t="s">
        <v>83</v>
      </c>
      <c r="E120" s="691"/>
      <c r="F120" s="107" t="s">
        <v>20</v>
      </c>
      <c r="G120" s="497">
        <f>R120*J5</f>
        <v>0</v>
      </c>
      <c r="H120" s="127"/>
      <c r="I120" s="128"/>
      <c r="J120" s="128"/>
      <c r="K120" s="128"/>
      <c r="L120" s="128"/>
      <c r="M120" s="128"/>
      <c r="N120" s="128">
        <v>0</v>
      </c>
      <c r="O120" s="128"/>
      <c r="P120" s="131"/>
      <c r="Q120" s="355"/>
      <c r="R120" s="380">
        <v>1.1000000000000001</v>
      </c>
    </row>
    <row r="121" spans="1:18" s="104" customFormat="1" ht="33" customHeight="1">
      <c r="A121" s="666"/>
      <c r="B121" s="567" t="s">
        <v>84</v>
      </c>
      <c r="C121" s="692"/>
      <c r="D121" s="694"/>
      <c r="E121" s="691"/>
      <c r="F121" s="696"/>
      <c r="G121" s="434"/>
      <c r="H121" s="628"/>
      <c r="I121" s="628"/>
      <c r="J121" s="628"/>
      <c r="K121" s="628"/>
      <c r="L121" s="628"/>
      <c r="M121" s="628"/>
      <c r="N121" s="628"/>
      <c r="O121" s="628"/>
      <c r="P121" s="628"/>
      <c r="Q121" s="628"/>
      <c r="R121" s="535"/>
    </row>
    <row r="122" spans="1:18" s="104" customFormat="1" ht="33" customHeight="1">
      <c r="A122" s="666"/>
      <c r="B122" s="567" t="s">
        <v>85</v>
      </c>
      <c r="C122" s="692"/>
      <c r="D122" s="698"/>
      <c r="E122" s="691"/>
      <c r="F122" s="699"/>
      <c r="G122" s="437"/>
      <c r="H122" s="675"/>
      <c r="I122" s="675"/>
      <c r="J122" s="675"/>
      <c r="K122" s="675"/>
      <c r="L122" s="675"/>
      <c r="M122" s="675"/>
      <c r="N122" s="675"/>
      <c r="O122" s="675"/>
      <c r="P122" s="675"/>
      <c r="Q122" s="675"/>
      <c r="R122" s="565"/>
    </row>
    <row r="123" spans="1:18" s="104" customFormat="1" ht="81.75" customHeight="1">
      <c r="A123" s="666"/>
      <c r="B123" s="142" t="s">
        <v>585</v>
      </c>
      <c r="C123" s="692"/>
      <c r="D123" s="698"/>
      <c r="E123" s="691"/>
      <c r="F123" s="699"/>
      <c r="G123" s="437"/>
      <c r="H123" s="675"/>
      <c r="I123" s="675"/>
      <c r="J123" s="675"/>
      <c r="K123" s="675"/>
      <c r="L123" s="675"/>
      <c r="M123" s="675"/>
      <c r="N123" s="675"/>
      <c r="O123" s="675"/>
      <c r="P123" s="675"/>
      <c r="Q123" s="675"/>
      <c r="R123" s="565"/>
    </row>
    <row r="124" spans="1:18" s="104" customFormat="1" ht="51" customHeight="1" thickBot="1">
      <c r="A124" s="667"/>
      <c r="B124" s="560" t="s">
        <v>586</v>
      </c>
      <c r="C124" s="681"/>
      <c r="D124" s="695"/>
      <c r="E124" s="663"/>
      <c r="F124" s="679"/>
      <c r="G124" s="467"/>
      <c r="H124" s="631"/>
      <c r="I124" s="631"/>
      <c r="J124" s="631"/>
      <c r="K124" s="631"/>
      <c r="L124" s="631"/>
      <c r="M124" s="631"/>
      <c r="N124" s="631"/>
      <c r="O124" s="631"/>
      <c r="P124" s="631"/>
      <c r="Q124" s="631"/>
      <c r="R124" s="511"/>
    </row>
    <row r="125" spans="1:18" s="104" customFormat="1" ht="33" customHeight="1">
      <c r="A125" s="665">
        <v>18</v>
      </c>
      <c r="B125" s="536" t="s">
        <v>587</v>
      </c>
      <c r="C125" s="504"/>
      <c r="D125" s="536"/>
      <c r="E125" s="645" t="s">
        <v>451</v>
      </c>
      <c r="F125" s="102" t="s">
        <v>111</v>
      </c>
      <c r="G125" s="456"/>
      <c r="H125" s="204"/>
      <c r="I125" s="103"/>
      <c r="J125" s="110"/>
      <c r="K125" s="110"/>
      <c r="L125" s="110"/>
      <c r="M125" s="110"/>
      <c r="N125" s="110"/>
      <c r="O125" s="110"/>
      <c r="P125" s="110"/>
      <c r="Q125" s="150"/>
      <c r="R125" s="383"/>
    </row>
    <row r="126" spans="1:18" s="104" customFormat="1" ht="33" customHeight="1">
      <c r="A126" s="666"/>
      <c r="B126" s="553" t="s">
        <v>588</v>
      </c>
      <c r="C126" s="505"/>
      <c r="D126" s="133"/>
      <c r="E126" s="691"/>
      <c r="F126" s="557" t="s">
        <v>112</v>
      </c>
      <c r="G126" s="468">
        <f>R126*J5</f>
        <v>0</v>
      </c>
      <c r="H126" s="127"/>
      <c r="I126" s="128"/>
      <c r="J126" s="128"/>
      <c r="K126" s="128">
        <v>0</v>
      </c>
      <c r="L126" s="113"/>
      <c r="M126" s="128"/>
      <c r="N126" s="128"/>
      <c r="O126" s="128"/>
      <c r="P126" s="128"/>
      <c r="Q126" s="355"/>
      <c r="R126" s="380">
        <v>2.1</v>
      </c>
    </row>
    <row r="127" spans="1:18" s="104" customFormat="1" ht="33" customHeight="1" thickBot="1">
      <c r="A127" s="666"/>
      <c r="B127" s="559" t="s">
        <v>86</v>
      </c>
      <c r="C127" s="505"/>
      <c r="D127" s="562"/>
      <c r="E127" s="691"/>
      <c r="F127" s="107" t="s">
        <v>20</v>
      </c>
      <c r="G127" s="497">
        <f>R127*J5</f>
        <v>0</v>
      </c>
      <c r="H127" s="143"/>
      <c r="I127" s="131"/>
      <c r="J127" s="131"/>
      <c r="K127" s="131"/>
      <c r="L127" s="131"/>
      <c r="M127" s="131"/>
      <c r="N127" s="131">
        <v>0</v>
      </c>
      <c r="O127" s="131"/>
      <c r="P127" s="131"/>
      <c r="Q127" s="356"/>
      <c r="R127" s="382">
        <v>3.5</v>
      </c>
    </row>
    <row r="128" spans="1:18" s="104" customFormat="1" ht="34.5" customHeight="1">
      <c r="A128" s="666"/>
      <c r="B128" s="559" t="s">
        <v>589</v>
      </c>
      <c r="C128" s="505" t="s">
        <v>87</v>
      </c>
      <c r="D128" s="559" t="s">
        <v>612</v>
      </c>
      <c r="E128" s="691"/>
      <c r="F128" s="665"/>
      <c r="G128" s="436"/>
      <c r="H128" s="700"/>
      <c r="I128" s="633"/>
      <c r="J128" s="633"/>
      <c r="K128" s="633"/>
      <c r="L128" s="633"/>
      <c r="M128" s="633"/>
      <c r="N128" s="633"/>
      <c r="O128" s="633"/>
      <c r="P128" s="633"/>
      <c r="Q128" s="633"/>
      <c r="R128" s="503"/>
    </row>
    <row r="129" spans="1:18" s="104" customFormat="1" ht="33" customHeight="1">
      <c r="A129" s="666"/>
      <c r="B129" s="559" t="s">
        <v>590</v>
      </c>
      <c r="C129" s="505" t="s">
        <v>79</v>
      </c>
      <c r="D129" s="559" t="s">
        <v>88</v>
      </c>
      <c r="E129" s="691"/>
      <c r="F129" s="691"/>
      <c r="G129" s="472"/>
      <c r="H129" s="701"/>
      <c r="I129" s="701"/>
      <c r="J129" s="701"/>
      <c r="K129" s="701"/>
      <c r="L129" s="701"/>
      <c r="M129" s="701"/>
      <c r="N129" s="701"/>
      <c r="O129" s="701"/>
      <c r="P129" s="701"/>
      <c r="Q129" s="701"/>
      <c r="R129" s="507"/>
    </row>
    <row r="130" spans="1:18" s="104" customFormat="1" ht="33" customHeight="1">
      <c r="A130" s="666"/>
      <c r="B130" s="559" t="s">
        <v>591</v>
      </c>
      <c r="C130" s="505"/>
      <c r="D130" s="559"/>
      <c r="E130" s="691"/>
      <c r="F130" s="691"/>
      <c r="G130" s="472"/>
      <c r="H130" s="701"/>
      <c r="I130" s="701"/>
      <c r="J130" s="701"/>
      <c r="K130" s="701"/>
      <c r="L130" s="701"/>
      <c r="M130" s="701"/>
      <c r="N130" s="701"/>
      <c r="O130" s="701"/>
      <c r="P130" s="701"/>
      <c r="Q130" s="701"/>
      <c r="R130" s="507"/>
    </row>
    <row r="131" spans="1:18" s="104" customFormat="1" ht="45" customHeight="1" thickBot="1">
      <c r="A131" s="666"/>
      <c r="B131" s="560" t="s">
        <v>89</v>
      </c>
      <c r="C131" s="505"/>
      <c r="D131" s="559"/>
      <c r="E131" s="691"/>
      <c r="F131" s="691"/>
      <c r="G131" s="472"/>
      <c r="H131" s="701"/>
      <c r="I131" s="701"/>
      <c r="J131" s="701"/>
      <c r="K131" s="701"/>
      <c r="L131" s="701"/>
      <c r="M131" s="701"/>
      <c r="N131" s="701"/>
      <c r="O131" s="701"/>
      <c r="P131" s="701"/>
      <c r="Q131" s="701"/>
      <c r="R131" s="507"/>
    </row>
    <row r="132" spans="1:18" s="104" customFormat="1" ht="33" customHeight="1">
      <c r="A132" s="665">
        <v>19</v>
      </c>
      <c r="B132" s="536" t="s">
        <v>90</v>
      </c>
      <c r="C132" s="668" t="s">
        <v>91</v>
      </c>
      <c r="D132" s="561"/>
      <c r="E132" s="645" t="s">
        <v>451</v>
      </c>
      <c r="F132" s="102" t="s">
        <v>111</v>
      </c>
      <c r="G132" s="456"/>
      <c r="H132" s="109"/>
      <c r="I132" s="103"/>
      <c r="J132" s="103"/>
      <c r="K132" s="103"/>
      <c r="L132" s="103"/>
      <c r="M132" s="103"/>
      <c r="N132" s="103"/>
      <c r="O132" s="103"/>
      <c r="P132" s="512"/>
      <c r="Q132" s="156"/>
      <c r="R132" s="376"/>
    </row>
    <row r="133" spans="1:18" s="104" customFormat="1" ht="33" customHeight="1">
      <c r="A133" s="666"/>
      <c r="B133" s="559" t="s">
        <v>92</v>
      </c>
      <c r="C133" s="669"/>
      <c r="D133" s="117"/>
      <c r="E133" s="646"/>
      <c r="F133" s="557" t="s">
        <v>112</v>
      </c>
      <c r="G133" s="468"/>
      <c r="H133" s="129"/>
      <c r="I133" s="113"/>
      <c r="J133" s="113"/>
      <c r="K133" s="113"/>
      <c r="L133" s="113"/>
      <c r="M133" s="113"/>
      <c r="N133" s="113"/>
      <c r="O133" s="113"/>
      <c r="P133" s="113"/>
      <c r="Q133" s="151"/>
      <c r="R133" s="381"/>
    </row>
    <row r="134" spans="1:18" s="104" customFormat="1" ht="33" customHeight="1" thickBot="1">
      <c r="A134" s="666"/>
      <c r="B134" s="559" t="s">
        <v>592</v>
      </c>
      <c r="C134" s="669"/>
      <c r="D134" s="560"/>
      <c r="E134" s="646"/>
      <c r="F134" s="107" t="s">
        <v>20</v>
      </c>
      <c r="G134" s="497">
        <f>R134*J5</f>
        <v>0</v>
      </c>
      <c r="H134" s="126"/>
      <c r="I134" s="114"/>
      <c r="J134" s="114"/>
      <c r="K134" s="114"/>
      <c r="L134" s="114"/>
      <c r="M134" s="114"/>
      <c r="N134" s="114">
        <v>0</v>
      </c>
      <c r="O134" s="114"/>
      <c r="P134" s="114"/>
      <c r="Q134" s="158"/>
      <c r="R134" s="379">
        <v>1.3</v>
      </c>
    </row>
    <row r="135" spans="1:18" s="104" customFormat="1" ht="48" customHeight="1" thickBot="1">
      <c r="A135" s="667"/>
      <c r="B135" s="560" t="s">
        <v>593</v>
      </c>
      <c r="C135" s="670"/>
      <c r="D135" s="144" t="s">
        <v>93</v>
      </c>
      <c r="E135" s="647"/>
      <c r="F135" s="132"/>
      <c r="G135" s="470"/>
      <c r="H135" s="635"/>
      <c r="I135" s="635"/>
      <c r="J135" s="635"/>
      <c r="K135" s="635"/>
      <c r="L135" s="635"/>
      <c r="M135" s="635"/>
      <c r="N135" s="635"/>
      <c r="O135" s="635"/>
      <c r="P135" s="635"/>
      <c r="Q135" s="635"/>
      <c r="R135" s="558"/>
    </row>
    <row r="136" spans="1:18" s="104" customFormat="1" ht="33" customHeight="1">
      <c r="A136" s="665">
        <v>20</v>
      </c>
      <c r="B136" s="536" t="s">
        <v>594</v>
      </c>
      <c r="C136" s="668" t="s">
        <v>103</v>
      </c>
      <c r="D136" s="561" t="s">
        <v>94</v>
      </c>
      <c r="E136" s="645" t="s">
        <v>607</v>
      </c>
      <c r="F136" s="102" t="s">
        <v>111</v>
      </c>
      <c r="G136" s="456">
        <f>R136*J5</f>
        <v>0</v>
      </c>
      <c r="H136" s="109"/>
      <c r="I136" s="103"/>
      <c r="J136" s="103">
        <v>0</v>
      </c>
      <c r="K136" s="103"/>
      <c r="L136" s="103"/>
      <c r="M136" s="103"/>
      <c r="N136" s="103"/>
      <c r="O136" s="103"/>
      <c r="P136" s="512"/>
      <c r="Q136" s="156"/>
      <c r="R136" s="376">
        <v>1.6</v>
      </c>
    </row>
    <row r="137" spans="1:18" s="104" customFormat="1" ht="33" customHeight="1">
      <c r="A137" s="666"/>
      <c r="B137" s="553" t="s">
        <v>423</v>
      </c>
      <c r="C137" s="669"/>
      <c r="D137" s="117"/>
      <c r="E137" s="646"/>
      <c r="F137" s="557" t="s">
        <v>112</v>
      </c>
      <c r="G137" s="468"/>
      <c r="H137" s="129"/>
      <c r="I137" s="113"/>
      <c r="J137" s="113"/>
      <c r="K137" s="113"/>
      <c r="L137" s="113"/>
      <c r="M137" s="113"/>
      <c r="N137" s="113"/>
      <c r="O137" s="113"/>
      <c r="P137" s="113"/>
      <c r="Q137" s="151"/>
      <c r="R137" s="381"/>
    </row>
    <row r="138" spans="1:18" s="104" customFormat="1" ht="33" customHeight="1" thickBot="1">
      <c r="A138" s="666"/>
      <c r="B138" s="559" t="s">
        <v>95</v>
      </c>
      <c r="C138" s="669"/>
      <c r="D138" s="560"/>
      <c r="E138" s="646"/>
      <c r="F138" s="107" t="s">
        <v>20</v>
      </c>
      <c r="G138" s="497"/>
      <c r="H138" s="126"/>
      <c r="I138" s="114"/>
      <c r="J138" s="114"/>
      <c r="K138" s="114"/>
      <c r="L138" s="114"/>
      <c r="M138" s="114"/>
      <c r="N138" s="114"/>
      <c r="O138" s="114"/>
      <c r="P138" s="114"/>
      <c r="Q138" s="158"/>
      <c r="R138" s="379"/>
    </row>
    <row r="139" spans="1:18" s="104" customFormat="1" ht="33" customHeight="1">
      <c r="A139" s="666"/>
      <c r="B139" s="559" t="s">
        <v>96</v>
      </c>
      <c r="C139" s="669"/>
      <c r="D139" s="671" t="s">
        <v>31</v>
      </c>
      <c r="E139" s="646"/>
      <c r="F139" s="664"/>
      <c r="G139" s="464"/>
      <c r="H139" s="675"/>
      <c r="I139" s="675"/>
      <c r="J139" s="675"/>
      <c r="K139" s="675"/>
      <c r="L139" s="675"/>
      <c r="M139" s="675"/>
      <c r="N139" s="675"/>
      <c r="O139" s="675"/>
      <c r="P139" s="675"/>
      <c r="Q139" s="675"/>
      <c r="R139" s="557"/>
    </row>
    <row r="140" spans="1:18" s="104" customFormat="1" ht="33" customHeight="1">
      <c r="A140" s="666"/>
      <c r="B140" s="559" t="s">
        <v>595</v>
      </c>
      <c r="C140" s="669"/>
      <c r="D140" s="676"/>
      <c r="E140" s="646"/>
      <c r="F140" s="674"/>
      <c r="G140" s="464"/>
      <c r="H140" s="675"/>
      <c r="I140" s="675"/>
      <c r="J140" s="675"/>
      <c r="K140" s="675"/>
      <c r="L140" s="675"/>
      <c r="M140" s="675"/>
      <c r="N140" s="675"/>
      <c r="O140" s="675"/>
      <c r="P140" s="675"/>
      <c r="Q140" s="675"/>
      <c r="R140" s="557"/>
    </row>
    <row r="141" spans="1:18" s="104" customFormat="1" ht="33" customHeight="1">
      <c r="A141" s="666"/>
      <c r="B141" s="559" t="s">
        <v>46</v>
      </c>
      <c r="C141" s="669"/>
      <c r="D141" s="676"/>
      <c r="E141" s="646"/>
      <c r="F141" s="674"/>
      <c r="G141" s="464"/>
      <c r="H141" s="675"/>
      <c r="I141" s="675"/>
      <c r="J141" s="675"/>
      <c r="K141" s="675"/>
      <c r="L141" s="675"/>
      <c r="M141" s="675"/>
      <c r="N141" s="675"/>
      <c r="O141" s="675"/>
      <c r="P141" s="675"/>
      <c r="Q141" s="675"/>
      <c r="R141" s="557"/>
    </row>
    <row r="142" spans="1:18" s="104" customFormat="1" ht="45" customHeight="1" thickBot="1">
      <c r="A142" s="667"/>
      <c r="B142" s="560" t="s">
        <v>97</v>
      </c>
      <c r="C142" s="670"/>
      <c r="D142" s="677"/>
      <c r="E142" s="647"/>
      <c r="F142" s="679"/>
      <c r="G142" s="467"/>
      <c r="H142" s="635"/>
      <c r="I142" s="635"/>
      <c r="J142" s="635"/>
      <c r="K142" s="635"/>
      <c r="L142" s="635"/>
      <c r="M142" s="635"/>
      <c r="N142" s="635"/>
      <c r="O142" s="635"/>
      <c r="P142" s="635"/>
      <c r="Q142" s="635"/>
      <c r="R142" s="511"/>
    </row>
    <row r="143" spans="1:18" s="104" customFormat="1" ht="33" customHeight="1">
      <c r="A143" s="665">
        <v>21</v>
      </c>
      <c r="B143" s="536" t="s">
        <v>415</v>
      </c>
      <c r="C143" s="668" t="s">
        <v>103</v>
      </c>
      <c r="D143" s="536" t="s">
        <v>98</v>
      </c>
      <c r="E143" s="645" t="s">
        <v>17</v>
      </c>
      <c r="F143" s="102" t="s">
        <v>111</v>
      </c>
      <c r="G143" s="456">
        <f>R143*J5</f>
        <v>0</v>
      </c>
      <c r="H143" s="109"/>
      <c r="I143" s="103"/>
      <c r="J143" s="103">
        <v>0</v>
      </c>
      <c r="K143" s="103"/>
      <c r="L143" s="103"/>
      <c r="M143" s="103"/>
      <c r="N143" s="103"/>
      <c r="O143" s="512"/>
      <c r="P143" s="103"/>
      <c r="Q143" s="156"/>
      <c r="R143" s="376">
        <v>1.8</v>
      </c>
    </row>
    <row r="144" spans="1:18" s="104" customFormat="1" ht="33" customHeight="1">
      <c r="A144" s="666"/>
      <c r="B144" s="553" t="s">
        <v>429</v>
      </c>
      <c r="C144" s="669"/>
      <c r="D144" s="117"/>
      <c r="E144" s="646"/>
      <c r="F144" s="557" t="s">
        <v>112</v>
      </c>
      <c r="G144" s="468"/>
      <c r="H144" s="129"/>
      <c r="I144" s="113"/>
      <c r="J144" s="113"/>
      <c r="K144" s="113"/>
      <c r="L144" s="113"/>
      <c r="M144" s="113"/>
      <c r="N144" s="113"/>
      <c r="O144" s="113"/>
      <c r="P144" s="113"/>
      <c r="Q144" s="151"/>
      <c r="R144" s="381"/>
    </row>
    <row r="145" spans="1:18" s="104" customFormat="1" ht="33" customHeight="1" thickBot="1">
      <c r="A145" s="666"/>
      <c r="B145" s="559" t="s">
        <v>99</v>
      </c>
      <c r="C145" s="669"/>
      <c r="D145" s="560"/>
      <c r="E145" s="646"/>
      <c r="F145" s="107" t="s">
        <v>20</v>
      </c>
      <c r="G145" s="497"/>
      <c r="H145" s="126"/>
      <c r="I145" s="114"/>
      <c r="J145" s="114"/>
      <c r="K145" s="114"/>
      <c r="L145" s="114"/>
      <c r="M145" s="114"/>
      <c r="N145" s="114"/>
      <c r="O145" s="114"/>
      <c r="P145" s="114"/>
      <c r="Q145" s="158"/>
      <c r="R145" s="379"/>
    </row>
    <row r="146" spans="1:18" s="104" customFormat="1" ht="33" customHeight="1">
      <c r="A146" s="666"/>
      <c r="B146" s="559" t="s">
        <v>100</v>
      </c>
      <c r="C146" s="669"/>
      <c r="D146" s="671" t="s">
        <v>613</v>
      </c>
      <c r="E146" s="646"/>
      <c r="F146" s="664"/>
      <c r="G146" s="461"/>
      <c r="H146" s="628"/>
      <c r="I146" s="628"/>
      <c r="J146" s="628"/>
      <c r="K146" s="628"/>
      <c r="L146" s="628"/>
      <c r="M146" s="628"/>
      <c r="N146" s="628"/>
      <c r="O146" s="628"/>
      <c r="P146" s="628"/>
      <c r="Q146" s="628"/>
      <c r="R146" s="509"/>
    </row>
    <row r="147" spans="1:18" s="104" customFormat="1" ht="33" customHeight="1">
      <c r="A147" s="666"/>
      <c r="B147" s="559" t="s">
        <v>596</v>
      </c>
      <c r="C147" s="669"/>
      <c r="D147" s="676"/>
      <c r="E147" s="646"/>
      <c r="F147" s="674"/>
      <c r="G147" s="464"/>
      <c r="H147" s="675"/>
      <c r="I147" s="675"/>
      <c r="J147" s="675"/>
      <c r="K147" s="675"/>
      <c r="L147" s="675"/>
      <c r="M147" s="675"/>
      <c r="N147" s="675"/>
      <c r="O147" s="675"/>
      <c r="P147" s="675"/>
      <c r="Q147" s="675"/>
      <c r="R147" s="557"/>
    </row>
    <row r="148" spans="1:18" s="104" customFormat="1" ht="51" customHeight="1" thickBot="1">
      <c r="A148" s="667"/>
      <c r="B148" s="560" t="s">
        <v>101</v>
      </c>
      <c r="C148" s="670"/>
      <c r="D148" s="677"/>
      <c r="E148" s="647"/>
      <c r="F148" s="693"/>
      <c r="G148" s="470"/>
      <c r="H148" s="635"/>
      <c r="I148" s="635"/>
      <c r="J148" s="635"/>
      <c r="K148" s="635"/>
      <c r="L148" s="635"/>
      <c r="M148" s="635"/>
      <c r="N148" s="635"/>
      <c r="O148" s="635"/>
      <c r="P148" s="635"/>
      <c r="Q148" s="635"/>
      <c r="R148" s="558"/>
    </row>
    <row r="149" spans="1:18" s="104" customFormat="1" ht="33" customHeight="1">
      <c r="A149" s="665">
        <v>22</v>
      </c>
      <c r="B149" s="559" t="s">
        <v>424</v>
      </c>
      <c r="C149" s="668" t="s">
        <v>103</v>
      </c>
      <c r="D149" s="536" t="s">
        <v>431</v>
      </c>
      <c r="E149" s="645" t="s">
        <v>17</v>
      </c>
      <c r="F149" s="102" t="s">
        <v>111</v>
      </c>
      <c r="G149" s="456">
        <f>R149*J5</f>
        <v>0</v>
      </c>
      <c r="H149" s="109"/>
      <c r="I149" s="103"/>
      <c r="J149" s="103">
        <v>0</v>
      </c>
      <c r="K149" s="103"/>
      <c r="L149" s="103"/>
      <c r="M149" s="103"/>
      <c r="N149" s="103"/>
      <c r="O149" s="512"/>
      <c r="P149" s="103"/>
      <c r="Q149" s="156"/>
      <c r="R149" s="376">
        <v>0.5</v>
      </c>
    </row>
    <row r="150" spans="1:18" s="104" customFormat="1" ht="33" customHeight="1">
      <c r="A150" s="666"/>
      <c r="B150" s="559" t="s">
        <v>430</v>
      </c>
      <c r="C150" s="669"/>
      <c r="D150" s="117"/>
      <c r="E150" s="646"/>
      <c r="F150" s="557" t="s">
        <v>112</v>
      </c>
      <c r="G150" s="468"/>
      <c r="H150" s="129"/>
      <c r="I150" s="113"/>
      <c r="J150" s="113"/>
      <c r="K150" s="113"/>
      <c r="L150" s="113"/>
      <c r="M150" s="113"/>
      <c r="N150" s="113"/>
      <c r="O150" s="113"/>
      <c r="P150" s="113"/>
      <c r="Q150" s="151"/>
      <c r="R150" s="381"/>
    </row>
    <row r="151" spans="1:18" s="104" customFormat="1" ht="33" customHeight="1" thickBot="1">
      <c r="A151" s="666"/>
      <c r="B151" s="559" t="s">
        <v>425</v>
      </c>
      <c r="C151" s="669"/>
      <c r="D151" s="560"/>
      <c r="E151" s="646"/>
      <c r="F151" s="107" t="s">
        <v>20</v>
      </c>
      <c r="G151" s="497">
        <f>R151*J5</f>
        <v>0</v>
      </c>
      <c r="H151" s="126"/>
      <c r="I151" s="114"/>
      <c r="J151" s="114"/>
      <c r="K151" s="114"/>
      <c r="L151" s="114"/>
      <c r="M151" s="114"/>
      <c r="N151" s="114"/>
      <c r="O151" s="114"/>
      <c r="P151" s="114"/>
      <c r="Q151" s="158">
        <v>0</v>
      </c>
      <c r="R151" s="379">
        <v>1.5</v>
      </c>
    </row>
    <row r="152" spans="1:18" s="104" customFormat="1" ht="33" customHeight="1">
      <c r="A152" s="666"/>
      <c r="B152" s="559" t="s">
        <v>426</v>
      </c>
      <c r="C152" s="669"/>
      <c r="D152" s="671" t="s">
        <v>409</v>
      </c>
      <c r="E152" s="646"/>
      <c r="F152" s="664"/>
      <c r="G152" s="461"/>
      <c r="H152" s="628"/>
      <c r="I152" s="628"/>
      <c r="J152" s="628"/>
      <c r="K152" s="628"/>
      <c r="L152" s="628"/>
      <c r="M152" s="628"/>
      <c r="N152" s="628"/>
      <c r="O152" s="628"/>
      <c r="P152" s="628"/>
      <c r="Q152" s="628"/>
      <c r="R152" s="509"/>
    </row>
    <row r="153" spans="1:18" s="104" customFormat="1" ht="33" customHeight="1">
      <c r="A153" s="666"/>
      <c r="B153" s="559" t="s">
        <v>427</v>
      </c>
      <c r="C153" s="669"/>
      <c r="D153" s="676"/>
      <c r="E153" s="646"/>
      <c r="F153" s="674"/>
      <c r="G153" s="464"/>
      <c r="H153" s="675"/>
      <c r="I153" s="675"/>
      <c r="J153" s="675"/>
      <c r="K153" s="675"/>
      <c r="L153" s="675"/>
      <c r="M153" s="675"/>
      <c r="N153" s="675"/>
      <c r="O153" s="675"/>
      <c r="P153" s="675"/>
      <c r="Q153" s="675"/>
      <c r="R153" s="557"/>
    </row>
    <row r="154" spans="1:18" s="104" customFormat="1" ht="33" customHeight="1" thickBot="1">
      <c r="A154" s="667"/>
      <c r="B154" s="559" t="s">
        <v>428</v>
      </c>
      <c r="C154" s="670"/>
      <c r="D154" s="677"/>
      <c r="E154" s="647"/>
      <c r="F154" s="693"/>
      <c r="G154" s="470"/>
      <c r="H154" s="635"/>
      <c r="I154" s="635"/>
      <c r="J154" s="635"/>
      <c r="K154" s="635"/>
      <c r="L154" s="635"/>
      <c r="M154" s="635"/>
      <c r="N154" s="635"/>
      <c r="O154" s="635"/>
      <c r="P154" s="635"/>
      <c r="Q154" s="635"/>
      <c r="R154" s="558"/>
    </row>
    <row r="155" spans="1:18" s="104" customFormat="1" ht="33" customHeight="1">
      <c r="A155" s="665">
        <v>23</v>
      </c>
      <c r="B155" s="536" t="s">
        <v>102</v>
      </c>
      <c r="C155" s="668" t="s">
        <v>103</v>
      </c>
      <c r="D155" s="561" t="s">
        <v>453</v>
      </c>
      <c r="E155" s="645" t="s">
        <v>17</v>
      </c>
      <c r="F155" s="102" t="s">
        <v>111</v>
      </c>
      <c r="G155" s="456">
        <f>R155*J5</f>
        <v>0</v>
      </c>
      <c r="H155" s="173"/>
      <c r="I155" s="138"/>
      <c r="J155" s="138">
        <v>0</v>
      </c>
      <c r="K155" s="138"/>
      <c r="L155" s="138"/>
      <c r="M155" s="138"/>
      <c r="N155" s="138"/>
      <c r="O155" s="138"/>
      <c r="P155" s="138"/>
      <c r="Q155" s="168"/>
      <c r="R155" s="384">
        <v>0.7</v>
      </c>
    </row>
    <row r="156" spans="1:18" s="104" customFormat="1" ht="33" customHeight="1">
      <c r="A156" s="666"/>
      <c r="B156" s="505" t="s">
        <v>104</v>
      </c>
      <c r="C156" s="669"/>
      <c r="D156" s="117"/>
      <c r="E156" s="666"/>
      <c r="F156" s="557" t="s">
        <v>112</v>
      </c>
      <c r="G156" s="468"/>
      <c r="H156" s="169"/>
      <c r="I156" s="139"/>
      <c r="J156" s="139"/>
      <c r="K156" s="139"/>
      <c r="L156" s="139"/>
      <c r="M156" s="145"/>
      <c r="N156" s="139"/>
      <c r="O156" s="139"/>
      <c r="P156" s="139"/>
      <c r="Q156" s="170"/>
      <c r="R156" s="385"/>
    </row>
    <row r="157" spans="1:18" s="104" customFormat="1" ht="33" customHeight="1" thickBot="1">
      <c r="A157" s="666"/>
      <c r="B157" s="559" t="s">
        <v>105</v>
      </c>
      <c r="C157" s="669"/>
      <c r="D157" s="559"/>
      <c r="E157" s="666"/>
      <c r="F157" s="107" t="s">
        <v>20</v>
      </c>
      <c r="G157" s="497"/>
      <c r="H157" s="191"/>
      <c r="I157" s="147"/>
      <c r="J157" s="147"/>
      <c r="K157" s="147"/>
      <c r="L157" s="147"/>
      <c r="M157" s="147"/>
      <c r="N157" s="147"/>
      <c r="O157" s="147"/>
      <c r="P157" s="147"/>
      <c r="Q157" s="171"/>
      <c r="R157" s="387"/>
    </row>
    <row r="158" spans="1:18" s="104" customFormat="1" ht="33" customHeight="1">
      <c r="A158" s="666"/>
      <c r="B158" s="559" t="s">
        <v>106</v>
      </c>
      <c r="C158" s="669"/>
      <c r="D158" s="705" t="s">
        <v>614</v>
      </c>
      <c r="E158" s="666"/>
      <c r="F158" s="688"/>
      <c r="G158" s="466"/>
      <c r="H158" s="707"/>
      <c r="I158" s="707"/>
      <c r="J158" s="707"/>
      <c r="K158" s="707"/>
      <c r="L158" s="707"/>
      <c r="M158" s="707"/>
      <c r="N158" s="707"/>
      <c r="O158" s="707"/>
      <c r="P158" s="707"/>
      <c r="Q158" s="707"/>
      <c r="R158" s="510"/>
    </row>
    <row r="159" spans="1:18" s="104" customFormat="1" ht="48" customHeight="1" thickBot="1">
      <c r="A159" s="667"/>
      <c r="B159" s="560" t="s">
        <v>107</v>
      </c>
      <c r="C159" s="670"/>
      <c r="D159" s="706"/>
      <c r="E159" s="667"/>
      <c r="F159" s="679"/>
      <c r="G159" s="467"/>
      <c r="H159" s="708"/>
      <c r="I159" s="708"/>
      <c r="J159" s="708"/>
      <c r="K159" s="708"/>
      <c r="L159" s="708"/>
      <c r="M159" s="708"/>
      <c r="N159" s="708"/>
      <c r="O159" s="708"/>
      <c r="P159" s="708"/>
      <c r="Q159" s="708"/>
      <c r="R159" s="511"/>
    </row>
    <row r="160" spans="1:18" s="104" customFormat="1" ht="33" customHeight="1">
      <c r="A160" s="665">
        <v>24</v>
      </c>
      <c r="B160" s="536" t="s">
        <v>597</v>
      </c>
      <c r="C160" s="668" t="s">
        <v>405</v>
      </c>
      <c r="D160" s="561"/>
      <c r="E160" s="645" t="s">
        <v>451</v>
      </c>
      <c r="F160" s="102" t="s">
        <v>111</v>
      </c>
      <c r="G160" s="456"/>
      <c r="H160" s="109"/>
      <c r="I160" s="103"/>
      <c r="J160" s="103"/>
      <c r="K160" s="103"/>
      <c r="L160" s="103"/>
      <c r="M160" s="103"/>
      <c r="N160" s="103"/>
      <c r="O160" s="103"/>
      <c r="P160" s="103"/>
      <c r="Q160" s="156"/>
      <c r="R160" s="376"/>
    </row>
    <row r="161" spans="1:18" s="104" customFormat="1" ht="33" customHeight="1">
      <c r="A161" s="666"/>
      <c r="B161" s="553" t="s">
        <v>598</v>
      </c>
      <c r="C161" s="669"/>
      <c r="D161" s="133"/>
      <c r="E161" s="666"/>
      <c r="F161" s="557" t="s">
        <v>112</v>
      </c>
      <c r="G161" s="468"/>
      <c r="H161" s="127"/>
      <c r="I161" s="108"/>
      <c r="J161" s="108"/>
      <c r="K161" s="108"/>
      <c r="L161" s="108"/>
      <c r="M161" s="108"/>
      <c r="N161" s="108"/>
      <c r="O161" s="108"/>
      <c r="P161" s="108"/>
      <c r="Q161" s="354"/>
      <c r="R161" s="380"/>
    </row>
    <row r="162" spans="1:18" s="104" customFormat="1" ht="33" customHeight="1" thickBot="1">
      <c r="A162" s="666"/>
      <c r="B162" s="553" t="s">
        <v>108</v>
      </c>
      <c r="C162" s="669"/>
      <c r="D162" s="562"/>
      <c r="E162" s="666"/>
      <c r="F162" s="107" t="s">
        <v>20</v>
      </c>
      <c r="G162" s="497">
        <f>R162*J5</f>
        <v>0</v>
      </c>
      <c r="H162" s="126"/>
      <c r="I162" s="114"/>
      <c r="J162" s="114"/>
      <c r="K162" s="114"/>
      <c r="L162" s="114"/>
      <c r="M162" s="114"/>
      <c r="N162" s="114"/>
      <c r="O162" s="114"/>
      <c r="P162" s="114"/>
      <c r="Q162" s="158">
        <v>0</v>
      </c>
      <c r="R162" s="379">
        <v>1.8</v>
      </c>
    </row>
    <row r="163" spans="1:18" s="104" customFormat="1" ht="33" customHeight="1">
      <c r="A163" s="666"/>
      <c r="B163" s="559" t="s">
        <v>109</v>
      </c>
      <c r="C163" s="669"/>
      <c r="D163" s="698" t="s">
        <v>615</v>
      </c>
      <c r="E163" s="666"/>
      <c r="F163" s="664"/>
      <c r="G163" s="461"/>
      <c r="H163" s="628"/>
      <c r="I163" s="629"/>
      <c r="J163" s="629"/>
      <c r="K163" s="629"/>
      <c r="L163" s="629"/>
      <c r="M163" s="629"/>
      <c r="N163" s="629"/>
      <c r="O163" s="629"/>
      <c r="P163" s="629"/>
      <c r="Q163" s="629"/>
      <c r="R163" s="509"/>
    </row>
    <row r="164" spans="1:18" s="104" customFormat="1" ht="33" customHeight="1">
      <c r="A164" s="666"/>
      <c r="B164" s="559" t="s">
        <v>599</v>
      </c>
      <c r="C164" s="669"/>
      <c r="D164" s="698"/>
      <c r="E164" s="666"/>
      <c r="F164" s="678"/>
      <c r="G164" s="466"/>
      <c r="H164" s="630"/>
      <c r="I164" s="630"/>
      <c r="J164" s="630"/>
      <c r="K164" s="630"/>
      <c r="L164" s="630"/>
      <c r="M164" s="630"/>
      <c r="N164" s="630"/>
      <c r="O164" s="630"/>
      <c r="P164" s="630"/>
      <c r="Q164" s="630"/>
      <c r="R164" s="510"/>
    </row>
    <row r="165" spans="1:18" s="104" customFormat="1" ht="42" customHeight="1" thickBot="1">
      <c r="A165" s="667"/>
      <c r="B165" s="560" t="s">
        <v>600</v>
      </c>
      <c r="C165" s="670"/>
      <c r="D165" s="695"/>
      <c r="E165" s="667"/>
      <c r="F165" s="679"/>
      <c r="G165" s="467"/>
      <c r="H165" s="631"/>
      <c r="I165" s="631"/>
      <c r="J165" s="631"/>
      <c r="K165" s="631"/>
      <c r="L165" s="631"/>
      <c r="M165" s="631"/>
      <c r="N165" s="631"/>
      <c r="O165" s="631"/>
      <c r="P165" s="631"/>
      <c r="Q165" s="631"/>
      <c r="R165" s="511"/>
    </row>
    <row r="166" spans="1:18" s="155" customFormat="1" ht="32.25" customHeight="1">
      <c r="A166" s="665">
        <v>25</v>
      </c>
      <c r="B166" s="702" t="s">
        <v>646</v>
      </c>
      <c r="C166" s="668" t="s">
        <v>422</v>
      </c>
      <c r="D166" s="561" t="s">
        <v>117</v>
      </c>
      <c r="E166" s="665" t="s">
        <v>450</v>
      </c>
      <c r="F166" s="102" t="s">
        <v>111</v>
      </c>
      <c r="G166" s="497">
        <f>R166*J5</f>
        <v>0</v>
      </c>
      <c r="H166" s="204">
        <v>0</v>
      </c>
      <c r="I166" s="110"/>
      <c r="J166" s="110"/>
      <c r="K166" s="110"/>
      <c r="L166" s="110"/>
      <c r="M166" s="110"/>
      <c r="N166" s="110"/>
      <c r="O166" s="110"/>
      <c r="P166" s="110"/>
      <c r="Q166" s="150"/>
      <c r="R166" s="383">
        <v>0.27</v>
      </c>
    </row>
    <row r="167" spans="1:18" s="155" customFormat="1" ht="32.25" customHeight="1">
      <c r="A167" s="666"/>
      <c r="B167" s="703"/>
      <c r="C167" s="669"/>
      <c r="D167" s="113"/>
      <c r="E167" s="666"/>
      <c r="F167" s="557" t="s">
        <v>112</v>
      </c>
      <c r="G167" s="468"/>
      <c r="H167" s="129"/>
      <c r="I167" s="113"/>
      <c r="J167" s="113"/>
      <c r="K167" s="113"/>
      <c r="L167" s="113"/>
      <c r="M167" s="113"/>
      <c r="N167" s="113"/>
      <c r="O167" s="113"/>
      <c r="P167" s="113"/>
      <c r="Q167" s="151"/>
      <c r="R167" s="381"/>
    </row>
    <row r="168" spans="1:18" s="155" customFormat="1" ht="33" customHeight="1" thickBot="1">
      <c r="A168" s="666"/>
      <c r="B168" s="703"/>
      <c r="C168" s="669"/>
      <c r="D168" s="562"/>
      <c r="E168" s="666"/>
      <c r="F168" s="125" t="s">
        <v>20</v>
      </c>
      <c r="G168" s="469"/>
      <c r="H168" s="152"/>
      <c r="I168" s="153"/>
      <c r="J168" s="153"/>
      <c r="K168" s="153"/>
      <c r="L168" s="153"/>
      <c r="M168" s="153"/>
      <c r="N168" s="153"/>
      <c r="O168" s="153"/>
      <c r="P168" s="153"/>
      <c r="Q168" s="154"/>
      <c r="R168" s="388"/>
    </row>
    <row r="169" spans="1:18" s="155" customFormat="1" ht="33" customHeight="1" thickBot="1">
      <c r="A169" s="667"/>
      <c r="B169" s="704"/>
      <c r="C169" s="670"/>
      <c r="D169" s="136"/>
      <c r="E169" s="667"/>
      <c r="F169" s="285"/>
      <c r="G169" s="467"/>
      <c r="H169" s="627"/>
      <c r="I169" s="627"/>
      <c r="J169" s="627"/>
      <c r="K169" s="627"/>
      <c r="L169" s="627"/>
      <c r="M169" s="627"/>
      <c r="N169" s="627"/>
      <c r="O169" s="627"/>
      <c r="P169" s="627"/>
      <c r="Q169" s="627"/>
      <c r="R169" s="511"/>
    </row>
    <row r="170" spans="1:18" s="155" customFormat="1" ht="32.25" customHeight="1">
      <c r="A170" s="665">
        <v>26</v>
      </c>
      <c r="B170" s="702" t="s">
        <v>646</v>
      </c>
      <c r="C170" s="668" t="s">
        <v>422</v>
      </c>
      <c r="D170" s="561" t="s">
        <v>454</v>
      </c>
      <c r="E170" s="665" t="s">
        <v>450</v>
      </c>
      <c r="F170" s="102" t="s">
        <v>111</v>
      </c>
      <c r="G170" s="497">
        <f>R170*J5</f>
        <v>0</v>
      </c>
      <c r="H170" s="204">
        <v>0</v>
      </c>
      <c r="I170" s="110"/>
      <c r="J170" s="110"/>
      <c r="K170" s="110"/>
      <c r="L170" s="110"/>
      <c r="M170" s="110"/>
      <c r="N170" s="110"/>
      <c r="O170" s="110"/>
      <c r="P170" s="110"/>
      <c r="Q170" s="150"/>
      <c r="R170" s="383">
        <v>0.27</v>
      </c>
    </row>
    <row r="171" spans="1:18" s="155" customFormat="1" ht="32.25" customHeight="1">
      <c r="A171" s="666"/>
      <c r="B171" s="703"/>
      <c r="C171" s="669"/>
      <c r="D171" s="113"/>
      <c r="E171" s="666"/>
      <c r="F171" s="557" t="s">
        <v>112</v>
      </c>
      <c r="G171" s="468"/>
      <c r="H171" s="129"/>
      <c r="I171" s="113"/>
      <c r="J171" s="113"/>
      <c r="K171" s="113"/>
      <c r="L171" s="113"/>
      <c r="M171" s="113"/>
      <c r="N171" s="113"/>
      <c r="O171" s="113"/>
      <c r="P171" s="113"/>
      <c r="Q171" s="151"/>
      <c r="R171" s="381"/>
    </row>
    <row r="172" spans="1:18" s="155" customFormat="1" ht="33" customHeight="1" thickBot="1">
      <c r="A172" s="666"/>
      <c r="B172" s="703"/>
      <c r="C172" s="669"/>
      <c r="D172" s="562"/>
      <c r="E172" s="666"/>
      <c r="F172" s="125" t="s">
        <v>20</v>
      </c>
      <c r="G172" s="469"/>
      <c r="H172" s="152"/>
      <c r="I172" s="153"/>
      <c r="J172" s="153"/>
      <c r="K172" s="153"/>
      <c r="L172" s="153"/>
      <c r="M172" s="153"/>
      <c r="N172" s="153"/>
      <c r="O172" s="153"/>
      <c r="P172" s="153"/>
      <c r="Q172" s="154"/>
      <c r="R172" s="388"/>
    </row>
    <row r="173" spans="1:18" s="155" customFormat="1" ht="33" customHeight="1" thickBot="1">
      <c r="A173" s="667"/>
      <c r="B173" s="704"/>
      <c r="C173" s="670"/>
      <c r="D173" s="136"/>
      <c r="E173" s="667"/>
      <c r="F173" s="285"/>
      <c r="G173" s="467"/>
      <c r="H173" s="627"/>
      <c r="I173" s="627"/>
      <c r="J173" s="627"/>
      <c r="K173" s="627"/>
      <c r="L173" s="627"/>
      <c r="M173" s="627"/>
      <c r="N173" s="627"/>
      <c r="O173" s="627"/>
      <c r="P173" s="627"/>
      <c r="Q173" s="627"/>
      <c r="R173" s="511"/>
    </row>
    <row r="174" spans="1:18" s="155" customFormat="1" ht="32.25" customHeight="1">
      <c r="A174" s="665">
        <v>27</v>
      </c>
      <c r="B174" s="702" t="s">
        <v>646</v>
      </c>
      <c r="C174" s="668" t="s">
        <v>422</v>
      </c>
      <c r="D174" s="561" t="s">
        <v>113</v>
      </c>
      <c r="E174" s="665" t="s">
        <v>450</v>
      </c>
      <c r="F174" s="102" t="s">
        <v>111</v>
      </c>
      <c r="G174" s="497">
        <f>R174*J5</f>
        <v>0</v>
      </c>
      <c r="H174" s="204">
        <v>0</v>
      </c>
      <c r="I174" s="110"/>
      <c r="J174" s="110"/>
      <c r="K174" s="110"/>
      <c r="L174" s="110"/>
      <c r="M174" s="110"/>
      <c r="N174" s="110"/>
      <c r="O174" s="110"/>
      <c r="P174" s="110"/>
      <c r="Q174" s="150"/>
      <c r="R174" s="383">
        <v>0.28000000000000003</v>
      </c>
    </row>
    <row r="175" spans="1:18" s="155" customFormat="1" ht="32.25" customHeight="1">
      <c r="A175" s="666"/>
      <c r="B175" s="703"/>
      <c r="C175" s="669"/>
      <c r="D175" s="113"/>
      <c r="E175" s="666"/>
      <c r="F175" s="557" t="s">
        <v>112</v>
      </c>
      <c r="G175" s="468"/>
      <c r="H175" s="129"/>
      <c r="I175" s="113"/>
      <c r="J175" s="113"/>
      <c r="K175" s="113"/>
      <c r="L175" s="113"/>
      <c r="M175" s="113"/>
      <c r="N175" s="113"/>
      <c r="O175" s="113"/>
      <c r="P175" s="113"/>
      <c r="Q175" s="151"/>
      <c r="R175" s="381"/>
    </row>
    <row r="176" spans="1:18" s="155" customFormat="1" ht="33" customHeight="1" thickBot="1">
      <c r="A176" s="666"/>
      <c r="B176" s="703"/>
      <c r="C176" s="669"/>
      <c r="D176" s="562"/>
      <c r="E176" s="666"/>
      <c r="F176" s="125" t="s">
        <v>20</v>
      </c>
      <c r="G176" s="469"/>
      <c r="H176" s="152"/>
      <c r="I176" s="153"/>
      <c r="J176" s="153"/>
      <c r="K176" s="153"/>
      <c r="L176" s="153"/>
      <c r="M176" s="153"/>
      <c r="N176" s="153"/>
      <c r="O176" s="153"/>
      <c r="P176" s="153"/>
      <c r="Q176" s="154"/>
      <c r="R176" s="388"/>
    </row>
    <row r="177" spans="1:18" s="155" customFormat="1" ht="33" customHeight="1" thickBot="1">
      <c r="A177" s="667"/>
      <c r="B177" s="704"/>
      <c r="C177" s="670"/>
      <c r="D177" s="136"/>
      <c r="E177" s="667"/>
      <c r="F177" s="285"/>
      <c r="G177" s="467"/>
      <c r="H177" s="627"/>
      <c r="I177" s="627"/>
      <c r="J177" s="627"/>
      <c r="K177" s="627"/>
      <c r="L177" s="627"/>
      <c r="M177" s="627"/>
      <c r="N177" s="627"/>
      <c r="O177" s="627"/>
      <c r="P177" s="627"/>
      <c r="Q177" s="627"/>
      <c r="R177" s="511"/>
    </row>
    <row r="178" spans="1:18" s="155" customFormat="1" ht="32.25" customHeight="1">
      <c r="A178" s="665">
        <v>28</v>
      </c>
      <c r="B178" s="702" t="s">
        <v>421</v>
      </c>
      <c r="C178" s="668" t="s">
        <v>422</v>
      </c>
      <c r="D178" s="561" t="s">
        <v>98</v>
      </c>
      <c r="E178" s="665" t="s">
        <v>450</v>
      </c>
      <c r="F178" s="102" t="s">
        <v>111</v>
      </c>
      <c r="G178" s="497">
        <f>R178*J5</f>
        <v>0</v>
      </c>
      <c r="H178" s="204">
        <v>0</v>
      </c>
      <c r="I178" s="110"/>
      <c r="J178" s="110"/>
      <c r="K178" s="110"/>
      <c r="L178" s="110"/>
      <c r="M178" s="110"/>
      <c r="N178" s="110"/>
      <c r="O178" s="110"/>
      <c r="P178" s="110"/>
      <c r="Q178" s="150"/>
      <c r="R178" s="383">
        <v>0.28000000000000003</v>
      </c>
    </row>
    <row r="179" spans="1:18" s="155" customFormat="1" ht="32.25" customHeight="1">
      <c r="A179" s="666"/>
      <c r="B179" s="703"/>
      <c r="C179" s="669"/>
      <c r="D179" s="113"/>
      <c r="E179" s="666"/>
      <c r="F179" s="557" t="s">
        <v>112</v>
      </c>
      <c r="G179" s="468"/>
      <c r="H179" s="129"/>
      <c r="I179" s="113"/>
      <c r="J179" s="113"/>
      <c r="K179" s="113"/>
      <c r="L179" s="113"/>
      <c r="M179" s="113"/>
      <c r="N179" s="113"/>
      <c r="O179" s="113"/>
      <c r="P179" s="113"/>
      <c r="Q179" s="151"/>
      <c r="R179" s="381"/>
    </row>
    <row r="180" spans="1:18" s="155" customFormat="1" ht="33" customHeight="1" thickBot="1">
      <c r="A180" s="666"/>
      <c r="B180" s="703"/>
      <c r="C180" s="669"/>
      <c r="D180" s="562"/>
      <c r="E180" s="666"/>
      <c r="F180" s="125" t="s">
        <v>20</v>
      </c>
      <c r="G180" s="469"/>
      <c r="H180" s="152"/>
      <c r="I180" s="153"/>
      <c r="J180" s="153"/>
      <c r="K180" s="153"/>
      <c r="L180" s="153"/>
      <c r="M180" s="153"/>
      <c r="N180" s="153"/>
      <c r="O180" s="153"/>
      <c r="P180" s="153"/>
      <c r="Q180" s="154"/>
      <c r="R180" s="388"/>
    </row>
    <row r="181" spans="1:18" s="155" customFormat="1" ht="33" customHeight="1" thickBot="1">
      <c r="A181" s="667"/>
      <c r="B181" s="704"/>
      <c r="C181" s="670"/>
      <c r="D181" s="136"/>
      <c r="E181" s="667"/>
      <c r="F181" s="285"/>
      <c r="G181" s="467"/>
      <c r="H181" s="627"/>
      <c r="I181" s="627"/>
      <c r="J181" s="627"/>
      <c r="K181" s="627"/>
      <c r="L181" s="627"/>
      <c r="M181" s="627"/>
      <c r="N181" s="627"/>
      <c r="O181" s="627"/>
      <c r="P181" s="627"/>
      <c r="Q181" s="627"/>
      <c r="R181" s="511"/>
    </row>
    <row r="182" spans="1:18" s="155" customFormat="1" ht="32.25" customHeight="1">
      <c r="A182" s="665">
        <v>29</v>
      </c>
      <c r="B182" s="702" t="s">
        <v>646</v>
      </c>
      <c r="C182" s="668" t="s">
        <v>647</v>
      </c>
      <c r="D182" s="561" t="s">
        <v>454</v>
      </c>
      <c r="E182" s="665" t="s">
        <v>450</v>
      </c>
      <c r="F182" s="102" t="s">
        <v>111</v>
      </c>
      <c r="G182" s="497">
        <f>R182*J5</f>
        <v>0</v>
      </c>
      <c r="H182" s="204">
        <v>0</v>
      </c>
      <c r="I182" s="110"/>
      <c r="J182" s="110"/>
      <c r="K182" s="110"/>
      <c r="L182" s="110"/>
      <c r="M182" s="110"/>
      <c r="N182" s="110"/>
      <c r="O182" s="110"/>
      <c r="P182" s="110"/>
      <c r="Q182" s="150"/>
      <c r="R182" s="383">
        <v>0.34</v>
      </c>
    </row>
    <row r="183" spans="1:18" s="155" customFormat="1" ht="32.25" customHeight="1">
      <c r="A183" s="666"/>
      <c r="B183" s="703"/>
      <c r="C183" s="669"/>
      <c r="D183" s="113"/>
      <c r="E183" s="666"/>
      <c r="F183" s="557" t="s">
        <v>112</v>
      </c>
      <c r="G183" s="468"/>
      <c r="H183" s="129"/>
      <c r="I183" s="113"/>
      <c r="J183" s="113"/>
      <c r="K183" s="113"/>
      <c r="L183" s="113"/>
      <c r="M183" s="113"/>
      <c r="N183" s="113"/>
      <c r="O183" s="113"/>
      <c r="P183" s="113"/>
      <c r="Q183" s="151"/>
      <c r="R183" s="381"/>
    </row>
    <row r="184" spans="1:18" s="155" customFormat="1" ht="33" customHeight="1" thickBot="1">
      <c r="A184" s="666"/>
      <c r="B184" s="703"/>
      <c r="C184" s="669"/>
      <c r="D184" s="562"/>
      <c r="E184" s="666"/>
      <c r="F184" s="125" t="s">
        <v>20</v>
      </c>
      <c r="G184" s="469"/>
      <c r="H184" s="152"/>
      <c r="I184" s="153"/>
      <c r="J184" s="153"/>
      <c r="K184" s="153"/>
      <c r="L184" s="153"/>
      <c r="M184" s="153"/>
      <c r="N184" s="153"/>
      <c r="O184" s="153"/>
      <c r="P184" s="153"/>
      <c r="Q184" s="154"/>
      <c r="R184" s="388"/>
    </row>
    <row r="185" spans="1:18" s="155" customFormat="1" ht="33" customHeight="1" thickBot="1">
      <c r="A185" s="667"/>
      <c r="B185" s="704"/>
      <c r="C185" s="670"/>
      <c r="D185" s="136"/>
      <c r="E185" s="667"/>
      <c r="F185" s="285"/>
      <c r="G185" s="467"/>
      <c r="H185" s="627"/>
      <c r="I185" s="627"/>
      <c r="J185" s="627"/>
      <c r="K185" s="627"/>
      <c r="L185" s="627"/>
      <c r="M185" s="627"/>
      <c r="N185" s="627"/>
      <c r="O185" s="627"/>
      <c r="P185" s="627"/>
      <c r="Q185" s="627"/>
      <c r="R185" s="511"/>
    </row>
    <row r="186" spans="1:18" s="155" customFormat="1" ht="32.25" customHeight="1">
      <c r="A186" s="665">
        <v>30</v>
      </c>
      <c r="B186" s="702" t="s">
        <v>646</v>
      </c>
      <c r="C186" s="668" t="s">
        <v>647</v>
      </c>
      <c r="D186" s="561" t="s">
        <v>98</v>
      </c>
      <c r="E186" s="665" t="s">
        <v>450</v>
      </c>
      <c r="F186" s="102" t="s">
        <v>111</v>
      </c>
      <c r="G186" s="456">
        <f>R186*J5</f>
        <v>0</v>
      </c>
      <c r="H186" s="204">
        <v>0</v>
      </c>
      <c r="I186" s="110"/>
      <c r="J186" s="110"/>
      <c r="K186" s="110"/>
      <c r="L186" s="110"/>
      <c r="M186" s="110"/>
      <c r="N186" s="110"/>
      <c r="O186" s="110"/>
      <c r="P186" s="110"/>
      <c r="Q186" s="150"/>
      <c r="R186" s="383">
        <v>0.34</v>
      </c>
    </row>
    <row r="187" spans="1:18" s="155" customFormat="1" ht="32.25" customHeight="1">
      <c r="A187" s="666"/>
      <c r="B187" s="703"/>
      <c r="C187" s="669"/>
      <c r="D187" s="113"/>
      <c r="E187" s="666"/>
      <c r="F187" s="557" t="s">
        <v>112</v>
      </c>
      <c r="G187" s="468"/>
      <c r="H187" s="129"/>
      <c r="I187" s="113"/>
      <c r="J187" s="113"/>
      <c r="K187" s="113"/>
      <c r="L187" s="113"/>
      <c r="M187" s="113"/>
      <c r="N187" s="113"/>
      <c r="O187" s="113"/>
      <c r="P187" s="113"/>
      <c r="Q187" s="151"/>
      <c r="R187" s="381"/>
    </row>
    <row r="188" spans="1:18" s="155" customFormat="1" ht="33" customHeight="1" thickBot="1">
      <c r="A188" s="666"/>
      <c r="B188" s="703"/>
      <c r="C188" s="669"/>
      <c r="D188" s="562"/>
      <c r="E188" s="666"/>
      <c r="F188" s="125" t="s">
        <v>20</v>
      </c>
      <c r="G188" s="469"/>
      <c r="H188" s="152"/>
      <c r="I188" s="153"/>
      <c r="J188" s="153"/>
      <c r="K188" s="153"/>
      <c r="L188" s="153"/>
      <c r="M188" s="153"/>
      <c r="N188" s="153"/>
      <c r="O188" s="153"/>
      <c r="P188" s="153"/>
      <c r="Q188" s="154"/>
      <c r="R188" s="388"/>
    </row>
    <row r="189" spans="1:18" s="155" customFormat="1" ht="33" customHeight="1" thickBot="1">
      <c r="A189" s="667"/>
      <c r="B189" s="704"/>
      <c r="C189" s="670"/>
      <c r="D189" s="136"/>
      <c r="E189" s="667"/>
      <c r="F189" s="285"/>
      <c r="G189" s="467"/>
      <c r="H189" s="627"/>
      <c r="I189" s="627"/>
      <c r="J189" s="627"/>
      <c r="K189" s="627"/>
      <c r="L189" s="627"/>
      <c r="M189" s="627"/>
      <c r="N189" s="627"/>
      <c r="O189" s="627"/>
      <c r="P189" s="627"/>
      <c r="Q189" s="627"/>
      <c r="R189" s="511"/>
    </row>
    <row r="190" spans="1:18" s="104" customFormat="1" ht="33" customHeight="1">
      <c r="A190" s="665">
        <v>31</v>
      </c>
      <c r="B190" s="702" t="s">
        <v>663</v>
      </c>
      <c r="C190" s="668" t="s">
        <v>115</v>
      </c>
      <c r="D190" s="561" t="s">
        <v>117</v>
      </c>
      <c r="E190" s="645" t="s">
        <v>17</v>
      </c>
      <c r="F190" s="102" t="s">
        <v>111</v>
      </c>
      <c r="G190" s="456">
        <f>R190*J5</f>
        <v>0</v>
      </c>
      <c r="H190" s="109"/>
      <c r="I190" s="109"/>
      <c r="J190" s="103">
        <v>0</v>
      </c>
      <c r="K190" s="103"/>
      <c r="L190" s="103"/>
      <c r="M190" s="103"/>
      <c r="N190" s="103"/>
      <c r="O190" s="103"/>
      <c r="P190" s="103"/>
      <c r="Q190" s="156"/>
      <c r="R190" s="376">
        <v>0.16</v>
      </c>
    </row>
    <row r="191" spans="1:18" s="104" customFormat="1" ht="33" customHeight="1">
      <c r="A191" s="666"/>
      <c r="B191" s="703"/>
      <c r="C191" s="669"/>
      <c r="D191" s="105"/>
      <c r="E191" s="646"/>
      <c r="F191" s="557" t="s">
        <v>112</v>
      </c>
      <c r="G191" s="468"/>
      <c r="H191" s="112"/>
      <c r="I191" s="112"/>
      <c r="J191" s="106"/>
      <c r="K191" s="106"/>
      <c r="L191" s="106"/>
      <c r="M191" s="106"/>
      <c r="N191" s="106"/>
      <c r="O191" s="106"/>
      <c r="P191" s="106"/>
      <c r="Q191" s="157"/>
      <c r="R191" s="377"/>
    </row>
    <row r="192" spans="1:18" s="104" customFormat="1" ht="33" customHeight="1" thickBot="1">
      <c r="A192" s="666"/>
      <c r="B192" s="703"/>
      <c r="C192" s="669"/>
      <c r="D192" s="562"/>
      <c r="E192" s="646"/>
      <c r="F192" s="107" t="s">
        <v>20</v>
      </c>
      <c r="G192" s="497"/>
      <c r="H192" s="126"/>
      <c r="I192" s="114"/>
      <c r="J192" s="114"/>
      <c r="K192" s="114"/>
      <c r="L192" s="114"/>
      <c r="M192" s="114"/>
      <c r="N192" s="114"/>
      <c r="O192" s="114"/>
      <c r="P192" s="114"/>
      <c r="Q192" s="158"/>
      <c r="R192" s="379"/>
    </row>
    <row r="193" spans="1:18" s="104" customFormat="1" ht="102.6" customHeight="1" thickBot="1">
      <c r="A193" s="667"/>
      <c r="B193" s="704"/>
      <c r="C193" s="670"/>
      <c r="D193" s="144"/>
      <c r="E193" s="647"/>
      <c r="F193" s="159"/>
      <c r="G193" s="473"/>
      <c r="H193" s="627"/>
      <c r="I193" s="627"/>
      <c r="J193" s="627"/>
      <c r="K193" s="627"/>
      <c r="L193" s="627"/>
      <c r="M193" s="627"/>
      <c r="N193" s="627"/>
      <c r="O193" s="627"/>
      <c r="P193" s="627"/>
      <c r="Q193" s="627"/>
      <c r="R193" s="159"/>
    </row>
    <row r="194" spans="1:18" s="104" customFormat="1" ht="33" customHeight="1">
      <c r="A194" s="665">
        <v>32</v>
      </c>
      <c r="B194" s="702" t="s">
        <v>601</v>
      </c>
      <c r="C194" s="668" t="s">
        <v>115</v>
      </c>
      <c r="D194" s="561" t="s">
        <v>454</v>
      </c>
      <c r="E194" s="645" t="s">
        <v>17</v>
      </c>
      <c r="F194" s="102" t="s">
        <v>111</v>
      </c>
      <c r="G194" s="456">
        <f>R194*J5</f>
        <v>0</v>
      </c>
      <c r="H194" s="109"/>
      <c r="I194" s="109"/>
      <c r="J194" s="103">
        <v>0</v>
      </c>
      <c r="K194" s="103"/>
      <c r="L194" s="103"/>
      <c r="M194" s="103"/>
      <c r="N194" s="103"/>
      <c r="O194" s="103"/>
      <c r="P194" s="103"/>
      <c r="Q194" s="156"/>
      <c r="R194" s="376">
        <v>0.15</v>
      </c>
    </row>
    <row r="195" spans="1:18" s="104" customFormat="1" ht="33" customHeight="1">
      <c r="A195" s="666"/>
      <c r="B195" s="703"/>
      <c r="C195" s="669"/>
      <c r="D195" s="105"/>
      <c r="E195" s="646"/>
      <c r="F195" s="557" t="s">
        <v>112</v>
      </c>
      <c r="G195" s="468"/>
      <c r="H195" s="112"/>
      <c r="I195" s="112"/>
      <c r="J195" s="106"/>
      <c r="K195" s="106"/>
      <c r="L195" s="106"/>
      <c r="M195" s="106"/>
      <c r="N195" s="106"/>
      <c r="O195" s="106"/>
      <c r="P195" s="106"/>
      <c r="Q195" s="157"/>
      <c r="R195" s="377"/>
    </row>
    <row r="196" spans="1:18" s="104" customFormat="1" ht="33" customHeight="1" thickBot="1">
      <c r="A196" s="666"/>
      <c r="B196" s="703"/>
      <c r="C196" s="669"/>
      <c r="D196" s="562"/>
      <c r="E196" s="646"/>
      <c r="F196" s="107" t="s">
        <v>20</v>
      </c>
      <c r="G196" s="497"/>
      <c r="H196" s="126"/>
      <c r="I196" s="114"/>
      <c r="J196" s="114"/>
      <c r="K196" s="114"/>
      <c r="L196" s="114"/>
      <c r="M196" s="114"/>
      <c r="N196" s="114"/>
      <c r="O196" s="114"/>
      <c r="P196" s="114"/>
      <c r="Q196" s="158"/>
      <c r="R196" s="379"/>
    </row>
    <row r="197" spans="1:18" s="104" customFormat="1" ht="141.75" customHeight="1" thickBot="1">
      <c r="A197" s="667"/>
      <c r="B197" s="704"/>
      <c r="C197" s="670"/>
      <c r="D197" s="144"/>
      <c r="E197" s="647"/>
      <c r="F197" s="159"/>
      <c r="G197" s="473"/>
      <c r="H197" s="627"/>
      <c r="I197" s="627"/>
      <c r="J197" s="627"/>
      <c r="K197" s="627"/>
      <c r="L197" s="627"/>
      <c r="M197" s="627"/>
      <c r="N197" s="627"/>
      <c r="O197" s="627"/>
      <c r="P197" s="627"/>
      <c r="Q197" s="627"/>
      <c r="R197" s="159"/>
    </row>
    <row r="198" spans="1:18" s="104" customFormat="1" ht="33" customHeight="1">
      <c r="A198" s="665">
        <v>33</v>
      </c>
      <c r="B198" s="702" t="s">
        <v>664</v>
      </c>
      <c r="C198" s="668" t="s">
        <v>115</v>
      </c>
      <c r="D198" s="561" t="s">
        <v>98</v>
      </c>
      <c r="E198" s="645" t="s">
        <v>17</v>
      </c>
      <c r="F198" s="102" t="s">
        <v>111</v>
      </c>
      <c r="G198" s="456">
        <f>R198*J5</f>
        <v>0</v>
      </c>
      <c r="H198" s="109"/>
      <c r="I198" s="109"/>
      <c r="J198" s="103">
        <v>0</v>
      </c>
      <c r="K198" s="103"/>
      <c r="L198" s="103"/>
      <c r="M198" s="103"/>
      <c r="N198" s="103"/>
      <c r="O198" s="103"/>
      <c r="P198" s="103"/>
      <c r="Q198" s="156"/>
      <c r="R198" s="376">
        <v>0.15</v>
      </c>
    </row>
    <row r="199" spans="1:18" s="104" customFormat="1" ht="33" customHeight="1">
      <c r="A199" s="666"/>
      <c r="B199" s="703"/>
      <c r="C199" s="669"/>
      <c r="D199" s="105"/>
      <c r="E199" s="646"/>
      <c r="F199" s="557" t="s">
        <v>112</v>
      </c>
      <c r="G199" s="468"/>
      <c r="H199" s="112"/>
      <c r="I199" s="112"/>
      <c r="J199" s="106"/>
      <c r="K199" s="106"/>
      <c r="L199" s="106"/>
      <c r="M199" s="106"/>
      <c r="N199" s="106"/>
      <c r="O199" s="106"/>
      <c r="P199" s="106"/>
      <c r="Q199" s="157"/>
      <c r="R199" s="377"/>
    </row>
    <row r="200" spans="1:18" s="104" customFormat="1" ht="33" customHeight="1" thickBot="1">
      <c r="A200" s="666"/>
      <c r="B200" s="703"/>
      <c r="C200" s="669"/>
      <c r="D200" s="562"/>
      <c r="E200" s="646"/>
      <c r="F200" s="107" t="s">
        <v>20</v>
      </c>
      <c r="G200" s="497"/>
      <c r="H200" s="126"/>
      <c r="I200" s="114"/>
      <c r="J200" s="114"/>
      <c r="K200" s="114"/>
      <c r="L200" s="114"/>
      <c r="M200" s="114"/>
      <c r="N200" s="114"/>
      <c r="O200" s="114"/>
      <c r="P200" s="114"/>
      <c r="Q200" s="158"/>
      <c r="R200" s="379"/>
    </row>
    <row r="201" spans="1:18" s="104" customFormat="1" ht="102.6" customHeight="1" thickBot="1">
      <c r="A201" s="667"/>
      <c r="B201" s="704"/>
      <c r="C201" s="670"/>
      <c r="D201" s="144"/>
      <c r="E201" s="647"/>
      <c r="F201" s="159"/>
      <c r="G201" s="473"/>
      <c r="H201" s="627"/>
      <c r="I201" s="627"/>
      <c r="J201" s="627"/>
      <c r="K201" s="627"/>
      <c r="L201" s="627"/>
      <c r="M201" s="627"/>
      <c r="N201" s="627"/>
      <c r="O201" s="627"/>
      <c r="P201" s="627"/>
      <c r="Q201" s="627"/>
      <c r="R201" s="159"/>
    </row>
    <row r="202" spans="1:18" s="104" customFormat="1" ht="33" customHeight="1">
      <c r="A202" s="665">
        <v>34</v>
      </c>
      <c r="B202" s="702" t="s">
        <v>663</v>
      </c>
      <c r="C202" s="668" t="s">
        <v>115</v>
      </c>
      <c r="D202" s="561" t="s">
        <v>407</v>
      </c>
      <c r="E202" s="645" t="s">
        <v>17</v>
      </c>
      <c r="F202" s="102" t="s">
        <v>111</v>
      </c>
      <c r="G202" s="456">
        <f>R202*J5</f>
        <v>0</v>
      </c>
      <c r="H202" s="109"/>
      <c r="I202" s="109"/>
      <c r="J202" s="103">
        <v>0</v>
      </c>
      <c r="K202" s="103"/>
      <c r="L202" s="103"/>
      <c r="M202" s="103"/>
      <c r="N202" s="103"/>
      <c r="O202" s="103"/>
      <c r="P202" s="103"/>
      <c r="Q202" s="156"/>
      <c r="R202" s="376">
        <v>0.3</v>
      </c>
    </row>
    <row r="203" spans="1:18" s="104" customFormat="1" ht="33" customHeight="1">
      <c r="A203" s="666"/>
      <c r="B203" s="703"/>
      <c r="C203" s="669"/>
      <c r="D203" s="105"/>
      <c r="E203" s="646"/>
      <c r="F203" s="557" t="s">
        <v>112</v>
      </c>
      <c r="G203" s="468"/>
      <c r="H203" s="112"/>
      <c r="I203" s="112"/>
      <c r="J203" s="106"/>
      <c r="K203" s="106"/>
      <c r="L203" s="106"/>
      <c r="M203" s="106"/>
      <c r="N203" s="106"/>
      <c r="O203" s="106"/>
      <c r="P203" s="106"/>
      <c r="Q203" s="157"/>
      <c r="R203" s="377"/>
    </row>
    <row r="204" spans="1:18" s="104" customFormat="1" ht="33" customHeight="1" thickBot="1">
      <c r="A204" s="666"/>
      <c r="B204" s="703"/>
      <c r="C204" s="669"/>
      <c r="D204" s="562"/>
      <c r="E204" s="646"/>
      <c r="F204" s="107" t="s">
        <v>20</v>
      </c>
      <c r="G204" s="497"/>
      <c r="H204" s="126"/>
      <c r="I204" s="114"/>
      <c r="J204" s="114"/>
      <c r="K204" s="114"/>
      <c r="L204" s="114"/>
      <c r="M204" s="114"/>
      <c r="N204" s="114"/>
      <c r="O204" s="114"/>
      <c r="P204" s="114"/>
      <c r="Q204" s="158"/>
      <c r="R204" s="379"/>
    </row>
    <row r="205" spans="1:18" s="104" customFormat="1" ht="102.6" customHeight="1" thickBot="1">
      <c r="A205" s="667"/>
      <c r="B205" s="704"/>
      <c r="C205" s="670"/>
      <c r="D205" s="144"/>
      <c r="E205" s="647"/>
      <c r="F205" s="159"/>
      <c r="G205" s="473"/>
      <c r="H205" s="627"/>
      <c r="I205" s="627"/>
      <c r="J205" s="627"/>
      <c r="K205" s="627"/>
      <c r="L205" s="627"/>
      <c r="M205" s="627"/>
      <c r="N205" s="627"/>
      <c r="O205" s="627"/>
      <c r="P205" s="627"/>
      <c r="Q205" s="627"/>
      <c r="R205" s="159"/>
    </row>
    <row r="206" spans="1:18" s="104" customFormat="1" ht="33" customHeight="1">
      <c r="A206" s="665">
        <v>35</v>
      </c>
      <c r="B206" s="709" t="s">
        <v>602</v>
      </c>
      <c r="C206" s="668" t="s">
        <v>116</v>
      </c>
      <c r="D206" s="561" t="s">
        <v>117</v>
      </c>
      <c r="E206" s="645" t="s">
        <v>17</v>
      </c>
      <c r="F206" s="102" t="s">
        <v>111</v>
      </c>
      <c r="G206" s="458">
        <f>R206*J5</f>
        <v>0</v>
      </c>
      <c r="H206" s="109">
        <v>0</v>
      </c>
      <c r="I206" s="103"/>
      <c r="J206" s="103"/>
      <c r="K206" s="103"/>
      <c r="L206" s="103"/>
      <c r="M206" s="103"/>
      <c r="N206" s="103"/>
      <c r="O206" s="103"/>
      <c r="P206" s="103"/>
      <c r="Q206" s="156"/>
      <c r="R206" s="376">
        <v>0.62</v>
      </c>
    </row>
    <row r="207" spans="1:18" s="104" customFormat="1" ht="33" customHeight="1">
      <c r="A207" s="666"/>
      <c r="B207" s="710"/>
      <c r="C207" s="669"/>
      <c r="D207" s="117"/>
      <c r="E207" s="646"/>
      <c r="F207" s="557" t="s">
        <v>112</v>
      </c>
      <c r="G207" s="468"/>
      <c r="H207" s="129"/>
      <c r="I207" s="113"/>
      <c r="J207" s="113"/>
      <c r="K207" s="113"/>
      <c r="L207" s="113"/>
      <c r="M207" s="113"/>
      <c r="N207" s="113"/>
      <c r="O207" s="113"/>
      <c r="P207" s="113"/>
      <c r="Q207" s="151"/>
      <c r="R207" s="381"/>
    </row>
    <row r="208" spans="1:18" s="104" customFormat="1" ht="33" customHeight="1" thickBot="1">
      <c r="A208" s="666"/>
      <c r="B208" s="710"/>
      <c r="C208" s="669"/>
      <c r="D208" s="562"/>
      <c r="E208" s="646"/>
      <c r="F208" s="107" t="s">
        <v>20</v>
      </c>
      <c r="G208" s="463"/>
      <c r="H208" s="126"/>
      <c r="I208" s="114"/>
      <c r="J208" s="114"/>
      <c r="K208" s="114"/>
      <c r="L208" s="114"/>
      <c r="M208" s="114"/>
      <c r="N208" s="114"/>
      <c r="O208" s="114"/>
      <c r="P208" s="114"/>
      <c r="Q208" s="158"/>
      <c r="R208" s="379"/>
    </row>
    <row r="209" spans="1:18" s="104" customFormat="1" ht="33" customHeight="1" thickBot="1">
      <c r="A209" s="667"/>
      <c r="B209" s="711"/>
      <c r="C209" s="670"/>
      <c r="D209" s="144"/>
      <c r="E209" s="647"/>
      <c r="F209" s="160"/>
      <c r="G209" s="474"/>
      <c r="H209" s="627"/>
      <c r="I209" s="627"/>
      <c r="J209" s="627"/>
      <c r="K209" s="627"/>
      <c r="L209" s="627"/>
      <c r="M209" s="627"/>
      <c r="N209" s="627"/>
      <c r="O209" s="627"/>
      <c r="P209" s="627"/>
      <c r="Q209" s="627"/>
      <c r="R209" s="160"/>
    </row>
    <row r="210" spans="1:18" s="104" customFormat="1" ht="33" customHeight="1">
      <c r="A210" s="665">
        <v>36</v>
      </c>
      <c r="B210" s="709" t="s">
        <v>603</v>
      </c>
      <c r="C210" s="668" t="s">
        <v>116</v>
      </c>
      <c r="D210" s="161" t="s">
        <v>408</v>
      </c>
      <c r="E210" s="645" t="s">
        <v>17</v>
      </c>
      <c r="F210" s="102" t="s">
        <v>111</v>
      </c>
      <c r="G210" s="458">
        <f>R210*J5</f>
        <v>0</v>
      </c>
      <c r="H210" s="109">
        <v>0</v>
      </c>
      <c r="I210" s="103"/>
      <c r="J210" s="103"/>
      <c r="K210" s="103"/>
      <c r="L210" s="103"/>
      <c r="M210" s="103"/>
      <c r="N210" s="103"/>
      <c r="O210" s="103"/>
      <c r="P210" s="103"/>
      <c r="Q210" s="156"/>
      <c r="R210" s="376">
        <v>0.3</v>
      </c>
    </row>
    <row r="211" spans="1:18" s="104" customFormat="1" ht="33" customHeight="1">
      <c r="A211" s="666"/>
      <c r="B211" s="710"/>
      <c r="C211" s="669"/>
      <c r="D211" s="162"/>
      <c r="E211" s="646"/>
      <c r="F211" s="557" t="s">
        <v>112</v>
      </c>
      <c r="G211" s="468"/>
      <c r="H211" s="129"/>
      <c r="I211" s="113"/>
      <c r="J211" s="113"/>
      <c r="K211" s="113"/>
      <c r="L211" s="113"/>
      <c r="M211" s="113"/>
      <c r="N211" s="113"/>
      <c r="O211" s="113"/>
      <c r="P211" s="113"/>
      <c r="Q211" s="151"/>
      <c r="R211" s="381"/>
    </row>
    <row r="212" spans="1:18" s="104" customFormat="1" ht="33" customHeight="1" thickBot="1">
      <c r="A212" s="666"/>
      <c r="B212" s="710"/>
      <c r="C212" s="669"/>
      <c r="D212" s="554"/>
      <c r="E212" s="646"/>
      <c r="F212" s="107" t="s">
        <v>20</v>
      </c>
      <c r="G212" s="463"/>
      <c r="H212" s="126"/>
      <c r="I212" s="114"/>
      <c r="J212" s="114"/>
      <c r="K212" s="114"/>
      <c r="L212" s="114"/>
      <c r="M212" s="114"/>
      <c r="N212" s="114"/>
      <c r="O212" s="114"/>
      <c r="P212" s="114"/>
      <c r="Q212" s="158"/>
      <c r="R212" s="379"/>
    </row>
    <row r="213" spans="1:18" s="104" customFormat="1" ht="155.44999999999999" customHeight="1" thickBot="1">
      <c r="A213" s="667"/>
      <c r="B213" s="711"/>
      <c r="C213" s="670"/>
      <c r="D213" s="163"/>
      <c r="E213" s="647"/>
      <c r="F213" s="132"/>
      <c r="G213" s="470"/>
      <c r="H213" s="635"/>
      <c r="I213" s="635"/>
      <c r="J213" s="635"/>
      <c r="K213" s="635"/>
      <c r="L213" s="635"/>
      <c r="M213" s="635"/>
      <c r="N213" s="635"/>
      <c r="O213" s="635"/>
      <c r="P213" s="635"/>
      <c r="Q213" s="635"/>
      <c r="R213" s="558"/>
    </row>
    <row r="214" spans="1:18" s="104" customFormat="1" ht="33" customHeight="1">
      <c r="A214" s="666">
        <v>37</v>
      </c>
      <c r="B214" s="709" t="s">
        <v>604</v>
      </c>
      <c r="C214" s="669" t="s">
        <v>116</v>
      </c>
      <c r="D214" s="161" t="s">
        <v>118</v>
      </c>
      <c r="E214" s="645" t="s">
        <v>17</v>
      </c>
      <c r="F214" s="102" t="s">
        <v>111</v>
      </c>
      <c r="G214" s="458">
        <f>R214*J5</f>
        <v>0</v>
      </c>
      <c r="H214" s="109">
        <v>0</v>
      </c>
      <c r="I214" s="103"/>
      <c r="J214" s="103"/>
      <c r="K214" s="103"/>
      <c r="L214" s="103"/>
      <c r="M214" s="103"/>
      <c r="N214" s="103"/>
      <c r="O214" s="103"/>
      <c r="P214" s="103"/>
      <c r="Q214" s="156"/>
      <c r="R214" s="376">
        <v>0.27</v>
      </c>
    </row>
    <row r="215" spans="1:18" s="104" customFormat="1" ht="33" customHeight="1">
      <c r="A215" s="666"/>
      <c r="B215" s="710"/>
      <c r="C215" s="669"/>
      <c r="D215" s="162"/>
      <c r="E215" s="646"/>
      <c r="F215" s="557" t="s">
        <v>112</v>
      </c>
      <c r="G215" s="468"/>
      <c r="H215" s="129"/>
      <c r="I215" s="113"/>
      <c r="J215" s="113"/>
      <c r="K215" s="113"/>
      <c r="L215" s="113"/>
      <c r="M215" s="113"/>
      <c r="N215" s="113"/>
      <c r="O215" s="113"/>
      <c r="P215" s="113"/>
      <c r="Q215" s="151"/>
      <c r="R215" s="381"/>
    </row>
    <row r="216" spans="1:18" s="104" customFormat="1" ht="33" customHeight="1" thickBot="1">
      <c r="A216" s="666"/>
      <c r="B216" s="710"/>
      <c r="C216" s="669"/>
      <c r="D216" s="554"/>
      <c r="E216" s="646"/>
      <c r="F216" s="107" t="s">
        <v>20</v>
      </c>
      <c r="G216" s="463"/>
      <c r="H216" s="126"/>
      <c r="I216" s="114"/>
      <c r="J216" s="114"/>
      <c r="K216" s="114"/>
      <c r="L216" s="114"/>
      <c r="M216" s="114"/>
      <c r="N216" s="114"/>
      <c r="O216" s="114"/>
      <c r="P216" s="114"/>
      <c r="Q216" s="158"/>
      <c r="R216" s="379"/>
    </row>
    <row r="217" spans="1:18" s="104" customFormat="1" ht="100.9" customHeight="1" thickBot="1">
      <c r="A217" s="667"/>
      <c r="B217" s="711"/>
      <c r="C217" s="670"/>
      <c r="D217" s="163"/>
      <c r="E217" s="647"/>
      <c r="F217" s="132"/>
      <c r="G217" s="470"/>
      <c r="H217" s="635"/>
      <c r="I217" s="635"/>
      <c r="J217" s="635"/>
      <c r="K217" s="635"/>
      <c r="L217" s="635"/>
      <c r="M217" s="635"/>
      <c r="N217" s="635"/>
      <c r="O217" s="635"/>
      <c r="P217" s="635"/>
      <c r="Q217" s="635"/>
      <c r="R217" s="558"/>
    </row>
    <row r="218" spans="1:18" s="104" customFormat="1" ht="33" customHeight="1">
      <c r="A218" s="665">
        <v>38</v>
      </c>
      <c r="B218" s="709" t="s">
        <v>119</v>
      </c>
      <c r="C218" s="668" t="s">
        <v>116</v>
      </c>
      <c r="D218" s="161" t="s">
        <v>120</v>
      </c>
      <c r="E218" s="645" t="s">
        <v>17</v>
      </c>
      <c r="F218" s="102" t="s">
        <v>111</v>
      </c>
      <c r="G218" s="458">
        <f>R218*J5</f>
        <v>0</v>
      </c>
      <c r="H218" s="109">
        <v>0</v>
      </c>
      <c r="I218" s="103"/>
      <c r="J218" s="103"/>
      <c r="K218" s="103"/>
      <c r="L218" s="103"/>
      <c r="M218" s="103"/>
      <c r="N218" s="103"/>
      <c r="O218" s="103"/>
      <c r="P218" s="103"/>
      <c r="Q218" s="156"/>
      <c r="R218" s="376">
        <v>0.05</v>
      </c>
    </row>
    <row r="219" spans="1:18" s="104" customFormat="1" ht="33" customHeight="1">
      <c r="A219" s="666"/>
      <c r="B219" s="710"/>
      <c r="C219" s="669"/>
      <c r="D219" s="162"/>
      <c r="E219" s="646"/>
      <c r="F219" s="557" t="s">
        <v>112</v>
      </c>
      <c r="G219" s="468"/>
      <c r="H219" s="129"/>
      <c r="I219" s="113"/>
      <c r="J219" s="113"/>
      <c r="K219" s="113"/>
      <c r="L219" s="113"/>
      <c r="M219" s="113"/>
      <c r="N219" s="113"/>
      <c r="O219" s="113"/>
      <c r="P219" s="113"/>
      <c r="Q219" s="151"/>
      <c r="R219" s="381"/>
    </row>
    <row r="220" spans="1:18" s="104" customFormat="1" ht="33" customHeight="1" thickBot="1">
      <c r="A220" s="666"/>
      <c r="B220" s="710"/>
      <c r="C220" s="669"/>
      <c r="D220" s="554"/>
      <c r="E220" s="646"/>
      <c r="F220" s="107" t="s">
        <v>20</v>
      </c>
      <c r="G220" s="463"/>
      <c r="H220" s="126"/>
      <c r="I220" s="114"/>
      <c r="J220" s="114"/>
      <c r="K220" s="114"/>
      <c r="L220" s="114"/>
      <c r="M220" s="114"/>
      <c r="N220" s="114"/>
      <c r="O220" s="114"/>
      <c r="P220" s="114"/>
      <c r="Q220" s="158"/>
      <c r="R220" s="379"/>
    </row>
    <row r="221" spans="1:18" s="104" customFormat="1" ht="33" customHeight="1" thickBot="1">
      <c r="A221" s="667"/>
      <c r="B221" s="711"/>
      <c r="C221" s="670"/>
      <c r="D221" s="163"/>
      <c r="E221" s="647"/>
      <c r="F221" s="132"/>
      <c r="G221" s="470"/>
      <c r="H221" s="635"/>
      <c r="I221" s="635"/>
      <c r="J221" s="635"/>
      <c r="K221" s="635"/>
      <c r="L221" s="635"/>
      <c r="M221" s="635"/>
      <c r="N221" s="635"/>
      <c r="O221" s="635"/>
      <c r="P221" s="635"/>
      <c r="Q221" s="635"/>
      <c r="R221" s="558"/>
    </row>
    <row r="222" spans="1:18" s="104" customFormat="1" ht="33" customHeight="1">
      <c r="A222" s="665">
        <v>39</v>
      </c>
      <c r="B222" s="709" t="s">
        <v>665</v>
      </c>
      <c r="C222" s="668" t="s">
        <v>110</v>
      </c>
      <c r="D222" s="161" t="s">
        <v>184</v>
      </c>
      <c r="E222" s="645" t="s">
        <v>17</v>
      </c>
      <c r="F222" s="102" t="s">
        <v>111</v>
      </c>
      <c r="G222" s="456">
        <f>R222*J5</f>
        <v>0</v>
      </c>
      <c r="H222" s="109"/>
      <c r="I222" s="103"/>
      <c r="J222" s="103">
        <v>0</v>
      </c>
      <c r="K222" s="103"/>
      <c r="L222" s="103"/>
      <c r="M222" s="103"/>
      <c r="N222" s="103"/>
      <c r="O222" s="103"/>
      <c r="P222" s="103"/>
      <c r="Q222" s="156"/>
      <c r="R222" s="376">
        <v>0.2</v>
      </c>
    </row>
    <row r="223" spans="1:18" s="104" customFormat="1" ht="33" customHeight="1">
      <c r="A223" s="666"/>
      <c r="B223" s="710"/>
      <c r="C223" s="669"/>
      <c r="D223" s="162"/>
      <c r="E223" s="646"/>
      <c r="F223" s="557" t="s">
        <v>112</v>
      </c>
      <c r="G223" s="468"/>
      <c r="H223" s="129"/>
      <c r="I223" s="113"/>
      <c r="J223" s="113"/>
      <c r="K223" s="113"/>
      <c r="L223" s="113"/>
      <c r="M223" s="113"/>
      <c r="N223" s="113"/>
      <c r="O223" s="113"/>
      <c r="P223" s="113"/>
      <c r="Q223" s="151"/>
      <c r="R223" s="381"/>
    </row>
    <row r="224" spans="1:18" s="104" customFormat="1" ht="33" customHeight="1" thickBot="1">
      <c r="A224" s="666"/>
      <c r="B224" s="710"/>
      <c r="C224" s="669"/>
      <c r="D224" s="554"/>
      <c r="E224" s="646"/>
      <c r="F224" s="107" t="s">
        <v>20</v>
      </c>
      <c r="G224" s="497"/>
      <c r="H224" s="126"/>
      <c r="I224" s="114"/>
      <c r="J224" s="114"/>
      <c r="K224" s="114"/>
      <c r="L224" s="114"/>
      <c r="M224" s="114"/>
      <c r="N224" s="114"/>
      <c r="O224" s="114"/>
      <c r="P224" s="114"/>
      <c r="Q224" s="158"/>
      <c r="R224" s="379"/>
    </row>
    <row r="225" spans="1:18" s="104" customFormat="1" ht="33" customHeight="1" thickBot="1">
      <c r="A225" s="667"/>
      <c r="B225" s="711"/>
      <c r="C225" s="670"/>
      <c r="D225" s="163"/>
      <c r="E225" s="647"/>
      <c r="F225" s="132"/>
      <c r="G225" s="470"/>
      <c r="H225" s="635"/>
      <c r="I225" s="635"/>
      <c r="J225" s="635"/>
      <c r="K225" s="635"/>
      <c r="L225" s="635"/>
      <c r="M225" s="635"/>
      <c r="N225" s="635"/>
      <c r="O225" s="635"/>
      <c r="P225" s="635"/>
      <c r="Q225" s="635"/>
      <c r="R225" s="558"/>
    </row>
    <row r="226" spans="1:18" s="104" customFormat="1" ht="33" customHeight="1">
      <c r="A226" s="665">
        <v>40</v>
      </c>
      <c r="B226" s="709" t="s">
        <v>605</v>
      </c>
      <c r="C226" s="668" t="s">
        <v>110</v>
      </c>
      <c r="D226" s="161" t="s">
        <v>121</v>
      </c>
      <c r="E226" s="645" t="s">
        <v>17</v>
      </c>
      <c r="F226" s="102" t="s">
        <v>111</v>
      </c>
      <c r="G226" s="456">
        <f>R226*J5</f>
        <v>0</v>
      </c>
      <c r="H226" s="109"/>
      <c r="I226" s="103"/>
      <c r="J226" s="103">
        <v>0</v>
      </c>
      <c r="K226" s="103"/>
      <c r="L226" s="103"/>
      <c r="M226" s="103"/>
      <c r="N226" s="103"/>
      <c r="O226" s="103"/>
      <c r="P226" s="103"/>
      <c r="Q226" s="156"/>
      <c r="R226" s="376">
        <v>0.1</v>
      </c>
    </row>
    <row r="227" spans="1:18" s="104" customFormat="1" ht="33" customHeight="1">
      <c r="A227" s="666"/>
      <c r="B227" s="710"/>
      <c r="C227" s="669"/>
      <c r="D227" s="162"/>
      <c r="E227" s="646"/>
      <c r="F227" s="557" t="s">
        <v>112</v>
      </c>
      <c r="G227" s="468"/>
      <c r="H227" s="129"/>
      <c r="I227" s="113"/>
      <c r="J227" s="113"/>
      <c r="K227" s="113"/>
      <c r="L227" s="113"/>
      <c r="M227" s="113"/>
      <c r="N227" s="113"/>
      <c r="O227" s="113"/>
      <c r="P227" s="113"/>
      <c r="Q227" s="151"/>
      <c r="R227" s="381"/>
    </row>
    <row r="228" spans="1:18" s="104" customFormat="1" ht="33" customHeight="1" thickBot="1">
      <c r="A228" s="666"/>
      <c r="B228" s="710"/>
      <c r="C228" s="669"/>
      <c r="D228" s="554"/>
      <c r="E228" s="646"/>
      <c r="F228" s="107" t="s">
        <v>20</v>
      </c>
      <c r="G228" s="497"/>
      <c r="H228" s="126"/>
      <c r="I228" s="114"/>
      <c r="J228" s="114"/>
      <c r="K228" s="114"/>
      <c r="L228" s="114"/>
      <c r="M228" s="114"/>
      <c r="N228" s="114"/>
      <c r="O228" s="114"/>
      <c r="P228" s="114"/>
      <c r="Q228" s="158"/>
      <c r="R228" s="379"/>
    </row>
    <row r="229" spans="1:18" s="104" customFormat="1" ht="45" customHeight="1" thickBot="1">
      <c r="A229" s="667"/>
      <c r="B229" s="711"/>
      <c r="C229" s="670"/>
      <c r="D229" s="163"/>
      <c r="E229" s="647"/>
      <c r="F229" s="132"/>
      <c r="G229" s="470"/>
      <c r="H229" s="635"/>
      <c r="I229" s="635"/>
      <c r="J229" s="635"/>
      <c r="K229" s="635"/>
      <c r="L229" s="635"/>
      <c r="M229" s="635"/>
      <c r="N229" s="635"/>
      <c r="O229" s="635"/>
      <c r="P229" s="635"/>
      <c r="Q229" s="635"/>
      <c r="R229" s="558"/>
    </row>
    <row r="230" spans="1:18" s="104" customFormat="1" ht="33" customHeight="1">
      <c r="A230" s="665">
        <v>41</v>
      </c>
      <c r="B230" s="709" t="s">
        <v>606</v>
      </c>
      <c r="C230" s="668" t="s">
        <v>110</v>
      </c>
      <c r="D230" s="161" t="s">
        <v>118</v>
      </c>
      <c r="E230" s="645" t="s">
        <v>17</v>
      </c>
      <c r="F230" s="102" t="s">
        <v>111</v>
      </c>
      <c r="G230" s="456">
        <f>R230*J5</f>
        <v>0</v>
      </c>
      <c r="H230" s="109"/>
      <c r="I230" s="103"/>
      <c r="J230" s="103">
        <v>0</v>
      </c>
      <c r="K230" s="103"/>
      <c r="L230" s="103"/>
      <c r="M230" s="103"/>
      <c r="N230" s="103"/>
      <c r="O230" s="103"/>
      <c r="P230" s="103"/>
      <c r="Q230" s="156"/>
      <c r="R230" s="376">
        <v>0.15</v>
      </c>
    </row>
    <row r="231" spans="1:18" s="104" customFormat="1" ht="33" customHeight="1">
      <c r="A231" s="666"/>
      <c r="B231" s="710"/>
      <c r="C231" s="669"/>
      <c r="D231" s="162"/>
      <c r="E231" s="646"/>
      <c r="F231" s="557" t="s">
        <v>112</v>
      </c>
      <c r="G231" s="468"/>
      <c r="H231" s="129"/>
      <c r="I231" s="113"/>
      <c r="J231" s="113"/>
      <c r="K231" s="113"/>
      <c r="L231" s="113"/>
      <c r="M231" s="113"/>
      <c r="N231" s="113"/>
      <c r="O231" s="113"/>
      <c r="P231" s="113"/>
      <c r="Q231" s="151"/>
      <c r="R231" s="381"/>
    </row>
    <row r="232" spans="1:18" s="104" customFormat="1" ht="33" customHeight="1" thickBot="1">
      <c r="A232" s="666"/>
      <c r="B232" s="710"/>
      <c r="C232" s="669"/>
      <c r="D232" s="554"/>
      <c r="E232" s="646"/>
      <c r="F232" s="107" t="s">
        <v>20</v>
      </c>
      <c r="G232" s="497"/>
      <c r="H232" s="126"/>
      <c r="I232" s="114"/>
      <c r="J232" s="114"/>
      <c r="K232" s="114"/>
      <c r="L232" s="114"/>
      <c r="M232" s="114"/>
      <c r="N232" s="114"/>
      <c r="O232" s="114"/>
      <c r="P232" s="114"/>
      <c r="Q232" s="158"/>
      <c r="R232" s="379"/>
    </row>
    <row r="233" spans="1:18" s="104" customFormat="1" ht="33" customHeight="1" thickBot="1">
      <c r="A233" s="667"/>
      <c r="B233" s="711"/>
      <c r="C233" s="670"/>
      <c r="D233" s="163"/>
      <c r="E233" s="647"/>
      <c r="F233" s="132"/>
      <c r="G233" s="470"/>
      <c r="H233" s="635"/>
      <c r="I233" s="635"/>
      <c r="J233" s="635"/>
      <c r="K233" s="635"/>
      <c r="L233" s="635"/>
      <c r="M233" s="635"/>
      <c r="N233" s="635"/>
      <c r="O233" s="635"/>
      <c r="P233" s="635"/>
      <c r="Q233" s="635"/>
      <c r="R233" s="558"/>
    </row>
    <row r="234" spans="1:18" s="104" customFormat="1" ht="33" customHeight="1">
      <c r="A234" s="665">
        <v>42</v>
      </c>
      <c r="B234" s="709" t="s">
        <v>663</v>
      </c>
      <c r="C234" s="668" t="s">
        <v>110</v>
      </c>
      <c r="D234" s="161" t="s">
        <v>417</v>
      </c>
      <c r="E234" s="645" t="s">
        <v>17</v>
      </c>
      <c r="F234" s="102" t="s">
        <v>111</v>
      </c>
      <c r="G234" s="456">
        <f>R234*J5</f>
        <v>0</v>
      </c>
      <c r="H234" s="109"/>
      <c r="I234" s="103"/>
      <c r="J234" s="103">
        <v>0</v>
      </c>
      <c r="K234" s="103"/>
      <c r="L234" s="103"/>
      <c r="M234" s="103"/>
      <c r="N234" s="103"/>
      <c r="O234" s="103"/>
      <c r="P234" s="103"/>
      <c r="Q234" s="156"/>
      <c r="R234" s="376">
        <v>0.6</v>
      </c>
    </row>
    <row r="235" spans="1:18" s="104" customFormat="1" ht="33" customHeight="1">
      <c r="A235" s="666"/>
      <c r="B235" s="710"/>
      <c r="C235" s="669"/>
      <c r="D235" s="162"/>
      <c r="E235" s="646"/>
      <c r="F235" s="557" t="s">
        <v>112</v>
      </c>
      <c r="G235" s="468"/>
      <c r="H235" s="129"/>
      <c r="I235" s="113"/>
      <c r="J235" s="113"/>
      <c r="K235" s="113"/>
      <c r="L235" s="113"/>
      <c r="M235" s="113"/>
      <c r="N235" s="113"/>
      <c r="O235" s="113"/>
      <c r="P235" s="113"/>
      <c r="Q235" s="151"/>
      <c r="R235" s="381"/>
    </row>
    <row r="236" spans="1:18" s="104" customFormat="1" ht="33" customHeight="1" thickBot="1">
      <c r="A236" s="666"/>
      <c r="B236" s="710"/>
      <c r="C236" s="669"/>
      <c r="D236" s="554"/>
      <c r="E236" s="646"/>
      <c r="F236" s="107" t="s">
        <v>20</v>
      </c>
      <c r="G236" s="497"/>
      <c r="H236" s="126"/>
      <c r="I236" s="114"/>
      <c r="J236" s="114"/>
      <c r="K236" s="114"/>
      <c r="L236" s="114"/>
      <c r="M236" s="114"/>
      <c r="N236" s="114"/>
      <c r="O236" s="114"/>
      <c r="P236" s="114"/>
      <c r="Q236" s="158"/>
      <c r="R236" s="379"/>
    </row>
    <row r="237" spans="1:18" s="104" customFormat="1" ht="33" customHeight="1" thickBot="1">
      <c r="A237" s="667"/>
      <c r="B237" s="711"/>
      <c r="C237" s="670"/>
      <c r="D237" s="163"/>
      <c r="E237" s="647"/>
      <c r="F237" s="132"/>
      <c r="G237" s="470"/>
      <c r="H237" s="635"/>
      <c r="I237" s="635"/>
      <c r="J237" s="635"/>
      <c r="K237" s="635"/>
      <c r="L237" s="635"/>
      <c r="M237" s="635"/>
      <c r="N237" s="635"/>
      <c r="O237" s="635"/>
      <c r="P237" s="635"/>
      <c r="Q237" s="635"/>
      <c r="R237" s="558"/>
    </row>
    <row r="238" spans="1:18" s="104" customFormat="1" ht="33" customHeight="1">
      <c r="A238" s="665">
        <v>43</v>
      </c>
      <c r="B238" s="709" t="s">
        <v>665</v>
      </c>
      <c r="C238" s="668" t="s">
        <v>110</v>
      </c>
      <c r="D238" s="161" t="s">
        <v>120</v>
      </c>
      <c r="E238" s="645" t="s">
        <v>17</v>
      </c>
      <c r="F238" s="102" t="s">
        <v>111</v>
      </c>
      <c r="G238" s="456">
        <f>R238*J5</f>
        <v>0</v>
      </c>
      <c r="H238" s="109"/>
      <c r="I238" s="103"/>
      <c r="J238" s="103">
        <v>0</v>
      </c>
      <c r="K238" s="103"/>
      <c r="L238" s="103"/>
      <c r="M238" s="103"/>
      <c r="N238" s="103"/>
      <c r="O238" s="103"/>
      <c r="P238" s="103"/>
      <c r="Q238" s="156"/>
      <c r="R238" s="376">
        <v>0.21</v>
      </c>
    </row>
    <row r="239" spans="1:18" s="104" customFormat="1" ht="33" customHeight="1">
      <c r="A239" s="666"/>
      <c r="B239" s="710"/>
      <c r="C239" s="669"/>
      <c r="D239" s="162"/>
      <c r="E239" s="646"/>
      <c r="F239" s="557" t="s">
        <v>112</v>
      </c>
      <c r="G239" s="468"/>
      <c r="H239" s="129"/>
      <c r="I239" s="113"/>
      <c r="J239" s="113"/>
      <c r="K239" s="113"/>
      <c r="L239" s="113"/>
      <c r="M239" s="113"/>
      <c r="N239" s="113"/>
      <c r="O239" s="113"/>
      <c r="P239" s="113"/>
      <c r="Q239" s="151"/>
      <c r="R239" s="381"/>
    </row>
    <row r="240" spans="1:18" s="104" customFormat="1" ht="33" customHeight="1" thickBot="1">
      <c r="A240" s="666"/>
      <c r="B240" s="710"/>
      <c r="C240" s="669"/>
      <c r="D240" s="554"/>
      <c r="E240" s="646"/>
      <c r="F240" s="107" t="s">
        <v>20</v>
      </c>
      <c r="G240" s="497"/>
      <c r="H240" s="126"/>
      <c r="I240" s="114"/>
      <c r="J240" s="114"/>
      <c r="K240" s="114"/>
      <c r="L240" s="114"/>
      <c r="M240" s="114"/>
      <c r="N240" s="114"/>
      <c r="O240" s="114"/>
      <c r="P240" s="114"/>
      <c r="Q240" s="158"/>
      <c r="R240" s="379"/>
    </row>
    <row r="241" spans="1:18" s="104" customFormat="1" ht="33" customHeight="1" thickBot="1">
      <c r="A241" s="667"/>
      <c r="B241" s="711"/>
      <c r="C241" s="670"/>
      <c r="D241" s="163"/>
      <c r="E241" s="647"/>
      <c r="F241" s="132"/>
      <c r="G241" s="470"/>
      <c r="H241" s="635"/>
      <c r="I241" s="635"/>
      <c r="J241" s="635"/>
      <c r="K241" s="635"/>
      <c r="L241" s="635"/>
      <c r="M241" s="635"/>
      <c r="N241" s="635"/>
      <c r="O241" s="635"/>
      <c r="P241" s="635"/>
      <c r="Q241" s="635"/>
      <c r="R241" s="558"/>
    </row>
    <row r="242" spans="1:18" ht="35.1" hidden="1" customHeight="1" thickBot="1">
      <c r="A242" s="722" t="s">
        <v>14</v>
      </c>
      <c r="B242" s="723"/>
      <c r="C242" s="723"/>
      <c r="D242" s="723"/>
      <c r="E242" s="723"/>
      <c r="F242" s="723"/>
      <c r="G242" s="723"/>
      <c r="H242" s="723"/>
      <c r="I242" s="723"/>
      <c r="J242" s="723"/>
      <c r="K242" s="723"/>
      <c r="L242" s="723"/>
      <c r="M242" s="723"/>
      <c r="N242" s="723"/>
      <c r="O242" s="723"/>
      <c r="P242" s="723"/>
      <c r="Q242" s="723"/>
      <c r="R242" s="389"/>
    </row>
    <row r="243" spans="1:18" s="14" customFormat="1" ht="35.1" hidden="1" customHeight="1" thickBot="1">
      <c r="A243" s="640" t="s">
        <v>122</v>
      </c>
      <c r="B243" s="641"/>
      <c r="C243" s="641"/>
      <c r="D243" s="641"/>
      <c r="E243" s="724"/>
      <c r="F243" s="205">
        <f>SUM(H243:Q243)</f>
        <v>0</v>
      </c>
      <c r="G243" s="413">
        <f>G19+G24+G30+G34+G41+G49+G55+G64+G68+G74+G80+G88+G92+G100+G108+G113+G118+G125+G132+G136+G143+G155+G160+G166+G170+G174+G178+G182+G186+G194+G206+G210+G214+G218+G226+G149+G198+G202+G230+G234+G238+G222+G190</f>
        <v>0</v>
      </c>
      <c r="H243" s="205">
        <f>H19+H24+H30+H34+H41+H49+H55+H64+H68+H74+H80+H88+H92+H100+H108+H113+H118+H125+H132+H136+H143+H155+H160+H166+H170+H174+H178+H182+H186+H194+H206+H210+H214+H218+H226+H149+H198+H202+H230+H234+H238+H222+H190</f>
        <v>0</v>
      </c>
      <c r="I243" s="205">
        <f t="shared" ref="I243:Q243" si="0">I19+I24+I30+I34+I41+I49+I55+I64+I68+I74+I80+I88+I92+I100+I108+I113+I118+I125+I132+I136+I143+I155+I160+I166+I170+I174+I178+I182+I186+I194+I206+I210+I214+I218+I226+I149+I198+I202+I230+I234+I238+I222+I190</f>
        <v>0</v>
      </c>
      <c r="J243" s="205">
        <f t="shared" si="0"/>
        <v>0</v>
      </c>
      <c r="K243" s="205">
        <f t="shared" si="0"/>
        <v>0</v>
      </c>
      <c r="L243" s="205">
        <f t="shared" si="0"/>
        <v>0</v>
      </c>
      <c r="M243" s="205">
        <f t="shared" si="0"/>
        <v>0</v>
      </c>
      <c r="N243" s="205">
        <f t="shared" si="0"/>
        <v>0</v>
      </c>
      <c r="O243" s="205">
        <f t="shared" si="0"/>
        <v>0</v>
      </c>
      <c r="P243" s="205">
        <f t="shared" si="0"/>
        <v>0</v>
      </c>
      <c r="Q243" s="46">
        <f t="shared" si="0"/>
        <v>0</v>
      </c>
      <c r="R243" s="205">
        <f>R19+R24+R30+R34+R41+R49+R55+R64+R68+R74+R80+R88+R92+R100+R108+R113+R118+R125+R132+R136+R143+R155+R160+R166+R170+R174+R178+R182+R186+R194+R206+R210+R214+R218+R226+R149+R198+R202+R230+R234+R238+R222+R190</f>
        <v>21.540000000000003</v>
      </c>
    </row>
    <row r="244" spans="1:18" s="14" customFormat="1" ht="35.1" hidden="1" customHeight="1" thickBot="1">
      <c r="A244" s="725" t="s">
        <v>123</v>
      </c>
      <c r="B244" s="726"/>
      <c r="C244" s="726"/>
      <c r="D244" s="726"/>
      <c r="E244" s="727"/>
      <c r="F244" s="205">
        <f>SUM(H244:Q244)</f>
        <v>0</v>
      </c>
      <c r="G244" s="413">
        <f t="shared" ref="G244:R245" si="1">G20+G25+G31+G35+G42+G50+G56+G65+G69+G75+G81+G89+G93+G101+G109+G114+G119+G126+G133+G137+G144+G156+G161+G167+G171+G175+G179+G183+G187+G195+G207+G211+G215+G219+G227+G150+G199+G203+G231+G235+G239+G223+G191</f>
        <v>0</v>
      </c>
      <c r="H244" s="205">
        <f t="shared" si="1"/>
        <v>0</v>
      </c>
      <c r="I244" s="205">
        <f t="shared" si="1"/>
        <v>0</v>
      </c>
      <c r="J244" s="205">
        <f t="shared" si="1"/>
        <v>0</v>
      </c>
      <c r="K244" s="205">
        <f t="shared" si="1"/>
        <v>0</v>
      </c>
      <c r="L244" s="205">
        <f t="shared" si="1"/>
        <v>0</v>
      </c>
      <c r="M244" s="205">
        <f t="shared" si="1"/>
        <v>0</v>
      </c>
      <c r="N244" s="205">
        <f t="shared" si="1"/>
        <v>0</v>
      </c>
      <c r="O244" s="205">
        <f t="shared" si="1"/>
        <v>0</v>
      </c>
      <c r="P244" s="205">
        <f t="shared" si="1"/>
        <v>0</v>
      </c>
      <c r="Q244" s="46">
        <f t="shared" si="1"/>
        <v>0</v>
      </c>
      <c r="R244" s="205">
        <f t="shared" si="1"/>
        <v>15.1</v>
      </c>
    </row>
    <row r="245" spans="1:18" s="14" customFormat="1" ht="35.1" hidden="1" customHeight="1" thickBot="1">
      <c r="A245" s="728" t="s">
        <v>124</v>
      </c>
      <c r="B245" s="729"/>
      <c r="C245" s="729"/>
      <c r="D245" s="729"/>
      <c r="E245" s="730"/>
      <c r="F245" s="205">
        <f>SUM(H245:Q245)</f>
        <v>0</v>
      </c>
      <c r="G245" s="413">
        <f t="shared" si="1"/>
        <v>0</v>
      </c>
      <c r="H245" s="205">
        <f t="shared" si="1"/>
        <v>0</v>
      </c>
      <c r="I245" s="205">
        <f t="shared" si="1"/>
        <v>0</v>
      </c>
      <c r="J245" s="205">
        <f t="shared" si="1"/>
        <v>0</v>
      </c>
      <c r="K245" s="205">
        <f t="shared" si="1"/>
        <v>0</v>
      </c>
      <c r="L245" s="205">
        <f t="shared" si="1"/>
        <v>0</v>
      </c>
      <c r="M245" s="205">
        <f t="shared" si="1"/>
        <v>0</v>
      </c>
      <c r="N245" s="205">
        <f t="shared" si="1"/>
        <v>0</v>
      </c>
      <c r="O245" s="205">
        <f t="shared" si="1"/>
        <v>0</v>
      </c>
      <c r="P245" s="205">
        <f t="shared" si="1"/>
        <v>0</v>
      </c>
      <c r="Q245" s="46">
        <f t="shared" si="1"/>
        <v>0</v>
      </c>
      <c r="R245" s="205">
        <f t="shared" si="1"/>
        <v>22.65</v>
      </c>
    </row>
    <row r="246" spans="1:18" s="14" customFormat="1" ht="35.1" hidden="1" customHeight="1" thickBot="1">
      <c r="A246" s="719" t="s">
        <v>471</v>
      </c>
      <c r="B246" s="720"/>
      <c r="C246" s="720"/>
      <c r="D246" s="720"/>
      <c r="E246" s="721"/>
      <c r="F246" s="15">
        <f>F243+F244</f>
        <v>0</v>
      </c>
      <c r="G246" s="29">
        <f>G243+G244</f>
        <v>0</v>
      </c>
      <c r="H246" s="15">
        <f>H243+H244</f>
        <v>0</v>
      </c>
      <c r="I246" s="15">
        <f t="shared" ref="I246:Q246" si="2">I243+I244</f>
        <v>0</v>
      </c>
      <c r="J246" s="15">
        <f t="shared" si="2"/>
        <v>0</v>
      </c>
      <c r="K246" s="15">
        <f t="shared" si="2"/>
        <v>0</v>
      </c>
      <c r="L246" s="15">
        <f t="shared" si="2"/>
        <v>0</v>
      </c>
      <c r="M246" s="15">
        <f t="shared" si="2"/>
        <v>0</v>
      </c>
      <c r="N246" s="15">
        <f t="shared" si="2"/>
        <v>0</v>
      </c>
      <c r="O246" s="15">
        <f t="shared" si="2"/>
        <v>0</v>
      </c>
      <c r="P246" s="15">
        <f t="shared" si="2"/>
        <v>0</v>
      </c>
      <c r="Q246" s="357">
        <f t="shared" si="2"/>
        <v>0</v>
      </c>
      <c r="R246" s="15">
        <f>R243+R244</f>
        <v>36.64</v>
      </c>
    </row>
    <row r="247" spans="1:18" s="14" customFormat="1" ht="35.1" hidden="1" customHeight="1">
      <c r="A247" s="736" t="s">
        <v>472</v>
      </c>
      <c r="B247" s="737"/>
      <c r="C247" s="737"/>
      <c r="D247" s="737"/>
      <c r="E247" s="738"/>
      <c r="F247" s="618">
        <f>SUM(F243:F245)</f>
        <v>0</v>
      </c>
      <c r="G247" s="622">
        <f>G243+G244+G245</f>
        <v>0</v>
      </c>
      <c r="H247" s="618">
        <f>H243+H244+H245</f>
        <v>0</v>
      </c>
      <c r="I247" s="618">
        <f t="shared" ref="I247:Q247" si="3">I243+I244+I245</f>
        <v>0</v>
      </c>
      <c r="J247" s="618">
        <f t="shared" si="3"/>
        <v>0</v>
      </c>
      <c r="K247" s="618">
        <f t="shared" si="3"/>
        <v>0</v>
      </c>
      <c r="L247" s="618">
        <f t="shared" si="3"/>
        <v>0</v>
      </c>
      <c r="M247" s="618">
        <f t="shared" si="3"/>
        <v>0</v>
      </c>
      <c r="N247" s="618">
        <f t="shared" si="3"/>
        <v>0</v>
      </c>
      <c r="O247" s="618">
        <f t="shared" si="3"/>
        <v>0</v>
      </c>
      <c r="P247" s="618">
        <f t="shared" si="3"/>
        <v>0</v>
      </c>
      <c r="Q247" s="712">
        <f t="shared" si="3"/>
        <v>0</v>
      </c>
      <c r="R247" s="618">
        <f>R243+R244+R245</f>
        <v>59.29</v>
      </c>
    </row>
    <row r="248" spans="1:18" s="14" customFormat="1" ht="13.5" hidden="1" customHeight="1" thickBot="1">
      <c r="A248" s="739"/>
      <c r="B248" s="740"/>
      <c r="C248" s="740"/>
      <c r="D248" s="740"/>
      <c r="E248" s="741"/>
      <c r="F248" s="619"/>
      <c r="G248" s="624"/>
      <c r="H248" s="619"/>
      <c r="I248" s="619"/>
      <c r="J248" s="619"/>
      <c r="K248" s="619"/>
      <c r="L248" s="619"/>
      <c r="M248" s="619"/>
      <c r="N248" s="619"/>
      <c r="O248" s="619"/>
      <c r="P248" s="619"/>
      <c r="Q248" s="713"/>
      <c r="R248" s="619"/>
    </row>
    <row r="249" spans="1:18" s="14" customFormat="1" ht="35.1" customHeight="1" thickBot="1">
      <c r="A249" s="714"/>
      <c r="B249" s="715"/>
      <c r="C249" s="715"/>
      <c r="D249" s="715"/>
      <c r="E249" s="715"/>
      <c r="F249" s="715"/>
      <c r="G249" s="715"/>
      <c r="H249" s="715"/>
      <c r="I249" s="715"/>
      <c r="J249" s="715"/>
      <c r="K249" s="715"/>
      <c r="L249" s="715"/>
      <c r="M249" s="715"/>
      <c r="N249" s="715"/>
      <c r="O249" s="715"/>
      <c r="P249" s="715"/>
      <c r="Q249" s="715"/>
      <c r="R249" s="390"/>
    </row>
    <row r="250" spans="1:18" s="14" customFormat="1" ht="35.1" customHeight="1" thickBot="1">
      <c r="A250" s="716" t="s">
        <v>125</v>
      </c>
      <c r="B250" s="717"/>
      <c r="C250" s="717"/>
      <c r="D250" s="717"/>
      <c r="E250" s="717"/>
      <c r="F250" s="718"/>
      <c r="G250" s="414">
        <f t="shared" ref="G250:H254" si="4">G243</f>
        <v>0</v>
      </c>
      <c r="H250" s="49">
        <f t="shared" si="4"/>
        <v>0</v>
      </c>
      <c r="I250" s="49">
        <f>I243+H250</f>
        <v>0</v>
      </c>
      <c r="J250" s="49">
        <f t="shared" ref="J250:Q252" si="5">J243+I250</f>
        <v>0</v>
      </c>
      <c r="K250" s="49">
        <f t="shared" si="5"/>
        <v>0</v>
      </c>
      <c r="L250" s="49">
        <f t="shared" si="5"/>
        <v>0</v>
      </c>
      <c r="M250" s="49">
        <f t="shared" si="5"/>
        <v>0</v>
      </c>
      <c r="N250" s="49">
        <f t="shared" si="5"/>
        <v>0</v>
      </c>
      <c r="O250" s="49">
        <f t="shared" si="5"/>
        <v>0</v>
      </c>
      <c r="P250" s="49">
        <f t="shared" si="5"/>
        <v>0</v>
      </c>
      <c r="Q250" s="226">
        <f t="shared" si="5"/>
        <v>0</v>
      </c>
      <c r="R250" s="49">
        <f>R243</f>
        <v>21.540000000000003</v>
      </c>
    </row>
    <row r="251" spans="1:18" s="14" customFormat="1" ht="35.1" customHeight="1" thickBot="1">
      <c r="A251" s="731" t="s">
        <v>126</v>
      </c>
      <c r="B251" s="732"/>
      <c r="C251" s="732"/>
      <c r="D251" s="732"/>
      <c r="E251" s="732"/>
      <c r="F251" s="733"/>
      <c r="G251" s="414">
        <f t="shared" si="4"/>
        <v>0</v>
      </c>
      <c r="H251" s="49">
        <f t="shared" si="4"/>
        <v>0</v>
      </c>
      <c r="I251" s="49">
        <f>I244+H251</f>
        <v>0</v>
      </c>
      <c r="J251" s="49">
        <f t="shared" si="5"/>
        <v>0</v>
      </c>
      <c r="K251" s="49">
        <f t="shared" si="5"/>
        <v>0</v>
      </c>
      <c r="L251" s="49">
        <f t="shared" si="5"/>
        <v>0</v>
      </c>
      <c r="M251" s="49">
        <f t="shared" si="5"/>
        <v>0</v>
      </c>
      <c r="N251" s="49">
        <f t="shared" si="5"/>
        <v>0</v>
      </c>
      <c r="O251" s="49">
        <f t="shared" si="5"/>
        <v>0</v>
      </c>
      <c r="P251" s="49">
        <f t="shared" si="5"/>
        <v>0</v>
      </c>
      <c r="Q251" s="226">
        <f t="shared" si="5"/>
        <v>0</v>
      </c>
      <c r="R251" s="49">
        <f>R244</f>
        <v>15.1</v>
      </c>
    </row>
    <row r="252" spans="1:18" s="14" customFormat="1" ht="35.1" customHeight="1" thickBot="1">
      <c r="A252" s="728" t="s">
        <v>127</v>
      </c>
      <c r="B252" s="729"/>
      <c r="C252" s="729"/>
      <c r="D252" s="729"/>
      <c r="E252" s="734"/>
      <c r="F252" s="730"/>
      <c r="G252" s="414">
        <f t="shared" si="4"/>
        <v>0</v>
      </c>
      <c r="H252" s="49">
        <f t="shared" si="4"/>
        <v>0</v>
      </c>
      <c r="I252" s="49">
        <f>I245+H252</f>
        <v>0</v>
      </c>
      <c r="J252" s="49">
        <f t="shared" si="5"/>
        <v>0</v>
      </c>
      <c r="K252" s="49">
        <f t="shared" si="5"/>
        <v>0</v>
      </c>
      <c r="L252" s="49">
        <f t="shared" si="5"/>
        <v>0</v>
      </c>
      <c r="M252" s="49">
        <f t="shared" si="5"/>
        <v>0</v>
      </c>
      <c r="N252" s="49">
        <f t="shared" si="5"/>
        <v>0</v>
      </c>
      <c r="O252" s="49">
        <f t="shared" si="5"/>
        <v>0</v>
      </c>
      <c r="P252" s="49">
        <f t="shared" si="5"/>
        <v>0</v>
      </c>
      <c r="Q252" s="226">
        <f t="shared" si="5"/>
        <v>0</v>
      </c>
      <c r="R252" s="49">
        <f>R245</f>
        <v>22.65</v>
      </c>
    </row>
    <row r="253" spans="1:18" s="14" customFormat="1" ht="45.75" customHeight="1" thickBot="1">
      <c r="A253" s="719" t="s">
        <v>473</v>
      </c>
      <c r="B253" s="720"/>
      <c r="C253" s="720"/>
      <c r="D253" s="720"/>
      <c r="E253" s="735"/>
      <c r="F253" s="721"/>
      <c r="G253" s="29">
        <f t="shared" si="4"/>
        <v>0</v>
      </c>
      <c r="H253" s="15">
        <f t="shared" si="4"/>
        <v>0</v>
      </c>
      <c r="I253" s="4">
        <f t="shared" ref="I253:Q254" si="6">I246+H253</f>
        <v>0</v>
      </c>
      <c r="J253" s="4">
        <f t="shared" si="6"/>
        <v>0</v>
      </c>
      <c r="K253" s="4">
        <f t="shared" si="6"/>
        <v>0</v>
      </c>
      <c r="L253" s="4">
        <f t="shared" si="6"/>
        <v>0</v>
      </c>
      <c r="M253" s="4">
        <f t="shared" si="6"/>
        <v>0</v>
      </c>
      <c r="N253" s="4">
        <f t="shared" si="6"/>
        <v>0</v>
      </c>
      <c r="O253" s="4">
        <f t="shared" si="6"/>
        <v>0</v>
      </c>
      <c r="P253" s="4">
        <f t="shared" si="6"/>
        <v>0</v>
      </c>
      <c r="Q253" s="358">
        <f t="shared" si="6"/>
        <v>0</v>
      </c>
      <c r="R253" s="15">
        <f>R246</f>
        <v>36.64</v>
      </c>
    </row>
    <row r="254" spans="1:18" s="14" customFormat="1" ht="65.25" customHeight="1" thickBot="1">
      <c r="A254" s="747" t="s">
        <v>474</v>
      </c>
      <c r="B254" s="748"/>
      <c r="C254" s="748"/>
      <c r="D254" s="748"/>
      <c r="E254" s="748"/>
      <c r="F254" s="749"/>
      <c r="G254" s="29">
        <f t="shared" si="4"/>
        <v>0</v>
      </c>
      <c r="H254" s="23">
        <f t="shared" si="4"/>
        <v>0</v>
      </c>
      <c r="I254" s="5">
        <f t="shared" si="6"/>
        <v>0</v>
      </c>
      <c r="J254" s="5">
        <f t="shared" si="6"/>
        <v>0</v>
      </c>
      <c r="K254" s="5">
        <f t="shared" si="6"/>
        <v>0</v>
      </c>
      <c r="L254" s="5">
        <f t="shared" si="6"/>
        <v>0</v>
      </c>
      <c r="M254" s="5">
        <f t="shared" si="6"/>
        <v>0</v>
      </c>
      <c r="N254" s="5">
        <f t="shared" si="6"/>
        <v>0</v>
      </c>
      <c r="O254" s="5">
        <f t="shared" si="6"/>
        <v>0</v>
      </c>
      <c r="P254" s="5">
        <f t="shared" si="6"/>
        <v>0</v>
      </c>
      <c r="Q254" s="359">
        <f t="shared" si="6"/>
        <v>0</v>
      </c>
      <c r="R254" s="23">
        <f>R247</f>
        <v>59.29</v>
      </c>
    </row>
    <row r="255" spans="1:18" ht="35.1" customHeight="1" thickBot="1">
      <c r="A255" s="714"/>
      <c r="B255" s="750"/>
      <c r="C255" s="750"/>
      <c r="D255" s="750"/>
      <c r="E255" s="750"/>
      <c r="F255" s="750"/>
      <c r="G255" s="750"/>
      <c r="H255" s="750"/>
      <c r="I255" s="750"/>
      <c r="J255" s="750"/>
      <c r="K255" s="750"/>
      <c r="L255" s="750"/>
      <c r="M255" s="750"/>
      <c r="N255" s="750"/>
      <c r="O255" s="750"/>
      <c r="P255" s="750"/>
      <c r="Q255" s="750"/>
      <c r="R255" s="389"/>
    </row>
    <row r="256" spans="1:18" ht="34.5" customHeight="1" thickBot="1">
      <c r="A256" s="722" t="s">
        <v>128</v>
      </c>
      <c r="B256" s="723"/>
      <c r="C256" s="723"/>
      <c r="D256" s="723"/>
      <c r="E256" s="723"/>
      <c r="F256" s="723"/>
      <c r="G256" s="723"/>
      <c r="H256" s="723"/>
      <c r="I256" s="723"/>
      <c r="J256" s="723"/>
      <c r="K256" s="723"/>
      <c r="L256" s="723"/>
      <c r="M256" s="723"/>
      <c r="N256" s="723"/>
      <c r="O256" s="723"/>
      <c r="P256" s="723"/>
      <c r="Q256" s="723"/>
      <c r="R256" s="389"/>
    </row>
    <row r="257" spans="1:18" ht="35.1" customHeight="1">
      <c r="A257" s="751">
        <v>44</v>
      </c>
      <c r="B257" s="523" t="s">
        <v>129</v>
      </c>
      <c r="C257" s="754" t="s">
        <v>130</v>
      </c>
      <c r="D257" s="523"/>
      <c r="E257" s="757" t="s">
        <v>451</v>
      </c>
      <c r="F257" s="540" t="s">
        <v>18</v>
      </c>
      <c r="G257" s="456"/>
      <c r="H257" s="47"/>
      <c r="I257" s="40"/>
      <c r="J257" s="40"/>
      <c r="K257" s="40"/>
      <c r="L257" s="40"/>
      <c r="M257" s="40"/>
      <c r="N257" s="40"/>
      <c r="O257" s="40"/>
      <c r="P257" s="40"/>
      <c r="Q257" s="360"/>
      <c r="R257" s="391"/>
    </row>
    <row r="258" spans="1:18" ht="35.1" customHeight="1">
      <c r="A258" s="752"/>
      <c r="B258" s="532" t="s">
        <v>131</v>
      </c>
      <c r="C258" s="755"/>
      <c r="D258" s="11"/>
      <c r="E258" s="758"/>
      <c r="F258" s="34" t="s">
        <v>19</v>
      </c>
      <c r="G258" s="468"/>
      <c r="H258" s="16"/>
      <c r="I258" s="10"/>
      <c r="J258" s="10"/>
      <c r="K258" s="16"/>
      <c r="L258" s="10"/>
      <c r="M258" s="16"/>
      <c r="N258" s="17"/>
      <c r="O258" s="10"/>
      <c r="P258" s="10"/>
      <c r="Q258" s="17"/>
      <c r="R258" s="392"/>
    </row>
    <row r="259" spans="1:18" ht="35.1" customHeight="1" thickBot="1">
      <c r="A259" s="752"/>
      <c r="B259" s="524" t="s">
        <v>132</v>
      </c>
      <c r="C259" s="755"/>
      <c r="D259" s="8"/>
      <c r="E259" s="758"/>
      <c r="F259" s="35" t="s">
        <v>20</v>
      </c>
      <c r="G259" s="497">
        <f>R259*J5</f>
        <v>0</v>
      </c>
      <c r="H259" s="44"/>
      <c r="I259" s="42"/>
      <c r="J259" s="42"/>
      <c r="K259" s="42"/>
      <c r="L259" s="42"/>
      <c r="M259" s="42"/>
      <c r="N259" s="42"/>
      <c r="O259" s="42"/>
      <c r="P259" s="42">
        <v>0</v>
      </c>
      <c r="Q259" s="361"/>
      <c r="R259" s="393">
        <v>1</v>
      </c>
    </row>
    <row r="260" spans="1:18" ht="35.1" customHeight="1">
      <c r="A260" s="752"/>
      <c r="B260" s="524" t="s">
        <v>133</v>
      </c>
      <c r="C260" s="755"/>
      <c r="D260" s="742" t="s">
        <v>455</v>
      </c>
      <c r="E260" s="758"/>
      <c r="F260" s="744"/>
      <c r="G260" s="422"/>
      <c r="H260" s="636"/>
      <c r="I260" s="637"/>
      <c r="J260" s="637"/>
      <c r="K260" s="637"/>
      <c r="L260" s="637"/>
      <c r="M260" s="637"/>
      <c r="N260" s="637"/>
      <c r="O260" s="637"/>
      <c r="P260" s="637"/>
      <c r="Q260" s="637"/>
      <c r="R260" s="540"/>
    </row>
    <row r="261" spans="1:18" ht="35.1" customHeight="1" thickBot="1">
      <c r="A261" s="753"/>
      <c r="B261" s="545"/>
      <c r="C261" s="756"/>
      <c r="D261" s="743"/>
      <c r="E261" s="759"/>
      <c r="F261" s="745"/>
      <c r="G261" s="440"/>
      <c r="H261" s="746"/>
      <c r="I261" s="746"/>
      <c r="J261" s="746"/>
      <c r="K261" s="746"/>
      <c r="L261" s="746"/>
      <c r="M261" s="746"/>
      <c r="N261" s="746"/>
      <c r="O261" s="746"/>
      <c r="P261" s="746"/>
      <c r="Q261" s="746"/>
      <c r="R261" s="522"/>
    </row>
    <row r="262" spans="1:18" ht="35.1" customHeight="1">
      <c r="A262" s="751">
        <v>45</v>
      </c>
      <c r="B262" s="523" t="s">
        <v>134</v>
      </c>
      <c r="C262" s="754" t="s">
        <v>130</v>
      </c>
      <c r="D262" s="523"/>
      <c r="E262" s="757" t="s">
        <v>451</v>
      </c>
      <c r="F262" s="540" t="s">
        <v>18</v>
      </c>
      <c r="G262" s="456"/>
      <c r="H262" s="47"/>
      <c r="I262" s="40"/>
      <c r="J262" s="40"/>
      <c r="K262" s="40"/>
      <c r="L262" s="40"/>
      <c r="M262" s="40"/>
      <c r="N262" s="40"/>
      <c r="O262" s="40"/>
      <c r="P262" s="40"/>
      <c r="Q262" s="360"/>
      <c r="R262" s="391"/>
    </row>
    <row r="263" spans="1:18" ht="35.1" customHeight="1">
      <c r="A263" s="752"/>
      <c r="B263" s="532" t="s">
        <v>135</v>
      </c>
      <c r="C263" s="755"/>
      <c r="D263" s="11"/>
      <c r="E263" s="758"/>
      <c r="F263" s="34" t="s">
        <v>19</v>
      </c>
      <c r="G263" s="468"/>
      <c r="H263" s="16"/>
      <c r="I263" s="10"/>
      <c r="J263" s="10"/>
      <c r="K263" s="16"/>
      <c r="L263" s="10"/>
      <c r="M263" s="16"/>
      <c r="N263" s="17"/>
      <c r="O263" s="10"/>
      <c r="P263" s="10"/>
      <c r="Q263" s="17"/>
      <c r="R263" s="392"/>
    </row>
    <row r="264" spans="1:18" ht="35.1" customHeight="1" thickBot="1">
      <c r="A264" s="752"/>
      <c r="B264" s="524" t="s">
        <v>136</v>
      </c>
      <c r="C264" s="755"/>
      <c r="D264" s="8"/>
      <c r="E264" s="758"/>
      <c r="F264" s="35" t="s">
        <v>20</v>
      </c>
      <c r="G264" s="497">
        <f>R264*J5</f>
        <v>0</v>
      </c>
      <c r="H264" s="44"/>
      <c r="I264" s="42"/>
      <c r="J264" s="42"/>
      <c r="K264" s="42"/>
      <c r="L264" s="42"/>
      <c r="M264" s="42"/>
      <c r="N264" s="42"/>
      <c r="O264" s="42"/>
      <c r="P264" s="42">
        <v>0</v>
      </c>
      <c r="Q264" s="361"/>
      <c r="R264" s="393">
        <v>0.45</v>
      </c>
    </row>
    <row r="265" spans="1:18" ht="35.1" customHeight="1">
      <c r="A265" s="752"/>
      <c r="B265" s="524" t="s">
        <v>137</v>
      </c>
      <c r="C265" s="755"/>
      <c r="D265" s="742" t="s">
        <v>456</v>
      </c>
      <c r="E265" s="758"/>
      <c r="F265" s="744"/>
      <c r="G265" s="422"/>
      <c r="H265" s="636"/>
      <c r="I265" s="637"/>
      <c r="J265" s="637"/>
      <c r="K265" s="637"/>
      <c r="L265" s="637"/>
      <c r="M265" s="637"/>
      <c r="N265" s="637"/>
      <c r="O265" s="637"/>
      <c r="P265" s="637"/>
      <c r="Q265" s="637"/>
      <c r="R265" s="540"/>
    </row>
    <row r="266" spans="1:18" ht="35.1" customHeight="1" thickBot="1">
      <c r="A266" s="753"/>
      <c r="B266" s="545"/>
      <c r="C266" s="756"/>
      <c r="D266" s="743"/>
      <c r="E266" s="759"/>
      <c r="F266" s="745"/>
      <c r="G266" s="440"/>
      <c r="H266" s="746"/>
      <c r="I266" s="746"/>
      <c r="J266" s="746"/>
      <c r="K266" s="746"/>
      <c r="L266" s="746"/>
      <c r="M266" s="746"/>
      <c r="N266" s="746"/>
      <c r="O266" s="746"/>
      <c r="P266" s="746"/>
      <c r="Q266" s="746"/>
      <c r="R266" s="522"/>
    </row>
    <row r="267" spans="1:18" ht="35.1" customHeight="1">
      <c r="A267" s="751">
        <v>46</v>
      </c>
      <c r="B267" s="523" t="s">
        <v>138</v>
      </c>
      <c r="C267" s="754" t="s">
        <v>139</v>
      </c>
      <c r="D267" s="523"/>
      <c r="E267" s="757" t="s">
        <v>451</v>
      </c>
      <c r="F267" s="540" t="s">
        <v>18</v>
      </c>
      <c r="G267" s="456"/>
      <c r="H267" s="47"/>
      <c r="I267" s="40"/>
      <c r="J267" s="40"/>
      <c r="K267" s="40"/>
      <c r="L267" s="40"/>
      <c r="M267" s="40"/>
      <c r="N267" s="40"/>
      <c r="O267" s="40"/>
      <c r="P267" s="40"/>
      <c r="Q267" s="360"/>
      <c r="R267" s="391"/>
    </row>
    <row r="268" spans="1:18" ht="35.1" customHeight="1">
      <c r="A268" s="752"/>
      <c r="B268" s="532" t="s">
        <v>140</v>
      </c>
      <c r="C268" s="755"/>
      <c r="D268" s="11"/>
      <c r="E268" s="758"/>
      <c r="F268" s="34" t="s">
        <v>19</v>
      </c>
      <c r="G268" s="468"/>
      <c r="H268" s="16"/>
      <c r="I268" s="10"/>
      <c r="J268" s="10"/>
      <c r="K268" s="16"/>
      <c r="L268" s="10"/>
      <c r="M268" s="16"/>
      <c r="N268" s="17"/>
      <c r="O268" s="10"/>
      <c r="P268" s="10"/>
      <c r="Q268" s="17"/>
      <c r="R268" s="392"/>
    </row>
    <row r="269" spans="1:18" ht="35.1" customHeight="1" thickBot="1">
      <c r="A269" s="752"/>
      <c r="B269" s="524" t="s">
        <v>141</v>
      </c>
      <c r="C269" s="755"/>
      <c r="D269" s="8"/>
      <c r="E269" s="758"/>
      <c r="F269" s="35" t="s">
        <v>20</v>
      </c>
      <c r="G269" s="497">
        <f>R269*J5</f>
        <v>0</v>
      </c>
      <c r="H269" s="44"/>
      <c r="I269" s="42"/>
      <c r="J269" s="42"/>
      <c r="K269" s="42"/>
      <c r="L269" s="42"/>
      <c r="M269" s="42"/>
      <c r="N269" s="42"/>
      <c r="O269" s="518"/>
      <c r="P269" s="42">
        <v>0</v>
      </c>
      <c r="Q269" s="361"/>
      <c r="R269" s="393">
        <v>2</v>
      </c>
    </row>
    <row r="270" spans="1:18" ht="35.1" customHeight="1">
      <c r="A270" s="752"/>
      <c r="B270" s="524" t="s">
        <v>142</v>
      </c>
      <c r="C270" s="755"/>
      <c r="D270" s="11" t="s">
        <v>457</v>
      </c>
      <c r="E270" s="758"/>
      <c r="F270" s="744"/>
      <c r="G270" s="422"/>
      <c r="H270" s="636"/>
      <c r="I270" s="637"/>
      <c r="J270" s="637"/>
      <c r="K270" s="637"/>
      <c r="L270" s="637"/>
      <c r="M270" s="637"/>
      <c r="N270" s="637"/>
      <c r="O270" s="637"/>
      <c r="P270" s="637"/>
      <c r="Q270" s="637"/>
      <c r="R270" s="540"/>
    </row>
    <row r="271" spans="1:18" ht="35.1" customHeight="1" thickBot="1">
      <c r="A271" s="753"/>
      <c r="B271" s="545"/>
      <c r="C271" s="756"/>
      <c r="D271" s="545" t="s">
        <v>458</v>
      </c>
      <c r="E271" s="759"/>
      <c r="F271" s="745"/>
      <c r="G271" s="440"/>
      <c r="H271" s="746"/>
      <c r="I271" s="746"/>
      <c r="J271" s="746"/>
      <c r="K271" s="746"/>
      <c r="L271" s="746"/>
      <c r="M271" s="746"/>
      <c r="N271" s="746"/>
      <c r="O271" s="746"/>
      <c r="P271" s="746"/>
      <c r="Q271" s="746"/>
      <c r="R271" s="522"/>
    </row>
    <row r="272" spans="1:18" ht="35.1" customHeight="1">
      <c r="A272" s="751">
        <v>47</v>
      </c>
      <c r="B272" s="523" t="s">
        <v>520</v>
      </c>
      <c r="C272" s="754" t="s">
        <v>143</v>
      </c>
      <c r="D272" s="212"/>
      <c r="E272" s="751" t="s">
        <v>451</v>
      </c>
      <c r="F272" s="205" t="s">
        <v>18</v>
      </c>
      <c r="G272" s="456"/>
      <c r="H272" s="39"/>
      <c r="I272" s="209"/>
      <c r="J272" s="209"/>
      <c r="K272" s="209"/>
      <c r="L272" s="209"/>
      <c r="M272" s="209"/>
      <c r="N272" s="209"/>
      <c r="O272" s="209"/>
      <c r="P272" s="209"/>
      <c r="Q272" s="362"/>
      <c r="R272" s="394"/>
    </row>
    <row r="273" spans="1:18" ht="35.1" customHeight="1">
      <c r="A273" s="752"/>
      <c r="B273" s="524" t="s">
        <v>521</v>
      </c>
      <c r="C273" s="755"/>
      <c r="D273" s="213"/>
      <c r="E273" s="752"/>
      <c r="F273" s="547" t="s">
        <v>19</v>
      </c>
      <c r="G273" s="468"/>
      <c r="H273" s="45"/>
      <c r="I273" s="210"/>
      <c r="J273" s="530"/>
      <c r="K273" s="210"/>
      <c r="L273" s="519"/>
      <c r="M273" s="210"/>
      <c r="N273" s="210"/>
      <c r="O273" s="210"/>
      <c r="P273" s="210"/>
      <c r="Q273" s="363"/>
      <c r="R273" s="395"/>
    </row>
    <row r="274" spans="1:18" ht="35.1" customHeight="1" thickBot="1">
      <c r="A274" s="752"/>
      <c r="B274" s="524" t="s">
        <v>522</v>
      </c>
      <c r="C274" s="755"/>
      <c r="D274" s="545"/>
      <c r="E274" s="752"/>
      <c r="F274" s="34" t="s">
        <v>20</v>
      </c>
      <c r="G274" s="497">
        <f>R274*J5</f>
        <v>0</v>
      </c>
      <c r="H274" s="44"/>
      <c r="I274" s="42"/>
      <c r="J274" s="42"/>
      <c r="K274" s="42"/>
      <c r="L274" s="42"/>
      <c r="M274" s="42"/>
      <c r="N274" s="42"/>
      <c r="O274" s="42"/>
      <c r="P274" s="42">
        <v>0</v>
      </c>
      <c r="Q274" s="361"/>
      <c r="R274" s="393">
        <v>0.5</v>
      </c>
    </row>
    <row r="275" spans="1:18" ht="35.1" customHeight="1">
      <c r="A275" s="752"/>
      <c r="B275" s="524" t="s">
        <v>144</v>
      </c>
      <c r="C275" s="755"/>
      <c r="D275" s="742" t="s">
        <v>459</v>
      </c>
      <c r="E275" s="752"/>
      <c r="F275" s="744"/>
      <c r="G275" s="442"/>
      <c r="H275" s="766"/>
      <c r="I275" s="766"/>
      <c r="J275" s="766"/>
      <c r="K275" s="766"/>
      <c r="L275" s="766"/>
      <c r="M275" s="766"/>
      <c r="N275" s="766"/>
      <c r="O275" s="766"/>
      <c r="P275" s="766"/>
      <c r="Q275" s="766"/>
      <c r="R275" s="547"/>
    </row>
    <row r="276" spans="1:18" ht="35.1" customHeight="1">
      <c r="A276" s="752"/>
      <c r="B276" s="524"/>
      <c r="C276" s="755"/>
      <c r="D276" s="762"/>
      <c r="E276" s="752"/>
      <c r="F276" s="764"/>
      <c r="G276" s="442"/>
      <c r="H276" s="766"/>
      <c r="I276" s="766"/>
      <c r="J276" s="766"/>
      <c r="K276" s="766"/>
      <c r="L276" s="766"/>
      <c r="M276" s="766"/>
      <c r="N276" s="766"/>
      <c r="O276" s="766"/>
      <c r="P276" s="766"/>
      <c r="Q276" s="766"/>
      <c r="R276" s="547"/>
    </row>
    <row r="277" spans="1:18" ht="53.25" customHeight="1" thickBot="1">
      <c r="A277" s="753"/>
      <c r="B277" s="545"/>
      <c r="C277" s="756"/>
      <c r="D277" s="763"/>
      <c r="E277" s="753"/>
      <c r="F277" s="765"/>
      <c r="G277" s="443"/>
      <c r="H277" s="767"/>
      <c r="I277" s="767"/>
      <c r="J277" s="767"/>
      <c r="K277" s="767"/>
      <c r="L277" s="767"/>
      <c r="M277" s="767"/>
      <c r="N277" s="767"/>
      <c r="O277" s="767"/>
      <c r="P277" s="767"/>
      <c r="Q277" s="767"/>
      <c r="R277" s="546"/>
    </row>
    <row r="278" spans="1:18" ht="35.1" customHeight="1">
      <c r="A278" s="751">
        <v>48</v>
      </c>
      <c r="B278" s="523" t="s">
        <v>145</v>
      </c>
      <c r="C278" s="754" t="s">
        <v>146</v>
      </c>
      <c r="D278" s="212"/>
      <c r="E278" s="751" t="s">
        <v>451</v>
      </c>
      <c r="F278" s="205" t="s">
        <v>18</v>
      </c>
      <c r="G278" s="456"/>
      <c r="H278" s="39"/>
      <c r="I278" s="209"/>
      <c r="J278" s="209"/>
      <c r="K278" s="209"/>
      <c r="L278" s="209"/>
      <c r="M278" s="209"/>
      <c r="N278" s="209"/>
      <c r="O278" s="209"/>
      <c r="P278" s="209"/>
      <c r="Q278" s="362"/>
      <c r="R278" s="394"/>
    </row>
    <row r="279" spans="1:18" ht="35.1" customHeight="1">
      <c r="A279" s="752"/>
      <c r="B279" s="502" t="s">
        <v>147</v>
      </c>
      <c r="C279" s="761"/>
      <c r="D279" s="213"/>
      <c r="E279" s="752"/>
      <c r="F279" s="547" t="s">
        <v>19</v>
      </c>
      <c r="G279" s="468"/>
      <c r="H279" s="45"/>
      <c r="I279" s="210"/>
      <c r="J279" s="530"/>
      <c r="K279" s="210"/>
      <c r="L279" s="210"/>
      <c r="M279" s="210"/>
      <c r="N279" s="210"/>
      <c r="O279" s="210"/>
      <c r="P279" s="210"/>
      <c r="Q279" s="363"/>
      <c r="R279" s="395"/>
    </row>
    <row r="280" spans="1:18" ht="35.1" customHeight="1" thickBot="1">
      <c r="A280" s="752"/>
      <c r="B280" s="524" t="s">
        <v>148</v>
      </c>
      <c r="C280" s="761"/>
      <c r="D280" s="545"/>
      <c r="E280" s="752"/>
      <c r="F280" s="34" t="s">
        <v>20</v>
      </c>
      <c r="G280" s="497">
        <f>R280*J5</f>
        <v>0</v>
      </c>
      <c r="H280" s="44"/>
      <c r="I280" s="42"/>
      <c r="J280" s="42"/>
      <c r="K280" s="42"/>
      <c r="L280" s="42"/>
      <c r="M280" s="42"/>
      <c r="N280" s="42"/>
      <c r="O280" s="42"/>
      <c r="P280" s="42">
        <v>0</v>
      </c>
      <c r="Q280" s="361"/>
      <c r="R280" s="393">
        <v>1</v>
      </c>
    </row>
    <row r="281" spans="1:18" ht="35.1" customHeight="1">
      <c r="A281" s="752"/>
      <c r="B281" s="524" t="s">
        <v>149</v>
      </c>
      <c r="C281" s="761"/>
      <c r="D281" s="742" t="s">
        <v>460</v>
      </c>
      <c r="E281" s="752"/>
      <c r="F281" s="744"/>
      <c r="G281" s="422"/>
      <c r="H281" s="636"/>
      <c r="I281" s="636"/>
      <c r="J281" s="636"/>
      <c r="K281" s="636"/>
      <c r="L281" s="636"/>
      <c r="M281" s="636"/>
      <c r="N281" s="636"/>
      <c r="O281" s="636"/>
      <c r="P281" s="636"/>
      <c r="Q281" s="636"/>
      <c r="R281" s="540"/>
    </row>
    <row r="282" spans="1:18" ht="45.75" customHeight="1" thickBot="1">
      <c r="A282" s="760"/>
      <c r="B282" s="545" t="s">
        <v>150</v>
      </c>
      <c r="C282" s="756"/>
      <c r="D282" s="760"/>
      <c r="E282" s="753"/>
      <c r="F282" s="745"/>
      <c r="G282" s="440"/>
      <c r="H282" s="746"/>
      <c r="I282" s="746"/>
      <c r="J282" s="746"/>
      <c r="K282" s="746"/>
      <c r="L282" s="746"/>
      <c r="M282" s="746"/>
      <c r="N282" s="746"/>
      <c r="O282" s="746"/>
      <c r="P282" s="746"/>
      <c r="Q282" s="746"/>
      <c r="R282" s="522"/>
    </row>
    <row r="283" spans="1:18" ht="35.1" customHeight="1">
      <c r="A283" s="751">
        <v>49</v>
      </c>
      <c r="B283" s="18" t="s">
        <v>151</v>
      </c>
      <c r="C283" s="754" t="s">
        <v>146</v>
      </c>
      <c r="D283" s="212"/>
      <c r="E283" s="751" t="s">
        <v>451</v>
      </c>
      <c r="F283" s="205" t="s">
        <v>18</v>
      </c>
      <c r="G283" s="456"/>
      <c r="H283" s="39"/>
      <c r="I283" s="209"/>
      <c r="J283" s="209"/>
      <c r="K283" s="209"/>
      <c r="L283" s="209"/>
      <c r="M283" s="209"/>
      <c r="N283" s="209"/>
      <c r="O283" s="209"/>
      <c r="P283" s="209"/>
      <c r="Q283" s="362"/>
      <c r="R283" s="394"/>
    </row>
    <row r="284" spans="1:18" ht="35.1" customHeight="1">
      <c r="A284" s="752"/>
      <c r="B284" s="19" t="s">
        <v>152</v>
      </c>
      <c r="C284" s="761"/>
      <c r="D284" s="213"/>
      <c r="E284" s="752"/>
      <c r="F284" s="547" t="s">
        <v>19</v>
      </c>
      <c r="G284" s="468"/>
      <c r="H284" s="45"/>
      <c r="I284" s="210"/>
      <c r="J284" s="530"/>
      <c r="K284" s="210"/>
      <c r="L284" s="210"/>
      <c r="M284" s="210"/>
      <c r="N284" s="210"/>
      <c r="O284" s="210"/>
      <c r="P284" s="210"/>
      <c r="Q284" s="363"/>
      <c r="R284" s="395"/>
    </row>
    <row r="285" spans="1:18" ht="35.1" customHeight="1" thickBot="1">
      <c r="A285" s="752"/>
      <c r="B285" s="20" t="s">
        <v>153</v>
      </c>
      <c r="C285" s="761"/>
      <c r="D285" s="545"/>
      <c r="E285" s="752"/>
      <c r="F285" s="34" t="s">
        <v>20</v>
      </c>
      <c r="G285" s="497">
        <f>R285*J5</f>
        <v>0</v>
      </c>
      <c r="H285" s="44"/>
      <c r="I285" s="42"/>
      <c r="J285" s="42"/>
      <c r="K285" s="42"/>
      <c r="L285" s="42"/>
      <c r="M285" s="42"/>
      <c r="N285" s="42"/>
      <c r="O285" s="519"/>
      <c r="P285" s="42">
        <v>0</v>
      </c>
      <c r="Q285" s="361"/>
      <c r="R285" s="393">
        <v>0.9</v>
      </c>
    </row>
    <row r="286" spans="1:18" ht="35.1" customHeight="1">
      <c r="A286" s="752"/>
      <c r="B286" s="12" t="s">
        <v>154</v>
      </c>
      <c r="C286" s="761"/>
      <c r="D286" s="742" t="s">
        <v>461</v>
      </c>
      <c r="E286" s="752"/>
      <c r="F286" s="744"/>
      <c r="G286" s="422"/>
      <c r="H286" s="636"/>
      <c r="I286" s="636"/>
      <c r="J286" s="636"/>
      <c r="K286" s="636"/>
      <c r="L286" s="636"/>
      <c r="M286" s="636"/>
      <c r="N286" s="636"/>
      <c r="O286" s="636"/>
      <c r="P286" s="636"/>
      <c r="Q286" s="636"/>
      <c r="R286" s="540"/>
    </row>
    <row r="287" spans="1:18" ht="38.25" customHeight="1" thickBot="1">
      <c r="A287" s="760"/>
      <c r="B287" s="545" t="s">
        <v>155</v>
      </c>
      <c r="C287" s="756"/>
      <c r="D287" s="760"/>
      <c r="E287" s="753"/>
      <c r="F287" s="745"/>
      <c r="G287" s="440"/>
      <c r="H287" s="746"/>
      <c r="I287" s="746"/>
      <c r="J287" s="746"/>
      <c r="K287" s="746"/>
      <c r="L287" s="746"/>
      <c r="M287" s="746"/>
      <c r="N287" s="746"/>
      <c r="O287" s="746"/>
      <c r="P287" s="746"/>
      <c r="Q287" s="746"/>
      <c r="R287" s="522"/>
    </row>
    <row r="288" spans="1:18" ht="35.1" customHeight="1">
      <c r="A288" s="751">
        <v>50</v>
      </c>
      <c r="B288" s="523" t="s">
        <v>156</v>
      </c>
      <c r="C288" s="754" t="s">
        <v>157</v>
      </c>
      <c r="D288" s="212"/>
      <c r="E288" s="751" t="s">
        <v>451</v>
      </c>
      <c r="F288" s="205" t="s">
        <v>18</v>
      </c>
      <c r="G288" s="456"/>
      <c r="H288" s="39"/>
      <c r="I288" s="209"/>
      <c r="J288" s="209"/>
      <c r="K288" s="209"/>
      <c r="L288" s="209"/>
      <c r="M288" s="209"/>
      <c r="N288" s="209"/>
      <c r="O288" s="209"/>
      <c r="P288" s="209"/>
      <c r="Q288" s="362"/>
      <c r="R288" s="394"/>
    </row>
    <row r="289" spans="1:18" ht="35.1" customHeight="1">
      <c r="A289" s="752"/>
      <c r="B289" s="524" t="s">
        <v>158</v>
      </c>
      <c r="C289" s="755"/>
      <c r="D289" s="213"/>
      <c r="E289" s="752"/>
      <c r="F289" s="547" t="s">
        <v>19</v>
      </c>
      <c r="G289" s="468"/>
      <c r="H289" s="45"/>
      <c r="I289" s="210"/>
      <c r="J289" s="210"/>
      <c r="K289" s="210"/>
      <c r="L289" s="210"/>
      <c r="M289" s="210"/>
      <c r="N289" s="210"/>
      <c r="O289" s="210"/>
      <c r="P289" s="210"/>
      <c r="Q289" s="363"/>
      <c r="R289" s="395"/>
    </row>
    <row r="290" spans="1:18" ht="35.1" customHeight="1" thickBot="1">
      <c r="A290" s="752"/>
      <c r="B290" s="524" t="s">
        <v>159</v>
      </c>
      <c r="C290" s="755"/>
      <c r="D290" s="545"/>
      <c r="E290" s="752"/>
      <c r="F290" s="34" t="s">
        <v>20</v>
      </c>
      <c r="G290" s="497">
        <f>R290*J5</f>
        <v>0</v>
      </c>
      <c r="H290" s="44"/>
      <c r="I290" s="42"/>
      <c r="J290" s="42"/>
      <c r="K290" s="42"/>
      <c r="L290" s="42"/>
      <c r="M290" s="42"/>
      <c r="N290" s="42"/>
      <c r="O290" s="519"/>
      <c r="P290" s="42">
        <v>0</v>
      </c>
      <c r="Q290" s="361"/>
      <c r="R290" s="393">
        <v>0.55000000000000004</v>
      </c>
    </row>
    <row r="291" spans="1:18" ht="35.1" customHeight="1">
      <c r="A291" s="752"/>
      <c r="B291" s="524" t="s">
        <v>160</v>
      </c>
      <c r="C291" s="755"/>
      <c r="D291" s="742" t="s">
        <v>462</v>
      </c>
      <c r="E291" s="752"/>
      <c r="F291" s="744"/>
      <c r="G291" s="422"/>
      <c r="H291" s="636"/>
      <c r="I291" s="636"/>
      <c r="J291" s="636"/>
      <c r="K291" s="636"/>
      <c r="L291" s="636"/>
      <c r="M291" s="636"/>
      <c r="N291" s="636"/>
      <c r="O291" s="636"/>
      <c r="P291" s="636"/>
      <c r="Q291" s="636"/>
      <c r="R291" s="540"/>
    </row>
    <row r="292" spans="1:18" ht="68.25" customHeight="1" thickBot="1">
      <c r="A292" s="753"/>
      <c r="B292" s="545" t="s">
        <v>161</v>
      </c>
      <c r="C292" s="756"/>
      <c r="D292" s="763"/>
      <c r="E292" s="753"/>
      <c r="F292" s="765"/>
      <c r="G292" s="443"/>
      <c r="H292" s="767"/>
      <c r="I292" s="767"/>
      <c r="J292" s="767"/>
      <c r="K292" s="767"/>
      <c r="L292" s="767"/>
      <c r="M292" s="767"/>
      <c r="N292" s="767"/>
      <c r="O292" s="767"/>
      <c r="P292" s="767"/>
      <c r="Q292" s="767"/>
      <c r="R292" s="546"/>
    </row>
    <row r="293" spans="1:18" ht="35.1" customHeight="1">
      <c r="A293" s="751">
        <v>51</v>
      </c>
      <c r="B293" s="523" t="s">
        <v>162</v>
      </c>
      <c r="C293" s="754" t="s">
        <v>157</v>
      </c>
      <c r="D293" s="523"/>
      <c r="E293" s="757" t="s">
        <v>452</v>
      </c>
      <c r="F293" s="205" t="s">
        <v>18</v>
      </c>
      <c r="G293" s="456"/>
      <c r="H293" s="39"/>
      <c r="I293" s="209"/>
      <c r="J293" s="209"/>
      <c r="K293" s="209"/>
      <c r="L293" s="209"/>
      <c r="M293" s="209"/>
      <c r="N293" s="209"/>
      <c r="O293" s="209"/>
      <c r="P293" s="209"/>
      <c r="Q293" s="362"/>
      <c r="R293" s="394"/>
    </row>
    <row r="294" spans="1:18" ht="35.1" customHeight="1">
      <c r="A294" s="752"/>
      <c r="B294" s="532" t="s">
        <v>163</v>
      </c>
      <c r="C294" s="755"/>
      <c r="D294" s="213"/>
      <c r="E294" s="758"/>
      <c r="F294" s="547" t="s">
        <v>19</v>
      </c>
      <c r="G294" s="468"/>
      <c r="H294" s="45"/>
      <c r="I294" s="210"/>
      <c r="J294" s="210"/>
      <c r="K294" s="210"/>
      <c r="L294" s="210"/>
      <c r="M294" s="210"/>
      <c r="N294" s="210"/>
      <c r="O294" s="210"/>
      <c r="P294" s="210"/>
      <c r="Q294" s="363"/>
      <c r="R294" s="395"/>
    </row>
    <row r="295" spans="1:18" ht="35.1" customHeight="1" thickBot="1">
      <c r="A295" s="752"/>
      <c r="B295" s="524" t="s">
        <v>164</v>
      </c>
      <c r="C295" s="755"/>
      <c r="D295" s="545"/>
      <c r="E295" s="758"/>
      <c r="F295" s="34" t="s">
        <v>20</v>
      </c>
      <c r="G295" s="497">
        <f>R295*J5</f>
        <v>0</v>
      </c>
      <c r="H295" s="44"/>
      <c r="I295" s="42"/>
      <c r="J295" s="42"/>
      <c r="K295" s="42"/>
      <c r="L295" s="42"/>
      <c r="M295" s="42"/>
      <c r="N295" s="42"/>
      <c r="O295" s="42"/>
      <c r="P295" s="42">
        <v>0</v>
      </c>
      <c r="Q295" s="361"/>
      <c r="R295" s="393">
        <v>1.7</v>
      </c>
    </row>
    <row r="296" spans="1:18" ht="35.1" customHeight="1">
      <c r="A296" s="752"/>
      <c r="B296" s="524" t="s">
        <v>165</v>
      </c>
      <c r="C296" s="755"/>
      <c r="D296" s="768" t="s">
        <v>463</v>
      </c>
      <c r="E296" s="758"/>
      <c r="F296" s="744"/>
      <c r="G296" s="442"/>
      <c r="H296" s="766"/>
      <c r="I296" s="766"/>
      <c r="J296" s="766"/>
      <c r="K296" s="766"/>
      <c r="L296" s="766"/>
      <c r="M296" s="766"/>
      <c r="N296" s="766"/>
      <c r="O296" s="766"/>
      <c r="P296" s="766"/>
      <c r="Q296" s="766"/>
      <c r="R296" s="547"/>
    </row>
    <row r="297" spans="1:18" ht="67.5" customHeight="1" thickBot="1">
      <c r="A297" s="753"/>
      <c r="B297" s="545" t="s">
        <v>166</v>
      </c>
      <c r="C297" s="756"/>
      <c r="D297" s="769"/>
      <c r="E297" s="759"/>
      <c r="F297" s="770"/>
      <c r="G297" s="444"/>
      <c r="H297" s="767"/>
      <c r="I297" s="767"/>
      <c r="J297" s="767"/>
      <c r="K297" s="767"/>
      <c r="L297" s="767"/>
      <c r="M297" s="767"/>
      <c r="N297" s="767"/>
      <c r="O297" s="767"/>
      <c r="P297" s="767"/>
      <c r="Q297" s="767"/>
      <c r="R297" s="544"/>
    </row>
    <row r="298" spans="1:18" ht="35.1" customHeight="1">
      <c r="A298" s="751">
        <v>52</v>
      </c>
      <c r="B298" s="523" t="s">
        <v>167</v>
      </c>
      <c r="C298" s="543"/>
      <c r="D298" s="523"/>
      <c r="E298" s="751" t="s">
        <v>451</v>
      </c>
      <c r="F298" s="205" t="s">
        <v>18</v>
      </c>
      <c r="G298" s="456"/>
      <c r="H298" s="39"/>
      <c r="I298" s="209"/>
      <c r="J298" s="209"/>
      <c r="K298" s="209"/>
      <c r="L298" s="209"/>
      <c r="M298" s="209"/>
      <c r="N298" s="209"/>
      <c r="O298" s="209"/>
      <c r="P298" s="209"/>
      <c r="Q298" s="362"/>
      <c r="R298" s="394"/>
    </row>
    <row r="299" spans="1:18" ht="35.1" customHeight="1">
      <c r="A299" s="752"/>
      <c r="B299" s="532" t="s">
        <v>168</v>
      </c>
      <c r="C299" s="297" t="s">
        <v>169</v>
      </c>
      <c r="D299" s="213" t="s">
        <v>464</v>
      </c>
      <c r="E299" s="752"/>
      <c r="F299" s="206" t="s">
        <v>19</v>
      </c>
      <c r="G299" s="468"/>
      <c r="H299" s="45"/>
      <c r="I299" s="210"/>
      <c r="J299" s="210"/>
      <c r="K299" s="210"/>
      <c r="L299" s="210"/>
      <c r="M299" s="210"/>
      <c r="N299" s="210"/>
      <c r="O299" s="210"/>
      <c r="P299" s="210"/>
      <c r="Q299" s="363"/>
      <c r="R299" s="395"/>
    </row>
    <row r="300" spans="1:18" ht="35.1" customHeight="1" thickBot="1">
      <c r="A300" s="752"/>
      <c r="B300" s="524" t="s">
        <v>170</v>
      </c>
      <c r="C300" s="297" t="s">
        <v>171</v>
      </c>
      <c r="D300" s="524"/>
      <c r="E300" s="752"/>
      <c r="F300" s="547" t="s">
        <v>76</v>
      </c>
      <c r="G300" s="497">
        <f>R300*J5</f>
        <v>0</v>
      </c>
      <c r="H300" s="438"/>
      <c r="I300" s="22"/>
      <c r="J300" s="22"/>
      <c r="K300" s="22"/>
      <c r="L300" s="22"/>
      <c r="M300" s="22"/>
      <c r="N300" s="22"/>
      <c r="O300" s="519"/>
      <c r="P300" s="22">
        <v>0</v>
      </c>
      <c r="Q300" s="364"/>
      <c r="R300" s="396">
        <v>1.1000000000000001</v>
      </c>
    </row>
    <row r="301" spans="1:18" ht="35.1" customHeight="1">
      <c r="A301" s="752"/>
      <c r="B301" s="502" t="s">
        <v>172</v>
      </c>
      <c r="C301" s="297"/>
      <c r="D301" s="523" t="s">
        <v>465</v>
      </c>
      <c r="E301" s="752"/>
      <c r="F301" s="744"/>
      <c r="G301" s="422"/>
      <c r="H301" s="636"/>
      <c r="I301" s="637"/>
      <c r="J301" s="637"/>
      <c r="K301" s="637"/>
      <c r="L301" s="637"/>
      <c r="M301" s="637"/>
      <c r="N301" s="637"/>
      <c r="O301" s="637"/>
      <c r="P301" s="637"/>
      <c r="Q301" s="637"/>
      <c r="R301" s="540"/>
    </row>
    <row r="302" spans="1:18" ht="57" customHeight="1" thickBot="1">
      <c r="A302" s="753"/>
      <c r="B302" s="545" t="s">
        <v>173</v>
      </c>
      <c r="C302" s="298"/>
      <c r="D302" s="66" t="s">
        <v>466</v>
      </c>
      <c r="E302" s="753"/>
      <c r="F302" s="745"/>
      <c r="G302" s="440"/>
      <c r="H302" s="746"/>
      <c r="I302" s="746"/>
      <c r="J302" s="746"/>
      <c r="K302" s="746"/>
      <c r="L302" s="746"/>
      <c r="M302" s="746"/>
      <c r="N302" s="746"/>
      <c r="O302" s="746"/>
      <c r="P302" s="746"/>
      <c r="Q302" s="746"/>
      <c r="R302" s="522"/>
    </row>
    <row r="303" spans="1:18" ht="35.1" customHeight="1">
      <c r="A303" s="751">
        <v>53</v>
      </c>
      <c r="B303" s="523" t="s">
        <v>174</v>
      </c>
      <c r="C303" s="543"/>
      <c r="D303" s="523"/>
      <c r="E303" s="751" t="s">
        <v>451</v>
      </c>
      <c r="F303" s="205" t="s">
        <v>18</v>
      </c>
      <c r="G303" s="456"/>
      <c r="H303" s="39"/>
      <c r="I303" s="209"/>
      <c r="J303" s="209"/>
      <c r="K303" s="209"/>
      <c r="L303" s="209"/>
      <c r="M303" s="209"/>
      <c r="N303" s="209"/>
      <c r="O303" s="209"/>
      <c r="P303" s="209"/>
      <c r="Q303" s="362"/>
      <c r="R303" s="394"/>
    </row>
    <row r="304" spans="1:18" ht="35.1" customHeight="1">
      <c r="A304" s="752"/>
      <c r="B304" s="532" t="s">
        <v>175</v>
      </c>
      <c r="C304" s="297" t="s">
        <v>176</v>
      </c>
      <c r="D304" s="213"/>
      <c r="E304" s="752"/>
      <c r="F304" s="206" t="s">
        <v>19</v>
      </c>
      <c r="G304" s="468"/>
      <c r="H304" s="45"/>
      <c r="I304" s="210"/>
      <c r="J304" s="210"/>
      <c r="K304" s="210"/>
      <c r="L304" s="210"/>
      <c r="M304" s="210"/>
      <c r="N304" s="210"/>
      <c r="O304" s="210"/>
      <c r="P304" s="210"/>
      <c r="Q304" s="363"/>
      <c r="R304" s="395"/>
    </row>
    <row r="305" spans="1:18" ht="35.1" customHeight="1" thickBot="1">
      <c r="A305" s="752"/>
      <c r="B305" s="524" t="s">
        <v>177</v>
      </c>
      <c r="C305" s="297" t="s">
        <v>178</v>
      </c>
      <c r="D305" s="524"/>
      <c r="E305" s="752"/>
      <c r="F305" s="547" t="s">
        <v>76</v>
      </c>
      <c r="G305" s="497">
        <f>R305*J5</f>
        <v>0</v>
      </c>
      <c r="H305" s="438"/>
      <c r="I305" s="22"/>
      <c r="J305" s="22"/>
      <c r="K305" s="22"/>
      <c r="L305" s="22"/>
      <c r="M305" s="22"/>
      <c r="N305" s="22"/>
      <c r="O305" s="33"/>
      <c r="P305" s="22">
        <v>0</v>
      </c>
      <c r="Q305" s="364"/>
      <c r="R305" s="396">
        <v>0.9</v>
      </c>
    </row>
    <row r="306" spans="1:18" ht="79.5" customHeight="1" thickBot="1">
      <c r="A306" s="752"/>
      <c r="B306" s="524" t="s">
        <v>179</v>
      </c>
      <c r="C306" s="297" t="s">
        <v>180</v>
      </c>
      <c r="D306" s="523" t="s">
        <v>467</v>
      </c>
      <c r="E306" s="753"/>
      <c r="F306" s="540"/>
      <c r="G306" s="422"/>
      <c r="H306" s="636"/>
      <c r="I306" s="637"/>
      <c r="J306" s="637"/>
      <c r="K306" s="637"/>
      <c r="L306" s="637"/>
      <c r="M306" s="637"/>
      <c r="N306" s="637"/>
      <c r="O306" s="637"/>
      <c r="P306" s="637"/>
      <c r="Q306" s="637"/>
      <c r="R306" s="540"/>
    </row>
    <row r="307" spans="1:18" ht="118.5" customHeight="1">
      <c r="A307" s="751">
        <v>54</v>
      </c>
      <c r="B307" s="742" t="s">
        <v>438</v>
      </c>
      <c r="C307" s="773" t="s">
        <v>181</v>
      </c>
      <c r="D307" s="523" t="s">
        <v>182</v>
      </c>
      <c r="E307" s="751" t="s">
        <v>17</v>
      </c>
      <c r="F307" s="205" t="s">
        <v>18</v>
      </c>
      <c r="G307" s="456">
        <f>R307*J5</f>
        <v>0</v>
      </c>
      <c r="H307" s="39"/>
      <c r="I307" s="209">
        <v>0</v>
      </c>
      <c r="J307" s="209"/>
      <c r="K307" s="209"/>
      <c r="L307" s="209"/>
      <c r="M307" s="209"/>
      <c r="N307" s="209"/>
      <c r="O307" s="209"/>
      <c r="P307" s="209"/>
      <c r="Q307" s="362"/>
      <c r="R307" s="394">
        <v>0.8</v>
      </c>
    </row>
    <row r="308" spans="1:18" ht="35.1" customHeight="1">
      <c r="A308" s="752"/>
      <c r="B308" s="771"/>
      <c r="C308" s="774"/>
      <c r="D308" s="213"/>
      <c r="E308" s="752"/>
      <c r="F308" s="206" t="s">
        <v>19</v>
      </c>
      <c r="G308" s="468"/>
      <c r="H308" s="45"/>
      <c r="I308" s="210"/>
      <c r="J308" s="210"/>
      <c r="K308" s="210"/>
      <c r="L308" s="210"/>
      <c r="M308" s="210"/>
      <c r="N308" s="210"/>
      <c r="O308" s="210"/>
      <c r="P308" s="210"/>
      <c r="Q308" s="363"/>
      <c r="R308" s="395"/>
    </row>
    <row r="309" spans="1:18" ht="35.1" customHeight="1" thickBot="1">
      <c r="A309" s="752"/>
      <c r="B309" s="771"/>
      <c r="C309" s="774"/>
      <c r="D309" s="524"/>
      <c r="E309" s="752"/>
      <c r="F309" s="547" t="s">
        <v>76</v>
      </c>
      <c r="G309" s="497"/>
      <c r="H309" s="438"/>
      <c r="I309" s="22"/>
      <c r="J309" s="22"/>
      <c r="K309" s="22"/>
      <c r="L309" s="22"/>
      <c r="M309" s="22"/>
      <c r="N309" s="22"/>
      <c r="O309" s="22"/>
      <c r="P309" s="22"/>
      <c r="Q309" s="364"/>
      <c r="R309" s="396"/>
    </row>
    <row r="310" spans="1:18" ht="35.1" customHeight="1">
      <c r="A310" s="752"/>
      <c r="B310" s="771"/>
      <c r="C310" s="774"/>
      <c r="D310" s="523"/>
      <c r="E310" s="752"/>
      <c r="F310" s="744"/>
      <c r="G310" s="422"/>
      <c r="H310" s="636"/>
      <c r="I310" s="637"/>
      <c r="J310" s="637"/>
      <c r="K310" s="637"/>
      <c r="L310" s="637"/>
      <c r="M310" s="637"/>
      <c r="N310" s="637"/>
      <c r="O310" s="637"/>
      <c r="P310" s="637"/>
      <c r="Q310" s="637"/>
      <c r="R310" s="540"/>
    </row>
    <row r="311" spans="1:18" ht="53.25" customHeight="1" thickBot="1">
      <c r="A311" s="753"/>
      <c r="B311" s="772"/>
      <c r="C311" s="775"/>
      <c r="D311" s="66"/>
      <c r="E311" s="753"/>
      <c r="F311" s="745"/>
      <c r="G311" s="440"/>
      <c r="H311" s="746"/>
      <c r="I311" s="746"/>
      <c r="J311" s="746"/>
      <c r="K311" s="746"/>
      <c r="L311" s="746"/>
      <c r="M311" s="746"/>
      <c r="N311" s="746"/>
      <c r="O311" s="746"/>
      <c r="P311" s="746"/>
      <c r="Q311" s="746"/>
      <c r="R311" s="522"/>
    </row>
    <row r="312" spans="1:18" ht="100.5" customHeight="1">
      <c r="A312" s="751">
        <v>55</v>
      </c>
      <c r="B312" s="742" t="s">
        <v>523</v>
      </c>
      <c r="C312" s="773" t="s">
        <v>181</v>
      </c>
      <c r="D312" s="523" t="s">
        <v>468</v>
      </c>
      <c r="E312" s="751" t="s">
        <v>17</v>
      </c>
      <c r="F312" s="205" t="s">
        <v>18</v>
      </c>
      <c r="G312" s="456">
        <f>R312*J5</f>
        <v>0</v>
      </c>
      <c r="H312" s="39"/>
      <c r="I312" s="209">
        <v>0</v>
      </c>
      <c r="J312" s="209"/>
      <c r="K312" s="209"/>
      <c r="L312" s="209"/>
      <c r="M312" s="209"/>
      <c r="N312" s="209"/>
      <c r="O312" s="209"/>
      <c r="P312" s="209"/>
      <c r="Q312" s="362"/>
      <c r="R312" s="394">
        <v>0.6</v>
      </c>
    </row>
    <row r="313" spans="1:18" ht="35.1" customHeight="1">
      <c r="A313" s="752"/>
      <c r="B313" s="771"/>
      <c r="C313" s="774"/>
      <c r="D313" s="213"/>
      <c r="E313" s="752"/>
      <c r="F313" s="206" t="s">
        <v>19</v>
      </c>
      <c r="G313" s="468"/>
      <c r="H313" s="45"/>
      <c r="I313" s="210"/>
      <c r="J313" s="210"/>
      <c r="K313" s="210"/>
      <c r="L313" s="210"/>
      <c r="M313" s="210"/>
      <c r="N313" s="210"/>
      <c r="O313" s="210"/>
      <c r="P313" s="210"/>
      <c r="Q313" s="363"/>
      <c r="R313" s="395"/>
    </row>
    <row r="314" spans="1:18" ht="35.1" customHeight="1" thickBot="1">
      <c r="A314" s="752"/>
      <c r="B314" s="771"/>
      <c r="C314" s="774"/>
      <c r="D314" s="524"/>
      <c r="E314" s="752"/>
      <c r="F314" s="547" t="s">
        <v>76</v>
      </c>
      <c r="G314" s="497"/>
      <c r="H314" s="438"/>
      <c r="I314" s="22"/>
      <c r="J314" s="22"/>
      <c r="K314" s="22"/>
      <c r="L314" s="22"/>
      <c r="M314" s="22"/>
      <c r="N314" s="22"/>
      <c r="O314" s="22"/>
      <c r="P314" s="22"/>
      <c r="Q314" s="364"/>
      <c r="R314" s="396"/>
    </row>
    <row r="315" spans="1:18" ht="35.1" customHeight="1">
      <c r="A315" s="752"/>
      <c r="B315" s="771"/>
      <c r="C315" s="774"/>
      <c r="D315" s="523"/>
      <c r="E315" s="752"/>
      <c r="F315" s="744"/>
      <c r="G315" s="422"/>
      <c r="H315" s="636"/>
      <c r="I315" s="637"/>
      <c r="J315" s="637"/>
      <c r="K315" s="637"/>
      <c r="L315" s="637"/>
      <c r="M315" s="637"/>
      <c r="N315" s="637"/>
      <c r="O315" s="637"/>
      <c r="P315" s="637"/>
      <c r="Q315" s="637"/>
      <c r="R315" s="540"/>
    </row>
    <row r="316" spans="1:18" ht="35.1" customHeight="1" thickBot="1">
      <c r="A316" s="753"/>
      <c r="B316" s="772"/>
      <c r="C316" s="775"/>
      <c r="D316" s="66"/>
      <c r="E316" s="753"/>
      <c r="F316" s="745"/>
      <c r="G316" s="440"/>
      <c r="H316" s="746"/>
      <c r="I316" s="746"/>
      <c r="J316" s="746"/>
      <c r="K316" s="746"/>
      <c r="L316" s="746"/>
      <c r="M316" s="746"/>
      <c r="N316" s="746"/>
      <c r="O316" s="746"/>
      <c r="P316" s="746"/>
      <c r="Q316" s="746"/>
      <c r="R316" s="522"/>
    </row>
    <row r="317" spans="1:18" ht="35.1" customHeight="1">
      <c r="A317" s="751">
        <v>56</v>
      </c>
      <c r="B317" s="742" t="s">
        <v>524</v>
      </c>
      <c r="C317" s="773" t="s">
        <v>181</v>
      </c>
      <c r="D317" s="523" t="s">
        <v>184</v>
      </c>
      <c r="E317" s="751" t="s">
        <v>17</v>
      </c>
      <c r="F317" s="205" t="s">
        <v>18</v>
      </c>
      <c r="G317" s="456">
        <f>R317*J5</f>
        <v>0</v>
      </c>
      <c r="H317" s="39"/>
      <c r="I317" s="209">
        <v>0</v>
      </c>
      <c r="J317" s="209"/>
      <c r="K317" s="209"/>
      <c r="L317" s="209"/>
      <c r="M317" s="209"/>
      <c r="N317" s="209"/>
      <c r="O317" s="209"/>
      <c r="P317" s="209"/>
      <c r="Q317" s="362"/>
      <c r="R317" s="394">
        <v>0.15</v>
      </c>
    </row>
    <row r="318" spans="1:18" ht="35.1" customHeight="1">
      <c r="A318" s="752"/>
      <c r="B318" s="771"/>
      <c r="C318" s="774"/>
      <c r="D318" s="213"/>
      <c r="E318" s="752"/>
      <c r="F318" s="206" t="s">
        <v>19</v>
      </c>
      <c r="G318" s="468"/>
      <c r="H318" s="45"/>
      <c r="I318" s="210"/>
      <c r="J318" s="210"/>
      <c r="K318" s="210"/>
      <c r="L318" s="210"/>
      <c r="M318" s="210"/>
      <c r="N318" s="210"/>
      <c r="O318" s="210"/>
      <c r="P318" s="210"/>
      <c r="Q318" s="363"/>
      <c r="R318" s="395"/>
    </row>
    <row r="319" spans="1:18" ht="35.1" customHeight="1" thickBot="1">
      <c r="A319" s="752"/>
      <c r="B319" s="771"/>
      <c r="C319" s="774"/>
      <c r="D319" s="524"/>
      <c r="E319" s="752"/>
      <c r="F319" s="547" t="s">
        <v>76</v>
      </c>
      <c r="G319" s="497"/>
      <c r="H319" s="438"/>
      <c r="I319" s="22"/>
      <c r="J319" s="22"/>
      <c r="K319" s="22"/>
      <c r="L319" s="22"/>
      <c r="M319" s="22"/>
      <c r="N319" s="22"/>
      <c r="O319" s="22"/>
      <c r="P319" s="22"/>
      <c r="Q319" s="364"/>
      <c r="R319" s="396"/>
    </row>
    <row r="320" spans="1:18" ht="35.1" customHeight="1">
      <c r="A320" s="752"/>
      <c r="B320" s="771"/>
      <c r="C320" s="774"/>
      <c r="D320" s="523"/>
      <c r="E320" s="752"/>
      <c r="F320" s="744"/>
      <c r="G320" s="422"/>
      <c r="H320" s="636"/>
      <c r="I320" s="637"/>
      <c r="J320" s="637"/>
      <c r="K320" s="637"/>
      <c r="L320" s="637"/>
      <c r="M320" s="637"/>
      <c r="N320" s="637"/>
      <c r="O320" s="637"/>
      <c r="P320" s="637"/>
      <c r="Q320" s="637"/>
      <c r="R320" s="540"/>
    </row>
    <row r="321" spans="1:18" ht="35.1" customHeight="1" thickBot="1">
      <c r="A321" s="753"/>
      <c r="B321" s="772"/>
      <c r="C321" s="775"/>
      <c r="D321" s="66"/>
      <c r="E321" s="753"/>
      <c r="F321" s="745"/>
      <c r="G321" s="440"/>
      <c r="H321" s="746"/>
      <c r="I321" s="746"/>
      <c r="J321" s="746"/>
      <c r="K321" s="746"/>
      <c r="L321" s="746"/>
      <c r="M321" s="746"/>
      <c r="N321" s="746"/>
      <c r="O321" s="746"/>
      <c r="P321" s="746"/>
      <c r="Q321" s="746"/>
      <c r="R321" s="522"/>
    </row>
    <row r="322" spans="1:18" ht="73.5" customHeight="1">
      <c r="A322" s="751">
        <v>57</v>
      </c>
      <c r="B322" s="742" t="s">
        <v>525</v>
      </c>
      <c r="C322" s="773" t="s">
        <v>181</v>
      </c>
      <c r="D322" s="523" t="s">
        <v>121</v>
      </c>
      <c r="E322" s="751" t="s">
        <v>17</v>
      </c>
      <c r="F322" s="205" t="s">
        <v>18</v>
      </c>
      <c r="G322" s="456">
        <f>R322*J5</f>
        <v>0</v>
      </c>
      <c r="H322" s="39"/>
      <c r="I322" s="209">
        <v>0</v>
      </c>
      <c r="J322" s="209"/>
      <c r="K322" s="209"/>
      <c r="L322" s="209"/>
      <c r="M322" s="209"/>
      <c r="N322" s="209"/>
      <c r="O322" s="209"/>
      <c r="P322" s="209"/>
      <c r="Q322" s="362"/>
      <c r="R322" s="394">
        <v>0.4</v>
      </c>
    </row>
    <row r="323" spans="1:18" ht="35.1" customHeight="1">
      <c r="A323" s="752"/>
      <c r="B323" s="771"/>
      <c r="C323" s="774"/>
      <c r="D323" s="213"/>
      <c r="E323" s="752"/>
      <c r="F323" s="206" t="s">
        <v>19</v>
      </c>
      <c r="G323" s="468"/>
      <c r="H323" s="45"/>
      <c r="I323" s="210"/>
      <c r="J323" s="210"/>
      <c r="K323" s="210"/>
      <c r="L323" s="210"/>
      <c r="M323" s="210"/>
      <c r="N323" s="210"/>
      <c r="O323" s="210"/>
      <c r="P323" s="210"/>
      <c r="Q323" s="363"/>
      <c r="R323" s="395"/>
    </row>
    <row r="324" spans="1:18" ht="35.1" customHeight="1" thickBot="1">
      <c r="A324" s="752"/>
      <c r="B324" s="771"/>
      <c r="C324" s="774"/>
      <c r="D324" s="524"/>
      <c r="E324" s="752"/>
      <c r="F324" s="547" t="s">
        <v>76</v>
      </c>
      <c r="G324" s="497"/>
      <c r="H324" s="438"/>
      <c r="I324" s="22"/>
      <c r="J324" s="22"/>
      <c r="K324" s="22"/>
      <c r="L324" s="22"/>
      <c r="M324" s="22"/>
      <c r="N324" s="22"/>
      <c r="O324" s="22"/>
      <c r="P324" s="22"/>
      <c r="Q324" s="364"/>
      <c r="R324" s="396"/>
    </row>
    <row r="325" spans="1:18" ht="35.1" customHeight="1">
      <c r="A325" s="752"/>
      <c r="B325" s="771"/>
      <c r="C325" s="774"/>
      <c r="D325" s="523"/>
      <c r="E325" s="752"/>
      <c r="F325" s="744"/>
      <c r="G325" s="422"/>
      <c r="H325" s="636"/>
      <c r="I325" s="637"/>
      <c r="J325" s="637"/>
      <c r="K325" s="637"/>
      <c r="L325" s="637"/>
      <c r="M325" s="637"/>
      <c r="N325" s="637"/>
      <c r="O325" s="637"/>
      <c r="P325" s="637"/>
      <c r="Q325" s="637"/>
      <c r="R325" s="540"/>
    </row>
    <row r="326" spans="1:18" ht="94.5" customHeight="1" thickBot="1">
      <c r="A326" s="753"/>
      <c r="B326" s="772"/>
      <c r="C326" s="775"/>
      <c r="D326" s="66"/>
      <c r="E326" s="753"/>
      <c r="F326" s="745"/>
      <c r="G326" s="440"/>
      <c r="H326" s="746"/>
      <c r="I326" s="746"/>
      <c r="J326" s="746"/>
      <c r="K326" s="746"/>
      <c r="L326" s="746"/>
      <c r="M326" s="746"/>
      <c r="N326" s="746"/>
      <c r="O326" s="746"/>
      <c r="P326" s="746"/>
      <c r="Q326" s="746"/>
      <c r="R326" s="522"/>
    </row>
    <row r="327" spans="1:18" ht="35.1" customHeight="1">
      <c r="A327" s="751">
        <v>58</v>
      </c>
      <c r="B327" s="742" t="s">
        <v>526</v>
      </c>
      <c r="C327" s="773" t="s">
        <v>181</v>
      </c>
      <c r="D327" s="523" t="s">
        <v>185</v>
      </c>
      <c r="E327" s="751" t="s">
        <v>17</v>
      </c>
      <c r="F327" s="205" t="s">
        <v>18</v>
      </c>
      <c r="G327" s="456">
        <f>R327*J5</f>
        <v>0</v>
      </c>
      <c r="H327" s="39"/>
      <c r="I327" s="209">
        <v>0</v>
      </c>
      <c r="J327" s="209"/>
      <c r="K327" s="209"/>
      <c r="L327" s="209"/>
      <c r="M327" s="209"/>
      <c r="N327" s="209"/>
      <c r="O327" s="209"/>
      <c r="P327" s="209"/>
      <c r="Q327" s="362"/>
      <c r="R327" s="394">
        <v>0.7</v>
      </c>
    </row>
    <row r="328" spans="1:18" ht="35.1" customHeight="1">
      <c r="A328" s="752"/>
      <c r="B328" s="771"/>
      <c r="C328" s="774"/>
      <c r="D328" s="213"/>
      <c r="E328" s="752"/>
      <c r="F328" s="206" t="s">
        <v>19</v>
      </c>
      <c r="G328" s="468"/>
      <c r="H328" s="45"/>
      <c r="I328" s="210"/>
      <c r="J328" s="210"/>
      <c r="K328" s="210"/>
      <c r="L328" s="210"/>
      <c r="M328" s="210"/>
      <c r="N328" s="210"/>
      <c r="O328" s="210"/>
      <c r="P328" s="210"/>
      <c r="Q328" s="363"/>
      <c r="R328" s="395"/>
    </row>
    <row r="329" spans="1:18" ht="35.1" customHeight="1" thickBot="1">
      <c r="A329" s="752"/>
      <c r="B329" s="771"/>
      <c r="C329" s="774"/>
      <c r="D329" s="524"/>
      <c r="E329" s="752"/>
      <c r="F329" s="547" t="s">
        <v>76</v>
      </c>
      <c r="G329" s="497"/>
      <c r="H329" s="438"/>
      <c r="I329" s="22"/>
      <c r="J329" s="22"/>
      <c r="K329" s="22"/>
      <c r="L329" s="22"/>
      <c r="M329" s="22"/>
      <c r="N329" s="22"/>
      <c r="O329" s="22"/>
      <c r="P329" s="22"/>
      <c r="Q329" s="364"/>
      <c r="R329" s="396"/>
    </row>
    <row r="330" spans="1:18" ht="35.1" customHeight="1">
      <c r="A330" s="752"/>
      <c r="B330" s="771"/>
      <c r="C330" s="774"/>
      <c r="D330" s="523"/>
      <c r="E330" s="752"/>
      <c r="F330" s="744"/>
      <c r="G330" s="422"/>
      <c r="H330" s="636"/>
      <c r="I330" s="637"/>
      <c r="J330" s="637"/>
      <c r="K330" s="637"/>
      <c r="L330" s="637"/>
      <c r="M330" s="637"/>
      <c r="N330" s="637"/>
      <c r="O330" s="637"/>
      <c r="P330" s="637"/>
      <c r="Q330" s="637"/>
      <c r="R330" s="540"/>
    </row>
    <row r="331" spans="1:18" ht="261.75" customHeight="1" thickBot="1">
      <c r="A331" s="753"/>
      <c r="B331" s="772"/>
      <c r="C331" s="775"/>
      <c r="D331" s="66"/>
      <c r="E331" s="753"/>
      <c r="F331" s="745"/>
      <c r="G331" s="440"/>
      <c r="H331" s="746"/>
      <c r="I331" s="746"/>
      <c r="J331" s="746"/>
      <c r="K331" s="746"/>
      <c r="L331" s="746"/>
      <c r="M331" s="746"/>
      <c r="N331" s="746"/>
      <c r="O331" s="746"/>
      <c r="P331" s="746"/>
      <c r="Q331" s="746"/>
      <c r="R331" s="522"/>
    </row>
    <row r="332" spans="1:18" ht="35.1" customHeight="1">
      <c r="A332" s="751">
        <v>59</v>
      </c>
      <c r="B332" s="742" t="s">
        <v>527</v>
      </c>
      <c r="C332" s="773" t="s">
        <v>186</v>
      </c>
      <c r="D332" s="523" t="s">
        <v>187</v>
      </c>
      <c r="E332" s="751" t="s">
        <v>17</v>
      </c>
      <c r="F332" s="205" t="s">
        <v>18</v>
      </c>
      <c r="G332" s="456">
        <f>R332*J5</f>
        <v>0</v>
      </c>
      <c r="H332" s="39"/>
      <c r="I332" s="209">
        <v>0</v>
      </c>
      <c r="J332" s="209"/>
      <c r="K332" s="209"/>
      <c r="L332" s="209"/>
      <c r="M332" s="209"/>
      <c r="N332" s="209"/>
      <c r="O332" s="209"/>
      <c r="P332" s="209"/>
      <c r="Q332" s="362"/>
      <c r="R332" s="394">
        <v>0.4</v>
      </c>
    </row>
    <row r="333" spans="1:18" ht="35.1" customHeight="1">
      <c r="A333" s="752"/>
      <c r="B333" s="771"/>
      <c r="C333" s="774"/>
      <c r="D333" s="213"/>
      <c r="E333" s="752"/>
      <c r="F333" s="206" t="s">
        <v>19</v>
      </c>
      <c r="G333" s="468"/>
      <c r="H333" s="45"/>
      <c r="I333" s="210"/>
      <c r="J333" s="210"/>
      <c r="K333" s="210"/>
      <c r="L333" s="210"/>
      <c r="M333" s="210"/>
      <c r="N333" s="210"/>
      <c r="O333" s="210"/>
      <c r="P333" s="210"/>
      <c r="Q333" s="363"/>
      <c r="R333" s="395"/>
    </row>
    <row r="334" spans="1:18" ht="35.1" customHeight="1" thickBot="1">
      <c r="A334" s="752"/>
      <c r="B334" s="771"/>
      <c r="C334" s="774"/>
      <c r="D334" s="524"/>
      <c r="E334" s="752"/>
      <c r="F334" s="547" t="s">
        <v>76</v>
      </c>
      <c r="G334" s="497"/>
      <c r="H334" s="438"/>
      <c r="I334" s="22"/>
      <c r="J334" s="22"/>
      <c r="K334" s="22"/>
      <c r="L334" s="22"/>
      <c r="M334" s="22"/>
      <c r="N334" s="22"/>
      <c r="O334" s="22"/>
      <c r="P334" s="22"/>
      <c r="Q334" s="364"/>
      <c r="R334" s="396"/>
    </row>
    <row r="335" spans="1:18" ht="35.1" customHeight="1">
      <c r="A335" s="752"/>
      <c r="B335" s="771"/>
      <c r="C335" s="774"/>
      <c r="D335" s="523"/>
      <c r="E335" s="752"/>
      <c r="F335" s="744"/>
      <c r="G335" s="422"/>
      <c r="H335" s="636"/>
      <c r="I335" s="637"/>
      <c r="J335" s="637"/>
      <c r="K335" s="637"/>
      <c r="L335" s="637"/>
      <c r="M335" s="637"/>
      <c r="N335" s="637"/>
      <c r="O335" s="637"/>
      <c r="P335" s="637"/>
      <c r="Q335" s="637"/>
      <c r="R335" s="540"/>
    </row>
    <row r="336" spans="1:18" ht="153" customHeight="1" thickBot="1">
      <c r="A336" s="753"/>
      <c r="B336" s="772"/>
      <c r="C336" s="775"/>
      <c r="D336" s="66"/>
      <c r="E336" s="753"/>
      <c r="F336" s="745"/>
      <c r="G336" s="440"/>
      <c r="H336" s="746"/>
      <c r="I336" s="746"/>
      <c r="J336" s="746"/>
      <c r="K336" s="746"/>
      <c r="L336" s="746"/>
      <c r="M336" s="746"/>
      <c r="N336" s="746"/>
      <c r="O336" s="746"/>
      <c r="P336" s="746"/>
      <c r="Q336" s="746"/>
      <c r="R336" s="522"/>
    </row>
    <row r="337" spans="1:18" ht="35.1" customHeight="1">
      <c r="A337" s="751">
        <v>60</v>
      </c>
      <c r="B337" s="742" t="s">
        <v>188</v>
      </c>
      <c r="C337" s="773" t="s">
        <v>186</v>
      </c>
      <c r="D337" s="523" t="s">
        <v>189</v>
      </c>
      <c r="E337" s="751" t="s">
        <v>17</v>
      </c>
      <c r="F337" s="205" t="s">
        <v>18</v>
      </c>
      <c r="G337" s="456">
        <f>R337*J5</f>
        <v>0</v>
      </c>
      <c r="H337" s="39"/>
      <c r="I337" s="209">
        <v>0</v>
      </c>
      <c r="J337" s="209"/>
      <c r="K337" s="209"/>
      <c r="L337" s="209"/>
      <c r="M337" s="209"/>
      <c r="N337" s="209"/>
      <c r="O337" s="209"/>
      <c r="P337" s="209"/>
      <c r="Q337" s="362"/>
      <c r="R337" s="394">
        <v>0.5</v>
      </c>
    </row>
    <row r="338" spans="1:18" ht="35.1" customHeight="1">
      <c r="A338" s="752"/>
      <c r="B338" s="771"/>
      <c r="C338" s="774"/>
      <c r="D338" s="213"/>
      <c r="E338" s="752"/>
      <c r="F338" s="206" t="s">
        <v>19</v>
      </c>
      <c r="G338" s="468"/>
      <c r="H338" s="45"/>
      <c r="I338" s="210"/>
      <c r="J338" s="210"/>
      <c r="K338" s="210"/>
      <c r="L338" s="210"/>
      <c r="M338" s="210"/>
      <c r="N338" s="210"/>
      <c r="O338" s="210"/>
      <c r="P338" s="210"/>
      <c r="Q338" s="363"/>
      <c r="R338" s="395"/>
    </row>
    <row r="339" spans="1:18" ht="35.1" customHeight="1" thickBot="1">
      <c r="A339" s="752"/>
      <c r="B339" s="771"/>
      <c r="C339" s="774"/>
      <c r="D339" s="524"/>
      <c r="E339" s="752"/>
      <c r="F339" s="547" t="s">
        <v>76</v>
      </c>
      <c r="G339" s="497"/>
      <c r="H339" s="438"/>
      <c r="I339" s="22"/>
      <c r="J339" s="22"/>
      <c r="K339" s="22"/>
      <c r="L339" s="22"/>
      <c r="M339" s="22"/>
      <c r="N339" s="22"/>
      <c r="O339" s="22"/>
      <c r="P339" s="22"/>
      <c r="Q339" s="364"/>
      <c r="R339" s="396"/>
    </row>
    <row r="340" spans="1:18" ht="35.1" customHeight="1">
      <c r="A340" s="752"/>
      <c r="B340" s="771"/>
      <c r="C340" s="774"/>
      <c r="D340" s="523"/>
      <c r="E340" s="752"/>
      <c r="F340" s="744"/>
      <c r="G340" s="422"/>
      <c r="H340" s="636"/>
      <c r="I340" s="637"/>
      <c r="J340" s="637"/>
      <c r="K340" s="637"/>
      <c r="L340" s="637"/>
      <c r="M340" s="637"/>
      <c r="N340" s="637"/>
      <c r="O340" s="637"/>
      <c r="P340" s="637"/>
      <c r="Q340" s="637"/>
      <c r="R340" s="540"/>
    </row>
    <row r="341" spans="1:18" ht="35.1" customHeight="1" thickBot="1">
      <c r="A341" s="753"/>
      <c r="B341" s="772"/>
      <c r="C341" s="775"/>
      <c r="D341" s="66"/>
      <c r="E341" s="753"/>
      <c r="F341" s="745"/>
      <c r="G341" s="440"/>
      <c r="H341" s="746"/>
      <c r="I341" s="746"/>
      <c r="J341" s="746"/>
      <c r="K341" s="746"/>
      <c r="L341" s="746"/>
      <c r="M341" s="746"/>
      <c r="N341" s="746"/>
      <c r="O341" s="746"/>
      <c r="P341" s="746"/>
      <c r="Q341" s="746"/>
      <c r="R341" s="522"/>
    </row>
    <row r="342" spans="1:18" ht="35.1" customHeight="1">
      <c r="A342" s="751">
        <v>61</v>
      </c>
      <c r="B342" s="742" t="s">
        <v>439</v>
      </c>
      <c r="C342" s="773" t="s">
        <v>176</v>
      </c>
      <c r="D342" s="523" t="s">
        <v>118</v>
      </c>
      <c r="E342" s="751" t="s">
        <v>17</v>
      </c>
      <c r="F342" s="205" t="s">
        <v>18</v>
      </c>
      <c r="G342" s="456">
        <f>R342*J5</f>
        <v>0</v>
      </c>
      <c r="H342" s="39"/>
      <c r="I342" s="209">
        <v>0</v>
      </c>
      <c r="J342" s="209"/>
      <c r="K342" s="209"/>
      <c r="L342" s="209"/>
      <c r="M342" s="209"/>
      <c r="N342" s="209"/>
      <c r="O342" s="209"/>
      <c r="P342" s="209"/>
      <c r="Q342" s="362"/>
      <c r="R342" s="394">
        <v>0.3</v>
      </c>
    </row>
    <row r="343" spans="1:18" ht="35.1" customHeight="1">
      <c r="A343" s="752"/>
      <c r="B343" s="771"/>
      <c r="C343" s="774"/>
      <c r="D343" s="213"/>
      <c r="E343" s="752"/>
      <c r="F343" s="206" t="s">
        <v>19</v>
      </c>
      <c r="G343" s="468"/>
      <c r="H343" s="45"/>
      <c r="I343" s="210"/>
      <c r="J343" s="210"/>
      <c r="K343" s="210"/>
      <c r="L343" s="210"/>
      <c r="M343" s="210"/>
      <c r="N343" s="210"/>
      <c r="O343" s="210"/>
      <c r="P343" s="210"/>
      <c r="Q343" s="363"/>
      <c r="R343" s="395"/>
    </row>
    <row r="344" spans="1:18" ht="35.1" customHeight="1" thickBot="1">
      <c r="A344" s="752"/>
      <c r="B344" s="771"/>
      <c r="C344" s="774"/>
      <c r="D344" s="524"/>
      <c r="E344" s="752"/>
      <c r="F344" s="547" t="s">
        <v>76</v>
      </c>
      <c r="G344" s="497"/>
      <c r="H344" s="438"/>
      <c r="I344" s="22"/>
      <c r="J344" s="22"/>
      <c r="K344" s="22"/>
      <c r="L344" s="22"/>
      <c r="M344" s="22"/>
      <c r="N344" s="22"/>
      <c r="O344" s="22"/>
      <c r="P344" s="22"/>
      <c r="Q344" s="364"/>
      <c r="R344" s="396"/>
    </row>
    <row r="345" spans="1:18" ht="35.1" customHeight="1">
      <c r="A345" s="752"/>
      <c r="B345" s="771"/>
      <c r="C345" s="774"/>
      <c r="D345" s="523"/>
      <c r="E345" s="752"/>
      <c r="F345" s="744"/>
      <c r="G345" s="422"/>
      <c r="H345" s="636"/>
      <c r="I345" s="637"/>
      <c r="J345" s="637"/>
      <c r="K345" s="637"/>
      <c r="L345" s="637"/>
      <c r="M345" s="637"/>
      <c r="N345" s="637"/>
      <c r="O345" s="637"/>
      <c r="P345" s="637"/>
      <c r="Q345" s="637"/>
      <c r="R345" s="540"/>
    </row>
    <row r="346" spans="1:18" ht="35.1" customHeight="1" thickBot="1">
      <c r="A346" s="753"/>
      <c r="B346" s="772"/>
      <c r="C346" s="775"/>
      <c r="D346" s="66"/>
      <c r="E346" s="753"/>
      <c r="F346" s="745"/>
      <c r="G346" s="440"/>
      <c r="H346" s="746"/>
      <c r="I346" s="746"/>
      <c r="J346" s="746"/>
      <c r="K346" s="746"/>
      <c r="L346" s="746"/>
      <c r="M346" s="746"/>
      <c r="N346" s="746"/>
      <c r="O346" s="746"/>
      <c r="P346" s="746"/>
      <c r="Q346" s="746"/>
      <c r="R346" s="522"/>
    </row>
    <row r="347" spans="1:18" ht="35.1" customHeight="1">
      <c r="A347" s="751">
        <v>62</v>
      </c>
      <c r="B347" s="742" t="s">
        <v>528</v>
      </c>
      <c r="C347" s="773" t="s">
        <v>176</v>
      </c>
      <c r="D347" s="523" t="s">
        <v>190</v>
      </c>
      <c r="E347" s="751" t="s">
        <v>17</v>
      </c>
      <c r="F347" s="205" t="s">
        <v>18</v>
      </c>
      <c r="G347" s="456">
        <f>R347*J5</f>
        <v>0</v>
      </c>
      <c r="H347" s="39"/>
      <c r="I347" s="209">
        <v>0</v>
      </c>
      <c r="J347" s="209"/>
      <c r="K347" s="209"/>
      <c r="L347" s="209"/>
      <c r="M347" s="209"/>
      <c r="N347" s="209"/>
      <c r="O347" s="209"/>
      <c r="P347" s="209"/>
      <c r="Q347" s="362"/>
      <c r="R347" s="394">
        <v>0.37</v>
      </c>
    </row>
    <row r="348" spans="1:18" ht="35.1" customHeight="1">
      <c r="A348" s="752"/>
      <c r="B348" s="771"/>
      <c r="C348" s="774"/>
      <c r="D348" s="213"/>
      <c r="E348" s="752"/>
      <c r="F348" s="206" t="s">
        <v>19</v>
      </c>
      <c r="G348" s="468"/>
      <c r="H348" s="45"/>
      <c r="I348" s="210"/>
      <c r="J348" s="210"/>
      <c r="K348" s="210"/>
      <c r="L348" s="210"/>
      <c r="M348" s="210"/>
      <c r="N348" s="210"/>
      <c r="O348" s="210"/>
      <c r="P348" s="210"/>
      <c r="Q348" s="363"/>
      <c r="R348" s="395"/>
    </row>
    <row r="349" spans="1:18" ht="35.1" customHeight="1" thickBot="1">
      <c r="A349" s="752"/>
      <c r="B349" s="771"/>
      <c r="C349" s="774"/>
      <c r="D349" s="524"/>
      <c r="E349" s="752"/>
      <c r="F349" s="547" t="s">
        <v>76</v>
      </c>
      <c r="G349" s="497"/>
      <c r="H349" s="438"/>
      <c r="I349" s="22"/>
      <c r="J349" s="22"/>
      <c r="K349" s="22"/>
      <c r="L349" s="22"/>
      <c r="M349" s="22"/>
      <c r="N349" s="22"/>
      <c r="O349" s="22"/>
      <c r="P349" s="22"/>
      <c r="Q349" s="364"/>
      <c r="R349" s="396"/>
    </row>
    <row r="350" spans="1:18" ht="35.1" customHeight="1">
      <c r="A350" s="752"/>
      <c r="B350" s="771"/>
      <c r="C350" s="774"/>
      <c r="D350" s="523"/>
      <c r="E350" s="752"/>
      <c r="F350" s="744"/>
      <c r="G350" s="422"/>
      <c r="H350" s="636"/>
      <c r="I350" s="637"/>
      <c r="J350" s="637"/>
      <c r="K350" s="637"/>
      <c r="L350" s="637"/>
      <c r="M350" s="637"/>
      <c r="N350" s="637"/>
      <c r="O350" s="637"/>
      <c r="P350" s="637"/>
      <c r="Q350" s="637"/>
      <c r="R350" s="540"/>
    </row>
    <row r="351" spans="1:18" ht="66" customHeight="1" thickBot="1">
      <c r="A351" s="753"/>
      <c r="B351" s="772"/>
      <c r="C351" s="775"/>
      <c r="D351" s="66"/>
      <c r="E351" s="753"/>
      <c r="F351" s="745"/>
      <c r="G351" s="440"/>
      <c r="H351" s="746"/>
      <c r="I351" s="746"/>
      <c r="J351" s="746"/>
      <c r="K351" s="746"/>
      <c r="L351" s="746"/>
      <c r="M351" s="746"/>
      <c r="N351" s="746"/>
      <c r="O351" s="746"/>
      <c r="P351" s="746"/>
      <c r="Q351" s="746"/>
      <c r="R351" s="522"/>
    </row>
    <row r="352" spans="1:18" ht="35.1" customHeight="1">
      <c r="A352" s="751">
        <v>63</v>
      </c>
      <c r="B352" s="742" t="s">
        <v>440</v>
      </c>
      <c r="C352" s="773" t="s">
        <v>176</v>
      </c>
      <c r="D352" s="523" t="s">
        <v>469</v>
      </c>
      <c r="E352" s="751" t="s">
        <v>17</v>
      </c>
      <c r="F352" s="205" t="s">
        <v>18</v>
      </c>
      <c r="G352" s="456">
        <f>R352*J5</f>
        <v>0</v>
      </c>
      <c r="H352" s="39"/>
      <c r="I352" s="209">
        <v>0</v>
      </c>
      <c r="J352" s="209"/>
      <c r="K352" s="209"/>
      <c r="L352" s="209"/>
      <c r="M352" s="209"/>
      <c r="N352" s="209"/>
      <c r="O352" s="209"/>
      <c r="P352" s="209"/>
      <c r="Q352" s="362"/>
      <c r="R352" s="394">
        <v>1.7</v>
      </c>
    </row>
    <row r="353" spans="1:18" ht="35.1" customHeight="1">
      <c r="A353" s="752"/>
      <c r="B353" s="771"/>
      <c r="C353" s="774"/>
      <c r="D353" s="213"/>
      <c r="E353" s="752"/>
      <c r="F353" s="206" t="s">
        <v>19</v>
      </c>
      <c r="G353" s="468"/>
      <c r="H353" s="45"/>
      <c r="I353" s="210"/>
      <c r="J353" s="210"/>
      <c r="K353" s="210"/>
      <c r="L353" s="210"/>
      <c r="M353" s="210"/>
      <c r="N353" s="210"/>
      <c r="O353" s="210"/>
      <c r="P353" s="210"/>
      <c r="Q353" s="363"/>
      <c r="R353" s="395"/>
    </row>
    <row r="354" spans="1:18" ht="35.1" customHeight="1" thickBot="1">
      <c r="A354" s="752"/>
      <c r="B354" s="771"/>
      <c r="C354" s="774"/>
      <c r="D354" s="524"/>
      <c r="E354" s="752"/>
      <c r="F354" s="547" t="s">
        <v>76</v>
      </c>
      <c r="G354" s="497"/>
      <c r="H354" s="438"/>
      <c r="I354" s="22"/>
      <c r="J354" s="22"/>
      <c r="K354" s="22"/>
      <c r="L354" s="22"/>
      <c r="M354" s="22"/>
      <c r="N354" s="22"/>
      <c r="O354" s="22"/>
      <c r="P354" s="22"/>
      <c r="Q354" s="364"/>
      <c r="R354" s="396"/>
    </row>
    <row r="355" spans="1:18" ht="35.1" customHeight="1">
      <c r="A355" s="752"/>
      <c r="B355" s="771"/>
      <c r="C355" s="774"/>
      <c r="D355" s="523"/>
      <c r="E355" s="752"/>
      <c r="F355" s="744"/>
      <c r="G355" s="422"/>
      <c r="H355" s="636"/>
      <c r="I355" s="637"/>
      <c r="J355" s="637"/>
      <c r="K355" s="637"/>
      <c r="L355" s="637"/>
      <c r="M355" s="637"/>
      <c r="N355" s="637"/>
      <c r="O355" s="637"/>
      <c r="P355" s="637"/>
      <c r="Q355" s="637"/>
      <c r="R355" s="540"/>
    </row>
    <row r="356" spans="1:18" ht="99" customHeight="1" thickBot="1">
      <c r="A356" s="753"/>
      <c r="B356" s="772"/>
      <c r="C356" s="775"/>
      <c r="D356" s="66"/>
      <c r="E356" s="753"/>
      <c r="F356" s="745"/>
      <c r="G356" s="440"/>
      <c r="H356" s="746"/>
      <c r="I356" s="746"/>
      <c r="J356" s="746"/>
      <c r="K356" s="746"/>
      <c r="L356" s="746"/>
      <c r="M356" s="746"/>
      <c r="N356" s="746"/>
      <c r="O356" s="746"/>
      <c r="P356" s="746"/>
      <c r="Q356" s="746"/>
      <c r="R356" s="522"/>
    </row>
    <row r="357" spans="1:18" ht="35.1" customHeight="1">
      <c r="A357" s="751">
        <v>64</v>
      </c>
      <c r="B357" s="742" t="s">
        <v>441</v>
      </c>
      <c r="C357" s="773" t="s">
        <v>191</v>
      </c>
      <c r="D357" s="523" t="s">
        <v>184</v>
      </c>
      <c r="E357" s="751" t="s">
        <v>17</v>
      </c>
      <c r="F357" s="205" t="s">
        <v>18</v>
      </c>
      <c r="G357" s="456">
        <f>R357*J5</f>
        <v>0</v>
      </c>
      <c r="H357" s="39"/>
      <c r="I357" s="209">
        <v>0</v>
      </c>
      <c r="J357" s="209"/>
      <c r="K357" s="209"/>
      <c r="L357" s="209"/>
      <c r="M357" s="209"/>
      <c r="N357" s="209"/>
      <c r="O357" s="209"/>
      <c r="P357" s="209"/>
      <c r="Q357" s="362"/>
      <c r="R357" s="394">
        <v>0.3</v>
      </c>
    </row>
    <row r="358" spans="1:18" ht="35.1" customHeight="1">
      <c r="A358" s="752"/>
      <c r="B358" s="771"/>
      <c r="C358" s="774"/>
      <c r="D358" s="213"/>
      <c r="E358" s="752"/>
      <c r="F358" s="206" t="s">
        <v>19</v>
      </c>
      <c r="G358" s="468"/>
      <c r="H358" s="45"/>
      <c r="I358" s="210"/>
      <c r="J358" s="210"/>
      <c r="K358" s="210"/>
      <c r="L358" s="210"/>
      <c r="M358" s="210"/>
      <c r="N358" s="210"/>
      <c r="O358" s="210"/>
      <c r="P358" s="210"/>
      <c r="Q358" s="363"/>
      <c r="R358" s="395"/>
    </row>
    <row r="359" spans="1:18" ht="35.1" customHeight="1" thickBot="1">
      <c r="A359" s="752"/>
      <c r="B359" s="771"/>
      <c r="C359" s="774"/>
      <c r="D359" s="524"/>
      <c r="E359" s="752"/>
      <c r="F359" s="547" t="s">
        <v>76</v>
      </c>
      <c r="G359" s="497"/>
      <c r="H359" s="438"/>
      <c r="I359" s="22"/>
      <c r="J359" s="22"/>
      <c r="K359" s="22"/>
      <c r="L359" s="22"/>
      <c r="M359" s="22"/>
      <c r="N359" s="22"/>
      <c r="O359" s="22"/>
      <c r="P359" s="22"/>
      <c r="Q359" s="364"/>
      <c r="R359" s="396"/>
    </row>
    <row r="360" spans="1:18" ht="35.1" customHeight="1">
      <c r="A360" s="752"/>
      <c r="B360" s="771"/>
      <c r="C360" s="774"/>
      <c r="D360" s="523"/>
      <c r="E360" s="752"/>
      <c r="F360" s="744"/>
      <c r="G360" s="422"/>
      <c r="H360" s="636"/>
      <c r="I360" s="637"/>
      <c r="J360" s="637"/>
      <c r="K360" s="637"/>
      <c r="L360" s="637"/>
      <c r="M360" s="637"/>
      <c r="N360" s="637"/>
      <c r="O360" s="637"/>
      <c r="P360" s="637"/>
      <c r="Q360" s="637"/>
      <c r="R360" s="540"/>
    </row>
    <row r="361" spans="1:18" ht="64.5" customHeight="1" thickBot="1">
      <c r="A361" s="753"/>
      <c r="B361" s="772"/>
      <c r="C361" s="775"/>
      <c r="D361" s="66"/>
      <c r="E361" s="753"/>
      <c r="F361" s="745"/>
      <c r="G361" s="440"/>
      <c r="H361" s="746"/>
      <c r="I361" s="746"/>
      <c r="J361" s="746"/>
      <c r="K361" s="746"/>
      <c r="L361" s="746"/>
      <c r="M361" s="746"/>
      <c r="N361" s="746"/>
      <c r="O361" s="746"/>
      <c r="P361" s="746"/>
      <c r="Q361" s="746"/>
      <c r="R361" s="522"/>
    </row>
    <row r="362" spans="1:18" ht="35.1" customHeight="1">
      <c r="A362" s="751">
        <v>65</v>
      </c>
      <c r="B362" s="742" t="s">
        <v>442</v>
      </c>
      <c r="C362" s="773" t="s">
        <v>191</v>
      </c>
      <c r="D362" s="523" t="s">
        <v>185</v>
      </c>
      <c r="E362" s="751" t="s">
        <v>17</v>
      </c>
      <c r="F362" s="205" t="s">
        <v>18</v>
      </c>
      <c r="G362" s="456">
        <f>R362*J5</f>
        <v>0</v>
      </c>
      <c r="H362" s="39"/>
      <c r="I362" s="209">
        <v>0</v>
      </c>
      <c r="J362" s="209"/>
      <c r="K362" s="209"/>
      <c r="L362" s="209"/>
      <c r="M362" s="209"/>
      <c r="N362" s="209"/>
      <c r="O362" s="209"/>
      <c r="P362" s="209"/>
      <c r="Q362" s="362"/>
      <c r="R362" s="394">
        <v>0.3</v>
      </c>
    </row>
    <row r="363" spans="1:18" ht="35.1" customHeight="1">
      <c r="A363" s="752"/>
      <c r="B363" s="771"/>
      <c r="C363" s="774"/>
      <c r="D363" s="213"/>
      <c r="E363" s="752"/>
      <c r="F363" s="206" t="s">
        <v>19</v>
      </c>
      <c r="G363" s="468"/>
      <c r="H363" s="45"/>
      <c r="I363" s="210"/>
      <c r="J363" s="210"/>
      <c r="K363" s="210"/>
      <c r="L363" s="210"/>
      <c r="M363" s="210"/>
      <c r="N363" s="210"/>
      <c r="O363" s="210"/>
      <c r="P363" s="210"/>
      <c r="Q363" s="363"/>
      <c r="R363" s="395"/>
    </row>
    <row r="364" spans="1:18" ht="35.1" customHeight="1" thickBot="1">
      <c r="A364" s="752"/>
      <c r="B364" s="771"/>
      <c r="C364" s="774"/>
      <c r="D364" s="524"/>
      <c r="E364" s="752"/>
      <c r="F364" s="547" t="s">
        <v>76</v>
      </c>
      <c r="G364" s="497"/>
      <c r="H364" s="438"/>
      <c r="I364" s="22"/>
      <c r="J364" s="22"/>
      <c r="K364" s="22"/>
      <c r="L364" s="22"/>
      <c r="M364" s="22"/>
      <c r="N364" s="22"/>
      <c r="O364" s="22"/>
      <c r="P364" s="22"/>
      <c r="Q364" s="364"/>
      <c r="R364" s="396"/>
    </row>
    <row r="365" spans="1:18" ht="35.1" customHeight="1">
      <c r="A365" s="752"/>
      <c r="B365" s="771"/>
      <c r="C365" s="774"/>
      <c r="D365" s="523"/>
      <c r="E365" s="752"/>
      <c r="F365" s="744"/>
      <c r="G365" s="422"/>
      <c r="H365" s="636"/>
      <c r="I365" s="637"/>
      <c r="J365" s="637"/>
      <c r="K365" s="637"/>
      <c r="L365" s="637"/>
      <c r="M365" s="637"/>
      <c r="N365" s="637"/>
      <c r="O365" s="637"/>
      <c r="P365" s="637"/>
      <c r="Q365" s="637"/>
      <c r="R365" s="540"/>
    </row>
    <row r="366" spans="1:18" ht="66.75" customHeight="1" thickBot="1">
      <c r="A366" s="753"/>
      <c r="B366" s="772"/>
      <c r="C366" s="775"/>
      <c r="D366" s="66"/>
      <c r="E366" s="753"/>
      <c r="F366" s="745"/>
      <c r="G366" s="440"/>
      <c r="H366" s="746"/>
      <c r="I366" s="746"/>
      <c r="J366" s="746"/>
      <c r="K366" s="746"/>
      <c r="L366" s="746"/>
      <c r="M366" s="746"/>
      <c r="N366" s="746"/>
      <c r="O366" s="746"/>
      <c r="P366" s="746"/>
      <c r="Q366" s="746"/>
      <c r="R366" s="522"/>
    </row>
    <row r="367" spans="1:18" ht="35.1" customHeight="1">
      <c r="A367" s="751">
        <v>66</v>
      </c>
      <c r="B367" s="742" t="s">
        <v>443</v>
      </c>
      <c r="C367" s="773" t="s">
        <v>191</v>
      </c>
      <c r="D367" s="523" t="s">
        <v>187</v>
      </c>
      <c r="E367" s="751" t="s">
        <v>17</v>
      </c>
      <c r="F367" s="205" t="s">
        <v>18</v>
      </c>
      <c r="G367" s="456">
        <f>R367*J5</f>
        <v>0</v>
      </c>
      <c r="H367" s="39"/>
      <c r="I367" s="209">
        <v>0</v>
      </c>
      <c r="J367" s="209"/>
      <c r="K367" s="209"/>
      <c r="L367" s="209"/>
      <c r="M367" s="209"/>
      <c r="N367" s="209"/>
      <c r="O367" s="209"/>
      <c r="P367" s="209"/>
      <c r="Q367" s="362"/>
      <c r="R367" s="394">
        <v>0.31</v>
      </c>
    </row>
    <row r="368" spans="1:18" ht="35.1" customHeight="1">
      <c r="A368" s="752"/>
      <c r="B368" s="771"/>
      <c r="C368" s="774"/>
      <c r="D368" s="213"/>
      <c r="E368" s="752"/>
      <c r="F368" s="206" t="s">
        <v>19</v>
      </c>
      <c r="G368" s="468"/>
      <c r="H368" s="45"/>
      <c r="I368" s="210"/>
      <c r="J368" s="210"/>
      <c r="K368" s="210"/>
      <c r="L368" s="210"/>
      <c r="M368" s="210"/>
      <c r="N368" s="210"/>
      <c r="O368" s="210"/>
      <c r="P368" s="210"/>
      <c r="Q368" s="363"/>
      <c r="R368" s="395"/>
    </row>
    <row r="369" spans="1:18" ht="35.1" customHeight="1" thickBot="1">
      <c r="A369" s="752"/>
      <c r="B369" s="771"/>
      <c r="C369" s="774"/>
      <c r="D369" s="524"/>
      <c r="E369" s="752"/>
      <c r="F369" s="547" t="s">
        <v>76</v>
      </c>
      <c r="G369" s="497"/>
      <c r="H369" s="438"/>
      <c r="I369" s="22"/>
      <c r="J369" s="22"/>
      <c r="K369" s="22"/>
      <c r="L369" s="22"/>
      <c r="M369" s="22"/>
      <c r="N369" s="22"/>
      <c r="O369" s="22"/>
      <c r="P369" s="22"/>
      <c r="Q369" s="364"/>
      <c r="R369" s="396"/>
    </row>
    <row r="370" spans="1:18" ht="35.1" customHeight="1">
      <c r="A370" s="752"/>
      <c r="B370" s="771"/>
      <c r="C370" s="774"/>
      <c r="D370" s="523"/>
      <c r="E370" s="752"/>
      <c r="F370" s="744"/>
      <c r="G370" s="422"/>
      <c r="H370" s="636"/>
      <c r="I370" s="637"/>
      <c r="J370" s="637"/>
      <c r="K370" s="637"/>
      <c r="L370" s="637"/>
      <c r="M370" s="637"/>
      <c r="N370" s="637"/>
      <c r="O370" s="637"/>
      <c r="P370" s="637"/>
      <c r="Q370" s="637"/>
      <c r="R370" s="540"/>
    </row>
    <row r="371" spans="1:18" ht="85.5" customHeight="1" thickBot="1">
      <c r="A371" s="753"/>
      <c r="B371" s="772"/>
      <c r="C371" s="775"/>
      <c r="D371" s="66"/>
      <c r="E371" s="753"/>
      <c r="F371" s="745"/>
      <c r="G371" s="440"/>
      <c r="H371" s="746"/>
      <c r="I371" s="746"/>
      <c r="J371" s="746"/>
      <c r="K371" s="746"/>
      <c r="L371" s="746"/>
      <c r="M371" s="746"/>
      <c r="N371" s="746"/>
      <c r="O371" s="746"/>
      <c r="P371" s="746"/>
      <c r="Q371" s="746"/>
      <c r="R371" s="522"/>
    </row>
    <row r="372" spans="1:18" ht="35.1" customHeight="1">
      <c r="A372" s="751">
        <v>67</v>
      </c>
      <c r="B372" s="742" t="s">
        <v>529</v>
      </c>
      <c r="C372" s="773" t="s">
        <v>191</v>
      </c>
      <c r="D372" s="523" t="s">
        <v>192</v>
      </c>
      <c r="E372" s="751" t="s">
        <v>17</v>
      </c>
      <c r="F372" s="205" t="s">
        <v>18</v>
      </c>
      <c r="G372" s="456">
        <f>R372*J5</f>
        <v>0</v>
      </c>
      <c r="H372" s="39"/>
      <c r="I372" s="209">
        <v>0</v>
      </c>
      <c r="J372" s="209"/>
      <c r="K372" s="209"/>
      <c r="L372" s="209"/>
      <c r="M372" s="209"/>
      <c r="N372" s="209"/>
      <c r="O372" s="209"/>
      <c r="P372" s="209"/>
      <c r="Q372" s="362"/>
      <c r="R372" s="394">
        <v>0.3</v>
      </c>
    </row>
    <row r="373" spans="1:18" ht="35.1" customHeight="1">
      <c r="A373" s="752"/>
      <c r="B373" s="771"/>
      <c r="C373" s="774"/>
      <c r="D373" s="213"/>
      <c r="E373" s="752"/>
      <c r="F373" s="206" t="s">
        <v>19</v>
      </c>
      <c r="G373" s="468"/>
      <c r="H373" s="45"/>
      <c r="I373" s="210"/>
      <c r="J373" s="210"/>
      <c r="K373" s="210"/>
      <c r="L373" s="210"/>
      <c r="M373" s="210"/>
      <c r="N373" s="210"/>
      <c r="O373" s="210"/>
      <c r="P373" s="210"/>
      <c r="Q373" s="363"/>
      <c r="R373" s="395"/>
    </row>
    <row r="374" spans="1:18" ht="35.1" customHeight="1" thickBot="1">
      <c r="A374" s="752"/>
      <c r="B374" s="771"/>
      <c r="C374" s="774"/>
      <c r="D374" s="524"/>
      <c r="E374" s="752"/>
      <c r="F374" s="547" t="s">
        <v>76</v>
      </c>
      <c r="G374" s="497"/>
      <c r="H374" s="438"/>
      <c r="I374" s="22"/>
      <c r="J374" s="22"/>
      <c r="K374" s="22"/>
      <c r="L374" s="22"/>
      <c r="M374" s="22"/>
      <c r="N374" s="22"/>
      <c r="O374" s="22"/>
      <c r="P374" s="22"/>
      <c r="Q374" s="364"/>
      <c r="R374" s="396"/>
    </row>
    <row r="375" spans="1:18" ht="35.1" customHeight="1">
      <c r="A375" s="752"/>
      <c r="B375" s="771"/>
      <c r="C375" s="774"/>
      <c r="D375" s="523"/>
      <c r="E375" s="752"/>
      <c r="F375" s="744"/>
      <c r="G375" s="422"/>
      <c r="H375" s="636"/>
      <c r="I375" s="637"/>
      <c r="J375" s="637"/>
      <c r="K375" s="637"/>
      <c r="L375" s="637"/>
      <c r="M375" s="637"/>
      <c r="N375" s="637"/>
      <c r="O375" s="637"/>
      <c r="P375" s="637"/>
      <c r="Q375" s="637"/>
      <c r="R375" s="540"/>
    </row>
    <row r="376" spans="1:18" ht="35.1" customHeight="1" thickBot="1">
      <c r="A376" s="753"/>
      <c r="B376" s="772"/>
      <c r="C376" s="775"/>
      <c r="D376" s="66"/>
      <c r="E376" s="753"/>
      <c r="F376" s="745"/>
      <c r="G376" s="440"/>
      <c r="H376" s="746"/>
      <c r="I376" s="746"/>
      <c r="J376" s="746"/>
      <c r="K376" s="746"/>
      <c r="L376" s="746"/>
      <c r="M376" s="746"/>
      <c r="N376" s="746"/>
      <c r="O376" s="746"/>
      <c r="P376" s="746"/>
      <c r="Q376" s="746"/>
      <c r="R376" s="522"/>
    </row>
    <row r="377" spans="1:18" ht="35.1" customHeight="1">
      <c r="A377" s="751">
        <v>68</v>
      </c>
      <c r="B377" s="742" t="s">
        <v>444</v>
      </c>
      <c r="C377" s="773" t="s">
        <v>191</v>
      </c>
      <c r="D377" s="523" t="s">
        <v>193</v>
      </c>
      <c r="E377" s="751" t="s">
        <v>17</v>
      </c>
      <c r="F377" s="205" t="s">
        <v>18</v>
      </c>
      <c r="G377" s="456">
        <f>R377*J5</f>
        <v>0</v>
      </c>
      <c r="H377" s="39"/>
      <c r="I377" s="209">
        <v>0</v>
      </c>
      <c r="J377" s="209"/>
      <c r="K377" s="209"/>
      <c r="L377" s="209"/>
      <c r="M377" s="209"/>
      <c r="N377" s="209"/>
      <c r="O377" s="209"/>
      <c r="P377" s="209"/>
      <c r="Q377" s="362"/>
      <c r="R377" s="394">
        <v>0.4</v>
      </c>
    </row>
    <row r="378" spans="1:18" ht="35.1" customHeight="1">
      <c r="A378" s="752"/>
      <c r="B378" s="771"/>
      <c r="C378" s="774"/>
      <c r="D378" s="213"/>
      <c r="E378" s="752"/>
      <c r="F378" s="206" t="s">
        <v>19</v>
      </c>
      <c r="G378" s="468"/>
      <c r="H378" s="45"/>
      <c r="I378" s="210"/>
      <c r="J378" s="210"/>
      <c r="K378" s="210"/>
      <c r="L378" s="210"/>
      <c r="M378" s="210"/>
      <c r="N378" s="210"/>
      <c r="O378" s="210"/>
      <c r="P378" s="210"/>
      <c r="Q378" s="363"/>
      <c r="R378" s="395"/>
    </row>
    <row r="379" spans="1:18" ht="35.1" customHeight="1" thickBot="1">
      <c r="A379" s="752"/>
      <c r="B379" s="771"/>
      <c r="C379" s="774"/>
      <c r="D379" s="524"/>
      <c r="E379" s="752"/>
      <c r="F379" s="547" t="s">
        <v>76</v>
      </c>
      <c r="G379" s="497"/>
      <c r="H379" s="438"/>
      <c r="I379" s="22"/>
      <c r="J379" s="22"/>
      <c r="K379" s="22"/>
      <c r="L379" s="22"/>
      <c r="M379" s="22"/>
      <c r="N379" s="22"/>
      <c r="O379" s="22"/>
      <c r="P379" s="22"/>
      <c r="Q379" s="364"/>
      <c r="R379" s="396"/>
    </row>
    <row r="380" spans="1:18" ht="35.1" customHeight="1">
      <c r="A380" s="752"/>
      <c r="B380" s="771"/>
      <c r="C380" s="774"/>
      <c r="D380" s="523"/>
      <c r="E380" s="752"/>
      <c r="F380" s="744"/>
      <c r="G380" s="422"/>
      <c r="H380" s="636"/>
      <c r="I380" s="637"/>
      <c r="J380" s="637"/>
      <c r="K380" s="637"/>
      <c r="L380" s="637"/>
      <c r="M380" s="637"/>
      <c r="N380" s="637"/>
      <c r="O380" s="637"/>
      <c r="P380" s="637"/>
      <c r="Q380" s="637"/>
      <c r="R380" s="540"/>
    </row>
    <row r="381" spans="1:18" ht="7.5" customHeight="1" thickBot="1">
      <c r="A381" s="753"/>
      <c r="B381" s="772"/>
      <c r="C381" s="775"/>
      <c r="D381" s="66"/>
      <c r="E381" s="753"/>
      <c r="F381" s="745"/>
      <c r="G381" s="440"/>
      <c r="H381" s="746"/>
      <c r="I381" s="746"/>
      <c r="J381" s="746"/>
      <c r="K381" s="746"/>
      <c r="L381" s="746"/>
      <c r="M381" s="746"/>
      <c r="N381" s="746"/>
      <c r="O381" s="746"/>
      <c r="P381" s="746"/>
      <c r="Q381" s="746"/>
      <c r="R381" s="522"/>
    </row>
    <row r="382" spans="1:18" ht="35.1" customHeight="1">
      <c r="A382" s="751">
        <v>69</v>
      </c>
      <c r="B382" s="742" t="s">
        <v>445</v>
      </c>
      <c r="C382" s="773" t="s">
        <v>191</v>
      </c>
      <c r="D382" s="523" t="s">
        <v>114</v>
      </c>
      <c r="E382" s="751" t="s">
        <v>17</v>
      </c>
      <c r="F382" s="205" t="s">
        <v>18</v>
      </c>
      <c r="G382" s="456">
        <f>R382*J5</f>
        <v>0</v>
      </c>
      <c r="H382" s="39"/>
      <c r="I382" s="209">
        <v>0</v>
      </c>
      <c r="J382" s="209"/>
      <c r="K382" s="209"/>
      <c r="L382" s="209"/>
      <c r="M382" s="209"/>
      <c r="N382" s="209"/>
      <c r="O382" s="209"/>
      <c r="P382" s="209"/>
      <c r="Q382" s="362"/>
      <c r="R382" s="394">
        <v>0.4</v>
      </c>
    </row>
    <row r="383" spans="1:18" ht="35.1" customHeight="1">
      <c r="A383" s="752"/>
      <c r="B383" s="771"/>
      <c r="C383" s="774"/>
      <c r="D383" s="213"/>
      <c r="E383" s="752"/>
      <c r="F383" s="206" t="s">
        <v>19</v>
      </c>
      <c r="G383" s="468"/>
      <c r="H383" s="45"/>
      <c r="I383" s="210"/>
      <c r="J383" s="210"/>
      <c r="K383" s="210"/>
      <c r="L383" s="210"/>
      <c r="M383" s="210"/>
      <c r="N383" s="210"/>
      <c r="O383" s="210"/>
      <c r="P383" s="210"/>
      <c r="Q383" s="363"/>
      <c r="R383" s="395"/>
    </row>
    <row r="384" spans="1:18" ht="35.1" customHeight="1" thickBot="1">
      <c r="A384" s="752"/>
      <c r="B384" s="771"/>
      <c r="C384" s="774"/>
      <c r="D384" s="524"/>
      <c r="E384" s="752"/>
      <c r="F384" s="547" t="s">
        <v>76</v>
      </c>
      <c r="G384" s="497"/>
      <c r="H384" s="438"/>
      <c r="I384" s="22"/>
      <c r="J384" s="22"/>
      <c r="K384" s="22"/>
      <c r="L384" s="22"/>
      <c r="M384" s="22"/>
      <c r="N384" s="22"/>
      <c r="O384" s="22"/>
      <c r="P384" s="22"/>
      <c r="Q384" s="364"/>
      <c r="R384" s="396"/>
    </row>
    <row r="385" spans="1:18" ht="35.1" customHeight="1">
      <c r="A385" s="752"/>
      <c r="B385" s="771"/>
      <c r="C385" s="774"/>
      <c r="D385" s="523"/>
      <c r="E385" s="752"/>
      <c r="F385" s="744"/>
      <c r="G385" s="422"/>
      <c r="H385" s="636"/>
      <c r="I385" s="637"/>
      <c r="J385" s="637"/>
      <c r="K385" s="637"/>
      <c r="L385" s="637"/>
      <c r="M385" s="637"/>
      <c r="N385" s="637"/>
      <c r="O385" s="637"/>
      <c r="P385" s="637"/>
      <c r="Q385" s="637"/>
      <c r="R385" s="540"/>
    </row>
    <row r="386" spans="1:18" ht="31.5" customHeight="1" thickBot="1">
      <c r="A386" s="753"/>
      <c r="B386" s="772"/>
      <c r="C386" s="775"/>
      <c r="D386" s="66"/>
      <c r="E386" s="753"/>
      <c r="F386" s="745"/>
      <c r="G386" s="440"/>
      <c r="H386" s="746"/>
      <c r="I386" s="746"/>
      <c r="J386" s="746"/>
      <c r="K386" s="746"/>
      <c r="L386" s="746"/>
      <c r="M386" s="746"/>
      <c r="N386" s="746"/>
      <c r="O386" s="746"/>
      <c r="P386" s="746"/>
      <c r="Q386" s="746"/>
      <c r="R386" s="522"/>
    </row>
    <row r="387" spans="1:18" ht="35.1" customHeight="1">
      <c r="A387" s="751">
        <v>70</v>
      </c>
      <c r="B387" s="742" t="s">
        <v>530</v>
      </c>
      <c r="C387" s="773" t="s">
        <v>194</v>
      </c>
      <c r="D387" s="523" t="s">
        <v>183</v>
      </c>
      <c r="E387" s="751" t="s">
        <v>17</v>
      </c>
      <c r="F387" s="205" t="s">
        <v>18</v>
      </c>
      <c r="G387" s="456">
        <f>R387*J5</f>
        <v>0</v>
      </c>
      <c r="H387" s="39"/>
      <c r="I387" s="209">
        <v>0</v>
      </c>
      <c r="J387" s="209"/>
      <c r="K387" s="209"/>
      <c r="L387" s="209"/>
      <c r="M387" s="209"/>
      <c r="N387" s="209"/>
      <c r="O387" s="209"/>
      <c r="P387" s="209"/>
      <c r="Q387" s="362"/>
      <c r="R387" s="394">
        <v>0.5</v>
      </c>
    </row>
    <row r="388" spans="1:18" ht="35.1" customHeight="1">
      <c r="A388" s="752"/>
      <c r="B388" s="771"/>
      <c r="C388" s="774"/>
      <c r="D388" s="213"/>
      <c r="E388" s="752"/>
      <c r="F388" s="206" t="s">
        <v>19</v>
      </c>
      <c r="G388" s="468"/>
      <c r="H388" s="45"/>
      <c r="I388" s="210"/>
      <c r="J388" s="210"/>
      <c r="K388" s="210"/>
      <c r="L388" s="210"/>
      <c r="M388" s="210"/>
      <c r="N388" s="210"/>
      <c r="O388" s="210"/>
      <c r="P388" s="210"/>
      <c r="Q388" s="363"/>
      <c r="R388" s="395"/>
    </row>
    <row r="389" spans="1:18" ht="35.1" customHeight="1" thickBot="1">
      <c r="A389" s="752"/>
      <c r="B389" s="771"/>
      <c r="C389" s="774"/>
      <c r="D389" s="524"/>
      <c r="E389" s="752"/>
      <c r="F389" s="547" t="s">
        <v>76</v>
      </c>
      <c r="G389" s="497"/>
      <c r="H389" s="438"/>
      <c r="I389" s="22"/>
      <c r="J389" s="22"/>
      <c r="K389" s="22"/>
      <c r="L389" s="22"/>
      <c r="M389" s="22"/>
      <c r="N389" s="22"/>
      <c r="O389" s="22"/>
      <c r="P389" s="22"/>
      <c r="Q389" s="364"/>
      <c r="R389" s="396"/>
    </row>
    <row r="390" spans="1:18" ht="35.1" customHeight="1">
      <c r="A390" s="752"/>
      <c r="B390" s="771"/>
      <c r="C390" s="774"/>
      <c r="D390" s="523"/>
      <c r="E390" s="752"/>
      <c r="F390" s="744"/>
      <c r="G390" s="422"/>
      <c r="H390" s="636"/>
      <c r="I390" s="637"/>
      <c r="J390" s="637"/>
      <c r="K390" s="637"/>
      <c r="L390" s="637"/>
      <c r="M390" s="637"/>
      <c r="N390" s="637"/>
      <c r="O390" s="637"/>
      <c r="P390" s="637"/>
      <c r="Q390" s="637"/>
      <c r="R390" s="540"/>
    </row>
    <row r="391" spans="1:18" ht="126.75" customHeight="1" thickBot="1">
      <c r="A391" s="753"/>
      <c r="B391" s="772"/>
      <c r="C391" s="775"/>
      <c r="D391" s="66"/>
      <c r="E391" s="753"/>
      <c r="F391" s="745"/>
      <c r="G391" s="440"/>
      <c r="H391" s="746"/>
      <c r="I391" s="746"/>
      <c r="J391" s="746"/>
      <c r="K391" s="746"/>
      <c r="L391" s="746"/>
      <c r="M391" s="746"/>
      <c r="N391" s="746"/>
      <c r="O391" s="746"/>
      <c r="P391" s="746"/>
      <c r="Q391" s="746"/>
      <c r="R391" s="522"/>
    </row>
    <row r="392" spans="1:18" ht="35.1" customHeight="1">
      <c r="A392" s="751">
        <v>71</v>
      </c>
      <c r="B392" s="742" t="s">
        <v>446</v>
      </c>
      <c r="C392" s="773" t="s">
        <v>195</v>
      </c>
      <c r="D392" s="523" t="s">
        <v>193</v>
      </c>
      <c r="E392" s="751" t="s">
        <v>17</v>
      </c>
      <c r="F392" s="205" t="s">
        <v>18</v>
      </c>
      <c r="G392" s="456">
        <f>R392*J5</f>
        <v>0</v>
      </c>
      <c r="H392" s="39"/>
      <c r="I392" s="209">
        <v>0</v>
      </c>
      <c r="J392" s="209"/>
      <c r="K392" s="209"/>
      <c r="L392" s="209"/>
      <c r="M392" s="209"/>
      <c r="N392" s="209"/>
      <c r="O392" s="209"/>
      <c r="P392" s="209"/>
      <c r="Q392" s="362"/>
      <c r="R392" s="394">
        <v>0.4</v>
      </c>
    </row>
    <row r="393" spans="1:18" ht="35.1" customHeight="1">
      <c r="A393" s="752"/>
      <c r="B393" s="771"/>
      <c r="C393" s="774"/>
      <c r="D393" s="213"/>
      <c r="E393" s="752"/>
      <c r="F393" s="206" t="s">
        <v>19</v>
      </c>
      <c r="G393" s="468"/>
      <c r="H393" s="45"/>
      <c r="I393" s="210"/>
      <c r="J393" s="210"/>
      <c r="K393" s="210"/>
      <c r="L393" s="210"/>
      <c r="M393" s="210"/>
      <c r="N393" s="210"/>
      <c r="O393" s="210"/>
      <c r="P393" s="210"/>
      <c r="Q393" s="363"/>
      <c r="R393" s="395"/>
    </row>
    <row r="394" spans="1:18" ht="35.1" customHeight="1" thickBot="1">
      <c r="A394" s="752"/>
      <c r="B394" s="771"/>
      <c r="C394" s="774"/>
      <c r="D394" s="524"/>
      <c r="E394" s="752"/>
      <c r="F394" s="547" t="s">
        <v>76</v>
      </c>
      <c r="G394" s="497"/>
      <c r="H394" s="438"/>
      <c r="I394" s="22"/>
      <c r="J394" s="22"/>
      <c r="K394" s="22"/>
      <c r="L394" s="22"/>
      <c r="M394" s="22"/>
      <c r="N394" s="22"/>
      <c r="O394" s="22"/>
      <c r="P394" s="22"/>
      <c r="Q394" s="364"/>
      <c r="R394" s="396"/>
    </row>
    <row r="395" spans="1:18" ht="35.1" customHeight="1">
      <c r="A395" s="752"/>
      <c r="B395" s="771"/>
      <c r="C395" s="774"/>
      <c r="D395" s="523"/>
      <c r="E395" s="752"/>
      <c r="F395" s="744"/>
      <c r="G395" s="422"/>
      <c r="H395" s="636"/>
      <c r="I395" s="637"/>
      <c r="J395" s="637"/>
      <c r="K395" s="637"/>
      <c r="L395" s="637"/>
      <c r="M395" s="637"/>
      <c r="N395" s="637"/>
      <c r="O395" s="637"/>
      <c r="P395" s="637"/>
      <c r="Q395" s="637"/>
      <c r="R395" s="540"/>
    </row>
    <row r="396" spans="1:18" ht="62.25" customHeight="1" thickBot="1">
      <c r="A396" s="753"/>
      <c r="B396" s="772"/>
      <c r="C396" s="775"/>
      <c r="D396" s="66"/>
      <c r="E396" s="753"/>
      <c r="F396" s="745"/>
      <c r="G396" s="440"/>
      <c r="H396" s="746"/>
      <c r="I396" s="746"/>
      <c r="J396" s="746"/>
      <c r="K396" s="746"/>
      <c r="L396" s="746"/>
      <c r="M396" s="746"/>
      <c r="N396" s="746"/>
      <c r="O396" s="746"/>
      <c r="P396" s="746"/>
      <c r="Q396" s="746"/>
      <c r="R396" s="522"/>
    </row>
    <row r="397" spans="1:18" ht="35.1" customHeight="1">
      <c r="A397" s="751">
        <v>72</v>
      </c>
      <c r="B397" s="742" t="s">
        <v>196</v>
      </c>
      <c r="C397" s="773" t="s">
        <v>195</v>
      </c>
      <c r="D397" s="523" t="s">
        <v>185</v>
      </c>
      <c r="E397" s="751" t="s">
        <v>17</v>
      </c>
      <c r="F397" s="205" t="s">
        <v>18</v>
      </c>
      <c r="G397" s="456">
        <f>R397*J5</f>
        <v>0</v>
      </c>
      <c r="H397" s="39"/>
      <c r="I397" s="209">
        <v>0</v>
      </c>
      <c r="J397" s="209"/>
      <c r="K397" s="209"/>
      <c r="L397" s="209"/>
      <c r="M397" s="209"/>
      <c r="N397" s="209"/>
      <c r="O397" s="209"/>
      <c r="P397" s="209"/>
      <c r="Q397" s="362"/>
      <c r="R397" s="394">
        <v>0.6</v>
      </c>
    </row>
    <row r="398" spans="1:18" ht="35.1" customHeight="1">
      <c r="A398" s="752"/>
      <c r="B398" s="771"/>
      <c r="C398" s="755"/>
      <c r="D398" s="213"/>
      <c r="E398" s="752"/>
      <c r="F398" s="206" t="s">
        <v>19</v>
      </c>
      <c r="G398" s="468"/>
      <c r="H398" s="45"/>
      <c r="I398" s="210"/>
      <c r="J398" s="210"/>
      <c r="K398" s="210"/>
      <c r="L398" s="210"/>
      <c r="M398" s="210"/>
      <c r="N398" s="210"/>
      <c r="O398" s="210"/>
      <c r="P398" s="210"/>
      <c r="Q398" s="363"/>
      <c r="R398" s="395"/>
    </row>
    <row r="399" spans="1:18" ht="35.1" customHeight="1" thickBot="1">
      <c r="A399" s="752"/>
      <c r="B399" s="771"/>
      <c r="C399" s="755"/>
      <c r="D399" s="524"/>
      <c r="E399" s="752"/>
      <c r="F399" s="547" t="s">
        <v>76</v>
      </c>
      <c r="G399" s="497"/>
      <c r="H399" s="438"/>
      <c r="I399" s="22"/>
      <c r="J399" s="22"/>
      <c r="K399" s="22"/>
      <c r="L399" s="22"/>
      <c r="M399" s="22"/>
      <c r="N399" s="22"/>
      <c r="O399" s="22"/>
      <c r="P399" s="22"/>
      <c r="Q399" s="364"/>
      <c r="R399" s="396"/>
    </row>
    <row r="400" spans="1:18" ht="35.1" customHeight="1" thickBot="1">
      <c r="A400" s="753"/>
      <c r="B400" s="772"/>
      <c r="C400" s="756"/>
      <c r="D400" s="9"/>
      <c r="E400" s="753"/>
      <c r="F400" s="49"/>
      <c r="G400" s="414"/>
      <c r="H400" s="776"/>
      <c r="I400" s="776"/>
      <c r="J400" s="776"/>
      <c r="K400" s="776"/>
      <c r="L400" s="776"/>
      <c r="M400" s="776"/>
      <c r="N400" s="776"/>
      <c r="O400" s="776"/>
      <c r="P400" s="776"/>
      <c r="Q400" s="776"/>
      <c r="R400" s="49"/>
    </row>
    <row r="401" spans="1:18" ht="35.1" hidden="1" customHeight="1" thickBot="1">
      <c r="A401" s="642" t="s">
        <v>197</v>
      </c>
      <c r="B401" s="643"/>
      <c r="C401" s="643"/>
      <c r="D401" s="643"/>
      <c r="E401" s="644"/>
      <c r="F401" s="205">
        <f>SUM(H401:Q401)</f>
        <v>0</v>
      </c>
      <c r="G401" s="413">
        <f t="shared" ref="G401:Q403" si="7">G257+G262+G267+G272+G278+G283+G288+G293+G298+G303+G307+G312+G317+G322+G327+G332+G337+G342+G347+G352+G357+G362+G367+G372+G377+G382+G387+G392+G397</f>
        <v>0</v>
      </c>
      <c r="H401" s="205">
        <f t="shared" si="7"/>
        <v>0</v>
      </c>
      <c r="I401" s="205">
        <f t="shared" si="7"/>
        <v>0</v>
      </c>
      <c r="J401" s="205">
        <f t="shared" si="7"/>
        <v>0</v>
      </c>
      <c r="K401" s="205">
        <f t="shared" si="7"/>
        <v>0</v>
      </c>
      <c r="L401" s="205">
        <f t="shared" si="7"/>
        <v>0</v>
      </c>
      <c r="M401" s="205">
        <f t="shared" si="7"/>
        <v>0</v>
      </c>
      <c r="N401" s="205">
        <f t="shared" si="7"/>
        <v>0</v>
      </c>
      <c r="O401" s="205">
        <f t="shared" si="7"/>
        <v>0</v>
      </c>
      <c r="P401" s="205">
        <f t="shared" si="7"/>
        <v>0</v>
      </c>
      <c r="Q401" s="46">
        <f t="shared" si="7"/>
        <v>0</v>
      </c>
      <c r="R401" s="205">
        <f>R257+R262+R267+R272+R278+R283+R288+R293+R298+R303+R307+R312+R317+R322+R327+R332+R337+R342+R347+R352+R357+R362+R367+R372+R377+R382+R387+R392+R397</f>
        <v>9.43</v>
      </c>
    </row>
    <row r="402" spans="1:18" ht="35.1" hidden="1" customHeight="1" thickBot="1">
      <c r="A402" s="777" t="s">
        <v>198</v>
      </c>
      <c r="B402" s="778"/>
      <c r="C402" s="778"/>
      <c r="D402" s="778"/>
      <c r="E402" s="779"/>
      <c r="F402" s="205">
        <f>SUM(H402:Q402)</f>
        <v>0</v>
      </c>
      <c r="G402" s="413">
        <f t="shared" si="7"/>
        <v>0</v>
      </c>
      <c r="H402" s="205">
        <f t="shared" si="7"/>
        <v>0</v>
      </c>
      <c r="I402" s="205">
        <f t="shared" si="7"/>
        <v>0</v>
      </c>
      <c r="J402" s="205">
        <f t="shared" si="7"/>
        <v>0</v>
      </c>
      <c r="K402" s="205">
        <f t="shared" si="7"/>
        <v>0</v>
      </c>
      <c r="L402" s="205">
        <f t="shared" si="7"/>
        <v>0</v>
      </c>
      <c r="M402" s="205">
        <f t="shared" si="7"/>
        <v>0</v>
      </c>
      <c r="N402" s="205">
        <f t="shared" si="7"/>
        <v>0</v>
      </c>
      <c r="O402" s="205">
        <f t="shared" si="7"/>
        <v>0</v>
      </c>
      <c r="P402" s="205">
        <f t="shared" si="7"/>
        <v>0</v>
      </c>
      <c r="Q402" s="46">
        <f t="shared" si="7"/>
        <v>0</v>
      </c>
      <c r="R402" s="205">
        <f>R258+R263+R268+R273+R279+R284+R289+R294+R299+R304+R308+R313+R318+R323+R328+R333+R338+R343+R348+R353+R358+R363+R368+R373+R378+R383+R388+R393+R398</f>
        <v>0</v>
      </c>
    </row>
    <row r="403" spans="1:18" ht="35.1" hidden="1" customHeight="1" thickBot="1">
      <c r="A403" s="640" t="s">
        <v>199</v>
      </c>
      <c r="B403" s="641"/>
      <c r="C403" s="641"/>
      <c r="D403" s="641"/>
      <c r="E403" s="785"/>
      <c r="F403" s="205">
        <f>SUM(H403:Q403)</f>
        <v>0</v>
      </c>
      <c r="G403" s="413">
        <f t="shared" si="7"/>
        <v>0</v>
      </c>
      <c r="H403" s="205">
        <f t="shared" si="7"/>
        <v>0</v>
      </c>
      <c r="I403" s="205">
        <f t="shared" si="7"/>
        <v>0</v>
      </c>
      <c r="J403" s="205">
        <f t="shared" si="7"/>
        <v>0</v>
      </c>
      <c r="K403" s="205">
        <f t="shared" si="7"/>
        <v>0</v>
      </c>
      <c r="L403" s="205">
        <f t="shared" si="7"/>
        <v>0</v>
      </c>
      <c r="M403" s="205">
        <f t="shared" si="7"/>
        <v>0</v>
      </c>
      <c r="N403" s="205">
        <f t="shared" si="7"/>
        <v>0</v>
      </c>
      <c r="O403" s="205">
        <f t="shared" si="7"/>
        <v>0</v>
      </c>
      <c r="P403" s="205">
        <f t="shared" si="7"/>
        <v>0</v>
      </c>
      <c r="Q403" s="46">
        <f t="shared" si="7"/>
        <v>0</v>
      </c>
      <c r="R403" s="205">
        <f>R259+R264+R269+R274+R280+R285+R290+R295+R300+R305+R309+R314+R319+R324+R329+R334+R339+R344+R349+R354+R359+R364+R369+R374+R379+R384+R389+R394+R399</f>
        <v>10.1</v>
      </c>
    </row>
    <row r="404" spans="1:18" ht="42" hidden="1" customHeight="1" thickBot="1">
      <c r="A404" s="719" t="s">
        <v>475</v>
      </c>
      <c r="B404" s="720"/>
      <c r="C404" s="720"/>
      <c r="D404" s="720"/>
      <c r="E404" s="786"/>
      <c r="F404" s="15">
        <f>F401+F402</f>
        <v>0</v>
      </c>
      <c r="G404" s="29">
        <f>G401+G402</f>
        <v>0</v>
      </c>
      <c r="H404" s="15">
        <f>H401+H402</f>
        <v>0</v>
      </c>
      <c r="I404" s="15">
        <f t="shared" ref="I404:Q404" si="8">I401+I402</f>
        <v>0</v>
      </c>
      <c r="J404" s="15">
        <f t="shared" si="8"/>
        <v>0</v>
      </c>
      <c r="K404" s="15">
        <f t="shared" si="8"/>
        <v>0</v>
      </c>
      <c r="L404" s="15">
        <f t="shared" si="8"/>
        <v>0</v>
      </c>
      <c r="M404" s="15">
        <f t="shared" si="8"/>
        <v>0</v>
      </c>
      <c r="N404" s="15">
        <f t="shared" si="8"/>
        <v>0</v>
      </c>
      <c r="O404" s="15">
        <f t="shared" si="8"/>
        <v>0</v>
      </c>
      <c r="P404" s="15">
        <f t="shared" si="8"/>
        <v>0</v>
      </c>
      <c r="Q404" s="357">
        <f t="shared" si="8"/>
        <v>0</v>
      </c>
      <c r="R404" s="15">
        <f>R401+R402</f>
        <v>9.43</v>
      </c>
    </row>
    <row r="405" spans="1:18" ht="44.25" hidden="1" customHeight="1" thickBot="1">
      <c r="A405" s="747" t="s">
        <v>476</v>
      </c>
      <c r="B405" s="787"/>
      <c r="C405" s="787"/>
      <c r="D405" s="787"/>
      <c r="E405" s="788"/>
      <c r="F405" s="23">
        <f>F401+F402+F403</f>
        <v>0</v>
      </c>
      <c r="G405" s="29">
        <f>G401+G402+G403</f>
        <v>0</v>
      </c>
      <c r="H405" s="23">
        <f>H401+H402+H403</f>
        <v>0</v>
      </c>
      <c r="I405" s="23">
        <f t="shared" ref="I405:Q405" si="9">I401+I402+I403</f>
        <v>0</v>
      </c>
      <c r="J405" s="23">
        <f t="shared" si="9"/>
        <v>0</v>
      </c>
      <c r="K405" s="23">
        <f t="shared" si="9"/>
        <v>0</v>
      </c>
      <c r="L405" s="23">
        <f t="shared" si="9"/>
        <v>0</v>
      </c>
      <c r="M405" s="23">
        <f t="shared" si="9"/>
        <v>0</v>
      </c>
      <c r="N405" s="23">
        <f t="shared" si="9"/>
        <v>0</v>
      </c>
      <c r="O405" s="23">
        <f t="shared" si="9"/>
        <v>0</v>
      </c>
      <c r="P405" s="23">
        <f t="shared" si="9"/>
        <v>0</v>
      </c>
      <c r="Q405" s="365">
        <f t="shared" si="9"/>
        <v>0</v>
      </c>
      <c r="R405" s="23">
        <f>R401+R402+R403</f>
        <v>19.53</v>
      </c>
    </row>
    <row r="406" spans="1:18" ht="35.1" customHeight="1" thickBot="1">
      <c r="A406" s="640"/>
      <c r="B406" s="750"/>
      <c r="C406" s="750"/>
      <c r="D406" s="750"/>
      <c r="E406" s="750"/>
      <c r="F406" s="750"/>
      <c r="G406" s="750"/>
      <c r="H406" s="750"/>
      <c r="I406" s="750"/>
      <c r="J406" s="750"/>
      <c r="K406" s="750"/>
      <c r="L406" s="750"/>
      <c r="M406" s="750"/>
      <c r="N406" s="750"/>
      <c r="O406" s="750"/>
      <c r="P406" s="750"/>
      <c r="Q406" s="750"/>
      <c r="R406" s="389"/>
    </row>
    <row r="407" spans="1:18" ht="35.1" customHeight="1" thickBot="1">
      <c r="A407" s="642" t="s">
        <v>200</v>
      </c>
      <c r="B407" s="789"/>
      <c r="C407" s="789"/>
      <c r="D407" s="789"/>
      <c r="E407" s="789"/>
      <c r="F407" s="262"/>
      <c r="G407" s="414">
        <f t="shared" ref="G407:H409" si="10">G401</f>
        <v>0</v>
      </c>
      <c r="H407" s="49">
        <f t="shared" si="10"/>
        <v>0</v>
      </c>
      <c r="I407" s="49">
        <f>I401+H407</f>
        <v>0</v>
      </c>
      <c r="J407" s="49">
        <f t="shared" ref="J407:Q411" si="11">J401+I407</f>
        <v>0</v>
      </c>
      <c r="K407" s="49">
        <f t="shared" si="11"/>
        <v>0</v>
      </c>
      <c r="L407" s="49">
        <f t="shared" si="11"/>
        <v>0</v>
      </c>
      <c r="M407" s="49">
        <f t="shared" si="11"/>
        <v>0</v>
      </c>
      <c r="N407" s="49">
        <f t="shared" si="11"/>
        <v>0</v>
      </c>
      <c r="O407" s="49">
        <f t="shared" si="11"/>
        <v>0</v>
      </c>
      <c r="P407" s="49">
        <f t="shared" si="11"/>
        <v>0</v>
      </c>
      <c r="Q407" s="226">
        <f t="shared" si="11"/>
        <v>0</v>
      </c>
      <c r="R407" s="49">
        <f>R401</f>
        <v>9.43</v>
      </c>
    </row>
    <row r="408" spans="1:18" ht="35.1" customHeight="1" thickBot="1">
      <c r="A408" s="731" t="s">
        <v>201</v>
      </c>
      <c r="B408" s="732"/>
      <c r="C408" s="732"/>
      <c r="D408" s="732"/>
      <c r="E408" s="790"/>
      <c r="F408" s="791"/>
      <c r="G408" s="414">
        <f t="shared" si="10"/>
        <v>0</v>
      </c>
      <c r="H408" s="49">
        <f t="shared" si="10"/>
        <v>0</v>
      </c>
      <c r="I408" s="49">
        <f>I402+H408</f>
        <v>0</v>
      </c>
      <c r="J408" s="49">
        <f t="shared" si="11"/>
        <v>0</v>
      </c>
      <c r="K408" s="49">
        <f t="shared" si="11"/>
        <v>0</v>
      </c>
      <c r="L408" s="49">
        <f t="shared" si="11"/>
        <v>0</v>
      </c>
      <c r="M408" s="49">
        <f t="shared" si="11"/>
        <v>0</v>
      </c>
      <c r="N408" s="49">
        <f t="shared" si="11"/>
        <v>0</v>
      </c>
      <c r="O408" s="49">
        <f t="shared" si="11"/>
        <v>0</v>
      </c>
      <c r="P408" s="49">
        <f t="shared" si="11"/>
        <v>0</v>
      </c>
      <c r="Q408" s="226">
        <f t="shared" si="11"/>
        <v>0</v>
      </c>
      <c r="R408" s="49">
        <f>R402</f>
        <v>0</v>
      </c>
    </row>
    <row r="409" spans="1:18" ht="35.1" customHeight="1" thickBot="1">
      <c r="A409" s="728" t="s">
        <v>202</v>
      </c>
      <c r="B409" s="729"/>
      <c r="C409" s="729"/>
      <c r="D409" s="729"/>
      <c r="E409" s="734"/>
      <c r="F409" s="730"/>
      <c r="G409" s="414">
        <f t="shared" si="10"/>
        <v>0</v>
      </c>
      <c r="H409" s="49">
        <f t="shared" si="10"/>
        <v>0</v>
      </c>
      <c r="I409" s="49">
        <f>I403+H409</f>
        <v>0</v>
      </c>
      <c r="J409" s="49">
        <f t="shared" si="11"/>
        <v>0</v>
      </c>
      <c r="K409" s="49">
        <f t="shared" si="11"/>
        <v>0</v>
      </c>
      <c r="L409" s="49">
        <f t="shared" si="11"/>
        <v>0</v>
      </c>
      <c r="M409" s="49">
        <f t="shared" si="11"/>
        <v>0</v>
      </c>
      <c r="N409" s="49">
        <f t="shared" si="11"/>
        <v>0</v>
      </c>
      <c r="O409" s="49">
        <f t="shared" si="11"/>
        <v>0</v>
      </c>
      <c r="P409" s="49">
        <f t="shared" si="11"/>
        <v>0</v>
      </c>
      <c r="Q409" s="226">
        <f t="shared" si="11"/>
        <v>0</v>
      </c>
      <c r="R409" s="49">
        <f>R403</f>
        <v>10.1</v>
      </c>
    </row>
    <row r="410" spans="1:18" ht="42" customHeight="1" thickBot="1">
      <c r="A410" s="719" t="s">
        <v>477</v>
      </c>
      <c r="B410" s="720"/>
      <c r="C410" s="720"/>
      <c r="D410" s="720"/>
      <c r="E410" s="780"/>
      <c r="F410" s="781"/>
      <c r="G410" s="29">
        <f>G407+G408</f>
        <v>0</v>
      </c>
      <c r="H410" s="15">
        <f>H407+H408</f>
        <v>0</v>
      </c>
      <c r="I410" s="4">
        <f>I404+H410</f>
        <v>0</v>
      </c>
      <c r="J410" s="4">
        <f t="shared" si="11"/>
        <v>0</v>
      </c>
      <c r="K410" s="4">
        <f t="shared" si="11"/>
        <v>0</v>
      </c>
      <c r="L410" s="4">
        <f t="shared" si="11"/>
        <v>0</v>
      </c>
      <c r="M410" s="4">
        <f t="shared" si="11"/>
        <v>0</v>
      </c>
      <c r="N410" s="4">
        <f t="shared" si="11"/>
        <v>0</v>
      </c>
      <c r="O410" s="4">
        <f t="shared" si="11"/>
        <v>0</v>
      </c>
      <c r="P410" s="4">
        <f t="shared" si="11"/>
        <v>0</v>
      </c>
      <c r="Q410" s="358">
        <f t="shared" si="11"/>
        <v>0</v>
      </c>
      <c r="R410" s="15">
        <f>R407+R408</f>
        <v>9.43</v>
      </c>
    </row>
    <row r="411" spans="1:18" ht="42" customHeight="1" thickBot="1">
      <c r="A411" s="747" t="s">
        <v>478</v>
      </c>
      <c r="B411" s="782"/>
      <c r="C411" s="782"/>
      <c r="D411" s="782"/>
      <c r="E411" s="782"/>
      <c r="F411" s="783"/>
      <c r="G411" s="29">
        <f>G407+G408+G409</f>
        <v>0</v>
      </c>
      <c r="H411" s="23">
        <f>H407+H408+H409</f>
        <v>0</v>
      </c>
      <c r="I411" s="5">
        <f>I405+H411</f>
        <v>0</v>
      </c>
      <c r="J411" s="5">
        <f t="shared" si="11"/>
        <v>0</v>
      </c>
      <c r="K411" s="5">
        <f t="shared" si="11"/>
        <v>0</v>
      </c>
      <c r="L411" s="5">
        <f t="shared" si="11"/>
        <v>0</v>
      </c>
      <c r="M411" s="5">
        <f t="shared" si="11"/>
        <v>0</v>
      </c>
      <c r="N411" s="5">
        <f t="shared" si="11"/>
        <v>0</v>
      </c>
      <c r="O411" s="5">
        <f t="shared" si="11"/>
        <v>0</v>
      </c>
      <c r="P411" s="5">
        <f t="shared" si="11"/>
        <v>0</v>
      </c>
      <c r="Q411" s="359">
        <f>Q405+P411</f>
        <v>0</v>
      </c>
      <c r="R411" s="548">
        <f>R407+R408+R409</f>
        <v>19.53</v>
      </c>
    </row>
    <row r="412" spans="1:18" ht="35.1" customHeight="1" thickBot="1">
      <c r="A412" s="714"/>
      <c r="B412" s="750"/>
      <c r="C412" s="750"/>
      <c r="D412" s="750"/>
      <c r="E412" s="750"/>
      <c r="F412" s="750"/>
      <c r="G412" s="750"/>
      <c r="H412" s="750"/>
      <c r="I412" s="750"/>
      <c r="J412" s="750"/>
      <c r="K412" s="750"/>
      <c r="L412" s="750"/>
      <c r="M412" s="750"/>
      <c r="N412" s="750"/>
      <c r="O412" s="750"/>
      <c r="P412" s="750"/>
      <c r="Q412" s="750"/>
      <c r="R412" s="452"/>
    </row>
    <row r="413" spans="1:18" ht="35.1" customHeight="1" thickBot="1">
      <c r="A413" s="722" t="s">
        <v>203</v>
      </c>
      <c r="B413" s="784"/>
      <c r="C413" s="723"/>
      <c r="D413" s="723"/>
      <c r="E413" s="723"/>
      <c r="F413" s="723"/>
      <c r="G413" s="723"/>
      <c r="H413" s="723"/>
      <c r="I413" s="723"/>
      <c r="J413" s="723"/>
      <c r="K413" s="723"/>
      <c r="L413" s="723"/>
      <c r="M413" s="723"/>
      <c r="N413" s="723"/>
      <c r="O413" s="723"/>
      <c r="P413" s="723"/>
      <c r="Q413" s="723"/>
      <c r="R413" s="389"/>
    </row>
    <row r="414" spans="1:18" ht="35.1" customHeight="1">
      <c r="A414" s="803">
        <v>73</v>
      </c>
      <c r="B414" s="806" t="s">
        <v>655</v>
      </c>
      <c r="C414" s="808" t="s">
        <v>204</v>
      </c>
      <c r="D414" s="214" t="s">
        <v>656</v>
      </c>
      <c r="E414" s="757" t="s">
        <v>17</v>
      </c>
      <c r="F414" s="216" t="s">
        <v>18</v>
      </c>
      <c r="G414" s="456">
        <f>R414*J5</f>
        <v>0</v>
      </c>
      <c r="H414" s="207"/>
      <c r="I414" s="207"/>
      <c r="J414" s="209">
        <v>0</v>
      </c>
      <c r="K414" s="207"/>
      <c r="L414" s="207"/>
      <c r="M414" s="207"/>
      <c r="N414" s="207"/>
      <c r="O414" s="207"/>
      <c r="P414" s="207"/>
      <c r="Q414" s="352"/>
      <c r="R414" s="205">
        <v>1.2</v>
      </c>
    </row>
    <row r="415" spans="1:18" ht="27" customHeight="1">
      <c r="A415" s="804"/>
      <c r="B415" s="807"/>
      <c r="C415" s="809"/>
      <c r="D415" s="215"/>
      <c r="E415" s="758"/>
      <c r="F415" s="217" t="s">
        <v>19</v>
      </c>
      <c r="G415" s="468"/>
      <c r="H415" s="208"/>
      <c r="I415" s="208"/>
      <c r="J415" s="218"/>
      <c r="K415" s="208"/>
      <c r="L415" s="208"/>
      <c r="M415" s="208"/>
      <c r="N415" s="208"/>
      <c r="O415" s="208"/>
      <c r="P415" s="208"/>
      <c r="Q415" s="353"/>
      <c r="R415" s="206"/>
    </row>
    <row r="416" spans="1:18" ht="36.75" customHeight="1" thickBot="1">
      <c r="A416" s="804"/>
      <c r="B416" s="801" t="s">
        <v>210</v>
      </c>
      <c r="C416" s="809"/>
      <c r="D416" s="219"/>
      <c r="E416" s="758"/>
      <c r="F416" s="50" t="s">
        <v>20</v>
      </c>
      <c r="G416" s="497"/>
      <c r="H416" s="13"/>
      <c r="I416" s="10"/>
      <c r="J416" s="10"/>
      <c r="K416" s="10"/>
      <c r="L416" s="10"/>
      <c r="M416" s="10"/>
      <c r="N416" s="10"/>
      <c r="O416" s="10"/>
      <c r="P416" s="10"/>
      <c r="Q416" s="17"/>
      <c r="R416" s="392"/>
    </row>
    <row r="417" spans="1:18" ht="33.75" thickBot="1">
      <c r="A417" s="805"/>
      <c r="B417" s="802"/>
      <c r="C417" s="810"/>
      <c r="D417" s="220"/>
      <c r="E417" s="759"/>
      <c r="F417" s="49"/>
      <c r="G417" s="414"/>
      <c r="H417" s="638"/>
      <c r="I417" s="639"/>
      <c r="J417" s="639"/>
      <c r="K417" s="639"/>
      <c r="L417" s="639"/>
      <c r="M417" s="639"/>
      <c r="N417" s="639"/>
      <c r="O417" s="639"/>
      <c r="P417" s="639"/>
      <c r="Q417" s="639"/>
      <c r="R417" s="49"/>
    </row>
    <row r="418" spans="1:18" ht="35.1" customHeight="1">
      <c r="A418" s="751">
        <v>74</v>
      </c>
      <c r="B418" s="524" t="s">
        <v>205</v>
      </c>
      <c r="C418" s="792" t="s">
        <v>206</v>
      </c>
      <c r="D418" s="214" t="s">
        <v>657</v>
      </c>
      <c r="E418" s="795" t="s">
        <v>17</v>
      </c>
      <c r="F418" s="205" t="s">
        <v>18</v>
      </c>
      <c r="G418" s="456">
        <f>R418*J5</f>
        <v>0</v>
      </c>
      <c r="H418" s="207"/>
      <c r="I418" s="207"/>
      <c r="J418" s="209">
        <v>0</v>
      </c>
      <c r="K418" s="207"/>
      <c r="L418" s="207"/>
      <c r="M418" s="207"/>
      <c r="N418" s="207"/>
      <c r="O418" s="207"/>
      <c r="P418" s="207"/>
      <c r="Q418" s="352"/>
      <c r="R418" s="205">
        <v>0.8</v>
      </c>
    </row>
    <row r="419" spans="1:18" ht="35.1" customHeight="1">
      <c r="A419" s="752"/>
      <c r="B419" s="532" t="s">
        <v>207</v>
      </c>
      <c r="C419" s="793"/>
      <c r="D419" s="215"/>
      <c r="E419" s="796"/>
      <c r="F419" s="206" t="s">
        <v>19</v>
      </c>
      <c r="G419" s="468"/>
      <c r="H419" s="208"/>
      <c r="I419" s="208"/>
      <c r="J419" s="210"/>
      <c r="K419" s="208"/>
      <c r="L419" s="208"/>
      <c r="M419" s="208"/>
      <c r="N419" s="208"/>
      <c r="O419" s="208"/>
      <c r="P419" s="208"/>
      <c r="Q419" s="353"/>
      <c r="R419" s="206"/>
    </row>
    <row r="420" spans="1:18" ht="36.75" customHeight="1" thickBot="1">
      <c r="A420" s="752"/>
      <c r="B420" s="524" t="s">
        <v>658</v>
      </c>
      <c r="C420" s="793"/>
      <c r="D420" s="219"/>
      <c r="E420" s="796"/>
      <c r="F420" s="34" t="s">
        <v>20</v>
      </c>
      <c r="G420" s="497"/>
      <c r="H420" s="13"/>
      <c r="I420" s="10"/>
      <c r="J420" s="10"/>
      <c r="K420" s="10"/>
      <c r="L420" s="10"/>
      <c r="M420" s="10"/>
      <c r="N420" s="10"/>
      <c r="O420" s="10"/>
      <c r="P420" s="10"/>
      <c r="Q420" s="17"/>
      <c r="R420" s="392"/>
    </row>
    <row r="421" spans="1:18" ht="51.75" customHeight="1" thickBot="1">
      <c r="A421" s="753"/>
      <c r="B421" s="545" t="s">
        <v>211</v>
      </c>
      <c r="C421" s="794"/>
      <c r="D421" s="220"/>
      <c r="E421" s="797"/>
      <c r="F421" s="49"/>
      <c r="G421" s="414"/>
      <c r="H421" s="638"/>
      <c r="I421" s="639"/>
      <c r="J421" s="639"/>
      <c r="K421" s="639"/>
      <c r="L421" s="639"/>
      <c r="M421" s="639"/>
      <c r="N421" s="639"/>
      <c r="O421" s="639"/>
      <c r="P421" s="639"/>
      <c r="Q421" s="639"/>
      <c r="R421" s="49"/>
    </row>
    <row r="422" spans="1:18" ht="35.1" customHeight="1">
      <c r="A422" s="751">
        <v>75</v>
      </c>
      <c r="B422" s="523" t="s">
        <v>208</v>
      </c>
      <c r="C422" s="792" t="s">
        <v>209</v>
      </c>
      <c r="D422" s="214" t="s">
        <v>659</v>
      </c>
      <c r="E422" s="795" t="s">
        <v>17</v>
      </c>
      <c r="F422" s="211" t="s">
        <v>18</v>
      </c>
      <c r="G422" s="456">
        <f>R422*J5</f>
        <v>0</v>
      </c>
      <c r="H422" s="207"/>
      <c r="I422" s="207"/>
      <c r="J422" s="209">
        <v>0</v>
      </c>
      <c r="K422" s="207"/>
      <c r="L422" s="207"/>
      <c r="M422" s="207"/>
      <c r="N422" s="207"/>
      <c r="O422" s="207"/>
      <c r="P422" s="207"/>
      <c r="Q422" s="352"/>
      <c r="R422" s="205">
        <v>0.25</v>
      </c>
    </row>
    <row r="423" spans="1:18" ht="35.1" customHeight="1">
      <c r="A423" s="752"/>
      <c r="B423" s="532" t="s">
        <v>660</v>
      </c>
      <c r="C423" s="793"/>
      <c r="D423" s="215"/>
      <c r="E423" s="796"/>
      <c r="F423" s="206" t="s">
        <v>19</v>
      </c>
      <c r="G423" s="468"/>
      <c r="H423" s="208"/>
      <c r="I423" s="208"/>
      <c r="J423" s="210"/>
      <c r="K423" s="208"/>
      <c r="L423" s="208"/>
      <c r="M423" s="208"/>
      <c r="N423" s="208"/>
      <c r="O423" s="208"/>
      <c r="P423" s="208"/>
      <c r="Q423" s="353"/>
      <c r="R423" s="206"/>
    </row>
    <row r="424" spans="1:18" ht="49.5" customHeight="1" thickBot="1">
      <c r="A424" s="752"/>
      <c r="B424" s="524"/>
      <c r="C424" s="793"/>
      <c r="D424" s="219"/>
      <c r="E424" s="796"/>
      <c r="F424" s="34" t="s">
        <v>20</v>
      </c>
      <c r="G424" s="497"/>
      <c r="H424" s="13"/>
      <c r="I424" s="10"/>
      <c r="J424" s="10"/>
      <c r="K424" s="10"/>
      <c r="L424" s="10"/>
      <c r="M424" s="10"/>
      <c r="N424" s="10"/>
      <c r="O424" s="10"/>
      <c r="P424" s="10"/>
      <c r="Q424" s="17"/>
      <c r="R424" s="392"/>
    </row>
    <row r="425" spans="1:18" ht="33.75" thickBot="1">
      <c r="A425" s="753"/>
      <c r="B425" s="545"/>
      <c r="C425" s="794"/>
      <c r="D425" s="220"/>
      <c r="E425" s="797"/>
      <c r="F425" s="49"/>
      <c r="G425" s="414"/>
      <c r="H425" s="638"/>
      <c r="I425" s="639"/>
      <c r="J425" s="639"/>
      <c r="K425" s="639"/>
      <c r="L425" s="639"/>
      <c r="M425" s="639"/>
      <c r="N425" s="639"/>
      <c r="O425" s="639"/>
      <c r="P425" s="639"/>
      <c r="Q425" s="639"/>
      <c r="R425" s="49"/>
    </row>
    <row r="426" spans="1:18" ht="35.1" hidden="1" customHeight="1" thickBot="1">
      <c r="A426" s="642" t="s">
        <v>212</v>
      </c>
      <c r="B426" s="643"/>
      <c r="C426" s="643"/>
      <c r="D426" s="643"/>
      <c r="E426" s="644"/>
      <c r="F426" s="205">
        <f>SUM(H426:Q426)</f>
        <v>0</v>
      </c>
      <c r="G426" s="414">
        <f>G414+G418+G422</f>
        <v>0</v>
      </c>
      <c r="H426" s="49">
        <f>H414+H418+H422</f>
        <v>0</v>
      </c>
      <c r="I426" s="49">
        <f t="shared" ref="I426:Q426" si="12">I414+I418+I422</f>
        <v>0</v>
      </c>
      <c r="J426" s="49">
        <f t="shared" si="12"/>
        <v>0</v>
      </c>
      <c r="K426" s="49">
        <f t="shared" si="12"/>
        <v>0</v>
      </c>
      <c r="L426" s="49">
        <f t="shared" si="12"/>
        <v>0</v>
      </c>
      <c r="M426" s="49">
        <f t="shared" si="12"/>
        <v>0</v>
      </c>
      <c r="N426" s="49">
        <f t="shared" si="12"/>
        <v>0</v>
      </c>
      <c r="O426" s="49">
        <f t="shared" si="12"/>
        <v>0</v>
      </c>
      <c r="P426" s="49">
        <f t="shared" si="12"/>
        <v>0</v>
      </c>
      <c r="Q426" s="226">
        <f t="shared" si="12"/>
        <v>0</v>
      </c>
      <c r="R426" s="49">
        <f>R414+R418+R422</f>
        <v>2.25</v>
      </c>
    </row>
    <row r="427" spans="1:18" ht="35.1" hidden="1" customHeight="1" thickBot="1">
      <c r="A427" s="731" t="s">
        <v>213</v>
      </c>
      <c r="B427" s="732"/>
      <c r="C427" s="732"/>
      <c r="D427" s="732"/>
      <c r="E427" s="733"/>
      <c r="F427" s="205">
        <f>SUM(H427:Q427)</f>
        <v>0</v>
      </c>
      <c r="G427" s="414">
        <f t="shared" ref="G427:R428" si="13">G415+G419+G423</f>
        <v>0</v>
      </c>
      <c r="H427" s="49">
        <f t="shared" si="13"/>
        <v>0</v>
      </c>
      <c r="I427" s="49">
        <f t="shared" si="13"/>
        <v>0</v>
      </c>
      <c r="J427" s="49">
        <f t="shared" si="13"/>
        <v>0</v>
      </c>
      <c r="K427" s="49">
        <f t="shared" si="13"/>
        <v>0</v>
      </c>
      <c r="L427" s="49">
        <f t="shared" si="13"/>
        <v>0</v>
      </c>
      <c r="M427" s="49">
        <f t="shared" si="13"/>
        <v>0</v>
      </c>
      <c r="N427" s="49">
        <f t="shared" si="13"/>
        <v>0</v>
      </c>
      <c r="O427" s="49">
        <f t="shared" si="13"/>
        <v>0</v>
      </c>
      <c r="P427" s="49">
        <f t="shared" si="13"/>
        <v>0</v>
      </c>
      <c r="Q427" s="226">
        <f t="shared" si="13"/>
        <v>0</v>
      </c>
      <c r="R427" s="49">
        <f t="shared" si="13"/>
        <v>0</v>
      </c>
    </row>
    <row r="428" spans="1:18" ht="35.1" hidden="1" customHeight="1" thickBot="1">
      <c r="A428" s="798" t="s">
        <v>214</v>
      </c>
      <c r="B428" s="799"/>
      <c r="C428" s="799"/>
      <c r="D428" s="799"/>
      <c r="E428" s="800"/>
      <c r="F428" s="205">
        <f>SUM(H428:Q428)</f>
        <v>0</v>
      </c>
      <c r="G428" s="414">
        <f t="shared" si="13"/>
        <v>0</v>
      </c>
      <c r="H428" s="49">
        <f t="shared" si="13"/>
        <v>0</v>
      </c>
      <c r="I428" s="49">
        <f t="shared" si="13"/>
        <v>0</v>
      </c>
      <c r="J428" s="49">
        <f t="shared" si="13"/>
        <v>0</v>
      </c>
      <c r="K428" s="49">
        <f t="shared" si="13"/>
        <v>0</v>
      </c>
      <c r="L428" s="49">
        <f t="shared" si="13"/>
        <v>0</v>
      </c>
      <c r="M428" s="49">
        <f t="shared" si="13"/>
        <v>0</v>
      </c>
      <c r="N428" s="49">
        <f t="shared" si="13"/>
        <v>0</v>
      </c>
      <c r="O428" s="49">
        <f t="shared" si="13"/>
        <v>0</v>
      </c>
      <c r="P428" s="49">
        <f t="shared" si="13"/>
        <v>0</v>
      </c>
      <c r="Q428" s="226">
        <f t="shared" si="13"/>
        <v>0</v>
      </c>
      <c r="R428" s="49">
        <f t="shared" si="13"/>
        <v>0</v>
      </c>
    </row>
    <row r="429" spans="1:18" ht="45.75" hidden="1" customHeight="1" thickBot="1">
      <c r="A429" s="719" t="s">
        <v>479</v>
      </c>
      <c r="B429" s="720"/>
      <c r="C429" s="720"/>
      <c r="D429" s="720"/>
      <c r="E429" s="786"/>
      <c r="F429" s="15">
        <f>SUM(F426:F427)</f>
        <v>0</v>
      </c>
      <c r="G429" s="29">
        <f>G426+G427</f>
        <v>0</v>
      </c>
      <c r="H429" s="15">
        <f>H426+H427</f>
        <v>0</v>
      </c>
      <c r="I429" s="15">
        <f t="shared" ref="I429:Q429" si="14">I426+I427</f>
        <v>0</v>
      </c>
      <c r="J429" s="15">
        <f t="shared" si="14"/>
        <v>0</v>
      </c>
      <c r="K429" s="15">
        <f t="shared" si="14"/>
        <v>0</v>
      </c>
      <c r="L429" s="15">
        <f t="shared" si="14"/>
        <v>0</v>
      </c>
      <c r="M429" s="15">
        <f t="shared" si="14"/>
        <v>0</v>
      </c>
      <c r="N429" s="15">
        <f t="shared" si="14"/>
        <v>0</v>
      </c>
      <c r="O429" s="15">
        <f t="shared" si="14"/>
        <v>0</v>
      </c>
      <c r="P429" s="15">
        <f t="shared" si="14"/>
        <v>0</v>
      </c>
      <c r="Q429" s="357">
        <f t="shared" si="14"/>
        <v>0</v>
      </c>
      <c r="R429" s="15">
        <f>R426+R427</f>
        <v>2.25</v>
      </c>
    </row>
    <row r="430" spans="1:18" ht="44.25" hidden="1" customHeight="1" thickBot="1">
      <c r="A430" s="747" t="s">
        <v>480</v>
      </c>
      <c r="B430" s="787"/>
      <c r="C430" s="787"/>
      <c r="D430" s="787"/>
      <c r="E430" s="788"/>
      <c r="F430" s="548">
        <f>SUM(F426:F428)</f>
        <v>0</v>
      </c>
      <c r="G430" s="571">
        <f>G426+G427+G428</f>
        <v>0</v>
      </c>
      <c r="H430" s="548">
        <f>H426+H427+H428</f>
        <v>0</v>
      </c>
      <c r="I430" s="548">
        <f t="shared" ref="I430:Q430" si="15">I426+I427+I428</f>
        <v>0</v>
      </c>
      <c r="J430" s="548">
        <f t="shared" si="15"/>
        <v>0</v>
      </c>
      <c r="K430" s="548">
        <f t="shared" si="15"/>
        <v>0</v>
      </c>
      <c r="L430" s="548">
        <f t="shared" si="15"/>
        <v>0</v>
      </c>
      <c r="M430" s="548">
        <f t="shared" si="15"/>
        <v>0</v>
      </c>
      <c r="N430" s="548">
        <f t="shared" si="15"/>
        <v>0</v>
      </c>
      <c r="O430" s="548">
        <f t="shared" si="15"/>
        <v>0</v>
      </c>
      <c r="P430" s="548">
        <f t="shared" si="15"/>
        <v>0</v>
      </c>
      <c r="Q430" s="552">
        <f t="shared" si="15"/>
        <v>0</v>
      </c>
      <c r="R430" s="548">
        <f>R426+R427+R428</f>
        <v>2.25</v>
      </c>
    </row>
    <row r="431" spans="1:18" ht="35.1" customHeight="1" thickBot="1">
      <c r="A431" s="640"/>
      <c r="B431" s="641"/>
      <c r="C431" s="641"/>
      <c r="D431" s="641"/>
      <c r="E431" s="641"/>
      <c r="F431" s="641"/>
      <c r="G431" s="641"/>
      <c r="H431" s="641"/>
      <c r="I431" s="641"/>
      <c r="J431" s="641"/>
      <c r="K431" s="641"/>
      <c r="L431" s="641"/>
      <c r="M431" s="641"/>
      <c r="N431" s="641"/>
      <c r="O431" s="641"/>
      <c r="P431" s="641"/>
      <c r="Q431" s="641"/>
      <c r="R431" s="389"/>
    </row>
    <row r="432" spans="1:18" ht="35.1" customHeight="1" thickBot="1">
      <c r="A432" s="642" t="s">
        <v>215</v>
      </c>
      <c r="B432" s="643"/>
      <c r="C432" s="643"/>
      <c r="D432" s="643"/>
      <c r="E432" s="643"/>
      <c r="F432" s="644"/>
      <c r="G432" s="58">
        <f t="shared" ref="G432:H434" si="16">G426</f>
        <v>0</v>
      </c>
      <c r="H432" s="2">
        <f t="shared" si="16"/>
        <v>0</v>
      </c>
      <c r="I432" s="2">
        <f t="shared" ref="I432:Q436" si="17">SUM(I426,H432)</f>
        <v>0</v>
      </c>
      <c r="J432" s="2">
        <f t="shared" si="17"/>
        <v>0</v>
      </c>
      <c r="K432" s="2">
        <f t="shared" si="17"/>
        <v>0</v>
      </c>
      <c r="L432" s="2">
        <f t="shared" si="17"/>
        <v>0</v>
      </c>
      <c r="M432" s="2">
        <f t="shared" si="17"/>
        <v>0</v>
      </c>
      <c r="N432" s="2">
        <f t="shared" si="17"/>
        <v>0</v>
      </c>
      <c r="O432" s="2">
        <f t="shared" si="17"/>
        <v>0</v>
      </c>
      <c r="P432" s="2">
        <f t="shared" si="17"/>
        <v>0</v>
      </c>
      <c r="Q432" s="367">
        <f t="shared" si="17"/>
        <v>0</v>
      </c>
      <c r="R432" s="2">
        <f>R426</f>
        <v>2.25</v>
      </c>
    </row>
    <row r="433" spans="1:18" ht="35.1" customHeight="1" thickBot="1">
      <c r="A433" s="731" t="s">
        <v>216</v>
      </c>
      <c r="B433" s="732"/>
      <c r="C433" s="732"/>
      <c r="D433" s="732"/>
      <c r="E433" s="732"/>
      <c r="F433" s="733"/>
      <c r="G433" s="58">
        <f t="shared" si="16"/>
        <v>0</v>
      </c>
      <c r="H433" s="2">
        <f t="shared" si="16"/>
        <v>0</v>
      </c>
      <c r="I433" s="2">
        <f t="shared" si="17"/>
        <v>0</v>
      </c>
      <c r="J433" s="2">
        <f t="shared" si="17"/>
        <v>0</v>
      </c>
      <c r="K433" s="2">
        <f t="shared" si="17"/>
        <v>0</v>
      </c>
      <c r="L433" s="2">
        <f t="shared" si="17"/>
        <v>0</v>
      </c>
      <c r="M433" s="2">
        <f t="shared" si="17"/>
        <v>0</v>
      </c>
      <c r="N433" s="2">
        <f t="shared" si="17"/>
        <v>0</v>
      </c>
      <c r="O433" s="2">
        <f t="shared" si="17"/>
        <v>0</v>
      </c>
      <c r="P433" s="2">
        <f t="shared" si="17"/>
        <v>0</v>
      </c>
      <c r="Q433" s="367">
        <f t="shared" si="17"/>
        <v>0</v>
      </c>
      <c r="R433" s="2">
        <f>R427</f>
        <v>0</v>
      </c>
    </row>
    <row r="434" spans="1:18" ht="35.1" customHeight="1" thickBot="1">
      <c r="A434" s="798" t="s">
        <v>217</v>
      </c>
      <c r="B434" s="799"/>
      <c r="C434" s="799"/>
      <c r="D434" s="799"/>
      <c r="E434" s="799"/>
      <c r="F434" s="800"/>
      <c r="G434" s="58">
        <f t="shared" si="16"/>
        <v>0</v>
      </c>
      <c r="H434" s="2">
        <f t="shared" si="16"/>
        <v>0</v>
      </c>
      <c r="I434" s="2">
        <f t="shared" si="17"/>
        <v>0</v>
      </c>
      <c r="J434" s="2">
        <f t="shared" si="17"/>
        <v>0</v>
      </c>
      <c r="K434" s="2">
        <f t="shared" si="17"/>
        <v>0</v>
      </c>
      <c r="L434" s="2">
        <f t="shared" si="17"/>
        <v>0</v>
      </c>
      <c r="M434" s="2">
        <f t="shared" si="17"/>
        <v>0</v>
      </c>
      <c r="N434" s="2">
        <f t="shared" si="17"/>
        <v>0</v>
      </c>
      <c r="O434" s="2">
        <f t="shared" si="17"/>
        <v>0</v>
      </c>
      <c r="P434" s="2">
        <f t="shared" si="17"/>
        <v>0</v>
      </c>
      <c r="Q434" s="367">
        <f t="shared" si="17"/>
        <v>0</v>
      </c>
      <c r="R434" s="2">
        <f>R428</f>
        <v>0</v>
      </c>
    </row>
    <row r="435" spans="1:18" ht="40.5" customHeight="1" thickBot="1">
      <c r="A435" s="719" t="s">
        <v>481</v>
      </c>
      <c r="B435" s="720"/>
      <c r="C435" s="720"/>
      <c r="D435" s="720"/>
      <c r="E435" s="720"/>
      <c r="F435" s="786"/>
      <c r="G435" s="419">
        <f>SUM(G432:G433)</f>
        <v>0</v>
      </c>
      <c r="H435" s="24">
        <f>SUM(H432:H433)</f>
        <v>0</v>
      </c>
      <c r="I435" s="25">
        <f t="shared" si="17"/>
        <v>0</v>
      </c>
      <c r="J435" s="25">
        <f t="shared" si="17"/>
        <v>0</v>
      </c>
      <c r="K435" s="25">
        <f t="shared" si="17"/>
        <v>0</v>
      </c>
      <c r="L435" s="25">
        <f t="shared" si="17"/>
        <v>0</v>
      </c>
      <c r="M435" s="25">
        <f t="shared" si="17"/>
        <v>0</v>
      </c>
      <c r="N435" s="25">
        <f t="shared" si="17"/>
        <v>0</v>
      </c>
      <c r="O435" s="25">
        <f t="shared" si="17"/>
        <v>0</v>
      </c>
      <c r="P435" s="25">
        <f t="shared" si="17"/>
        <v>0</v>
      </c>
      <c r="Q435" s="368">
        <f t="shared" si="17"/>
        <v>0</v>
      </c>
      <c r="R435" s="24">
        <f>SUM(R432:R433)</f>
        <v>2.25</v>
      </c>
    </row>
    <row r="436" spans="1:18" ht="44.25" customHeight="1" thickBot="1">
      <c r="A436" s="747" t="s">
        <v>482</v>
      </c>
      <c r="B436" s="787"/>
      <c r="C436" s="787"/>
      <c r="D436" s="787"/>
      <c r="E436" s="787"/>
      <c r="F436" s="788"/>
      <c r="G436" s="420">
        <f>SUM(G432:G434)</f>
        <v>0</v>
      </c>
      <c r="H436" s="60">
        <f>SUM(H432:H434)</f>
        <v>0</v>
      </c>
      <c r="I436" s="60">
        <f t="shared" si="17"/>
        <v>0</v>
      </c>
      <c r="J436" s="60">
        <f t="shared" si="17"/>
        <v>0</v>
      </c>
      <c r="K436" s="60">
        <f t="shared" si="17"/>
        <v>0</v>
      </c>
      <c r="L436" s="60">
        <f t="shared" si="17"/>
        <v>0</v>
      </c>
      <c r="M436" s="60">
        <f t="shared" si="17"/>
        <v>0</v>
      </c>
      <c r="N436" s="60">
        <f t="shared" si="17"/>
        <v>0</v>
      </c>
      <c r="O436" s="60">
        <f t="shared" si="17"/>
        <v>0</v>
      </c>
      <c r="P436" s="60">
        <f t="shared" si="17"/>
        <v>0</v>
      </c>
      <c r="Q436" s="369">
        <f t="shared" si="17"/>
        <v>0</v>
      </c>
      <c r="R436" s="60">
        <f>SUM(R432:R434)</f>
        <v>2.25</v>
      </c>
    </row>
    <row r="437" spans="1:18" ht="44.25" customHeight="1" thickBot="1">
      <c r="A437" s="498"/>
      <c r="B437" s="539"/>
      <c r="C437" s="539"/>
      <c r="D437" s="539"/>
      <c r="E437" s="539"/>
      <c r="F437" s="539"/>
      <c r="G437" s="421"/>
      <c r="H437" s="166"/>
      <c r="I437" s="166"/>
      <c r="J437" s="166"/>
      <c r="K437" s="166"/>
      <c r="L437" s="166"/>
      <c r="M437" s="166"/>
      <c r="N437" s="166"/>
      <c r="O437" s="166"/>
      <c r="P437" s="166"/>
      <c r="Q437" s="166"/>
      <c r="R437" s="60"/>
    </row>
    <row r="438" spans="1:18" ht="35.1" customHeight="1" thickBot="1">
      <c r="A438" s="722" t="s">
        <v>218</v>
      </c>
      <c r="B438" s="723"/>
      <c r="C438" s="723"/>
      <c r="D438" s="723"/>
      <c r="E438" s="723"/>
      <c r="F438" s="723"/>
      <c r="G438" s="723"/>
      <c r="H438" s="723"/>
      <c r="I438" s="723"/>
      <c r="J438" s="723"/>
      <c r="K438" s="723"/>
      <c r="L438" s="723"/>
      <c r="M438" s="723"/>
      <c r="N438" s="723"/>
      <c r="O438" s="723"/>
      <c r="P438" s="723"/>
      <c r="Q438" s="723"/>
      <c r="R438" s="389"/>
    </row>
    <row r="439" spans="1:18" ht="35.1" customHeight="1">
      <c r="A439" s="803">
        <v>76</v>
      </c>
      <c r="B439" s="523" t="s">
        <v>219</v>
      </c>
      <c r="C439" s="754" t="s">
        <v>220</v>
      </c>
      <c r="D439" s="523"/>
      <c r="E439" s="757" t="s">
        <v>451</v>
      </c>
      <c r="F439" s="205" t="s">
        <v>18</v>
      </c>
      <c r="G439" s="456"/>
      <c r="H439" s="39"/>
      <c r="I439" s="209"/>
      <c r="J439" s="209"/>
      <c r="K439" s="40"/>
      <c r="L439" s="209"/>
      <c r="M439" s="209"/>
      <c r="N439" s="209"/>
      <c r="O439" s="209"/>
      <c r="P439" s="209"/>
      <c r="Q439" s="362"/>
      <c r="R439" s="394"/>
    </row>
    <row r="440" spans="1:18" ht="34.5" customHeight="1">
      <c r="A440" s="804"/>
      <c r="B440" s="532" t="s">
        <v>221</v>
      </c>
      <c r="C440" s="755"/>
      <c r="D440" s="213" t="s">
        <v>679</v>
      </c>
      <c r="E440" s="758"/>
      <c r="F440" s="547" t="s">
        <v>19</v>
      </c>
      <c r="G440" s="468"/>
      <c r="H440" s="45"/>
      <c r="I440" s="210"/>
      <c r="J440" s="283"/>
      <c r="K440" s="515"/>
      <c r="L440" s="45"/>
      <c r="M440" s="210"/>
      <c r="N440" s="210"/>
      <c r="O440" s="210"/>
      <c r="P440" s="210"/>
      <c r="Q440" s="363"/>
      <c r="R440" s="395"/>
    </row>
    <row r="441" spans="1:18" ht="35.1" customHeight="1" thickBot="1">
      <c r="A441" s="804"/>
      <c r="B441" s="524" t="s">
        <v>222</v>
      </c>
      <c r="C441" s="755"/>
      <c r="D441" s="524"/>
      <c r="E441" s="758"/>
      <c r="F441" s="35" t="s">
        <v>20</v>
      </c>
      <c r="G441" s="497">
        <f>R441*J5</f>
        <v>0</v>
      </c>
      <c r="H441" s="44"/>
      <c r="I441" s="42"/>
      <c r="J441" s="42"/>
      <c r="K441" s="48"/>
      <c r="L441" s="42"/>
      <c r="M441" s="42"/>
      <c r="N441" s="42"/>
      <c r="O441" s="42">
        <v>0</v>
      </c>
      <c r="P441" s="42"/>
      <c r="Q441" s="361"/>
      <c r="R441" s="393">
        <v>1.2</v>
      </c>
    </row>
    <row r="442" spans="1:18" ht="35.1" customHeight="1">
      <c r="A442" s="804"/>
      <c r="B442" s="524" t="s">
        <v>223</v>
      </c>
      <c r="C442" s="755"/>
      <c r="D442" s="768" t="s">
        <v>681</v>
      </c>
      <c r="E442" s="758"/>
      <c r="F442" s="744"/>
      <c r="G442" s="422"/>
      <c r="H442" s="636"/>
      <c r="I442" s="637"/>
      <c r="J442" s="637"/>
      <c r="K442" s="637"/>
      <c r="L442" s="637"/>
      <c r="M442" s="637"/>
      <c r="N442" s="637"/>
      <c r="O442" s="637"/>
      <c r="P442" s="637"/>
      <c r="Q442" s="637"/>
      <c r="R442" s="540"/>
    </row>
    <row r="443" spans="1:18" ht="35.1" customHeight="1" thickBot="1">
      <c r="A443" s="805"/>
      <c r="B443" s="545" t="s">
        <v>224</v>
      </c>
      <c r="C443" s="756"/>
      <c r="D443" s="811"/>
      <c r="E443" s="759"/>
      <c r="F443" s="745"/>
      <c r="G443" s="440"/>
      <c r="H443" s="746"/>
      <c r="I443" s="746"/>
      <c r="J443" s="746"/>
      <c r="K443" s="746"/>
      <c r="L443" s="746"/>
      <c r="M443" s="746"/>
      <c r="N443" s="746"/>
      <c r="O443" s="746"/>
      <c r="P443" s="746"/>
      <c r="Q443" s="746"/>
      <c r="R443" s="522"/>
    </row>
    <row r="444" spans="1:18" ht="53.25" customHeight="1">
      <c r="A444" s="751">
        <v>77</v>
      </c>
      <c r="B444" s="523" t="s">
        <v>617</v>
      </c>
      <c r="C444" s="754" t="s">
        <v>225</v>
      </c>
      <c r="D444" s="523"/>
      <c r="E444" s="751" t="s">
        <v>451</v>
      </c>
      <c r="F444" s="205" t="s">
        <v>18</v>
      </c>
      <c r="G444" s="456"/>
      <c r="H444" s="39"/>
      <c r="I444" s="209"/>
      <c r="J444" s="209"/>
      <c r="K444" s="209"/>
      <c r="L444" s="209"/>
      <c r="M444" s="209"/>
      <c r="N444" s="209"/>
      <c r="O444" s="209"/>
      <c r="P444" s="209"/>
      <c r="Q444" s="362"/>
      <c r="R444" s="394"/>
    </row>
    <row r="445" spans="1:18" ht="35.1" customHeight="1">
      <c r="A445" s="752"/>
      <c r="B445" s="532" t="s">
        <v>226</v>
      </c>
      <c r="C445" s="755"/>
      <c r="D445" s="11"/>
      <c r="E445" s="752"/>
      <c r="F445" s="547" t="s">
        <v>19</v>
      </c>
      <c r="G445" s="468"/>
      <c r="H445" s="13"/>
      <c r="I445" s="10"/>
      <c r="J445" s="10"/>
      <c r="K445" s="10"/>
      <c r="L445" s="10"/>
      <c r="M445" s="10"/>
      <c r="N445" s="10"/>
      <c r="O445" s="10"/>
      <c r="P445" s="10"/>
      <c r="Q445" s="17"/>
      <c r="R445" s="392"/>
    </row>
    <row r="446" spans="1:18" ht="35.1" customHeight="1" thickBot="1">
      <c r="A446" s="752"/>
      <c r="B446" s="524" t="s">
        <v>227</v>
      </c>
      <c r="C446" s="755"/>
      <c r="D446" s="8" t="s">
        <v>189</v>
      </c>
      <c r="E446" s="752"/>
      <c r="F446" s="35" t="s">
        <v>20</v>
      </c>
      <c r="G446" s="497">
        <f>R446*J5</f>
        <v>0</v>
      </c>
      <c r="H446" s="44"/>
      <c r="I446" s="42"/>
      <c r="J446" s="42"/>
      <c r="K446" s="42"/>
      <c r="L446" s="42"/>
      <c r="M446" s="42"/>
      <c r="N446" s="42"/>
      <c r="O446" s="42">
        <v>0</v>
      </c>
      <c r="P446" s="42"/>
      <c r="Q446" s="361"/>
      <c r="R446" s="393">
        <v>0.3</v>
      </c>
    </row>
    <row r="447" spans="1:18" ht="35.1" customHeight="1" thickBot="1">
      <c r="A447" s="753"/>
      <c r="B447" s="545"/>
      <c r="C447" s="756"/>
      <c r="D447" s="12"/>
      <c r="E447" s="753"/>
      <c r="F447" s="546"/>
      <c r="G447" s="443"/>
      <c r="H447" s="767"/>
      <c r="I447" s="767"/>
      <c r="J447" s="767"/>
      <c r="K447" s="767"/>
      <c r="L447" s="767"/>
      <c r="M447" s="767"/>
      <c r="N447" s="767"/>
      <c r="O447" s="767"/>
      <c r="P447" s="767"/>
      <c r="Q447" s="767"/>
      <c r="R447" s="546"/>
    </row>
    <row r="448" spans="1:18" ht="35.1" customHeight="1">
      <c r="A448" s="751">
        <v>78</v>
      </c>
      <c r="B448" s="754" t="s">
        <v>661</v>
      </c>
      <c r="C448" s="754" t="s">
        <v>229</v>
      </c>
      <c r="D448" s="212" t="s">
        <v>680</v>
      </c>
      <c r="E448" s="815" t="s">
        <v>678</v>
      </c>
      <c r="F448" s="205" t="s">
        <v>18</v>
      </c>
      <c r="G448" s="456"/>
      <c r="H448" s="39"/>
      <c r="I448" s="209"/>
      <c r="J448" s="209"/>
      <c r="K448" s="209"/>
      <c r="L448" s="209"/>
      <c r="M448" s="209"/>
      <c r="N448" s="209"/>
      <c r="O448" s="209"/>
      <c r="P448" s="209"/>
      <c r="Q448" s="362"/>
      <c r="R448" s="394"/>
    </row>
    <row r="449" spans="1:18" ht="35.1" customHeight="1">
      <c r="A449" s="752"/>
      <c r="B449" s="813"/>
      <c r="C449" s="761"/>
      <c r="D449" s="213"/>
      <c r="E449" s="752"/>
      <c r="F449" s="547" t="s">
        <v>19</v>
      </c>
      <c r="G449" s="468"/>
      <c r="H449" s="445"/>
      <c r="I449" s="218"/>
      <c r="J449" s="218"/>
      <c r="K449" s="218"/>
      <c r="L449" s="218"/>
      <c r="M449" s="218"/>
      <c r="N449" s="218"/>
      <c r="O449" s="218"/>
      <c r="P449" s="218"/>
      <c r="Q449" s="370"/>
      <c r="R449" s="397"/>
    </row>
    <row r="450" spans="1:18" ht="47.25" customHeight="1" thickBot="1">
      <c r="A450" s="752"/>
      <c r="B450" s="813"/>
      <c r="C450" s="755"/>
      <c r="D450" s="8"/>
      <c r="E450" s="752"/>
      <c r="F450" s="35" t="s">
        <v>20</v>
      </c>
      <c r="G450" s="497">
        <f>R450*J5</f>
        <v>0</v>
      </c>
      <c r="H450" s="44"/>
      <c r="I450" s="42"/>
      <c r="J450" s="42"/>
      <c r="K450" s="42"/>
      <c r="L450" s="42"/>
      <c r="M450" s="42"/>
      <c r="N450" s="42"/>
      <c r="O450" s="42">
        <v>0</v>
      </c>
      <c r="P450" s="42"/>
      <c r="Q450" s="361"/>
      <c r="R450" s="393">
        <v>0.8</v>
      </c>
    </row>
    <row r="451" spans="1:18" ht="35.1" customHeight="1" thickBot="1">
      <c r="A451" s="753"/>
      <c r="B451" s="814"/>
      <c r="C451" s="756"/>
      <c r="D451" s="545"/>
      <c r="E451" s="753"/>
      <c r="F451" s="49"/>
      <c r="G451" s="414"/>
      <c r="H451" s="776"/>
      <c r="I451" s="812"/>
      <c r="J451" s="812"/>
      <c r="K451" s="812"/>
      <c r="L451" s="812"/>
      <c r="M451" s="812"/>
      <c r="N451" s="812"/>
      <c r="O451" s="812"/>
      <c r="P451" s="812"/>
      <c r="Q451" s="812"/>
      <c r="R451" s="49"/>
    </row>
    <row r="452" spans="1:18" ht="35.1" customHeight="1">
      <c r="A452" s="751">
        <v>79</v>
      </c>
      <c r="B452" s="754" t="s">
        <v>662</v>
      </c>
      <c r="C452" s="754" t="s">
        <v>229</v>
      </c>
      <c r="D452" s="212" t="s">
        <v>682</v>
      </c>
      <c r="E452" s="815" t="s">
        <v>451</v>
      </c>
      <c r="F452" s="205" t="s">
        <v>18</v>
      </c>
      <c r="G452" s="456"/>
      <c r="H452" s="39"/>
      <c r="I452" s="209"/>
      <c r="J452" s="209"/>
      <c r="K452" s="209"/>
      <c r="L452" s="209"/>
      <c r="M452" s="209"/>
      <c r="N452" s="209"/>
      <c r="O452" s="209"/>
      <c r="P452" s="209"/>
      <c r="Q452" s="362"/>
      <c r="R452" s="394"/>
    </row>
    <row r="453" spans="1:18" ht="35.1" customHeight="1">
      <c r="A453" s="752"/>
      <c r="B453" s="813"/>
      <c r="C453" s="761"/>
      <c r="D453" s="213"/>
      <c r="E453" s="752"/>
      <c r="F453" s="547" t="s">
        <v>19</v>
      </c>
      <c r="G453" s="468"/>
      <c r="H453" s="445"/>
      <c r="I453" s="218"/>
      <c r="J453" s="218"/>
      <c r="K453" s="218"/>
      <c r="L453" s="218"/>
      <c r="M453" s="218"/>
      <c r="N453" s="218"/>
      <c r="O453" s="218"/>
      <c r="P453" s="218"/>
      <c r="Q453" s="370"/>
      <c r="R453" s="397"/>
    </row>
    <row r="454" spans="1:18" ht="47.25" customHeight="1" thickBot="1">
      <c r="A454" s="752"/>
      <c r="B454" s="813"/>
      <c r="C454" s="755"/>
      <c r="D454" s="8"/>
      <c r="E454" s="752"/>
      <c r="F454" s="35" t="s">
        <v>20</v>
      </c>
      <c r="G454" s="497">
        <f>R454*J5</f>
        <v>0</v>
      </c>
      <c r="H454" s="44"/>
      <c r="I454" s="42"/>
      <c r="J454" s="42"/>
      <c r="K454" s="42"/>
      <c r="L454" s="42"/>
      <c r="M454" s="42"/>
      <c r="N454" s="42"/>
      <c r="O454" s="42">
        <v>0</v>
      </c>
      <c r="P454" s="42"/>
      <c r="Q454" s="361"/>
      <c r="R454" s="393">
        <v>0.85</v>
      </c>
    </row>
    <row r="455" spans="1:18" ht="35.1" customHeight="1" thickBot="1">
      <c r="A455" s="753"/>
      <c r="B455" s="814"/>
      <c r="C455" s="756"/>
      <c r="D455" s="545"/>
      <c r="E455" s="753"/>
      <c r="F455" s="49"/>
      <c r="G455" s="414"/>
      <c r="H455" s="776"/>
      <c r="I455" s="812"/>
      <c r="J455" s="812"/>
      <c r="K455" s="812"/>
      <c r="L455" s="812"/>
      <c r="M455" s="812"/>
      <c r="N455" s="812"/>
      <c r="O455" s="812"/>
      <c r="P455" s="812"/>
      <c r="Q455" s="812"/>
      <c r="R455" s="49"/>
    </row>
    <row r="456" spans="1:18" ht="49.5" customHeight="1">
      <c r="A456" s="751">
        <v>80</v>
      </c>
      <c r="B456" s="754" t="s">
        <v>447</v>
      </c>
      <c r="C456" s="754" t="s">
        <v>228</v>
      </c>
      <c r="D456" s="212" t="s">
        <v>187</v>
      </c>
      <c r="E456" s="751" t="s">
        <v>17</v>
      </c>
      <c r="F456" s="205" t="s">
        <v>18</v>
      </c>
      <c r="G456" s="441">
        <f>R456*J5</f>
        <v>0</v>
      </c>
      <c r="H456" s="39">
        <v>0</v>
      </c>
      <c r="I456" s="209"/>
      <c r="J456" s="209"/>
      <c r="K456" s="209"/>
      <c r="L456" s="209"/>
      <c r="M456" s="209"/>
      <c r="N456" s="209"/>
      <c r="O456" s="209"/>
      <c r="P456" s="209"/>
      <c r="Q456" s="362"/>
      <c r="R456" s="394">
        <v>0.38</v>
      </c>
    </row>
    <row r="457" spans="1:18" ht="35.1" customHeight="1">
      <c r="A457" s="752"/>
      <c r="B457" s="813"/>
      <c r="C457" s="761"/>
      <c r="D457" s="213"/>
      <c r="E457" s="752"/>
      <c r="F457" s="547" t="s">
        <v>19</v>
      </c>
      <c r="G457" s="446"/>
      <c r="H457" s="445"/>
      <c r="I457" s="218"/>
      <c r="J457" s="218"/>
      <c r="K457" s="218"/>
      <c r="L457" s="218"/>
      <c r="M457" s="218"/>
      <c r="N457" s="218"/>
      <c r="O457" s="218"/>
      <c r="P457" s="218"/>
      <c r="Q457" s="370"/>
      <c r="R457" s="397"/>
    </row>
    <row r="458" spans="1:18" ht="35.1" customHeight="1" thickBot="1">
      <c r="A458" s="752"/>
      <c r="B458" s="813"/>
      <c r="C458" s="755"/>
      <c r="D458" s="8"/>
      <c r="E458" s="752"/>
      <c r="F458" s="35" t="s">
        <v>20</v>
      </c>
      <c r="G458" s="439"/>
      <c r="H458" s="44"/>
      <c r="I458" s="42"/>
      <c r="J458" s="42"/>
      <c r="K458" s="42"/>
      <c r="L458" s="42"/>
      <c r="M458" s="42"/>
      <c r="N458" s="42"/>
      <c r="O458" s="42"/>
      <c r="P458" s="42"/>
      <c r="Q458" s="361"/>
      <c r="R458" s="393"/>
    </row>
    <row r="459" spans="1:18" ht="51" customHeight="1" thickBot="1">
      <c r="A459" s="752"/>
      <c r="B459" s="814"/>
      <c r="C459" s="755"/>
      <c r="D459" s="225"/>
      <c r="E459" s="753"/>
      <c r="F459" s="540"/>
      <c r="G459" s="422"/>
      <c r="H459" s="636"/>
      <c r="I459" s="637"/>
      <c r="J459" s="637"/>
      <c r="K459" s="637"/>
      <c r="L459" s="637"/>
      <c r="M459" s="637"/>
      <c r="N459" s="637"/>
      <c r="O459" s="637"/>
      <c r="P459" s="637"/>
      <c r="Q459" s="637"/>
      <c r="R459" s="540"/>
    </row>
    <row r="460" spans="1:18" ht="35.1" customHeight="1">
      <c r="A460" s="751">
        <v>81</v>
      </c>
      <c r="B460" s="754" t="s">
        <v>448</v>
      </c>
      <c r="C460" s="754" t="s">
        <v>228</v>
      </c>
      <c r="D460" s="212" t="s">
        <v>185</v>
      </c>
      <c r="E460" s="751" t="s">
        <v>17</v>
      </c>
      <c r="F460" s="205" t="s">
        <v>18</v>
      </c>
      <c r="G460" s="441">
        <f>R460*J5</f>
        <v>0</v>
      </c>
      <c r="H460" s="39">
        <v>0</v>
      </c>
      <c r="I460" s="209"/>
      <c r="J460" s="209"/>
      <c r="K460" s="209"/>
      <c r="L460" s="209"/>
      <c r="M460" s="209"/>
      <c r="N460" s="209"/>
      <c r="O460" s="209"/>
      <c r="P460" s="209"/>
      <c r="Q460" s="362"/>
      <c r="R460" s="394">
        <v>0.67</v>
      </c>
    </row>
    <row r="461" spans="1:18" ht="57" customHeight="1">
      <c r="A461" s="752"/>
      <c r="B461" s="813"/>
      <c r="C461" s="761"/>
      <c r="D461" s="213"/>
      <c r="E461" s="752"/>
      <c r="F461" s="547" t="s">
        <v>19</v>
      </c>
      <c r="G461" s="446"/>
      <c r="H461" s="445"/>
      <c r="I461" s="218"/>
      <c r="J461" s="218"/>
      <c r="K461" s="218"/>
      <c r="L461" s="218"/>
      <c r="M461" s="218"/>
      <c r="N461" s="218"/>
      <c r="O461" s="218"/>
      <c r="P461" s="218"/>
      <c r="Q461" s="370"/>
      <c r="R461" s="397"/>
    </row>
    <row r="462" spans="1:18" ht="51" customHeight="1" thickBot="1">
      <c r="A462" s="752"/>
      <c r="B462" s="813"/>
      <c r="C462" s="755"/>
      <c r="D462" s="8"/>
      <c r="E462" s="752"/>
      <c r="F462" s="35" t="s">
        <v>20</v>
      </c>
      <c r="G462" s="439"/>
      <c r="H462" s="44"/>
      <c r="I462" s="42"/>
      <c r="J462" s="42"/>
      <c r="K462" s="42"/>
      <c r="L462" s="42"/>
      <c r="M462" s="42"/>
      <c r="N462" s="42"/>
      <c r="O462" s="42"/>
      <c r="P462" s="42"/>
      <c r="Q462" s="361"/>
      <c r="R462" s="393"/>
    </row>
    <row r="463" spans="1:18" ht="35.1" customHeight="1" thickBot="1">
      <c r="A463" s="753"/>
      <c r="B463" s="814"/>
      <c r="C463" s="756"/>
      <c r="D463" s="545"/>
      <c r="E463" s="753"/>
      <c r="F463" s="49"/>
      <c r="G463" s="414"/>
      <c r="H463" s="776"/>
      <c r="I463" s="812"/>
      <c r="J463" s="812"/>
      <c r="K463" s="812"/>
      <c r="L463" s="812"/>
      <c r="M463" s="812"/>
      <c r="N463" s="812"/>
      <c r="O463" s="812"/>
      <c r="P463" s="812"/>
      <c r="Q463" s="812"/>
      <c r="R463" s="49"/>
    </row>
    <row r="464" spans="1:18" ht="35.1" customHeight="1">
      <c r="A464" s="751">
        <v>82</v>
      </c>
      <c r="B464" s="754" t="s">
        <v>449</v>
      </c>
      <c r="C464" s="754" t="s">
        <v>228</v>
      </c>
      <c r="D464" s="212" t="s">
        <v>406</v>
      </c>
      <c r="E464" s="751" t="s">
        <v>17</v>
      </c>
      <c r="F464" s="205" t="s">
        <v>18</v>
      </c>
      <c r="G464" s="441">
        <f>R464*J5</f>
        <v>0</v>
      </c>
      <c r="H464" s="39">
        <v>0</v>
      </c>
      <c r="I464" s="209"/>
      <c r="J464" s="209"/>
      <c r="K464" s="209"/>
      <c r="L464" s="209"/>
      <c r="M464" s="209"/>
      <c r="N464" s="209"/>
      <c r="O464" s="209"/>
      <c r="P464" s="209"/>
      <c r="Q464" s="362"/>
      <c r="R464" s="394">
        <v>0.76</v>
      </c>
    </row>
    <row r="465" spans="1:18" ht="35.1" customHeight="1">
      <c r="A465" s="752"/>
      <c r="B465" s="813"/>
      <c r="C465" s="761"/>
      <c r="D465" s="213"/>
      <c r="E465" s="752"/>
      <c r="F465" s="547" t="s">
        <v>19</v>
      </c>
      <c r="G465" s="446"/>
      <c r="H465" s="445"/>
      <c r="I465" s="218"/>
      <c r="J465" s="218"/>
      <c r="K465" s="218"/>
      <c r="L465" s="218"/>
      <c r="M465" s="218"/>
      <c r="N465" s="218"/>
      <c r="O465" s="218"/>
      <c r="P465" s="218"/>
      <c r="Q465" s="370"/>
      <c r="R465" s="397"/>
    </row>
    <row r="466" spans="1:18" ht="47.25" customHeight="1" thickBot="1">
      <c r="A466" s="752"/>
      <c r="B466" s="813"/>
      <c r="C466" s="755"/>
      <c r="D466" s="8"/>
      <c r="E466" s="752"/>
      <c r="F466" s="35" t="s">
        <v>20</v>
      </c>
      <c r="G466" s="439"/>
      <c r="H466" s="44"/>
      <c r="I466" s="42"/>
      <c r="J466" s="42"/>
      <c r="K466" s="42"/>
      <c r="L466" s="42"/>
      <c r="M466" s="42"/>
      <c r="N466" s="42"/>
      <c r="O466" s="42"/>
      <c r="P466" s="42"/>
      <c r="Q466" s="361"/>
      <c r="R466" s="393"/>
    </row>
    <row r="467" spans="1:18" ht="35.1" customHeight="1" thickBot="1">
      <c r="A467" s="753"/>
      <c r="B467" s="814"/>
      <c r="C467" s="756"/>
      <c r="D467" s="545"/>
      <c r="E467" s="753"/>
      <c r="F467" s="49"/>
      <c r="G467" s="414"/>
      <c r="H467" s="776"/>
      <c r="I467" s="812"/>
      <c r="J467" s="812"/>
      <c r="K467" s="812"/>
      <c r="L467" s="812"/>
      <c r="M467" s="812"/>
      <c r="N467" s="812"/>
      <c r="O467" s="812"/>
      <c r="P467" s="812"/>
      <c r="Q467" s="812"/>
      <c r="R467" s="49"/>
    </row>
    <row r="468" spans="1:18" ht="35.1" hidden="1" customHeight="1" thickBot="1">
      <c r="A468" s="822" t="s">
        <v>230</v>
      </c>
      <c r="B468" s="823"/>
      <c r="C468" s="823"/>
      <c r="D468" s="823"/>
      <c r="E468" s="824"/>
      <c r="F468" s="205">
        <f>SUM(H468:Q468)</f>
        <v>0</v>
      </c>
      <c r="G468" s="413">
        <f>G439+G444+G456+G460+G464+G448+G452</f>
        <v>0</v>
      </c>
      <c r="H468" s="205">
        <f>H439+H444+H456+H460+H464+H448+H452</f>
        <v>0</v>
      </c>
      <c r="I468" s="205">
        <f t="shared" ref="I468:Q468" si="18">I439+I444+I456+I460+I464+I448+I452</f>
        <v>0</v>
      </c>
      <c r="J468" s="205">
        <f t="shared" si="18"/>
        <v>0</v>
      </c>
      <c r="K468" s="205">
        <f t="shared" si="18"/>
        <v>0</v>
      </c>
      <c r="L468" s="205">
        <f t="shared" si="18"/>
        <v>0</v>
      </c>
      <c r="M468" s="205">
        <f t="shared" si="18"/>
        <v>0</v>
      </c>
      <c r="N468" s="205">
        <f t="shared" si="18"/>
        <v>0</v>
      </c>
      <c r="O468" s="205">
        <f t="shared" si="18"/>
        <v>0</v>
      </c>
      <c r="P468" s="205">
        <f t="shared" si="18"/>
        <v>0</v>
      </c>
      <c r="Q468" s="46">
        <f t="shared" si="18"/>
        <v>0</v>
      </c>
      <c r="R468" s="205">
        <f>R439+R444+R456+R460+R464+R448+R452</f>
        <v>1.81</v>
      </c>
    </row>
    <row r="469" spans="1:18" ht="33.75" hidden="1" customHeight="1" thickBot="1">
      <c r="A469" s="731" t="s">
        <v>231</v>
      </c>
      <c r="B469" s="732"/>
      <c r="C469" s="732"/>
      <c r="D469" s="732"/>
      <c r="E469" s="820"/>
      <c r="F469" s="205">
        <f>SUM(H469:Q469)</f>
        <v>0</v>
      </c>
      <c r="G469" s="413">
        <f t="shared" ref="G469:R469" si="19">G440+G445+G457+G461+G46+G449+G4380+G453</f>
        <v>0</v>
      </c>
      <c r="H469" s="205">
        <f t="shared" si="19"/>
        <v>0</v>
      </c>
      <c r="I469" s="205">
        <f t="shared" si="19"/>
        <v>0</v>
      </c>
      <c r="J469" s="205">
        <f t="shared" si="19"/>
        <v>0</v>
      </c>
      <c r="K469" s="205">
        <f t="shared" si="19"/>
        <v>0</v>
      </c>
      <c r="L469" s="205">
        <f t="shared" si="19"/>
        <v>0</v>
      </c>
      <c r="M469" s="205">
        <f t="shared" si="19"/>
        <v>0</v>
      </c>
      <c r="N469" s="205">
        <f t="shared" si="19"/>
        <v>0</v>
      </c>
      <c r="O469" s="205">
        <f t="shared" si="19"/>
        <v>0</v>
      </c>
      <c r="P469" s="205">
        <f t="shared" si="19"/>
        <v>0</v>
      </c>
      <c r="Q469" s="46">
        <f t="shared" si="19"/>
        <v>0</v>
      </c>
      <c r="R469" s="205">
        <f t="shared" si="19"/>
        <v>0</v>
      </c>
    </row>
    <row r="470" spans="1:18" ht="35.1" hidden="1" customHeight="1" thickBot="1">
      <c r="A470" s="728" t="s">
        <v>232</v>
      </c>
      <c r="B470" s="729"/>
      <c r="C470" s="729"/>
      <c r="D470" s="729"/>
      <c r="E470" s="821"/>
      <c r="F470" s="205">
        <f>SUM(H470:Q470)</f>
        <v>0</v>
      </c>
      <c r="G470" s="413">
        <f>G441+G446+G458+G462+G466+G450+G454</f>
        <v>0</v>
      </c>
      <c r="H470" s="205">
        <f>H441+H446+H458+H462+H466+H450+H454</f>
        <v>0</v>
      </c>
      <c r="I470" s="205">
        <f t="shared" ref="I470:Q470" si="20">I441+I446+I458+I462+I466+I450+I454</f>
        <v>0</v>
      </c>
      <c r="J470" s="205">
        <f t="shared" si="20"/>
        <v>0</v>
      </c>
      <c r="K470" s="205">
        <f t="shared" si="20"/>
        <v>0</v>
      </c>
      <c r="L470" s="205">
        <f t="shared" si="20"/>
        <v>0</v>
      </c>
      <c r="M470" s="205">
        <f t="shared" si="20"/>
        <v>0</v>
      </c>
      <c r="N470" s="205">
        <f t="shared" si="20"/>
        <v>0</v>
      </c>
      <c r="O470" s="205">
        <f t="shared" si="20"/>
        <v>0</v>
      </c>
      <c r="P470" s="205">
        <f t="shared" si="20"/>
        <v>0</v>
      </c>
      <c r="Q470" s="46">
        <f t="shared" si="20"/>
        <v>0</v>
      </c>
      <c r="R470" s="205">
        <f>R441+R446+R458+R462+R466+R450+R454</f>
        <v>3.15</v>
      </c>
    </row>
    <row r="471" spans="1:18" ht="35.1" hidden="1" customHeight="1" thickBot="1">
      <c r="A471" s="719" t="s">
        <v>483</v>
      </c>
      <c r="B471" s="720"/>
      <c r="C471" s="720"/>
      <c r="D471" s="720"/>
      <c r="E471" s="786"/>
      <c r="F471" s="15">
        <f>F468+F469</f>
        <v>0</v>
      </c>
      <c r="G471" s="29">
        <f>G468+G469</f>
        <v>0</v>
      </c>
      <c r="H471" s="15">
        <f>H468+H469</f>
        <v>0</v>
      </c>
      <c r="I471" s="15">
        <f t="shared" ref="I471:Q471" si="21">I468+I469</f>
        <v>0</v>
      </c>
      <c r="J471" s="15">
        <f t="shared" si="21"/>
        <v>0</v>
      </c>
      <c r="K471" s="15">
        <f t="shared" si="21"/>
        <v>0</v>
      </c>
      <c r="L471" s="15">
        <f t="shared" si="21"/>
        <v>0</v>
      </c>
      <c r="M471" s="15">
        <f t="shared" si="21"/>
        <v>0</v>
      </c>
      <c r="N471" s="15">
        <f t="shared" si="21"/>
        <v>0</v>
      </c>
      <c r="O471" s="15">
        <f t="shared" si="21"/>
        <v>0</v>
      </c>
      <c r="P471" s="15">
        <f t="shared" si="21"/>
        <v>0</v>
      </c>
      <c r="Q471" s="357">
        <f t="shared" si="21"/>
        <v>0</v>
      </c>
      <c r="R471" s="15">
        <f>R468+R469</f>
        <v>1.81</v>
      </c>
    </row>
    <row r="472" spans="1:18" ht="35.1" hidden="1" customHeight="1" thickBot="1">
      <c r="A472" s="736" t="s">
        <v>484</v>
      </c>
      <c r="B472" s="816"/>
      <c r="C472" s="816"/>
      <c r="D472" s="816"/>
      <c r="E472" s="817"/>
      <c r="F472" s="548">
        <f>F468+F469+F470</f>
        <v>0</v>
      </c>
      <c r="G472" s="571">
        <f>G468+G469+G470</f>
        <v>0</v>
      </c>
      <c r="H472" s="548">
        <f>H468+H469+H470</f>
        <v>0</v>
      </c>
      <c r="I472" s="548">
        <f t="shared" ref="I472:Q472" si="22">I468+I469+I470</f>
        <v>0</v>
      </c>
      <c r="J472" s="548">
        <f t="shared" si="22"/>
        <v>0</v>
      </c>
      <c r="K472" s="548">
        <f t="shared" si="22"/>
        <v>0</v>
      </c>
      <c r="L472" s="548">
        <f t="shared" si="22"/>
        <v>0</v>
      </c>
      <c r="M472" s="548">
        <f t="shared" si="22"/>
        <v>0</v>
      </c>
      <c r="N472" s="548">
        <f t="shared" si="22"/>
        <v>0</v>
      </c>
      <c r="O472" s="548">
        <f t="shared" si="22"/>
        <v>0</v>
      </c>
      <c r="P472" s="548">
        <f t="shared" si="22"/>
        <v>0</v>
      </c>
      <c r="Q472" s="552">
        <f t="shared" si="22"/>
        <v>0</v>
      </c>
      <c r="R472" s="548">
        <f>R468+R469+R470</f>
        <v>4.96</v>
      </c>
    </row>
    <row r="473" spans="1:18" ht="35.1" customHeight="1" thickBot="1">
      <c r="A473" s="714"/>
      <c r="B473" s="750"/>
      <c r="C473" s="750"/>
      <c r="D473" s="750"/>
      <c r="E473" s="750"/>
      <c r="F473" s="750"/>
      <c r="G473" s="750"/>
      <c r="H473" s="750"/>
      <c r="I473" s="750"/>
      <c r="J473" s="750"/>
      <c r="K473" s="750"/>
      <c r="L473" s="750"/>
      <c r="M473" s="750"/>
      <c r="N473" s="750"/>
      <c r="O473" s="750"/>
      <c r="P473" s="750"/>
      <c r="Q473" s="750"/>
      <c r="R473" s="452"/>
    </row>
    <row r="474" spans="1:18" ht="35.1" hidden="1" customHeight="1" thickBot="1">
      <c r="A474" s="716" t="s">
        <v>233</v>
      </c>
      <c r="B474" s="717"/>
      <c r="C474" s="717"/>
      <c r="D474" s="717"/>
      <c r="E474" s="818"/>
      <c r="F474" s="819"/>
      <c r="G474" s="414">
        <f t="shared" ref="G474:H478" si="23">G468</f>
        <v>0</v>
      </c>
      <c r="H474" s="49">
        <f t="shared" si="23"/>
        <v>0</v>
      </c>
      <c r="I474" s="49">
        <f>I468+H474</f>
        <v>0</v>
      </c>
      <c r="J474" s="49">
        <f t="shared" ref="J474:Q478" si="24">J468+I474</f>
        <v>0</v>
      </c>
      <c r="K474" s="49">
        <f t="shared" si="24"/>
        <v>0</v>
      </c>
      <c r="L474" s="49">
        <f t="shared" si="24"/>
        <v>0</v>
      </c>
      <c r="M474" s="49">
        <f t="shared" si="24"/>
        <v>0</v>
      </c>
      <c r="N474" s="49">
        <f t="shared" si="24"/>
        <v>0</v>
      </c>
      <c r="O474" s="49">
        <f t="shared" si="24"/>
        <v>0</v>
      </c>
      <c r="P474" s="49">
        <f t="shared" si="24"/>
        <v>0</v>
      </c>
      <c r="Q474" s="226">
        <f t="shared" si="24"/>
        <v>0</v>
      </c>
      <c r="R474" s="49">
        <f>R468</f>
        <v>1.81</v>
      </c>
    </row>
    <row r="475" spans="1:18" ht="35.1" hidden="1" customHeight="1" thickBot="1">
      <c r="A475" s="777" t="s">
        <v>234</v>
      </c>
      <c r="B475" s="778"/>
      <c r="C475" s="778"/>
      <c r="D475" s="778"/>
      <c r="E475" s="825"/>
      <c r="F475" s="826"/>
      <c r="G475" s="422">
        <f t="shared" si="23"/>
        <v>0</v>
      </c>
      <c r="H475" s="540">
        <f t="shared" si="23"/>
        <v>0</v>
      </c>
      <c r="I475" s="540">
        <f>I469+H475</f>
        <v>0</v>
      </c>
      <c r="J475" s="540">
        <f t="shared" si="24"/>
        <v>0</v>
      </c>
      <c r="K475" s="540">
        <f t="shared" si="24"/>
        <v>0</v>
      </c>
      <c r="L475" s="540">
        <f t="shared" si="24"/>
        <v>0</v>
      </c>
      <c r="M475" s="540">
        <f t="shared" si="24"/>
        <v>0</v>
      </c>
      <c r="N475" s="540">
        <f t="shared" si="24"/>
        <v>0</v>
      </c>
      <c r="O475" s="540">
        <f t="shared" si="24"/>
        <v>0</v>
      </c>
      <c r="P475" s="540">
        <f t="shared" si="24"/>
        <v>0</v>
      </c>
      <c r="Q475" s="351">
        <f t="shared" si="24"/>
        <v>0</v>
      </c>
      <c r="R475" s="540">
        <f>R469</f>
        <v>0</v>
      </c>
    </row>
    <row r="476" spans="1:18" ht="40.5" hidden="1" customHeight="1" thickBot="1">
      <c r="A476" s="640" t="s">
        <v>235</v>
      </c>
      <c r="B476" s="641"/>
      <c r="C476" s="641"/>
      <c r="D476" s="641"/>
      <c r="E476" s="715"/>
      <c r="F476" s="724"/>
      <c r="G476" s="414">
        <f t="shared" si="23"/>
        <v>0</v>
      </c>
      <c r="H476" s="49">
        <f t="shared" si="23"/>
        <v>0</v>
      </c>
      <c r="I476" s="49">
        <f>I470+H476</f>
        <v>0</v>
      </c>
      <c r="J476" s="49">
        <f t="shared" si="24"/>
        <v>0</v>
      </c>
      <c r="K476" s="49">
        <f t="shared" si="24"/>
        <v>0</v>
      </c>
      <c r="L476" s="49">
        <f t="shared" si="24"/>
        <v>0</v>
      </c>
      <c r="M476" s="49">
        <f t="shared" si="24"/>
        <v>0</v>
      </c>
      <c r="N476" s="49">
        <f t="shared" si="24"/>
        <v>0</v>
      </c>
      <c r="O476" s="49">
        <f t="shared" si="24"/>
        <v>0</v>
      </c>
      <c r="P476" s="49">
        <f t="shared" si="24"/>
        <v>0</v>
      </c>
      <c r="Q476" s="226">
        <f t="shared" si="24"/>
        <v>0</v>
      </c>
      <c r="R476" s="49">
        <f>R470</f>
        <v>3.15</v>
      </c>
    </row>
    <row r="477" spans="1:18" ht="42" hidden="1" customHeight="1" thickBot="1">
      <c r="A477" s="719" t="s">
        <v>485</v>
      </c>
      <c r="B477" s="720"/>
      <c r="C477" s="720"/>
      <c r="D477" s="720"/>
      <c r="E477" s="780"/>
      <c r="F477" s="781"/>
      <c r="G477" s="423">
        <f t="shared" si="23"/>
        <v>0</v>
      </c>
      <c r="H477" s="4">
        <f t="shared" si="23"/>
        <v>0</v>
      </c>
      <c r="I477" s="4">
        <f>I471+H477</f>
        <v>0</v>
      </c>
      <c r="J477" s="4">
        <f t="shared" si="24"/>
        <v>0</v>
      </c>
      <c r="K477" s="4">
        <f t="shared" si="24"/>
        <v>0</v>
      </c>
      <c r="L477" s="4">
        <f t="shared" si="24"/>
        <v>0</v>
      </c>
      <c r="M477" s="4">
        <f t="shared" si="24"/>
        <v>0</v>
      </c>
      <c r="N477" s="4">
        <f t="shared" si="24"/>
        <v>0</v>
      </c>
      <c r="O477" s="4">
        <f t="shared" si="24"/>
        <v>0</v>
      </c>
      <c r="P477" s="4">
        <f t="shared" si="24"/>
        <v>0</v>
      </c>
      <c r="Q477" s="358">
        <f t="shared" si="24"/>
        <v>0</v>
      </c>
      <c r="R477" s="4">
        <f>R471</f>
        <v>1.81</v>
      </c>
    </row>
    <row r="478" spans="1:18" ht="35.1" hidden="1" customHeight="1" thickBot="1">
      <c r="A478" s="747" t="s">
        <v>486</v>
      </c>
      <c r="B478" s="782"/>
      <c r="C478" s="782"/>
      <c r="D478" s="782"/>
      <c r="E478" s="782"/>
      <c r="F478" s="783"/>
      <c r="G478" s="29">
        <f t="shared" si="23"/>
        <v>0</v>
      </c>
      <c r="H478" s="23">
        <f t="shared" si="23"/>
        <v>0</v>
      </c>
      <c r="I478" s="5">
        <f>I472+H478</f>
        <v>0</v>
      </c>
      <c r="J478" s="5">
        <f t="shared" si="24"/>
        <v>0</v>
      </c>
      <c r="K478" s="5">
        <f t="shared" si="24"/>
        <v>0</v>
      </c>
      <c r="L478" s="5">
        <f t="shared" si="24"/>
        <v>0</v>
      </c>
      <c r="M478" s="5">
        <f t="shared" si="24"/>
        <v>0</v>
      </c>
      <c r="N478" s="5">
        <f t="shared" si="24"/>
        <v>0</v>
      </c>
      <c r="O478" s="5">
        <f t="shared" si="24"/>
        <v>0</v>
      </c>
      <c r="P478" s="5">
        <f t="shared" si="24"/>
        <v>0</v>
      </c>
      <c r="Q478" s="359">
        <f t="shared" si="24"/>
        <v>0</v>
      </c>
      <c r="R478" s="23">
        <f>R472</f>
        <v>4.96</v>
      </c>
    </row>
    <row r="479" spans="1:18" ht="35.1" customHeight="1" thickBot="1">
      <c r="A479" s="841"/>
      <c r="B479" s="842"/>
      <c r="C479" s="842"/>
      <c r="D479" s="842"/>
      <c r="E479" s="842"/>
      <c r="F479" s="750"/>
      <c r="G479" s="750"/>
      <c r="H479" s="750"/>
      <c r="I479" s="750"/>
      <c r="J479" s="750"/>
      <c r="K479" s="750"/>
      <c r="L479" s="750"/>
      <c r="M479" s="750"/>
      <c r="N479" s="750"/>
      <c r="O479" s="750"/>
      <c r="P479" s="750"/>
      <c r="Q479" s="750"/>
      <c r="R479" s="389"/>
    </row>
    <row r="480" spans="1:18" ht="35.1" customHeight="1" thickBot="1">
      <c r="A480" s="716" t="s">
        <v>507</v>
      </c>
      <c r="B480" s="717"/>
      <c r="C480" s="717"/>
      <c r="D480" s="717"/>
      <c r="E480" s="843"/>
      <c r="F480" s="49">
        <f>SUM(H480:Q480)</f>
        <v>0</v>
      </c>
      <c r="G480" s="414">
        <f t="shared" ref="G480:R482" si="25">G243+G401+G426+G468</f>
        <v>0</v>
      </c>
      <c r="H480" s="49">
        <f t="shared" si="25"/>
        <v>0</v>
      </c>
      <c r="I480" s="49">
        <f t="shared" si="25"/>
        <v>0</v>
      </c>
      <c r="J480" s="49">
        <f t="shared" si="25"/>
        <v>0</v>
      </c>
      <c r="K480" s="49">
        <f t="shared" si="25"/>
        <v>0</v>
      </c>
      <c r="L480" s="49">
        <f t="shared" si="25"/>
        <v>0</v>
      </c>
      <c r="M480" s="49">
        <f t="shared" si="25"/>
        <v>0</v>
      </c>
      <c r="N480" s="49">
        <f t="shared" si="25"/>
        <v>0</v>
      </c>
      <c r="O480" s="49">
        <f t="shared" si="25"/>
        <v>0</v>
      </c>
      <c r="P480" s="49">
        <f t="shared" si="25"/>
        <v>0</v>
      </c>
      <c r="Q480" s="226">
        <f t="shared" si="25"/>
        <v>0</v>
      </c>
      <c r="R480" s="49">
        <f t="shared" si="25"/>
        <v>35.03</v>
      </c>
    </row>
    <row r="481" spans="1:18" ht="35.1" customHeight="1" thickBot="1">
      <c r="A481" s="731" t="s">
        <v>508</v>
      </c>
      <c r="B481" s="732"/>
      <c r="C481" s="732"/>
      <c r="D481" s="732"/>
      <c r="E481" s="820"/>
      <c r="F481" s="49">
        <f>SUM(H481:Q481)</f>
        <v>0</v>
      </c>
      <c r="G481" s="414">
        <f t="shared" si="25"/>
        <v>0</v>
      </c>
      <c r="H481" s="49">
        <f t="shared" si="25"/>
        <v>0</v>
      </c>
      <c r="I481" s="49">
        <f t="shared" si="25"/>
        <v>0</v>
      </c>
      <c r="J481" s="49">
        <f t="shared" si="25"/>
        <v>0</v>
      </c>
      <c r="K481" s="49">
        <f t="shared" si="25"/>
        <v>0</v>
      </c>
      <c r="L481" s="49">
        <f t="shared" si="25"/>
        <v>0</v>
      </c>
      <c r="M481" s="49">
        <f t="shared" si="25"/>
        <v>0</v>
      </c>
      <c r="N481" s="49">
        <f t="shared" si="25"/>
        <v>0</v>
      </c>
      <c r="O481" s="49">
        <f t="shared" si="25"/>
        <v>0</v>
      </c>
      <c r="P481" s="49">
        <f t="shared" si="25"/>
        <v>0</v>
      </c>
      <c r="Q481" s="226">
        <f t="shared" si="25"/>
        <v>0</v>
      </c>
      <c r="R481" s="49">
        <f t="shared" si="25"/>
        <v>15.1</v>
      </c>
    </row>
    <row r="482" spans="1:18" ht="45.75" customHeight="1" thickBot="1">
      <c r="A482" s="728" t="s">
        <v>509</v>
      </c>
      <c r="B482" s="729"/>
      <c r="C482" s="729"/>
      <c r="D482" s="729"/>
      <c r="E482" s="821"/>
      <c r="F482" s="49">
        <f>SUM(H482:Q482)</f>
        <v>0</v>
      </c>
      <c r="G482" s="414">
        <f t="shared" si="25"/>
        <v>0</v>
      </c>
      <c r="H482" s="49">
        <f t="shared" si="25"/>
        <v>0</v>
      </c>
      <c r="I482" s="49">
        <f t="shared" si="25"/>
        <v>0</v>
      </c>
      <c r="J482" s="49">
        <f t="shared" si="25"/>
        <v>0</v>
      </c>
      <c r="K482" s="49">
        <f t="shared" si="25"/>
        <v>0</v>
      </c>
      <c r="L482" s="49">
        <f t="shared" si="25"/>
        <v>0</v>
      </c>
      <c r="M482" s="49">
        <f t="shared" si="25"/>
        <v>0</v>
      </c>
      <c r="N482" s="49">
        <f t="shared" si="25"/>
        <v>0</v>
      </c>
      <c r="O482" s="49">
        <f t="shared" si="25"/>
        <v>0</v>
      </c>
      <c r="P482" s="49">
        <f t="shared" si="25"/>
        <v>0</v>
      </c>
      <c r="Q482" s="226">
        <f t="shared" si="25"/>
        <v>0</v>
      </c>
      <c r="R482" s="49">
        <f t="shared" si="25"/>
        <v>35.9</v>
      </c>
    </row>
    <row r="483" spans="1:18" ht="38.25" customHeight="1" thickBot="1">
      <c r="A483" s="719" t="s">
        <v>510</v>
      </c>
      <c r="B483" s="720"/>
      <c r="C483" s="720"/>
      <c r="D483" s="720"/>
      <c r="E483" s="786"/>
      <c r="F483" s="15">
        <f>F480+F481</f>
        <v>0</v>
      </c>
      <c r="G483" s="29">
        <f>G480+G481</f>
        <v>0</v>
      </c>
      <c r="H483" s="15">
        <f>H480+H481</f>
        <v>0</v>
      </c>
      <c r="I483" s="15">
        <f t="shared" ref="I483:Q483" si="26">I480+I481</f>
        <v>0</v>
      </c>
      <c r="J483" s="15">
        <f t="shared" si="26"/>
        <v>0</v>
      </c>
      <c r="K483" s="15">
        <f t="shared" si="26"/>
        <v>0</v>
      </c>
      <c r="L483" s="15">
        <f t="shared" si="26"/>
        <v>0</v>
      </c>
      <c r="M483" s="15">
        <f t="shared" si="26"/>
        <v>0</v>
      </c>
      <c r="N483" s="15">
        <f t="shared" si="26"/>
        <v>0</v>
      </c>
      <c r="O483" s="15">
        <f t="shared" si="26"/>
        <v>0</v>
      </c>
      <c r="P483" s="15">
        <f t="shared" si="26"/>
        <v>0</v>
      </c>
      <c r="Q483" s="357">
        <f t="shared" si="26"/>
        <v>0</v>
      </c>
      <c r="R483" s="15">
        <f>R480+R481</f>
        <v>50.13</v>
      </c>
    </row>
    <row r="484" spans="1:18" ht="35.1" customHeight="1" thickBot="1">
      <c r="A484" s="736" t="s">
        <v>511</v>
      </c>
      <c r="B484" s="816"/>
      <c r="C484" s="816"/>
      <c r="D484" s="816"/>
      <c r="E484" s="817"/>
      <c r="F484" s="548">
        <f>F480+F481+F482</f>
        <v>0</v>
      </c>
      <c r="G484" s="571">
        <f>G480+G481+G482</f>
        <v>0</v>
      </c>
      <c r="H484" s="548">
        <f>H480+H481+H482</f>
        <v>0</v>
      </c>
      <c r="I484" s="548">
        <f t="shared" ref="I484:Q484" si="27">I480+I481+I482</f>
        <v>0</v>
      </c>
      <c r="J484" s="548">
        <f t="shared" si="27"/>
        <v>0</v>
      </c>
      <c r="K484" s="548">
        <f t="shared" si="27"/>
        <v>0</v>
      </c>
      <c r="L484" s="548">
        <f t="shared" si="27"/>
        <v>0</v>
      </c>
      <c r="M484" s="548">
        <f t="shared" si="27"/>
        <v>0</v>
      </c>
      <c r="N484" s="548">
        <f t="shared" si="27"/>
        <v>0</v>
      </c>
      <c r="O484" s="548">
        <f t="shared" si="27"/>
        <v>0</v>
      </c>
      <c r="P484" s="548">
        <f t="shared" si="27"/>
        <v>0</v>
      </c>
      <c r="Q484" s="552">
        <f t="shared" si="27"/>
        <v>0</v>
      </c>
      <c r="R484" s="548">
        <f>R480+R481+R482</f>
        <v>86.03</v>
      </c>
    </row>
    <row r="485" spans="1:18" ht="35.1" customHeight="1" thickBot="1">
      <c r="A485" s="640"/>
      <c r="B485" s="750"/>
      <c r="C485" s="750"/>
      <c r="D485" s="750"/>
      <c r="E485" s="750"/>
      <c r="F485" s="750"/>
      <c r="G485" s="750"/>
      <c r="H485" s="750"/>
      <c r="I485" s="750"/>
      <c r="J485" s="750"/>
      <c r="K485" s="750"/>
      <c r="L485" s="750"/>
      <c r="M485" s="750"/>
      <c r="N485" s="750"/>
      <c r="O485" s="750"/>
      <c r="P485" s="750"/>
      <c r="Q485" s="750"/>
      <c r="R485" s="389"/>
    </row>
    <row r="486" spans="1:18" ht="35.1" customHeight="1" thickBot="1">
      <c r="A486" s="716" t="s">
        <v>512</v>
      </c>
      <c r="B486" s="717"/>
      <c r="C486" s="717"/>
      <c r="D486" s="717"/>
      <c r="E486" s="818"/>
      <c r="F486" s="819"/>
      <c r="G486" s="414">
        <f t="shared" ref="G486:H490" si="28">G480</f>
        <v>0</v>
      </c>
      <c r="H486" s="49">
        <f t="shared" si="28"/>
        <v>0</v>
      </c>
      <c r="I486" s="49">
        <f>I480+H486</f>
        <v>0</v>
      </c>
      <c r="J486" s="49">
        <f t="shared" ref="J486:Q490" si="29">J480+I486</f>
        <v>0</v>
      </c>
      <c r="K486" s="49">
        <f t="shared" si="29"/>
        <v>0</v>
      </c>
      <c r="L486" s="49">
        <f t="shared" si="29"/>
        <v>0</v>
      </c>
      <c r="M486" s="49">
        <f t="shared" si="29"/>
        <v>0</v>
      </c>
      <c r="N486" s="49">
        <f t="shared" si="29"/>
        <v>0</v>
      </c>
      <c r="O486" s="49">
        <f t="shared" si="29"/>
        <v>0</v>
      </c>
      <c r="P486" s="49">
        <f t="shared" si="29"/>
        <v>0</v>
      </c>
      <c r="Q486" s="226">
        <f t="shared" si="29"/>
        <v>0</v>
      </c>
      <c r="R486" s="49">
        <f>R480</f>
        <v>35.03</v>
      </c>
    </row>
    <row r="487" spans="1:18" ht="35.1" customHeight="1" thickBot="1">
      <c r="A487" s="731" t="s">
        <v>513</v>
      </c>
      <c r="B487" s="732"/>
      <c r="C487" s="732"/>
      <c r="D487" s="732"/>
      <c r="E487" s="790"/>
      <c r="F487" s="791"/>
      <c r="G487" s="414">
        <f t="shared" si="28"/>
        <v>0</v>
      </c>
      <c r="H487" s="49">
        <f t="shared" si="28"/>
        <v>0</v>
      </c>
      <c r="I487" s="49">
        <f>I481+H487</f>
        <v>0</v>
      </c>
      <c r="J487" s="49">
        <f t="shared" si="29"/>
        <v>0</v>
      </c>
      <c r="K487" s="49">
        <f t="shared" si="29"/>
        <v>0</v>
      </c>
      <c r="L487" s="49">
        <f t="shared" si="29"/>
        <v>0</v>
      </c>
      <c r="M487" s="49">
        <f t="shared" si="29"/>
        <v>0</v>
      </c>
      <c r="N487" s="49">
        <f t="shared" si="29"/>
        <v>0</v>
      </c>
      <c r="O487" s="49">
        <f t="shared" si="29"/>
        <v>0</v>
      </c>
      <c r="P487" s="49">
        <f t="shared" si="29"/>
        <v>0</v>
      </c>
      <c r="Q487" s="226">
        <f t="shared" si="29"/>
        <v>0</v>
      </c>
      <c r="R487" s="49">
        <f>R481</f>
        <v>15.1</v>
      </c>
    </row>
    <row r="488" spans="1:18" ht="35.1" customHeight="1" thickBot="1">
      <c r="A488" s="728" t="s">
        <v>514</v>
      </c>
      <c r="B488" s="729"/>
      <c r="C488" s="729"/>
      <c r="D488" s="729"/>
      <c r="E488" s="734"/>
      <c r="F488" s="730"/>
      <c r="G488" s="414">
        <f t="shared" si="28"/>
        <v>0</v>
      </c>
      <c r="H488" s="49">
        <f t="shared" si="28"/>
        <v>0</v>
      </c>
      <c r="I488" s="49">
        <f>I482+H488</f>
        <v>0</v>
      </c>
      <c r="J488" s="49">
        <f t="shared" si="29"/>
        <v>0</v>
      </c>
      <c r="K488" s="49">
        <f t="shared" si="29"/>
        <v>0</v>
      </c>
      <c r="L488" s="49">
        <f t="shared" si="29"/>
        <v>0</v>
      </c>
      <c r="M488" s="49">
        <f t="shared" si="29"/>
        <v>0</v>
      </c>
      <c r="N488" s="49">
        <f t="shared" si="29"/>
        <v>0</v>
      </c>
      <c r="O488" s="49">
        <f t="shared" si="29"/>
        <v>0</v>
      </c>
      <c r="P488" s="49">
        <f t="shared" si="29"/>
        <v>0</v>
      </c>
      <c r="Q488" s="226">
        <f t="shared" si="29"/>
        <v>0</v>
      </c>
      <c r="R488" s="49">
        <f>R482</f>
        <v>35.9</v>
      </c>
    </row>
    <row r="489" spans="1:18" ht="35.1" customHeight="1" thickBot="1">
      <c r="A489" s="719" t="s">
        <v>515</v>
      </c>
      <c r="B489" s="720"/>
      <c r="C489" s="720"/>
      <c r="D489" s="720"/>
      <c r="E489" s="780"/>
      <c r="F489" s="781"/>
      <c r="G489" s="29">
        <f t="shared" si="28"/>
        <v>0</v>
      </c>
      <c r="H489" s="15">
        <f t="shared" si="28"/>
        <v>0</v>
      </c>
      <c r="I489" s="4">
        <f>I483+H489</f>
        <v>0</v>
      </c>
      <c r="J489" s="4">
        <f t="shared" si="29"/>
        <v>0</v>
      </c>
      <c r="K489" s="4">
        <f t="shared" si="29"/>
        <v>0</v>
      </c>
      <c r="L489" s="4">
        <f t="shared" si="29"/>
        <v>0</v>
      </c>
      <c r="M489" s="4">
        <f t="shared" si="29"/>
        <v>0</v>
      </c>
      <c r="N489" s="4">
        <f t="shared" si="29"/>
        <v>0</v>
      </c>
      <c r="O489" s="4">
        <f t="shared" si="29"/>
        <v>0</v>
      </c>
      <c r="P489" s="4">
        <f t="shared" si="29"/>
        <v>0</v>
      </c>
      <c r="Q489" s="358">
        <f t="shared" si="29"/>
        <v>0</v>
      </c>
      <c r="R489" s="15">
        <f>R483</f>
        <v>50.13</v>
      </c>
    </row>
    <row r="490" spans="1:18" ht="35.1" customHeight="1" thickBot="1">
      <c r="A490" s="747" t="s">
        <v>516</v>
      </c>
      <c r="B490" s="782"/>
      <c r="C490" s="782"/>
      <c r="D490" s="782"/>
      <c r="E490" s="782"/>
      <c r="F490" s="783"/>
      <c r="G490" s="423">
        <f t="shared" si="28"/>
        <v>0</v>
      </c>
      <c r="H490" s="5">
        <f t="shared" si="28"/>
        <v>0</v>
      </c>
      <c r="I490" s="5">
        <f>I484+H490</f>
        <v>0</v>
      </c>
      <c r="J490" s="5">
        <f t="shared" si="29"/>
        <v>0</v>
      </c>
      <c r="K490" s="5">
        <f t="shared" si="29"/>
        <v>0</v>
      </c>
      <c r="L490" s="5">
        <f t="shared" si="29"/>
        <v>0</v>
      </c>
      <c r="M490" s="5">
        <f t="shared" si="29"/>
        <v>0</v>
      </c>
      <c r="N490" s="5">
        <f t="shared" si="29"/>
        <v>0</v>
      </c>
      <c r="O490" s="5">
        <f t="shared" si="29"/>
        <v>0</v>
      </c>
      <c r="P490" s="5">
        <f t="shared" si="29"/>
        <v>0</v>
      </c>
      <c r="Q490" s="359">
        <f t="shared" si="29"/>
        <v>0</v>
      </c>
      <c r="R490" s="5">
        <f>R484</f>
        <v>86.03</v>
      </c>
    </row>
    <row r="491" spans="1:18" ht="35.1" customHeight="1" thickBot="1">
      <c r="A491" s="640"/>
      <c r="B491" s="750"/>
      <c r="C491" s="750"/>
      <c r="D491" s="750"/>
      <c r="E491" s="750"/>
      <c r="F491" s="750"/>
      <c r="G491" s="750"/>
      <c r="H491" s="750"/>
      <c r="I491" s="750"/>
      <c r="J491" s="750"/>
      <c r="K491" s="750"/>
      <c r="L491" s="750"/>
      <c r="M491" s="750"/>
      <c r="N491" s="750"/>
      <c r="O491" s="750"/>
      <c r="P491" s="750"/>
      <c r="Q491" s="750"/>
      <c r="R491" s="389"/>
    </row>
    <row r="492" spans="1:18" ht="35.1" customHeight="1" thickBot="1">
      <c r="A492" s="722" t="s">
        <v>236</v>
      </c>
      <c r="B492" s="723"/>
      <c r="C492" s="723"/>
      <c r="D492" s="723"/>
      <c r="E492" s="723"/>
      <c r="F492" s="723"/>
      <c r="G492" s="723"/>
      <c r="H492" s="723"/>
      <c r="I492" s="723"/>
      <c r="J492" s="723"/>
      <c r="K492" s="723"/>
      <c r="L492" s="723"/>
      <c r="M492" s="723"/>
      <c r="N492" s="723"/>
      <c r="O492" s="723"/>
      <c r="P492" s="723"/>
      <c r="Q492" s="723"/>
      <c r="R492" s="452"/>
    </row>
    <row r="493" spans="1:18" ht="35.1" customHeight="1" thickBot="1">
      <c r="A493" s="722" t="s">
        <v>237</v>
      </c>
      <c r="B493" s="784"/>
      <c r="C493" s="723"/>
      <c r="D493" s="723"/>
      <c r="E493" s="723"/>
      <c r="F493" s="723"/>
      <c r="G493" s="723"/>
      <c r="H493" s="723"/>
      <c r="I493" s="723"/>
      <c r="J493" s="723"/>
      <c r="K493" s="723"/>
      <c r="L493" s="723"/>
      <c r="M493" s="723"/>
      <c r="N493" s="723"/>
      <c r="O493" s="723"/>
      <c r="P493" s="723"/>
      <c r="Q493" s="723"/>
      <c r="R493" s="389"/>
    </row>
    <row r="494" spans="1:18" s="164" customFormat="1" ht="35.1" customHeight="1">
      <c r="A494" s="665">
        <v>83</v>
      </c>
      <c r="B494" s="536" t="s">
        <v>239</v>
      </c>
      <c r="C494" s="830" t="s">
        <v>15</v>
      </c>
      <c r="D494" s="561" t="s">
        <v>616</v>
      </c>
      <c r="E494" s="665" t="s">
        <v>17</v>
      </c>
      <c r="F494" s="102" t="s">
        <v>18</v>
      </c>
      <c r="G494" s="475">
        <f>R494*J5</f>
        <v>0</v>
      </c>
      <c r="H494" s="173">
        <v>0.36799999999999999</v>
      </c>
      <c r="I494" s="138"/>
      <c r="J494" s="138"/>
      <c r="K494" s="138"/>
      <c r="L494" s="167"/>
      <c r="M494" s="138"/>
      <c r="N494" s="138"/>
      <c r="O494" s="138"/>
      <c r="P494" s="138"/>
      <c r="Q494" s="168"/>
      <c r="R494" s="384">
        <v>0.4</v>
      </c>
    </row>
    <row r="495" spans="1:18" s="164" customFormat="1" ht="35.1" customHeight="1">
      <c r="A495" s="666"/>
      <c r="B495" s="505" t="s">
        <v>240</v>
      </c>
      <c r="C495" s="692"/>
      <c r="D495" s="559"/>
      <c r="E495" s="839"/>
      <c r="F495" s="557" t="s">
        <v>19</v>
      </c>
      <c r="G495" s="476"/>
      <c r="H495" s="169"/>
      <c r="I495" s="139"/>
      <c r="J495" s="139"/>
      <c r="K495" s="139"/>
      <c r="L495" s="139"/>
      <c r="M495" s="139"/>
      <c r="N495" s="139"/>
      <c r="O495" s="139"/>
      <c r="P495" s="139"/>
      <c r="Q495" s="170"/>
      <c r="R495" s="385"/>
    </row>
    <row r="496" spans="1:18" s="164" customFormat="1" ht="35.1" customHeight="1" thickBot="1">
      <c r="A496" s="666"/>
      <c r="B496" s="505" t="s">
        <v>618</v>
      </c>
      <c r="C496" s="692"/>
      <c r="D496" s="562"/>
      <c r="E496" s="839"/>
      <c r="F496" s="125" t="s">
        <v>20</v>
      </c>
      <c r="G496" s="477"/>
      <c r="H496" s="191"/>
      <c r="I496" s="147"/>
      <c r="J496" s="147"/>
      <c r="K496" s="147"/>
      <c r="L496" s="147"/>
      <c r="M496" s="147"/>
      <c r="N496" s="147"/>
      <c r="O496" s="147"/>
      <c r="P496" s="147"/>
      <c r="Q496" s="171"/>
      <c r="R496" s="387"/>
    </row>
    <row r="497" spans="1:18" s="164" customFormat="1" ht="35.1" customHeight="1" thickBot="1">
      <c r="A497" s="667"/>
      <c r="B497" s="560" t="s">
        <v>241</v>
      </c>
      <c r="C497" s="681"/>
      <c r="D497" s="172"/>
      <c r="E497" s="840"/>
      <c r="F497" s="558"/>
      <c r="G497" s="470"/>
      <c r="H497" s="837"/>
      <c r="I497" s="838"/>
      <c r="J497" s="838"/>
      <c r="K497" s="838"/>
      <c r="L497" s="838"/>
      <c r="M497" s="838"/>
      <c r="N497" s="838"/>
      <c r="O497" s="838"/>
      <c r="P497" s="838"/>
      <c r="Q497" s="838"/>
      <c r="R497" s="558"/>
    </row>
    <row r="498" spans="1:18" s="164" customFormat="1" ht="34.5" customHeight="1">
      <c r="A498" s="665">
        <v>84</v>
      </c>
      <c r="B498" s="536" t="s">
        <v>239</v>
      </c>
      <c r="C498" s="830" t="s">
        <v>15</v>
      </c>
      <c r="D498" s="536" t="s">
        <v>416</v>
      </c>
      <c r="E498" s="665" t="s">
        <v>17</v>
      </c>
      <c r="F498" s="102" t="s">
        <v>18</v>
      </c>
      <c r="G498" s="475">
        <f>R498*J5</f>
        <v>0</v>
      </c>
      <c r="H498" s="173">
        <v>4.8000000000000001E-2</v>
      </c>
      <c r="I498" s="138"/>
      <c r="J498" s="138"/>
      <c r="K498" s="138"/>
      <c r="L498" s="138"/>
      <c r="M498" s="138"/>
      <c r="N498" s="138"/>
      <c r="O498" s="138"/>
      <c r="P498" s="138"/>
      <c r="Q498" s="168"/>
      <c r="R498" s="384">
        <v>0.65</v>
      </c>
    </row>
    <row r="499" spans="1:18" s="164" customFormat="1" ht="35.1" customHeight="1">
      <c r="A499" s="666"/>
      <c r="B499" s="559" t="s">
        <v>242</v>
      </c>
      <c r="C499" s="692"/>
      <c r="D499" s="117"/>
      <c r="E499" s="839"/>
      <c r="F499" s="557" t="s">
        <v>19</v>
      </c>
      <c r="G499" s="476"/>
      <c r="H499" s="169"/>
      <c r="I499" s="139"/>
      <c r="J499" s="139"/>
      <c r="K499" s="139"/>
      <c r="L499" s="139"/>
      <c r="M499" s="139"/>
      <c r="N499" s="139"/>
      <c r="O499" s="139"/>
      <c r="P499" s="139"/>
      <c r="Q499" s="170"/>
      <c r="R499" s="385"/>
    </row>
    <row r="500" spans="1:18" s="164" customFormat="1" ht="35.1" customHeight="1" thickBot="1">
      <c r="A500" s="666"/>
      <c r="B500" s="505" t="s">
        <v>243</v>
      </c>
      <c r="C500" s="692"/>
      <c r="D500" s="562"/>
      <c r="E500" s="839"/>
      <c r="F500" s="125" t="s">
        <v>20</v>
      </c>
      <c r="G500" s="477"/>
      <c r="H500" s="191"/>
      <c r="I500" s="147"/>
      <c r="J500" s="147"/>
      <c r="K500" s="147"/>
      <c r="L500" s="147"/>
      <c r="M500" s="147"/>
      <c r="N500" s="147"/>
      <c r="O500" s="147"/>
      <c r="P500" s="147"/>
      <c r="Q500" s="171"/>
      <c r="R500" s="387"/>
    </row>
    <row r="501" spans="1:18" s="164" customFormat="1" ht="35.1" customHeight="1">
      <c r="A501" s="666"/>
      <c r="B501" s="505" t="s">
        <v>619</v>
      </c>
      <c r="C501" s="692"/>
      <c r="D501" s="694"/>
      <c r="E501" s="839"/>
      <c r="F501" s="664"/>
      <c r="G501" s="461"/>
      <c r="H501" s="632"/>
      <c r="I501" s="828"/>
      <c r="J501" s="828"/>
      <c r="K501" s="828"/>
      <c r="L501" s="828"/>
      <c r="M501" s="828"/>
      <c r="N501" s="828"/>
      <c r="O501" s="828"/>
      <c r="P501" s="828"/>
      <c r="Q501" s="828"/>
      <c r="R501" s="509"/>
    </row>
    <row r="502" spans="1:18" s="164" customFormat="1" ht="35.1" customHeight="1">
      <c r="A502" s="666"/>
      <c r="B502" s="505" t="s">
        <v>244</v>
      </c>
      <c r="C502" s="692"/>
      <c r="D502" s="835"/>
      <c r="E502" s="839"/>
      <c r="F502" s="835"/>
      <c r="G502" s="478"/>
      <c r="H502" s="836"/>
      <c r="I502" s="836"/>
      <c r="J502" s="836"/>
      <c r="K502" s="836"/>
      <c r="L502" s="836"/>
      <c r="M502" s="836"/>
      <c r="N502" s="836"/>
      <c r="O502" s="836"/>
      <c r="P502" s="836"/>
      <c r="Q502" s="836"/>
      <c r="R502" s="528"/>
    </row>
    <row r="503" spans="1:18" s="164" customFormat="1" ht="35.1" customHeight="1" thickBot="1">
      <c r="A503" s="667"/>
      <c r="B503" s="560" t="s">
        <v>245</v>
      </c>
      <c r="C503" s="681"/>
      <c r="D503" s="827"/>
      <c r="E503" s="840"/>
      <c r="F503" s="827"/>
      <c r="G503" s="479"/>
      <c r="H503" s="829"/>
      <c r="I503" s="829"/>
      <c r="J503" s="829"/>
      <c r="K503" s="829"/>
      <c r="L503" s="829"/>
      <c r="M503" s="829"/>
      <c r="N503" s="829"/>
      <c r="O503" s="829"/>
      <c r="P503" s="829"/>
      <c r="Q503" s="829"/>
      <c r="R503" s="529"/>
    </row>
    <row r="504" spans="1:18" s="164" customFormat="1" ht="32.25" customHeight="1">
      <c r="A504" s="665">
        <v>85</v>
      </c>
      <c r="B504" s="536" t="s">
        <v>246</v>
      </c>
      <c r="C504" s="830" t="s">
        <v>24</v>
      </c>
      <c r="D504" s="561" t="s">
        <v>648</v>
      </c>
      <c r="E504" s="696" t="s">
        <v>17</v>
      </c>
      <c r="F504" s="148" t="s">
        <v>18</v>
      </c>
      <c r="G504" s="475">
        <f>R504*J5</f>
        <v>0</v>
      </c>
      <c r="H504" s="173">
        <v>0.85899999999999999</v>
      </c>
      <c r="I504" s="173"/>
      <c r="J504" s="138"/>
      <c r="K504" s="138"/>
      <c r="L504" s="138"/>
      <c r="M504" s="138"/>
      <c r="N504" s="138"/>
      <c r="O504" s="138"/>
      <c r="P504" s="138"/>
      <c r="Q504" s="168"/>
      <c r="R504" s="384">
        <v>1.9</v>
      </c>
    </row>
    <row r="505" spans="1:18" s="164" customFormat="1" ht="30.75" customHeight="1">
      <c r="A505" s="666"/>
      <c r="B505" s="505" t="s">
        <v>247</v>
      </c>
      <c r="C505" s="831"/>
      <c r="D505" s="117"/>
      <c r="E505" s="833"/>
      <c r="F505" s="280" t="s">
        <v>19</v>
      </c>
      <c r="G505" s="476"/>
      <c r="H505" s="169"/>
      <c r="I505" s="169"/>
      <c r="J505" s="139"/>
      <c r="K505" s="139"/>
      <c r="L505" s="139"/>
      <c r="M505" s="139"/>
      <c r="N505" s="139"/>
      <c r="O505" s="139"/>
      <c r="P505" s="139"/>
      <c r="Q505" s="170"/>
      <c r="R505" s="385"/>
    </row>
    <row r="506" spans="1:18" s="164" customFormat="1" ht="30.75" customHeight="1" thickBot="1">
      <c r="A506" s="666"/>
      <c r="B506" s="559" t="s">
        <v>248</v>
      </c>
      <c r="C506" s="831"/>
      <c r="D506" s="133"/>
      <c r="E506" s="833"/>
      <c r="F506" s="174" t="s">
        <v>20</v>
      </c>
      <c r="G506" s="477"/>
      <c r="H506" s="191"/>
      <c r="I506" s="175"/>
      <c r="J506" s="176"/>
      <c r="K506" s="564"/>
      <c r="L506" s="140"/>
      <c r="M506" s="140"/>
      <c r="N506" s="140"/>
      <c r="O506" s="140"/>
      <c r="P506" s="140"/>
      <c r="Q506" s="177"/>
      <c r="R506" s="387"/>
    </row>
    <row r="507" spans="1:18" s="164" customFormat="1" ht="30.75" customHeight="1">
      <c r="A507" s="666"/>
      <c r="B507" s="559" t="s">
        <v>249</v>
      </c>
      <c r="C507" s="831"/>
      <c r="D507" s="694"/>
      <c r="E507" s="833"/>
      <c r="F507" s="664"/>
      <c r="G507" s="461"/>
      <c r="H507" s="632"/>
      <c r="I507" s="828"/>
      <c r="J507" s="828"/>
      <c r="K507" s="828"/>
      <c r="L507" s="828"/>
      <c r="M507" s="828"/>
      <c r="N507" s="828"/>
      <c r="O507" s="828"/>
      <c r="P507" s="828"/>
      <c r="Q507" s="828"/>
      <c r="R507" s="509"/>
    </row>
    <row r="508" spans="1:18" s="164" customFormat="1" ht="42" customHeight="1" thickBot="1">
      <c r="A508" s="667"/>
      <c r="B508" s="560" t="s">
        <v>250</v>
      </c>
      <c r="C508" s="832"/>
      <c r="D508" s="827"/>
      <c r="E508" s="834"/>
      <c r="F508" s="827"/>
      <c r="G508" s="479"/>
      <c r="H508" s="829"/>
      <c r="I508" s="829"/>
      <c r="J508" s="829"/>
      <c r="K508" s="829"/>
      <c r="L508" s="829"/>
      <c r="M508" s="829"/>
      <c r="N508" s="829"/>
      <c r="O508" s="829"/>
      <c r="P508" s="829"/>
      <c r="Q508" s="829"/>
      <c r="R508" s="529"/>
    </row>
    <row r="509" spans="1:18" s="164" customFormat="1" ht="32.25" customHeight="1">
      <c r="A509" s="665">
        <v>86</v>
      </c>
      <c r="B509" s="536" t="s">
        <v>251</v>
      </c>
      <c r="C509" s="830" t="s">
        <v>24</v>
      </c>
      <c r="D509" s="561"/>
      <c r="E509" s="696" t="s">
        <v>451</v>
      </c>
      <c r="F509" s="148" t="s">
        <v>18</v>
      </c>
      <c r="G509" s="456"/>
      <c r="H509" s="173"/>
      <c r="I509" s="173"/>
      <c r="J509" s="138"/>
      <c r="K509" s="138"/>
      <c r="L509" s="138"/>
      <c r="M509" s="138"/>
      <c r="N509" s="138"/>
      <c r="O509" s="138"/>
      <c r="P509" s="138"/>
      <c r="Q509" s="168"/>
      <c r="R509" s="384"/>
    </row>
    <row r="510" spans="1:18" s="164" customFormat="1" ht="30.75" customHeight="1">
      <c r="A510" s="666"/>
      <c r="B510" s="505" t="s">
        <v>252</v>
      </c>
      <c r="C510" s="831"/>
      <c r="D510" s="117"/>
      <c r="E510" s="833"/>
      <c r="F510" s="280" t="s">
        <v>19</v>
      </c>
      <c r="G510" s="468"/>
      <c r="H510" s="169"/>
      <c r="I510" s="169"/>
      <c r="J510" s="139"/>
      <c r="K510" s="139"/>
      <c r="L510" s="139"/>
      <c r="M510" s="139"/>
      <c r="N510" s="139"/>
      <c r="O510" s="139"/>
      <c r="P510" s="139"/>
      <c r="Q510" s="170"/>
      <c r="R510" s="385"/>
    </row>
    <row r="511" spans="1:18" s="164" customFormat="1" ht="30.75" customHeight="1" thickBot="1">
      <c r="A511" s="666"/>
      <c r="B511" s="559" t="s">
        <v>253</v>
      </c>
      <c r="C511" s="831"/>
      <c r="D511" s="133" t="s">
        <v>254</v>
      </c>
      <c r="E511" s="833"/>
      <c r="F511" s="174" t="s">
        <v>20</v>
      </c>
      <c r="G511" s="497">
        <f>R511*J5</f>
        <v>0</v>
      </c>
      <c r="H511" s="191"/>
      <c r="I511" s="175"/>
      <c r="J511" s="176"/>
      <c r="K511" s="564"/>
      <c r="L511" s="140"/>
      <c r="M511" s="140"/>
      <c r="N511" s="140"/>
      <c r="O511" s="140">
        <v>0.38900000000000001</v>
      </c>
      <c r="P511" s="140"/>
      <c r="Q511" s="177"/>
      <c r="R511" s="387">
        <v>1.3</v>
      </c>
    </row>
    <row r="512" spans="1:18" s="164" customFormat="1" ht="30.75" customHeight="1" thickBot="1">
      <c r="A512" s="666"/>
      <c r="B512" s="559"/>
      <c r="C512" s="831"/>
      <c r="D512" s="536"/>
      <c r="E512" s="833"/>
      <c r="F512" s="509"/>
      <c r="G512" s="461"/>
      <c r="H512" s="632"/>
      <c r="I512" s="828"/>
      <c r="J512" s="828"/>
      <c r="K512" s="828"/>
      <c r="L512" s="828"/>
      <c r="M512" s="828"/>
      <c r="N512" s="828"/>
      <c r="O512" s="828"/>
      <c r="P512" s="828"/>
      <c r="Q512" s="828"/>
      <c r="R512" s="509"/>
    </row>
    <row r="513" spans="1:18" s="164" customFormat="1" ht="35.1" customHeight="1">
      <c r="A513" s="665">
        <v>87</v>
      </c>
      <c r="B513" s="299" t="s">
        <v>255</v>
      </c>
      <c r="C513" s="830" t="s">
        <v>73</v>
      </c>
      <c r="D513" s="561"/>
      <c r="E513" s="665" t="s">
        <v>451</v>
      </c>
      <c r="F513" s="148" t="s">
        <v>18</v>
      </c>
      <c r="G513" s="456"/>
      <c r="H513" s="173"/>
      <c r="I513" s="138"/>
      <c r="J513" s="138"/>
      <c r="K513" s="138"/>
      <c r="L513" s="138"/>
      <c r="M513" s="138"/>
      <c r="N513" s="138"/>
      <c r="O513" s="138"/>
      <c r="P513" s="138"/>
      <c r="Q513" s="168"/>
      <c r="R513" s="384"/>
    </row>
    <row r="514" spans="1:18" s="164" customFormat="1" ht="35.1" customHeight="1">
      <c r="A514" s="666"/>
      <c r="B514" s="300" t="s">
        <v>256</v>
      </c>
      <c r="C514" s="844"/>
      <c r="D514" s="559"/>
      <c r="E514" s="666"/>
      <c r="F514" s="280" t="s">
        <v>19</v>
      </c>
      <c r="G514" s="468"/>
      <c r="H514" s="169"/>
      <c r="I514" s="139"/>
      <c r="J514" s="139"/>
      <c r="K514" s="139"/>
      <c r="L514" s="139"/>
      <c r="M514" s="139"/>
      <c r="N514" s="139"/>
      <c r="O514" s="139"/>
      <c r="P514" s="139"/>
      <c r="Q514" s="170"/>
      <c r="R514" s="385"/>
    </row>
    <row r="515" spans="1:18" s="164" customFormat="1" ht="35.1" customHeight="1" thickBot="1">
      <c r="A515" s="666"/>
      <c r="B515" s="300" t="s">
        <v>257</v>
      </c>
      <c r="C515" s="844"/>
      <c r="D515" s="562" t="s">
        <v>55</v>
      </c>
      <c r="E515" s="666"/>
      <c r="F515" s="149" t="s">
        <v>20</v>
      </c>
      <c r="G515" s="469">
        <f>R515*J5</f>
        <v>0</v>
      </c>
      <c r="H515" s="191"/>
      <c r="I515" s="147"/>
      <c r="J515" s="147"/>
      <c r="K515" s="147"/>
      <c r="L515" s="147"/>
      <c r="M515" s="147"/>
      <c r="N515" s="147"/>
      <c r="O515" s="147">
        <v>1E-3</v>
      </c>
      <c r="P515" s="147"/>
      <c r="Q515" s="171"/>
      <c r="R515" s="387">
        <v>0.4</v>
      </c>
    </row>
    <row r="516" spans="1:18" s="164" customFormat="1" ht="50.25" customHeight="1" thickBot="1">
      <c r="A516" s="667"/>
      <c r="B516" s="172" t="s">
        <v>258</v>
      </c>
      <c r="C516" s="845"/>
      <c r="D516" s="172"/>
      <c r="E516" s="667"/>
      <c r="F516" s="558"/>
      <c r="G516" s="470"/>
      <c r="H516" s="837"/>
      <c r="I516" s="837"/>
      <c r="J516" s="837"/>
      <c r="K516" s="837"/>
      <c r="L516" s="837"/>
      <c r="M516" s="837"/>
      <c r="N516" s="837"/>
      <c r="O516" s="837"/>
      <c r="P516" s="837"/>
      <c r="Q516" s="837"/>
      <c r="R516" s="558"/>
    </row>
    <row r="517" spans="1:18" s="164" customFormat="1" ht="35.1" customHeight="1">
      <c r="A517" s="665">
        <v>88</v>
      </c>
      <c r="B517" s="536" t="s">
        <v>259</v>
      </c>
      <c r="C517" s="830" t="s">
        <v>24</v>
      </c>
      <c r="D517" s="536"/>
      <c r="E517" s="665" t="s">
        <v>451</v>
      </c>
      <c r="F517" s="148" t="s">
        <v>18</v>
      </c>
      <c r="G517" s="456"/>
      <c r="H517" s="173"/>
      <c r="I517" s="138"/>
      <c r="J517" s="138"/>
      <c r="K517" s="138"/>
      <c r="L517" s="138"/>
      <c r="M517" s="138"/>
      <c r="N517" s="138"/>
      <c r="O517" s="138"/>
      <c r="P517" s="138"/>
      <c r="Q517" s="168"/>
      <c r="R517" s="384"/>
    </row>
    <row r="518" spans="1:18" s="164" customFormat="1" ht="35.1" customHeight="1">
      <c r="A518" s="666"/>
      <c r="B518" s="559" t="s">
        <v>260</v>
      </c>
      <c r="C518" s="692"/>
      <c r="D518" s="133"/>
      <c r="E518" s="839"/>
      <c r="F518" s="280" t="s">
        <v>19</v>
      </c>
      <c r="G518" s="468"/>
      <c r="H518" s="169"/>
      <c r="I518" s="139"/>
      <c r="J518" s="139"/>
      <c r="K518" s="139"/>
      <c r="L518" s="139"/>
      <c r="M518" s="139"/>
      <c r="N518" s="139"/>
      <c r="O518" s="139"/>
      <c r="P518" s="139"/>
      <c r="Q518" s="170"/>
      <c r="R518" s="385"/>
    </row>
    <row r="519" spans="1:18" s="164" customFormat="1" ht="35.1" customHeight="1" thickBot="1">
      <c r="A519" s="666"/>
      <c r="B519" s="559" t="s">
        <v>261</v>
      </c>
      <c r="C519" s="692"/>
      <c r="D519" s="562" t="s">
        <v>262</v>
      </c>
      <c r="E519" s="839"/>
      <c r="F519" s="149" t="s">
        <v>20</v>
      </c>
      <c r="G519" s="469">
        <f>R519*J5</f>
        <v>0</v>
      </c>
      <c r="H519" s="447"/>
      <c r="I519" s="147"/>
      <c r="J519" s="147"/>
      <c r="K519" s="147"/>
      <c r="L519" s="147"/>
      <c r="M519" s="147"/>
      <c r="N519" s="147"/>
      <c r="O519" s="147">
        <v>1.0329999999999999</v>
      </c>
      <c r="P519" s="147"/>
      <c r="Q519" s="171"/>
      <c r="R519" s="147">
        <v>1.4</v>
      </c>
    </row>
    <row r="520" spans="1:18" s="164" customFormat="1" ht="35.1" customHeight="1" thickBot="1">
      <c r="A520" s="667"/>
      <c r="B520" s="560" t="s">
        <v>263</v>
      </c>
      <c r="C520" s="681"/>
      <c r="D520" s="560"/>
      <c r="E520" s="840"/>
      <c r="F520" s="558"/>
      <c r="G520" s="470"/>
      <c r="H520" s="837"/>
      <c r="I520" s="838"/>
      <c r="J520" s="838"/>
      <c r="K520" s="838"/>
      <c r="L520" s="838"/>
      <c r="M520" s="838"/>
      <c r="N520" s="838"/>
      <c r="O520" s="838"/>
      <c r="P520" s="838"/>
      <c r="Q520" s="838"/>
      <c r="R520" s="558"/>
    </row>
    <row r="521" spans="1:18" s="164" customFormat="1" ht="35.1" customHeight="1">
      <c r="A521" s="665">
        <v>89</v>
      </c>
      <c r="B521" s="536" t="s">
        <v>267</v>
      </c>
      <c r="C521" s="830" t="s">
        <v>24</v>
      </c>
      <c r="D521" s="561"/>
      <c r="E521" s="665" t="s">
        <v>451</v>
      </c>
      <c r="F521" s="102" t="s">
        <v>18</v>
      </c>
      <c r="G521" s="456"/>
      <c r="H521" s="173"/>
      <c r="I521" s="138"/>
      <c r="J521" s="138"/>
      <c r="K521" s="138"/>
      <c r="L521" s="138"/>
      <c r="M521" s="138"/>
      <c r="N521" s="138"/>
      <c r="O521" s="138"/>
      <c r="P521" s="138"/>
      <c r="Q521" s="168"/>
      <c r="R521" s="384"/>
    </row>
    <row r="522" spans="1:18" s="164" customFormat="1" ht="35.1" customHeight="1">
      <c r="A522" s="839"/>
      <c r="B522" s="559" t="s">
        <v>264</v>
      </c>
      <c r="C522" s="831"/>
      <c r="D522" s="117"/>
      <c r="E522" s="839"/>
      <c r="F522" s="557" t="s">
        <v>19</v>
      </c>
      <c r="G522" s="468"/>
      <c r="H522" s="169"/>
      <c r="I522" s="139"/>
      <c r="J522" s="139"/>
      <c r="K522" s="139"/>
      <c r="L522" s="139"/>
      <c r="M522" s="139"/>
      <c r="N522" s="139"/>
      <c r="O522" s="139"/>
      <c r="P522" s="139"/>
      <c r="Q522" s="170"/>
      <c r="R522" s="386"/>
    </row>
    <row r="523" spans="1:18" s="164" customFormat="1" ht="35.1" customHeight="1" thickBot="1">
      <c r="A523" s="839"/>
      <c r="B523" s="559" t="s">
        <v>265</v>
      </c>
      <c r="C523" s="831"/>
      <c r="D523" s="562" t="s">
        <v>268</v>
      </c>
      <c r="E523" s="839"/>
      <c r="F523" s="125" t="s">
        <v>20</v>
      </c>
      <c r="G523" s="469">
        <f>R523*J5</f>
        <v>0</v>
      </c>
      <c r="H523" s="447"/>
      <c r="I523" s="147"/>
      <c r="J523" s="147"/>
      <c r="K523" s="191"/>
      <c r="L523" s="147"/>
      <c r="M523" s="147"/>
      <c r="N523" s="147"/>
      <c r="O523" s="147">
        <v>0.41</v>
      </c>
      <c r="P523" s="147"/>
      <c r="Q523" s="171"/>
      <c r="R523" s="453">
        <v>0.56000000000000005</v>
      </c>
    </row>
    <row r="524" spans="1:18" s="164" customFormat="1" ht="34.5" customHeight="1" thickBot="1">
      <c r="A524" s="840"/>
      <c r="B524" s="560" t="s">
        <v>266</v>
      </c>
      <c r="C524" s="832"/>
      <c r="D524" s="560"/>
      <c r="E524" s="840"/>
      <c r="F524" s="558"/>
      <c r="G524" s="480"/>
      <c r="H524" s="846"/>
      <c r="I524" s="838"/>
      <c r="J524" s="838"/>
      <c r="K524" s="838"/>
      <c r="L524" s="838"/>
      <c r="M524" s="838"/>
      <c r="N524" s="838"/>
      <c r="O524" s="838"/>
      <c r="P524" s="838"/>
      <c r="Q524" s="838"/>
      <c r="R524" s="132"/>
    </row>
    <row r="525" spans="1:18" s="164" customFormat="1" ht="35.1" hidden="1" customHeight="1" thickBot="1">
      <c r="A525" s="847" t="s">
        <v>269</v>
      </c>
      <c r="B525" s="848"/>
      <c r="C525" s="848"/>
      <c r="D525" s="848"/>
      <c r="E525" s="849"/>
      <c r="F525" s="179">
        <f>SUM(H525:Q525)</f>
        <v>1.2749999999999999</v>
      </c>
      <c r="G525" s="481">
        <f>G494+G498+G504+G509+G513+G517+G521</f>
        <v>0</v>
      </c>
      <c r="H525" s="179">
        <f>H494+H498+H504+H509+H513+H517+H521</f>
        <v>1.2749999999999999</v>
      </c>
      <c r="I525" s="179">
        <f t="shared" ref="I525:Q525" si="30">I494+I498+I504+I509+I513+I517+I521</f>
        <v>0</v>
      </c>
      <c r="J525" s="179">
        <f t="shared" si="30"/>
        <v>0</v>
      </c>
      <c r="K525" s="179">
        <f t="shared" si="30"/>
        <v>0</v>
      </c>
      <c r="L525" s="179">
        <f t="shared" si="30"/>
        <v>0</v>
      </c>
      <c r="M525" s="179">
        <f t="shared" si="30"/>
        <v>0</v>
      </c>
      <c r="N525" s="179">
        <f t="shared" si="30"/>
        <v>0</v>
      </c>
      <c r="O525" s="179">
        <f t="shared" si="30"/>
        <v>0</v>
      </c>
      <c r="P525" s="179">
        <f t="shared" si="30"/>
        <v>0</v>
      </c>
      <c r="Q525" s="371">
        <f t="shared" si="30"/>
        <v>0</v>
      </c>
      <c r="R525" s="179">
        <f>R494+R498+R504+R509+R513+R517+R521</f>
        <v>2.95</v>
      </c>
    </row>
    <row r="526" spans="1:18" s="164" customFormat="1" ht="35.1" hidden="1" customHeight="1" thickBot="1">
      <c r="A526" s="850" t="s">
        <v>270</v>
      </c>
      <c r="B526" s="851"/>
      <c r="C526" s="851"/>
      <c r="D526" s="851"/>
      <c r="E526" s="852"/>
      <c r="F526" s="179">
        <f>SUM(H526:Q526)</f>
        <v>0</v>
      </c>
      <c r="G526" s="481">
        <f t="shared" ref="G526:R527" si="31">G495+G499+G505+G510+G514+G518+G522</f>
        <v>0</v>
      </c>
      <c r="H526" s="179">
        <f t="shared" si="31"/>
        <v>0</v>
      </c>
      <c r="I526" s="179">
        <f t="shared" si="31"/>
        <v>0</v>
      </c>
      <c r="J526" s="179">
        <f t="shared" si="31"/>
        <v>0</v>
      </c>
      <c r="K526" s="179">
        <f t="shared" si="31"/>
        <v>0</v>
      </c>
      <c r="L526" s="179">
        <f t="shared" si="31"/>
        <v>0</v>
      </c>
      <c r="M526" s="179">
        <f t="shared" si="31"/>
        <v>0</v>
      </c>
      <c r="N526" s="179">
        <f t="shared" si="31"/>
        <v>0</v>
      </c>
      <c r="O526" s="179">
        <f t="shared" si="31"/>
        <v>0</v>
      </c>
      <c r="P526" s="179">
        <f t="shared" si="31"/>
        <v>0</v>
      </c>
      <c r="Q526" s="371">
        <f t="shared" si="31"/>
        <v>0</v>
      </c>
      <c r="R526" s="179">
        <f t="shared" si="31"/>
        <v>0</v>
      </c>
    </row>
    <row r="527" spans="1:18" s="164" customFormat="1" ht="35.1" hidden="1" customHeight="1" thickBot="1">
      <c r="A527" s="863" t="s">
        <v>271</v>
      </c>
      <c r="B527" s="864"/>
      <c r="C527" s="864"/>
      <c r="D527" s="864"/>
      <c r="E527" s="865"/>
      <c r="F527" s="181">
        <f>SUM(H527:Q527)</f>
        <v>1.833</v>
      </c>
      <c r="G527" s="481">
        <f t="shared" si="31"/>
        <v>0</v>
      </c>
      <c r="H527" s="179">
        <f t="shared" si="31"/>
        <v>0</v>
      </c>
      <c r="I527" s="179">
        <f t="shared" si="31"/>
        <v>0</v>
      </c>
      <c r="J527" s="179">
        <f t="shared" si="31"/>
        <v>0</v>
      </c>
      <c r="K527" s="179">
        <f t="shared" si="31"/>
        <v>0</v>
      </c>
      <c r="L527" s="179">
        <f t="shared" si="31"/>
        <v>0</v>
      </c>
      <c r="M527" s="179">
        <f t="shared" si="31"/>
        <v>0</v>
      </c>
      <c r="N527" s="179">
        <f t="shared" si="31"/>
        <v>0</v>
      </c>
      <c r="O527" s="179">
        <f t="shared" si="31"/>
        <v>1.833</v>
      </c>
      <c r="P527" s="179">
        <f t="shared" si="31"/>
        <v>0</v>
      </c>
      <c r="Q527" s="371">
        <f t="shared" si="31"/>
        <v>0</v>
      </c>
      <c r="R527" s="179">
        <f t="shared" si="31"/>
        <v>3.66</v>
      </c>
    </row>
    <row r="528" spans="1:18" s="224" customFormat="1" ht="50.25" hidden="1" customHeight="1" thickBot="1">
      <c r="A528" s="859" t="s">
        <v>620</v>
      </c>
      <c r="B528" s="860"/>
      <c r="C528" s="860"/>
      <c r="D528" s="860"/>
      <c r="E528" s="862"/>
      <c r="F528" s="182">
        <f>SUM(F525:F526)</f>
        <v>1.2749999999999999</v>
      </c>
      <c r="G528" s="189">
        <f>SUM(G525:G526)</f>
        <v>0</v>
      </c>
      <c r="H528" s="182">
        <f>SUM(H525:H526)</f>
        <v>1.2749999999999999</v>
      </c>
      <c r="I528" s="182">
        <f>SUM(I525:I526)</f>
        <v>0</v>
      </c>
      <c r="J528" s="182">
        <f>SUM(J525:J526)</f>
        <v>0</v>
      </c>
      <c r="K528" s="182">
        <f t="shared" ref="K528:Q528" si="32">SUM(K525:K526)</f>
        <v>0</v>
      </c>
      <c r="L528" s="182">
        <f t="shared" si="32"/>
        <v>0</v>
      </c>
      <c r="M528" s="182">
        <f t="shared" si="32"/>
        <v>0</v>
      </c>
      <c r="N528" s="182">
        <f t="shared" si="32"/>
        <v>0</v>
      </c>
      <c r="O528" s="182">
        <f t="shared" si="32"/>
        <v>0</v>
      </c>
      <c r="P528" s="182">
        <f t="shared" si="32"/>
        <v>0</v>
      </c>
      <c r="Q528" s="183">
        <f t="shared" si="32"/>
        <v>0</v>
      </c>
      <c r="R528" s="182">
        <f>SUM(R525:R526)</f>
        <v>2.95</v>
      </c>
    </row>
    <row r="529" spans="1:18" s="224" customFormat="1" ht="54.75" hidden="1" customHeight="1" thickBot="1">
      <c r="A529" s="866" t="s">
        <v>621</v>
      </c>
      <c r="B529" s="867"/>
      <c r="C529" s="867"/>
      <c r="D529" s="867"/>
      <c r="E529" s="868"/>
      <c r="F529" s="184">
        <f>SUM(F525:F527)</f>
        <v>3.1079999999999997</v>
      </c>
      <c r="G529" s="184">
        <f t="shared" ref="G529:R529" si="33">SUM(G525:G527)</f>
        <v>0</v>
      </c>
      <c r="H529" s="184">
        <f t="shared" si="33"/>
        <v>1.2749999999999999</v>
      </c>
      <c r="I529" s="184">
        <f>SUM(I525:I527)</f>
        <v>0</v>
      </c>
      <c r="J529" s="184">
        <f>SUM(J525:J527)</f>
        <v>0</v>
      </c>
      <c r="K529" s="184">
        <f t="shared" si="33"/>
        <v>0</v>
      </c>
      <c r="L529" s="184">
        <f t="shared" si="33"/>
        <v>0</v>
      </c>
      <c r="M529" s="184">
        <f t="shared" si="33"/>
        <v>0</v>
      </c>
      <c r="N529" s="184">
        <f t="shared" si="33"/>
        <v>0</v>
      </c>
      <c r="O529" s="184">
        <f t="shared" si="33"/>
        <v>1.833</v>
      </c>
      <c r="P529" s="184">
        <f t="shared" si="33"/>
        <v>0</v>
      </c>
      <c r="Q529" s="185">
        <f t="shared" si="33"/>
        <v>0</v>
      </c>
      <c r="R529" s="184">
        <f t="shared" si="33"/>
        <v>6.61</v>
      </c>
    </row>
    <row r="530" spans="1:18" s="164" customFormat="1" ht="35.1" hidden="1" customHeight="1" thickBot="1">
      <c r="A530" s="869"/>
      <c r="B530" s="870"/>
      <c r="C530" s="870"/>
      <c r="D530" s="870"/>
      <c r="E530" s="870"/>
      <c r="F530" s="870"/>
      <c r="G530" s="870"/>
      <c r="H530" s="870"/>
      <c r="I530" s="870"/>
      <c r="J530" s="870"/>
      <c r="K530" s="870"/>
      <c r="L530" s="870"/>
      <c r="M530" s="870"/>
      <c r="N530" s="870"/>
      <c r="O530" s="870"/>
      <c r="P530" s="870"/>
      <c r="Q530" s="870"/>
      <c r="R530" s="398"/>
    </row>
    <row r="531" spans="1:18" s="164" customFormat="1" ht="35.1" customHeight="1" thickBot="1">
      <c r="A531" s="847" t="s">
        <v>272</v>
      </c>
      <c r="B531" s="848"/>
      <c r="C531" s="848"/>
      <c r="D531" s="848"/>
      <c r="E531" s="848"/>
      <c r="F531" s="856"/>
      <c r="G531" s="482">
        <f t="shared" ref="G531:G533" si="34">G525</f>
        <v>0</v>
      </c>
      <c r="H531" s="181">
        <f>H525</f>
        <v>1.2749999999999999</v>
      </c>
      <c r="I531" s="181">
        <f t="shared" ref="I531:Q535" si="35">SUM(I525,H531)</f>
        <v>1.2749999999999999</v>
      </c>
      <c r="J531" s="181">
        <f t="shared" si="35"/>
        <v>1.2749999999999999</v>
      </c>
      <c r="K531" s="181">
        <f t="shared" si="35"/>
        <v>1.2749999999999999</v>
      </c>
      <c r="L531" s="181">
        <f t="shared" si="35"/>
        <v>1.2749999999999999</v>
      </c>
      <c r="M531" s="181">
        <f t="shared" si="35"/>
        <v>1.2749999999999999</v>
      </c>
      <c r="N531" s="181">
        <f t="shared" si="35"/>
        <v>1.2749999999999999</v>
      </c>
      <c r="O531" s="181">
        <f t="shared" si="35"/>
        <v>1.2749999999999999</v>
      </c>
      <c r="P531" s="181">
        <f t="shared" si="35"/>
        <v>1.2749999999999999</v>
      </c>
      <c r="Q531" s="181">
        <f t="shared" si="35"/>
        <v>1.2749999999999999</v>
      </c>
      <c r="R531" s="181">
        <f>R525</f>
        <v>2.95</v>
      </c>
    </row>
    <row r="532" spans="1:18" s="164" customFormat="1" ht="35.1" customHeight="1" thickBot="1">
      <c r="A532" s="850" t="s">
        <v>273</v>
      </c>
      <c r="B532" s="851"/>
      <c r="C532" s="851"/>
      <c r="D532" s="851"/>
      <c r="E532" s="851"/>
      <c r="F532" s="857"/>
      <c r="G532" s="482">
        <f t="shared" si="34"/>
        <v>0</v>
      </c>
      <c r="H532" s="181">
        <f>H526</f>
        <v>0</v>
      </c>
      <c r="I532" s="181">
        <f t="shared" si="35"/>
        <v>0</v>
      </c>
      <c r="J532" s="181">
        <f t="shared" si="35"/>
        <v>0</v>
      </c>
      <c r="K532" s="181">
        <f t="shared" si="35"/>
        <v>0</v>
      </c>
      <c r="L532" s="181">
        <f t="shared" si="35"/>
        <v>0</v>
      </c>
      <c r="M532" s="181">
        <f t="shared" si="35"/>
        <v>0</v>
      </c>
      <c r="N532" s="181">
        <f t="shared" si="35"/>
        <v>0</v>
      </c>
      <c r="O532" s="181">
        <f t="shared" si="35"/>
        <v>0</v>
      </c>
      <c r="P532" s="181">
        <f t="shared" si="35"/>
        <v>0</v>
      </c>
      <c r="Q532" s="181">
        <f t="shared" si="35"/>
        <v>0</v>
      </c>
      <c r="R532" s="181">
        <f>R526</f>
        <v>0</v>
      </c>
    </row>
    <row r="533" spans="1:18" s="164" customFormat="1" ht="35.1" customHeight="1" thickBot="1">
      <c r="A533" s="853" t="s">
        <v>274</v>
      </c>
      <c r="B533" s="854"/>
      <c r="C533" s="854"/>
      <c r="D533" s="854"/>
      <c r="E533" s="854"/>
      <c r="F533" s="858"/>
      <c r="G533" s="482">
        <f t="shared" si="34"/>
        <v>0</v>
      </c>
      <c r="H533" s="181">
        <f>H527</f>
        <v>0</v>
      </c>
      <c r="I533" s="181">
        <f t="shared" si="35"/>
        <v>0</v>
      </c>
      <c r="J533" s="181">
        <f t="shared" si="35"/>
        <v>0</v>
      </c>
      <c r="K533" s="181">
        <f t="shared" si="35"/>
        <v>0</v>
      </c>
      <c r="L533" s="181">
        <f t="shared" si="35"/>
        <v>0</v>
      </c>
      <c r="M533" s="181">
        <f t="shared" si="35"/>
        <v>0</v>
      </c>
      <c r="N533" s="181">
        <f t="shared" si="35"/>
        <v>0</v>
      </c>
      <c r="O533" s="181">
        <f t="shared" si="35"/>
        <v>1.833</v>
      </c>
      <c r="P533" s="181">
        <f t="shared" si="35"/>
        <v>1.833</v>
      </c>
      <c r="Q533" s="181">
        <f t="shared" si="35"/>
        <v>1.833</v>
      </c>
      <c r="R533" s="181">
        <f>R527</f>
        <v>3.66</v>
      </c>
    </row>
    <row r="534" spans="1:18" s="224" customFormat="1" ht="57.75" customHeight="1" thickBot="1">
      <c r="A534" s="859" t="s">
        <v>622</v>
      </c>
      <c r="B534" s="860"/>
      <c r="C534" s="860"/>
      <c r="D534" s="860"/>
      <c r="E534" s="861"/>
      <c r="F534" s="862"/>
      <c r="G534" s="189">
        <f>SUM(G531:G532)</f>
        <v>0</v>
      </c>
      <c r="H534" s="182">
        <f>SUM(H531:H532)</f>
        <v>1.2749999999999999</v>
      </c>
      <c r="I534" s="187">
        <f t="shared" si="35"/>
        <v>1.2749999999999999</v>
      </c>
      <c r="J534" s="187">
        <f t="shared" si="35"/>
        <v>1.2749999999999999</v>
      </c>
      <c r="K534" s="187">
        <f t="shared" si="35"/>
        <v>1.2749999999999999</v>
      </c>
      <c r="L534" s="187">
        <f t="shared" si="35"/>
        <v>1.2749999999999999</v>
      </c>
      <c r="M534" s="187">
        <f t="shared" si="35"/>
        <v>1.2749999999999999</v>
      </c>
      <c r="N534" s="187">
        <f t="shared" si="35"/>
        <v>1.2749999999999999</v>
      </c>
      <c r="O534" s="187">
        <f t="shared" si="35"/>
        <v>1.2749999999999999</v>
      </c>
      <c r="P534" s="187">
        <f t="shared" si="35"/>
        <v>1.2749999999999999</v>
      </c>
      <c r="Q534" s="188">
        <f t="shared" si="35"/>
        <v>1.2749999999999999</v>
      </c>
      <c r="R534" s="182">
        <f>SUM(R531:R532)</f>
        <v>2.95</v>
      </c>
    </row>
    <row r="535" spans="1:18" s="224" customFormat="1" ht="77.25" customHeight="1" thickBot="1">
      <c r="A535" s="871" t="s">
        <v>623</v>
      </c>
      <c r="B535" s="872"/>
      <c r="C535" s="872"/>
      <c r="D535" s="872"/>
      <c r="E535" s="872"/>
      <c r="F535" s="873"/>
      <c r="G535" s="184">
        <f>SUM(G531:G533)</f>
        <v>0</v>
      </c>
      <c r="H535" s="189">
        <f>SUM(H531:H533)</f>
        <v>1.2749999999999999</v>
      </c>
      <c r="I535" s="184">
        <f t="shared" si="35"/>
        <v>1.2749999999999999</v>
      </c>
      <c r="J535" s="184">
        <f t="shared" si="35"/>
        <v>1.2749999999999999</v>
      </c>
      <c r="K535" s="184">
        <f t="shared" si="35"/>
        <v>1.2749999999999999</v>
      </c>
      <c r="L535" s="184">
        <f>SUM(L529,K535)</f>
        <v>1.2749999999999999</v>
      </c>
      <c r="M535" s="184">
        <f>SUM(M529,L535)</f>
        <v>1.2749999999999999</v>
      </c>
      <c r="N535" s="184">
        <f>SUM(N529,M535)</f>
        <v>1.2749999999999999</v>
      </c>
      <c r="O535" s="184">
        <f t="shared" si="35"/>
        <v>3.1079999999999997</v>
      </c>
      <c r="P535" s="184">
        <f t="shared" si="35"/>
        <v>3.1079999999999997</v>
      </c>
      <c r="Q535" s="185">
        <f t="shared" si="35"/>
        <v>3.1079999999999997</v>
      </c>
      <c r="R535" s="184">
        <f>SUM(R531:R533)</f>
        <v>6.61</v>
      </c>
    </row>
    <row r="536" spans="1:18" s="164" customFormat="1" thickBot="1">
      <c r="A536" s="874"/>
      <c r="B536" s="875"/>
      <c r="C536" s="875"/>
      <c r="D536" s="875"/>
      <c r="E536" s="875"/>
      <c r="F536" s="875"/>
      <c r="G536" s="870"/>
      <c r="H536" s="870"/>
      <c r="I536" s="870"/>
      <c r="J536" s="870"/>
      <c r="K536" s="870"/>
      <c r="L536" s="870"/>
      <c r="M536" s="870"/>
      <c r="N536" s="870"/>
      <c r="O536" s="870"/>
      <c r="P536" s="870"/>
      <c r="Q536" s="870"/>
      <c r="R536" s="398"/>
    </row>
    <row r="537" spans="1:18" s="164" customFormat="1" ht="42.75" customHeight="1" thickBot="1">
      <c r="A537" s="876" t="s">
        <v>275</v>
      </c>
      <c r="B537" s="877"/>
      <c r="C537" s="877"/>
      <c r="D537" s="877"/>
      <c r="E537" s="877"/>
      <c r="F537" s="877"/>
      <c r="G537" s="877"/>
      <c r="H537" s="877"/>
      <c r="I537" s="877"/>
      <c r="J537" s="877"/>
      <c r="K537" s="877"/>
      <c r="L537" s="877"/>
      <c r="M537" s="877"/>
      <c r="N537" s="877"/>
      <c r="O537" s="877"/>
      <c r="P537" s="877"/>
      <c r="Q537" s="877"/>
      <c r="R537" s="454"/>
    </row>
    <row r="538" spans="1:18" s="164" customFormat="1" ht="35.1" customHeight="1">
      <c r="A538" s="665">
        <v>90</v>
      </c>
      <c r="B538" s="536" t="s">
        <v>277</v>
      </c>
      <c r="C538" s="830" t="s">
        <v>276</v>
      </c>
      <c r="D538" s="536" t="s">
        <v>120</v>
      </c>
      <c r="E538" s="665" t="s">
        <v>17</v>
      </c>
      <c r="F538" s="102" t="s">
        <v>18</v>
      </c>
      <c r="G538" s="456">
        <f>R538*J5</f>
        <v>0</v>
      </c>
      <c r="H538" s="173"/>
      <c r="I538" s="138"/>
      <c r="J538" s="138">
        <v>0.246</v>
      </c>
      <c r="K538" s="138"/>
      <c r="L538" s="138"/>
      <c r="M538" s="138"/>
      <c r="N538" s="138"/>
      <c r="O538" s="138"/>
      <c r="P538" s="138"/>
      <c r="Q538" s="168"/>
      <c r="R538" s="384">
        <v>0.5</v>
      </c>
    </row>
    <row r="539" spans="1:18" s="164" customFormat="1" ht="35.1" customHeight="1">
      <c r="A539" s="666"/>
      <c r="B539" s="567" t="s">
        <v>278</v>
      </c>
      <c r="C539" s="692"/>
      <c r="D539" s="117"/>
      <c r="E539" s="839"/>
      <c r="F539" s="107" t="s">
        <v>19</v>
      </c>
      <c r="G539" s="468"/>
      <c r="H539" s="169"/>
      <c r="I539" s="139"/>
      <c r="J539" s="139"/>
      <c r="K539" s="139"/>
      <c r="L539" s="139"/>
      <c r="M539" s="139"/>
      <c r="N539" s="139"/>
      <c r="O539" s="139"/>
      <c r="P539" s="139"/>
      <c r="Q539" s="170"/>
      <c r="R539" s="385"/>
    </row>
    <row r="540" spans="1:18" s="164" customFormat="1" ht="33" customHeight="1" thickBot="1">
      <c r="A540" s="666"/>
      <c r="B540" s="505" t="s">
        <v>279</v>
      </c>
      <c r="C540" s="692"/>
      <c r="D540" s="562"/>
      <c r="E540" s="839"/>
      <c r="F540" s="125" t="s">
        <v>20</v>
      </c>
      <c r="G540" s="497"/>
      <c r="H540" s="191"/>
      <c r="I540" s="147"/>
      <c r="J540" s="147"/>
      <c r="K540" s="139"/>
      <c r="L540" s="139"/>
      <c r="M540" s="139"/>
      <c r="N540" s="139"/>
      <c r="O540" s="139"/>
      <c r="P540" s="139"/>
      <c r="Q540" s="170"/>
      <c r="R540" s="387"/>
    </row>
    <row r="541" spans="1:18" s="164" customFormat="1" ht="35.1" customHeight="1" thickBot="1">
      <c r="A541" s="667"/>
      <c r="B541" s="560"/>
      <c r="C541" s="681"/>
      <c r="D541" s="560"/>
      <c r="E541" s="840"/>
      <c r="F541" s="558"/>
      <c r="G541" s="470"/>
      <c r="H541" s="837"/>
      <c r="I541" s="838"/>
      <c r="J541" s="838"/>
      <c r="K541" s="838"/>
      <c r="L541" s="838"/>
      <c r="M541" s="838"/>
      <c r="N541" s="838"/>
      <c r="O541" s="838"/>
      <c r="P541" s="838"/>
      <c r="Q541" s="838"/>
      <c r="R541" s="558"/>
    </row>
    <row r="542" spans="1:18" s="164" customFormat="1" ht="35.1" hidden="1" customHeight="1" thickBot="1">
      <c r="A542" s="847" t="s">
        <v>280</v>
      </c>
      <c r="B542" s="848"/>
      <c r="C542" s="848"/>
      <c r="D542" s="848"/>
      <c r="E542" s="849"/>
      <c r="F542" s="179">
        <f>SUM(H542:Q542)</f>
        <v>0.246</v>
      </c>
      <c r="G542" s="481">
        <f>G538</f>
        <v>0</v>
      </c>
      <c r="H542" s="179">
        <f>H538</f>
        <v>0</v>
      </c>
      <c r="I542" s="179">
        <f t="shared" ref="I542:Q542" si="36">I538</f>
        <v>0</v>
      </c>
      <c r="J542" s="179">
        <f t="shared" si="36"/>
        <v>0.246</v>
      </c>
      <c r="K542" s="179">
        <f t="shared" si="36"/>
        <v>0</v>
      </c>
      <c r="L542" s="179">
        <f t="shared" si="36"/>
        <v>0</v>
      </c>
      <c r="M542" s="179">
        <f t="shared" si="36"/>
        <v>0</v>
      </c>
      <c r="N542" s="179">
        <f t="shared" si="36"/>
        <v>0</v>
      </c>
      <c r="O542" s="179">
        <f t="shared" si="36"/>
        <v>0</v>
      </c>
      <c r="P542" s="179">
        <f t="shared" si="36"/>
        <v>0</v>
      </c>
      <c r="Q542" s="371">
        <f t="shared" si="36"/>
        <v>0</v>
      </c>
      <c r="R542" s="179">
        <f>R538</f>
        <v>0.5</v>
      </c>
    </row>
    <row r="543" spans="1:18" s="164" customFormat="1" ht="35.1" hidden="1" customHeight="1" thickBot="1">
      <c r="A543" s="850" t="s">
        <v>281</v>
      </c>
      <c r="B543" s="851"/>
      <c r="C543" s="851"/>
      <c r="D543" s="851"/>
      <c r="E543" s="852"/>
      <c r="F543" s="179">
        <f>SUM(H543:Q543)</f>
        <v>0</v>
      </c>
      <c r="G543" s="481">
        <f t="shared" ref="G543:R544" si="37">G539</f>
        <v>0</v>
      </c>
      <c r="H543" s="179">
        <f t="shared" si="37"/>
        <v>0</v>
      </c>
      <c r="I543" s="179">
        <f t="shared" si="37"/>
        <v>0</v>
      </c>
      <c r="J543" s="179">
        <f t="shared" si="37"/>
        <v>0</v>
      </c>
      <c r="K543" s="179">
        <f t="shared" si="37"/>
        <v>0</v>
      </c>
      <c r="L543" s="179">
        <f t="shared" si="37"/>
        <v>0</v>
      </c>
      <c r="M543" s="179">
        <f t="shared" si="37"/>
        <v>0</v>
      </c>
      <c r="N543" s="179">
        <f t="shared" si="37"/>
        <v>0</v>
      </c>
      <c r="O543" s="179">
        <f t="shared" si="37"/>
        <v>0</v>
      </c>
      <c r="P543" s="179">
        <f t="shared" si="37"/>
        <v>0</v>
      </c>
      <c r="Q543" s="371">
        <f t="shared" si="37"/>
        <v>0</v>
      </c>
      <c r="R543" s="179">
        <f t="shared" si="37"/>
        <v>0</v>
      </c>
    </row>
    <row r="544" spans="1:18" s="164" customFormat="1" ht="35.1" hidden="1" customHeight="1" thickBot="1">
      <c r="A544" s="853" t="s">
        <v>282</v>
      </c>
      <c r="B544" s="854"/>
      <c r="C544" s="854"/>
      <c r="D544" s="854"/>
      <c r="E544" s="855"/>
      <c r="F544" s="181">
        <f>SUM(H544:Q544)</f>
        <v>0</v>
      </c>
      <c r="G544" s="481">
        <f t="shared" si="37"/>
        <v>0</v>
      </c>
      <c r="H544" s="179">
        <f t="shared" si="37"/>
        <v>0</v>
      </c>
      <c r="I544" s="179">
        <f t="shared" si="37"/>
        <v>0</v>
      </c>
      <c r="J544" s="179">
        <f t="shared" si="37"/>
        <v>0</v>
      </c>
      <c r="K544" s="179">
        <f t="shared" si="37"/>
        <v>0</v>
      </c>
      <c r="L544" s="179">
        <f t="shared" si="37"/>
        <v>0</v>
      </c>
      <c r="M544" s="179">
        <f t="shared" si="37"/>
        <v>0</v>
      </c>
      <c r="N544" s="179">
        <f t="shared" si="37"/>
        <v>0</v>
      </c>
      <c r="O544" s="179">
        <f t="shared" si="37"/>
        <v>0</v>
      </c>
      <c r="P544" s="179">
        <f t="shared" si="37"/>
        <v>0</v>
      </c>
      <c r="Q544" s="371">
        <f t="shared" si="37"/>
        <v>0</v>
      </c>
      <c r="R544" s="179">
        <f t="shared" si="37"/>
        <v>0</v>
      </c>
    </row>
    <row r="545" spans="1:18" s="224" customFormat="1" ht="42" hidden="1" customHeight="1" thickBot="1">
      <c r="A545" s="859" t="s">
        <v>624</v>
      </c>
      <c r="B545" s="860"/>
      <c r="C545" s="860"/>
      <c r="D545" s="860"/>
      <c r="E545" s="862"/>
      <c r="F545" s="182">
        <f>SUM(F542:F543)</f>
        <v>0.246</v>
      </c>
      <c r="G545" s="189">
        <f>SUM(G542:G543)</f>
        <v>0</v>
      </c>
      <c r="H545" s="182">
        <f>SUM(H542:H543)</f>
        <v>0</v>
      </c>
      <c r="I545" s="182">
        <f>SUM(I542:I543)</f>
        <v>0</v>
      </c>
      <c r="J545" s="182">
        <f>SUM(J542:J543)</f>
        <v>0.246</v>
      </c>
      <c r="K545" s="182">
        <f t="shared" ref="K545:Q545" si="38">SUM(K542:K543)</f>
        <v>0</v>
      </c>
      <c r="L545" s="182">
        <f t="shared" si="38"/>
        <v>0</v>
      </c>
      <c r="M545" s="182">
        <f t="shared" si="38"/>
        <v>0</v>
      </c>
      <c r="N545" s="182">
        <f t="shared" si="38"/>
        <v>0</v>
      </c>
      <c r="O545" s="182">
        <f t="shared" si="38"/>
        <v>0</v>
      </c>
      <c r="P545" s="182">
        <f t="shared" si="38"/>
        <v>0</v>
      </c>
      <c r="Q545" s="183">
        <f t="shared" si="38"/>
        <v>0</v>
      </c>
      <c r="R545" s="182">
        <f>SUM(R542:R543)</f>
        <v>0.5</v>
      </c>
    </row>
    <row r="546" spans="1:18" s="224" customFormat="1" ht="52.5" hidden="1" customHeight="1" thickBot="1">
      <c r="A546" s="866" t="s">
        <v>625</v>
      </c>
      <c r="B546" s="867"/>
      <c r="C546" s="867"/>
      <c r="D546" s="867"/>
      <c r="E546" s="868"/>
      <c r="F546" s="184">
        <f>SUM(F542:F544)</f>
        <v>0.246</v>
      </c>
      <c r="G546" s="184">
        <f t="shared" ref="G546:R546" si="39">SUM(G542:G544)</f>
        <v>0</v>
      </c>
      <c r="H546" s="184">
        <f t="shared" si="39"/>
        <v>0</v>
      </c>
      <c r="I546" s="184">
        <f t="shared" si="39"/>
        <v>0</v>
      </c>
      <c r="J546" s="184">
        <f t="shared" si="39"/>
        <v>0.246</v>
      </c>
      <c r="K546" s="184">
        <f t="shared" si="39"/>
        <v>0</v>
      </c>
      <c r="L546" s="184">
        <f t="shared" si="39"/>
        <v>0</v>
      </c>
      <c r="M546" s="184">
        <f t="shared" si="39"/>
        <v>0</v>
      </c>
      <c r="N546" s="184">
        <f t="shared" si="39"/>
        <v>0</v>
      </c>
      <c r="O546" s="184">
        <f t="shared" si="39"/>
        <v>0</v>
      </c>
      <c r="P546" s="184">
        <f t="shared" si="39"/>
        <v>0</v>
      </c>
      <c r="Q546" s="185">
        <f t="shared" si="39"/>
        <v>0</v>
      </c>
      <c r="R546" s="184">
        <f t="shared" si="39"/>
        <v>0.5</v>
      </c>
    </row>
    <row r="547" spans="1:18" s="164" customFormat="1" ht="35.1" customHeight="1" thickBot="1">
      <c r="A547" s="533"/>
      <c r="B547" s="534"/>
      <c r="C547" s="190"/>
      <c r="D547" s="534"/>
      <c r="E547" s="534"/>
      <c r="F547" s="534"/>
      <c r="G547" s="483"/>
      <c r="H547" s="534"/>
      <c r="I547" s="534"/>
      <c r="J547" s="534"/>
      <c r="K547" s="534"/>
      <c r="L547" s="534"/>
      <c r="M547" s="534"/>
      <c r="N547" s="534"/>
      <c r="O547" s="534"/>
      <c r="P547" s="534"/>
      <c r="Q547" s="534"/>
      <c r="R547" s="337"/>
    </row>
    <row r="548" spans="1:18" s="164" customFormat="1" ht="35.1" customHeight="1" thickBot="1">
      <c r="A548" s="847" t="s">
        <v>283</v>
      </c>
      <c r="B548" s="848"/>
      <c r="C548" s="848"/>
      <c r="D548" s="848"/>
      <c r="E548" s="848"/>
      <c r="F548" s="856"/>
      <c r="G548" s="482">
        <f t="shared" ref="G548:H550" si="40">G542</f>
        <v>0</v>
      </c>
      <c r="H548" s="181">
        <f t="shared" si="40"/>
        <v>0</v>
      </c>
      <c r="I548" s="181">
        <f t="shared" ref="I548:Q552" si="41">SUM(I542,H548)</f>
        <v>0</v>
      </c>
      <c r="J548" s="181">
        <f t="shared" si="41"/>
        <v>0.246</v>
      </c>
      <c r="K548" s="181">
        <f t="shared" si="41"/>
        <v>0.246</v>
      </c>
      <c r="L548" s="181">
        <f t="shared" si="41"/>
        <v>0.246</v>
      </c>
      <c r="M548" s="181">
        <f t="shared" si="41"/>
        <v>0.246</v>
      </c>
      <c r="N548" s="181">
        <f t="shared" si="41"/>
        <v>0.246</v>
      </c>
      <c r="O548" s="181">
        <f t="shared" si="41"/>
        <v>0.246</v>
      </c>
      <c r="P548" s="181">
        <f t="shared" si="41"/>
        <v>0.246</v>
      </c>
      <c r="Q548" s="186">
        <f t="shared" si="41"/>
        <v>0.246</v>
      </c>
      <c r="R548" s="181">
        <f>R542</f>
        <v>0.5</v>
      </c>
    </row>
    <row r="549" spans="1:18" s="164" customFormat="1" ht="35.1" customHeight="1" thickBot="1">
      <c r="A549" s="850" t="s">
        <v>284</v>
      </c>
      <c r="B549" s="851"/>
      <c r="C549" s="851"/>
      <c r="D549" s="851"/>
      <c r="E549" s="851"/>
      <c r="F549" s="857"/>
      <c r="G549" s="482">
        <f t="shared" si="40"/>
        <v>0</v>
      </c>
      <c r="H549" s="181">
        <f t="shared" si="40"/>
        <v>0</v>
      </c>
      <c r="I549" s="181">
        <f t="shared" si="41"/>
        <v>0</v>
      </c>
      <c r="J549" s="181">
        <f t="shared" si="41"/>
        <v>0</v>
      </c>
      <c r="K549" s="181">
        <f t="shared" si="41"/>
        <v>0</v>
      </c>
      <c r="L549" s="181">
        <f t="shared" si="41"/>
        <v>0</v>
      </c>
      <c r="M549" s="181">
        <f t="shared" si="41"/>
        <v>0</v>
      </c>
      <c r="N549" s="181">
        <f t="shared" si="41"/>
        <v>0</v>
      </c>
      <c r="O549" s="181">
        <f t="shared" si="41"/>
        <v>0</v>
      </c>
      <c r="P549" s="181">
        <f t="shared" si="41"/>
        <v>0</v>
      </c>
      <c r="Q549" s="186">
        <f t="shared" si="41"/>
        <v>0</v>
      </c>
      <c r="R549" s="181">
        <f>R543</f>
        <v>0</v>
      </c>
    </row>
    <row r="550" spans="1:18" s="164" customFormat="1" ht="35.1" customHeight="1" thickBot="1">
      <c r="A550" s="853" t="s">
        <v>285</v>
      </c>
      <c r="B550" s="854"/>
      <c r="C550" s="854"/>
      <c r="D550" s="854"/>
      <c r="E550" s="854"/>
      <c r="F550" s="858"/>
      <c r="G550" s="482">
        <f t="shared" si="40"/>
        <v>0</v>
      </c>
      <c r="H550" s="181">
        <f t="shared" si="40"/>
        <v>0</v>
      </c>
      <c r="I550" s="181">
        <f t="shared" si="41"/>
        <v>0</v>
      </c>
      <c r="J550" s="181">
        <f t="shared" si="41"/>
        <v>0</v>
      </c>
      <c r="K550" s="181">
        <f t="shared" si="41"/>
        <v>0</v>
      </c>
      <c r="L550" s="181">
        <f t="shared" si="41"/>
        <v>0</v>
      </c>
      <c r="M550" s="181">
        <f t="shared" si="41"/>
        <v>0</v>
      </c>
      <c r="N550" s="181">
        <f t="shared" si="41"/>
        <v>0</v>
      </c>
      <c r="O550" s="181">
        <f t="shared" si="41"/>
        <v>0</v>
      </c>
      <c r="P550" s="181">
        <f t="shared" si="41"/>
        <v>0</v>
      </c>
      <c r="Q550" s="186">
        <f t="shared" si="41"/>
        <v>0</v>
      </c>
      <c r="R550" s="181">
        <f>R544</f>
        <v>0</v>
      </c>
    </row>
    <row r="551" spans="1:18" s="224" customFormat="1" ht="72" customHeight="1" thickBot="1">
      <c r="A551" s="859" t="s">
        <v>626</v>
      </c>
      <c r="B551" s="860"/>
      <c r="C551" s="860"/>
      <c r="D551" s="860"/>
      <c r="E551" s="861"/>
      <c r="F551" s="862"/>
      <c r="G551" s="189">
        <f>SUM(G548:G549)</f>
        <v>0</v>
      </c>
      <c r="H551" s="182">
        <f>SUM(H548:H549)</f>
        <v>0</v>
      </c>
      <c r="I551" s="187">
        <f t="shared" si="41"/>
        <v>0</v>
      </c>
      <c r="J551" s="187">
        <f t="shared" si="41"/>
        <v>0.246</v>
      </c>
      <c r="K551" s="187">
        <f t="shared" si="41"/>
        <v>0.246</v>
      </c>
      <c r="L551" s="187">
        <f t="shared" si="41"/>
        <v>0.246</v>
      </c>
      <c r="M551" s="187">
        <f t="shared" si="41"/>
        <v>0.246</v>
      </c>
      <c r="N551" s="187">
        <f t="shared" si="41"/>
        <v>0.246</v>
      </c>
      <c r="O551" s="187">
        <f t="shared" si="41"/>
        <v>0.246</v>
      </c>
      <c r="P551" s="187">
        <f t="shared" si="41"/>
        <v>0.246</v>
      </c>
      <c r="Q551" s="188">
        <f t="shared" si="41"/>
        <v>0.246</v>
      </c>
      <c r="R551" s="182">
        <f>SUM(R548:R549)</f>
        <v>0.5</v>
      </c>
    </row>
    <row r="552" spans="1:18" s="224" customFormat="1" ht="74.25" customHeight="1" thickBot="1">
      <c r="A552" s="871" t="s">
        <v>627</v>
      </c>
      <c r="B552" s="872"/>
      <c r="C552" s="872"/>
      <c r="D552" s="872"/>
      <c r="E552" s="872"/>
      <c r="F552" s="873"/>
      <c r="G552" s="184">
        <f>SUM(G548:G550)</f>
        <v>0</v>
      </c>
      <c r="H552" s="184">
        <f>SUM(H548:H550)</f>
        <v>0</v>
      </c>
      <c r="I552" s="184">
        <f t="shared" si="41"/>
        <v>0</v>
      </c>
      <c r="J552" s="184">
        <f t="shared" si="41"/>
        <v>0.246</v>
      </c>
      <c r="K552" s="184">
        <f t="shared" si="41"/>
        <v>0.246</v>
      </c>
      <c r="L552" s="184">
        <f t="shared" si="41"/>
        <v>0.246</v>
      </c>
      <c r="M552" s="184">
        <f t="shared" si="41"/>
        <v>0.246</v>
      </c>
      <c r="N552" s="184">
        <f t="shared" si="41"/>
        <v>0.246</v>
      </c>
      <c r="O552" s="184">
        <f t="shared" si="41"/>
        <v>0.246</v>
      </c>
      <c r="P552" s="184">
        <f t="shared" si="41"/>
        <v>0.246</v>
      </c>
      <c r="Q552" s="185">
        <f t="shared" si="41"/>
        <v>0.246</v>
      </c>
      <c r="R552" s="184">
        <f>SUM(R548:R550)</f>
        <v>0.5</v>
      </c>
    </row>
    <row r="553" spans="1:18" s="164" customFormat="1" thickBot="1">
      <c r="A553" s="874"/>
      <c r="B553" s="875"/>
      <c r="C553" s="875"/>
      <c r="D553" s="875"/>
      <c r="E553" s="875"/>
      <c r="F553" s="875"/>
      <c r="G553" s="875"/>
      <c r="H553" s="875"/>
      <c r="I553" s="875"/>
      <c r="J553" s="875"/>
      <c r="K553" s="875"/>
      <c r="L553" s="875"/>
      <c r="M553" s="875"/>
      <c r="N553" s="875"/>
      <c r="O553" s="875"/>
      <c r="P553" s="875"/>
      <c r="Q553" s="875"/>
      <c r="R553" s="398"/>
    </row>
    <row r="554" spans="1:18" s="164" customFormat="1" ht="35.1" customHeight="1" thickBot="1">
      <c r="A554" s="876" t="s">
        <v>286</v>
      </c>
      <c r="B554" s="877"/>
      <c r="C554" s="877"/>
      <c r="D554" s="877"/>
      <c r="E554" s="877"/>
      <c r="F554" s="877"/>
      <c r="G554" s="877"/>
      <c r="H554" s="877"/>
      <c r="I554" s="877"/>
      <c r="J554" s="877"/>
      <c r="K554" s="877"/>
      <c r="L554" s="877"/>
      <c r="M554" s="877"/>
      <c r="N554" s="877"/>
      <c r="O554" s="877"/>
      <c r="P554" s="877"/>
      <c r="Q554" s="877"/>
      <c r="R554" s="454"/>
    </row>
    <row r="555" spans="1:18" s="164" customFormat="1" ht="35.1" customHeight="1">
      <c r="A555" s="665">
        <v>91</v>
      </c>
      <c r="B555" s="536" t="s">
        <v>288</v>
      </c>
      <c r="C555" s="830" t="s">
        <v>287</v>
      </c>
      <c r="D555" s="536" t="s">
        <v>193</v>
      </c>
      <c r="E555" s="665" t="s">
        <v>17</v>
      </c>
      <c r="F555" s="102" t="s">
        <v>18</v>
      </c>
      <c r="G555" s="456">
        <f>R555*J5</f>
        <v>0</v>
      </c>
      <c r="H555" s="173"/>
      <c r="I555" s="173">
        <v>0.81699999999999995</v>
      </c>
      <c r="J555" s="138"/>
      <c r="K555" s="138"/>
      <c r="L555" s="138"/>
      <c r="M555" s="138"/>
      <c r="N555" s="138"/>
      <c r="O555" s="138"/>
      <c r="P555" s="138"/>
      <c r="Q555" s="168"/>
      <c r="R555" s="384">
        <v>2.4</v>
      </c>
    </row>
    <row r="556" spans="1:18" s="164" customFormat="1" ht="35.1" customHeight="1">
      <c r="A556" s="666"/>
      <c r="B556" s="505" t="s">
        <v>289</v>
      </c>
      <c r="C556" s="692"/>
      <c r="D556" s="133"/>
      <c r="E556" s="839"/>
      <c r="F556" s="107" t="s">
        <v>19</v>
      </c>
      <c r="G556" s="468"/>
      <c r="H556" s="448"/>
      <c r="I556" s="169"/>
      <c r="J556" s="139"/>
      <c r="K556" s="139"/>
      <c r="L556" s="139"/>
      <c r="M556" s="139"/>
      <c r="N556" s="139"/>
      <c r="O556" s="139"/>
      <c r="P556" s="139"/>
      <c r="Q556" s="170"/>
      <c r="R556" s="399"/>
    </row>
    <row r="557" spans="1:18" s="164" customFormat="1" ht="35.1" customHeight="1" thickBot="1">
      <c r="A557" s="666"/>
      <c r="B557" s="559" t="s">
        <v>290</v>
      </c>
      <c r="C557" s="692"/>
      <c r="D557" s="562"/>
      <c r="E557" s="839"/>
      <c r="F557" s="125" t="s">
        <v>20</v>
      </c>
      <c r="G557" s="497"/>
      <c r="H557" s="449"/>
      <c r="I557" s="191"/>
      <c r="J557" s="147"/>
      <c r="K557" s="147"/>
      <c r="L557" s="147"/>
      <c r="M557" s="147"/>
      <c r="N557" s="147"/>
      <c r="O557" s="147"/>
      <c r="P557" s="147"/>
      <c r="Q557" s="171"/>
      <c r="R557" s="400"/>
    </row>
    <row r="558" spans="1:18" s="164" customFormat="1" ht="35.1" customHeight="1" thickBot="1">
      <c r="A558" s="667"/>
      <c r="B558" s="560" t="s">
        <v>291</v>
      </c>
      <c r="C558" s="681"/>
      <c r="D558" s="560"/>
      <c r="E558" s="840"/>
      <c r="F558" s="192"/>
      <c r="G558" s="484"/>
      <c r="H558" s="878"/>
      <c r="I558" s="631"/>
      <c r="J558" s="631"/>
      <c r="K558" s="631"/>
      <c r="L558" s="631"/>
      <c r="M558" s="631"/>
      <c r="N558" s="631"/>
      <c r="O558" s="631"/>
      <c r="P558" s="631"/>
      <c r="Q558" s="631"/>
      <c r="R558" s="192"/>
    </row>
    <row r="559" spans="1:18" s="164" customFormat="1" ht="35.1" customHeight="1">
      <c r="A559" s="665">
        <v>92</v>
      </c>
      <c r="B559" s="536" t="s">
        <v>292</v>
      </c>
      <c r="C559" s="830" t="s">
        <v>287</v>
      </c>
      <c r="D559" s="536" t="s">
        <v>293</v>
      </c>
      <c r="E559" s="665" t="s">
        <v>17</v>
      </c>
      <c r="F559" s="102" t="s">
        <v>18</v>
      </c>
      <c r="G559" s="456">
        <f>R559*J5</f>
        <v>0</v>
      </c>
      <c r="H559" s="173"/>
      <c r="I559" s="173">
        <v>0.19700000000000001</v>
      </c>
      <c r="J559" s="138"/>
      <c r="K559" s="138"/>
      <c r="L559" s="138"/>
      <c r="M559" s="138"/>
      <c r="N559" s="138"/>
      <c r="O559" s="138"/>
      <c r="P559" s="138"/>
      <c r="Q559" s="168"/>
      <c r="R559" s="384">
        <v>0.5</v>
      </c>
    </row>
    <row r="560" spans="1:18" s="164" customFormat="1" ht="35.1" customHeight="1">
      <c r="A560" s="666"/>
      <c r="B560" s="505" t="s">
        <v>294</v>
      </c>
      <c r="C560" s="692"/>
      <c r="D560" s="133"/>
      <c r="E560" s="839"/>
      <c r="F560" s="107" t="s">
        <v>19</v>
      </c>
      <c r="G560" s="468"/>
      <c r="H560" s="448"/>
      <c r="I560" s="169"/>
      <c r="J560" s="139"/>
      <c r="K560" s="139"/>
      <c r="L560" s="139"/>
      <c r="M560" s="139"/>
      <c r="N560" s="139"/>
      <c r="O560" s="139"/>
      <c r="P560" s="139"/>
      <c r="Q560" s="170"/>
      <c r="R560" s="399"/>
    </row>
    <row r="561" spans="1:18" s="164" customFormat="1" ht="35.1" customHeight="1" thickBot="1">
      <c r="A561" s="666"/>
      <c r="B561" s="559" t="s">
        <v>295</v>
      </c>
      <c r="C561" s="692"/>
      <c r="D561" s="562"/>
      <c r="E561" s="839"/>
      <c r="F561" s="125" t="s">
        <v>20</v>
      </c>
      <c r="G561" s="497"/>
      <c r="H561" s="449"/>
      <c r="I561" s="191"/>
      <c r="J561" s="147"/>
      <c r="K561" s="147"/>
      <c r="L561" s="147"/>
      <c r="M561" s="147"/>
      <c r="N561" s="147"/>
      <c r="O561" s="147"/>
      <c r="P561" s="147"/>
      <c r="Q561" s="171"/>
      <c r="R561" s="400"/>
    </row>
    <row r="562" spans="1:18" s="164" customFormat="1" ht="35.1" customHeight="1" thickBot="1">
      <c r="A562" s="667"/>
      <c r="B562" s="560"/>
      <c r="C562" s="681"/>
      <c r="D562" s="560"/>
      <c r="E562" s="840"/>
      <c r="F562" s="192"/>
      <c r="G562" s="484"/>
      <c r="H562" s="878"/>
      <c r="I562" s="631"/>
      <c r="J562" s="631"/>
      <c r="K562" s="631"/>
      <c r="L562" s="631"/>
      <c r="M562" s="631"/>
      <c r="N562" s="631"/>
      <c r="O562" s="631"/>
      <c r="P562" s="631"/>
      <c r="Q562" s="631"/>
      <c r="R562" s="192"/>
    </row>
    <row r="563" spans="1:18" s="164" customFormat="1" ht="35.1" hidden="1" customHeight="1" thickBot="1">
      <c r="A563" s="847" t="s">
        <v>296</v>
      </c>
      <c r="B563" s="848"/>
      <c r="C563" s="848"/>
      <c r="D563" s="848"/>
      <c r="E563" s="849"/>
      <c r="F563" s="179">
        <f>SUM(H563:Q563)</f>
        <v>1.014</v>
      </c>
      <c r="G563" s="481">
        <f t="shared" ref="G563:Q565" si="42">G555+G559</f>
        <v>0</v>
      </c>
      <c r="H563" s="179">
        <f t="shared" si="42"/>
        <v>0</v>
      </c>
      <c r="I563" s="179">
        <f t="shared" si="42"/>
        <v>1.014</v>
      </c>
      <c r="J563" s="179">
        <f t="shared" si="42"/>
        <v>0</v>
      </c>
      <c r="K563" s="179">
        <f t="shared" si="42"/>
        <v>0</v>
      </c>
      <c r="L563" s="179">
        <f t="shared" si="42"/>
        <v>0</v>
      </c>
      <c r="M563" s="179">
        <f t="shared" si="42"/>
        <v>0</v>
      </c>
      <c r="N563" s="179">
        <f t="shared" si="42"/>
        <v>0</v>
      </c>
      <c r="O563" s="179">
        <f t="shared" si="42"/>
        <v>0</v>
      </c>
      <c r="P563" s="179">
        <f t="shared" si="42"/>
        <v>0</v>
      </c>
      <c r="Q563" s="371">
        <f t="shared" si="42"/>
        <v>0</v>
      </c>
      <c r="R563" s="179">
        <f>R555+R559</f>
        <v>2.9</v>
      </c>
    </row>
    <row r="564" spans="1:18" s="164" customFormat="1" ht="35.1" hidden="1" customHeight="1" thickBot="1">
      <c r="A564" s="850" t="s">
        <v>297</v>
      </c>
      <c r="B564" s="851"/>
      <c r="C564" s="851"/>
      <c r="D564" s="851"/>
      <c r="E564" s="852"/>
      <c r="F564" s="180">
        <f>SUM(H564:Q564)</f>
        <v>0</v>
      </c>
      <c r="G564" s="481">
        <f t="shared" si="42"/>
        <v>0</v>
      </c>
      <c r="H564" s="179">
        <f t="shared" si="42"/>
        <v>0</v>
      </c>
      <c r="I564" s="179">
        <f t="shared" si="42"/>
        <v>0</v>
      </c>
      <c r="J564" s="179">
        <f t="shared" si="42"/>
        <v>0</v>
      </c>
      <c r="K564" s="179">
        <f t="shared" si="42"/>
        <v>0</v>
      </c>
      <c r="L564" s="179">
        <f t="shared" si="42"/>
        <v>0</v>
      </c>
      <c r="M564" s="179">
        <f t="shared" si="42"/>
        <v>0</v>
      </c>
      <c r="N564" s="179">
        <f t="shared" si="42"/>
        <v>0</v>
      </c>
      <c r="O564" s="179">
        <f t="shared" si="42"/>
        <v>0</v>
      </c>
      <c r="P564" s="179">
        <f t="shared" si="42"/>
        <v>0</v>
      </c>
      <c r="Q564" s="371">
        <f t="shared" si="42"/>
        <v>0</v>
      </c>
      <c r="R564" s="179">
        <f>R556+R560</f>
        <v>0</v>
      </c>
    </row>
    <row r="565" spans="1:18" s="164" customFormat="1" ht="35.1" hidden="1" customHeight="1" thickBot="1">
      <c r="A565" s="853" t="s">
        <v>298</v>
      </c>
      <c r="B565" s="854"/>
      <c r="C565" s="854"/>
      <c r="D565" s="854"/>
      <c r="E565" s="855"/>
      <c r="F565" s="181">
        <f>SUM(H565:Q565)</f>
        <v>0</v>
      </c>
      <c r="G565" s="481">
        <f t="shared" si="42"/>
        <v>0</v>
      </c>
      <c r="H565" s="179">
        <f t="shared" si="42"/>
        <v>0</v>
      </c>
      <c r="I565" s="179">
        <f t="shared" si="42"/>
        <v>0</v>
      </c>
      <c r="J565" s="179">
        <f t="shared" si="42"/>
        <v>0</v>
      </c>
      <c r="K565" s="179">
        <f t="shared" si="42"/>
        <v>0</v>
      </c>
      <c r="L565" s="179">
        <f t="shared" si="42"/>
        <v>0</v>
      </c>
      <c r="M565" s="179">
        <f t="shared" si="42"/>
        <v>0</v>
      </c>
      <c r="N565" s="179">
        <f t="shared" si="42"/>
        <v>0</v>
      </c>
      <c r="O565" s="179">
        <f t="shared" si="42"/>
        <v>0</v>
      </c>
      <c r="P565" s="179">
        <f t="shared" si="42"/>
        <v>0</v>
      </c>
      <c r="Q565" s="371">
        <f t="shared" si="42"/>
        <v>0</v>
      </c>
      <c r="R565" s="179">
        <f>R557+R561</f>
        <v>0</v>
      </c>
    </row>
    <row r="566" spans="1:18" s="224" customFormat="1" ht="57" hidden="1" customHeight="1" thickBot="1">
      <c r="A566" s="859" t="s">
        <v>628</v>
      </c>
      <c r="B566" s="860"/>
      <c r="C566" s="860"/>
      <c r="D566" s="860"/>
      <c r="E566" s="862"/>
      <c r="F566" s="182">
        <f>SUM(F563:F564)</f>
        <v>1.014</v>
      </c>
      <c r="G566" s="189">
        <f>SUM(G563:G564)</f>
        <v>0</v>
      </c>
      <c r="H566" s="182">
        <f>SUM(H563:H564)</f>
        <v>0</v>
      </c>
      <c r="I566" s="182">
        <f>SUM(I563:I564)</f>
        <v>1.014</v>
      </c>
      <c r="J566" s="182">
        <f>SUM(J563:J564)</f>
        <v>0</v>
      </c>
      <c r="K566" s="182">
        <f t="shared" ref="K566:Q566" si="43">SUM(K563:K564)</f>
        <v>0</v>
      </c>
      <c r="L566" s="182">
        <f t="shared" si="43"/>
        <v>0</v>
      </c>
      <c r="M566" s="182">
        <f t="shared" si="43"/>
        <v>0</v>
      </c>
      <c r="N566" s="182">
        <f t="shared" si="43"/>
        <v>0</v>
      </c>
      <c r="O566" s="182">
        <f t="shared" si="43"/>
        <v>0</v>
      </c>
      <c r="P566" s="182">
        <f t="shared" si="43"/>
        <v>0</v>
      </c>
      <c r="Q566" s="183">
        <f t="shared" si="43"/>
        <v>0</v>
      </c>
      <c r="R566" s="182">
        <f>SUM(R563:R564)</f>
        <v>2.9</v>
      </c>
    </row>
    <row r="567" spans="1:18" s="224" customFormat="1" ht="54.75" hidden="1" customHeight="1" thickBot="1">
      <c r="A567" s="866" t="s">
        <v>629</v>
      </c>
      <c r="B567" s="867"/>
      <c r="C567" s="867"/>
      <c r="D567" s="867"/>
      <c r="E567" s="868"/>
      <c r="F567" s="189">
        <f>SUM(F563:F565)</f>
        <v>1.014</v>
      </c>
      <c r="G567" s="189">
        <f t="shared" ref="G567:R567" si="44">SUM(G563:G565)</f>
        <v>0</v>
      </c>
      <c r="H567" s="189">
        <f t="shared" si="44"/>
        <v>0</v>
      </c>
      <c r="I567" s="189">
        <f t="shared" si="44"/>
        <v>1.014</v>
      </c>
      <c r="J567" s="189">
        <f t="shared" si="44"/>
        <v>0</v>
      </c>
      <c r="K567" s="189">
        <f t="shared" si="44"/>
        <v>0</v>
      </c>
      <c r="L567" s="189">
        <f t="shared" si="44"/>
        <v>0</v>
      </c>
      <c r="M567" s="189">
        <f t="shared" si="44"/>
        <v>0</v>
      </c>
      <c r="N567" s="189">
        <f t="shared" si="44"/>
        <v>0</v>
      </c>
      <c r="O567" s="189">
        <f t="shared" si="44"/>
        <v>0</v>
      </c>
      <c r="P567" s="189">
        <f t="shared" si="44"/>
        <v>0</v>
      </c>
      <c r="Q567" s="193">
        <f t="shared" si="44"/>
        <v>0</v>
      </c>
      <c r="R567" s="189">
        <f t="shared" si="44"/>
        <v>2.9</v>
      </c>
    </row>
    <row r="568" spans="1:18" s="164" customFormat="1" ht="35.1" customHeight="1" thickBot="1">
      <c r="A568" s="874"/>
      <c r="B568" s="875"/>
      <c r="C568" s="875"/>
      <c r="D568" s="875"/>
      <c r="E568" s="875"/>
      <c r="F568" s="875"/>
      <c r="G568" s="875"/>
      <c r="H568" s="875"/>
      <c r="I568" s="875"/>
      <c r="J568" s="875"/>
      <c r="K568" s="875"/>
      <c r="L568" s="875"/>
      <c r="M568" s="875"/>
      <c r="N568" s="875"/>
      <c r="O568" s="875"/>
      <c r="P568" s="875"/>
      <c r="Q568" s="875"/>
      <c r="R568" s="398"/>
    </row>
    <row r="569" spans="1:18" s="164" customFormat="1" ht="35.1" customHeight="1" thickBot="1">
      <c r="A569" s="847" t="s">
        <v>299</v>
      </c>
      <c r="B569" s="848"/>
      <c r="C569" s="848"/>
      <c r="D569" s="848"/>
      <c r="E569" s="848"/>
      <c r="F569" s="856"/>
      <c r="G569" s="482">
        <f t="shared" ref="G569:H571" si="45">G563</f>
        <v>0</v>
      </c>
      <c r="H569" s="181">
        <f t="shared" si="45"/>
        <v>0</v>
      </c>
      <c r="I569" s="181">
        <f t="shared" ref="I569:Q573" si="46">SUM(I563,H569)</f>
        <v>1.014</v>
      </c>
      <c r="J569" s="181">
        <f t="shared" si="46"/>
        <v>1.014</v>
      </c>
      <c r="K569" s="181">
        <f t="shared" si="46"/>
        <v>1.014</v>
      </c>
      <c r="L569" s="181">
        <f t="shared" si="46"/>
        <v>1.014</v>
      </c>
      <c r="M569" s="181">
        <f t="shared" si="46"/>
        <v>1.014</v>
      </c>
      <c r="N569" s="181">
        <f t="shared" si="46"/>
        <v>1.014</v>
      </c>
      <c r="O569" s="181">
        <f t="shared" si="46"/>
        <v>1.014</v>
      </c>
      <c r="P569" s="181">
        <f t="shared" si="46"/>
        <v>1.014</v>
      </c>
      <c r="Q569" s="186">
        <f t="shared" si="46"/>
        <v>1.014</v>
      </c>
      <c r="R569" s="181">
        <f>R563</f>
        <v>2.9</v>
      </c>
    </row>
    <row r="570" spans="1:18" s="164" customFormat="1" ht="35.1" customHeight="1" thickBot="1">
      <c r="A570" s="850" t="s">
        <v>300</v>
      </c>
      <c r="B570" s="851"/>
      <c r="C570" s="851"/>
      <c r="D570" s="851"/>
      <c r="E570" s="851"/>
      <c r="F570" s="857"/>
      <c r="G570" s="482">
        <f t="shared" si="45"/>
        <v>0</v>
      </c>
      <c r="H570" s="181">
        <f t="shared" si="45"/>
        <v>0</v>
      </c>
      <c r="I570" s="181">
        <f t="shared" si="46"/>
        <v>0</v>
      </c>
      <c r="J570" s="181">
        <f t="shared" si="46"/>
        <v>0</v>
      </c>
      <c r="K570" s="181">
        <f t="shared" si="46"/>
        <v>0</v>
      </c>
      <c r="L570" s="181">
        <f t="shared" si="46"/>
        <v>0</v>
      </c>
      <c r="M570" s="181">
        <f t="shared" si="46"/>
        <v>0</v>
      </c>
      <c r="N570" s="181">
        <f t="shared" si="46"/>
        <v>0</v>
      </c>
      <c r="O570" s="181">
        <f t="shared" si="46"/>
        <v>0</v>
      </c>
      <c r="P570" s="181">
        <f t="shared" si="46"/>
        <v>0</v>
      </c>
      <c r="Q570" s="186">
        <f t="shared" si="46"/>
        <v>0</v>
      </c>
      <c r="R570" s="181">
        <f>R564</f>
        <v>0</v>
      </c>
    </row>
    <row r="571" spans="1:18" s="164" customFormat="1" ht="35.1" customHeight="1" thickBot="1">
      <c r="A571" s="853" t="s">
        <v>301</v>
      </c>
      <c r="B571" s="854"/>
      <c r="C571" s="854"/>
      <c r="D571" s="854"/>
      <c r="E571" s="854"/>
      <c r="F571" s="858"/>
      <c r="G571" s="482">
        <f t="shared" si="45"/>
        <v>0</v>
      </c>
      <c r="H571" s="181">
        <f t="shared" si="45"/>
        <v>0</v>
      </c>
      <c r="I571" s="181">
        <f t="shared" si="46"/>
        <v>0</v>
      </c>
      <c r="J571" s="181">
        <f t="shared" si="46"/>
        <v>0</v>
      </c>
      <c r="K571" s="181">
        <f t="shared" si="46"/>
        <v>0</v>
      </c>
      <c r="L571" s="181">
        <f t="shared" si="46"/>
        <v>0</v>
      </c>
      <c r="M571" s="181">
        <f t="shared" si="46"/>
        <v>0</v>
      </c>
      <c r="N571" s="181">
        <f t="shared" si="46"/>
        <v>0</v>
      </c>
      <c r="O571" s="181">
        <f t="shared" si="46"/>
        <v>0</v>
      </c>
      <c r="P571" s="181">
        <f t="shared" si="46"/>
        <v>0</v>
      </c>
      <c r="Q571" s="186">
        <f t="shared" si="46"/>
        <v>0</v>
      </c>
      <c r="R571" s="181">
        <f>R565</f>
        <v>0</v>
      </c>
    </row>
    <row r="572" spans="1:18" s="224" customFormat="1" ht="64.5" customHeight="1" thickBot="1">
      <c r="A572" s="859" t="s">
        <v>630</v>
      </c>
      <c r="B572" s="860"/>
      <c r="C572" s="860"/>
      <c r="D572" s="860"/>
      <c r="E572" s="861"/>
      <c r="F572" s="862"/>
      <c r="G572" s="189">
        <f>SUM(G569:G570)</f>
        <v>0</v>
      </c>
      <c r="H572" s="182">
        <f>SUM(H569:H570)</f>
        <v>0</v>
      </c>
      <c r="I572" s="187">
        <f t="shared" si="46"/>
        <v>1.014</v>
      </c>
      <c r="J572" s="187">
        <f t="shared" si="46"/>
        <v>1.014</v>
      </c>
      <c r="K572" s="187">
        <f t="shared" si="46"/>
        <v>1.014</v>
      </c>
      <c r="L572" s="187">
        <f t="shared" si="46"/>
        <v>1.014</v>
      </c>
      <c r="M572" s="187">
        <f t="shared" si="46"/>
        <v>1.014</v>
      </c>
      <c r="N572" s="187">
        <f t="shared" si="46"/>
        <v>1.014</v>
      </c>
      <c r="O572" s="187">
        <f t="shared" si="46"/>
        <v>1.014</v>
      </c>
      <c r="P572" s="187">
        <f t="shared" si="46"/>
        <v>1.014</v>
      </c>
      <c r="Q572" s="188">
        <f t="shared" si="46"/>
        <v>1.014</v>
      </c>
      <c r="R572" s="182">
        <f>SUM(R569:R570)</f>
        <v>2.9</v>
      </c>
    </row>
    <row r="573" spans="1:18" s="224" customFormat="1" ht="62.25" customHeight="1" thickBot="1">
      <c r="A573" s="871" t="s">
        <v>631</v>
      </c>
      <c r="B573" s="872"/>
      <c r="C573" s="872"/>
      <c r="D573" s="872"/>
      <c r="E573" s="872"/>
      <c r="F573" s="873"/>
      <c r="G573" s="189">
        <f>SUM(G569:G571)</f>
        <v>0</v>
      </c>
      <c r="H573" s="189">
        <f>SUM(H569:H571)</f>
        <v>0</v>
      </c>
      <c r="I573" s="184">
        <f t="shared" si="46"/>
        <v>1.014</v>
      </c>
      <c r="J573" s="184">
        <f t="shared" si="46"/>
        <v>1.014</v>
      </c>
      <c r="K573" s="184">
        <f t="shared" si="46"/>
        <v>1.014</v>
      </c>
      <c r="L573" s="184">
        <f t="shared" si="46"/>
        <v>1.014</v>
      </c>
      <c r="M573" s="184">
        <f t="shared" si="46"/>
        <v>1.014</v>
      </c>
      <c r="N573" s="184">
        <f t="shared" si="46"/>
        <v>1.014</v>
      </c>
      <c r="O573" s="184">
        <f t="shared" si="46"/>
        <v>1.014</v>
      </c>
      <c r="P573" s="184">
        <f t="shared" si="46"/>
        <v>1.014</v>
      </c>
      <c r="Q573" s="185">
        <f t="shared" si="46"/>
        <v>1.014</v>
      </c>
      <c r="R573" s="189">
        <f>SUM(R569:R571)</f>
        <v>2.9</v>
      </c>
    </row>
    <row r="574" spans="1:18" s="164" customFormat="1" thickBot="1">
      <c r="A574" s="874"/>
      <c r="B574" s="875"/>
      <c r="C574" s="875"/>
      <c r="D574" s="875"/>
      <c r="E574" s="875"/>
      <c r="F574" s="875"/>
      <c r="G574" s="875"/>
      <c r="H574" s="875"/>
      <c r="I574" s="875"/>
      <c r="J574" s="875"/>
      <c r="K574" s="875"/>
      <c r="L574" s="875"/>
      <c r="M574" s="875"/>
      <c r="N574" s="875"/>
      <c r="O574" s="875"/>
      <c r="P574" s="875"/>
      <c r="Q574" s="875"/>
      <c r="R574" s="398"/>
    </row>
    <row r="575" spans="1:18" s="164" customFormat="1" ht="35.1" customHeight="1" thickBot="1">
      <c r="A575" s="876" t="s">
        <v>302</v>
      </c>
      <c r="B575" s="877"/>
      <c r="C575" s="877"/>
      <c r="D575" s="877"/>
      <c r="E575" s="877"/>
      <c r="F575" s="877"/>
      <c r="G575" s="877"/>
      <c r="H575" s="877"/>
      <c r="I575" s="877"/>
      <c r="J575" s="877"/>
      <c r="K575" s="877"/>
      <c r="L575" s="877"/>
      <c r="M575" s="877"/>
      <c r="N575" s="877"/>
      <c r="O575" s="877"/>
      <c r="P575" s="877"/>
      <c r="Q575" s="877"/>
      <c r="R575" s="454"/>
    </row>
    <row r="576" spans="1:18" s="164" customFormat="1" ht="35.1" customHeight="1">
      <c r="A576" s="665">
        <v>93</v>
      </c>
      <c r="B576" s="536" t="s">
        <v>239</v>
      </c>
      <c r="C576" s="830" t="s">
        <v>228</v>
      </c>
      <c r="D576" s="536" t="s">
        <v>417</v>
      </c>
      <c r="E576" s="665" t="s">
        <v>17</v>
      </c>
      <c r="F576" s="102" t="s">
        <v>18</v>
      </c>
      <c r="G576" s="485">
        <f>R576*J5</f>
        <v>0</v>
      </c>
      <c r="H576" s="173">
        <v>0.68600000000000005</v>
      </c>
      <c r="I576" s="138"/>
      <c r="J576" s="138"/>
      <c r="K576" s="138"/>
      <c r="L576" s="138"/>
      <c r="M576" s="138"/>
      <c r="N576" s="138"/>
      <c r="O576" s="138"/>
      <c r="P576" s="138"/>
      <c r="Q576" s="168"/>
      <c r="R576" s="384">
        <v>0.93</v>
      </c>
    </row>
    <row r="577" spans="1:18" s="164" customFormat="1" ht="35.1" customHeight="1">
      <c r="A577" s="666"/>
      <c r="B577" s="505" t="s">
        <v>303</v>
      </c>
      <c r="C577" s="692"/>
      <c r="D577" s="117"/>
      <c r="E577" s="880"/>
      <c r="F577" s="107" t="s">
        <v>19</v>
      </c>
      <c r="G577" s="486"/>
      <c r="H577" s="169"/>
      <c r="I577" s="139"/>
      <c r="J577" s="139"/>
      <c r="K577" s="139"/>
      <c r="L577" s="139"/>
      <c r="M577" s="139"/>
      <c r="N577" s="139"/>
      <c r="O577" s="139"/>
      <c r="P577" s="139"/>
      <c r="Q577" s="170"/>
      <c r="R577" s="385"/>
    </row>
    <row r="578" spans="1:18" s="164" customFormat="1" ht="35.1" customHeight="1" thickBot="1">
      <c r="A578" s="666"/>
      <c r="B578" s="559" t="s">
        <v>304</v>
      </c>
      <c r="C578" s="692"/>
      <c r="D578" s="562"/>
      <c r="E578" s="880"/>
      <c r="F578" s="125" t="s">
        <v>20</v>
      </c>
      <c r="G578" s="487"/>
      <c r="H578" s="146"/>
      <c r="I578" s="147"/>
      <c r="J578" s="147"/>
      <c r="K578" s="147"/>
      <c r="L578" s="147"/>
      <c r="M578" s="147"/>
      <c r="N578" s="147"/>
      <c r="O578" s="147"/>
      <c r="P578" s="147"/>
      <c r="Q578" s="171"/>
      <c r="R578" s="387"/>
    </row>
    <row r="579" spans="1:18" s="164" customFormat="1" ht="35.1" customHeight="1" thickBot="1">
      <c r="A579" s="667"/>
      <c r="B579" s="560"/>
      <c r="C579" s="681"/>
      <c r="D579" s="560"/>
      <c r="E579" s="881"/>
      <c r="F579" s="558"/>
      <c r="G579" s="480"/>
      <c r="H579" s="882"/>
      <c r="I579" s="708"/>
      <c r="J579" s="708"/>
      <c r="K579" s="708"/>
      <c r="L579" s="708"/>
      <c r="M579" s="708"/>
      <c r="N579" s="708"/>
      <c r="O579" s="708"/>
      <c r="P579" s="708"/>
      <c r="Q579" s="708"/>
      <c r="R579" s="558"/>
    </row>
    <row r="580" spans="1:18" s="164" customFormat="1" ht="39.950000000000003" hidden="1" customHeight="1" thickBot="1">
      <c r="A580" s="847" t="s">
        <v>305</v>
      </c>
      <c r="B580" s="848"/>
      <c r="C580" s="848"/>
      <c r="D580" s="848"/>
      <c r="E580" s="849"/>
      <c r="F580" s="179">
        <f>SUM(H580:Q580)</f>
        <v>0.68600000000000005</v>
      </c>
      <c r="G580" s="481">
        <f t="shared" ref="G580:Q582" si="47">G576</f>
        <v>0</v>
      </c>
      <c r="H580" s="179">
        <f t="shared" si="47"/>
        <v>0.68600000000000005</v>
      </c>
      <c r="I580" s="179">
        <f t="shared" si="47"/>
        <v>0</v>
      </c>
      <c r="J580" s="179">
        <f t="shared" si="47"/>
        <v>0</v>
      </c>
      <c r="K580" s="179">
        <f t="shared" si="47"/>
        <v>0</v>
      </c>
      <c r="L580" s="179">
        <f t="shared" si="47"/>
        <v>0</v>
      </c>
      <c r="M580" s="179">
        <f t="shared" si="47"/>
        <v>0</v>
      </c>
      <c r="N580" s="179">
        <f t="shared" si="47"/>
        <v>0</v>
      </c>
      <c r="O580" s="179">
        <f t="shared" si="47"/>
        <v>0</v>
      </c>
      <c r="P580" s="179">
        <f t="shared" si="47"/>
        <v>0</v>
      </c>
      <c r="Q580" s="371">
        <f t="shared" si="47"/>
        <v>0</v>
      </c>
      <c r="R580" s="179">
        <f>R576</f>
        <v>0.93</v>
      </c>
    </row>
    <row r="581" spans="1:18" s="164" customFormat="1" ht="39.950000000000003" hidden="1" customHeight="1" thickBot="1">
      <c r="A581" s="850" t="s">
        <v>306</v>
      </c>
      <c r="B581" s="851"/>
      <c r="C581" s="851"/>
      <c r="D581" s="851"/>
      <c r="E581" s="852"/>
      <c r="F581" s="179">
        <f>SUM(H581:Q581)</f>
        <v>0</v>
      </c>
      <c r="G581" s="481">
        <f t="shared" si="47"/>
        <v>0</v>
      </c>
      <c r="H581" s="179">
        <f t="shared" si="47"/>
        <v>0</v>
      </c>
      <c r="I581" s="179">
        <f t="shared" si="47"/>
        <v>0</v>
      </c>
      <c r="J581" s="179">
        <f t="shared" si="47"/>
        <v>0</v>
      </c>
      <c r="K581" s="179">
        <f t="shared" si="47"/>
        <v>0</v>
      </c>
      <c r="L581" s="179">
        <f t="shared" si="47"/>
        <v>0</v>
      </c>
      <c r="M581" s="179">
        <f t="shared" si="47"/>
        <v>0</v>
      </c>
      <c r="N581" s="179">
        <f t="shared" si="47"/>
        <v>0</v>
      </c>
      <c r="O581" s="179">
        <f t="shared" si="47"/>
        <v>0</v>
      </c>
      <c r="P581" s="179">
        <f t="shared" si="47"/>
        <v>0</v>
      </c>
      <c r="Q581" s="371">
        <f t="shared" si="47"/>
        <v>0</v>
      </c>
      <c r="R581" s="179">
        <f>R577</f>
        <v>0</v>
      </c>
    </row>
    <row r="582" spans="1:18" s="164" customFormat="1" ht="39.950000000000003" hidden="1" customHeight="1" thickBot="1">
      <c r="A582" s="853" t="s">
        <v>307</v>
      </c>
      <c r="B582" s="854"/>
      <c r="C582" s="854"/>
      <c r="D582" s="854"/>
      <c r="E582" s="855"/>
      <c r="F582" s="181">
        <f>SUM(H582:Q582)</f>
        <v>0</v>
      </c>
      <c r="G582" s="481">
        <f t="shared" si="47"/>
        <v>0</v>
      </c>
      <c r="H582" s="179">
        <f t="shared" si="47"/>
        <v>0</v>
      </c>
      <c r="I582" s="179">
        <f t="shared" si="47"/>
        <v>0</v>
      </c>
      <c r="J582" s="179">
        <f t="shared" si="47"/>
        <v>0</v>
      </c>
      <c r="K582" s="179">
        <f t="shared" si="47"/>
        <v>0</v>
      </c>
      <c r="L582" s="179">
        <f t="shared" si="47"/>
        <v>0</v>
      </c>
      <c r="M582" s="179">
        <f t="shared" si="47"/>
        <v>0</v>
      </c>
      <c r="N582" s="179">
        <f t="shared" si="47"/>
        <v>0</v>
      </c>
      <c r="O582" s="179">
        <f t="shared" si="47"/>
        <v>0</v>
      </c>
      <c r="P582" s="179">
        <f t="shared" si="47"/>
        <v>0</v>
      </c>
      <c r="Q582" s="371">
        <f t="shared" si="47"/>
        <v>0</v>
      </c>
      <c r="R582" s="179">
        <f>R578</f>
        <v>0</v>
      </c>
    </row>
    <row r="583" spans="1:18" s="224" customFormat="1" ht="54.75" hidden="1" customHeight="1" thickBot="1">
      <c r="A583" s="859" t="s">
        <v>632</v>
      </c>
      <c r="B583" s="860"/>
      <c r="C583" s="860"/>
      <c r="D583" s="860"/>
      <c r="E583" s="862"/>
      <c r="F583" s="182">
        <f>SUM(F580:F581)</f>
        <v>0.68600000000000005</v>
      </c>
      <c r="G583" s="189">
        <f>SUM(G580:G581)</f>
        <v>0</v>
      </c>
      <c r="H583" s="182">
        <f>SUM(H580:H581)</f>
        <v>0.68600000000000005</v>
      </c>
      <c r="I583" s="182">
        <f>SUM(I580:I581)</f>
        <v>0</v>
      </c>
      <c r="J583" s="182">
        <f>SUM(J580:J581)</f>
        <v>0</v>
      </c>
      <c r="K583" s="182">
        <f t="shared" ref="K583:Q583" si="48">SUM(K580:K581)</f>
        <v>0</v>
      </c>
      <c r="L583" s="182">
        <f t="shared" si="48"/>
        <v>0</v>
      </c>
      <c r="M583" s="182">
        <f t="shared" si="48"/>
        <v>0</v>
      </c>
      <c r="N583" s="182">
        <f t="shared" si="48"/>
        <v>0</v>
      </c>
      <c r="O583" s="182">
        <f t="shared" si="48"/>
        <v>0</v>
      </c>
      <c r="P583" s="182">
        <f t="shared" si="48"/>
        <v>0</v>
      </c>
      <c r="Q583" s="183">
        <f t="shared" si="48"/>
        <v>0</v>
      </c>
      <c r="R583" s="182">
        <f>SUM(R580:R581)</f>
        <v>0.93</v>
      </c>
    </row>
    <row r="584" spans="1:18" s="224" customFormat="1" ht="51.75" hidden="1" customHeight="1" thickBot="1">
      <c r="A584" s="866" t="s">
        <v>633</v>
      </c>
      <c r="B584" s="867"/>
      <c r="C584" s="867"/>
      <c r="D584" s="867"/>
      <c r="E584" s="868"/>
      <c r="F584" s="184">
        <f>SUM(F580:F582)</f>
        <v>0.68600000000000005</v>
      </c>
      <c r="G584" s="184">
        <f t="shared" ref="G584:R584" si="49">SUM(G580:G582)</f>
        <v>0</v>
      </c>
      <c r="H584" s="184">
        <f t="shared" si="49"/>
        <v>0.68600000000000005</v>
      </c>
      <c r="I584" s="184">
        <f t="shared" si="49"/>
        <v>0</v>
      </c>
      <c r="J584" s="184">
        <f t="shared" si="49"/>
        <v>0</v>
      </c>
      <c r="K584" s="184">
        <f t="shared" si="49"/>
        <v>0</v>
      </c>
      <c r="L584" s="184">
        <f t="shared" si="49"/>
        <v>0</v>
      </c>
      <c r="M584" s="184">
        <f t="shared" si="49"/>
        <v>0</v>
      </c>
      <c r="N584" s="184">
        <f t="shared" si="49"/>
        <v>0</v>
      </c>
      <c r="O584" s="184">
        <f t="shared" si="49"/>
        <v>0</v>
      </c>
      <c r="P584" s="184">
        <f t="shared" si="49"/>
        <v>0</v>
      </c>
      <c r="Q584" s="185">
        <f t="shared" si="49"/>
        <v>0</v>
      </c>
      <c r="R584" s="184">
        <f t="shared" si="49"/>
        <v>0.93</v>
      </c>
    </row>
    <row r="585" spans="1:18" s="164" customFormat="1" ht="39.950000000000003" customHeight="1" thickBot="1">
      <c r="A585" s="879"/>
      <c r="B585" s="870"/>
      <c r="C585" s="870"/>
      <c r="D585" s="870"/>
      <c r="E585" s="870"/>
      <c r="F585" s="870"/>
      <c r="G585" s="870"/>
      <c r="H585" s="870"/>
      <c r="I585" s="870"/>
      <c r="J585" s="870"/>
      <c r="K585" s="870"/>
      <c r="L585" s="870"/>
      <c r="M585" s="870"/>
      <c r="N585" s="870"/>
      <c r="O585" s="870"/>
      <c r="P585" s="870"/>
      <c r="Q585" s="870"/>
      <c r="R585" s="398"/>
    </row>
    <row r="586" spans="1:18" s="164" customFormat="1" ht="39.950000000000003" customHeight="1" thickBot="1">
      <c r="A586" s="847" t="s">
        <v>308</v>
      </c>
      <c r="B586" s="848"/>
      <c r="C586" s="848"/>
      <c r="D586" s="848"/>
      <c r="E586" s="848"/>
      <c r="F586" s="856"/>
      <c r="G586" s="482">
        <f t="shared" ref="G586:H588" si="50">G580</f>
        <v>0</v>
      </c>
      <c r="H586" s="181">
        <f t="shared" si="50"/>
        <v>0.68600000000000005</v>
      </c>
      <c r="I586" s="181">
        <f t="shared" ref="I586:Q590" si="51">SUM(I580,H586)</f>
        <v>0.68600000000000005</v>
      </c>
      <c r="J586" s="181">
        <f t="shared" si="51"/>
        <v>0.68600000000000005</v>
      </c>
      <c r="K586" s="181">
        <f t="shared" si="51"/>
        <v>0.68600000000000005</v>
      </c>
      <c r="L586" s="181">
        <f t="shared" si="51"/>
        <v>0.68600000000000005</v>
      </c>
      <c r="M586" s="181">
        <f t="shared" si="51"/>
        <v>0.68600000000000005</v>
      </c>
      <c r="N586" s="181">
        <f t="shared" si="51"/>
        <v>0.68600000000000005</v>
      </c>
      <c r="O586" s="181">
        <f t="shared" si="51"/>
        <v>0.68600000000000005</v>
      </c>
      <c r="P586" s="181">
        <f t="shared" si="51"/>
        <v>0.68600000000000005</v>
      </c>
      <c r="Q586" s="186">
        <f t="shared" si="51"/>
        <v>0.68600000000000005</v>
      </c>
      <c r="R586" s="181">
        <f>R580</f>
        <v>0.93</v>
      </c>
    </row>
    <row r="587" spans="1:18" s="164" customFormat="1" ht="39.950000000000003" customHeight="1" thickBot="1">
      <c r="A587" s="850" t="s">
        <v>309</v>
      </c>
      <c r="B587" s="851"/>
      <c r="C587" s="851"/>
      <c r="D587" s="851"/>
      <c r="E587" s="851"/>
      <c r="F587" s="857"/>
      <c r="G587" s="482">
        <f t="shared" si="50"/>
        <v>0</v>
      </c>
      <c r="H587" s="181">
        <f t="shared" si="50"/>
        <v>0</v>
      </c>
      <c r="I587" s="181">
        <f t="shared" si="51"/>
        <v>0</v>
      </c>
      <c r="J587" s="181">
        <f t="shared" si="51"/>
        <v>0</v>
      </c>
      <c r="K587" s="181">
        <f t="shared" si="51"/>
        <v>0</v>
      </c>
      <c r="L587" s="181">
        <f t="shared" si="51"/>
        <v>0</v>
      </c>
      <c r="M587" s="181">
        <f t="shared" si="51"/>
        <v>0</v>
      </c>
      <c r="N587" s="181">
        <f t="shared" si="51"/>
        <v>0</v>
      </c>
      <c r="O587" s="181">
        <f t="shared" si="51"/>
        <v>0</v>
      </c>
      <c r="P587" s="181">
        <f t="shared" si="51"/>
        <v>0</v>
      </c>
      <c r="Q587" s="186">
        <f t="shared" si="51"/>
        <v>0</v>
      </c>
      <c r="R587" s="181">
        <f>R581</f>
        <v>0</v>
      </c>
    </row>
    <row r="588" spans="1:18" s="164" customFormat="1" ht="39.950000000000003" customHeight="1" thickBot="1">
      <c r="A588" s="853" t="s">
        <v>310</v>
      </c>
      <c r="B588" s="854"/>
      <c r="C588" s="854"/>
      <c r="D588" s="854"/>
      <c r="E588" s="854"/>
      <c r="F588" s="858"/>
      <c r="G588" s="482">
        <f t="shared" si="50"/>
        <v>0</v>
      </c>
      <c r="H588" s="181">
        <f t="shared" si="50"/>
        <v>0</v>
      </c>
      <c r="I588" s="181">
        <f t="shared" si="51"/>
        <v>0</v>
      </c>
      <c r="J588" s="181">
        <f t="shared" si="51"/>
        <v>0</v>
      </c>
      <c r="K588" s="181">
        <f t="shared" si="51"/>
        <v>0</v>
      </c>
      <c r="L588" s="181">
        <f t="shared" si="51"/>
        <v>0</v>
      </c>
      <c r="M588" s="181">
        <f t="shared" si="51"/>
        <v>0</v>
      </c>
      <c r="N588" s="181">
        <f t="shared" si="51"/>
        <v>0</v>
      </c>
      <c r="O588" s="181">
        <f t="shared" si="51"/>
        <v>0</v>
      </c>
      <c r="P588" s="181">
        <f t="shared" si="51"/>
        <v>0</v>
      </c>
      <c r="Q588" s="186">
        <f t="shared" si="51"/>
        <v>0</v>
      </c>
      <c r="R588" s="181">
        <f>R582</f>
        <v>0</v>
      </c>
    </row>
    <row r="589" spans="1:18" s="224" customFormat="1" ht="65.25" customHeight="1" thickBot="1">
      <c r="A589" s="859" t="s">
        <v>634</v>
      </c>
      <c r="B589" s="860"/>
      <c r="C589" s="860"/>
      <c r="D589" s="860"/>
      <c r="E589" s="861"/>
      <c r="F589" s="862"/>
      <c r="G589" s="189">
        <f>SUM(G586:G587)</f>
        <v>0</v>
      </c>
      <c r="H589" s="182">
        <f>SUM(H586:H587)</f>
        <v>0.68600000000000005</v>
      </c>
      <c r="I589" s="187">
        <f t="shared" si="51"/>
        <v>0.68600000000000005</v>
      </c>
      <c r="J589" s="187">
        <f t="shared" si="51"/>
        <v>0.68600000000000005</v>
      </c>
      <c r="K589" s="187">
        <f t="shared" si="51"/>
        <v>0.68600000000000005</v>
      </c>
      <c r="L589" s="187">
        <f t="shared" si="51"/>
        <v>0.68600000000000005</v>
      </c>
      <c r="M589" s="187">
        <f t="shared" si="51"/>
        <v>0.68600000000000005</v>
      </c>
      <c r="N589" s="187">
        <f t="shared" si="51"/>
        <v>0.68600000000000005</v>
      </c>
      <c r="O589" s="187">
        <f t="shared" si="51"/>
        <v>0.68600000000000005</v>
      </c>
      <c r="P589" s="187">
        <f t="shared" si="51"/>
        <v>0.68600000000000005</v>
      </c>
      <c r="Q589" s="188">
        <f t="shared" si="51"/>
        <v>0.68600000000000005</v>
      </c>
      <c r="R589" s="182">
        <f>SUM(R586:R587)</f>
        <v>0.93</v>
      </c>
    </row>
    <row r="590" spans="1:18" s="224" customFormat="1" ht="82.5" customHeight="1" thickBot="1">
      <c r="A590" s="871" t="s">
        <v>635</v>
      </c>
      <c r="B590" s="872"/>
      <c r="C590" s="872"/>
      <c r="D590" s="872"/>
      <c r="E590" s="872"/>
      <c r="F590" s="873"/>
      <c r="G590" s="189">
        <f>SUM(G586:G588)</f>
        <v>0</v>
      </c>
      <c r="H590" s="189">
        <f>SUM(H586:H588)</f>
        <v>0.68600000000000005</v>
      </c>
      <c r="I590" s="184">
        <f t="shared" si="51"/>
        <v>0.68600000000000005</v>
      </c>
      <c r="J590" s="184">
        <f t="shared" si="51"/>
        <v>0.68600000000000005</v>
      </c>
      <c r="K590" s="184">
        <f t="shared" si="51"/>
        <v>0.68600000000000005</v>
      </c>
      <c r="L590" s="184">
        <f t="shared" si="51"/>
        <v>0.68600000000000005</v>
      </c>
      <c r="M590" s="184">
        <f t="shared" si="51"/>
        <v>0.68600000000000005</v>
      </c>
      <c r="N590" s="184">
        <f t="shared" si="51"/>
        <v>0.68600000000000005</v>
      </c>
      <c r="O590" s="184">
        <f t="shared" si="51"/>
        <v>0.68600000000000005</v>
      </c>
      <c r="P590" s="184">
        <f t="shared" si="51"/>
        <v>0.68600000000000005</v>
      </c>
      <c r="Q590" s="185">
        <f t="shared" si="51"/>
        <v>0.68600000000000005</v>
      </c>
      <c r="R590" s="189">
        <f>SUM(R586:R588)</f>
        <v>0.93</v>
      </c>
    </row>
    <row r="591" spans="1:18" s="164" customFormat="1" ht="39.950000000000003" customHeight="1" thickBot="1">
      <c r="A591" s="874"/>
      <c r="B591" s="875"/>
      <c r="C591" s="875"/>
      <c r="D591" s="875"/>
      <c r="E591" s="875"/>
      <c r="F591" s="875"/>
      <c r="G591" s="875"/>
      <c r="H591" s="875"/>
      <c r="I591" s="875"/>
      <c r="J591" s="875"/>
      <c r="K591" s="875"/>
      <c r="L591" s="875"/>
      <c r="M591" s="875"/>
      <c r="N591" s="875"/>
      <c r="O591" s="875"/>
      <c r="P591" s="875"/>
      <c r="Q591" s="875"/>
      <c r="R591" s="398"/>
    </row>
    <row r="592" spans="1:18" s="164" customFormat="1" ht="35.1" customHeight="1" thickBot="1">
      <c r="A592" s="876" t="s">
        <v>311</v>
      </c>
      <c r="B592" s="883"/>
      <c r="C592" s="877"/>
      <c r="D592" s="877"/>
      <c r="E592" s="877"/>
      <c r="F592" s="877"/>
      <c r="G592" s="877"/>
      <c r="H592" s="877"/>
      <c r="I592" s="877"/>
      <c r="J592" s="877"/>
      <c r="K592" s="877"/>
      <c r="L592" s="877"/>
      <c r="M592" s="877"/>
      <c r="N592" s="877"/>
      <c r="O592" s="877"/>
      <c r="P592" s="877"/>
      <c r="Q592" s="877"/>
      <c r="R592" s="454"/>
    </row>
    <row r="593" spans="1:18" s="164" customFormat="1" ht="34.5" customHeight="1">
      <c r="A593" s="682">
        <v>94</v>
      </c>
      <c r="B593" s="536" t="s">
        <v>313</v>
      </c>
      <c r="C593" s="884" t="s">
        <v>176</v>
      </c>
      <c r="D593" s="536" t="s">
        <v>94</v>
      </c>
      <c r="E593" s="665" t="s">
        <v>451</v>
      </c>
      <c r="F593" s="102" t="s">
        <v>18</v>
      </c>
      <c r="G593" s="456"/>
      <c r="H593" s="173"/>
      <c r="I593" s="98"/>
      <c r="J593" s="138"/>
      <c r="K593" s="138"/>
      <c r="L593" s="138"/>
      <c r="M593" s="138"/>
      <c r="N593" s="138"/>
      <c r="O593" s="138"/>
      <c r="P593" s="138"/>
      <c r="Q593" s="168"/>
      <c r="R593" s="384"/>
    </row>
    <row r="594" spans="1:18" s="164" customFormat="1" ht="35.1" customHeight="1">
      <c r="A594" s="683"/>
      <c r="B594" s="505" t="s">
        <v>312</v>
      </c>
      <c r="C594" s="885"/>
      <c r="D594" s="117"/>
      <c r="E594" s="835"/>
      <c r="F594" s="107" t="s">
        <v>19</v>
      </c>
      <c r="G594" s="468"/>
      <c r="H594" s="169"/>
      <c r="I594" s="140"/>
      <c r="J594" s="139"/>
      <c r="K594" s="139"/>
      <c r="L594" s="139"/>
      <c r="M594" s="139"/>
      <c r="N594" s="139"/>
      <c r="O594" s="139"/>
      <c r="P594" s="139"/>
      <c r="Q594" s="170"/>
      <c r="R594" s="385"/>
    </row>
    <row r="595" spans="1:18" s="164" customFormat="1" ht="35.1" customHeight="1" thickBot="1">
      <c r="A595" s="683"/>
      <c r="B595" s="559" t="s">
        <v>636</v>
      </c>
      <c r="C595" s="885"/>
      <c r="D595" s="560"/>
      <c r="E595" s="835"/>
      <c r="F595" s="125" t="s">
        <v>20</v>
      </c>
      <c r="G595" s="497">
        <f>R595*J5</f>
        <v>0</v>
      </c>
      <c r="H595" s="191"/>
      <c r="I595" s="147"/>
      <c r="J595" s="147"/>
      <c r="K595" s="147"/>
      <c r="L595" s="147"/>
      <c r="M595" s="147"/>
      <c r="N595" s="147"/>
      <c r="O595" s="147"/>
      <c r="P595" s="147">
        <v>7.0000000000000007E-2</v>
      </c>
      <c r="Q595" s="171"/>
      <c r="R595" s="387">
        <v>1</v>
      </c>
    </row>
    <row r="596" spans="1:18" s="164" customFormat="1" ht="35.1" customHeight="1" thickBot="1">
      <c r="A596" s="683"/>
      <c r="B596" s="559" t="s">
        <v>637</v>
      </c>
      <c r="C596" s="885"/>
      <c r="D596" s="536"/>
      <c r="E596" s="835"/>
      <c r="F596" s="509"/>
      <c r="G596" s="461"/>
      <c r="H596" s="632"/>
      <c r="I596" s="632"/>
      <c r="J596" s="632"/>
      <c r="K596" s="632"/>
      <c r="L596" s="632"/>
      <c r="M596" s="632"/>
      <c r="N596" s="632"/>
      <c r="O596" s="632"/>
      <c r="P596" s="632"/>
      <c r="Q596" s="632"/>
      <c r="R596" s="509"/>
    </row>
    <row r="597" spans="1:18" s="164" customFormat="1" ht="34.5" customHeight="1">
      <c r="A597" s="682">
        <v>95</v>
      </c>
      <c r="B597" s="536" t="s">
        <v>313</v>
      </c>
      <c r="C597" s="886" t="s">
        <v>180</v>
      </c>
      <c r="D597" s="536" t="s">
        <v>187</v>
      </c>
      <c r="E597" s="665" t="s">
        <v>17</v>
      </c>
      <c r="F597" s="102" t="s">
        <v>18</v>
      </c>
      <c r="G597" s="456"/>
      <c r="H597" s="173"/>
      <c r="I597" s="138"/>
      <c r="J597" s="138"/>
      <c r="K597" s="138"/>
      <c r="L597" s="138"/>
      <c r="M597" s="138"/>
      <c r="N597" s="138"/>
      <c r="O597" s="138"/>
      <c r="P597" s="138"/>
      <c r="Q597" s="168"/>
      <c r="R597" s="384"/>
    </row>
    <row r="598" spans="1:18" s="164" customFormat="1" ht="35.1" customHeight="1">
      <c r="A598" s="683"/>
      <c r="B598" s="505" t="s">
        <v>314</v>
      </c>
      <c r="C598" s="669"/>
      <c r="D598" s="117"/>
      <c r="E598" s="835"/>
      <c r="F598" s="107" t="s">
        <v>19</v>
      </c>
      <c r="G598" s="468">
        <f>R598*J5</f>
        <v>0</v>
      </c>
      <c r="H598" s="169"/>
      <c r="I598" s="139"/>
      <c r="J598" s="139"/>
      <c r="K598" s="139"/>
      <c r="L598" s="139">
        <v>1.034</v>
      </c>
      <c r="M598" s="139"/>
      <c r="N598" s="139"/>
      <c r="O598" s="139"/>
      <c r="P598" s="139"/>
      <c r="Q598" s="170"/>
      <c r="R598" s="385">
        <v>1.25</v>
      </c>
    </row>
    <row r="599" spans="1:18" s="164" customFormat="1" ht="35.1" customHeight="1" thickBot="1">
      <c r="A599" s="683"/>
      <c r="B599" s="559" t="s">
        <v>315</v>
      </c>
      <c r="C599" s="669"/>
      <c r="D599" s="560"/>
      <c r="E599" s="835"/>
      <c r="F599" s="125" t="s">
        <v>20</v>
      </c>
      <c r="G599" s="497"/>
      <c r="H599" s="191"/>
      <c r="I599" s="147"/>
      <c r="J599" s="147"/>
      <c r="K599" s="147"/>
      <c r="L599" s="147"/>
      <c r="M599" s="147"/>
      <c r="N599" s="147"/>
      <c r="O599" s="147"/>
      <c r="P599" s="147"/>
      <c r="Q599" s="171"/>
      <c r="R599" s="387"/>
    </row>
    <row r="600" spans="1:18" s="164" customFormat="1" ht="35.1" customHeight="1" thickBot="1">
      <c r="A600" s="684"/>
      <c r="B600" s="560" t="s">
        <v>316</v>
      </c>
      <c r="C600" s="670"/>
      <c r="D600" s="120"/>
      <c r="E600" s="827"/>
      <c r="F600" s="132"/>
      <c r="G600" s="471"/>
      <c r="H600" s="837"/>
      <c r="I600" s="837"/>
      <c r="J600" s="837"/>
      <c r="K600" s="837"/>
      <c r="L600" s="837"/>
      <c r="M600" s="837"/>
      <c r="N600" s="837"/>
      <c r="O600" s="837"/>
      <c r="P600" s="837"/>
      <c r="Q600" s="837"/>
      <c r="R600" s="132"/>
    </row>
    <row r="601" spans="1:18" s="164" customFormat="1" ht="35.1" customHeight="1">
      <c r="A601" s="665">
        <v>96</v>
      </c>
      <c r="B601" s="536" t="s">
        <v>317</v>
      </c>
      <c r="C601" s="668" t="s">
        <v>318</v>
      </c>
      <c r="D601" s="536"/>
      <c r="E601" s="665" t="s">
        <v>451</v>
      </c>
      <c r="F601" s="102" t="s">
        <v>18</v>
      </c>
      <c r="G601" s="456"/>
      <c r="H601" s="173"/>
      <c r="I601" s="138"/>
      <c r="J601" s="138"/>
      <c r="K601" s="138"/>
      <c r="L601" s="138"/>
      <c r="M601" s="138"/>
      <c r="N601" s="138"/>
      <c r="O601" s="138"/>
      <c r="P601" s="138"/>
      <c r="Q601" s="168"/>
      <c r="R601" s="384"/>
    </row>
    <row r="602" spans="1:18" s="164" customFormat="1" ht="35.1" customHeight="1">
      <c r="A602" s="666"/>
      <c r="B602" s="559" t="s">
        <v>319</v>
      </c>
      <c r="C602" s="692"/>
      <c r="D602" s="133"/>
      <c r="E602" s="835"/>
      <c r="F602" s="107" t="s">
        <v>19</v>
      </c>
      <c r="G602" s="468"/>
      <c r="H602" s="178"/>
      <c r="I602" s="140"/>
      <c r="J602" s="140"/>
      <c r="K602" s="140"/>
      <c r="L602" s="140"/>
      <c r="M602" s="140"/>
      <c r="N602" s="140"/>
      <c r="O602" s="140"/>
      <c r="P602" s="140"/>
      <c r="Q602" s="177"/>
      <c r="R602" s="386"/>
    </row>
    <row r="603" spans="1:18" s="164" customFormat="1" ht="35.1" customHeight="1" thickBot="1">
      <c r="A603" s="666"/>
      <c r="B603" s="505" t="s">
        <v>320</v>
      </c>
      <c r="C603" s="692"/>
      <c r="D603" s="562" t="s">
        <v>238</v>
      </c>
      <c r="E603" s="835"/>
      <c r="F603" s="125" t="s">
        <v>20</v>
      </c>
      <c r="G603" s="497">
        <f>R603*J5</f>
        <v>0</v>
      </c>
      <c r="H603" s="191"/>
      <c r="I603" s="147"/>
      <c r="J603" s="147"/>
      <c r="K603" s="147"/>
      <c r="L603" s="147"/>
      <c r="M603" s="147"/>
      <c r="N603" s="147"/>
      <c r="O603" s="147"/>
      <c r="P603" s="147">
        <v>0</v>
      </c>
      <c r="Q603" s="171"/>
      <c r="R603" s="387">
        <v>0.48</v>
      </c>
    </row>
    <row r="604" spans="1:18" s="164" customFormat="1" ht="35.1" customHeight="1">
      <c r="A604" s="666"/>
      <c r="B604" s="559" t="s">
        <v>321</v>
      </c>
      <c r="C604" s="692"/>
      <c r="D604" s="122"/>
      <c r="E604" s="835"/>
      <c r="F604" s="664"/>
      <c r="G604" s="461"/>
      <c r="H604" s="632"/>
      <c r="I604" s="888"/>
      <c r="J604" s="888"/>
      <c r="K604" s="888"/>
      <c r="L604" s="888"/>
      <c r="M604" s="888"/>
      <c r="N604" s="888"/>
      <c r="O604" s="888"/>
      <c r="P604" s="888"/>
      <c r="Q604" s="888"/>
      <c r="R604" s="509"/>
    </row>
    <row r="605" spans="1:18" s="164" customFormat="1" ht="35.1" customHeight="1" thickBot="1">
      <c r="A605" s="667"/>
      <c r="B605" s="560" t="s">
        <v>322</v>
      </c>
      <c r="C605" s="681"/>
      <c r="D605" s="136"/>
      <c r="E605" s="827"/>
      <c r="F605" s="887"/>
      <c r="G605" s="488"/>
      <c r="H605" s="889"/>
      <c r="I605" s="889"/>
      <c r="J605" s="889"/>
      <c r="K605" s="889"/>
      <c r="L605" s="889"/>
      <c r="M605" s="889"/>
      <c r="N605" s="889"/>
      <c r="O605" s="889"/>
      <c r="P605" s="889"/>
      <c r="Q605" s="889"/>
      <c r="R605" s="531"/>
    </row>
    <row r="606" spans="1:18" s="164" customFormat="1" ht="35.1" hidden="1" customHeight="1" thickBot="1">
      <c r="A606" s="847" t="s">
        <v>323</v>
      </c>
      <c r="B606" s="848"/>
      <c r="C606" s="848"/>
      <c r="D606" s="848"/>
      <c r="E606" s="849"/>
      <c r="F606" s="179">
        <f>SUM(H606:Q606)</f>
        <v>0</v>
      </c>
      <c r="G606" s="481">
        <f>G593+G597+G601</f>
        <v>0</v>
      </c>
      <c r="H606" s="179">
        <f>H593+H597+H601</f>
        <v>0</v>
      </c>
      <c r="I606" s="179">
        <f t="shared" ref="I606:Q606" si="52">I593+I597+I601</f>
        <v>0</v>
      </c>
      <c r="J606" s="179">
        <f t="shared" si="52"/>
        <v>0</v>
      </c>
      <c r="K606" s="179">
        <f t="shared" si="52"/>
        <v>0</v>
      </c>
      <c r="L606" s="179">
        <f t="shared" si="52"/>
        <v>0</v>
      </c>
      <c r="M606" s="179">
        <f t="shared" si="52"/>
        <v>0</v>
      </c>
      <c r="N606" s="179">
        <f t="shared" si="52"/>
        <v>0</v>
      </c>
      <c r="O606" s="179">
        <f t="shared" si="52"/>
        <v>0</v>
      </c>
      <c r="P606" s="179">
        <f t="shared" si="52"/>
        <v>0</v>
      </c>
      <c r="Q606" s="371">
        <f t="shared" si="52"/>
        <v>0</v>
      </c>
      <c r="R606" s="179">
        <f>R593+R597+R601</f>
        <v>0</v>
      </c>
    </row>
    <row r="607" spans="1:18" s="164" customFormat="1" ht="35.1" hidden="1" customHeight="1" thickBot="1">
      <c r="A607" s="850" t="s">
        <v>324</v>
      </c>
      <c r="B607" s="851"/>
      <c r="C607" s="851"/>
      <c r="D607" s="851"/>
      <c r="E607" s="852"/>
      <c r="F607" s="179">
        <f>SUM(H607:Q607)</f>
        <v>1.034</v>
      </c>
      <c r="G607" s="481">
        <f t="shared" ref="G607:R608" si="53">G594+G598+G602</f>
        <v>0</v>
      </c>
      <c r="H607" s="179">
        <f t="shared" si="53"/>
        <v>0</v>
      </c>
      <c r="I607" s="179">
        <f t="shared" si="53"/>
        <v>0</v>
      </c>
      <c r="J607" s="179">
        <f t="shared" si="53"/>
        <v>0</v>
      </c>
      <c r="K607" s="179">
        <f t="shared" si="53"/>
        <v>0</v>
      </c>
      <c r="L607" s="179">
        <f t="shared" si="53"/>
        <v>1.034</v>
      </c>
      <c r="M607" s="179">
        <f t="shared" si="53"/>
        <v>0</v>
      </c>
      <c r="N607" s="179">
        <f t="shared" si="53"/>
        <v>0</v>
      </c>
      <c r="O607" s="179">
        <f t="shared" si="53"/>
        <v>0</v>
      </c>
      <c r="P607" s="179">
        <f t="shared" si="53"/>
        <v>0</v>
      </c>
      <c r="Q607" s="371">
        <f t="shared" si="53"/>
        <v>0</v>
      </c>
      <c r="R607" s="179">
        <f t="shared" si="53"/>
        <v>1.25</v>
      </c>
    </row>
    <row r="608" spans="1:18" s="164" customFormat="1" ht="35.1" hidden="1" customHeight="1" thickBot="1">
      <c r="A608" s="853" t="s">
        <v>325</v>
      </c>
      <c r="B608" s="854"/>
      <c r="C608" s="854"/>
      <c r="D608" s="854"/>
      <c r="E608" s="855"/>
      <c r="F608" s="181">
        <f>SUM(H608:Q608)</f>
        <v>7.0000000000000007E-2</v>
      </c>
      <c r="G608" s="481">
        <f t="shared" si="53"/>
        <v>0</v>
      </c>
      <c r="H608" s="179">
        <f t="shared" si="53"/>
        <v>0</v>
      </c>
      <c r="I608" s="179">
        <f t="shared" si="53"/>
        <v>0</v>
      </c>
      <c r="J608" s="179">
        <f t="shared" si="53"/>
        <v>0</v>
      </c>
      <c r="K608" s="179">
        <f t="shared" si="53"/>
        <v>0</v>
      </c>
      <c r="L608" s="179">
        <f t="shared" si="53"/>
        <v>0</v>
      </c>
      <c r="M608" s="179">
        <f t="shared" si="53"/>
        <v>0</v>
      </c>
      <c r="N608" s="179">
        <f t="shared" si="53"/>
        <v>0</v>
      </c>
      <c r="O608" s="179">
        <f t="shared" si="53"/>
        <v>0</v>
      </c>
      <c r="P608" s="179">
        <f t="shared" si="53"/>
        <v>7.0000000000000007E-2</v>
      </c>
      <c r="Q608" s="371">
        <f t="shared" si="53"/>
        <v>0</v>
      </c>
      <c r="R608" s="179">
        <f t="shared" si="53"/>
        <v>1.48</v>
      </c>
    </row>
    <row r="609" spans="1:18" s="224" customFormat="1" ht="51.75" hidden="1" customHeight="1" thickBot="1">
      <c r="A609" s="859" t="s">
        <v>638</v>
      </c>
      <c r="B609" s="860"/>
      <c r="C609" s="860"/>
      <c r="D609" s="860"/>
      <c r="E609" s="862"/>
      <c r="F609" s="182">
        <f>SUM(F606:F607)</f>
        <v>1.034</v>
      </c>
      <c r="G609" s="189">
        <f>SUM(G606:G607)</f>
        <v>0</v>
      </c>
      <c r="H609" s="182">
        <f>SUM(H606:H607)</f>
        <v>0</v>
      </c>
      <c r="I609" s="182">
        <f>SUM(I606:I607)</f>
        <v>0</v>
      </c>
      <c r="J609" s="182">
        <f>SUM(J606:J607)</f>
        <v>0</v>
      </c>
      <c r="K609" s="182">
        <f t="shared" ref="K609:Q609" si="54">SUM(K606:K607)</f>
        <v>0</v>
      </c>
      <c r="L609" s="182">
        <f t="shared" si="54"/>
        <v>1.034</v>
      </c>
      <c r="M609" s="182">
        <f t="shared" si="54"/>
        <v>0</v>
      </c>
      <c r="N609" s="182">
        <f t="shared" si="54"/>
        <v>0</v>
      </c>
      <c r="O609" s="182">
        <f t="shared" si="54"/>
        <v>0</v>
      </c>
      <c r="P609" s="182">
        <f t="shared" si="54"/>
        <v>0</v>
      </c>
      <c r="Q609" s="183">
        <f t="shared" si="54"/>
        <v>0</v>
      </c>
      <c r="R609" s="182">
        <f>SUM(R606:R607)</f>
        <v>1.25</v>
      </c>
    </row>
    <row r="610" spans="1:18" s="224" customFormat="1" ht="51.75" hidden="1" customHeight="1" thickBot="1">
      <c r="A610" s="866" t="s">
        <v>639</v>
      </c>
      <c r="B610" s="867"/>
      <c r="C610" s="867"/>
      <c r="D610" s="867"/>
      <c r="E610" s="868"/>
      <c r="F610" s="184">
        <f>SUM(F606:F608)</f>
        <v>1.1040000000000001</v>
      </c>
      <c r="G610" s="184">
        <f t="shared" ref="G610:R610" si="55">SUM(G606:G608)</f>
        <v>0</v>
      </c>
      <c r="H610" s="184">
        <f t="shared" si="55"/>
        <v>0</v>
      </c>
      <c r="I610" s="184">
        <f t="shared" si="55"/>
        <v>0</v>
      </c>
      <c r="J610" s="184">
        <f t="shared" si="55"/>
        <v>0</v>
      </c>
      <c r="K610" s="184">
        <f t="shared" si="55"/>
        <v>0</v>
      </c>
      <c r="L610" s="184">
        <f t="shared" si="55"/>
        <v>1.034</v>
      </c>
      <c r="M610" s="184">
        <f t="shared" si="55"/>
        <v>0</v>
      </c>
      <c r="N610" s="184">
        <f t="shared" si="55"/>
        <v>0</v>
      </c>
      <c r="O610" s="184">
        <f t="shared" si="55"/>
        <v>0</v>
      </c>
      <c r="P610" s="184">
        <f t="shared" si="55"/>
        <v>7.0000000000000007E-2</v>
      </c>
      <c r="Q610" s="185">
        <f t="shared" si="55"/>
        <v>0</v>
      </c>
      <c r="R610" s="184">
        <f t="shared" si="55"/>
        <v>2.73</v>
      </c>
    </row>
    <row r="611" spans="1:18" s="164" customFormat="1" ht="35.1" hidden="1" customHeight="1" thickBot="1">
      <c r="A611" s="874"/>
      <c r="B611" s="875"/>
      <c r="C611" s="875"/>
      <c r="D611" s="875"/>
      <c r="E611" s="875"/>
      <c r="F611" s="875"/>
      <c r="G611" s="875"/>
      <c r="H611" s="875"/>
      <c r="I611" s="875"/>
      <c r="J611" s="875"/>
      <c r="K611" s="875"/>
      <c r="L611" s="875"/>
      <c r="M611" s="875"/>
      <c r="N611" s="875"/>
      <c r="O611" s="875"/>
      <c r="P611" s="875"/>
      <c r="Q611" s="875"/>
      <c r="R611" s="398"/>
    </row>
    <row r="612" spans="1:18" s="164" customFormat="1" ht="35.1" customHeight="1" thickBot="1">
      <c r="A612" s="847" t="s">
        <v>326</v>
      </c>
      <c r="B612" s="848"/>
      <c r="C612" s="848"/>
      <c r="D612" s="848"/>
      <c r="E612" s="848"/>
      <c r="F612" s="856"/>
      <c r="G612" s="482">
        <f t="shared" ref="G612:G614" si="56">G606</f>
        <v>0</v>
      </c>
      <c r="H612" s="181">
        <f>H606</f>
        <v>0</v>
      </c>
      <c r="I612" s="181">
        <f>I606+H612</f>
        <v>0</v>
      </c>
      <c r="J612" s="181">
        <f t="shared" ref="J612:Q614" si="57">J606+I612</f>
        <v>0</v>
      </c>
      <c r="K612" s="181">
        <f t="shared" si="57"/>
        <v>0</v>
      </c>
      <c r="L612" s="181">
        <f t="shared" si="57"/>
        <v>0</v>
      </c>
      <c r="M612" s="181">
        <f t="shared" si="57"/>
        <v>0</v>
      </c>
      <c r="N612" s="181">
        <f t="shared" si="57"/>
        <v>0</v>
      </c>
      <c r="O612" s="181">
        <f t="shared" si="57"/>
        <v>0</v>
      </c>
      <c r="P612" s="181">
        <f t="shared" si="57"/>
        <v>0</v>
      </c>
      <c r="Q612" s="181">
        <f t="shared" si="57"/>
        <v>0</v>
      </c>
      <c r="R612" s="181">
        <f>R606</f>
        <v>0</v>
      </c>
    </row>
    <row r="613" spans="1:18" s="164" customFormat="1" ht="35.1" customHeight="1" thickBot="1">
      <c r="A613" s="850" t="s">
        <v>327</v>
      </c>
      <c r="B613" s="851"/>
      <c r="C613" s="851"/>
      <c r="D613" s="851"/>
      <c r="E613" s="851"/>
      <c r="F613" s="857"/>
      <c r="G613" s="482">
        <f t="shared" si="56"/>
        <v>0</v>
      </c>
      <c r="H613" s="181">
        <f>H607</f>
        <v>0</v>
      </c>
      <c r="I613" s="181">
        <f>I607+H613</f>
        <v>0</v>
      </c>
      <c r="J613" s="181">
        <f t="shared" si="57"/>
        <v>0</v>
      </c>
      <c r="K613" s="181">
        <f t="shared" si="57"/>
        <v>0</v>
      </c>
      <c r="L613" s="181">
        <f t="shared" si="57"/>
        <v>1.034</v>
      </c>
      <c r="M613" s="181">
        <f t="shared" si="57"/>
        <v>1.034</v>
      </c>
      <c r="N613" s="181">
        <f t="shared" si="57"/>
        <v>1.034</v>
      </c>
      <c r="O613" s="181">
        <f t="shared" si="57"/>
        <v>1.034</v>
      </c>
      <c r="P613" s="181">
        <f t="shared" si="57"/>
        <v>1.034</v>
      </c>
      <c r="Q613" s="181">
        <f t="shared" si="57"/>
        <v>1.034</v>
      </c>
      <c r="R613" s="181">
        <f>R607</f>
        <v>1.25</v>
      </c>
    </row>
    <row r="614" spans="1:18" s="164" customFormat="1" ht="35.1" customHeight="1" thickBot="1">
      <c r="A614" s="853" t="s">
        <v>328</v>
      </c>
      <c r="B614" s="854"/>
      <c r="C614" s="854"/>
      <c r="D614" s="854"/>
      <c r="E614" s="854"/>
      <c r="F614" s="858"/>
      <c r="G614" s="482">
        <f t="shared" si="56"/>
        <v>0</v>
      </c>
      <c r="H614" s="181">
        <f>H608</f>
        <v>0</v>
      </c>
      <c r="I614" s="181">
        <f>I608+H614</f>
        <v>0</v>
      </c>
      <c r="J614" s="181">
        <f t="shared" si="57"/>
        <v>0</v>
      </c>
      <c r="K614" s="181">
        <f t="shared" si="57"/>
        <v>0</v>
      </c>
      <c r="L614" s="181">
        <f t="shared" si="57"/>
        <v>0</v>
      </c>
      <c r="M614" s="181">
        <f t="shared" si="57"/>
        <v>0</v>
      </c>
      <c r="N614" s="181">
        <f t="shared" si="57"/>
        <v>0</v>
      </c>
      <c r="O614" s="181">
        <f t="shared" si="57"/>
        <v>0</v>
      </c>
      <c r="P614" s="181">
        <f t="shared" si="57"/>
        <v>7.0000000000000007E-2</v>
      </c>
      <c r="Q614" s="181">
        <f t="shared" si="57"/>
        <v>7.0000000000000007E-2</v>
      </c>
      <c r="R614" s="181">
        <f>R608</f>
        <v>1.48</v>
      </c>
    </row>
    <row r="615" spans="1:18" s="224" customFormat="1" ht="67.5" customHeight="1" thickBot="1">
      <c r="A615" s="859" t="s">
        <v>640</v>
      </c>
      <c r="B615" s="860"/>
      <c r="C615" s="860"/>
      <c r="D615" s="860"/>
      <c r="E615" s="861"/>
      <c r="F615" s="862"/>
      <c r="G615" s="189">
        <f>SUM(G612:G613)</f>
        <v>0</v>
      </c>
      <c r="H615" s="182">
        <f>SUM(H612:H613)</f>
        <v>0</v>
      </c>
      <c r="I615" s="187">
        <f t="shared" ref="I615:Q616" si="58">SUM(I609,H615)</f>
        <v>0</v>
      </c>
      <c r="J615" s="187">
        <f t="shared" si="58"/>
        <v>0</v>
      </c>
      <c r="K615" s="187">
        <f t="shared" si="58"/>
        <v>0</v>
      </c>
      <c r="L615" s="187">
        <f t="shared" si="58"/>
        <v>1.034</v>
      </c>
      <c r="M615" s="187">
        <f t="shared" si="58"/>
        <v>1.034</v>
      </c>
      <c r="N615" s="187">
        <f t="shared" si="58"/>
        <v>1.034</v>
      </c>
      <c r="O615" s="187">
        <f t="shared" si="58"/>
        <v>1.034</v>
      </c>
      <c r="P615" s="187">
        <f t="shared" si="58"/>
        <v>1.034</v>
      </c>
      <c r="Q615" s="188">
        <f t="shared" si="58"/>
        <v>1.034</v>
      </c>
      <c r="R615" s="182">
        <f>SUM(R612:R613)</f>
        <v>1.25</v>
      </c>
    </row>
    <row r="616" spans="1:18" s="224" customFormat="1" ht="90" customHeight="1" thickBot="1">
      <c r="A616" s="871" t="s">
        <v>641</v>
      </c>
      <c r="B616" s="872"/>
      <c r="C616" s="872"/>
      <c r="D616" s="872"/>
      <c r="E616" s="872"/>
      <c r="F616" s="873"/>
      <c r="G616" s="189">
        <f>SUM(G612:G614)</f>
        <v>0</v>
      </c>
      <c r="H616" s="189">
        <f>SUM(H612:H614)</f>
        <v>0</v>
      </c>
      <c r="I616" s="184">
        <f t="shared" si="58"/>
        <v>0</v>
      </c>
      <c r="J616" s="184">
        <f t="shared" si="58"/>
        <v>0</v>
      </c>
      <c r="K616" s="184">
        <f t="shared" si="58"/>
        <v>0</v>
      </c>
      <c r="L616" s="184">
        <f t="shared" si="58"/>
        <v>1.034</v>
      </c>
      <c r="M616" s="184">
        <f t="shared" si="58"/>
        <v>1.034</v>
      </c>
      <c r="N616" s="184">
        <f t="shared" si="58"/>
        <v>1.034</v>
      </c>
      <c r="O616" s="184">
        <f t="shared" si="58"/>
        <v>1.034</v>
      </c>
      <c r="P616" s="184">
        <f t="shared" si="58"/>
        <v>1.1040000000000001</v>
      </c>
      <c r="Q616" s="185">
        <f t="shared" si="58"/>
        <v>1.1040000000000001</v>
      </c>
      <c r="R616" s="189">
        <f>SUM(R612:R614)</f>
        <v>2.73</v>
      </c>
    </row>
    <row r="617" spans="1:18" s="164" customFormat="1" hidden="1" thickBot="1">
      <c r="A617" s="874"/>
      <c r="B617" s="875"/>
      <c r="C617" s="875"/>
      <c r="D617" s="875"/>
      <c r="E617" s="875"/>
      <c r="F617" s="875"/>
      <c r="G617" s="875"/>
      <c r="H617" s="875"/>
      <c r="I617" s="875"/>
      <c r="J617" s="875"/>
      <c r="K617" s="875"/>
      <c r="L617" s="875"/>
      <c r="M617" s="875"/>
      <c r="N617" s="875"/>
      <c r="O617" s="875"/>
      <c r="P617" s="875"/>
      <c r="Q617" s="875"/>
      <c r="R617" s="398"/>
    </row>
    <row r="618" spans="1:18" s="164" customFormat="1" ht="40.5" hidden="1" customHeight="1" thickBot="1">
      <c r="A618" s="847" t="s">
        <v>329</v>
      </c>
      <c r="B618" s="848"/>
      <c r="C618" s="848"/>
      <c r="D618" s="848"/>
      <c r="E618" s="849"/>
      <c r="F618" s="179">
        <f>SUM(H618:Q618)</f>
        <v>3.2209999999999996</v>
      </c>
      <c r="G618" s="489">
        <f>SUM(G525,G542,G563,G580,G606)</f>
        <v>0</v>
      </c>
      <c r="H618" s="194">
        <f>SUM(H525,H542,H563,H580,H606)</f>
        <v>1.9609999999999999</v>
      </c>
      <c r="I618" s="194">
        <f t="shared" ref="I618:Q618" si="59">SUM(I525,I542,I563,I580,I606)</f>
        <v>1.014</v>
      </c>
      <c r="J618" s="194">
        <f t="shared" si="59"/>
        <v>0.246</v>
      </c>
      <c r="K618" s="194">
        <f t="shared" si="59"/>
        <v>0</v>
      </c>
      <c r="L618" s="194">
        <f t="shared" si="59"/>
        <v>0</v>
      </c>
      <c r="M618" s="194">
        <f t="shared" si="59"/>
        <v>0</v>
      </c>
      <c r="N618" s="194">
        <f t="shared" si="59"/>
        <v>0</v>
      </c>
      <c r="O618" s="194">
        <f t="shared" si="59"/>
        <v>0</v>
      </c>
      <c r="P618" s="194">
        <f t="shared" si="59"/>
        <v>0</v>
      </c>
      <c r="Q618" s="372">
        <f t="shared" si="59"/>
        <v>0</v>
      </c>
      <c r="R618" s="194">
        <f>SUM(R525,R542,R563,R580,R606)</f>
        <v>7.2799999999999994</v>
      </c>
    </row>
    <row r="619" spans="1:18" s="164" customFormat="1" ht="36.75" hidden="1" customHeight="1" thickBot="1">
      <c r="A619" s="850" t="s">
        <v>330</v>
      </c>
      <c r="B619" s="851"/>
      <c r="C619" s="851"/>
      <c r="D619" s="851"/>
      <c r="E619" s="852"/>
      <c r="F619" s="179">
        <f>SUM(H619:Q619)</f>
        <v>1.034</v>
      </c>
      <c r="G619" s="489">
        <f t="shared" ref="G619:R620" si="60">SUM(G526,G543,G564,G581,G607)</f>
        <v>0</v>
      </c>
      <c r="H619" s="194">
        <f t="shared" si="60"/>
        <v>0</v>
      </c>
      <c r="I619" s="194">
        <f t="shared" si="60"/>
        <v>0</v>
      </c>
      <c r="J619" s="194">
        <f t="shared" si="60"/>
        <v>0</v>
      </c>
      <c r="K619" s="194">
        <f t="shared" si="60"/>
        <v>0</v>
      </c>
      <c r="L619" s="194">
        <f t="shared" si="60"/>
        <v>1.034</v>
      </c>
      <c r="M619" s="194">
        <f t="shared" si="60"/>
        <v>0</v>
      </c>
      <c r="N619" s="194">
        <f t="shared" si="60"/>
        <v>0</v>
      </c>
      <c r="O619" s="194">
        <f t="shared" si="60"/>
        <v>0</v>
      </c>
      <c r="P619" s="194">
        <f t="shared" si="60"/>
        <v>0</v>
      </c>
      <c r="Q619" s="372">
        <f t="shared" si="60"/>
        <v>0</v>
      </c>
      <c r="R619" s="194">
        <f t="shared" si="60"/>
        <v>1.25</v>
      </c>
    </row>
    <row r="620" spans="1:18" s="164" customFormat="1" ht="40.5" hidden="1" customHeight="1" thickBot="1">
      <c r="A620" s="894" t="s">
        <v>331</v>
      </c>
      <c r="B620" s="895"/>
      <c r="C620" s="895"/>
      <c r="D620" s="895"/>
      <c r="E620" s="896"/>
      <c r="F620" s="180">
        <f>SUM(H620:Q620)</f>
        <v>1.903</v>
      </c>
      <c r="G620" s="489">
        <f t="shared" si="60"/>
        <v>0</v>
      </c>
      <c r="H620" s="194">
        <f t="shared" si="60"/>
        <v>0</v>
      </c>
      <c r="I620" s="194">
        <f t="shared" si="60"/>
        <v>0</v>
      </c>
      <c r="J620" s="194">
        <f t="shared" si="60"/>
        <v>0</v>
      </c>
      <c r="K620" s="194">
        <f t="shared" si="60"/>
        <v>0</v>
      </c>
      <c r="L620" s="194">
        <f t="shared" si="60"/>
        <v>0</v>
      </c>
      <c r="M620" s="194">
        <f t="shared" si="60"/>
        <v>0</v>
      </c>
      <c r="N620" s="194">
        <f t="shared" si="60"/>
        <v>0</v>
      </c>
      <c r="O620" s="194">
        <f t="shared" si="60"/>
        <v>1.833</v>
      </c>
      <c r="P620" s="194">
        <f t="shared" si="60"/>
        <v>7.0000000000000007E-2</v>
      </c>
      <c r="Q620" s="372">
        <f t="shared" si="60"/>
        <v>0</v>
      </c>
      <c r="R620" s="194">
        <f t="shared" si="60"/>
        <v>5.1400000000000006</v>
      </c>
    </row>
    <row r="621" spans="1:18" s="224" customFormat="1" ht="55.5" hidden="1" customHeight="1" thickBot="1">
      <c r="A621" s="859" t="s">
        <v>642</v>
      </c>
      <c r="B621" s="860"/>
      <c r="C621" s="860"/>
      <c r="D621" s="860"/>
      <c r="E621" s="862"/>
      <c r="F621" s="182">
        <f>SUM(F618:F619)</f>
        <v>4.2549999999999999</v>
      </c>
      <c r="G621" s="197">
        <f>SUM(G618:G619)</f>
        <v>0</v>
      </c>
      <c r="H621" s="195">
        <f>SUM(H618:H619)</f>
        <v>1.9609999999999999</v>
      </c>
      <c r="I621" s="195">
        <f>SUM(I618:I619)</f>
        <v>1.014</v>
      </c>
      <c r="J621" s="195">
        <f>SUM(J618:J619)</f>
        <v>0.246</v>
      </c>
      <c r="K621" s="195">
        <f t="shared" ref="K621:Q621" si="61">SUM(K618:K619)</f>
        <v>0</v>
      </c>
      <c r="L621" s="195">
        <f t="shared" si="61"/>
        <v>1.034</v>
      </c>
      <c r="M621" s="195">
        <f t="shared" si="61"/>
        <v>0</v>
      </c>
      <c r="N621" s="195">
        <f t="shared" si="61"/>
        <v>0</v>
      </c>
      <c r="O621" s="195">
        <f t="shared" si="61"/>
        <v>0</v>
      </c>
      <c r="P621" s="195">
        <f t="shared" si="61"/>
        <v>0</v>
      </c>
      <c r="Q621" s="196">
        <f t="shared" si="61"/>
        <v>0</v>
      </c>
      <c r="R621" s="195">
        <f>SUM(R618:R619)</f>
        <v>8.5299999999999994</v>
      </c>
    </row>
    <row r="622" spans="1:18" s="224" customFormat="1" ht="60.75" hidden="1" customHeight="1" thickBot="1">
      <c r="A622" s="866" t="s">
        <v>643</v>
      </c>
      <c r="B622" s="867"/>
      <c r="C622" s="867"/>
      <c r="D622" s="867"/>
      <c r="E622" s="868"/>
      <c r="F622" s="189">
        <f>SUM(F618:F620)</f>
        <v>6.1579999999999995</v>
      </c>
      <c r="G622" s="197">
        <f t="shared" ref="G622:R622" si="62">SUM(G618:G620)</f>
        <v>0</v>
      </c>
      <c r="H622" s="197">
        <f t="shared" si="62"/>
        <v>1.9609999999999999</v>
      </c>
      <c r="I622" s="197">
        <f t="shared" si="62"/>
        <v>1.014</v>
      </c>
      <c r="J622" s="197">
        <f t="shared" si="62"/>
        <v>0.246</v>
      </c>
      <c r="K622" s="197">
        <f t="shared" si="62"/>
        <v>0</v>
      </c>
      <c r="L622" s="197">
        <f t="shared" si="62"/>
        <v>1.034</v>
      </c>
      <c r="M622" s="197">
        <f t="shared" si="62"/>
        <v>0</v>
      </c>
      <c r="N622" s="197">
        <f t="shared" si="62"/>
        <v>0</v>
      </c>
      <c r="O622" s="197">
        <f t="shared" si="62"/>
        <v>1.833</v>
      </c>
      <c r="P622" s="197">
        <f t="shared" si="62"/>
        <v>7.0000000000000007E-2</v>
      </c>
      <c r="Q622" s="198">
        <f t="shared" si="62"/>
        <v>0</v>
      </c>
      <c r="R622" s="455">
        <f t="shared" si="62"/>
        <v>13.67</v>
      </c>
    </row>
    <row r="623" spans="1:18" s="164" customFormat="1" ht="35.1" customHeight="1" thickBot="1">
      <c r="A623" s="874"/>
      <c r="B623" s="875"/>
      <c r="C623" s="875"/>
      <c r="D623" s="875"/>
      <c r="E623" s="875"/>
      <c r="F623" s="875"/>
      <c r="G623" s="875"/>
      <c r="H623" s="875"/>
      <c r="I623" s="875"/>
      <c r="J623" s="875"/>
      <c r="K623" s="875"/>
      <c r="L623" s="875"/>
      <c r="M623" s="875"/>
      <c r="N623" s="875"/>
      <c r="O623" s="875"/>
      <c r="P623" s="875"/>
      <c r="Q623" s="875"/>
      <c r="R623" s="454"/>
    </row>
    <row r="624" spans="1:18" s="164" customFormat="1" ht="42" customHeight="1" thickBot="1">
      <c r="A624" s="847" t="s">
        <v>332</v>
      </c>
      <c r="B624" s="848"/>
      <c r="C624" s="848"/>
      <c r="D624" s="848"/>
      <c r="E624" s="848"/>
      <c r="F624" s="856"/>
      <c r="G624" s="490">
        <f t="shared" ref="G624:G626" si="63">G618</f>
        <v>0</v>
      </c>
      <c r="H624" s="199">
        <f>H618</f>
        <v>1.9609999999999999</v>
      </c>
      <c r="I624" s="199">
        <f t="shared" ref="I624:Q628" si="64">SUM(I618,H624)</f>
        <v>2.9749999999999996</v>
      </c>
      <c r="J624" s="199">
        <f t="shared" si="64"/>
        <v>3.2209999999999996</v>
      </c>
      <c r="K624" s="199">
        <f t="shared" si="64"/>
        <v>3.2209999999999996</v>
      </c>
      <c r="L624" s="199">
        <f t="shared" si="64"/>
        <v>3.2209999999999996</v>
      </c>
      <c r="M624" s="199">
        <f t="shared" si="64"/>
        <v>3.2209999999999996</v>
      </c>
      <c r="N624" s="199">
        <f t="shared" si="64"/>
        <v>3.2209999999999996</v>
      </c>
      <c r="O624" s="199">
        <f t="shared" si="64"/>
        <v>3.2209999999999996</v>
      </c>
      <c r="P624" s="199">
        <f t="shared" si="64"/>
        <v>3.2209999999999996</v>
      </c>
      <c r="Q624" s="200">
        <f t="shared" si="64"/>
        <v>3.2209999999999996</v>
      </c>
      <c r="R624" s="199">
        <f>R618</f>
        <v>7.2799999999999994</v>
      </c>
    </row>
    <row r="625" spans="1:18" s="164" customFormat="1" ht="36.75" customHeight="1" thickBot="1">
      <c r="A625" s="850" t="s">
        <v>333</v>
      </c>
      <c r="B625" s="851"/>
      <c r="C625" s="851"/>
      <c r="D625" s="851"/>
      <c r="E625" s="851"/>
      <c r="F625" s="857"/>
      <c r="G625" s="490">
        <f t="shared" si="63"/>
        <v>0</v>
      </c>
      <c r="H625" s="199">
        <f>H619</f>
        <v>0</v>
      </c>
      <c r="I625" s="199">
        <f t="shared" si="64"/>
        <v>0</v>
      </c>
      <c r="J625" s="199">
        <f t="shared" si="64"/>
        <v>0</v>
      </c>
      <c r="K625" s="199">
        <f t="shared" si="64"/>
        <v>0</v>
      </c>
      <c r="L625" s="199">
        <f t="shared" si="64"/>
        <v>1.034</v>
      </c>
      <c r="M625" s="199">
        <f t="shared" si="64"/>
        <v>1.034</v>
      </c>
      <c r="N625" s="199">
        <f t="shared" si="64"/>
        <v>1.034</v>
      </c>
      <c r="O625" s="199">
        <f t="shared" si="64"/>
        <v>1.034</v>
      </c>
      <c r="P625" s="199">
        <f t="shared" si="64"/>
        <v>1.034</v>
      </c>
      <c r="Q625" s="200">
        <f t="shared" si="64"/>
        <v>1.034</v>
      </c>
      <c r="R625" s="199">
        <f>R619</f>
        <v>1.25</v>
      </c>
    </row>
    <row r="626" spans="1:18" s="164" customFormat="1" ht="42" customHeight="1" thickBot="1">
      <c r="A626" s="853" t="s">
        <v>334</v>
      </c>
      <c r="B626" s="854"/>
      <c r="C626" s="854"/>
      <c r="D626" s="854"/>
      <c r="E626" s="854"/>
      <c r="F626" s="858"/>
      <c r="G626" s="490">
        <f t="shared" si="63"/>
        <v>0</v>
      </c>
      <c r="H626" s="199">
        <f>H620</f>
        <v>0</v>
      </c>
      <c r="I626" s="199">
        <f t="shared" si="64"/>
        <v>0</v>
      </c>
      <c r="J626" s="199">
        <f t="shared" si="64"/>
        <v>0</v>
      </c>
      <c r="K626" s="199">
        <f t="shared" si="64"/>
        <v>0</v>
      </c>
      <c r="L626" s="199">
        <f t="shared" si="64"/>
        <v>0</v>
      </c>
      <c r="M626" s="199">
        <f t="shared" si="64"/>
        <v>0</v>
      </c>
      <c r="N626" s="199">
        <f t="shared" si="64"/>
        <v>0</v>
      </c>
      <c r="O626" s="199">
        <f t="shared" si="64"/>
        <v>1.833</v>
      </c>
      <c r="P626" s="199">
        <f t="shared" si="64"/>
        <v>1.903</v>
      </c>
      <c r="Q626" s="200">
        <f t="shared" si="64"/>
        <v>1.903</v>
      </c>
      <c r="R626" s="199">
        <f>R620</f>
        <v>5.1400000000000006</v>
      </c>
    </row>
    <row r="627" spans="1:18" s="224" customFormat="1" ht="43.5" customHeight="1" thickBot="1">
      <c r="A627" s="859" t="s">
        <v>644</v>
      </c>
      <c r="B627" s="860"/>
      <c r="C627" s="860"/>
      <c r="D627" s="860"/>
      <c r="E627" s="861"/>
      <c r="F627" s="862"/>
      <c r="G627" s="197">
        <f>SUM(G624:G625)</f>
        <v>0</v>
      </c>
      <c r="H627" s="195">
        <f>SUM(H624:H625)</f>
        <v>1.9609999999999999</v>
      </c>
      <c r="I627" s="201">
        <f t="shared" si="64"/>
        <v>2.9749999999999996</v>
      </c>
      <c r="J627" s="201">
        <f t="shared" si="64"/>
        <v>3.2209999999999996</v>
      </c>
      <c r="K627" s="201">
        <f t="shared" si="64"/>
        <v>3.2209999999999996</v>
      </c>
      <c r="L627" s="201">
        <f t="shared" si="64"/>
        <v>4.2549999999999999</v>
      </c>
      <c r="M627" s="201">
        <f t="shared" si="64"/>
        <v>4.2549999999999999</v>
      </c>
      <c r="N627" s="201">
        <f t="shared" si="64"/>
        <v>4.2549999999999999</v>
      </c>
      <c r="O627" s="201">
        <f t="shared" si="64"/>
        <v>4.2549999999999999</v>
      </c>
      <c r="P627" s="201">
        <f t="shared" si="64"/>
        <v>4.2549999999999999</v>
      </c>
      <c r="Q627" s="202">
        <f t="shared" si="64"/>
        <v>4.2549999999999999</v>
      </c>
      <c r="R627" s="195">
        <f>SUM(R624:R625)</f>
        <v>8.5299999999999994</v>
      </c>
    </row>
    <row r="628" spans="1:18" s="224" customFormat="1" ht="54" customHeight="1" thickBot="1">
      <c r="A628" s="871" t="s">
        <v>645</v>
      </c>
      <c r="B628" s="872"/>
      <c r="C628" s="872"/>
      <c r="D628" s="872"/>
      <c r="E628" s="872"/>
      <c r="F628" s="873"/>
      <c r="G628" s="197">
        <f>SUM(G624:G626)</f>
        <v>0</v>
      </c>
      <c r="H628" s="197">
        <f>SUM(H624:H626)</f>
        <v>1.9609999999999999</v>
      </c>
      <c r="I628" s="197">
        <f t="shared" si="64"/>
        <v>2.9749999999999996</v>
      </c>
      <c r="J628" s="197">
        <f t="shared" si="64"/>
        <v>3.2209999999999996</v>
      </c>
      <c r="K628" s="197">
        <f t="shared" si="64"/>
        <v>3.2209999999999996</v>
      </c>
      <c r="L628" s="197">
        <f t="shared" si="64"/>
        <v>4.2549999999999999</v>
      </c>
      <c r="M628" s="197">
        <f t="shared" si="64"/>
        <v>4.2549999999999999</v>
      </c>
      <c r="N628" s="197">
        <f t="shared" si="64"/>
        <v>4.2549999999999999</v>
      </c>
      <c r="O628" s="197">
        <f t="shared" si="64"/>
        <v>6.0880000000000001</v>
      </c>
      <c r="P628" s="197">
        <f t="shared" si="64"/>
        <v>6.1580000000000004</v>
      </c>
      <c r="Q628" s="197">
        <f t="shared" si="64"/>
        <v>6.1580000000000004</v>
      </c>
      <c r="R628" s="197">
        <f>SUM(R624:R626)</f>
        <v>13.67</v>
      </c>
    </row>
    <row r="629" spans="1:18" ht="35.1" customHeight="1" thickBot="1">
      <c r="A629" s="897"/>
      <c r="B629" s="898"/>
      <c r="C629" s="898"/>
      <c r="D629" s="898"/>
      <c r="E629" s="898"/>
      <c r="F629" s="898"/>
      <c r="G629" s="898"/>
      <c r="H629" s="898"/>
      <c r="I629" s="898"/>
      <c r="J629" s="898"/>
      <c r="K629" s="898"/>
      <c r="L629" s="898"/>
      <c r="M629" s="898"/>
      <c r="N629" s="898"/>
      <c r="O629" s="898"/>
      <c r="P629" s="898"/>
      <c r="Q629" s="898"/>
      <c r="R629" s="389"/>
    </row>
    <row r="630" spans="1:18" ht="35.1" customHeight="1" thickBot="1">
      <c r="A630" s="722" t="s">
        <v>335</v>
      </c>
      <c r="B630" s="723"/>
      <c r="C630" s="723"/>
      <c r="D630" s="723"/>
      <c r="E630" s="723"/>
      <c r="F630" s="723"/>
      <c r="G630" s="723"/>
      <c r="H630" s="723"/>
      <c r="I630" s="723"/>
      <c r="J630" s="723"/>
      <c r="K630" s="723"/>
      <c r="L630" s="723"/>
      <c r="M630" s="723"/>
      <c r="N630" s="723"/>
      <c r="O630" s="723"/>
      <c r="P630" s="723"/>
      <c r="Q630" s="723"/>
      <c r="R630" s="389"/>
    </row>
    <row r="631" spans="1:18" ht="35.1" customHeight="1">
      <c r="A631" s="751">
        <v>97</v>
      </c>
      <c r="B631" s="523" t="s">
        <v>336</v>
      </c>
      <c r="C631" s="754" t="s">
        <v>337</v>
      </c>
      <c r="D631" s="212"/>
      <c r="E631" s="751" t="s">
        <v>451</v>
      </c>
      <c r="F631" s="46" t="s">
        <v>18</v>
      </c>
      <c r="G631" s="456"/>
      <c r="H631" s="39"/>
      <c r="I631" s="209"/>
      <c r="J631" s="209"/>
      <c r="K631" s="209"/>
      <c r="L631" s="209"/>
      <c r="M631" s="209"/>
      <c r="N631" s="209"/>
      <c r="O631" s="209"/>
      <c r="P631" s="209"/>
      <c r="Q631" s="362"/>
      <c r="R631" s="394"/>
    </row>
    <row r="632" spans="1:18" ht="44.25" customHeight="1">
      <c r="A632" s="752"/>
      <c r="B632" s="524" t="s">
        <v>338</v>
      </c>
      <c r="C632" s="761"/>
      <c r="D632" s="11"/>
      <c r="E632" s="752"/>
      <c r="F632" s="450" t="s">
        <v>19</v>
      </c>
      <c r="G632" s="468">
        <f>R632*J5</f>
        <v>0</v>
      </c>
      <c r="H632" s="13"/>
      <c r="I632" s="10"/>
      <c r="J632" s="10"/>
      <c r="K632" s="10"/>
      <c r="L632" s="301">
        <v>0</v>
      </c>
      <c r="M632" s="10"/>
      <c r="N632" s="10"/>
      <c r="O632" s="10"/>
      <c r="P632" s="10"/>
      <c r="Q632" s="17"/>
      <c r="R632" s="392">
        <v>6</v>
      </c>
    </row>
    <row r="633" spans="1:18" s="61" customFormat="1" ht="42" customHeight="1" thickBot="1">
      <c r="A633" s="752"/>
      <c r="B633" s="524" t="s">
        <v>339</v>
      </c>
      <c r="C633" s="761"/>
      <c r="D633" s="8"/>
      <c r="E633" s="752"/>
      <c r="F633" s="50" t="s">
        <v>20</v>
      </c>
      <c r="G633" s="497">
        <f>R633*J5</f>
        <v>0</v>
      </c>
      <c r="H633" s="44"/>
      <c r="I633" s="42"/>
      <c r="J633" s="42"/>
      <c r="K633" s="42"/>
      <c r="L633" s="42"/>
      <c r="M633" s="42"/>
      <c r="N633" s="42"/>
      <c r="O633" s="42"/>
      <c r="P633" s="42">
        <v>0</v>
      </c>
      <c r="Q633" s="361"/>
      <c r="R633" s="393">
        <v>8.5</v>
      </c>
    </row>
    <row r="634" spans="1:18" ht="35.1" customHeight="1">
      <c r="A634" s="752"/>
      <c r="B634" s="532" t="s">
        <v>340</v>
      </c>
      <c r="C634" s="761"/>
      <c r="D634" s="742" t="s">
        <v>653</v>
      </c>
      <c r="E634" s="752"/>
      <c r="F634" s="900"/>
      <c r="G634" s="442"/>
      <c r="H634" s="766"/>
      <c r="I634" s="766"/>
      <c r="J634" s="766"/>
      <c r="K634" s="766"/>
      <c r="L634" s="766"/>
      <c r="M634" s="766"/>
      <c r="N634" s="766"/>
      <c r="O634" s="766"/>
      <c r="P634" s="766"/>
      <c r="Q634" s="766"/>
      <c r="R634" s="547"/>
    </row>
    <row r="635" spans="1:18" ht="35.1" customHeight="1">
      <c r="A635" s="752"/>
      <c r="B635" s="524" t="s">
        <v>341</v>
      </c>
      <c r="C635" s="761"/>
      <c r="D635" s="899"/>
      <c r="E635" s="752"/>
      <c r="F635" s="900"/>
      <c r="G635" s="442"/>
      <c r="H635" s="766"/>
      <c r="I635" s="766"/>
      <c r="J635" s="766"/>
      <c r="K635" s="766"/>
      <c r="L635" s="766"/>
      <c r="M635" s="766"/>
      <c r="N635" s="766"/>
      <c r="O635" s="766"/>
      <c r="P635" s="766"/>
      <c r="Q635" s="766"/>
      <c r="R635" s="547"/>
    </row>
    <row r="636" spans="1:18" ht="35.1" customHeight="1">
      <c r="A636" s="752"/>
      <c r="B636" s="524" t="s">
        <v>342</v>
      </c>
      <c r="C636" s="761"/>
      <c r="D636" s="524"/>
      <c r="E636" s="752"/>
      <c r="F636" s="900"/>
      <c r="G636" s="442"/>
      <c r="H636" s="766"/>
      <c r="I636" s="766"/>
      <c r="J636" s="766"/>
      <c r="K636" s="766"/>
      <c r="L636" s="766"/>
      <c r="M636" s="766"/>
      <c r="N636" s="766"/>
      <c r="O636" s="766"/>
      <c r="P636" s="766"/>
      <c r="Q636" s="766"/>
      <c r="R636" s="547"/>
    </row>
    <row r="637" spans="1:18" ht="35.1" customHeight="1">
      <c r="A637" s="752"/>
      <c r="B637" s="524" t="s">
        <v>343</v>
      </c>
      <c r="C637" s="761"/>
      <c r="D637" s="762" t="s">
        <v>654</v>
      </c>
      <c r="E637" s="752"/>
      <c r="F637" s="900"/>
      <c r="G637" s="442"/>
      <c r="H637" s="766"/>
      <c r="I637" s="766"/>
      <c r="J637" s="766"/>
      <c r="K637" s="766"/>
      <c r="L637" s="766"/>
      <c r="M637" s="766"/>
      <c r="N637" s="766"/>
      <c r="O637" s="766"/>
      <c r="P637" s="766"/>
      <c r="Q637" s="766"/>
      <c r="R637" s="547"/>
    </row>
    <row r="638" spans="1:18" ht="35.1" customHeight="1">
      <c r="A638" s="752"/>
      <c r="B638" s="524" t="s">
        <v>344</v>
      </c>
      <c r="C638" s="761"/>
      <c r="D638" s="899"/>
      <c r="E638" s="752"/>
      <c r="F638" s="900"/>
      <c r="G638" s="442"/>
      <c r="H638" s="766"/>
      <c r="I638" s="766"/>
      <c r="J638" s="766"/>
      <c r="K638" s="766"/>
      <c r="L638" s="766"/>
      <c r="M638" s="766"/>
      <c r="N638" s="766"/>
      <c r="O638" s="766"/>
      <c r="P638" s="766"/>
      <c r="Q638" s="766"/>
      <c r="R638" s="547"/>
    </row>
    <row r="639" spans="1:18" ht="35.1" customHeight="1">
      <c r="A639" s="752"/>
      <c r="B639" s="524" t="s">
        <v>345</v>
      </c>
      <c r="C639" s="761"/>
      <c r="D639" s="524"/>
      <c r="E639" s="752"/>
      <c r="F639" s="900"/>
      <c r="G639" s="442"/>
      <c r="H639" s="766"/>
      <c r="I639" s="766"/>
      <c r="J639" s="766"/>
      <c r="K639" s="766"/>
      <c r="L639" s="766"/>
      <c r="M639" s="766"/>
      <c r="N639" s="766"/>
      <c r="O639" s="766"/>
      <c r="P639" s="766"/>
      <c r="Q639" s="766"/>
      <c r="R639" s="547"/>
    </row>
    <row r="640" spans="1:18" ht="35.1" customHeight="1" thickBot="1">
      <c r="A640" s="753"/>
      <c r="B640" s="545" t="s">
        <v>346</v>
      </c>
      <c r="C640" s="890"/>
      <c r="D640" s="66"/>
      <c r="E640" s="753"/>
      <c r="F640" s="901"/>
      <c r="G640" s="451"/>
      <c r="H640" s="767"/>
      <c r="I640" s="767"/>
      <c r="J640" s="767"/>
      <c r="K640" s="767"/>
      <c r="L640" s="767"/>
      <c r="M640" s="767"/>
      <c r="N640" s="767"/>
      <c r="O640" s="767"/>
      <c r="P640" s="767"/>
      <c r="Q640" s="767"/>
      <c r="R640" s="514"/>
    </row>
    <row r="641" spans="1:18" ht="35.1" customHeight="1">
      <c r="A641" s="751">
        <v>98</v>
      </c>
      <c r="B641" s="523" t="s">
        <v>336</v>
      </c>
      <c r="C641" s="754" t="s">
        <v>347</v>
      </c>
      <c r="D641" s="523"/>
      <c r="E641" s="751" t="s">
        <v>451</v>
      </c>
      <c r="F641" s="46" t="s">
        <v>18</v>
      </c>
      <c r="G641" s="456"/>
      <c r="H641" s="39"/>
      <c r="I641" s="209"/>
      <c r="J641" s="209"/>
      <c r="K641" s="209"/>
      <c r="L641" s="209"/>
      <c r="M641" s="209"/>
      <c r="N641" s="209"/>
      <c r="O641" s="209"/>
      <c r="P641" s="209"/>
      <c r="Q641" s="362"/>
      <c r="R641" s="394"/>
    </row>
    <row r="642" spans="1:18" ht="35.1" customHeight="1">
      <c r="A642" s="752"/>
      <c r="B642" s="524" t="s">
        <v>348</v>
      </c>
      <c r="C642" s="774"/>
      <c r="D642" s="213"/>
      <c r="E642" s="752"/>
      <c r="F642" s="450" t="s">
        <v>19</v>
      </c>
      <c r="G642" s="468">
        <f>R642*J5</f>
        <v>0</v>
      </c>
      <c r="H642" s="45"/>
      <c r="I642" s="210"/>
      <c r="J642" s="210"/>
      <c r="K642" s="210"/>
      <c r="L642" s="301">
        <v>0</v>
      </c>
      <c r="M642" s="210"/>
      <c r="N642" s="210"/>
      <c r="O642" s="210"/>
      <c r="P642" s="210"/>
      <c r="Q642" s="363"/>
      <c r="R642" s="395">
        <v>6</v>
      </c>
    </row>
    <row r="643" spans="1:18" ht="35.1" customHeight="1" thickBot="1">
      <c r="A643" s="752"/>
      <c r="B643" s="524" t="s">
        <v>349</v>
      </c>
      <c r="C643" s="774"/>
      <c r="D643" s="8"/>
      <c r="E643" s="752"/>
      <c r="F643" s="50" t="s">
        <v>20</v>
      </c>
      <c r="G643" s="497">
        <f>R643*J5</f>
        <v>0</v>
      </c>
      <c r="H643" s="44"/>
      <c r="I643" s="42"/>
      <c r="J643" s="42"/>
      <c r="K643" s="42"/>
      <c r="L643" s="42"/>
      <c r="M643" s="42"/>
      <c r="N643" s="42"/>
      <c r="O643" s="42"/>
      <c r="P643" s="42">
        <v>0</v>
      </c>
      <c r="Q643" s="361"/>
      <c r="R643" s="393">
        <v>9.1</v>
      </c>
    </row>
    <row r="644" spans="1:18" ht="35.1" customHeight="1">
      <c r="A644" s="752"/>
      <c r="B644" s="532" t="s">
        <v>350</v>
      </c>
      <c r="C644" s="774"/>
      <c r="D644" s="917" t="s">
        <v>470</v>
      </c>
      <c r="E644" s="752"/>
      <c r="F644" s="900"/>
      <c r="G644" s="442"/>
      <c r="H644" s="766"/>
      <c r="I644" s="766"/>
      <c r="J644" s="766"/>
      <c r="K644" s="766"/>
      <c r="L644" s="766"/>
      <c r="M644" s="766"/>
      <c r="N644" s="766"/>
      <c r="O644" s="766"/>
      <c r="P644" s="766"/>
      <c r="Q644" s="766"/>
      <c r="R644" s="547"/>
    </row>
    <row r="645" spans="1:18" ht="64.5" customHeight="1">
      <c r="A645" s="752"/>
      <c r="B645" s="524" t="s">
        <v>351</v>
      </c>
      <c r="C645" s="774"/>
      <c r="D645" s="918"/>
      <c r="E645" s="752"/>
      <c r="F645" s="900"/>
      <c r="G645" s="442"/>
      <c r="H645" s="766"/>
      <c r="I645" s="766"/>
      <c r="J645" s="766"/>
      <c r="K645" s="766"/>
      <c r="L645" s="766"/>
      <c r="M645" s="766"/>
      <c r="N645" s="766"/>
      <c r="O645" s="766"/>
      <c r="P645" s="766"/>
      <c r="Q645" s="766"/>
      <c r="R645" s="547"/>
    </row>
    <row r="646" spans="1:18" ht="35.1" customHeight="1">
      <c r="A646" s="752"/>
      <c r="B646" s="524" t="s">
        <v>343</v>
      </c>
      <c r="C646" s="774"/>
      <c r="D646" s="918"/>
      <c r="E646" s="752"/>
      <c r="F646" s="900"/>
      <c r="G646" s="442"/>
      <c r="H646" s="766"/>
      <c r="I646" s="766"/>
      <c r="J646" s="766"/>
      <c r="K646" s="766"/>
      <c r="L646" s="766"/>
      <c r="M646" s="766"/>
      <c r="N646" s="766"/>
      <c r="O646" s="766"/>
      <c r="P646" s="766"/>
      <c r="Q646" s="766"/>
      <c r="R646" s="547"/>
    </row>
    <row r="647" spans="1:18" ht="35.1" customHeight="1">
      <c r="A647" s="752"/>
      <c r="B647" s="524" t="s">
        <v>344</v>
      </c>
      <c r="C647" s="774"/>
      <c r="D647" s="918"/>
      <c r="E647" s="752"/>
      <c r="F647" s="900"/>
      <c r="G647" s="442"/>
      <c r="H647" s="766"/>
      <c r="I647" s="766"/>
      <c r="J647" s="766"/>
      <c r="K647" s="766"/>
      <c r="L647" s="766"/>
      <c r="M647" s="766"/>
      <c r="N647" s="766"/>
      <c r="O647" s="766"/>
      <c r="P647" s="766"/>
      <c r="Q647" s="766"/>
      <c r="R647" s="547"/>
    </row>
    <row r="648" spans="1:18" ht="35.1" customHeight="1">
      <c r="A648" s="752"/>
      <c r="B648" s="524" t="s">
        <v>345</v>
      </c>
      <c r="C648" s="774"/>
      <c r="D648" s="918"/>
      <c r="E648" s="752"/>
      <c r="F648" s="900"/>
      <c r="G648" s="442"/>
      <c r="H648" s="766"/>
      <c r="I648" s="766"/>
      <c r="J648" s="766"/>
      <c r="K648" s="766"/>
      <c r="L648" s="766"/>
      <c r="M648" s="766"/>
      <c r="N648" s="766"/>
      <c r="O648" s="766"/>
      <c r="P648" s="766"/>
      <c r="Q648" s="766"/>
      <c r="R648" s="547"/>
    </row>
    <row r="649" spans="1:18" ht="35.1" customHeight="1" thickBot="1">
      <c r="A649" s="753"/>
      <c r="B649" s="545" t="s">
        <v>352</v>
      </c>
      <c r="C649" s="775"/>
      <c r="D649" s="919"/>
      <c r="E649" s="753"/>
      <c r="F649" s="912"/>
      <c r="G649" s="451"/>
      <c r="H649" s="767"/>
      <c r="I649" s="767"/>
      <c r="J649" s="767"/>
      <c r="K649" s="767"/>
      <c r="L649" s="767"/>
      <c r="M649" s="767"/>
      <c r="N649" s="767"/>
      <c r="O649" s="767"/>
      <c r="P649" s="767"/>
      <c r="Q649" s="767"/>
      <c r="R649" s="525"/>
    </row>
    <row r="650" spans="1:18" ht="35.1" hidden="1" customHeight="1" thickBot="1">
      <c r="A650" s="716" t="s">
        <v>353</v>
      </c>
      <c r="B650" s="717"/>
      <c r="C650" s="717"/>
      <c r="D650" s="717"/>
      <c r="E650" s="843"/>
      <c r="F650" s="205">
        <f>SUM(H650:Q650)</f>
        <v>0</v>
      </c>
      <c r="G650" s="413">
        <f t="shared" ref="G650:Q652" si="65">G631+G641</f>
        <v>0</v>
      </c>
      <c r="H650" s="205">
        <f t="shared" si="65"/>
        <v>0</v>
      </c>
      <c r="I650" s="205">
        <f t="shared" si="65"/>
        <v>0</v>
      </c>
      <c r="J650" s="205">
        <f t="shared" si="65"/>
        <v>0</v>
      </c>
      <c r="K650" s="205">
        <f t="shared" si="65"/>
        <v>0</v>
      </c>
      <c r="L650" s="205">
        <f t="shared" si="65"/>
        <v>0</v>
      </c>
      <c r="M650" s="205">
        <f t="shared" si="65"/>
        <v>0</v>
      </c>
      <c r="N650" s="205">
        <f t="shared" si="65"/>
        <v>0</v>
      </c>
      <c r="O650" s="205">
        <f t="shared" si="65"/>
        <v>0</v>
      </c>
      <c r="P650" s="205">
        <f t="shared" si="65"/>
        <v>0</v>
      </c>
      <c r="Q650" s="46">
        <f t="shared" si="65"/>
        <v>0</v>
      </c>
      <c r="R650" s="205">
        <f>R631+R641</f>
        <v>0</v>
      </c>
    </row>
    <row r="651" spans="1:18" ht="35.1" hidden="1" customHeight="1" thickBot="1">
      <c r="A651" s="731" t="s">
        <v>354</v>
      </c>
      <c r="B651" s="732"/>
      <c r="C651" s="732"/>
      <c r="D651" s="732"/>
      <c r="E651" s="820"/>
      <c r="F651" s="205">
        <f>SUM(H651:Q651)</f>
        <v>0</v>
      </c>
      <c r="G651" s="413">
        <f t="shared" si="65"/>
        <v>0</v>
      </c>
      <c r="H651" s="205">
        <f t="shared" si="65"/>
        <v>0</v>
      </c>
      <c r="I651" s="205">
        <f t="shared" si="65"/>
        <v>0</v>
      </c>
      <c r="J651" s="205">
        <f t="shared" si="65"/>
        <v>0</v>
      </c>
      <c r="K651" s="205">
        <f t="shared" si="65"/>
        <v>0</v>
      </c>
      <c r="L651" s="205">
        <f t="shared" si="65"/>
        <v>0</v>
      </c>
      <c r="M651" s="205">
        <f t="shared" si="65"/>
        <v>0</v>
      </c>
      <c r="N651" s="205">
        <f t="shared" si="65"/>
        <v>0</v>
      </c>
      <c r="O651" s="205">
        <f t="shared" si="65"/>
        <v>0</v>
      </c>
      <c r="P651" s="205">
        <f t="shared" si="65"/>
        <v>0</v>
      </c>
      <c r="Q651" s="46">
        <f t="shared" si="65"/>
        <v>0</v>
      </c>
      <c r="R651" s="205">
        <f>R632+R642</f>
        <v>12</v>
      </c>
    </row>
    <row r="652" spans="1:18" ht="35.1" hidden="1" customHeight="1" thickBot="1">
      <c r="A652" s="728" t="s">
        <v>355</v>
      </c>
      <c r="B652" s="729"/>
      <c r="C652" s="729"/>
      <c r="D652" s="729"/>
      <c r="E652" s="821"/>
      <c r="F652" s="205">
        <f>SUM(H652:Q652)</f>
        <v>0</v>
      </c>
      <c r="G652" s="413">
        <f t="shared" si="65"/>
        <v>0</v>
      </c>
      <c r="H652" s="205">
        <f t="shared" si="65"/>
        <v>0</v>
      </c>
      <c r="I652" s="205">
        <f t="shared" si="65"/>
        <v>0</v>
      </c>
      <c r="J652" s="205">
        <f t="shared" si="65"/>
        <v>0</v>
      </c>
      <c r="K652" s="205">
        <f t="shared" si="65"/>
        <v>0</v>
      </c>
      <c r="L652" s="205">
        <f t="shared" si="65"/>
        <v>0</v>
      </c>
      <c r="M652" s="205">
        <f t="shared" si="65"/>
        <v>0</v>
      </c>
      <c r="N652" s="205">
        <f t="shared" si="65"/>
        <v>0</v>
      </c>
      <c r="O652" s="205">
        <f t="shared" si="65"/>
        <v>0</v>
      </c>
      <c r="P652" s="205">
        <f t="shared" si="65"/>
        <v>0</v>
      </c>
      <c r="Q652" s="46">
        <f t="shared" si="65"/>
        <v>0</v>
      </c>
      <c r="R652" s="205">
        <f>R633+R643</f>
        <v>17.600000000000001</v>
      </c>
    </row>
    <row r="653" spans="1:18" ht="35.1" hidden="1" customHeight="1" thickBot="1">
      <c r="A653" s="719" t="s">
        <v>498</v>
      </c>
      <c r="B653" s="720"/>
      <c r="C653" s="720"/>
      <c r="D653" s="720"/>
      <c r="E653" s="781"/>
      <c r="F653" s="15">
        <f>F650+F651</f>
        <v>0</v>
      </c>
      <c r="G653" s="29">
        <f>G650+G651</f>
        <v>0</v>
      </c>
      <c r="H653" s="15">
        <f>H650+H651</f>
        <v>0</v>
      </c>
      <c r="I653" s="15">
        <f t="shared" ref="I653:Q653" si="66">I650+I651</f>
        <v>0</v>
      </c>
      <c r="J653" s="15">
        <f t="shared" si="66"/>
        <v>0</v>
      </c>
      <c r="K653" s="15">
        <f t="shared" si="66"/>
        <v>0</v>
      </c>
      <c r="L653" s="15">
        <f t="shared" si="66"/>
        <v>0</v>
      </c>
      <c r="M653" s="15">
        <f t="shared" si="66"/>
        <v>0</v>
      </c>
      <c r="N653" s="15">
        <f t="shared" si="66"/>
        <v>0</v>
      </c>
      <c r="O653" s="15">
        <f t="shared" si="66"/>
        <v>0</v>
      </c>
      <c r="P653" s="15">
        <f t="shared" si="66"/>
        <v>0</v>
      </c>
      <c r="Q653" s="357">
        <f t="shared" si="66"/>
        <v>0</v>
      </c>
      <c r="R653" s="15">
        <f>R650+R651</f>
        <v>12</v>
      </c>
    </row>
    <row r="654" spans="1:18" ht="72" hidden="1" customHeight="1" thickBot="1">
      <c r="A654" s="920" t="s">
        <v>499</v>
      </c>
      <c r="B654" s="921"/>
      <c r="C654" s="921"/>
      <c r="D654" s="921"/>
      <c r="E654" s="922"/>
      <c r="F654" s="5">
        <f>F650+F651+F652</f>
        <v>0</v>
      </c>
      <c r="G654" s="423">
        <f>G650+G651+G652</f>
        <v>0</v>
      </c>
      <c r="H654" s="5">
        <f>H650+H651+H652</f>
        <v>0</v>
      </c>
      <c r="I654" s="5">
        <f t="shared" ref="I654:Q654" si="67">I650+I651+I652</f>
        <v>0</v>
      </c>
      <c r="J654" s="5">
        <f t="shared" si="67"/>
        <v>0</v>
      </c>
      <c r="K654" s="5">
        <f t="shared" si="67"/>
        <v>0</v>
      </c>
      <c r="L654" s="5">
        <f t="shared" si="67"/>
        <v>0</v>
      </c>
      <c r="M654" s="5">
        <f t="shared" si="67"/>
        <v>0</v>
      </c>
      <c r="N654" s="5">
        <f t="shared" si="67"/>
        <v>0</v>
      </c>
      <c r="O654" s="5">
        <f t="shared" si="67"/>
        <v>0</v>
      </c>
      <c r="P654" s="5">
        <f t="shared" si="67"/>
        <v>0</v>
      </c>
      <c r="Q654" s="359">
        <f t="shared" si="67"/>
        <v>0</v>
      </c>
      <c r="R654" s="5">
        <f>R650+R651+R652</f>
        <v>29.6</v>
      </c>
    </row>
    <row r="655" spans="1:18" ht="35.1" customHeight="1" thickBot="1">
      <c r="A655" s="714"/>
      <c r="B655" s="750"/>
      <c r="C655" s="750"/>
      <c r="D655" s="750"/>
      <c r="E655" s="750"/>
      <c r="F655" s="750"/>
      <c r="G655" s="750"/>
      <c r="H655" s="750"/>
      <c r="I655" s="750"/>
      <c r="J655" s="750"/>
      <c r="K655" s="750"/>
      <c r="L655" s="750"/>
      <c r="M655" s="750"/>
      <c r="N655" s="750"/>
      <c r="O655" s="750"/>
      <c r="P655" s="750"/>
      <c r="Q655" s="750"/>
      <c r="R655" s="389"/>
    </row>
    <row r="656" spans="1:18" ht="35.1" customHeight="1" thickBot="1">
      <c r="A656" s="640" t="s">
        <v>356</v>
      </c>
      <c r="B656" s="641"/>
      <c r="C656" s="641"/>
      <c r="D656" s="641"/>
      <c r="E656" s="641"/>
      <c r="F656" s="785"/>
      <c r="G656" s="414">
        <f t="shared" ref="G656:H660" si="68">G650</f>
        <v>0</v>
      </c>
      <c r="H656" s="49">
        <f t="shared" si="68"/>
        <v>0</v>
      </c>
      <c r="I656" s="49">
        <f>I650+H656</f>
        <v>0</v>
      </c>
      <c r="J656" s="49">
        <f t="shared" ref="J656:Q660" si="69">J650+I656</f>
        <v>0</v>
      </c>
      <c r="K656" s="49">
        <f t="shared" si="69"/>
        <v>0</v>
      </c>
      <c r="L656" s="49">
        <f t="shared" si="69"/>
        <v>0</v>
      </c>
      <c r="M656" s="226">
        <f t="shared" si="69"/>
        <v>0</v>
      </c>
      <c r="N656" s="49">
        <f t="shared" si="69"/>
        <v>0</v>
      </c>
      <c r="O656" s="37">
        <f t="shared" si="69"/>
        <v>0</v>
      </c>
      <c r="P656" s="49">
        <f t="shared" si="69"/>
        <v>0</v>
      </c>
      <c r="Q656" s="226">
        <f t="shared" si="69"/>
        <v>0</v>
      </c>
      <c r="R656" s="49">
        <f>R650</f>
        <v>0</v>
      </c>
    </row>
    <row r="657" spans="1:18" ht="35.1" customHeight="1" thickBot="1">
      <c r="A657" s="640" t="s">
        <v>357</v>
      </c>
      <c r="B657" s="641"/>
      <c r="C657" s="641"/>
      <c r="D657" s="641"/>
      <c r="E657" s="641"/>
      <c r="F657" s="916"/>
      <c r="G657" s="100">
        <f t="shared" si="68"/>
        <v>0</v>
      </c>
      <c r="H657" s="77">
        <f t="shared" si="68"/>
        <v>0</v>
      </c>
      <c r="I657" s="77">
        <f>I651+H657</f>
        <v>0</v>
      </c>
      <c r="J657" s="77">
        <f t="shared" si="69"/>
        <v>0</v>
      </c>
      <c r="K657" s="77">
        <f t="shared" si="69"/>
        <v>0</v>
      </c>
      <c r="L657" s="77">
        <f t="shared" si="69"/>
        <v>0</v>
      </c>
      <c r="M657" s="77">
        <f t="shared" si="69"/>
        <v>0</v>
      </c>
      <c r="N657" s="78">
        <f t="shared" si="69"/>
        <v>0</v>
      </c>
      <c r="O657" s="77">
        <f t="shared" si="69"/>
        <v>0</v>
      </c>
      <c r="P657" s="77">
        <f t="shared" si="69"/>
        <v>0</v>
      </c>
      <c r="Q657" s="373">
        <f t="shared" si="69"/>
        <v>0</v>
      </c>
      <c r="R657" s="77">
        <f>R651</f>
        <v>12</v>
      </c>
    </row>
    <row r="658" spans="1:18" ht="48.75" customHeight="1" thickBot="1">
      <c r="A658" s="640" t="s">
        <v>358</v>
      </c>
      <c r="B658" s="641"/>
      <c r="C658" s="641"/>
      <c r="D658" s="641"/>
      <c r="E658" s="641"/>
      <c r="F658" s="785"/>
      <c r="G658" s="414">
        <f t="shared" si="68"/>
        <v>0</v>
      </c>
      <c r="H658" s="49">
        <f t="shared" si="68"/>
        <v>0</v>
      </c>
      <c r="I658" s="49">
        <f>I652+H658</f>
        <v>0</v>
      </c>
      <c r="J658" s="49">
        <f t="shared" si="69"/>
        <v>0</v>
      </c>
      <c r="K658" s="49">
        <f t="shared" si="69"/>
        <v>0</v>
      </c>
      <c r="L658" s="49">
        <f t="shared" si="69"/>
        <v>0</v>
      </c>
      <c r="M658" s="49">
        <f t="shared" si="69"/>
        <v>0</v>
      </c>
      <c r="N658" s="49">
        <f t="shared" si="69"/>
        <v>0</v>
      </c>
      <c r="O658" s="49">
        <f t="shared" si="69"/>
        <v>0</v>
      </c>
      <c r="P658" s="49">
        <f t="shared" si="69"/>
        <v>0</v>
      </c>
      <c r="Q658" s="226">
        <f t="shared" si="69"/>
        <v>0</v>
      </c>
      <c r="R658" s="49">
        <f>R652</f>
        <v>17.600000000000001</v>
      </c>
    </row>
    <row r="659" spans="1:18" ht="73.5" customHeight="1" thickBot="1">
      <c r="A659" s="719" t="s">
        <v>487</v>
      </c>
      <c r="B659" s="720"/>
      <c r="C659" s="720"/>
      <c r="D659" s="720"/>
      <c r="E659" s="780"/>
      <c r="F659" s="781"/>
      <c r="G659" s="423">
        <f t="shared" si="68"/>
        <v>0</v>
      </c>
      <c r="H659" s="4">
        <f t="shared" si="68"/>
        <v>0</v>
      </c>
      <c r="I659" s="4">
        <f>I653+H659</f>
        <v>0</v>
      </c>
      <c r="J659" s="4">
        <f t="shared" si="69"/>
        <v>0</v>
      </c>
      <c r="K659" s="4">
        <f t="shared" si="69"/>
        <v>0</v>
      </c>
      <c r="L659" s="4">
        <f t="shared" si="69"/>
        <v>0</v>
      </c>
      <c r="M659" s="4">
        <f t="shared" si="69"/>
        <v>0</v>
      </c>
      <c r="N659" s="4">
        <f t="shared" si="69"/>
        <v>0</v>
      </c>
      <c r="O659" s="4">
        <f t="shared" si="69"/>
        <v>0</v>
      </c>
      <c r="P659" s="4">
        <f t="shared" si="69"/>
        <v>0</v>
      </c>
      <c r="Q659" s="358">
        <f t="shared" si="69"/>
        <v>0</v>
      </c>
      <c r="R659" s="4">
        <f>R653</f>
        <v>12</v>
      </c>
    </row>
    <row r="660" spans="1:18" ht="35.1" customHeight="1" thickBot="1">
      <c r="A660" s="923" t="s">
        <v>488</v>
      </c>
      <c r="B660" s="924"/>
      <c r="C660" s="924"/>
      <c r="D660" s="924"/>
      <c r="E660" s="924"/>
      <c r="F660" s="925"/>
      <c r="G660" s="63">
        <f t="shared" si="68"/>
        <v>0</v>
      </c>
      <c r="H660" s="63">
        <f t="shared" si="68"/>
        <v>0</v>
      </c>
      <c r="I660" s="100">
        <f>I654+H660</f>
        <v>0</v>
      </c>
      <c r="J660" s="100">
        <f t="shared" si="69"/>
        <v>0</v>
      </c>
      <c r="K660" s="100">
        <f t="shared" si="69"/>
        <v>0</v>
      </c>
      <c r="L660" s="100">
        <f t="shared" si="69"/>
        <v>0</v>
      </c>
      <c r="M660" s="100">
        <f t="shared" si="69"/>
        <v>0</v>
      </c>
      <c r="N660" s="100">
        <f t="shared" si="69"/>
        <v>0</v>
      </c>
      <c r="O660" s="100">
        <f t="shared" si="69"/>
        <v>0</v>
      </c>
      <c r="P660" s="100">
        <f t="shared" si="69"/>
        <v>0</v>
      </c>
      <c r="Q660" s="374">
        <f t="shared" si="69"/>
        <v>0</v>
      </c>
      <c r="R660" s="401">
        <f>R654</f>
        <v>29.6</v>
      </c>
    </row>
    <row r="661" spans="1:18" ht="35.1" customHeight="1" thickBot="1">
      <c r="A661" s="714"/>
      <c r="B661" s="750"/>
      <c r="C661" s="750"/>
      <c r="D661" s="750"/>
      <c r="E661" s="750"/>
      <c r="F661" s="750"/>
      <c r="G661" s="750"/>
      <c r="H661" s="750"/>
      <c r="I661" s="750"/>
      <c r="J661" s="750"/>
      <c r="K661" s="750"/>
      <c r="L661" s="750"/>
      <c r="M661" s="750"/>
      <c r="N661" s="750"/>
      <c r="O661" s="750"/>
      <c r="P661" s="750"/>
      <c r="Q661" s="750"/>
      <c r="R661" s="389"/>
    </row>
    <row r="662" spans="1:18" s="79" customFormat="1" ht="35.1" customHeight="1" thickBot="1">
      <c r="A662" s="722" t="s">
        <v>359</v>
      </c>
      <c r="B662" s="723"/>
      <c r="C662" s="784"/>
      <c r="D662" s="784"/>
      <c r="E662" s="723"/>
      <c r="F662" s="784"/>
      <c r="G662" s="784"/>
      <c r="H662" s="784"/>
      <c r="I662" s="784"/>
      <c r="J662" s="784"/>
      <c r="K662" s="784"/>
      <c r="L662" s="784"/>
      <c r="M662" s="784"/>
      <c r="N662" s="784"/>
      <c r="O662" s="784"/>
      <c r="P662" s="784"/>
      <c r="Q662" s="784"/>
      <c r="R662" s="402"/>
    </row>
    <row r="663" spans="1:18" ht="35.1" customHeight="1">
      <c r="A663" s="751">
        <v>99</v>
      </c>
      <c r="B663" s="523" t="s">
        <v>360</v>
      </c>
      <c r="C663" s="902" t="s">
        <v>61</v>
      </c>
      <c r="D663" s="67"/>
      <c r="E663" s="751" t="s">
        <v>451</v>
      </c>
      <c r="F663" s="205" t="s">
        <v>18</v>
      </c>
      <c r="G663" s="456"/>
      <c r="H663" s="39"/>
      <c r="I663" s="209"/>
      <c r="J663" s="209"/>
      <c r="K663" s="209"/>
      <c r="L663" s="209"/>
      <c r="M663" s="209"/>
      <c r="N663" s="209"/>
      <c r="O663" s="209"/>
      <c r="P663" s="209"/>
      <c r="Q663" s="362"/>
      <c r="R663" s="394"/>
    </row>
    <row r="664" spans="1:18">
      <c r="A664" s="752"/>
      <c r="B664" s="55" t="s">
        <v>361</v>
      </c>
      <c r="C664" s="903"/>
      <c r="D664" s="891" t="s">
        <v>362</v>
      </c>
      <c r="E664" s="752"/>
      <c r="F664" s="905" t="s">
        <v>19</v>
      </c>
      <c r="G664" s="968">
        <f>R664*J5</f>
        <v>0</v>
      </c>
      <c r="H664" s="906"/>
      <c r="I664" s="893"/>
      <c r="J664" s="893"/>
      <c r="K664" s="892">
        <v>0</v>
      </c>
      <c r="L664" s="893"/>
      <c r="M664" s="893"/>
      <c r="N664" s="893"/>
      <c r="O664" s="893"/>
      <c r="P664" s="893"/>
      <c r="Q664" s="915"/>
      <c r="R664" s="620">
        <v>1</v>
      </c>
    </row>
    <row r="665" spans="1:18" s="62" customFormat="1">
      <c r="A665" s="752"/>
      <c r="B665" s="55" t="s">
        <v>363</v>
      </c>
      <c r="C665" s="903"/>
      <c r="D665" s="891"/>
      <c r="E665" s="752"/>
      <c r="F665" s="905"/>
      <c r="G665" s="969"/>
      <c r="H665" s="906"/>
      <c r="I665" s="893"/>
      <c r="J665" s="893"/>
      <c r="K665" s="892"/>
      <c r="L665" s="893"/>
      <c r="M665" s="893"/>
      <c r="N665" s="893"/>
      <c r="O665" s="893"/>
      <c r="P665" s="893"/>
      <c r="Q665" s="915"/>
      <c r="R665" s="620"/>
    </row>
    <row r="666" spans="1:18" ht="34.5" customHeight="1" thickBot="1">
      <c r="A666" s="752"/>
      <c r="B666" s="6" t="s">
        <v>364</v>
      </c>
      <c r="C666" s="903"/>
      <c r="D666" s="68"/>
      <c r="E666" s="752"/>
      <c r="F666" s="35" t="s">
        <v>76</v>
      </c>
      <c r="G666" s="415"/>
      <c r="H666" s="44"/>
      <c r="I666" s="42"/>
      <c r="J666" s="42"/>
      <c r="K666" s="42"/>
      <c r="L666" s="42"/>
      <c r="M666" s="42"/>
      <c r="N666" s="42"/>
      <c r="O666" s="42"/>
      <c r="P666" s="42"/>
      <c r="Q666" s="361"/>
      <c r="R666" s="393"/>
    </row>
    <row r="667" spans="1:18" ht="35.1" customHeight="1">
      <c r="A667" s="752"/>
      <c r="B667" s="6" t="s">
        <v>365</v>
      </c>
      <c r="C667" s="903"/>
      <c r="D667" s="69" t="s">
        <v>649</v>
      </c>
      <c r="E667" s="752"/>
      <c r="F667" s="907"/>
      <c r="G667" s="424"/>
      <c r="H667" s="909"/>
      <c r="I667" s="910"/>
      <c r="J667" s="910"/>
      <c r="K667" s="910"/>
      <c r="L667" s="910"/>
      <c r="M667" s="910"/>
      <c r="N667" s="910"/>
      <c r="O667" s="910"/>
      <c r="P667" s="910"/>
      <c r="Q667" s="910"/>
      <c r="R667" s="513"/>
    </row>
    <row r="668" spans="1:18" ht="35.1" customHeight="1">
      <c r="A668" s="752"/>
      <c r="B668" s="6" t="s">
        <v>366</v>
      </c>
      <c r="C668" s="903"/>
      <c r="D668" s="55" t="s">
        <v>650</v>
      </c>
      <c r="E668" s="752"/>
      <c r="F668" s="908"/>
      <c r="G668" s="425"/>
      <c r="H668" s="911"/>
      <c r="I668" s="912"/>
      <c r="J668" s="912"/>
      <c r="K668" s="912"/>
      <c r="L668" s="912"/>
      <c r="M668" s="912"/>
      <c r="N668" s="912"/>
      <c r="O668" s="912"/>
      <c r="P668" s="912"/>
      <c r="Q668" s="912"/>
      <c r="R668" s="525"/>
    </row>
    <row r="669" spans="1:18" ht="35.1" customHeight="1" thickBot="1">
      <c r="A669" s="753"/>
      <c r="B669" s="545" t="s">
        <v>367</v>
      </c>
      <c r="C669" s="904"/>
      <c r="D669" s="70"/>
      <c r="E669" s="753"/>
      <c r="F669" s="908"/>
      <c r="G669" s="425"/>
      <c r="H669" s="913"/>
      <c r="I669" s="914"/>
      <c r="J669" s="914"/>
      <c r="K669" s="914"/>
      <c r="L669" s="914"/>
      <c r="M669" s="914"/>
      <c r="N669" s="914"/>
      <c r="O669" s="914"/>
      <c r="P669" s="914"/>
      <c r="Q669" s="914"/>
      <c r="R669" s="525"/>
    </row>
    <row r="670" spans="1:18" ht="35.1" customHeight="1">
      <c r="A670" s="751">
        <v>100</v>
      </c>
      <c r="B670" s="523" t="s">
        <v>368</v>
      </c>
      <c r="C670" s="902" t="s">
        <v>61</v>
      </c>
      <c r="D670" s="67"/>
      <c r="E670" s="751" t="s">
        <v>451</v>
      </c>
      <c r="F670" s="205" t="s">
        <v>18</v>
      </c>
      <c r="G670" s="456"/>
      <c r="H670" s="43"/>
      <c r="I670" s="209"/>
      <c r="J670" s="209"/>
      <c r="K670" s="209"/>
      <c r="L670" s="209"/>
      <c r="M670" s="209"/>
      <c r="N670" s="209"/>
      <c r="O670" s="209"/>
      <c r="P670" s="209"/>
      <c r="Q670" s="362"/>
      <c r="R670" s="394"/>
    </row>
    <row r="671" spans="1:18" ht="35.1" customHeight="1">
      <c r="A671" s="752"/>
      <c r="B671" s="55" t="s">
        <v>369</v>
      </c>
      <c r="C671" s="903"/>
      <c r="D671" s="891"/>
      <c r="E671" s="752"/>
      <c r="F671" s="927" t="s">
        <v>370</v>
      </c>
      <c r="G671" s="968">
        <f>R671*J5</f>
        <v>0</v>
      </c>
      <c r="H671" s="928"/>
      <c r="I671" s="893"/>
      <c r="J671" s="893"/>
      <c r="K671" s="892">
        <v>0</v>
      </c>
      <c r="L671" s="893"/>
      <c r="M671" s="893"/>
      <c r="N671" s="893"/>
      <c r="O671" s="893"/>
      <c r="P671" s="893"/>
      <c r="Q671" s="915"/>
      <c r="R671" s="620">
        <v>0.2</v>
      </c>
    </row>
    <row r="672" spans="1:18" ht="35.1" customHeight="1">
      <c r="A672" s="752"/>
      <c r="B672" s="55" t="s">
        <v>371</v>
      </c>
      <c r="C672" s="903"/>
      <c r="D672" s="891"/>
      <c r="E672" s="752"/>
      <c r="F672" s="927"/>
      <c r="G672" s="969"/>
      <c r="H672" s="928"/>
      <c r="I672" s="893"/>
      <c r="J672" s="893"/>
      <c r="K672" s="892"/>
      <c r="L672" s="893"/>
      <c r="M672" s="893"/>
      <c r="N672" s="893"/>
      <c r="O672" s="893"/>
      <c r="P672" s="893"/>
      <c r="Q672" s="915"/>
      <c r="R672" s="620"/>
    </row>
    <row r="673" spans="1:18" ht="35.1" customHeight="1">
      <c r="A673" s="752"/>
      <c r="B673" s="55" t="s">
        <v>372</v>
      </c>
      <c r="C673" s="903"/>
      <c r="D673" s="891"/>
      <c r="E673" s="752"/>
      <c r="F673" s="927" t="s">
        <v>76</v>
      </c>
      <c r="G673" s="625"/>
      <c r="H673" s="928"/>
      <c r="I673" s="893"/>
      <c r="J673" s="893"/>
      <c r="K673" s="893"/>
      <c r="L673" s="893"/>
      <c r="M673" s="893"/>
      <c r="N673" s="893"/>
      <c r="O673" s="893"/>
      <c r="P673" s="893"/>
      <c r="Q673" s="915"/>
      <c r="R673" s="620"/>
    </row>
    <row r="674" spans="1:18" ht="33.75" thickBot="1">
      <c r="A674" s="752"/>
      <c r="B674" s="55" t="s">
        <v>373</v>
      </c>
      <c r="C674" s="903"/>
      <c r="D674" s="935"/>
      <c r="E674" s="752"/>
      <c r="F674" s="929"/>
      <c r="G674" s="626"/>
      <c r="H674" s="930"/>
      <c r="I674" s="926"/>
      <c r="J674" s="926"/>
      <c r="K674" s="926"/>
      <c r="L674" s="926"/>
      <c r="M674" s="926"/>
      <c r="N674" s="926"/>
      <c r="O674" s="926"/>
      <c r="P674" s="926"/>
      <c r="Q674" s="942"/>
      <c r="R674" s="621"/>
    </row>
    <row r="675" spans="1:18" ht="35.1" customHeight="1">
      <c r="A675" s="752"/>
      <c r="B675" s="55" t="s">
        <v>374</v>
      </c>
      <c r="C675" s="903"/>
      <c r="D675" s="26" t="s">
        <v>375</v>
      </c>
      <c r="E675" s="752"/>
      <c r="F675" s="936"/>
      <c r="G675" s="426"/>
      <c r="H675" s="938"/>
      <c r="I675" s="637"/>
      <c r="J675" s="637"/>
      <c r="K675" s="637"/>
      <c r="L675" s="637"/>
      <c r="M675" s="637"/>
      <c r="N675" s="637"/>
      <c r="O675" s="637"/>
      <c r="P675" s="637"/>
      <c r="Q675" s="637"/>
      <c r="R675" s="520"/>
    </row>
    <row r="676" spans="1:18" ht="35.1" customHeight="1">
      <c r="A676" s="752"/>
      <c r="B676" s="55" t="s">
        <v>376</v>
      </c>
      <c r="C676" s="903"/>
      <c r="D676" s="55" t="s">
        <v>377</v>
      </c>
      <c r="E676" s="752"/>
      <c r="F676" s="937"/>
      <c r="G676" s="427"/>
      <c r="H676" s="939"/>
      <c r="I676" s="940"/>
      <c r="J676" s="940"/>
      <c r="K676" s="940"/>
      <c r="L676" s="940"/>
      <c r="M676" s="940"/>
      <c r="N676" s="940"/>
      <c r="O676" s="940"/>
      <c r="P676" s="940"/>
      <c r="Q676" s="940"/>
      <c r="R676" s="521"/>
    </row>
    <row r="677" spans="1:18" ht="35.1" customHeight="1" thickBot="1">
      <c r="A677" s="752"/>
      <c r="B677" s="70"/>
      <c r="C677" s="904"/>
      <c r="D677" s="55"/>
      <c r="E677" s="753"/>
      <c r="F677" s="745"/>
      <c r="G677" s="416"/>
      <c r="H677" s="941"/>
      <c r="I677" s="746"/>
      <c r="J677" s="746"/>
      <c r="K677" s="746"/>
      <c r="L677" s="746"/>
      <c r="M677" s="746"/>
      <c r="N677" s="746"/>
      <c r="O677" s="746"/>
      <c r="P677" s="746"/>
      <c r="Q677" s="746"/>
      <c r="R677" s="522"/>
    </row>
    <row r="678" spans="1:18" ht="35.1" customHeight="1">
      <c r="A678" s="751">
        <v>101</v>
      </c>
      <c r="B678" s="523" t="s">
        <v>378</v>
      </c>
      <c r="C678" s="902" t="s">
        <v>379</v>
      </c>
      <c r="D678" s="67"/>
      <c r="E678" s="751" t="s">
        <v>451</v>
      </c>
      <c r="F678" s="205" t="s">
        <v>18</v>
      </c>
      <c r="G678" s="424">
        <f>R678*J5</f>
        <v>0</v>
      </c>
      <c r="H678" s="221">
        <v>0</v>
      </c>
      <c r="I678" s="209"/>
      <c r="J678" s="209"/>
      <c r="K678" s="209"/>
      <c r="L678" s="209"/>
      <c r="M678" s="209"/>
      <c r="N678" s="209"/>
      <c r="O678" s="209"/>
      <c r="P678" s="209"/>
      <c r="Q678" s="362"/>
      <c r="R678" s="403">
        <v>6</v>
      </c>
    </row>
    <row r="679" spans="1:18" ht="35.1" customHeight="1">
      <c r="A679" s="752"/>
      <c r="B679" s="55" t="s">
        <v>380</v>
      </c>
      <c r="C679" s="903"/>
      <c r="D679" s="215"/>
      <c r="E679" s="752"/>
      <c r="F679" s="34" t="s">
        <v>19</v>
      </c>
      <c r="G679" s="418"/>
      <c r="H679" s="21"/>
      <c r="I679" s="45"/>
      <c r="J679" s="210"/>
      <c r="K679" s="210"/>
      <c r="L679" s="45"/>
      <c r="M679" s="210"/>
      <c r="N679" s="210"/>
      <c r="O679" s="45"/>
      <c r="P679" s="210"/>
      <c r="Q679" s="363"/>
      <c r="R679" s="395"/>
    </row>
    <row r="680" spans="1:18" ht="35.1" customHeight="1" thickBot="1">
      <c r="A680" s="752"/>
      <c r="B680" s="55" t="s">
        <v>381</v>
      </c>
      <c r="C680" s="903"/>
      <c r="D680" s="71"/>
      <c r="E680" s="752"/>
      <c r="F680" s="35" t="s">
        <v>20</v>
      </c>
      <c r="G680" s="417"/>
      <c r="H680" s="41"/>
      <c r="I680" s="42"/>
      <c r="J680" s="42"/>
      <c r="K680" s="42"/>
      <c r="L680" s="42"/>
      <c r="M680" s="42"/>
      <c r="N680" s="42"/>
      <c r="O680" s="42"/>
      <c r="P680" s="42"/>
      <c r="Q680" s="361"/>
      <c r="R680" s="393"/>
    </row>
    <row r="681" spans="1:18" ht="35.1" customHeight="1">
      <c r="A681" s="752"/>
      <c r="B681" s="524" t="s">
        <v>382</v>
      </c>
      <c r="C681" s="903"/>
      <c r="D681" s="542" t="s">
        <v>383</v>
      </c>
      <c r="E681" s="752"/>
      <c r="F681" s="931"/>
      <c r="G681" s="428"/>
      <c r="H681" s="909"/>
      <c r="I681" s="910"/>
      <c r="J681" s="910"/>
      <c r="K681" s="910"/>
      <c r="L681" s="910"/>
      <c r="M681" s="910"/>
      <c r="N681" s="910"/>
      <c r="O681" s="910"/>
      <c r="P681" s="910"/>
      <c r="Q681" s="910"/>
      <c r="R681" s="516"/>
    </row>
    <row r="682" spans="1:18" ht="35.1" customHeight="1">
      <c r="A682" s="752"/>
      <c r="B682" s="524" t="s">
        <v>384</v>
      </c>
      <c r="C682" s="903"/>
      <c r="D682" s="542" t="s">
        <v>385</v>
      </c>
      <c r="E682" s="752"/>
      <c r="F682" s="931"/>
      <c r="G682" s="428"/>
      <c r="H682" s="911"/>
      <c r="I682" s="912"/>
      <c r="J682" s="912"/>
      <c r="K682" s="912"/>
      <c r="L682" s="912"/>
      <c r="M682" s="912"/>
      <c r="N682" s="912"/>
      <c r="O682" s="912"/>
      <c r="P682" s="912"/>
      <c r="Q682" s="912"/>
      <c r="R682" s="516"/>
    </row>
    <row r="683" spans="1:18" ht="35.1" customHeight="1">
      <c r="A683" s="752"/>
      <c r="B683" s="524"/>
      <c r="C683" s="903"/>
      <c r="D683" s="542" t="s">
        <v>383</v>
      </c>
      <c r="E683" s="752"/>
      <c r="F683" s="931"/>
      <c r="G683" s="428"/>
      <c r="H683" s="911"/>
      <c r="I683" s="912"/>
      <c r="J683" s="912"/>
      <c r="K683" s="912"/>
      <c r="L683" s="912"/>
      <c r="M683" s="912"/>
      <c r="N683" s="912"/>
      <c r="O683" s="912"/>
      <c r="P683" s="912"/>
      <c r="Q683" s="912"/>
      <c r="R683" s="516"/>
    </row>
    <row r="684" spans="1:18" ht="35.1" customHeight="1" thickBot="1">
      <c r="A684" s="753"/>
      <c r="B684" s="545"/>
      <c r="C684" s="904"/>
      <c r="D684" s="203" t="s">
        <v>386</v>
      </c>
      <c r="E684" s="753"/>
      <c r="F684" s="932"/>
      <c r="G684" s="429"/>
      <c r="H684" s="933"/>
      <c r="I684" s="934"/>
      <c r="J684" s="934"/>
      <c r="K684" s="934"/>
      <c r="L684" s="934"/>
      <c r="M684" s="934"/>
      <c r="N684" s="934"/>
      <c r="O684" s="934"/>
      <c r="P684" s="934"/>
      <c r="Q684" s="934"/>
      <c r="R684" s="517"/>
    </row>
    <row r="685" spans="1:18" ht="35.1" customHeight="1">
      <c r="A685" s="751">
        <v>102</v>
      </c>
      <c r="B685" s="523" t="s">
        <v>387</v>
      </c>
      <c r="C685" s="902" t="s">
        <v>61</v>
      </c>
      <c r="D685" s="541"/>
      <c r="E685" s="751" t="s">
        <v>451</v>
      </c>
      <c r="F685" s="46" t="s">
        <v>18</v>
      </c>
      <c r="G685" s="456"/>
      <c r="H685" s="43"/>
      <c r="I685" s="209"/>
      <c r="J685" s="209"/>
      <c r="K685" s="209"/>
      <c r="L685" s="209"/>
      <c r="M685" s="209"/>
      <c r="N685" s="209"/>
      <c r="O685" s="209"/>
      <c r="P685" s="209"/>
      <c r="Q685" s="362"/>
      <c r="R685" s="394"/>
    </row>
    <row r="686" spans="1:18" ht="35.1" customHeight="1">
      <c r="A686" s="948"/>
      <c r="B686" s="524" t="s">
        <v>388</v>
      </c>
      <c r="C686" s="950"/>
      <c r="D686" s="891"/>
      <c r="E686" s="752"/>
      <c r="F686" s="946" t="s">
        <v>19</v>
      </c>
      <c r="G686" s="968">
        <f>R686*J5</f>
        <v>0</v>
      </c>
      <c r="H686" s="928"/>
      <c r="I686" s="893"/>
      <c r="J686" s="893"/>
      <c r="K686" s="892">
        <v>0</v>
      </c>
      <c r="L686" s="893"/>
      <c r="M686" s="893"/>
      <c r="N686" s="893"/>
      <c r="O686" s="893"/>
      <c r="P686" s="893"/>
      <c r="Q686" s="915"/>
      <c r="R686" s="620">
        <v>0.2</v>
      </c>
    </row>
    <row r="687" spans="1:18" ht="35.1" customHeight="1">
      <c r="A687" s="948"/>
      <c r="B687" s="524" t="s">
        <v>389</v>
      </c>
      <c r="C687" s="950"/>
      <c r="D687" s="891"/>
      <c r="E687" s="752"/>
      <c r="F687" s="947"/>
      <c r="G687" s="969"/>
      <c r="H687" s="928"/>
      <c r="I687" s="893"/>
      <c r="J687" s="893"/>
      <c r="K687" s="892"/>
      <c r="L687" s="893"/>
      <c r="M687" s="893"/>
      <c r="N687" s="893"/>
      <c r="O687" s="893"/>
      <c r="P687" s="893"/>
      <c r="Q687" s="915"/>
      <c r="R687" s="620"/>
    </row>
    <row r="688" spans="1:18" ht="35.1" customHeight="1" thickBot="1">
      <c r="A688" s="948"/>
      <c r="B688" s="524" t="s">
        <v>390</v>
      </c>
      <c r="C688" s="950"/>
      <c r="D688" s="68"/>
      <c r="E688" s="752"/>
      <c r="F688" s="50" t="s">
        <v>76</v>
      </c>
      <c r="G688" s="417"/>
      <c r="H688" s="41"/>
      <c r="I688" s="42"/>
      <c r="J688" s="42"/>
      <c r="K688" s="42"/>
      <c r="L688" s="42"/>
      <c r="M688" s="42"/>
      <c r="N688" s="42"/>
      <c r="O688" s="42"/>
      <c r="P688" s="42"/>
      <c r="Q688" s="361"/>
      <c r="R688" s="393"/>
    </row>
    <row r="689" spans="1:18" ht="35.1" customHeight="1">
      <c r="A689" s="948"/>
      <c r="B689" s="524" t="s">
        <v>391</v>
      </c>
      <c r="C689" s="950"/>
      <c r="D689" s="69" t="s">
        <v>651</v>
      </c>
      <c r="E689" s="752"/>
      <c r="F689" s="907"/>
      <c r="G689" s="424"/>
      <c r="H689" s="909"/>
      <c r="I689" s="910"/>
      <c r="J689" s="910"/>
      <c r="K689" s="910"/>
      <c r="L689" s="910"/>
      <c r="M689" s="910"/>
      <c r="N689" s="910"/>
      <c r="O689" s="910"/>
      <c r="P689" s="910"/>
      <c r="Q689" s="910"/>
      <c r="R689" s="513"/>
    </row>
    <row r="690" spans="1:18" ht="35.1" customHeight="1" thickBot="1">
      <c r="A690" s="949"/>
      <c r="B690" s="545" t="s">
        <v>392</v>
      </c>
      <c r="C690" s="951"/>
      <c r="D690" s="203" t="s">
        <v>652</v>
      </c>
      <c r="E690" s="753"/>
      <c r="F690" s="944"/>
      <c r="G690" s="430"/>
      <c r="H690" s="945"/>
      <c r="I690" s="901"/>
      <c r="J690" s="901"/>
      <c r="K690" s="901"/>
      <c r="L690" s="901"/>
      <c r="M690" s="901"/>
      <c r="N690" s="901"/>
      <c r="O690" s="901"/>
      <c r="P690" s="901"/>
      <c r="Q690" s="901"/>
      <c r="R690" s="514"/>
    </row>
    <row r="691" spans="1:18" ht="35.1" hidden="1" customHeight="1" thickBot="1">
      <c r="A691" s="716" t="s">
        <v>393</v>
      </c>
      <c r="B691" s="717"/>
      <c r="C691" s="717"/>
      <c r="D691" s="717"/>
      <c r="E691" s="843"/>
      <c r="F691" s="205">
        <f>SUM(H691:Q691)</f>
        <v>0</v>
      </c>
      <c r="G691" s="413">
        <f>G663+G670+G678+G685</f>
        <v>0</v>
      </c>
      <c r="H691" s="205">
        <f>H663+H670+H678+H685</f>
        <v>0</v>
      </c>
      <c r="I691" s="205">
        <f t="shared" ref="I691:Q692" si="70">I663+I670+I678+I685</f>
        <v>0</v>
      </c>
      <c r="J691" s="205">
        <f t="shared" si="70"/>
        <v>0</v>
      </c>
      <c r="K691" s="205">
        <f t="shared" si="70"/>
        <v>0</v>
      </c>
      <c r="L691" s="205">
        <f t="shared" si="70"/>
        <v>0</v>
      </c>
      <c r="M691" s="205">
        <f t="shared" si="70"/>
        <v>0</v>
      </c>
      <c r="N691" s="205">
        <f t="shared" si="70"/>
        <v>0</v>
      </c>
      <c r="O691" s="205">
        <f t="shared" si="70"/>
        <v>0</v>
      </c>
      <c r="P691" s="205">
        <f t="shared" si="70"/>
        <v>0</v>
      </c>
      <c r="Q691" s="46">
        <f t="shared" si="70"/>
        <v>0</v>
      </c>
      <c r="R691" s="205">
        <f>R663+R670+R678+R685</f>
        <v>6</v>
      </c>
    </row>
    <row r="692" spans="1:18" ht="35.1" hidden="1" customHeight="1" thickBot="1">
      <c r="A692" s="731" t="s">
        <v>394</v>
      </c>
      <c r="B692" s="732"/>
      <c r="C692" s="732"/>
      <c r="D692" s="732"/>
      <c r="E692" s="820"/>
      <c r="F692" s="205">
        <f>SUM(H692:Q692)</f>
        <v>0</v>
      </c>
      <c r="G692" s="413">
        <f>G664+G671+G679+G686</f>
        <v>0</v>
      </c>
      <c r="H692" s="205">
        <f>H664+H671+H679+H686</f>
        <v>0</v>
      </c>
      <c r="I692" s="205">
        <f t="shared" si="70"/>
        <v>0</v>
      </c>
      <c r="J692" s="205">
        <f t="shared" si="70"/>
        <v>0</v>
      </c>
      <c r="K692" s="205">
        <f t="shared" si="70"/>
        <v>0</v>
      </c>
      <c r="L692" s="205">
        <f t="shared" si="70"/>
        <v>0</v>
      </c>
      <c r="M692" s="205">
        <f t="shared" si="70"/>
        <v>0</v>
      </c>
      <c r="N692" s="205">
        <f t="shared" si="70"/>
        <v>0</v>
      </c>
      <c r="O692" s="205">
        <f t="shared" si="70"/>
        <v>0</v>
      </c>
      <c r="P692" s="205">
        <f t="shared" si="70"/>
        <v>0</v>
      </c>
      <c r="Q692" s="46">
        <f t="shared" si="70"/>
        <v>0</v>
      </c>
      <c r="R692" s="205">
        <f>R664+R671+R679+R686</f>
        <v>1.4</v>
      </c>
    </row>
    <row r="693" spans="1:18" ht="35.1" hidden="1" customHeight="1" thickBot="1">
      <c r="A693" s="728" t="s">
        <v>395</v>
      </c>
      <c r="B693" s="729"/>
      <c r="C693" s="729"/>
      <c r="D693" s="729"/>
      <c r="E693" s="821"/>
      <c r="F693" s="205">
        <f>SUM(H693:Q693)</f>
        <v>0</v>
      </c>
      <c r="G693" s="414">
        <f>G666+G673+G680+G688</f>
        <v>0</v>
      </c>
      <c r="H693" s="49">
        <f>H666+H673+H680+H688</f>
        <v>0</v>
      </c>
      <c r="I693" s="49">
        <f t="shared" ref="I693:Q693" si="71">I666+I673+I680+I688</f>
        <v>0</v>
      </c>
      <c r="J693" s="49">
        <f t="shared" si="71"/>
        <v>0</v>
      </c>
      <c r="K693" s="49">
        <f t="shared" si="71"/>
        <v>0</v>
      </c>
      <c r="L693" s="49">
        <f t="shared" si="71"/>
        <v>0</v>
      </c>
      <c r="M693" s="49">
        <f t="shared" si="71"/>
        <v>0</v>
      </c>
      <c r="N693" s="49">
        <f t="shared" si="71"/>
        <v>0</v>
      </c>
      <c r="O693" s="49">
        <f t="shared" si="71"/>
        <v>0</v>
      </c>
      <c r="P693" s="49">
        <f t="shared" si="71"/>
        <v>0</v>
      </c>
      <c r="Q693" s="226">
        <f t="shared" si="71"/>
        <v>0</v>
      </c>
      <c r="R693" s="49">
        <f>R666+R673+R680+R688</f>
        <v>0</v>
      </c>
    </row>
    <row r="694" spans="1:18" ht="35.1" hidden="1" customHeight="1" thickBot="1">
      <c r="A694" s="719" t="s">
        <v>489</v>
      </c>
      <c r="B694" s="720"/>
      <c r="C694" s="720"/>
      <c r="D694" s="720"/>
      <c r="E694" s="781"/>
      <c r="F694" s="15">
        <f>F691+F692</f>
        <v>0</v>
      </c>
      <c r="G694" s="29">
        <f>G691+G692</f>
        <v>0</v>
      </c>
      <c r="H694" s="15">
        <f>H691+H692</f>
        <v>0</v>
      </c>
      <c r="I694" s="15">
        <f t="shared" ref="I694:Q694" si="72">I691+I692</f>
        <v>0</v>
      </c>
      <c r="J694" s="15">
        <f t="shared" si="72"/>
        <v>0</v>
      </c>
      <c r="K694" s="15">
        <f t="shared" si="72"/>
        <v>0</v>
      </c>
      <c r="L694" s="15">
        <f t="shared" si="72"/>
        <v>0</v>
      </c>
      <c r="M694" s="15">
        <f t="shared" si="72"/>
        <v>0</v>
      </c>
      <c r="N694" s="15">
        <f t="shared" si="72"/>
        <v>0</v>
      </c>
      <c r="O694" s="15">
        <f t="shared" si="72"/>
        <v>0</v>
      </c>
      <c r="P694" s="15">
        <f t="shared" si="72"/>
        <v>0</v>
      </c>
      <c r="Q694" s="357">
        <f t="shared" si="72"/>
        <v>0</v>
      </c>
      <c r="R694" s="15">
        <f>R691+R692</f>
        <v>7.4</v>
      </c>
    </row>
    <row r="695" spans="1:18" ht="49.5" hidden="1" customHeight="1" thickBot="1">
      <c r="A695" s="920" t="s">
        <v>490</v>
      </c>
      <c r="B695" s="921"/>
      <c r="C695" s="921"/>
      <c r="D695" s="921"/>
      <c r="E695" s="922"/>
      <c r="F695" s="5">
        <f>F691+F692+F693</f>
        <v>0</v>
      </c>
      <c r="G695" s="423">
        <f>G691+G692+G693</f>
        <v>0</v>
      </c>
      <c r="H695" s="5">
        <f>H691+H692+H693</f>
        <v>0</v>
      </c>
      <c r="I695" s="5">
        <f t="shared" ref="I695:Q695" si="73">I691+I692+I693</f>
        <v>0</v>
      </c>
      <c r="J695" s="5">
        <f t="shared" si="73"/>
        <v>0</v>
      </c>
      <c r="K695" s="5">
        <f t="shared" si="73"/>
        <v>0</v>
      </c>
      <c r="L695" s="5">
        <f t="shared" si="73"/>
        <v>0</v>
      </c>
      <c r="M695" s="5">
        <f t="shared" si="73"/>
        <v>0</v>
      </c>
      <c r="N695" s="5">
        <f t="shared" si="73"/>
        <v>0</v>
      </c>
      <c r="O695" s="5">
        <f t="shared" si="73"/>
        <v>0</v>
      </c>
      <c r="P695" s="5">
        <f t="shared" si="73"/>
        <v>0</v>
      </c>
      <c r="Q695" s="359">
        <f t="shared" si="73"/>
        <v>0</v>
      </c>
      <c r="R695" s="5">
        <f>R691+R692+R693</f>
        <v>7.4</v>
      </c>
    </row>
    <row r="696" spans="1:18" ht="35.1" customHeight="1" thickBot="1">
      <c r="A696" s="943"/>
      <c r="B696" s="750"/>
      <c r="C696" s="750"/>
      <c r="D696" s="750"/>
      <c r="E696" s="750"/>
      <c r="F696" s="750"/>
      <c r="G696" s="750"/>
      <c r="H696" s="750"/>
      <c r="I696" s="750"/>
      <c r="J696" s="750"/>
      <c r="K696" s="750"/>
      <c r="L696" s="750"/>
      <c r="M696" s="750"/>
      <c r="N696" s="750"/>
      <c r="O696" s="750"/>
      <c r="P696" s="750"/>
      <c r="Q696" s="750"/>
      <c r="R696" s="389"/>
    </row>
    <row r="697" spans="1:18" ht="35.1" customHeight="1" thickBot="1">
      <c r="A697" s="640" t="s">
        <v>396</v>
      </c>
      <c r="B697" s="641"/>
      <c r="C697" s="641"/>
      <c r="D697" s="641"/>
      <c r="E697" s="641"/>
      <c r="F697" s="785"/>
      <c r="G697" s="414">
        <f t="shared" ref="G697:H701" si="74">G691</f>
        <v>0</v>
      </c>
      <c r="H697" s="49">
        <f t="shared" si="74"/>
        <v>0</v>
      </c>
      <c r="I697" s="49">
        <f>I691+H697</f>
        <v>0</v>
      </c>
      <c r="J697" s="49">
        <f t="shared" ref="J697:Q701" si="75">J691+I697</f>
        <v>0</v>
      </c>
      <c r="K697" s="49">
        <f t="shared" si="75"/>
        <v>0</v>
      </c>
      <c r="L697" s="49">
        <f t="shared" si="75"/>
        <v>0</v>
      </c>
      <c r="M697" s="49">
        <f t="shared" si="75"/>
        <v>0</v>
      </c>
      <c r="N697" s="49">
        <f t="shared" si="75"/>
        <v>0</v>
      </c>
      <c r="O697" s="49">
        <f t="shared" si="75"/>
        <v>0</v>
      </c>
      <c r="P697" s="49">
        <f t="shared" si="75"/>
        <v>0</v>
      </c>
      <c r="Q697" s="226">
        <f t="shared" si="75"/>
        <v>0</v>
      </c>
      <c r="R697" s="49">
        <f>R691</f>
        <v>6</v>
      </c>
    </row>
    <row r="698" spans="1:18" ht="35.1" customHeight="1" thickBot="1">
      <c r="A698" s="640" t="s">
        <v>397</v>
      </c>
      <c r="B698" s="641"/>
      <c r="C698" s="641"/>
      <c r="D698" s="641"/>
      <c r="E698" s="641"/>
      <c r="F698" s="952"/>
      <c r="G698" s="100">
        <f t="shared" si="74"/>
        <v>0</v>
      </c>
      <c r="H698" s="77">
        <f t="shared" si="74"/>
        <v>0</v>
      </c>
      <c r="I698" s="77">
        <f>I692+H698</f>
        <v>0</v>
      </c>
      <c r="J698" s="77">
        <f t="shared" si="75"/>
        <v>0</v>
      </c>
      <c r="K698" s="77">
        <f t="shared" si="75"/>
        <v>0</v>
      </c>
      <c r="L698" s="77">
        <f t="shared" si="75"/>
        <v>0</v>
      </c>
      <c r="M698" s="77">
        <f t="shared" si="75"/>
        <v>0</v>
      </c>
      <c r="N698" s="77">
        <f t="shared" si="75"/>
        <v>0</v>
      </c>
      <c r="O698" s="77">
        <f t="shared" si="75"/>
        <v>0</v>
      </c>
      <c r="P698" s="77">
        <f t="shared" si="75"/>
        <v>0</v>
      </c>
      <c r="Q698" s="373">
        <f t="shared" si="75"/>
        <v>0</v>
      </c>
      <c r="R698" s="77">
        <f>R692</f>
        <v>1.4</v>
      </c>
    </row>
    <row r="699" spans="1:18" ht="38.25" customHeight="1" thickBot="1">
      <c r="A699" s="640" t="s">
        <v>398</v>
      </c>
      <c r="B699" s="641"/>
      <c r="C699" s="641"/>
      <c r="D699" s="641"/>
      <c r="E699" s="641"/>
      <c r="F699" s="785"/>
      <c r="G699" s="414">
        <f t="shared" si="74"/>
        <v>0</v>
      </c>
      <c r="H699" s="49">
        <f t="shared" si="74"/>
        <v>0</v>
      </c>
      <c r="I699" s="49">
        <f>I693+H699</f>
        <v>0</v>
      </c>
      <c r="J699" s="49">
        <f t="shared" si="75"/>
        <v>0</v>
      </c>
      <c r="K699" s="49">
        <f t="shared" si="75"/>
        <v>0</v>
      </c>
      <c r="L699" s="49">
        <f t="shared" si="75"/>
        <v>0</v>
      </c>
      <c r="M699" s="49">
        <f t="shared" si="75"/>
        <v>0</v>
      </c>
      <c r="N699" s="49">
        <f t="shared" si="75"/>
        <v>0</v>
      </c>
      <c r="O699" s="49">
        <f t="shared" si="75"/>
        <v>0</v>
      </c>
      <c r="P699" s="49">
        <f t="shared" si="75"/>
        <v>0</v>
      </c>
      <c r="Q699" s="226">
        <f t="shared" si="75"/>
        <v>0</v>
      </c>
      <c r="R699" s="49">
        <f>R693</f>
        <v>0</v>
      </c>
    </row>
    <row r="700" spans="1:18" ht="81.75" customHeight="1" thickBot="1">
      <c r="A700" s="719" t="s">
        <v>491</v>
      </c>
      <c r="B700" s="720"/>
      <c r="C700" s="720"/>
      <c r="D700" s="720"/>
      <c r="E700" s="780"/>
      <c r="F700" s="781"/>
      <c r="G700" s="423">
        <f t="shared" si="74"/>
        <v>0</v>
      </c>
      <c r="H700" s="4">
        <f t="shared" si="74"/>
        <v>0</v>
      </c>
      <c r="I700" s="4">
        <f>I694+H700</f>
        <v>0</v>
      </c>
      <c r="J700" s="4">
        <f t="shared" si="75"/>
        <v>0</v>
      </c>
      <c r="K700" s="4">
        <f t="shared" si="75"/>
        <v>0</v>
      </c>
      <c r="L700" s="4">
        <f t="shared" si="75"/>
        <v>0</v>
      </c>
      <c r="M700" s="4">
        <f t="shared" si="75"/>
        <v>0</v>
      </c>
      <c r="N700" s="4">
        <f t="shared" si="75"/>
        <v>0</v>
      </c>
      <c r="O700" s="4">
        <f t="shared" si="75"/>
        <v>0</v>
      </c>
      <c r="P700" s="4">
        <f t="shared" si="75"/>
        <v>0</v>
      </c>
      <c r="Q700" s="358">
        <f t="shared" si="75"/>
        <v>0</v>
      </c>
      <c r="R700" s="4">
        <f>R694</f>
        <v>7.4</v>
      </c>
    </row>
    <row r="701" spans="1:18" ht="35.1" customHeight="1" thickBot="1">
      <c r="A701" s="747" t="s">
        <v>492</v>
      </c>
      <c r="B701" s="782"/>
      <c r="C701" s="782"/>
      <c r="D701" s="782"/>
      <c r="E701" s="782"/>
      <c r="F701" s="783"/>
      <c r="G701" s="63">
        <f t="shared" si="74"/>
        <v>0</v>
      </c>
      <c r="H701" s="63">
        <f t="shared" si="74"/>
        <v>0</v>
      </c>
      <c r="I701" s="100">
        <f>I695+H701</f>
        <v>0</v>
      </c>
      <c r="J701" s="100">
        <f t="shared" si="75"/>
        <v>0</v>
      </c>
      <c r="K701" s="100">
        <f t="shared" si="75"/>
        <v>0</v>
      </c>
      <c r="L701" s="100">
        <f t="shared" si="75"/>
        <v>0</v>
      </c>
      <c r="M701" s="100">
        <f t="shared" si="75"/>
        <v>0</v>
      </c>
      <c r="N701" s="100">
        <f t="shared" si="75"/>
        <v>0</v>
      </c>
      <c r="O701" s="100">
        <f t="shared" si="75"/>
        <v>0</v>
      </c>
      <c r="P701" s="100">
        <f t="shared" si="75"/>
        <v>0</v>
      </c>
      <c r="Q701" s="374">
        <f t="shared" si="75"/>
        <v>0</v>
      </c>
      <c r="R701" s="100">
        <f>R695</f>
        <v>7.4</v>
      </c>
    </row>
    <row r="702" spans="1:18" ht="35.1" customHeight="1" thickBot="1">
      <c r="A702" s="722" t="s">
        <v>666</v>
      </c>
      <c r="B702" s="723"/>
      <c r="C702" s="784"/>
      <c r="D702" s="784"/>
      <c r="E702" s="723"/>
      <c r="F702" s="784"/>
      <c r="G702" s="784"/>
      <c r="H702" s="784"/>
      <c r="I702" s="784"/>
      <c r="J702" s="784"/>
      <c r="K702" s="784"/>
      <c r="L702" s="784"/>
      <c r="M702" s="784"/>
      <c r="N702" s="784"/>
      <c r="O702" s="784"/>
      <c r="P702" s="784"/>
      <c r="Q702" s="784"/>
      <c r="R702" s="389"/>
    </row>
    <row r="703" spans="1:18" ht="35.1" customHeight="1">
      <c r="A703" s="665">
        <v>103</v>
      </c>
      <c r="B703" s="134" t="s">
        <v>576</v>
      </c>
      <c r="C703" s="504" t="s">
        <v>412</v>
      </c>
      <c r="D703" s="668" t="s">
        <v>67</v>
      </c>
      <c r="E703" s="645" t="s">
        <v>451</v>
      </c>
      <c r="F703" s="102" t="s">
        <v>111</v>
      </c>
      <c r="G703" s="458">
        <f>R703*J5</f>
        <v>0</v>
      </c>
      <c r="H703" s="109">
        <v>0</v>
      </c>
      <c r="I703" s="103"/>
      <c r="J703" s="103"/>
      <c r="K703" s="103"/>
      <c r="L703" s="103"/>
      <c r="M703" s="103"/>
      <c r="N703" s="103"/>
      <c r="O703" s="103"/>
      <c r="P703" s="103"/>
      <c r="Q703" s="156"/>
      <c r="R703" s="376">
        <v>3</v>
      </c>
    </row>
    <row r="704" spans="1:18" ht="35.1" customHeight="1">
      <c r="A704" s="666"/>
      <c r="B704" s="135" t="s">
        <v>68</v>
      </c>
      <c r="C704" s="505" t="s">
        <v>69</v>
      </c>
      <c r="D704" s="669"/>
      <c r="E704" s="691"/>
      <c r="F704" s="557" t="s">
        <v>112</v>
      </c>
      <c r="G704" s="496">
        <f>R704*J5</f>
        <v>0</v>
      </c>
      <c r="H704" s="143"/>
      <c r="I704" s="131"/>
      <c r="J704" s="131"/>
      <c r="K704" s="131">
        <v>0</v>
      </c>
      <c r="L704" s="131"/>
      <c r="M704" s="131"/>
      <c r="N704" s="131"/>
      <c r="O704" s="131"/>
      <c r="P704" s="131"/>
      <c r="Q704" s="356"/>
      <c r="R704" s="382">
        <v>6.9</v>
      </c>
    </row>
    <row r="705" spans="1:18" ht="38.25" customHeight="1" thickBot="1">
      <c r="A705" s="666"/>
      <c r="B705" s="135" t="s">
        <v>70</v>
      </c>
      <c r="C705" s="505" t="s">
        <v>71</v>
      </c>
      <c r="D705" s="669"/>
      <c r="E705" s="691"/>
      <c r="F705" s="107" t="s">
        <v>20</v>
      </c>
      <c r="G705" s="463"/>
      <c r="H705" s="126"/>
      <c r="I705" s="114"/>
      <c r="J705" s="114"/>
      <c r="K705" s="114"/>
      <c r="L705" s="114"/>
      <c r="M705" s="114"/>
      <c r="N705" s="114"/>
      <c r="O705" s="114"/>
      <c r="P705" s="114"/>
      <c r="Q705" s="158"/>
      <c r="R705" s="379"/>
    </row>
    <row r="706" spans="1:18" ht="32.25" customHeight="1">
      <c r="A706" s="666"/>
      <c r="B706" s="122" t="s">
        <v>72</v>
      </c>
      <c r="C706" s="505"/>
      <c r="D706" s="669"/>
      <c r="E706" s="691"/>
      <c r="F706" s="664"/>
      <c r="G706" s="461"/>
      <c r="H706" s="628"/>
      <c r="I706" s="629"/>
      <c r="J706" s="629"/>
      <c r="K706" s="629"/>
      <c r="L706" s="629"/>
      <c r="M706" s="629"/>
      <c r="N706" s="629"/>
      <c r="O706" s="629"/>
      <c r="P706" s="629"/>
      <c r="Q706" s="629"/>
      <c r="R706" s="509"/>
    </row>
    <row r="707" spans="1:18" ht="35.1" customHeight="1">
      <c r="A707" s="666"/>
      <c r="B707" s="122" t="s">
        <v>578</v>
      </c>
      <c r="C707" s="505"/>
      <c r="D707" s="669"/>
      <c r="E707" s="691"/>
      <c r="F707" s="678"/>
      <c r="G707" s="466"/>
      <c r="H707" s="630"/>
      <c r="I707" s="630"/>
      <c r="J707" s="630"/>
      <c r="K707" s="630"/>
      <c r="L707" s="630"/>
      <c r="M707" s="630"/>
      <c r="N707" s="630"/>
      <c r="O707" s="630"/>
      <c r="P707" s="630"/>
      <c r="Q707" s="630"/>
      <c r="R707" s="510"/>
    </row>
    <row r="708" spans="1:18" s="104" customFormat="1" ht="33" customHeight="1">
      <c r="A708" s="666"/>
      <c r="B708" s="122" t="s">
        <v>579</v>
      </c>
      <c r="C708" s="302"/>
      <c r="D708" s="669"/>
      <c r="E708" s="691"/>
      <c r="F708" s="678"/>
      <c r="G708" s="466"/>
      <c r="H708" s="630"/>
      <c r="I708" s="630"/>
      <c r="J708" s="630"/>
      <c r="K708" s="630"/>
      <c r="L708" s="630"/>
      <c r="M708" s="630"/>
      <c r="N708" s="630"/>
      <c r="O708" s="630"/>
      <c r="P708" s="630"/>
      <c r="Q708" s="630"/>
      <c r="R708" s="510"/>
    </row>
    <row r="709" spans="1:18" s="104" customFormat="1" ht="32.25" customHeight="1">
      <c r="A709" s="666"/>
      <c r="B709" s="122" t="s">
        <v>581</v>
      </c>
      <c r="C709" s="526"/>
      <c r="D709" s="669"/>
      <c r="E709" s="691"/>
      <c r="F709" s="678"/>
      <c r="G709" s="466"/>
      <c r="H709" s="630"/>
      <c r="I709" s="630"/>
      <c r="J709" s="630"/>
      <c r="K709" s="630"/>
      <c r="L709" s="630"/>
      <c r="M709" s="630"/>
      <c r="N709" s="630"/>
      <c r="O709" s="630"/>
      <c r="P709" s="630"/>
      <c r="Q709" s="630"/>
      <c r="R709" s="510"/>
    </row>
    <row r="710" spans="1:18" s="104" customFormat="1" ht="42" customHeight="1" thickBot="1">
      <c r="A710" s="667"/>
      <c r="B710" s="136" t="s">
        <v>74</v>
      </c>
      <c r="C710" s="527"/>
      <c r="D710" s="670"/>
      <c r="E710" s="663"/>
      <c r="F710" s="679"/>
      <c r="G710" s="467"/>
      <c r="H710" s="631"/>
      <c r="I710" s="631"/>
      <c r="J710" s="631"/>
      <c r="K710" s="631"/>
      <c r="L710" s="631"/>
      <c r="M710" s="631"/>
      <c r="N710" s="631"/>
      <c r="O710" s="631"/>
      <c r="P710" s="631"/>
      <c r="Q710" s="631"/>
      <c r="R710" s="511"/>
    </row>
    <row r="711" spans="1:18" s="104" customFormat="1" ht="33" hidden="1" customHeight="1" thickBot="1">
      <c r="A711" s="716" t="s">
        <v>667</v>
      </c>
      <c r="B711" s="717"/>
      <c r="C711" s="717"/>
      <c r="D711" s="717"/>
      <c r="E711" s="843"/>
      <c r="F711" s="205">
        <f>SUM(H711:Q711)</f>
        <v>0</v>
      </c>
      <c r="G711" s="413">
        <f t="shared" ref="G711:Q713" si="76">G703</f>
        <v>0</v>
      </c>
      <c r="H711" s="205">
        <f t="shared" si="76"/>
        <v>0</v>
      </c>
      <c r="I711" s="205">
        <f t="shared" si="76"/>
        <v>0</v>
      </c>
      <c r="J711" s="205">
        <f t="shared" si="76"/>
        <v>0</v>
      </c>
      <c r="K711" s="205">
        <f t="shared" si="76"/>
        <v>0</v>
      </c>
      <c r="L711" s="205">
        <f t="shared" si="76"/>
        <v>0</v>
      </c>
      <c r="M711" s="205">
        <f t="shared" si="76"/>
        <v>0</v>
      </c>
      <c r="N711" s="205">
        <f t="shared" si="76"/>
        <v>0</v>
      </c>
      <c r="O711" s="205">
        <f t="shared" si="76"/>
        <v>0</v>
      </c>
      <c r="P711" s="205">
        <f t="shared" si="76"/>
        <v>0</v>
      </c>
      <c r="Q711" s="46">
        <f t="shared" si="76"/>
        <v>0</v>
      </c>
      <c r="R711" s="205">
        <f>R703</f>
        <v>3</v>
      </c>
    </row>
    <row r="712" spans="1:18" s="104" customFormat="1" ht="33" hidden="1" customHeight="1" thickBot="1">
      <c r="A712" s="731" t="s">
        <v>668</v>
      </c>
      <c r="B712" s="732"/>
      <c r="C712" s="732"/>
      <c r="D712" s="732"/>
      <c r="E712" s="820"/>
      <c r="F712" s="205">
        <f>SUM(H712:Q712)</f>
        <v>0</v>
      </c>
      <c r="G712" s="413">
        <f t="shared" si="76"/>
        <v>0</v>
      </c>
      <c r="H712" s="205">
        <f t="shared" si="76"/>
        <v>0</v>
      </c>
      <c r="I712" s="205">
        <f t="shared" si="76"/>
        <v>0</v>
      </c>
      <c r="J712" s="205">
        <f t="shared" si="76"/>
        <v>0</v>
      </c>
      <c r="K712" s="205">
        <f t="shared" si="76"/>
        <v>0</v>
      </c>
      <c r="L712" s="205">
        <f t="shared" si="76"/>
        <v>0</v>
      </c>
      <c r="M712" s="205">
        <f t="shared" si="76"/>
        <v>0</v>
      </c>
      <c r="N712" s="205">
        <f t="shared" si="76"/>
        <v>0</v>
      </c>
      <c r="O712" s="205">
        <f t="shared" si="76"/>
        <v>0</v>
      </c>
      <c r="P712" s="205">
        <f t="shared" si="76"/>
        <v>0</v>
      </c>
      <c r="Q712" s="46">
        <f t="shared" si="76"/>
        <v>0</v>
      </c>
      <c r="R712" s="205">
        <f>R704</f>
        <v>6.9</v>
      </c>
    </row>
    <row r="713" spans="1:18" s="104" customFormat="1" ht="33" hidden="1" customHeight="1" thickBot="1">
      <c r="A713" s="728" t="s">
        <v>669</v>
      </c>
      <c r="B713" s="729"/>
      <c r="C713" s="729"/>
      <c r="D713" s="729"/>
      <c r="E713" s="821"/>
      <c r="F713" s="205">
        <f>SUM(H713:Q713)</f>
        <v>0</v>
      </c>
      <c r="G713" s="414">
        <f t="shared" si="76"/>
        <v>0</v>
      </c>
      <c r="H713" s="49">
        <f t="shared" si="76"/>
        <v>0</v>
      </c>
      <c r="I713" s="49">
        <f t="shared" si="76"/>
        <v>0</v>
      </c>
      <c r="J713" s="49">
        <f t="shared" si="76"/>
        <v>0</v>
      </c>
      <c r="K713" s="49">
        <f t="shared" si="76"/>
        <v>0</v>
      </c>
      <c r="L713" s="49">
        <f t="shared" si="76"/>
        <v>0</v>
      </c>
      <c r="M713" s="49">
        <f t="shared" si="76"/>
        <v>0</v>
      </c>
      <c r="N713" s="49">
        <f t="shared" si="76"/>
        <v>0</v>
      </c>
      <c r="O713" s="49">
        <f t="shared" si="76"/>
        <v>0</v>
      </c>
      <c r="P713" s="49">
        <f t="shared" si="76"/>
        <v>0</v>
      </c>
      <c r="Q713" s="226">
        <f t="shared" si="76"/>
        <v>0</v>
      </c>
      <c r="R713" s="49">
        <f>R705</f>
        <v>0</v>
      </c>
    </row>
    <row r="714" spans="1:18" s="104" customFormat="1" ht="33" hidden="1" customHeight="1" thickBot="1">
      <c r="A714" s="719" t="s">
        <v>670</v>
      </c>
      <c r="B714" s="720"/>
      <c r="C714" s="720"/>
      <c r="D714" s="720"/>
      <c r="E714" s="781"/>
      <c r="F714" s="15">
        <f>F711+F712</f>
        <v>0</v>
      </c>
      <c r="G714" s="29">
        <f>G711+G712</f>
        <v>0</v>
      </c>
      <c r="H714" s="15">
        <f>H711+H712</f>
        <v>0</v>
      </c>
      <c r="I714" s="15">
        <f t="shared" ref="I714:Q714" si="77">I711+I712</f>
        <v>0</v>
      </c>
      <c r="J714" s="15">
        <f t="shared" si="77"/>
        <v>0</v>
      </c>
      <c r="K714" s="15">
        <f t="shared" si="77"/>
        <v>0</v>
      </c>
      <c r="L714" s="15">
        <f t="shared" si="77"/>
        <v>0</v>
      </c>
      <c r="M714" s="15">
        <f t="shared" si="77"/>
        <v>0</v>
      </c>
      <c r="N714" s="15">
        <f t="shared" si="77"/>
        <v>0</v>
      </c>
      <c r="O714" s="15">
        <f t="shared" si="77"/>
        <v>0</v>
      </c>
      <c r="P714" s="15">
        <f t="shared" si="77"/>
        <v>0</v>
      </c>
      <c r="Q714" s="357">
        <f t="shared" si="77"/>
        <v>0</v>
      </c>
      <c r="R714" s="15">
        <f>R711+R712</f>
        <v>9.9</v>
      </c>
    </row>
    <row r="715" spans="1:18" s="104" customFormat="1" ht="33" hidden="1" customHeight="1" thickBot="1">
      <c r="A715" s="920" t="s">
        <v>671</v>
      </c>
      <c r="B715" s="921"/>
      <c r="C715" s="921"/>
      <c r="D715" s="921"/>
      <c r="E715" s="922"/>
      <c r="F715" s="5">
        <f>F711+F712+F713</f>
        <v>0</v>
      </c>
      <c r="G715" s="423">
        <f>G711+G712+G713</f>
        <v>0</v>
      </c>
      <c r="H715" s="5">
        <f>H711+H712+H713</f>
        <v>0</v>
      </c>
      <c r="I715" s="5">
        <f t="shared" ref="I715:Q715" si="78">I711+I712+I713</f>
        <v>0</v>
      </c>
      <c r="J715" s="5">
        <f t="shared" si="78"/>
        <v>0</v>
      </c>
      <c r="K715" s="5">
        <f t="shared" si="78"/>
        <v>0</v>
      </c>
      <c r="L715" s="5">
        <f t="shared" si="78"/>
        <v>0</v>
      </c>
      <c r="M715" s="5">
        <f t="shared" si="78"/>
        <v>0</v>
      </c>
      <c r="N715" s="5">
        <f t="shared" si="78"/>
        <v>0</v>
      </c>
      <c r="O715" s="5">
        <f t="shared" si="78"/>
        <v>0</v>
      </c>
      <c r="P715" s="5">
        <f t="shared" si="78"/>
        <v>0</v>
      </c>
      <c r="Q715" s="359">
        <f t="shared" si="78"/>
        <v>0</v>
      </c>
      <c r="R715" s="5">
        <f>R711+R712+R713</f>
        <v>9.9</v>
      </c>
    </row>
    <row r="716" spans="1:18" ht="35.1" customHeight="1" thickBot="1">
      <c r="A716" s="943"/>
      <c r="B716" s="750"/>
      <c r="C716" s="750"/>
      <c r="D716" s="750"/>
      <c r="E716" s="750"/>
      <c r="F716" s="750"/>
      <c r="G716" s="750"/>
      <c r="H716" s="750"/>
      <c r="I716" s="750"/>
      <c r="J716" s="750"/>
      <c r="K716" s="750"/>
      <c r="L716" s="750"/>
      <c r="M716" s="750"/>
      <c r="N716" s="750"/>
      <c r="O716" s="750"/>
      <c r="P716" s="750"/>
      <c r="Q716" s="750"/>
      <c r="R716" s="389"/>
    </row>
    <row r="717" spans="1:18" ht="35.1" customHeight="1" thickBot="1">
      <c r="A717" s="640" t="s">
        <v>672</v>
      </c>
      <c r="B717" s="641"/>
      <c r="C717" s="641"/>
      <c r="D717" s="641"/>
      <c r="E717" s="641"/>
      <c r="F717" s="785"/>
      <c r="G717" s="414">
        <f t="shared" ref="G717:H721" si="79">G711</f>
        <v>0</v>
      </c>
      <c r="H717" s="49">
        <f t="shared" si="79"/>
        <v>0</v>
      </c>
      <c r="I717" s="49">
        <f t="shared" ref="I717:Q721" si="80">I711+H717</f>
        <v>0</v>
      </c>
      <c r="J717" s="49">
        <f t="shared" si="80"/>
        <v>0</v>
      </c>
      <c r="K717" s="49">
        <f t="shared" si="80"/>
        <v>0</v>
      </c>
      <c r="L717" s="49">
        <f t="shared" si="80"/>
        <v>0</v>
      </c>
      <c r="M717" s="49">
        <f t="shared" si="80"/>
        <v>0</v>
      </c>
      <c r="N717" s="49">
        <f t="shared" si="80"/>
        <v>0</v>
      </c>
      <c r="O717" s="49">
        <f t="shared" si="80"/>
        <v>0</v>
      </c>
      <c r="P717" s="49">
        <f t="shared" si="80"/>
        <v>0</v>
      </c>
      <c r="Q717" s="226">
        <f t="shared" si="80"/>
        <v>0</v>
      </c>
      <c r="R717" s="49">
        <f>R711</f>
        <v>3</v>
      </c>
    </row>
    <row r="718" spans="1:18" ht="35.1" customHeight="1" thickBot="1">
      <c r="A718" s="640" t="s">
        <v>673</v>
      </c>
      <c r="B718" s="641"/>
      <c r="C718" s="641"/>
      <c r="D718" s="641"/>
      <c r="E718" s="641"/>
      <c r="F718" s="952"/>
      <c r="G718" s="100">
        <f t="shared" si="79"/>
        <v>0</v>
      </c>
      <c r="H718" s="77">
        <f t="shared" si="79"/>
        <v>0</v>
      </c>
      <c r="I718" s="77">
        <f t="shared" si="80"/>
        <v>0</v>
      </c>
      <c r="J718" s="77">
        <f t="shared" si="80"/>
        <v>0</v>
      </c>
      <c r="K718" s="77">
        <f t="shared" si="80"/>
        <v>0</v>
      </c>
      <c r="L718" s="77">
        <f t="shared" si="80"/>
        <v>0</v>
      </c>
      <c r="M718" s="77">
        <f t="shared" si="80"/>
        <v>0</v>
      </c>
      <c r="N718" s="77">
        <f t="shared" si="80"/>
        <v>0</v>
      </c>
      <c r="O718" s="77">
        <f t="shared" si="80"/>
        <v>0</v>
      </c>
      <c r="P718" s="77">
        <f t="shared" si="80"/>
        <v>0</v>
      </c>
      <c r="Q718" s="373">
        <f t="shared" si="80"/>
        <v>0</v>
      </c>
      <c r="R718" s="77">
        <f>R712</f>
        <v>6.9</v>
      </c>
    </row>
    <row r="719" spans="1:18" ht="38.25" customHeight="1" thickBot="1">
      <c r="A719" s="640" t="s">
        <v>674</v>
      </c>
      <c r="B719" s="641"/>
      <c r="C719" s="641"/>
      <c r="D719" s="641"/>
      <c r="E719" s="641"/>
      <c r="F719" s="785"/>
      <c r="G719" s="414">
        <f t="shared" si="79"/>
        <v>0</v>
      </c>
      <c r="H719" s="49">
        <f t="shared" si="79"/>
        <v>0</v>
      </c>
      <c r="I719" s="49">
        <f t="shared" si="80"/>
        <v>0</v>
      </c>
      <c r="J719" s="49">
        <f t="shared" si="80"/>
        <v>0</v>
      </c>
      <c r="K719" s="49">
        <f t="shared" si="80"/>
        <v>0</v>
      </c>
      <c r="L719" s="49">
        <f t="shared" si="80"/>
        <v>0</v>
      </c>
      <c r="M719" s="49">
        <f t="shared" si="80"/>
        <v>0</v>
      </c>
      <c r="N719" s="49">
        <f t="shared" si="80"/>
        <v>0</v>
      </c>
      <c r="O719" s="49">
        <f t="shared" si="80"/>
        <v>0</v>
      </c>
      <c r="P719" s="49">
        <f t="shared" si="80"/>
        <v>0</v>
      </c>
      <c r="Q719" s="226">
        <f t="shared" si="80"/>
        <v>0</v>
      </c>
      <c r="R719" s="49">
        <f>R713</f>
        <v>0</v>
      </c>
    </row>
    <row r="720" spans="1:18" ht="48.75" customHeight="1" thickBot="1">
      <c r="A720" s="719" t="s">
        <v>676</v>
      </c>
      <c r="B720" s="720"/>
      <c r="C720" s="720"/>
      <c r="D720" s="720"/>
      <c r="E720" s="780"/>
      <c r="F720" s="781"/>
      <c r="G720" s="423">
        <f t="shared" si="79"/>
        <v>0</v>
      </c>
      <c r="H720" s="4">
        <f t="shared" si="79"/>
        <v>0</v>
      </c>
      <c r="I720" s="4">
        <f t="shared" si="80"/>
        <v>0</v>
      </c>
      <c r="J720" s="4">
        <f t="shared" si="80"/>
        <v>0</v>
      </c>
      <c r="K720" s="4">
        <f t="shared" si="80"/>
        <v>0</v>
      </c>
      <c r="L720" s="4">
        <f t="shared" si="80"/>
        <v>0</v>
      </c>
      <c r="M720" s="4">
        <f t="shared" si="80"/>
        <v>0</v>
      </c>
      <c r="N720" s="4">
        <f t="shared" si="80"/>
        <v>0</v>
      </c>
      <c r="O720" s="4">
        <f t="shared" si="80"/>
        <v>0</v>
      </c>
      <c r="P720" s="4">
        <f t="shared" si="80"/>
        <v>0</v>
      </c>
      <c r="Q720" s="358">
        <f t="shared" si="80"/>
        <v>0</v>
      </c>
      <c r="R720" s="4">
        <f>R714</f>
        <v>9.9</v>
      </c>
    </row>
    <row r="721" spans="1:18" ht="35.1" customHeight="1" thickBot="1">
      <c r="A721" s="747" t="s">
        <v>675</v>
      </c>
      <c r="B721" s="782"/>
      <c r="C721" s="782"/>
      <c r="D721" s="782"/>
      <c r="E721" s="782"/>
      <c r="F721" s="783"/>
      <c r="G721" s="63">
        <f t="shared" si="79"/>
        <v>0</v>
      </c>
      <c r="H721" s="63">
        <f t="shared" si="79"/>
        <v>0</v>
      </c>
      <c r="I721" s="100">
        <f t="shared" si="80"/>
        <v>0</v>
      </c>
      <c r="J721" s="100">
        <f t="shared" si="80"/>
        <v>0</v>
      </c>
      <c r="K721" s="100">
        <f t="shared" si="80"/>
        <v>0</v>
      </c>
      <c r="L721" s="100">
        <f t="shared" si="80"/>
        <v>0</v>
      </c>
      <c r="M721" s="100">
        <f t="shared" si="80"/>
        <v>0</v>
      </c>
      <c r="N721" s="100">
        <f t="shared" si="80"/>
        <v>0</v>
      </c>
      <c r="O721" s="100">
        <f t="shared" si="80"/>
        <v>0</v>
      </c>
      <c r="P721" s="100">
        <f t="shared" si="80"/>
        <v>0</v>
      </c>
      <c r="Q721" s="374">
        <f t="shared" si="80"/>
        <v>0</v>
      </c>
      <c r="R721" s="401">
        <f>R715</f>
        <v>9.9</v>
      </c>
    </row>
    <row r="722" spans="1:18" ht="35.1" customHeight="1" thickBot="1">
      <c r="A722" s="714"/>
      <c r="B722" s="750"/>
      <c r="C722" s="750"/>
      <c r="D722" s="750"/>
      <c r="E722" s="750"/>
      <c r="F722" s="750"/>
      <c r="G722" s="750"/>
      <c r="H722" s="750"/>
      <c r="I722" s="750"/>
      <c r="J722" s="750"/>
      <c r="K722" s="750"/>
      <c r="L722" s="750"/>
      <c r="M722" s="750"/>
      <c r="N722" s="750"/>
      <c r="O722" s="750"/>
      <c r="P722" s="750"/>
      <c r="Q722" s="750"/>
      <c r="R722" s="452"/>
    </row>
    <row r="723" spans="1:18" ht="35.1" hidden="1" customHeight="1" thickBot="1">
      <c r="A723" s="642" t="s">
        <v>432</v>
      </c>
      <c r="B723" s="643"/>
      <c r="C723" s="643"/>
      <c r="D723" s="823"/>
      <c r="E723" s="970"/>
      <c r="F723" s="205">
        <f>SUM(H723:Q723)</f>
        <v>3.2209999999999996</v>
      </c>
      <c r="G723" s="413">
        <f t="shared" ref="G723:R725" si="81">G480+G618+G650+G691+G711</f>
        <v>0</v>
      </c>
      <c r="H723" s="205">
        <f t="shared" si="81"/>
        <v>1.9609999999999999</v>
      </c>
      <c r="I723" s="205">
        <f t="shared" si="81"/>
        <v>1.014</v>
      </c>
      <c r="J723" s="205">
        <f t="shared" si="81"/>
        <v>0.246</v>
      </c>
      <c r="K723" s="205">
        <f t="shared" si="81"/>
        <v>0</v>
      </c>
      <c r="L723" s="205">
        <f t="shared" si="81"/>
        <v>0</v>
      </c>
      <c r="M723" s="205">
        <f t="shared" si="81"/>
        <v>0</v>
      </c>
      <c r="N723" s="205">
        <f t="shared" si="81"/>
        <v>0</v>
      </c>
      <c r="O723" s="205">
        <f t="shared" si="81"/>
        <v>0</v>
      </c>
      <c r="P723" s="205">
        <f t="shared" si="81"/>
        <v>0</v>
      </c>
      <c r="Q723" s="46">
        <f t="shared" si="81"/>
        <v>0</v>
      </c>
      <c r="R723" s="205">
        <f t="shared" si="81"/>
        <v>51.31</v>
      </c>
    </row>
    <row r="724" spans="1:18" ht="35.1" hidden="1" customHeight="1" thickBot="1">
      <c r="A724" s="731" t="s">
        <v>433</v>
      </c>
      <c r="B724" s="732"/>
      <c r="C724" s="732"/>
      <c r="D724" s="732"/>
      <c r="E724" s="820"/>
      <c r="F724" s="205">
        <f>SUM(H724:Q724)</f>
        <v>1.034</v>
      </c>
      <c r="G724" s="413">
        <f t="shared" si="81"/>
        <v>0</v>
      </c>
      <c r="H724" s="205">
        <f t="shared" si="81"/>
        <v>0</v>
      </c>
      <c r="I724" s="205">
        <f t="shared" si="81"/>
        <v>0</v>
      </c>
      <c r="J724" s="205">
        <f t="shared" si="81"/>
        <v>0</v>
      </c>
      <c r="K724" s="205">
        <f t="shared" si="81"/>
        <v>0</v>
      </c>
      <c r="L724" s="205">
        <f t="shared" si="81"/>
        <v>1.034</v>
      </c>
      <c r="M724" s="205">
        <f t="shared" si="81"/>
        <v>0</v>
      </c>
      <c r="N724" s="205">
        <f t="shared" si="81"/>
        <v>0</v>
      </c>
      <c r="O724" s="205">
        <f t="shared" si="81"/>
        <v>0</v>
      </c>
      <c r="P724" s="205">
        <f t="shared" si="81"/>
        <v>0</v>
      </c>
      <c r="Q724" s="46">
        <f t="shared" si="81"/>
        <v>0</v>
      </c>
      <c r="R724" s="205">
        <f t="shared" si="81"/>
        <v>36.65</v>
      </c>
    </row>
    <row r="725" spans="1:18" ht="38.25" hidden="1" customHeight="1" thickBot="1">
      <c r="A725" s="728" t="s">
        <v>434</v>
      </c>
      <c r="B725" s="729"/>
      <c r="C725" s="729"/>
      <c r="D725" s="729"/>
      <c r="E725" s="821"/>
      <c r="F725" s="205">
        <f>SUM(H725:Q725)</f>
        <v>1.903</v>
      </c>
      <c r="G725" s="413">
        <f t="shared" si="81"/>
        <v>0</v>
      </c>
      <c r="H725" s="205">
        <f t="shared" si="81"/>
        <v>0</v>
      </c>
      <c r="I725" s="205">
        <f t="shared" si="81"/>
        <v>0</v>
      </c>
      <c r="J725" s="205">
        <f t="shared" si="81"/>
        <v>0</v>
      </c>
      <c r="K725" s="205">
        <f t="shared" si="81"/>
        <v>0</v>
      </c>
      <c r="L725" s="205">
        <f t="shared" si="81"/>
        <v>0</v>
      </c>
      <c r="M725" s="205">
        <f t="shared" si="81"/>
        <v>0</v>
      </c>
      <c r="N725" s="205">
        <f t="shared" si="81"/>
        <v>0</v>
      </c>
      <c r="O725" s="205">
        <f t="shared" si="81"/>
        <v>1.833</v>
      </c>
      <c r="P725" s="205">
        <f t="shared" si="81"/>
        <v>7.0000000000000007E-2</v>
      </c>
      <c r="Q725" s="46">
        <f t="shared" si="81"/>
        <v>0</v>
      </c>
      <c r="R725" s="205">
        <f t="shared" si="81"/>
        <v>58.64</v>
      </c>
    </row>
    <row r="726" spans="1:18" ht="47.25" hidden="1" customHeight="1" thickBot="1">
      <c r="A726" s="719" t="s">
        <v>493</v>
      </c>
      <c r="B726" s="720"/>
      <c r="C726" s="720"/>
      <c r="D726" s="720"/>
      <c r="E726" s="781"/>
      <c r="F726" s="15">
        <f>F723+F724</f>
        <v>4.2549999999999999</v>
      </c>
      <c r="G726" s="29">
        <f>G723+G724</f>
        <v>0</v>
      </c>
      <c r="H726" s="15">
        <f>H723+H724</f>
        <v>1.9609999999999999</v>
      </c>
      <c r="I726" s="15">
        <f t="shared" ref="I726:Q726" si="82">I723+I724</f>
        <v>1.014</v>
      </c>
      <c r="J726" s="15">
        <f t="shared" si="82"/>
        <v>0.246</v>
      </c>
      <c r="K726" s="15">
        <f t="shared" si="82"/>
        <v>0</v>
      </c>
      <c r="L726" s="15">
        <f t="shared" si="82"/>
        <v>1.034</v>
      </c>
      <c r="M726" s="15">
        <f t="shared" si="82"/>
        <v>0</v>
      </c>
      <c r="N726" s="15">
        <f t="shared" si="82"/>
        <v>0</v>
      </c>
      <c r="O726" s="15">
        <f t="shared" si="82"/>
        <v>0</v>
      </c>
      <c r="P726" s="15">
        <f t="shared" si="82"/>
        <v>0</v>
      </c>
      <c r="Q726" s="357">
        <f t="shared" si="82"/>
        <v>0</v>
      </c>
      <c r="R726" s="15">
        <f>R723+R724</f>
        <v>87.960000000000008</v>
      </c>
    </row>
    <row r="727" spans="1:18" ht="35.1" hidden="1" customHeight="1" thickBot="1">
      <c r="A727" s="920" t="s">
        <v>494</v>
      </c>
      <c r="B727" s="921"/>
      <c r="C727" s="921"/>
      <c r="D727" s="921"/>
      <c r="E727" s="922"/>
      <c r="F727" s="23">
        <f>F723+F724+F725</f>
        <v>6.1579999999999995</v>
      </c>
      <c r="G727" s="29">
        <f>G723+G724+G725</f>
        <v>0</v>
      </c>
      <c r="H727" s="29">
        <f>H723+H724+H725</f>
        <v>1.9609999999999999</v>
      </c>
      <c r="I727" s="23">
        <f t="shared" ref="I727:Q727" si="83">I723+I724+I725</f>
        <v>1.014</v>
      </c>
      <c r="J727" s="23">
        <f t="shared" si="83"/>
        <v>0.246</v>
      </c>
      <c r="K727" s="23">
        <f t="shared" si="83"/>
        <v>0</v>
      </c>
      <c r="L727" s="23">
        <f t="shared" si="83"/>
        <v>1.034</v>
      </c>
      <c r="M727" s="23">
        <f t="shared" si="83"/>
        <v>0</v>
      </c>
      <c r="N727" s="23">
        <f t="shared" si="83"/>
        <v>0</v>
      </c>
      <c r="O727" s="23">
        <f t="shared" si="83"/>
        <v>1.833</v>
      </c>
      <c r="P727" s="23">
        <f t="shared" si="83"/>
        <v>7.0000000000000007E-2</v>
      </c>
      <c r="Q727" s="365">
        <f t="shared" si="83"/>
        <v>0</v>
      </c>
      <c r="R727" s="29">
        <f>R723+R724+R725</f>
        <v>146.60000000000002</v>
      </c>
    </row>
    <row r="728" spans="1:18" ht="35.1" hidden="1" customHeight="1" thickBot="1">
      <c r="A728" s="953" t="s">
        <v>497</v>
      </c>
      <c r="B728" s="954"/>
      <c r="C728" s="954"/>
      <c r="D728" s="954"/>
      <c r="E728" s="955"/>
      <c r="F728" s="72"/>
      <c r="G728" s="413">
        <f t="shared" ref="G728:R728" si="84">G166+G170+G174+G178+G182+G186</f>
        <v>0</v>
      </c>
      <c r="H728" s="73">
        <f t="shared" si="84"/>
        <v>0</v>
      </c>
      <c r="I728" s="73">
        <f t="shared" si="84"/>
        <v>0</v>
      </c>
      <c r="J728" s="73">
        <f t="shared" si="84"/>
        <v>0</v>
      </c>
      <c r="K728" s="73">
        <f t="shared" si="84"/>
        <v>0</v>
      </c>
      <c r="L728" s="73">
        <f t="shared" si="84"/>
        <v>0</v>
      </c>
      <c r="M728" s="73">
        <f t="shared" si="84"/>
        <v>0</v>
      </c>
      <c r="N728" s="73">
        <f t="shared" si="84"/>
        <v>0</v>
      </c>
      <c r="O728" s="73">
        <f t="shared" si="84"/>
        <v>0</v>
      </c>
      <c r="P728" s="73">
        <f t="shared" si="84"/>
        <v>0</v>
      </c>
      <c r="Q728" s="375">
        <f t="shared" si="84"/>
        <v>0</v>
      </c>
      <c r="R728" s="73">
        <f t="shared" si="84"/>
        <v>1.7800000000000002</v>
      </c>
    </row>
    <row r="729" spans="1:18" ht="35.1" customHeight="1" thickBot="1">
      <c r="A729" s="841"/>
      <c r="B729" s="842"/>
      <c r="C729" s="842"/>
      <c r="D729" s="842"/>
      <c r="E729" s="842"/>
      <c r="F729" s="842"/>
      <c r="G729" s="842"/>
      <c r="H729" s="842"/>
      <c r="I729" s="842"/>
      <c r="J729" s="842"/>
      <c r="K729" s="842"/>
      <c r="L729" s="842"/>
      <c r="M729" s="842"/>
      <c r="N729" s="842"/>
      <c r="O729" s="842"/>
      <c r="P729" s="842"/>
      <c r="Q729" s="842"/>
      <c r="R729" s="389"/>
    </row>
    <row r="730" spans="1:18" ht="35.1" customHeight="1" thickBot="1">
      <c r="A730" s="956" t="s">
        <v>435</v>
      </c>
      <c r="B730" s="957"/>
      <c r="C730" s="957"/>
      <c r="D730" s="957"/>
      <c r="E730" s="957"/>
      <c r="F730" s="958"/>
      <c r="G730" s="58">
        <f t="shared" ref="G730:H735" si="85">G723</f>
        <v>0</v>
      </c>
      <c r="H730" s="52">
        <f t="shared" si="85"/>
        <v>1.9609999999999999</v>
      </c>
      <c r="I730" s="52">
        <f t="shared" ref="I730:Q735" si="86">I723+H730</f>
        <v>2.9749999999999996</v>
      </c>
      <c r="J730" s="52">
        <f t="shared" si="86"/>
        <v>3.2209999999999996</v>
      </c>
      <c r="K730" s="53">
        <f t="shared" si="86"/>
        <v>3.2209999999999996</v>
      </c>
      <c r="L730" s="52">
        <f t="shared" si="86"/>
        <v>3.2209999999999996</v>
      </c>
      <c r="M730" s="52">
        <f t="shared" si="86"/>
        <v>3.2209999999999996</v>
      </c>
      <c r="N730" s="52">
        <f t="shared" si="86"/>
        <v>3.2209999999999996</v>
      </c>
      <c r="O730" s="52">
        <f t="shared" si="86"/>
        <v>3.2209999999999996</v>
      </c>
      <c r="P730" s="52">
        <f t="shared" si="86"/>
        <v>3.2209999999999996</v>
      </c>
      <c r="Q730" s="52">
        <f t="shared" si="86"/>
        <v>3.2209999999999996</v>
      </c>
      <c r="R730" s="52">
        <f t="shared" ref="R730:R735" si="87">R723</f>
        <v>51.31</v>
      </c>
    </row>
    <row r="731" spans="1:18" ht="49.5" customHeight="1" thickBot="1">
      <c r="A731" s="956" t="s">
        <v>436</v>
      </c>
      <c r="B731" s="957"/>
      <c r="C731" s="957"/>
      <c r="D731" s="957"/>
      <c r="E731" s="957"/>
      <c r="F731" s="958"/>
      <c r="G731" s="58">
        <f t="shared" si="85"/>
        <v>0</v>
      </c>
      <c r="H731" s="52">
        <f t="shared" si="85"/>
        <v>0</v>
      </c>
      <c r="I731" s="52">
        <f t="shared" si="86"/>
        <v>0</v>
      </c>
      <c r="J731" s="52">
        <f t="shared" si="86"/>
        <v>0</v>
      </c>
      <c r="K731" s="53">
        <f t="shared" si="86"/>
        <v>0</v>
      </c>
      <c r="L731" s="52">
        <f t="shared" si="86"/>
        <v>1.034</v>
      </c>
      <c r="M731" s="52">
        <f t="shared" si="86"/>
        <v>1.034</v>
      </c>
      <c r="N731" s="52">
        <f t="shared" si="86"/>
        <v>1.034</v>
      </c>
      <c r="O731" s="52">
        <f t="shared" si="86"/>
        <v>1.034</v>
      </c>
      <c r="P731" s="52">
        <f t="shared" si="86"/>
        <v>1.034</v>
      </c>
      <c r="Q731" s="52">
        <f t="shared" si="86"/>
        <v>1.034</v>
      </c>
      <c r="R731" s="52">
        <f t="shared" si="87"/>
        <v>36.65</v>
      </c>
    </row>
    <row r="732" spans="1:18" s="56" customFormat="1" ht="45.75" customHeight="1" thickBot="1">
      <c r="A732" s="822" t="s">
        <v>437</v>
      </c>
      <c r="B732" s="823"/>
      <c r="C732" s="823"/>
      <c r="D732" s="823"/>
      <c r="E732" s="823"/>
      <c r="F732" s="823"/>
      <c r="G732" s="414">
        <f t="shared" si="85"/>
        <v>0</v>
      </c>
      <c r="H732" s="49">
        <f t="shared" si="85"/>
        <v>0</v>
      </c>
      <c r="I732" s="49">
        <f t="shared" si="86"/>
        <v>0</v>
      </c>
      <c r="J732" s="49">
        <f t="shared" si="86"/>
        <v>0</v>
      </c>
      <c r="K732" s="49">
        <f t="shared" si="86"/>
        <v>0</v>
      </c>
      <c r="L732" s="51">
        <f t="shared" si="86"/>
        <v>0</v>
      </c>
      <c r="M732" s="544">
        <f t="shared" si="86"/>
        <v>0</v>
      </c>
      <c r="N732" s="544">
        <f t="shared" si="86"/>
        <v>0</v>
      </c>
      <c r="O732" s="544">
        <f t="shared" si="86"/>
        <v>1.833</v>
      </c>
      <c r="P732" s="544">
        <f t="shared" si="86"/>
        <v>1.903</v>
      </c>
      <c r="Q732" s="574">
        <f t="shared" si="86"/>
        <v>1.903</v>
      </c>
      <c r="R732" s="49">
        <f t="shared" si="87"/>
        <v>58.64</v>
      </c>
    </row>
    <row r="733" spans="1:18" s="56" customFormat="1" ht="45.75" customHeight="1" thickBot="1">
      <c r="A733" s="959" t="s">
        <v>495</v>
      </c>
      <c r="B733" s="960"/>
      <c r="C733" s="960"/>
      <c r="D733" s="960"/>
      <c r="E733" s="960"/>
      <c r="F733" s="961"/>
      <c r="G733" s="423">
        <f t="shared" si="85"/>
        <v>0</v>
      </c>
      <c r="H733" s="57">
        <f t="shared" si="85"/>
        <v>1.9609999999999999</v>
      </c>
      <c r="I733" s="4">
        <f t="shared" si="86"/>
        <v>2.9749999999999996</v>
      </c>
      <c r="J733" s="4">
        <f t="shared" si="86"/>
        <v>3.2209999999999996</v>
      </c>
      <c r="K733" s="4">
        <f t="shared" si="86"/>
        <v>3.2209999999999996</v>
      </c>
      <c r="L733" s="30">
        <f t="shared" si="86"/>
        <v>4.2549999999999999</v>
      </c>
      <c r="M733" s="31">
        <f t="shared" si="86"/>
        <v>4.2549999999999999</v>
      </c>
      <c r="N733" s="31">
        <f t="shared" si="86"/>
        <v>4.2549999999999999</v>
      </c>
      <c r="O733" s="31">
        <f t="shared" si="86"/>
        <v>4.2549999999999999</v>
      </c>
      <c r="P733" s="31">
        <f t="shared" si="86"/>
        <v>4.2549999999999999</v>
      </c>
      <c r="Q733" s="31">
        <f t="shared" si="86"/>
        <v>4.2549999999999999</v>
      </c>
      <c r="R733" s="57">
        <f t="shared" si="87"/>
        <v>87.960000000000008</v>
      </c>
    </row>
    <row r="734" spans="1:18" ht="35.1" customHeight="1" thickBot="1">
      <c r="A734" s="962" t="s">
        <v>496</v>
      </c>
      <c r="B734" s="963"/>
      <c r="C734" s="963"/>
      <c r="D734" s="963"/>
      <c r="E734" s="963"/>
      <c r="F734" s="964"/>
      <c r="G734" s="58">
        <f t="shared" si="85"/>
        <v>0</v>
      </c>
      <c r="H734" s="58">
        <f t="shared" si="85"/>
        <v>1.9609999999999999</v>
      </c>
      <c r="I734" s="58">
        <f t="shared" si="86"/>
        <v>2.9749999999999996</v>
      </c>
      <c r="J734" s="58">
        <f t="shared" si="86"/>
        <v>3.2209999999999996</v>
      </c>
      <c r="K734" s="59">
        <f t="shared" si="86"/>
        <v>3.2209999999999996</v>
      </c>
      <c r="L734" s="58">
        <f t="shared" si="86"/>
        <v>4.2549999999999999</v>
      </c>
      <c r="M734" s="58">
        <f t="shared" si="86"/>
        <v>4.2549999999999999</v>
      </c>
      <c r="N734" s="58">
        <f t="shared" si="86"/>
        <v>4.2549999999999999</v>
      </c>
      <c r="O734" s="58">
        <f t="shared" si="86"/>
        <v>6.0880000000000001</v>
      </c>
      <c r="P734" s="58">
        <f t="shared" si="86"/>
        <v>6.1580000000000004</v>
      </c>
      <c r="Q734" s="58">
        <f t="shared" si="86"/>
        <v>6.1580000000000004</v>
      </c>
      <c r="R734" s="58">
        <f t="shared" si="87"/>
        <v>146.60000000000002</v>
      </c>
    </row>
    <row r="735" spans="1:18" s="54" customFormat="1" ht="35.1" customHeight="1" thickBot="1">
      <c r="A735" s="959" t="s">
        <v>677</v>
      </c>
      <c r="B735" s="960"/>
      <c r="C735" s="960"/>
      <c r="D735" s="960"/>
      <c r="E735" s="960"/>
      <c r="F735" s="961"/>
      <c r="G735" s="423">
        <f t="shared" si="85"/>
        <v>0</v>
      </c>
      <c r="H735" s="57">
        <f t="shared" si="85"/>
        <v>0</v>
      </c>
      <c r="I735" s="4">
        <f t="shared" si="86"/>
        <v>0</v>
      </c>
      <c r="J735" s="4">
        <f t="shared" si="86"/>
        <v>0</v>
      </c>
      <c r="K735" s="4">
        <f t="shared" si="86"/>
        <v>0</v>
      </c>
      <c r="L735" s="30">
        <f t="shared" si="86"/>
        <v>0</v>
      </c>
      <c r="M735" s="31">
        <f t="shared" si="86"/>
        <v>0</v>
      </c>
      <c r="N735" s="31">
        <f t="shared" si="86"/>
        <v>0</v>
      </c>
      <c r="O735" s="31">
        <f t="shared" si="86"/>
        <v>0</v>
      </c>
      <c r="P735" s="31">
        <f t="shared" si="86"/>
        <v>0</v>
      </c>
      <c r="Q735" s="31">
        <f t="shared" si="86"/>
        <v>0</v>
      </c>
      <c r="R735" s="57">
        <f t="shared" si="87"/>
        <v>1.7800000000000002</v>
      </c>
    </row>
    <row r="736" spans="1:18" s="54" customFormat="1" ht="35.1" customHeight="1" thickBot="1">
      <c r="A736" s="32"/>
      <c r="B736" s="64"/>
      <c r="C736" s="64"/>
      <c r="D736" s="64"/>
      <c r="E736" s="538"/>
      <c r="F736" s="65"/>
      <c r="G736" s="431"/>
      <c r="H736" s="537"/>
      <c r="I736" s="537"/>
      <c r="J736" s="537"/>
      <c r="K736" s="537"/>
      <c r="L736" s="537"/>
      <c r="M736" s="537"/>
      <c r="N736" s="537"/>
      <c r="O736" s="537"/>
      <c r="P736" s="537"/>
      <c r="Q736" s="537"/>
      <c r="R736" s="404"/>
    </row>
    <row r="737" spans="1:18" ht="35.1" customHeight="1">
      <c r="A737" s="965"/>
      <c r="B737" s="966"/>
      <c r="C737" s="966"/>
      <c r="D737" s="966"/>
      <c r="E737" s="966"/>
      <c r="F737" s="966"/>
      <c r="G737" s="966"/>
      <c r="H737" s="966"/>
      <c r="I737" s="966"/>
      <c r="J737" s="966"/>
      <c r="K737" s="966"/>
      <c r="L737" s="967"/>
      <c r="M737" s="967"/>
      <c r="N737" s="967"/>
      <c r="O737" s="967"/>
      <c r="P737" s="967"/>
      <c r="Q737" s="967"/>
      <c r="R737" s="7"/>
    </row>
    <row r="775" spans="1:18" s="99" customFormat="1">
      <c r="A775" s="7"/>
      <c r="B775" s="7"/>
      <c r="C775" s="7"/>
      <c r="D775" s="7"/>
      <c r="E775" s="7"/>
      <c r="F775" s="75"/>
      <c r="G775" s="406"/>
      <c r="H775" s="75"/>
      <c r="I775" s="75"/>
      <c r="J775" s="75"/>
      <c r="K775" s="75"/>
      <c r="L775" s="75"/>
      <c r="M775" s="75"/>
      <c r="N775" s="75"/>
      <c r="O775" s="75"/>
      <c r="P775" s="75"/>
      <c r="Q775" s="75"/>
      <c r="R775" s="75"/>
    </row>
    <row r="776" spans="1:18" s="99" customFormat="1">
      <c r="A776" s="7"/>
      <c r="B776" s="7"/>
      <c r="C776" s="7"/>
      <c r="D776" s="7"/>
      <c r="E776" s="7"/>
      <c r="F776" s="75"/>
      <c r="G776" s="406"/>
      <c r="H776" s="75"/>
      <c r="I776" s="75"/>
      <c r="J776" s="75"/>
      <c r="K776" s="75"/>
      <c r="L776" s="75"/>
      <c r="M776" s="75"/>
      <c r="N776" s="75"/>
      <c r="O776" s="75"/>
      <c r="P776" s="75"/>
      <c r="Q776" s="75"/>
      <c r="R776" s="75"/>
    </row>
    <row r="777" spans="1:18" s="99" customFormat="1">
      <c r="A777" s="7"/>
      <c r="B777" s="7"/>
      <c r="C777" s="7"/>
      <c r="D777" s="7"/>
      <c r="E777" s="7"/>
      <c r="F777" s="75"/>
      <c r="G777" s="406"/>
      <c r="H777" s="75"/>
      <c r="I777" s="75"/>
      <c r="J777" s="75"/>
      <c r="K777" s="75"/>
      <c r="L777" s="75"/>
      <c r="M777" s="75"/>
      <c r="N777" s="75"/>
      <c r="O777" s="75"/>
      <c r="P777" s="75"/>
      <c r="Q777" s="75"/>
      <c r="R777" s="75"/>
    </row>
    <row r="778" spans="1:18" s="99" customFormat="1">
      <c r="A778" s="7"/>
      <c r="B778" s="7"/>
      <c r="C778" s="7"/>
      <c r="D778" s="7"/>
      <c r="E778" s="7"/>
      <c r="F778" s="75"/>
      <c r="G778" s="406"/>
      <c r="H778" s="75"/>
      <c r="I778" s="75"/>
      <c r="J778" s="75"/>
      <c r="K778" s="75"/>
      <c r="L778" s="75"/>
      <c r="M778" s="75"/>
      <c r="N778" s="75"/>
      <c r="O778" s="75"/>
      <c r="P778" s="75"/>
      <c r="Q778" s="75"/>
      <c r="R778" s="75"/>
    </row>
    <row r="779" spans="1:18" s="99" customFormat="1">
      <c r="A779" s="7"/>
      <c r="B779" s="7"/>
      <c r="C779" s="7"/>
      <c r="D779" s="7"/>
      <c r="E779" s="7"/>
      <c r="F779" s="75"/>
      <c r="G779" s="406"/>
      <c r="H779" s="75"/>
      <c r="I779" s="75"/>
      <c r="J779" s="75"/>
      <c r="K779" s="75"/>
      <c r="L779" s="75"/>
      <c r="M779" s="75"/>
      <c r="N779" s="75"/>
      <c r="O779" s="75"/>
      <c r="P779" s="75"/>
      <c r="Q779" s="75"/>
      <c r="R779" s="75"/>
    </row>
    <row r="780" spans="1:18" s="99" customFormat="1">
      <c r="A780" s="7"/>
      <c r="B780" s="7"/>
      <c r="C780" s="7"/>
      <c r="D780" s="7"/>
      <c r="E780" s="7"/>
      <c r="F780" s="75"/>
      <c r="G780" s="406"/>
      <c r="H780" s="75"/>
      <c r="I780" s="75"/>
      <c r="J780" s="75"/>
      <c r="K780" s="75"/>
      <c r="L780" s="75"/>
      <c r="M780" s="75"/>
      <c r="N780" s="75"/>
      <c r="O780" s="75"/>
      <c r="P780" s="75"/>
      <c r="Q780" s="75"/>
      <c r="R780" s="75"/>
    </row>
    <row r="781" spans="1:18" s="99" customFormat="1">
      <c r="A781" s="7"/>
      <c r="B781" s="7"/>
      <c r="C781" s="7"/>
      <c r="D781" s="7"/>
      <c r="E781" s="7"/>
      <c r="F781" s="75"/>
      <c r="G781" s="406"/>
      <c r="H781" s="75"/>
      <c r="I781" s="75"/>
      <c r="J781" s="75"/>
      <c r="K781" s="75"/>
      <c r="L781" s="75"/>
      <c r="M781" s="75"/>
      <c r="N781" s="75"/>
      <c r="O781" s="75"/>
      <c r="P781" s="75"/>
      <c r="Q781" s="75"/>
      <c r="R781" s="75"/>
    </row>
    <row r="782" spans="1:18" s="99" customFormat="1">
      <c r="A782" s="7"/>
      <c r="B782" s="7"/>
      <c r="C782" s="7"/>
      <c r="D782" s="7"/>
      <c r="E782" s="7"/>
      <c r="F782" s="75"/>
      <c r="G782" s="406"/>
      <c r="H782" s="75"/>
      <c r="I782" s="75"/>
      <c r="J782" s="75"/>
      <c r="K782" s="75"/>
      <c r="L782" s="75"/>
      <c r="M782" s="75"/>
      <c r="N782" s="75"/>
      <c r="O782" s="75"/>
      <c r="P782" s="75"/>
      <c r="Q782" s="75"/>
      <c r="R782" s="75"/>
    </row>
    <row r="783" spans="1:18" s="99" customFormat="1">
      <c r="A783" s="7"/>
      <c r="B783" s="7"/>
      <c r="C783" s="7"/>
      <c r="D783" s="7"/>
      <c r="E783" s="7"/>
      <c r="F783" s="75"/>
      <c r="G783" s="406"/>
      <c r="H783" s="75"/>
      <c r="I783" s="75"/>
      <c r="J783" s="75"/>
      <c r="K783" s="75"/>
      <c r="L783" s="75"/>
      <c r="M783" s="75"/>
      <c r="N783" s="75"/>
      <c r="O783" s="75"/>
      <c r="P783" s="75"/>
      <c r="Q783" s="75"/>
      <c r="R783" s="75"/>
    </row>
    <row r="784" spans="1:18" s="99" customFormat="1">
      <c r="A784" s="7"/>
      <c r="B784" s="7"/>
      <c r="C784" s="7"/>
      <c r="D784" s="7"/>
      <c r="E784" s="7"/>
      <c r="F784" s="75"/>
      <c r="G784" s="406"/>
      <c r="H784" s="75"/>
      <c r="I784" s="75"/>
      <c r="J784" s="75"/>
      <c r="K784" s="75"/>
      <c r="L784" s="75"/>
      <c r="M784" s="75"/>
      <c r="N784" s="75"/>
      <c r="O784" s="75"/>
      <c r="P784" s="75"/>
      <c r="Q784" s="75"/>
      <c r="R784" s="75"/>
    </row>
    <row r="785" spans="1:18" s="99" customFormat="1">
      <c r="A785" s="7"/>
      <c r="B785" s="7"/>
      <c r="C785" s="7"/>
      <c r="D785" s="7"/>
      <c r="E785" s="7"/>
      <c r="F785" s="75"/>
      <c r="G785" s="406"/>
      <c r="H785" s="75"/>
      <c r="I785" s="75"/>
      <c r="J785" s="75"/>
      <c r="K785" s="75"/>
      <c r="L785" s="75"/>
      <c r="M785" s="75"/>
      <c r="N785" s="75"/>
      <c r="O785" s="75"/>
      <c r="P785" s="75"/>
      <c r="Q785" s="75"/>
      <c r="R785" s="75"/>
    </row>
    <row r="786" spans="1:18" s="99" customFormat="1">
      <c r="A786" s="7"/>
      <c r="B786" s="7"/>
      <c r="C786" s="7"/>
      <c r="D786" s="7"/>
      <c r="E786" s="7"/>
      <c r="F786" s="75"/>
      <c r="G786" s="406"/>
      <c r="H786" s="75"/>
      <c r="I786" s="75"/>
      <c r="J786" s="75"/>
      <c r="K786" s="75"/>
      <c r="L786" s="75"/>
      <c r="M786" s="75"/>
      <c r="N786" s="75"/>
      <c r="O786" s="75"/>
      <c r="P786" s="75"/>
      <c r="Q786" s="75"/>
      <c r="R786" s="75"/>
    </row>
    <row r="787" spans="1:18" s="99" customFormat="1">
      <c r="A787" s="7"/>
      <c r="B787" s="7"/>
      <c r="C787" s="7"/>
      <c r="D787" s="7"/>
      <c r="E787" s="7"/>
      <c r="F787" s="75"/>
      <c r="G787" s="406"/>
      <c r="H787" s="75"/>
      <c r="I787" s="75"/>
      <c r="J787" s="75"/>
      <c r="K787" s="75"/>
      <c r="L787" s="75"/>
      <c r="M787" s="75"/>
      <c r="N787" s="75"/>
      <c r="O787" s="75"/>
      <c r="P787" s="75"/>
      <c r="Q787" s="75"/>
      <c r="R787" s="75"/>
    </row>
    <row r="788" spans="1:18" s="99" customFormat="1">
      <c r="A788" s="7"/>
      <c r="B788" s="7"/>
      <c r="C788" s="7"/>
      <c r="D788" s="7"/>
      <c r="E788" s="7"/>
      <c r="F788" s="75"/>
      <c r="G788" s="406"/>
      <c r="H788" s="75"/>
      <c r="I788" s="75"/>
      <c r="J788" s="75"/>
      <c r="K788" s="75"/>
      <c r="L788" s="75"/>
      <c r="M788" s="75"/>
      <c r="N788" s="75"/>
      <c r="O788" s="75"/>
      <c r="P788" s="75"/>
      <c r="Q788" s="75"/>
      <c r="R788" s="75"/>
    </row>
    <row r="789" spans="1:18" s="99" customFormat="1">
      <c r="A789" s="7"/>
      <c r="B789" s="7"/>
      <c r="C789" s="7"/>
      <c r="D789" s="7"/>
      <c r="E789" s="7"/>
      <c r="F789" s="75"/>
      <c r="G789" s="406"/>
      <c r="H789" s="75"/>
      <c r="I789" s="75"/>
      <c r="J789" s="75"/>
      <c r="K789" s="75"/>
      <c r="L789" s="75"/>
      <c r="M789" s="75"/>
      <c r="N789" s="75"/>
      <c r="O789" s="75"/>
      <c r="P789" s="75"/>
      <c r="Q789" s="75"/>
      <c r="R789" s="75"/>
    </row>
    <row r="790" spans="1:18" s="99" customFormat="1">
      <c r="A790" s="7"/>
      <c r="B790" s="7"/>
      <c r="C790" s="7"/>
      <c r="D790" s="7"/>
      <c r="E790" s="7"/>
      <c r="F790" s="75"/>
      <c r="G790" s="406"/>
      <c r="H790" s="75"/>
      <c r="I790" s="75"/>
      <c r="J790" s="75"/>
      <c r="K790" s="75"/>
      <c r="L790" s="75"/>
      <c r="M790" s="75"/>
      <c r="N790" s="75"/>
      <c r="O790" s="75"/>
      <c r="P790" s="75"/>
      <c r="Q790" s="75"/>
      <c r="R790" s="75"/>
    </row>
    <row r="798" spans="1:18" s="99" customFormat="1">
      <c r="A798" s="7"/>
      <c r="B798" s="7"/>
      <c r="C798" s="7"/>
      <c r="D798" s="7"/>
      <c r="E798" s="7"/>
      <c r="F798" s="75"/>
      <c r="G798" s="406"/>
      <c r="H798" s="75"/>
      <c r="I798" s="75"/>
      <c r="J798" s="75"/>
      <c r="K798" s="75"/>
      <c r="L798" s="75"/>
      <c r="M798" s="75"/>
      <c r="N798" s="75"/>
      <c r="O798" s="75"/>
      <c r="P798" s="75"/>
      <c r="Q798" s="75"/>
      <c r="R798" s="75"/>
    </row>
    <row r="799" spans="1:18" s="99" customFormat="1">
      <c r="A799" s="7"/>
      <c r="B799" s="7"/>
      <c r="C799" s="7"/>
      <c r="D799" s="7"/>
      <c r="E799" s="7"/>
      <c r="F799" s="75"/>
      <c r="G799" s="406"/>
      <c r="H799" s="75"/>
      <c r="I799" s="75"/>
      <c r="J799" s="75"/>
      <c r="K799" s="75"/>
      <c r="L799" s="75"/>
      <c r="M799" s="75"/>
      <c r="N799" s="75"/>
      <c r="O799" s="75"/>
      <c r="P799" s="75"/>
      <c r="Q799" s="75"/>
      <c r="R799" s="75"/>
    </row>
    <row r="800" spans="1:18" s="99" customFormat="1">
      <c r="A800" s="7"/>
      <c r="B800" s="7"/>
      <c r="C800" s="7"/>
      <c r="D800" s="7"/>
      <c r="E800" s="7"/>
      <c r="F800" s="75"/>
      <c r="G800" s="406"/>
      <c r="H800" s="75"/>
      <c r="I800" s="75"/>
      <c r="J800" s="75"/>
      <c r="K800" s="75"/>
      <c r="L800" s="75"/>
      <c r="M800" s="75"/>
      <c r="N800" s="75"/>
      <c r="O800" s="75"/>
      <c r="P800" s="75"/>
      <c r="Q800" s="75"/>
      <c r="R800" s="75"/>
    </row>
    <row r="801" spans="1:18" s="99" customFormat="1">
      <c r="A801" s="7"/>
      <c r="B801" s="7"/>
      <c r="C801" s="7"/>
      <c r="D801" s="7"/>
      <c r="E801" s="7"/>
      <c r="F801" s="75"/>
      <c r="G801" s="406"/>
      <c r="H801" s="75"/>
      <c r="I801" s="75"/>
      <c r="J801" s="75"/>
      <c r="K801" s="75"/>
      <c r="L801" s="75"/>
      <c r="M801" s="75"/>
      <c r="N801" s="75"/>
      <c r="O801" s="75"/>
      <c r="P801" s="75"/>
      <c r="Q801" s="75"/>
      <c r="R801" s="75"/>
    </row>
    <row r="802" spans="1:18" s="99" customFormat="1">
      <c r="A802" s="7"/>
      <c r="B802" s="7"/>
      <c r="C802" s="7"/>
      <c r="D802" s="7"/>
      <c r="E802" s="7"/>
      <c r="F802" s="75"/>
      <c r="G802" s="406"/>
      <c r="H802" s="75"/>
      <c r="I802" s="75"/>
      <c r="J802" s="75"/>
      <c r="K802" s="75"/>
      <c r="L802" s="75"/>
      <c r="M802" s="75"/>
      <c r="N802" s="75"/>
      <c r="O802" s="75"/>
      <c r="P802" s="75"/>
      <c r="Q802" s="75"/>
      <c r="R802" s="75"/>
    </row>
    <row r="803" spans="1:18" s="99" customFormat="1">
      <c r="A803" s="7"/>
      <c r="B803" s="7"/>
      <c r="C803" s="7"/>
      <c r="D803" s="7"/>
      <c r="E803" s="7"/>
      <c r="F803" s="75"/>
      <c r="G803" s="406"/>
      <c r="H803" s="75"/>
      <c r="I803" s="75"/>
      <c r="J803" s="75"/>
      <c r="K803" s="75"/>
      <c r="L803" s="75"/>
      <c r="M803" s="75"/>
      <c r="N803" s="75"/>
      <c r="O803" s="75"/>
      <c r="P803" s="75"/>
      <c r="Q803" s="75"/>
      <c r="R803" s="75"/>
    </row>
    <row r="805" spans="1:18" s="99" customFormat="1">
      <c r="A805" s="7"/>
      <c r="B805" s="7"/>
      <c r="C805" s="7"/>
      <c r="D805" s="7"/>
      <c r="E805" s="7"/>
      <c r="F805" s="75"/>
      <c r="G805" s="406"/>
      <c r="H805" s="75"/>
      <c r="I805" s="75"/>
      <c r="J805" s="75"/>
      <c r="K805" s="75"/>
      <c r="L805" s="75"/>
      <c r="M805" s="75"/>
      <c r="N805" s="75"/>
      <c r="O805" s="75"/>
      <c r="P805" s="75"/>
      <c r="Q805" s="75"/>
      <c r="R805" s="75"/>
    </row>
    <row r="806" spans="1:18" s="99" customFormat="1">
      <c r="A806" s="7"/>
      <c r="B806" s="7"/>
      <c r="C806" s="7"/>
      <c r="D806" s="7"/>
      <c r="E806" s="7"/>
      <c r="F806" s="75"/>
      <c r="G806" s="406"/>
      <c r="H806" s="75"/>
      <c r="I806" s="75"/>
      <c r="J806" s="75"/>
      <c r="K806" s="75"/>
      <c r="L806" s="75"/>
      <c r="M806" s="75"/>
      <c r="N806" s="75"/>
      <c r="O806" s="75"/>
      <c r="P806" s="75"/>
      <c r="Q806" s="75"/>
      <c r="R806" s="75"/>
    </row>
  </sheetData>
  <mergeCells count="815">
    <mergeCell ref="A737:Q737"/>
    <mergeCell ref="A730:F730"/>
    <mergeCell ref="A731:F731"/>
    <mergeCell ref="A732:F732"/>
    <mergeCell ref="A733:F733"/>
    <mergeCell ref="A734:F734"/>
    <mergeCell ref="A735:F735"/>
    <mergeCell ref="A724:E724"/>
    <mergeCell ref="A725:E725"/>
    <mergeCell ref="A726:E726"/>
    <mergeCell ref="A727:E727"/>
    <mergeCell ref="A728:E728"/>
    <mergeCell ref="A729:Q729"/>
    <mergeCell ref="A718:F718"/>
    <mergeCell ref="A719:F719"/>
    <mergeCell ref="A720:F720"/>
    <mergeCell ref="A721:F721"/>
    <mergeCell ref="A722:Q722"/>
    <mergeCell ref="A723:E723"/>
    <mergeCell ref="A712:E712"/>
    <mergeCell ref="A713:E713"/>
    <mergeCell ref="A714:E714"/>
    <mergeCell ref="A715:E715"/>
    <mergeCell ref="A716:Q716"/>
    <mergeCell ref="A717:F717"/>
    <mergeCell ref="A703:A710"/>
    <mergeCell ref="D703:D710"/>
    <mergeCell ref="E703:E710"/>
    <mergeCell ref="F706:F710"/>
    <mergeCell ref="H706:Q710"/>
    <mergeCell ref="A711:E711"/>
    <mergeCell ref="A697:F697"/>
    <mergeCell ref="A698:F698"/>
    <mergeCell ref="A699:F699"/>
    <mergeCell ref="A700:F700"/>
    <mergeCell ref="A701:F701"/>
    <mergeCell ref="A702:Q702"/>
    <mergeCell ref="A691:E691"/>
    <mergeCell ref="A692:E692"/>
    <mergeCell ref="A693:E693"/>
    <mergeCell ref="A694:E694"/>
    <mergeCell ref="A695:E695"/>
    <mergeCell ref="A696:Q696"/>
    <mergeCell ref="N686:N687"/>
    <mergeCell ref="O686:O687"/>
    <mergeCell ref="P686:P687"/>
    <mergeCell ref="Q686:Q687"/>
    <mergeCell ref="A685:A690"/>
    <mergeCell ref="C685:C690"/>
    <mergeCell ref="E685:E690"/>
    <mergeCell ref="D686:D687"/>
    <mergeCell ref="R686:R687"/>
    <mergeCell ref="F689:F690"/>
    <mergeCell ref="H689:Q690"/>
    <mergeCell ref="H686:H687"/>
    <mergeCell ref="I686:I687"/>
    <mergeCell ref="J686:J687"/>
    <mergeCell ref="K686:K687"/>
    <mergeCell ref="L686:L687"/>
    <mergeCell ref="M686:M687"/>
    <mergeCell ref="F686:F687"/>
    <mergeCell ref="G686:G687"/>
    <mergeCell ref="R664:R665"/>
    <mergeCell ref="R671:R672"/>
    <mergeCell ref="R673:R674"/>
    <mergeCell ref="F675:F677"/>
    <mergeCell ref="H675:Q677"/>
    <mergeCell ref="A678:A684"/>
    <mergeCell ref="C678:C684"/>
    <mergeCell ref="E678:E684"/>
    <mergeCell ref="F681:F684"/>
    <mergeCell ref="H681:Q684"/>
    <mergeCell ref="J673:J674"/>
    <mergeCell ref="K673:K674"/>
    <mergeCell ref="L673:L674"/>
    <mergeCell ref="M673:M674"/>
    <mergeCell ref="N673:N674"/>
    <mergeCell ref="O673:O674"/>
    <mergeCell ref="I673:I674"/>
    <mergeCell ref="N671:N672"/>
    <mergeCell ref="O671:O672"/>
    <mergeCell ref="P671:P672"/>
    <mergeCell ref="Q671:Q672"/>
    <mergeCell ref="D673:D674"/>
    <mergeCell ref="F673:F674"/>
    <mergeCell ref="G673:G674"/>
    <mergeCell ref="H673:H674"/>
    <mergeCell ref="H671:H672"/>
    <mergeCell ref="I671:I672"/>
    <mergeCell ref="J671:J672"/>
    <mergeCell ref="K671:K672"/>
    <mergeCell ref="L671:L672"/>
    <mergeCell ref="M671:M672"/>
    <mergeCell ref="P673:P674"/>
    <mergeCell ref="Q673:Q674"/>
    <mergeCell ref="A670:A677"/>
    <mergeCell ref="C670:C677"/>
    <mergeCell ref="E670:E677"/>
    <mergeCell ref="D671:D672"/>
    <mergeCell ref="F671:F672"/>
    <mergeCell ref="G671:G672"/>
    <mergeCell ref="K664:K665"/>
    <mergeCell ref="L664:L665"/>
    <mergeCell ref="M664:M665"/>
    <mergeCell ref="A662:Q662"/>
    <mergeCell ref="A663:A669"/>
    <mergeCell ref="C663:C669"/>
    <mergeCell ref="E663:E669"/>
    <mergeCell ref="D664:D665"/>
    <mergeCell ref="F664:F665"/>
    <mergeCell ref="G664:G665"/>
    <mergeCell ref="H664:H665"/>
    <mergeCell ref="I664:I665"/>
    <mergeCell ref="J664:J665"/>
    <mergeCell ref="Q664:Q665"/>
    <mergeCell ref="F667:F669"/>
    <mergeCell ref="H667:Q669"/>
    <mergeCell ref="N664:N665"/>
    <mergeCell ref="O664:O665"/>
    <mergeCell ref="P664:P665"/>
    <mergeCell ref="A656:F656"/>
    <mergeCell ref="A657:F657"/>
    <mergeCell ref="A658:F658"/>
    <mergeCell ref="A659:F659"/>
    <mergeCell ref="A660:F660"/>
    <mergeCell ref="A661:Q661"/>
    <mergeCell ref="A650:E650"/>
    <mergeCell ref="A651:E651"/>
    <mergeCell ref="A652:E652"/>
    <mergeCell ref="A653:E653"/>
    <mergeCell ref="A654:E654"/>
    <mergeCell ref="A655:Q655"/>
    <mergeCell ref="A641:A649"/>
    <mergeCell ref="C641:C649"/>
    <mergeCell ref="E641:E649"/>
    <mergeCell ref="D644:D649"/>
    <mergeCell ref="F644:F649"/>
    <mergeCell ref="H644:Q649"/>
    <mergeCell ref="A631:A640"/>
    <mergeCell ref="C631:C640"/>
    <mergeCell ref="E631:E640"/>
    <mergeCell ref="D634:D635"/>
    <mergeCell ref="F634:F640"/>
    <mergeCell ref="H634:Q640"/>
    <mergeCell ref="D637:D638"/>
    <mergeCell ref="A625:F625"/>
    <mergeCell ref="A626:F626"/>
    <mergeCell ref="A627:F627"/>
    <mergeCell ref="A628:F628"/>
    <mergeCell ref="A629:Q629"/>
    <mergeCell ref="A630:Q630"/>
    <mergeCell ref="A619:E619"/>
    <mergeCell ref="A620:E620"/>
    <mergeCell ref="A621:E621"/>
    <mergeCell ref="A622:E622"/>
    <mergeCell ref="A623:Q623"/>
    <mergeCell ref="A624:F624"/>
    <mergeCell ref="A613:F613"/>
    <mergeCell ref="A614:F614"/>
    <mergeCell ref="A615:F615"/>
    <mergeCell ref="A616:F616"/>
    <mergeCell ref="A617:Q617"/>
    <mergeCell ref="A618:E618"/>
    <mergeCell ref="A607:E607"/>
    <mergeCell ref="A608:E608"/>
    <mergeCell ref="A609:E609"/>
    <mergeCell ref="A610:E610"/>
    <mergeCell ref="A611:Q611"/>
    <mergeCell ref="A612:F612"/>
    <mergeCell ref="A601:A605"/>
    <mergeCell ref="C601:C605"/>
    <mergeCell ref="E601:E605"/>
    <mergeCell ref="F604:F605"/>
    <mergeCell ref="H604:Q605"/>
    <mergeCell ref="A606:E606"/>
    <mergeCell ref="A592:Q592"/>
    <mergeCell ref="A593:A596"/>
    <mergeCell ref="C593:C596"/>
    <mergeCell ref="E593:E596"/>
    <mergeCell ref="H596:Q596"/>
    <mergeCell ref="A597:A600"/>
    <mergeCell ref="C597:C600"/>
    <mergeCell ref="E597:E600"/>
    <mergeCell ref="H600:Q600"/>
    <mergeCell ref="A586:F586"/>
    <mergeCell ref="A587:F587"/>
    <mergeCell ref="A588:F588"/>
    <mergeCell ref="A589:F589"/>
    <mergeCell ref="A590:F590"/>
    <mergeCell ref="A591:Q591"/>
    <mergeCell ref="A580:E580"/>
    <mergeCell ref="A581:E581"/>
    <mergeCell ref="A582:E582"/>
    <mergeCell ref="A583:E583"/>
    <mergeCell ref="A584:E584"/>
    <mergeCell ref="A585:Q585"/>
    <mergeCell ref="A571:F571"/>
    <mergeCell ref="A572:F572"/>
    <mergeCell ref="A573:F573"/>
    <mergeCell ref="A574:Q574"/>
    <mergeCell ref="A575:Q575"/>
    <mergeCell ref="A576:A579"/>
    <mergeCell ref="C576:C579"/>
    <mergeCell ref="E576:E579"/>
    <mergeCell ref="H579:Q579"/>
    <mergeCell ref="A565:E565"/>
    <mergeCell ref="A566:E566"/>
    <mergeCell ref="A567:E567"/>
    <mergeCell ref="A568:Q568"/>
    <mergeCell ref="A569:F569"/>
    <mergeCell ref="A570:F570"/>
    <mergeCell ref="A559:A562"/>
    <mergeCell ref="C559:C562"/>
    <mergeCell ref="E559:E562"/>
    <mergeCell ref="H562:Q562"/>
    <mergeCell ref="A563:E563"/>
    <mergeCell ref="A564:E564"/>
    <mergeCell ref="A550:F550"/>
    <mergeCell ref="A551:F551"/>
    <mergeCell ref="A552:F552"/>
    <mergeCell ref="A553:Q553"/>
    <mergeCell ref="A554:Q554"/>
    <mergeCell ref="A555:A558"/>
    <mergeCell ref="C555:C558"/>
    <mergeCell ref="E555:E558"/>
    <mergeCell ref="H558:Q558"/>
    <mergeCell ref="A543:E543"/>
    <mergeCell ref="A544:E544"/>
    <mergeCell ref="A545:E545"/>
    <mergeCell ref="A546:E546"/>
    <mergeCell ref="A548:F548"/>
    <mergeCell ref="A549:F549"/>
    <mergeCell ref="A537:Q537"/>
    <mergeCell ref="A538:A541"/>
    <mergeCell ref="C538:C541"/>
    <mergeCell ref="E538:E541"/>
    <mergeCell ref="H541:Q541"/>
    <mergeCell ref="A542:E542"/>
    <mergeCell ref="A531:F531"/>
    <mergeCell ref="A532:F532"/>
    <mergeCell ref="A533:F533"/>
    <mergeCell ref="A534:F534"/>
    <mergeCell ref="A535:F535"/>
    <mergeCell ref="A536:Q536"/>
    <mergeCell ref="A525:E525"/>
    <mergeCell ref="A526:E526"/>
    <mergeCell ref="A527:E527"/>
    <mergeCell ref="A528:E528"/>
    <mergeCell ref="A529:E529"/>
    <mergeCell ref="A530:Q530"/>
    <mergeCell ref="A517:A520"/>
    <mergeCell ref="C517:C520"/>
    <mergeCell ref="E517:E520"/>
    <mergeCell ref="H520:Q520"/>
    <mergeCell ref="A521:A524"/>
    <mergeCell ref="C521:C524"/>
    <mergeCell ref="E521:E524"/>
    <mergeCell ref="H524:Q524"/>
    <mergeCell ref="A509:A512"/>
    <mergeCell ref="C509:C512"/>
    <mergeCell ref="E509:E512"/>
    <mergeCell ref="H512:Q512"/>
    <mergeCell ref="A513:A516"/>
    <mergeCell ref="C513:C516"/>
    <mergeCell ref="E513:E516"/>
    <mergeCell ref="H516:Q516"/>
    <mergeCell ref="A504:A508"/>
    <mergeCell ref="C504:C508"/>
    <mergeCell ref="E504:E508"/>
    <mergeCell ref="D507:D508"/>
    <mergeCell ref="F507:F508"/>
    <mergeCell ref="H507:Q508"/>
    <mergeCell ref="A498:A503"/>
    <mergeCell ref="C498:C503"/>
    <mergeCell ref="E498:E503"/>
    <mergeCell ref="D501:D503"/>
    <mergeCell ref="F501:F503"/>
    <mergeCell ref="H501:Q503"/>
    <mergeCell ref="A492:Q492"/>
    <mergeCell ref="A493:Q493"/>
    <mergeCell ref="A494:A497"/>
    <mergeCell ref="C494:C497"/>
    <mergeCell ref="E494:E497"/>
    <mergeCell ref="H497:Q497"/>
    <mergeCell ref="A486:F486"/>
    <mergeCell ref="A487:F487"/>
    <mergeCell ref="A488:F488"/>
    <mergeCell ref="A489:F489"/>
    <mergeCell ref="A490:F490"/>
    <mergeCell ref="A491:Q491"/>
    <mergeCell ref="A480:E480"/>
    <mergeCell ref="A481:E481"/>
    <mergeCell ref="A482:E482"/>
    <mergeCell ref="A483:E483"/>
    <mergeCell ref="A484:E484"/>
    <mergeCell ref="A485:Q485"/>
    <mergeCell ref="A474:F474"/>
    <mergeCell ref="A475:F475"/>
    <mergeCell ref="A476:F476"/>
    <mergeCell ref="A477:F477"/>
    <mergeCell ref="A478:F478"/>
    <mergeCell ref="A479:Q479"/>
    <mergeCell ref="A468:E468"/>
    <mergeCell ref="A469:E469"/>
    <mergeCell ref="A470:E470"/>
    <mergeCell ref="A471:E471"/>
    <mergeCell ref="A472:E472"/>
    <mergeCell ref="A473:Q473"/>
    <mergeCell ref="A460:A463"/>
    <mergeCell ref="B460:B463"/>
    <mergeCell ref="C460:C463"/>
    <mergeCell ref="E460:E463"/>
    <mergeCell ref="H463:Q463"/>
    <mergeCell ref="A464:A467"/>
    <mergeCell ref="B464:B467"/>
    <mergeCell ref="C464:C467"/>
    <mergeCell ref="E464:E467"/>
    <mergeCell ref="H467:Q467"/>
    <mergeCell ref="A452:A455"/>
    <mergeCell ref="B452:B455"/>
    <mergeCell ref="C452:C455"/>
    <mergeCell ref="E452:E455"/>
    <mergeCell ref="H455:Q455"/>
    <mergeCell ref="A456:A459"/>
    <mergeCell ref="B456:B459"/>
    <mergeCell ref="C456:C459"/>
    <mergeCell ref="E456:E459"/>
    <mergeCell ref="H459:Q459"/>
    <mergeCell ref="A444:A447"/>
    <mergeCell ref="C444:C447"/>
    <mergeCell ref="E444:E447"/>
    <mergeCell ref="H447:Q447"/>
    <mergeCell ref="A448:A451"/>
    <mergeCell ref="B448:B451"/>
    <mergeCell ref="C448:C451"/>
    <mergeCell ref="E448:E451"/>
    <mergeCell ref="H451:Q451"/>
    <mergeCell ref="A439:A443"/>
    <mergeCell ref="C439:C443"/>
    <mergeCell ref="E439:E443"/>
    <mergeCell ref="D442:D443"/>
    <mergeCell ref="F442:F443"/>
    <mergeCell ref="H442:Q443"/>
    <mergeCell ref="A432:F432"/>
    <mergeCell ref="A433:F433"/>
    <mergeCell ref="A434:F434"/>
    <mergeCell ref="A435:F435"/>
    <mergeCell ref="A436:F436"/>
    <mergeCell ref="A438:Q438"/>
    <mergeCell ref="A426:E426"/>
    <mergeCell ref="A427:E427"/>
    <mergeCell ref="A428:E428"/>
    <mergeCell ref="A429:E429"/>
    <mergeCell ref="A430:E430"/>
    <mergeCell ref="A431:Q431"/>
    <mergeCell ref="A418:A421"/>
    <mergeCell ref="C418:C421"/>
    <mergeCell ref="E418:E421"/>
    <mergeCell ref="H421:Q421"/>
    <mergeCell ref="A422:A425"/>
    <mergeCell ref="C422:C425"/>
    <mergeCell ref="E422:E425"/>
    <mergeCell ref="H425:Q425"/>
    <mergeCell ref="A414:A417"/>
    <mergeCell ref="B414:B415"/>
    <mergeCell ref="C414:C417"/>
    <mergeCell ref="E414:E417"/>
    <mergeCell ref="B416:B417"/>
    <mergeCell ref="H417:Q417"/>
    <mergeCell ref="A408:F408"/>
    <mergeCell ref="A409:F409"/>
    <mergeCell ref="A410:F410"/>
    <mergeCell ref="A411:F411"/>
    <mergeCell ref="A412:Q412"/>
    <mergeCell ref="A413:Q413"/>
    <mergeCell ref="A402:E402"/>
    <mergeCell ref="A403:E403"/>
    <mergeCell ref="A404:E404"/>
    <mergeCell ref="A405:E405"/>
    <mergeCell ref="A406:Q406"/>
    <mergeCell ref="A407:E407"/>
    <mergeCell ref="A397:A400"/>
    <mergeCell ref="B397:B400"/>
    <mergeCell ref="C397:C400"/>
    <mergeCell ref="E397:E400"/>
    <mergeCell ref="H400:Q400"/>
    <mergeCell ref="A401:E401"/>
    <mergeCell ref="A392:A396"/>
    <mergeCell ref="B392:B396"/>
    <mergeCell ref="C392:C396"/>
    <mergeCell ref="E392:E396"/>
    <mergeCell ref="F395:F396"/>
    <mergeCell ref="H395:Q396"/>
    <mergeCell ref="A387:A391"/>
    <mergeCell ref="B387:B391"/>
    <mergeCell ref="C387:C391"/>
    <mergeCell ref="E387:E391"/>
    <mergeCell ref="F390:F391"/>
    <mergeCell ref="H390:Q391"/>
    <mergeCell ref="A382:A386"/>
    <mergeCell ref="B382:B386"/>
    <mergeCell ref="C382:C386"/>
    <mergeCell ref="E382:E386"/>
    <mergeCell ref="F385:F386"/>
    <mergeCell ref="H385:Q386"/>
    <mergeCell ref="A377:A381"/>
    <mergeCell ref="B377:B381"/>
    <mergeCell ref="C377:C381"/>
    <mergeCell ref="E377:E381"/>
    <mergeCell ref="F380:F381"/>
    <mergeCell ref="H380:Q381"/>
    <mergeCell ref="A372:A376"/>
    <mergeCell ref="B372:B376"/>
    <mergeCell ref="C372:C376"/>
    <mergeCell ref="E372:E376"/>
    <mergeCell ref="F375:F376"/>
    <mergeCell ref="H375:Q376"/>
    <mergeCell ref="A367:A371"/>
    <mergeCell ref="B367:B371"/>
    <mergeCell ref="C367:C371"/>
    <mergeCell ref="E367:E371"/>
    <mergeCell ref="F370:F371"/>
    <mergeCell ref="H370:Q371"/>
    <mergeCell ref="A362:A366"/>
    <mergeCell ref="B362:B366"/>
    <mergeCell ref="C362:C366"/>
    <mergeCell ref="E362:E366"/>
    <mergeCell ref="F365:F366"/>
    <mergeCell ref="H365:Q366"/>
    <mergeCell ref="A357:A361"/>
    <mergeCell ref="B357:B361"/>
    <mergeCell ref="C357:C361"/>
    <mergeCell ref="E357:E361"/>
    <mergeCell ref="F360:F361"/>
    <mergeCell ref="H360:Q361"/>
    <mergeCell ref="A352:A356"/>
    <mergeCell ref="B352:B356"/>
    <mergeCell ref="C352:C356"/>
    <mergeCell ref="E352:E356"/>
    <mergeCell ref="F355:F356"/>
    <mergeCell ref="H355:Q356"/>
    <mergeCell ref="A347:A351"/>
    <mergeCell ref="B347:B351"/>
    <mergeCell ref="C347:C351"/>
    <mergeCell ref="E347:E351"/>
    <mergeCell ref="F350:F351"/>
    <mergeCell ref="H350:Q351"/>
    <mergeCell ref="A342:A346"/>
    <mergeCell ref="B342:B346"/>
    <mergeCell ref="C342:C346"/>
    <mergeCell ref="E342:E346"/>
    <mergeCell ref="F345:F346"/>
    <mergeCell ref="H345:Q346"/>
    <mergeCell ref="A337:A341"/>
    <mergeCell ref="B337:B341"/>
    <mergeCell ref="C337:C341"/>
    <mergeCell ref="E337:E341"/>
    <mergeCell ref="F340:F341"/>
    <mergeCell ref="H340:Q341"/>
    <mergeCell ref="A332:A336"/>
    <mergeCell ref="B332:B336"/>
    <mergeCell ref="C332:C336"/>
    <mergeCell ref="E332:E336"/>
    <mergeCell ref="F335:F336"/>
    <mergeCell ref="H335:Q336"/>
    <mergeCell ref="A327:A331"/>
    <mergeCell ref="B327:B331"/>
    <mergeCell ref="C327:C331"/>
    <mergeCell ref="E327:E331"/>
    <mergeCell ref="F330:F331"/>
    <mergeCell ref="H330:Q331"/>
    <mergeCell ref="A322:A326"/>
    <mergeCell ref="B322:B326"/>
    <mergeCell ref="C322:C326"/>
    <mergeCell ref="E322:E326"/>
    <mergeCell ref="F325:F326"/>
    <mergeCell ref="H325:Q326"/>
    <mergeCell ref="A317:A321"/>
    <mergeCell ref="B317:B321"/>
    <mergeCell ref="C317:C321"/>
    <mergeCell ref="E317:E321"/>
    <mergeCell ref="F320:F321"/>
    <mergeCell ref="H320:Q321"/>
    <mergeCell ref="A312:A316"/>
    <mergeCell ref="B312:B316"/>
    <mergeCell ref="C312:C316"/>
    <mergeCell ref="E312:E316"/>
    <mergeCell ref="F315:F316"/>
    <mergeCell ref="H315:Q316"/>
    <mergeCell ref="A307:A311"/>
    <mergeCell ref="B307:B311"/>
    <mergeCell ref="C307:C311"/>
    <mergeCell ref="E307:E311"/>
    <mergeCell ref="F310:F311"/>
    <mergeCell ref="H310:Q311"/>
    <mergeCell ref="A298:A302"/>
    <mergeCell ref="E298:E302"/>
    <mergeCell ref="F301:F302"/>
    <mergeCell ref="H301:Q302"/>
    <mergeCell ref="A303:A306"/>
    <mergeCell ref="E303:E306"/>
    <mergeCell ref="H306:Q306"/>
    <mergeCell ref="A293:A297"/>
    <mergeCell ref="C293:C297"/>
    <mergeCell ref="E293:E297"/>
    <mergeCell ref="D296:D297"/>
    <mergeCell ref="F296:F297"/>
    <mergeCell ref="H296:Q297"/>
    <mergeCell ref="A288:A292"/>
    <mergeCell ref="C288:C292"/>
    <mergeCell ref="E288:E292"/>
    <mergeCell ref="D291:D292"/>
    <mergeCell ref="F291:F292"/>
    <mergeCell ref="H291:Q292"/>
    <mergeCell ref="A283:A287"/>
    <mergeCell ref="C283:C287"/>
    <mergeCell ref="E283:E287"/>
    <mergeCell ref="D286:D287"/>
    <mergeCell ref="F286:F287"/>
    <mergeCell ref="H286:Q287"/>
    <mergeCell ref="H275:Q277"/>
    <mergeCell ref="A278:A282"/>
    <mergeCell ref="C278:C282"/>
    <mergeCell ref="E278:E282"/>
    <mergeCell ref="D281:D282"/>
    <mergeCell ref="F281:F282"/>
    <mergeCell ref="H281:Q282"/>
    <mergeCell ref="A267:A271"/>
    <mergeCell ref="C267:C271"/>
    <mergeCell ref="E267:E271"/>
    <mergeCell ref="F270:F271"/>
    <mergeCell ref="H270:Q271"/>
    <mergeCell ref="A272:A277"/>
    <mergeCell ref="C272:C277"/>
    <mergeCell ref="E272:E277"/>
    <mergeCell ref="D275:D277"/>
    <mergeCell ref="F275:F277"/>
    <mergeCell ref="A262:A266"/>
    <mergeCell ref="C262:C266"/>
    <mergeCell ref="E262:E266"/>
    <mergeCell ref="D265:D266"/>
    <mergeCell ref="F265:F266"/>
    <mergeCell ref="H265:Q266"/>
    <mergeCell ref="A255:Q255"/>
    <mergeCell ref="A256:Q256"/>
    <mergeCell ref="A257:A261"/>
    <mergeCell ref="C257:C261"/>
    <mergeCell ref="E257:E261"/>
    <mergeCell ref="D260:D261"/>
    <mergeCell ref="F260:F261"/>
    <mergeCell ref="H260:Q261"/>
    <mergeCell ref="A249:Q249"/>
    <mergeCell ref="A250:F250"/>
    <mergeCell ref="A251:F251"/>
    <mergeCell ref="A252:F252"/>
    <mergeCell ref="A253:F253"/>
    <mergeCell ref="A254:F254"/>
    <mergeCell ref="M247:M248"/>
    <mergeCell ref="N247:N248"/>
    <mergeCell ref="O247:O248"/>
    <mergeCell ref="P247:P248"/>
    <mergeCell ref="Q247:Q248"/>
    <mergeCell ref="R247:R248"/>
    <mergeCell ref="G247:G248"/>
    <mergeCell ref="H247:H248"/>
    <mergeCell ref="I247:I248"/>
    <mergeCell ref="J247:J248"/>
    <mergeCell ref="K247:K248"/>
    <mergeCell ref="L247:L248"/>
    <mergeCell ref="A243:E243"/>
    <mergeCell ref="A244:E244"/>
    <mergeCell ref="A245:E245"/>
    <mergeCell ref="A246:E246"/>
    <mergeCell ref="A247:E248"/>
    <mergeCell ref="F247:F248"/>
    <mergeCell ref="A238:A241"/>
    <mergeCell ref="B238:B241"/>
    <mergeCell ref="C238:C241"/>
    <mergeCell ref="E238:E241"/>
    <mergeCell ref="H241:Q241"/>
    <mergeCell ref="A242:Q242"/>
    <mergeCell ref="A230:A233"/>
    <mergeCell ref="B230:B233"/>
    <mergeCell ref="C230:C233"/>
    <mergeCell ref="E230:E233"/>
    <mergeCell ref="H233:Q233"/>
    <mergeCell ref="A234:A237"/>
    <mergeCell ref="B234:B237"/>
    <mergeCell ref="C234:C237"/>
    <mergeCell ref="E234:E237"/>
    <mergeCell ref="H237:Q237"/>
    <mergeCell ref="A222:A225"/>
    <mergeCell ref="B222:B225"/>
    <mergeCell ref="C222:C225"/>
    <mergeCell ref="E222:E225"/>
    <mergeCell ref="H225:Q225"/>
    <mergeCell ref="A226:A229"/>
    <mergeCell ref="B226:B229"/>
    <mergeCell ref="C226:C229"/>
    <mergeCell ref="E226:E229"/>
    <mergeCell ref="H229:Q229"/>
    <mergeCell ref="A214:A217"/>
    <mergeCell ref="B214:B217"/>
    <mergeCell ref="C214:C217"/>
    <mergeCell ref="E214:E217"/>
    <mergeCell ref="H217:Q217"/>
    <mergeCell ref="A218:A221"/>
    <mergeCell ref="B218:B221"/>
    <mergeCell ref="C218:C221"/>
    <mergeCell ref="E218:E221"/>
    <mergeCell ref="H221:Q221"/>
    <mergeCell ref="A206:A209"/>
    <mergeCell ref="B206:B209"/>
    <mergeCell ref="C206:C209"/>
    <mergeCell ref="E206:E209"/>
    <mergeCell ref="H209:Q209"/>
    <mergeCell ref="A210:A213"/>
    <mergeCell ref="B210:B213"/>
    <mergeCell ref="C210:C213"/>
    <mergeCell ref="E210:E213"/>
    <mergeCell ref="H213:Q213"/>
    <mergeCell ref="A198:A201"/>
    <mergeCell ref="B198:B201"/>
    <mergeCell ref="C198:C201"/>
    <mergeCell ref="E198:E201"/>
    <mergeCell ref="H201:Q201"/>
    <mergeCell ref="A202:A205"/>
    <mergeCell ref="B202:B205"/>
    <mergeCell ref="C202:C205"/>
    <mergeCell ref="E202:E205"/>
    <mergeCell ref="H205:Q205"/>
    <mergeCell ref="A190:A193"/>
    <mergeCell ref="B190:B193"/>
    <mergeCell ref="C190:C193"/>
    <mergeCell ref="E190:E193"/>
    <mergeCell ref="H193:Q193"/>
    <mergeCell ref="A194:A197"/>
    <mergeCell ref="B194:B197"/>
    <mergeCell ref="C194:C197"/>
    <mergeCell ref="E194:E197"/>
    <mergeCell ref="H197:Q197"/>
    <mergeCell ref="A182:A185"/>
    <mergeCell ref="B182:B185"/>
    <mergeCell ref="C182:C185"/>
    <mergeCell ref="E182:E185"/>
    <mergeCell ref="H185:Q185"/>
    <mergeCell ref="A186:A189"/>
    <mergeCell ref="B186:B189"/>
    <mergeCell ref="C186:C189"/>
    <mergeCell ref="E186:E189"/>
    <mergeCell ref="H189:Q189"/>
    <mergeCell ref="A174:A177"/>
    <mergeCell ref="B174:B177"/>
    <mergeCell ref="C174:C177"/>
    <mergeCell ref="E174:E177"/>
    <mergeCell ref="H177:Q177"/>
    <mergeCell ref="A178:A181"/>
    <mergeCell ref="B178:B181"/>
    <mergeCell ref="C178:C181"/>
    <mergeCell ref="E178:E181"/>
    <mergeCell ref="H181:Q181"/>
    <mergeCell ref="A166:A169"/>
    <mergeCell ref="B166:B169"/>
    <mergeCell ref="C166:C169"/>
    <mergeCell ref="E166:E169"/>
    <mergeCell ref="H169:Q169"/>
    <mergeCell ref="A170:A173"/>
    <mergeCell ref="B170:B173"/>
    <mergeCell ref="C170:C173"/>
    <mergeCell ref="E170:E173"/>
    <mergeCell ref="H173:Q173"/>
    <mergeCell ref="A160:A165"/>
    <mergeCell ref="C160:C165"/>
    <mergeCell ref="E160:E165"/>
    <mergeCell ref="D163:D165"/>
    <mergeCell ref="F163:F165"/>
    <mergeCell ref="H163:Q165"/>
    <mergeCell ref="A155:A159"/>
    <mergeCell ref="C155:C159"/>
    <mergeCell ref="E155:E159"/>
    <mergeCell ref="D158:D159"/>
    <mergeCell ref="F158:F159"/>
    <mergeCell ref="H158:Q159"/>
    <mergeCell ref="A149:A154"/>
    <mergeCell ref="C149:C154"/>
    <mergeCell ref="E149:E154"/>
    <mergeCell ref="D152:D154"/>
    <mergeCell ref="F152:F154"/>
    <mergeCell ref="H152:Q154"/>
    <mergeCell ref="A143:A148"/>
    <mergeCell ref="C143:C148"/>
    <mergeCell ref="E143:E148"/>
    <mergeCell ref="D146:D148"/>
    <mergeCell ref="F146:F148"/>
    <mergeCell ref="H146:Q148"/>
    <mergeCell ref="A136:A142"/>
    <mergeCell ref="C136:C142"/>
    <mergeCell ref="E136:E142"/>
    <mergeCell ref="D139:D142"/>
    <mergeCell ref="F139:F142"/>
    <mergeCell ref="H139:Q142"/>
    <mergeCell ref="H121:Q124"/>
    <mergeCell ref="A125:A131"/>
    <mergeCell ref="E125:E131"/>
    <mergeCell ref="F128:F131"/>
    <mergeCell ref="H128:Q131"/>
    <mergeCell ref="A132:A135"/>
    <mergeCell ref="C132:C135"/>
    <mergeCell ref="E132:E135"/>
    <mergeCell ref="H135:Q135"/>
    <mergeCell ref="A113:A117"/>
    <mergeCell ref="E113:E117"/>
    <mergeCell ref="F116:F117"/>
    <mergeCell ref="H116:Q117"/>
    <mergeCell ref="A118:A124"/>
    <mergeCell ref="C118:C124"/>
    <mergeCell ref="E118:E124"/>
    <mergeCell ref="D121:D124"/>
    <mergeCell ref="F121:F124"/>
    <mergeCell ref="A100:A107"/>
    <mergeCell ref="D100:D107"/>
    <mergeCell ref="E100:E107"/>
    <mergeCell ref="F103:F107"/>
    <mergeCell ref="H103:Q107"/>
    <mergeCell ref="A108:A112"/>
    <mergeCell ref="C108:C112"/>
    <mergeCell ref="E108:E112"/>
    <mergeCell ref="D111:D112"/>
    <mergeCell ref="F111:F112"/>
    <mergeCell ref="H111:Q112"/>
    <mergeCell ref="A88:A91"/>
    <mergeCell ref="E88:E91"/>
    <mergeCell ref="H91:Q91"/>
    <mergeCell ref="A92:A99"/>
    <mergeCell ref="C92:C99"/>
    <mergeCell ref="E92:E99"/>
    <mergeCell ref="D95:D99"/>
    <mergeCell ref="F95:F99"/>
    <mergeCell ref="H95:Q99"/>
    <mergeCell ref="A80:A87"/>
    <mergeCell ref="C80:C87"/>
    <mergeCell ref="E80:E87"/>
    <mergeCell ref="D83:D87"/>
    <mergeCell ref="F83:F87"/>
    <mergeCell ref="H83:Q87"/>
    <mergeCell ref="A74:A79"/>
    <mergeCell ref="C74:C79"/>
    <mergeCell ref="E74:E79"/>
    <mergeCell ref="D77:D79"/>
    <mergeCell ref="F77:F79"/>
    <mergeCell ref="H77:Q79"/>
    <mergeCell ref="A64:A67"/>
    <mergeCell ref="C64:C67"/>
    <mergeCell ref="E64:E67"/>
    <mergeCell ref="H67:Q67"/>
    <mergeCell ref="A68:A73"/>
    <mergeCell ref="C68:C73"/>
    <mergeCell ref="E68:E73"/>
    <mergeCell ref="D71:D73"/>
    <mergeCell ref="F71:F73"/>
    <mergeCell ref="H71:Q73"/>
    <mergeCell ref="A55:A63"/>
    <mergeCell ref="C55:C63"/>
    <mergeCell ref="E55:E63"/>
    <mergeCell ref="D58:D63"/>
    <mergeCell ref="F58:F63"/>
    <mergeCell ref="H58:Q63"/>
    <mergeCell ref="A49:A54"/>
    <mergeCell ref="C49:C54"/>
    <mergeCell ref="E49:E54"/>
    <mergeCell ref="D52:D54"/>
    <mergeCell ref="F52:F54"/>
    <mergeCell ref="H52:Q54"/>
    <mergeCell ref="A41:A48"/>
    <mergeCell ref="C41:C48"/>
    <mergeCell ref="E41:E48"/>
    <mergeCell ref="D44:D48"/>
    <mergeCell ref="F44:F48"/>
    <mergeCell ref="H44:Q48"/>
    <mergeCell ref="A30:A33"/>
    <mergeCell ref="C30:C33"/>
    <mergeCell ref="E30:E33"/>
    <mergeCell ref="H33:Q33"/>
    <mergeCell ref="A34:A40"/>
    <mergeCell ref="C34:C40"/>
    <mergeCell ref="E34:E40"/>
    <mergeCell ref="D37:D40"/>
    <mergeCell ref="F37:F40"/>
    <mergeCell ref="H37:Q40"/>
    <mergeCell ref="A24:A29"/>
    <mergeCell ref="C24:C29"/>
    <mergeCell ref="E24:E29"/>
    <mergeCell ref="D27:D29"/>
    <mergeCell ref="F27:F29"/>
    <mergeCell ref="H27:Q29"/>
    <mergeCell ref="F14:F15"/>
    <mergeCell ref="G14:G15"/>
    <mergeCell ref="H14:Q14"/>
    <mergeCell ref="R14:R15"/>
    <mergeCell ref="A19:A23"/>
    <mergeCell ref="C19:C23"/>
    <mergeCell ref="E19:E23"/>
    <mergeCell ref="D22:D23"/>
    <mergeCell ref="F22:F23"/>
    <mergeCell ref="H22:Q23"/>
    <mergeCell ref="O5:Q5"/>
    <mergeCell ref="A9:Q9"/>
    <mergeCell ref="A10:Q10"/>
    <mergeCell ref="A11:Q11"/>
    <mergeCell ref="A13:Q13"/>
    <mergeCell ref="A14:A15"/>
    <mergeCell ref="B14:B15"/>
    <mergeCell ref="C14:C15"/>
    <mergeCell ref="D14:D15"/>
    <mergeCell ref="E14:E15"/>
  </mergeCells>
  <pageMargins left="0.70866141732283472" right="0.70866141732283472" top="0.74803149606299213" bottom="0.74803149606299213" header="0.31496062992125984" footer="0.31496062992125984"/>
  <pageSetup paperSize="8" scale="23" fitToHeight="120" orientation="landscape" r:id="rId1"/>
  <rowBreaks count="6" manualBreakCount="6">
    <brk id="79" max="16" man="1"/>
    <brk id="165" max="16" man="1"/>
    <brk id="326" max="16" man="1"/>
    <brk id="503" max="16" man="1"/>
    <brk id="605" max="16" man="1"/>
    <brk id="701" max="16" man="1"/>
  </rowBreaks>
</worksheet>
</file>

<file path=xl/worksheets/sheet25.xml><?xml version="1.0" encoding="utf-8"?>
<worksheet xmlns="http://schemas.openxmlformats.org/spreadsheetml/2006/main" xmlns:r="http://schemas.openxmlformats.org/officeDocument/2006/relationships">
  <sheetPr codeName="Лист25"/>
  <dimension ref="A2:R806"/>
  <sheetViews>
    <sheetView tabSelected="1" view="pageBreakPreview" topLeftCell="C553" zoomScale="30" zoomScaleNormal="25" zoomScaleSheetLayoutView="30" workbookViewId="0">
      <selection activeCell="H600" sqref="H600:Q600"/>
    </sheetView>
  </sheetViews>
  <sheetFormatPr defaultColWidth="8.88671875" defaultRowHeight="33"/>
  <cols>
    <col min="1" max="1" width="16" style="7" customWidth="1"/>
    <col min="2" max="2" width="93.77734375" style="7" customWidth="1"/>
    <col min="3" max="3" width="55.77734375" style="7" customWidth="1"/>
    <col min="4" max="4" width="63.77734375" style="7" customWidth="1"/>
    <col min="5" max="5" width="26.21875" style="7" customWidth="1"/>
    <col min="6" max="6" width="40.77734375" style="75" customWidth="1"/>
    <col min="7" max="7" width="38.77734375" style="406" customWidth="1"/>
    <col min="8" max="16" width="38.77734375" style="75" customWidth="1"/>
    <col min="17" max="17" width="35.44140625" style="75" customWidth="1"/>
    <col min="18" max="18" width="38.77734375" style="75" customWidth="1"/>
    <col min="19" max="16384" width="8.88671875" style="7"/>
  </cols>
  <sheetData>
    <row r="2" spans="1:18" ht="69" customHeight="1" thickBot="1">
      <c r="K2" s="350" t="s">
        <v>710</v>
      </c>
    </row>
    <row r="3" spans="1:18" ht="168" customHeight="1" thickBot="1">
      <c r="I3" s="341" t="s">
        <v>703</v>
      </c>
      <c r="J3" s="342">
        <v>733</v>
      </c>
      <c r="K3" s="342"/>
      <c r="L3" s="343" t="s">
        <v>704</v>
      </c>
    </row>
    <row r="4" spans="1:18" s="85" customFormat="1" ht="168" customHeight="1" thickBot="1">
      <c r="B4" s="87"/>
      <c r="C4" s="87"/>
      <c r="D4" s="88"/>
      <c r="E4" s="295"/>
      <c r="F4" s="295"/>
      <c r="G4" s="407"/>
      <c r="H4" s="87"/>
      <c r="I4" s="341" t="s">
        <v>705</v>
      </c>
      <c r="J4" s="344">
        <v>0</v>
      </c>
      <c r="K4" s="345"/>
      <c r="L4" s="346" t="s">
        <v>706</v>
      </c>
      <c r="M4" s="349" t="s">
        <v>709</v>
      </c>
      <c r="N4" s="295"/>
      <c r="O4" s="89"/>
      <c r="P4" s="90"/>
      <c r="Q4" s="90"/>
      <c r="R4" s="87"/>
    </row>
    <row r="5" spans="1:18" s="76" customFormat="1" ht="168" customHeight="1" thickBot="1">
      <c r="C5" s="93"/>
      <c r="D5" s="88"/>
      <c r="E5" s="295"/>
      <c r="F5" s="295"/>
      <c r="G5" s="457"/>
      <c r="H5" s="94"/>
      <c r="I5" s="341" t="s">
        <v>707</v>
      </c>
      <c r="J5" s="347">
        <f>ROUND(J4/J3,2)</f>
        <v>0</v>
      </c>
      <c r="K5" s="347"/>
      <c r="L5" s="343" t="s">
        <v>708</v>
      </c>
      <c r="M5" s="295"/>
      <c r="N5" s="295"/>
      <c r="O5" s="659"/>
      <c r="P5" s="660"/>
      <c r="Q5" s="660"/>
      <c r="R5" s="94"/>
    </row>
    <row r="6" spans="1:18" s="76" customFormat="1" ht="54.75" customHeight="1">
      <c r="B6" s="96"/>
      <c r="C6" s="96"/>
      <c r="D6" s="88"/>
      <c r="E6" s="295"/>
      <c r="F6" s="295"/>
      <c r="G6" s="407"/>
      <c r="H6" s="96"/>
      <c r="I6" s="97"/>
      <c r="J6" s="97"/>
      <c r="K6" s="97"/>
      <c r="L6" s="95"/>
      <c r="M6" s="295"/>
      <c r="N6" s="295"/>
      <c r="O6" s="91"/>
      <c r="P6" s="92"/>
      <c r="Q6" s="92"/>
      <c r="R6" s="96"/>
    </row>
    <row r="7" spans="1:18" s="76" customFormat="1" ht="54.75" customHeight="1">
      <c r="B7" s="81"/>
      <c r="C7" s="81"/>
      <c r="D7" s="84"/>
      <c r="G7" s="408"/>
      <c r="H7" s="86"/>
      <c r="I7" s="86"/>
      <c r="J7" s="86"/>
      <c r="K7" s="86"/>
      <c r="L7" s="82"/>
      <c r="N7" s="83"/>
      <c r="O7" s="91"/>
      <c r="P7" s="92"/>
      <c r="Q7" s="92"/>
      <c r="R7" s="86"/>
    </row>
    <row r="8" spans="1:18" s="76" customFormat="1" ht="54.75" customHeight="1">
      <c r="A8" s="27"/>
      <c r="B8" s="27"/>
      <c r="C8" s="28"/>
      <c r="D8" s="27"/>
      <c r="E8" s="27"/>
      <c r="F8" s="38"/>
      <c r="G8" s="409"/>
      <c r="H8" s="38"/>
      <c r="I8" s="38"/>
      <c r="J8" s="38"/>
      <c r="K8" s="38"/>
      <c r="L8" s="38"/>
      <c r="M8" s="74"/>
      <c r="N8" s="74"/>
      <c r="O8" s="74"/>
      <c r="P8" s="74"/>
      <c r="Q8" s="80"/>
      <c r="R8" s="38"/>
    </row>
    <row r="9" spans="1:18" s="76" customFormat="1" ht="54.75" customHeight="1">
      <c r="A9" s="661" t="s">
        <v>0</v>
      </c>
      <c r="B9" s="661"/>
      <c r="C9" s="661"/>
      <c r="D9" s="661"/>
      <c r="E9" s="661"/>
      <c r="F9" s="661"/>
      <c r="G9" s="661"/>
      <c r="H9" s="661"/>
      <c r="I9" s="661"/>
      <c r="J9" s="661"/>
      <c r="K9" s="661"/>
      <c r="L9" s="661"/>
      <c r="M9" s="661"/>
      <c r="N9" s="661"/>
      <c r="O9" s="661"/>
      <c r="P9" s="661"/>
      <c r="Q9" s="661"/>
    </row>
    <row r="10" spans="1:18" s="76" customFormat="1" ht="54.75" customHeight="1">
      <c r="A10" s="652" t="s">
        <v>504</v>
      </c>
      <c r="B10" s="652"/>
      <c r="C10" s="652"/>
      <c r="D10" s="652"/>
      <c r="E10" s="652"/>
      <c r="F10" s="652"/>
      <c r="G10" s="652"/>
      <c r="H10" s="652"/>
      <c r="I10" s="652"/>
      <c r="J10" s="652"/>
      <c r="K10" s="652"/>
      <c r="L10" s="652"/>
      <c r="M10" s="652"/>
      <c r="N10" s="652"/>
      <c r="O10" s="652"/>
      <c r="P10" s="652"/>
      <c r="Q10" s="652"/>
    </row>
    <row r="11" spans="1:18" s="76" customFormat="1" ht="54.75" customHeight="1">
      <c r="A11" s="652" t="s">
        <v>505</v>
      </c>
      <c r="B11" s="653"/>
      <c r="C11" s="653"/>
      <c r="D11" s="653"/>
      <c r="E11" s="653"/>
      <c r="F11" s="653"/>
      <c r="G11" s="653"/>
      <c r="H11" s="653"/>
      <c r="I11" s="653"/>
      <c r="J11" s="653"/>
      <c r="K11" s="653"/>
      <c r="L11" s="653"/>
      <c r="M11" s="653"/>
      <c r="N11" s="653"/>
      <c r="O11" s="653"/>
      <c r="P11" s="653"/>
      <c r="Q11" s="653"/>
    </row>
    <row r="12" spans="1:18" s="76" customFormat="1" ht="54.75" customHeight="1">
      <c r="A12" s="569"/>
      <c r="B12" s="570"/>
      <c r="C12" s="570"/>
      <c r="D12" s="570"/>
      <c r="E12" s="570"/>
      <c r="F12" s="570"/>
      <c r="G12" s="410"/>
      <c r="H12" s="348" t="s">
        <v>739</v>
      </c>
      <c r="I12" s="570"/>
      <c r="J12" s="570"/>
      <c r="K12" s="570"/>
      <c r="L12" s="570"/>
      <c r="M12" s="570"/>
      <c r="N12" s="570"/>
      <c r="O12" s="570"/>
      <c r="P12" s="570"/>
      <c r="Q12" s="570"/>
      <c r="R12" s="348"/>
    </row>
    <row r="13" spans="1:18" ht="54.75" customHeight="1" thickBot="1">
      <c r="A13" s="654"/>
      <c r="B13" s="654"/>
      <c r="C13" s="654"/>
      <c r="D13" s="654"/>
      <c r="E13" s="654"/>
      <c r="F13" s="654"/>
      <c r="G13" s="654"/>
      <c r="H13" s="654"/>
      <c r="I13" s="654"/>
      <c r="J13" s="654"/>
      <c r="K13" s="654"/>
      <c r="L13" s="654"/>
      <c r="M13" s="654"/>
      <c r="N13" s="654"/>
      <c r="O13" s="654"/>
      <c r="P13" s="654"/>
      <c r="Q13" s="654"/>
      <c r="R13" s="7"/>
    </row>
    <row r="14" spans="1:18" ht="62.25" customHeight="1" thickBot="1">
      <c r="A14" s="655" t="s">
        <v>500</v>
      </c>
      <c r="B14" s="657" t="s">
        <v>1</v>
      </c>
      <c r="C14" s="655" t="s">
        <v>501</v>
      </c>
      <c r="D14" s="655" t="s">
        <v>503</v>
      </c>
      <c r="E14" s="657" t="s">
        <v>2</v>
      </c>
      <c r="F14" s="648" t="s">
        <v>502</v>
      </c>
      <c r="G14" s="622" t="s">
        <v>711</v>
      </c>
      <c r="H14" s="650" t="s">
        <v>3</v>
      </c>
      <c r="I14" s="651"/>
      <c r="J14" s="651"/>
      <c r="K14" s="651"/>
      <c r="L14" s="651"/>
      <c r="M14" s="651"/>
      <c r="N14" s="651"/>
      <c r="O14" s="651"/>
      <c r="P14" s="651"/>
      <c r="Q14" s="651"/>
      <c r="R14" s="622" t="s">
        <v>712</v>
      </c>
    </row>
    <row r="15" spans="1:18" ht="195" customHeight="1" thickBot="1">
      <c r="A15" s="656"/>
      <c r="B15" s="658"/>
      <c r="C15" s="656"/>
      <c r="D15" s="656"/>
      <c r="E15" s="658"/>
      <c r="F15" s="649"/>
      <c r="G15" s="623"/>
      <c r="H15" s="284" t="s">
        <v>4</v>
      </c>
      <c r="I15" s="284" t="s">
        <v>5</v>
      </c>
      <c r="J15" s="284" t="s">
        <v>6</v>
      </c>
      <c r="K15" s="284" t="s">
        <v>7</v>
      </c>
      <c r="L15" s="284" t="s">
        <v>8</v>
      </c>
      <c r="M15" s="284" t="s">
        <v>9</v>
      </c>
      <c r="N15" s="284" t="s">
        <v>10</v>
      </c>
      <c r="O15" s="284" t="s">
        <v>11</v>
      </c>
      <c r="P15" s="284" t="s">
        <v>12</v>
      </c>
      <c r="Q15" s="572" t="s">
        <v>13</v>
      </c>
      <c r="R15" s="623"/>
    </row>
    <row r="16" spans="1:18" s="296" customFormat="1" ht="35.1" customHeight="1" thickBot="1">
      <c r="A16" s="3">
        <v>1</v>
      </c>
      <c r="B16" s="3">
        <v>2</v>
      </c>
      <c r="C16" s="3">
        <v>3</v>
      </c>
      <c r="D16" s="3">
        <v>4</v>
      </c>
      <c r="E16" s="3">
        <v>5</v>
      </c>
      <c r="F16" s="3">
        <v>6</v>
      </c>
      <c r="G16" s="411">
        <v>7</v>
      </c>
      <c r="H16" s="3">
        <v>8</v>
      </c>
      <c r="I16" s="3">
        <v>9</v>
      </c>
      <c r="J16" s="3">
        <v>10</v>
      </c>
      <c r="K16" s="3">
        <v>11</v>
      </c>
      <c r="L16" s="3">
        <v>12</v>
      </c>
      <c r="M16" s="3">
        <v>13</v>
      </c>
      <c r="N16" s="3">
        <v>14</v>
      </c>
      <c r="O16" s="3">
        <v>15</v>
      </c>
      <c r="P16" s="3">
        <v>16</v>
      </c>
      <c r="Q16" s="3">
        <v>17</v>
      </c>
      <c r="R16" s="3">
        <v>18</v>
      </c>
    </row>
    <row r="17" spans="1:18" ht="35.1" customHeight="1" thickBot="1">
      <c r="A17" s="499" t="s">
        <v>506</v>
      </c>
      <c r="B17" s="500"/>
      <c r="C17" s="500"/>
      <c r="D17" s="500"/>
      <c r="E17" s="500"/>
      <c r="F17" s="36"/>
      <c r="G17" s="412"/>
      <c r="H17" s="36"/>
      <c r="I17" s="36"/>
      <c r="J17" s="36"/>
      <c r="K17" s="36"/>
      <c r="L17" s="36"/>
      <c r="M17" s="36"/>
      <c r="N17" s="36"/>
      <c r="O17" s="36"/>
      <c r="P17" s="36"/>
      <c r="Q17" s="36"/>
      <c r="R17" s="49"/>
    </row>
    <row r="18" spans="1:18" ht="35.1" customHeight="1" thickBot="1">
      <c r="A18" s="493" t="s">
        <v>14</v>
      </c>
      <c r="B18" s="501"/>
      <c r="C18" s="501"/>
      <c r="D18" s="501"/>
      <c r="E18" s="501"/>
      <c r="F18" s="494"/>
      <c r="G18" s="495"/>
      <c r="H18" s="494"/>
      <c r="I18" s="494"/>
      <c r="J18" s="494"/>
      <c r="K18" s="494"/>
      <c r="L18" s="494"/>
      <c r="M18" s="494"/>
      <c r="N18" s="494"/>
      <c r="O18" s="494"/>
      <c r="P18" s="494"/>
      <c r="Q18" s="494"/>
      <c r="R18" s="540"/>
    </row>
    <row r="19" spans="1:18" s="104" customFormat="1" ht="32.25" customHeight="1">
      <c r="A19" s="665">
        <v>1</v>
      </c>
      <c r="B19" s="536" t="s">
        <v>531</v>
      </c>
      <c r="C19" s="668" t="s">
        <v>15</v>
      </c>
      <c r="D19" s="561" t="s">
        <v>16</v>
      </c>
      <c r="E19" s="645" t="s">
        <v>607</v>
      </c>
      <c r="F19" s="102" t="s">
        <v>111</v>
      </c>
      <c r="G19" s="458">
        <f>R19*J5</f>
        <v>0</v>
      </c>
      <c r="H19" s="109">
        <v>0</v>
      </c>
      <c r="I19" s="103"/>
      <c r="J19" s="103"/>
      <c r="K19" s="103"/>
      <c r="L19" s="103"/>
      <c r="M19" s="103"/>
      <c r="N19" s="103"/>
      <c r="O19" s="103"/>
      <c r="P19" s="103"/>
      <c r="Q19" s="156"/>
      <c r="R19" s="376">
        <v>0.4</v>
      </c>
    </row>
    <row r="20" spans="1:18" s="104" customFormat="1" ht="32.25" customHeight="1">
      <c r="A20" s="666"/>
      <c r="B20" s="553" t="s">
        <v>532</v>
      </c>
      <c r="C20" s="669"/>
      <c r="D20" s="105"/>
      <c r="E20" s="646"/>
      <c r="F20" s="557" t="s">
        <v>112</v>
      </c>
      <c r="G20" s="497"/>
      <c r="H20" s="112"/>
      <c r="I20" s="106"/>
      <c r="J20" s="106"/>
      <c r="K20" s="106"/>
      <c r="L20" s="106"/>
      <c r="M20" s="106"/>
      <c r="N20" s="106"/>
      <c r="O20" s="106"/>
      <c r="P20" s="106"/>
      <c r="Q20" s="157"/>
      <c r="R20" s="377"/>
    </row>
    <row r="21" spans="1:18" s="104" customFormat="1" ht="33" customHeight="1" thickBot="1">
      <c r="A21" s="666"/>
      <c r="B21" s="559" t="s">
        <v>533</v>
      </c>
      <c r="C21" s="669"/>
      <c r="D21" s="562"/>
      <c r="E21" s="646"/>
      <c r="F21" s="107" t="s">
        <v>20</v>
      </c>
      <c r="G21" s="460"/>
      <c r="H21" s="124"/>
      <c r="I21" s="108"/>
      <c r="J21" s="108"/>
      <c r="K21" s="108"/>
      <c r="L21" s="108"/>
      <c r="M21" s="108"/>
      <c r="N21" s="108"/>
      <c r="O21" s="108"/>
      <c r="P21" s="108"/>
      <c r="Q21" s="354"/>
      <c r="R21" s="378"/>
    </row>
    <row r="22" spans="1:18" s="104" customFormat="1" ht="33" customHeight="1">
      <c r="A22" s="666"/>
      <c r="B22" s="559" t="s">
        <v>21</v>
      </c>
      <c r="C22" s="669"/>
      <c r="D22" s="662" t="s">
        <v>22</v>
      </c>
      <c r="E22" s="646"/>
      <c r="F22" s="664"/>
      <c r="G22" s="461"/>
      <c r="H22" s="628"/>
      <c r="I22" s="633"/>
      <c r="J22" s="633"/>
      <c r="K22" s="633"/>
      <c r="L22" s="633"/>
      <c r="M22" s="633"/>
      <c r="N22" s="633"/>
      <c r="O22" s="633"/>
      <c r="P22" s="633"/>
      <c r="Q22" s="633"/>
      <c r="R22" s="509"/>
    </row>
    <row r="23" spans="1:18" s="104" customFormat="1" ht="39" customHeight="1" thickBot="1">
      <c r="A23" s="667"/>
      <c r="B23" s="560" t="s">
        <v>23</v>
      </c>
      <c r="C23" s="681"/>
      <c r="D23" s="663"/>
      <c r="E23" s="647"/>
      <c r="F23" s="663"/>
      <c r="G23" s="462"/>
      <c r="H23" s="634"/>
      <c r="I23" s="634"/>
      <c r="J23" s="634"/>
      <c r="K23" s="634"/>
      <c r="L23" s="634"/>
      <c r="M23" s="634"/>
      <c r="N23" s="634"/>
      <c r="O23" s="634"/>
      <c r="P23" s="634"/>
      <c r="Q23" s="634"/>
      <c r="R23" s="508"/>
    </row>
    <row r="24" spans="1:18" s="104" customFormat="1" ht="33" customHeight="1">
      <c r="A24" s="665">
        <v>2</v>
      </c>
      <c r="B24" s="536" t="s">
        <v>410</v>
      </c>
      <c r="C24" s="668" t="s">
        <v>15</v>
      </c>
      <c r="D24" s="561" t="s">
        <v>25</v>
      </c>
      <c r="E24" s="645" t="s">
        <v>17</v>
      </c>
      <c r="F24" s="102" t="s">
        <v>111</v>
      </c>
      <c r="G24" s="458">
        <f>R24*J5</f>
        <v>0</v>
      </c>
      <c r="H24" s="109">
        <v>0</v>
      </c>
      <c r="I24" s="103"/>
      <c r="J24" s="103"/>
      <c r="K24" s="110"/>
      <c r="L24" s="103"/>
      <c r="M24" s="103"/>
      <c r="N24" s="103"/>
      <c r="O24" s="103"/>
      <c r="P24" s="103"/>
      <c r="Q24" s="156"/>
      <c r="R24" s="376">
        <v>0.25</v>
      </c>
    </row>
    <row r="25" spans="1:18" s="104" customFormat="1" ht="33" customHeight="1">
      <c r="A25" s="666"/>
      <c r="B25" s="553" t="s">
        <v>411</v>
      </c>
      <c r="C25" s="669"/>
      <c r="D25" s="111"/>
      <c r="E25" s="646"/>
      <c r="F25" s="557" t="s">
        <v>112</v>
      </c>
      <c r="G25" s="497"/>
      <c r="H25" s="112"/>
      <c r="I25" s="106"/>
      <c r="J25" s="106"/>
      <c r="K25" s="113"/>
      <c r="L25" s="106"/>
      <c r="M25" s="106"/>
      <c r="N25" s="106"/>
      <c r="O25" s="106"/>
      <c r="P25" s="106"/>
      <c r="Q25" s="157"/>
      <c r="R25" s="377"/>
    </row>
    <row r="26" spans="1:18" s="104" customFormat="1" ht="33" customHeight="1" thickBot="1">
      <c r="A26" s="666"/>
      <c r="B26" s="559" t="s">
        <v>26</v>
      </c>
      <c r="C26" s="669"/>
      <c r="D26" s="559"/>
      <c r="E26" s="646"/>
      <c r="F26" s="107" t="s">
        <v>20</v>
      </c>
      <c r="G26" s="463"/>
      <c r="H26" s="126"/>
      <c r="I26" s="114"/>
      <c r="J26" s="114"/>
      <c r="K26" s="114"/>
      <c r="L26" s="114"/>
      <c r="M26" s="114"/>
      <c r="N26" s="114"/>
      <c r="O26" s="114"/>
      <c r="P26" s="114"/>
      <c r="Q26" s="158"/>
      <c r="R26" s="379"/>
    </row>
    <row r="27" spans="1:18" s="104" customFormat="1" ht="33" customHeight="1">
      <c r="A27" s="666"/>
      <c r="B27" s="559" t="s">
        <v>534</v>
      </c>
      <c r="C27" s="669"/>
      <c r="D27" s="671" t="s">
        <v>27</v>
      </c>
      <c r="E27" s="646"/>
      <c r="F27" s="664"/>
      <c r="G27" s="461"/>
      <c r="H27" s="628"/>
      <c r="I27" s="628"/>
      <c r="J27" s="628"/>
      <c r="K27" s="628"/>
      <c r="L27" s="628"/>
      <c r="M27" s="628"/>
      <c r="N27" s="628"/>
      <c r="O27" s="628"/>
      <c r="P27" s="628"/>
      <c r="Q27" s="628"/>
      <c r="R27" s="509"/>
    </row>
    <row r="28" spans="1:18" s="104" customFormat="1" ht="33" customHeight="1">
      <c r="A28" s="666"/>
      <c r="B28" s="115" t="s">
        <v>535</v>
      </c>
      <c r="C28" s="669"/>
      <c r="D28" s="672"/>
      <c r="E28" s="646"/>
      <c r="F28" s="674"/>
      <c r="G28" s="464"/>
      <c r="H28" s="675"/>
      <c r="I28" s="675"/>
      <c r="J28" s="675"/>
      <c r="K28" s="675"/>
      <c r="L28" s="675"/>
      <c r="M28" s="675"/>
      <c r="N28" s="675"/>
      <c r="O28" s="675"/>
      <c r="P28" s="675"/>
      <c r="Q28" s="675"/>
      <c r="R28" s="557"/>
    </row>
    <row r="29" spans="1:18" s="104" customFormat="1" ht="51" customHeight="1" thickBot="1">
      <c r="A29" s="667"/>
      <c r="B29" s="116" t="s">
        <v>28</v>
      </c>
      <c r="C29" s="670"/>
      <c r="D29" s="673"/>
      <c r="E29" s="647"/>
      <c r="F29" s="663"/>
      <c r="G29" s="462"/>
      <c r="H29" s="635"/>
      <c r="I29" s="635"/>
      <c r="J29" s="635"/>
      <c r="K29" s="635"/>
      <c r="L29" s="635"/>
      <c r="M29" s="635"/>
      <c r="N29" s="635"/>
      <c r="O29" s="635"/>
      <c r="P29" s="635"/>
      <c r="Q29" s="635"/>
      <c r="R29" s="508"/>
    </row>
    <row r="30" spans="1:18" s="104" customFormat="1" ht="33" customHeight="1">
      <c r="A30" s="665">
        <v>3</v>
      </c>
      <c r="B30" s="536" t="s">
        <v>536</v>
      </c>
      <c r="C30" s="668" t="s">
        <v>15</v>
      </c>
      <c r="D30" s="536" t="s">
        <v>29</v>
      </c>
      <c r="E30" s="645" t="s">
        <v>607</v>
      </c>
      <c r="F30" s="102" t="s">
        <v>111</v>
      </c>
      <c r="G30" s="458">
        <f>R30*J5</f>
        <v>0</v>
      </c>
      <c r="H30" s="109">
        <v>0</v>
      </c>
      <c r="I30" s="103"/>
      <c r="J30" s="103"/>
      <c r="K30" s="103"/>
      <c r="L30" s="103"/>
      <c r="M30" s="103"/>
      <c r="N30" s="103"/>
      <c r="O30" s="103"/>
      <c r="P30" s="103"/>
      <c r="Q30" s="156"/>
      <c r="R30" s="376">
        <v>0.63</v>
      </c>
    </row>
    <row r="31" spans="1:18" s="104" customFormat="1" ht="33" customHeight="1">
      <c r="A31" s="666"/>
      <c r="B31" s="553" t="s">
        <v>537</v>
      </c>
      <c r="C31" s="669"/>
      <c r="D31" s="117"/>
      <c r="E31" s="646"/>
      <c r="F31" s="557" t="s">
        <v>112</v>
      </c>
      <c r="G31" s="497"/>
      <c r="H31" s="112"/>
      <c r="I31" s="106"/>
      <c r="J31" s="106"/>
      <c r="K31" s="106"/>
      <c r="L31" s="106"/>
      <c r="M31" s="113"/>
      <c r="N31" s="113"/>
      <c r="O31" s="106"/>
      <c r="P31" s="106"/>
      <c r="Q31" s="157"/>
      <c r="R31" s="377"/>
    </row>
    <row r="32" spans="1:18" s="104" customFormat="1" ht="33" customHeight="1" thickBot="1">
      <c r="A32" s="666"/>
      <c r="B32" s="559" t="s">
        <v>30</v>
      </c>
      <c r="C32" s="669"/>
      <c r="D32" s="118"/>
      <c r="E32" s="646"/>
      <c r="F32" s="107" t="s">
        <v>20</v>
      </c>
      <c r="G32" s="463"/>
      <c r="H32" s="126"/>
      <c r="I32" s="114"/>
      <c r="J32" s="114"/>
      <c r="K32" s="114"/>
      <c r="L32" s="114"/>
      <c r="M32" s="119"/>
      <c r="N32" s="119"/>
      <c r="O32" s="114"/>
      <c r="P32" s="114"/>
      <c r="Q32" s="158"/>
      <c r="R32" s="379"/>
    </row>
    <row r="33" spans="1:18" s="104" customFormat="1" ht="48" customHeight="1" thickBot="1">
      <c r="A33" s="667"/>
      <c r="B33" s="560" t="s">
        <v>538</v>
      </c>
      <c r="C33" s="670"/>
      <c r="D33" s="120" t="s">
        <v>31</v>
      </c>
      <c r="E33" s="647"/>
      <c r="F33" s="121"/>
      <c r="G33" s="465"/>
      <c r="H33" s="680"/>
      <c r="I33" s="680"/>
      <c r="J33" s="680"/>
      <c r="K33" s="680"/>
      <c r="L33" s="680"/>
      <c r="M33" s="680"/>
      <c r="N33" s="680"/>
      <c r="O33" s="680"/>
      <c r="P33" s="680"/>
      <c r="Q33" s="680"/>
      <c r="R33" s="568"/>
    </row>
    <row r="34" spans="1:18" s="104" customFormat="1" ht="33" customHeight="1">
      <c r="A34" s="665">
        <v>4</v>
      </c>
      <c r="B34" s="536" t="s">
        <v>539</v>
      </c>
      <c r="C34" s="668" t="s">
        <v>15</v>
      </c>
      <c r="D34" s="561" t="s">
        <v>32</v>
      </c>
      <c r="E34" s="645" t="s">
        <v>17</v>
      </c>
      <c r="F34" s="102" t="s">
        <v>111</v>
      </c>
      <c r="G34" s="458">
        <f>R34*J5</f>
        <v>0</v>
      </c>
      <c r="H34" s="109">
        <v>0</v>
      </c>
      <c r="I34" s="109"/>
      <c r="J34" s="103"/>
      <c r="K34" s="103"/>
      <c r="L34" s="103"/>
      <c r="M34" s="103"/>
      <c r="N34" s="103"/>
      <c r="O34" s="103"/>
      <c r="P34" s="103"/>
      <c r="Q34" s="156"/>
      <c r="R34" s="376">
        <v>0.87</v>
      </c>
    </row>
    <row r="35" spans="1:18" s="104" customFormat="1" ht="33" customHeight="1">
      <c r="A35" s="666"/>
      <c r="B35" s="553" t="s">
        <v>540</v>
      </c>
      <c r="C35" s="669"/>
      <c r="D35" s="105"/>
      <c r="E35" s="646"/>
      <c r="F35" s="557" t="s">
        <v>112</v>
      </c>
      <c r="G35" s="497"/>
      <c r="H35" s="112"/>
      <c r="I35" s="112"/>
      <c r="J35" s="106"/>
      <c r="K35" s="106"/>
      <c r="L35" s="106"/>
      <c r="M35" s="106"/>
      <c r="N35" s="106"/>
      <c r="O35" s="106"/>
      <c r="P35" s="106"/>
      <c r="Q35" s="157"/>
      <c r="R35" s="377"/>
    </row>
    <row r="36" spans="1:18" s="104" customFormat="1" ht="33" customHeight="1" thickBot="1">
      <c r="A36" s="666"/>
      <c r="B36" s="559" t="s">
        <v>33</v>
      </c>
      <c r="C36" s="669"/>
      <c r="D36" s="562"/>
      <c r="E36" s="646"/>
      <c r="F36" s="107" t="s">
        <v>20</v>
      </c>
      <c r="G36" s="463"/>
      <c r="H36" s="126"/>
      <c r="I36" s="114"/>
      <c r="J36" s="114"/>
      <c r="K36" s="114"/>
      <c r="L36" s="114"/>
      <c r="M36" s="114"/>
      <c r="N36" s="114"/>
      <c r="O36" s="114"/>
      <c r="P36" s="114"/>
      <c r="Q36" s="158"/>
      <c r="R36" s="379"/>
    </row>
    <row r="37" spans="1:18" s="104" customFormat="1" ht="33" customHeight="1">
      <c r="A37" s="666"/>
      <c r="B37" s="559" t="s">
        <v>541</v>
      </c>
      <c r="C37" s="669"/>
      <c r="D37" s="671" t="s">
        <v>34</v>
      </c>
      <c r="E37" s="646"/>
      <c r="F37" s="664"/>
      <c r="G37" s="461"/>
      <c r="H37" s="628"/>
      <c r="I37" s="629"/>
      <c r="J37" s="629"/>
      <c r="K37" s="629"/>
      <c r="L37" s="629"/>
      <c r="M37" s="629"/>
      <c r="N37" s="629"/>
      <c r="O37" s="629"/>
      <c r="P37" s="629"/>
      <c r="Q37" s="629"/>
      <c r="R37" s="509"/>
    </row>
    <row r="38" spans="1:18" s="104" customFormat="1" ht="33" customHeight="1">
      <c r="A38" s="666"/>
      <c r="B38" s="559" t="s">
        <v>542</v>
      </c>
      <c r="C38" s="669"/>
      <c r="D38" s="676"/>
      <c r="E38" s="646"/>
      <c r="F38" s="678"/>
      <c r="G38" s="466"/>
      <c r="H38" s="630"/>
      <c r="I38" s="630"/>
      <c r="J38" s="630"/>
      <c r="K38" s="630"/>
      <c r="L38" s="630"/>
      <c r="M38" s="630"/>
      <c r="N38" s="630"/>
      <c r="O38" s="630"/>
      <c r="P38" s="630"/>
      <c r="Q38" s="630"/>
      <c r="R38" s="510"/>
    </row>
    <row r="39" spans="1:18" s="104" customFormat="1" ht="33" customHeight="1">
      <c r="A39" s="666"/>
      <c r="B39" s="559" t="s">
        <v>418</v>
      </c>
      <c r="C39" s="669"/>
      <c r="D39" s="676"/>
      <c r="E39" s="646"/>
      <c r="F39" s="678"/>
      <c r="G39" s="466"/>
      <c r="H39" s="630"/>
      <c r="I39" s="630"/>
      <c r="J39" s="630"/>
      <c r="K39" s="630"/>
      <c r="L39" s="630"/>
      <c r="M39" s="630"/>
      <c r="N39" s="630"/>
      <c r="O39" s="630"/>
      <c r="P39" s="630"/>
      <c r="Q39" s="630"/>
      <c r="R39" s="510"/>
    </row>
    <row r="40" spans="1:18" s="104" customFormat="1" ht="45" customHeight="1" thickBot="1">
      <c r="A40" s="667"/>
      <c r="B40" s="560" t="s">
        <v>35</v>
      </c>
      <c r="C40" s="670"/>
      <c r="D40" s="677"/>
      <c r="E40" s="647"/>
      <c r="F40" s="679"/>
      <c r="G40" s="467"/>
      <c r="H40" s="631"/>
      <c r="I40" s="631"/>
      <c r="J40" s="631"/>
      <c r="K40" s="631"/>
      <c r="L40" s="631"/>
      <c r="M40" s="631"/>
      <c r="N40" s="631"/>
      <c r="O40" s="631"/>
      <c r="P40" s="631"/>
      <c r="Q40" s="631"/>
      <c r="R40" s="511"/>
    </row>
    <row r="41" spans="1:18" s="104" customFormat="1" ht="33" customHeight="1">
      <c r="A41" s="665">
        <v>5</v>
      </c>
      <c r="B41" s="536" t="s">
        <v>543</v>
      </c>
      <c r="C41" s="668" t="s">
        <v>15</v>
      </c>
      <c r="D41" s="561" t="s">
        <v>36</v>
      </c>
      <c r="E41" s="645" t="s">
        <v>17</v>
      </c>
      <c r="F41" s="102" t="s">
        <v>111</v>
      </c>
      <c r="G41" s="458">
        <f>R41*J5</f>
        <v>0</v>
      </c>
      <c r="H41" s="109">
        <v>0</v>
      </c>
      <c r="I41" s="103"/>
      <c r="J41" s="103"/>
      <c r="K41" s="109"/>
      <c r="L41" s="109"/>
      <c r="M41" s="109"/>
      <c r="N41" s="103"/>
      <c r="O41" s="103"/>
      <c r="P41" s="103"/>
      <c r="Q41" s="156"/>
      <c r="R41" s="376">
        <v>0.45</v>
      </c>
    </row>
    <row r="42" spans="1:18" s="104" customFormat="1" ht="33" customHeight="1">
      <c r="A42" s="666"/>
      <c r="B42" s="505" t="s">
        <v>544</v>
      </c>
      <c r="C42" s="669"/>
      <c r="D42" s="122"/>
      <c r="E42" s="646"/>
      <c r="F42" s="557" t="s">
        <v>112</v>
      </c>
      <c r="G42" s="497"/>
      <c r="H42" s="112"/>
      <c r="I42" s="106"/>
      <c r="J42" s="106"/>
      <c r="K42" s="106"/>
      <c r="L42" s="112"/>
      <c r="M42" s="106"/>
      <c r="N42" s="106"/>
      <c r="O42" s="106"/>
      <c r="P42" s="106"/>
      <c r="Q42" s="157"/>
      <c r="R42" s="377"/>
    </row>
    <row r="43" spans="1:18" s="104" customFormat="1" ht="33" customHeight="1" thickBot="1">
      <c r="A43" s="666"/>
      <c r="B43" s="505" t="s">
        <v>545</v>
      </c>
      <c r="C43" s="669"/>
      <c r="D43" s="123"/>
      <c r="E43" s="646"/>
      <c r="F43" s="107" t="s">
        <v>20</v>
      </c>
      <c r="G43" s="460"/>
      <c r="H43" s="124"/>
      <c r="I43" s="108"/>
      <c r="J43" s="108"/>
      <c r="K43" s="108"/>
      <c r="L43" s="124"/>
      <c r="M43" s="108"/>
      <c r="N43" s="108"/>
      <c r="O43" s="108"/>
      <c r="P43" s="108"/>
      <c r="Q43" s="354"/>
      <c r="R43" s="378"/>
    </row>
    <row r="44" spans="1:18" s="104" customFormat="1" ht="33" customHeight="1">
      <c r="A44" s="666"/>
      <c r="B44" s="559" t="s">
        <v>37</v>
      </c>
      <c r="C44" s="669"/>
      <c r="D44" s="671" t="s">
        <v>38</v>
      </c>
      <c r="E44" s="646"/>
      <c r="F44" s="664"/>
      <c r="G44" s="461"/>
      <c r="H44" s="628"/>
      <c r="I44" s="628"/>
      <c r="J44" s="628"/>
      <c r="K44" s="628"/>
      <c r="L44" s="628"/>
      <c r="M44" s="628"/>
      <c r="N44" s="628"/>
      <c r="O44" s="628"/>
      <c r="P44" s="628"/>
      <c r="Q44" s="628"/>
      <c r="R44" s="509"/>
    </row>
    <row r="45" spans="1:18" s="104" customFormat="1" ht="33" customHeight="1">
      <c r="A45" s="666"/>
      <c r="B45" s="559" t="s">
        <v>546</v>
      </c>
      <c r="C45" s="669"/>
      <c r="D45" s="676"/>
      <c r="E45" s="646"/>
      <c r="F45" s="674"/>
      <c r="G45" s="464"/>
      <c r="H45" s="675"/>
      <c r="I45" s="675"/>
      <c r="J45" s="675"/>
      <c r="K45" s="675"/>
      <c r="L45" s="675"/>
      <c r="M45" s="675"/>
      <c r="N45" s="675"/>
      <c r="O45" s="675"/>
      <c r="P45" s="675"/>
      <c r="Q45" s="675"/>
      <c r="R45" s="557"/>
    </row>
    <row r="46" spans="1:18" s="104" customFormat="1" ht="33" customHeight="1">
      <c r="A46" s="666"/>
      <c r="B46" s="555" t="s">
        <v>547</v>
      </c>
      <c r="C46" s="669"/>
      <c r="D46" s="672"/>
      <c r="E46" s="646"/>
      <c r="F46" s="678"/>
      <c r="G46" s="466"/>
      <c r="H46" s="675"/>
      <c r="I46" s="675"/>
      <c r="J46" s="675"/>
      <c r="K46" s="675"/>
      <c r="L46" s="675"/>
      <c r="M46" s="675"/>
      <c r="N46" s="675"/>
      <c r="O46" s="675"/>
      <c r="P46" s="675"/>
      <c r="Q46" s="675"/>
      <c r="R46" s="510"/>
    </row>
    <row r="47" spans="1:18" s="104" customFormat="1" ht="33" customHeight="1">
      <c r="A47" s="666"/>
      <c r="B47" s="555" t="s">
        <v>39</v>
      </c>
      <c r="C47" s="669"/>
      <c r="D47" s="672"/>
      <c r="E47" s="646"/>
      <c r="F47" s="678"/>
      <c r="G47" s="466"/>
      <c r="H47" s="675"/>
      <c r="I47" s="675"/>
      <c r="J47" s="675"/>
      <c r="K47" s="675"/>
      <c r="L47" s="675"/>
      <c r="M47" s="675"/>
      <c r="N47" s="675"/>
      <c r="O47" s="675"/>
      <c r="P47" s="675"/>
      <c r="Q47" s="675"/>
      <c r="R47" s="510"/>
    </row>
    <row r="48" spans="1:18" s="104" customFormat="1" ht="54" customHeight="1" thickBot="1">
      <c r="A48" s="667"/>
      <c r="B48" s="560" t="s">
        <v>420</v>
      </c>
      <c r="C48" s="670"/>
      <c r="D48" s="673"/>
      <c r="E48" s="647"/>
      <c r="F48" s="679"/>
      <c r="G48" s="467"/>
      <c r="H48" s="635"/>
      <c r="I48" s="635"/>
      <c r="J48" s="635"/>
      <c r="K48" s="635"/>
      <c r="L48" s="635"/>
      <c r="M48" s="635"/>
      <c r="N48" s="635"/>
      <c r="O48" s="635"/>
      <c r="P48" s="635"/>
      <c r="Q48" s="635"/>
      <c r="R48" s="511"/>
    </row>
    <row r="49" spans="1:18" s="104" customFormat="1" ht="33" customHeight="1">
      <c r="A49" s="682">
        <v>6</v>
      </c>
      <c r="B49" s="536" t="s">
        <v>548</v>
      </c>
      <c r="C49" s="685" t="s">
        <v>15</v>
      </c>
      <c r="D49" s="536" t="s">
        <v>40</v>
      </c>
      <c r="E49" s="645" t="s">
        <v>17</v>
      </c>
      <c r="F49" s="102" t="s">
        <v>111</v>
      </c>
      <c r="G49" s="458">
        <f>R49*J5</f>
        <v>0</v>
      </c>
      <c r="H49" s="109">
        <v>0</v>
      </c>
      <c r="I49" s="103"/>
      <c r="J49" s="103"/>
      <c r="K49" s="103"/>
      <c r="L49" s="103"/>
      <c r="M49" s="103"/>
      <c r="N49" s="103"/>
      <c r="O49" s="103"/>
      <c r="P49" s="103"/>
      <c r="Q49" s="156"/>
      <c r="R49" s="376">
        <v>0.45</v>
      </c>
    </row>
    <row r="50" spans="1:18" s="104" customFormat="1" ht="33" customHeight="1">
      <c r="A50" s="683"/>
      <c r="B50" s="505" t="s">
        <v>549</v>
      </c>
      <c r="C50" s="686"/>
      <c r="D50" s="117"/>
      <c r="E50" s="646"/>
      <c r="F50" s="557" t="s">
        <v>112</v>
      </c>
      <c r="G50" s="497"/>
      <c r="H50" s="112"/>
      <c r="I50" s="106"/>
      <c r="J50" s="106"/>
      <c r="K50" s="106"/>
      <c r="L50" s="106"/>
      <c r="M50" s="106"/>
      <c r="N50" s="106"/>
      <c r="O50" s="106"/>
      <c r="P50" s="106"/>
      <c r="Q50" s="157"/>
      <c r="R50" s="377"/>
    </row>
    <row r="51" spans="1:18" s="104" customFormat="1" ht="33" customHeight="1" thickBot="1">
      <c r="A51" s="683"/>
      <c r="B51" s="559" t="s">
        <v>41</v>
      </c>
      <c r="C51" s="686"/>
      <c r="D51" s="118"/>
      <c r="E51" s="646"/>
      <c r="F51" s="125" t="s">
        <v>20</v>
      </c>
      <c r="G51" s="463"/>
      <c r="H51" s="126"/>
      <c r="I51" s="114"/>
      <c r="J51" s="114"/>
      <c r="K51" s="114"/>
      <c r="L51" s="114"/>
      <c r="M51" s="114"/>
      <c r="N51" s="114"/>
      <c r="O51" s="114"/>
      <c r="P51" s="114"/>
      <c r="Q51" s="158"/>
      <c r="R51" s="379"/>
    </row>
    <row r="52" spans="1:18" s="104" customFormat="1" ht="64.5">
      <c r="A52" s="683"/>
      <c r="B52" s="559" t="s">
        <v>550</v>
      </c>
      <c r="C52" s="686"/>
      <c r="D52" s="671" t="s">
        <v>42</v>
      </c>
      <c r="E52" s="646"/>
      <c r="F52" s="674"/>
      <c r="G52" s="464"/>
      <c r="H52" s="675"/>
      <c r="I52" s="675"/>
      <c r="J52" s="675"/>
      <c r="K52" s="675"/>
      <c r="L52" s="675"/>
      <c r="M52" s="675"/>
      <c r="N52" s="675"/>
      <c r="O52" s="675"/>
      <c r="P52" s="675"/>
      <c r="Q52" s="675"/>
      <c r="R52" s="557"/>
    </row>
    <row r="53" spans="1:18" s="104" customFormat="1" ht="33" customHeight="1">
      <c r="A53" s="683"/>
      <c r="B53" s="559" t="s">
        <v>551</v>
      </c>
      <c r="C53" s="686"/>
      <c r="D53" s="676"/>
      <c r="E53" s="646"/>
      <c r="F53" s="678"/>
      <c r="G53" s="466"/>
      <c r="H53" s="675"/>
      <c r="I53" s="675"/>
      <c r="J53" s="675"/>
      <c r="K53" s="675"/>
      <c r="L53" s="675"/>
      <c r="M53" s="675"/>
      <c r="N53" s="675"/>
      <c r="O53" s="675"/>
      <c r="P53" s="675"/>
      <c r="Q53" s="675"/>
      <c r="R53" s="510"/>
    </row>
    <row r="54" spans="1:18" s="104" customFormat="1" ht="33" customHeight="1" thickBot="1">
      <c r="A54" s="684"/>
      <c r="B54" s="165"/>
      <c r="C54" s="687"/>
      <c r="D54" s="677"/>
      <c r="E54" s="647"/>
      <c r="F54" s="679"/>
      <c r="G54" s="467"/>
      <c r="H54" s="635"/>
      <c r="I54" s="635"/>
      <c r="J54" s="635"/>
      <c r="K54" s="635"/>
      <c r="L54" s="635"/>
      <c r="M54" s="635"/>
      <c r="N54" s="635"/>
      <c r="O54" s="635"/>
      <c r="P54" s="635"/>
      <c r="Q54" s="635"/>
      <c r="R54" s="511"/>
    </row>
    <row r="55" spans="1:18" s="104" customFormat="1" ht="33" customHeight="1">
      <c r="A55" s="665">
        <v>7</v>
      </c>
      <c r="B55" s="549" t="s">
        <v>552</v>
      </c>
      <c r="C55" s="668" t="s">
        <v>15</v>
      </c>
      <c r="D55" s="561" t="s">
        <v>43</v>
      </c>
      <c r="E55" s="645" t="s">
        <v>607</v>
      </c>
      <c r="F55" s="102" t="s">
        <v>111</v>
      </c>
      <c r="G55" s="458">
        <f>R55*J5</f>
        <v>0</v>
      </c>
      <c r="H55" s="109">
        <v>0</v>
      </c>
      <c r="I55" s="103"/>
      <c r="J55" s="103"/>
      <c r="K55" s="103"/>
      <c r="L55" s="103"/>
      <c r="M55" s="103"/>
      <c r="N55" s="103"/>
      <c r="O55" s="103"/>
      <c r="P55" s="103"/>
      <c r="Q55" s="156"/>
      <c r="R55" s="376">
        <v>0.85</v>
      </c>
    </row>
    <row r="56" spans="1:18" s="104" customFormat="1" ht="33" customHeight="1">
      <c r="A56" s="666"/>
      <c r="B56" s="553" t="s">
        <v>399</v>
      </c>
      <c r="C56" s="669"/>
      <c r="D56" s="559"/>
      <c r="E56" s="646"/>
      <c r="F56" s="557" t="s">
        <v>112</v>
      </c>
      <c r="G56" s="497"/>
      <c r="H56" s="112"/>
      <c r="I56" s="112"/>
      <c r="J56" s="106"/>
      <c r="K56" s="106"/>
      <c r="L56" s="106"/>
      <c r="M56" s="106"/>
      <c r="N56" s="106"/>
      <c r="O56" s="106"/>
      <c r="P56" s="106"/>
      <c r="Q56" s="157"/>
      <c r="R56" s="377"/>
    </row>
    <row r="57" spans="1:18" s="104" customFormat="1" ht="33" customHeight="1" thickBot="1">
      <c r="A57" s="666"/>
      <c r="B57" s="550" t="s">
        <v>44</v>
      </c>
      <c r="C57" s="669"/>
      <c r="D57" s="562"/>
      <c r="E57" s="646"/>
      <c r="F57" s="107" t="s">
        <v>20</v>
      </c>
      <c r="G57" s="496"/>
      <c r="H57" s="127"/>
      <c r="I57" s="127"/>
      <c r="J57" s="128"/>
      <c r="K57" s="128"/>
      <c r="L57" s="128"/>
      <c r="M57" s="128"/>
      <c r="N57" s="128"/>
      <c r="O57" s="128"/>
      <c r="P57" s="128"/>
      <c r="Q57" s="355"/>
      <c r="R57" s="380"/>
    </row>
    <row r="58" spans="1:18" s="104" customFormat="1" ht="33" customHeight="1">
      <c r="A58" s="666"/>
      <c r="B58" s="550" t="s">
        <v>553</v>
      </c>
      <c r="C58" s="669"/>
      <c r="D58" s="671" t="s">
        <v>45</v>
      </c>
      <c r="E58" s="646"/>
      <c r="F58" s="664"/>
      <c r="G58" s="461"/>
      <c r="H58" s="628"/>
      <c r="I58" s="628"/>
      <c r="J58" s="628"/>
      <c r="K58" s="628"/>
      <c r="L58" s="628"/>
      <c r="M58" s="628"/>
      <c r="N58" s="628"/>
      <c r="O58" s="628"/>
      <c r="P58" s="628"/>
      <c r="Q58" s="628"/>
      <c r="R58" s="509"/>
    </row>
    <row r="59" spans="1:18" s="104" customFormat="1" ht="33" customHeight="1">
      <c r="A59" s="666"/>
      <c r="B59" s="550" t="s">
        <v>400</v>
      </c>
      <c r="C59" s="669"/>
      <c r="D59" s="676"/>
      <c r="E59" s="646"/>
      <c r="F59" s="674"/>
      <c r="G59" s="464"/>
      <c r="H59" s="675"/>
      <c r="I59" s="675"/>
      <c r="J59" s="675"/>
      <c r="K59" s="675"/>
      <c r="L59" s="675"/>
      <c r="M59" s="675"/>
      <c r="N59" s="675"/>
      <c r="O59" s="675"/>
      <c r="P59" s="675"/>
      <c r="Q59" s="675"/>
      <c r="R59" s="557"/>
    </row>
    <row r="60" spans="1:18" s="104" customFormat="1" ht="33" customHeight="1">
      <c r="A60" s="666"/>
      <c r="B60" s="550" t="s">
        <v>554</v>
      </c>
      <c r="C60" s="669"/>
      <c r="D60" s="676"/>
      <c r="E60" s="646"/>
      <c r="F60" s="678"/>
      <c r="G60" s="466"/>
      <c r="H60" s="675"/>
      <c r="I60" s="675"/>
      <c r="J60" s="675"/>
      <c r="K60" s="675"/>
      <c r="L60" s="675"/>
      <c r="M60" s="675"/>
      <c r="N60" s="675"/>
      <c r="O60" s="675"/>
      <c r="P60" s="675"/>
      <c r="Q60" s="675"/>
      <c r="R60" s="510"/>
    </row>
    <row r="61" spans="1:18" s="104" customFormat="1" ht="33" customHeight="1">
      <c r="A61" s="666"/>
      <c r="B61" s="550" t="s">
        <v>46</v>
      </c>
      <c r="C61" s="669"/>
      <c r="D61" s="676"/>
      <c r="E61" s="646"/>
      <c r="F61" s="678"/>
      <c r="G61" s="466"/>
      <c r="H61" s="675"/>
      <c r="I61" s="675"/>
      <c r="J61" s="675"/>
      <c r="K61" s="675"/>
      <c r="L61" s="675"/>
      <c r="M61" s="675"/>
      <c r="N61" s="675"/>
      <c r="O61" s="675"/>
      <c r="P61" s="675"/>
      <c r="Q61" s="675"/>
      <c r="R61" s="510"/>
    </row>
    <row r="62" spans="1:18" s="104" customFormat="1" ht="33" customHeight="1">
      <c r="A62" s="666"/>
      <c r="B62" s="550" t="s">
        <v>555</v>
      </c>
      <c r="C62" s="669"/>
      <c r="D62" s="676"/>
      <c r="E62" s="646"/>
      <c r="F62" s="678"/>
      <c r="G62" s="466"/>
      <c r="H62" s="675"/>
      <c r="I62" s="675"/>
      <c r="J62" s="675"/>
      <c r="K62" s="675"/>
      <c r="L62" s="675"/>
      <c r="M62" s="675"/>
      <c r="N62" s="675"/>
      <c r="O62" s="675"/>
      <c r="P62" s="675"/>
      <c r="Q62" s="675"/>
      <c r="R62" s="510"/>
    </row>
    <row r="63" spans="1:18" s="104" customFormat="1" ht="42" customHeight="1" thickBot="1">
      <c r="A63" s="667"/>
      <c r="B63" s="551" t="s">
        <v>47</v>
      </c>
      <c r="C63" s="670"/>
      <c r="D63" s="677"/>
      <c r="E63" s="647"/>
      <c r="F63" s="679"/>
      <c r="G63" s="467"/>
      <c r="H63" s="635"/>
      <c r="I63" s="635"/>
      <c r="J63" s="635"/>
      <c r="K63" s="635"/>
      <c r="L63" s="635"/>
      <c r="M63" s="635"/>
      <c r="N63" s="635"/>
      <c r="O63" s="635"/>
      <c r="P63" s="635"/>
      <c r="Q63" s="635"/>
      <c r="R63" s="511"/>
    </row>
    <row r="64" spans="1:18" s="104" customFormat="1" ht="33" customHeight="1">
      <c r="A64" s="665">
        <v>8</v>
      </c>
      <c r="B64" s="549" t="s">
        <v>48</v>
      </c>
      <c r="C64" s="668" t="s">
        <v>15</v>
      </c>
      <c r="D64" s="561"/>
      <c r="E64" s="645" t="s">
        <v>451</v>
      </c>
      <c r="F64" s="102" t="s">
        <v>111</v>
      </c>
      <c r="G64" s="458"/>
      <c r="H64" s="109"/>
      <c r="I64" s="103"/>
      <c r="J64" s="103"/>
      <c r="K64" s="103"/>
      <c r="L64" s="103"/>
      <c r="M64" s="103"/>
      <c r="N64" s="103"/>
      <c r="O64" s="103"/>
      <c r="P64" s="103"/>
      <c r="Q64" s="156"/>
      <c r="R64" s="376"/>
    </row>
    <row r="65" spans="1:18" s="104" customFormat="1" ht="33" customHeight="1">
      <c r="A65" s="666"/>
      <c r="B65" s="550" t="s">
        <v>49</v>
      </c>
      <c r="C65" s="669"/>
      <c r="D65" s="117"/>
      <c r="E65" s="646"/>
      <c r="F65" s="557" t="s">
        <v>112</v>
      </c>
      <c r="G65" s="497">
        <f>R65*J5</f>
        <v>0</v>
      </c>
      <c r="H65" s="112"/>
      <c r="I65" s="112"/>
      <c r="J65" s="106"/>
      <c r="K65" s="106">
        <v>0</v>
      </c>
      <c r="L65" s="106"/>
      <c r="M65" s="106"/>
      <c r="N65" s="106"/>
      <c r="O65" s="106"/>
      <c r="P65" s="106"/>
      <c r="Q65" s="157"/>
      <c r="R65" s="377">
        <v>0.25</v>
      </c>
    </row>
    <row r="66" spans="1:18" s="104" customFormat="1" ht="33" customHeight="1" thickBot="1">
      <c r="A66" s="666"/>
      <c r="B66" s="550" t="s">
        <v>556</v>
      </c>
      <c r="C66" s="669"/>
      <c r="D66" s="562"/>
      <c r="E66" s="646"/>
      <c r="F66" s="125" t="s">
        <v>20</v>
      </c>
      <c r="G66" s="463"/>
      <c r="H66" s="126"/>
      <c r="I66" s="126"/>
      <c r="J66" s="114"/>
      <c r="K66" s="114"/>
      <c r="L66" s="114"/>
      <c r="M66" s="114"/>
      <c r="N66" s="114"/>
      <c r="O66" s="114"/>
      <c r="P66" s="114"/>
      <c r="Q66" s="158"/>
      <c r="R66" s="379"/>
    </row>
    <row r="67" spans="1:18" s="104" customFormat="1" ht="45" customHeight="1" thickBot="1">
      <c r="A67" s="667"/>
      <c r="B67" s="551" t="s">
        <v>223</v>
      </c>
      <c r="C67" s="670"/>
      <c r="D67" s="556" t="s">
        <v>608</v>
      </c>
      <c r="E67" s="647"/>
      <c r="F67" s="511"/>
      <c r="G67" s="467"/>
      <c r="H67" s="627"/>
      <c r="I67" s="627"/>
      <c r="J67" s="627"/>
      <c r="K67" s="627"/>
      <c r="L67" s="627"/>
      <c r="M67" s="627"/>
      <c r="N67" s="627"/>
      <c r="O67" s="627"/>
      <c r="P67" s="627"/>
      <c r="Q67" s="627"/>
      <c r="R67" s="511"/>
    </row>
    <row r="68" spans="1:18" s="104" customFormat="1" ht="33" customHeight="1">
      <c r="A68" s="665">
        <v>9</v>
      </c>
      <c r="B68" s="549" t="s">
        <v>557</v>
      </c>
      <c r="C68" s="668" t="s">
        <v>401</v>
      </c>
      <c r="D68" s="561"/>
      <c r="E68" s="645" t="s">
        <v>451</v>
      </c>
      <c r="F68" s="102" t="s">
        <v>111</v>
      </c>
      <c r="G68" s="456"/>
      <c r="H68" s="109"/>
      <c r="I68" s="103"/>
      <c r="J68" s="103"/>
      <c r="K68" s="103"/>
      <c r="L68" s="103"/>
      <c r="M68" s="103"/>
      <c r="N68" s="103"/>
      <c r="O68" s="103"/>
      <c r="P68" s="103"/>
      <c r="Q68" s="156"/>
      <c r="R68" s="376"/>
    </row>
    <row r="69" spans="1:18" s="104" customFormat="1" ht="33" customHeight="1">
      <c r="A69" s="666"/>
      <c r="B69" s="550" t="s">
        <v>558</v>
      </c>
      <c r="C69" s="669"/>
      <c r="D69" s="117"/>
      <c r="E69" s="691"/>
      <c r="F69" s="557" t="s">
        <v>112</v>
      </c>
      <c r="G69" s="468">
        <f>R69*J5</f>
        <v>0</v>
      </c>
      <c r="H69" s="112"/>
      <c r="I69" s="106"/>
      <c r="J69" s="106"/>
      <c r="K69" s="106">
        <v>0</v>
      </c>
      <c r="L69" s="113"/>
      <c r="M69" s="106"/>
      <c r="N69" s="106"/>
      <c r="O69" s="106"/>
      <c r="P69" s="106"/>
      <c r="Q69" s="157"/>
      <c r="R69" s="377">
        <v>0.5</v>
      </c>
    </row>
    <row r="70" spans="1:18" s="104" customFormat="1" ht="33" customHeight="1" thickBot="1">
      <c r="A70" s="666"/>
      <c r="B70" s="550" t="s">
        <v>559</v>
      </c>
      <c r="C70" s="669"/>
      <c r="D70" s="562"/>
      <c r="E70" s="691"/>
      <c r="F70" s="125" t="s">
        <v>20</v>
      </c>
      <c r="G70" s="469">
        <f>R70*J5</f>
        <v>0</v>
      </c>
      <c r="H70" s="126"/>
      <c r="I70" s="114"/>
      <c r="J70" s="114"/>
      <c r="K70" s="114"/>
      <c r="L70" s="114"/>
      <c r="M70" s="114"/>
      <c r="N70" s="114">
        <v>0</v>
      </c>
      <c r="O70" s="114"/>
      <c r="P70" s="114"/>
      <c r="Q70" s="158"/>
      <c r="R70" s="379">
        <v>1</v>
      </c>
    </row>
    <row r="71" spans="1:18" s="104" customFormat="1" ht="33" customHeight="1">
      <c r="A71" s="666"/>
      <c r="B71" s="550" t="s">
        <v>50</v>
      </c>
      <c r="C71" s="669"/>
      <c r="D71" s="671" t="s">
        <v>51</v>
      </c>
      <c r="E71" s="691"/>
      <c r="F71" s="689"/>
      <c r="G71" s="464"/>
      <c r="H71" s="675"/>
      <c r="I71" s="675"/>
      <c r="J71" s="675"/>
      <c r="K71" s="675"/>
      <c r="L71" s="675"/>
      <c r="M71" s="675"/>
      <c r="N71" s="675"/>
      <c r="O71" s="675"/>
      <c r="P71" s="675"/>
      <c r="Q71" s="675"/>
      <c r="R71" s="557"/>
    </row>
    <row r="72" spans="1:18" s="104" customFormat="1" ht="33" customHeight="1">
      <c r="A72" s="666"/>
      <c r="B72" s="550" t="s">
        <v>560</v>
      </c>
      <c r="C72" s="669"/>
      <c r="D72" s="676"/>
      <c r="E72" s="691"/>
      <c r="F72" s="689"/>
      <c r="G72" s="464"/>
      <c r="H72" s="675"/>
      <c r="I72" s="675"/>
      <c r="J72" s="675"/>
      <c r="K72" s="675"/>
      <c r="L72" s="675"/>
      <c r="M72" s="675"/>
      <c r="N72" s="675"/>
      <c r="O72" s="675"/>
      <c r="P72" s="675"/>
      <c r="Q72" s="675"/>
      <c r="R72" s="557"/>
    </row>
    <row r="73" spans="1:18" s="104" customFormat="1" ht="45" customHeight="1" thickBot="1">
      <c r="A73" s="667"/>
      <c r="B73" s="551" t="s">
        <v>561</v>
      </c>
      <c r="C73" s="670"/>
      <c r="D73" s="677"/>
      <c r="E73" s="663"/>
      <c r="F73" s="690"/>
      <c r="G73" s="470"/>
      <c r="H73" s="635"/>
      <c r="I73" s="635"/>
      <c r="J73" s="635"/>
      <c r="K73" s="635"/>
      <c r="L73" s="635"/>
      <c r="M73" s="635"/>
      <c r="N73" s="635"/>
      <c r="O73" s="635"/>
      <c r="P73" s="635"/>
      <c r="Q73" s="635"/>
      <c r="R73" s="558"/>
    </row>
    <row r="74" spans="1:18" s="104" customFormat="1" ht="33" customHeight="1">
      <c r="A74" s="682">
        <v>10</v>
      </c>
      <c r="B74" s="549" t="s">
        <v>419</v>
      </c>
      <c r="C74" s="685" t="s">
        <v>52</v>
      </c>
      <c r="D74" s="561"/>
      <c r="E74" s="645" t="s">
        <v>451</v>
      </c>
      <c r="F74" s="102" t="s">
        <v>111</v>
      </c>
      <c r="G74" s="458"/>
      <c r="H74" s="109"/>
      <c r="I74" s="103"/>
      <c r="J74" s="103"/>
      <c r="K74" s="103"/>
      <c r="L74" s="103"/>
      <c r="M74" s="103"/>
      <c r="N74" s="103"/>
      <c r="O74" s="103"/>
      <c r="P74" s="103"/>
      <c r="Q74" s="156"/>
      <c r="R74" s="376"/>
    </row>
    <row r="75" spans="1:18" s="104" customFormat="1" ht="33" customHeight="1">
      <c r="A75" s="683"/>
      <c r="B75" s="550" t="s">
        <v>53</v>
      </c>
      <c r="C75" s="686"/>
      <c r="D75" s="117"/>
      <c r="E75" s="646"/>
      <c r="F75" s="557" t="s">
        <v>112</v>
      </c>
      <c r="G75" s="468"/>
      <c r="H75" s="129"/>
      <c r="I75" s="113"/>
      <c r="J75" s="113"/>
      <c r="K75" s="113"/>
      <c r="L75" s="113"/>
      <c r="M75" s="113"/>
      <c r="N75" s="113"/>
      <c r="O75" s="113"/>
      <c r="P75" s="113"/>
      <c r="Q75" s="151"/>
      <c r="R75" s="381"/>
    </row>
    <row r="76" spans="1:18" s="104" customFormat="1" ht="33" customHeight="1" thickBot="1">
      <c r="A76" s="683"/>
      <c r="B76" s="550" t="s">
        <v>54</v>
      </c>
      <c r="C76" s="686"/>
      <c r="D76" s="562" t="s">
        <v>55</v>
      </c>
      <c r="E76" s="646"/>
      <c r="F76" s="107" t="s">
        <v>20</v>
      </c>
      <c r="G76" s="497">
        <f>R76*J5</f>
        <v>0</v>
      </c>
      <c r="H76" s="126"/>
      <c r="I76" s="114"/>
      <c r="J76" s="114"/>
      <c r="K76" s="114"/>
      <c r="L76" s="114"/>
      <c r="M76" s="114"/>
      <c r="N76" s="114">
        <v>0</v>
      </c>
      <c r="O76" s="114"/>
      <c r="P76" s="114"/>
      <c r="Q76" s="158"/>
      <c r="R76" s="379">
        <v>0.7</v>
      </c>
    </row>
    <row r="77" spans="1:18" s="104" customFormat="1" ht="33" customHeight="1">
      <c r="A77" s="683"/>
      <c r="B77" s="550" t="s">
        <v>562</v>
      </c>
      <c r="C77" s="686"/>
      <c r="D77" s="669" t="s">
        <v>42</v>
      </c>
      <c r="E77" s="646"/>
      <c r="F77" s="688"/>
      <c r="G77" s="436"/>
      <c r="H77" s="628"/>
      <c r="I77" s="629"/>
      <c r="J77" s="629"/>
      <c r="K77" s="629"/>
      <c r="L77" s="629"/>
      <c r="M77" s="629"/>
      <c r="N77" s="629"/>
      <c r="O77" s="629"/>
      <c r="P77" s="629"/>
      <c r="Q77" s="629"/>
      <c r="R77" s="563"/>
    </row>
    <row r="78" spans="1:18" s="104" customFormat="1" ht="33" customHeight="1">
      <c r="A78" s="683"/>
      <c r="B78" s="550" t="s">
        <v>56</v>
      </c>
      <c r="C78" s="686"/>
      <c r="D78" s="669"/>
      <c r="E78" s="646"/>
      <c r="F78" s="678"/>
      <c r="G78" s="466"/>
      <c r="H78" s="630"/>
      <c r="I78" s="630"/>
      <c r="J78" s="630"/>
      <c r="K78" s="630"/>
      <c r="L78" s="630"/>
      <c r="M78" s="630"/>
      <c r="N78" s="630"/>
      <c r="O78" s="630"/>
      <c r="P78" s="630"/>
      <c r="Q78" s="630"/>
      <c r="R78" s="510"/>
    </row>
    <row r="79" spans="1:18" s="104" customFormat="1" ht="33" customHeight="1" thickBot="1">
      <c r="A79" s="684"/>
      <c r="B79" s="165"/>
      <c r="C79" s="687"/>
      <c r="D79" s="670"/>
      <c r="E79" s="647"/>
      <c r="F79" s="679"/>
      <c r="G79" s="467"/>
      <c r="H79" s="631"/>
      <c r="I79" s="631"/>
      <c r="J79" s="631"/>
      <c r="K79" s="631"/>
      <c r="L79" s="631"/>
      <c r="M79" s="631"/>
      <c r="N79" s="631"/>
      <c r="O79" s="631"/>
      <c r="P79" s="631"/>
      <c r="Q79" s="631"/>
      <c r="R79" s="511"/>
    </row>
    <row r="80" spans="1:18" s="104" customFormat="1" ht="33" customHeight="1">
      <c r="A80" s="682">
        <v>11</v>
      </c>
      <c r="B80" s="549" t="s">
        <v>563</v>
      </c>
      <c r="C80" s="685" t="s">
        <v>52</v>
      </c>
      <c r="D80" s="561"/>
      <c r="E80" s="645" t="s">
        <v>451</v>
      </c>
      <c r="F80" s="102" t="s">
        <v>111</v>
      </c>
      <c r="G80" s="458"/>
      <c r="H80" s="109"/>
      <c r="I80" s="103"/>
      <c r="J80" s="103"/>
      <c r="K80" s="103"/>
      <c r="L80" s="103"/>
      <c r="M80" s="103"/>
      <c r="N80" s="103"/>
      <c r="O80" s="103"/>
      <c r="P80" s="103"/>
      <c r="Q80" s="156"/>
      <c r="R80" s="376"/>
    </row>
    <row r="81" spans="1:18" s="104" customFormat="1" ht="33" customHeight="1">
      <c r="A81" s="683"/>
      <c r="B81" s="550" t="s">
        <v>57</v>
      </c>
      <c r="C81" s="686"/>
      <c r="D81" s="117" t="s">
        <v>58</v>
      </c>
      <c r="E81" s="646"/>
      <c r="F81" s="557" t="s">
        <v>112</v>
      </c>
      <c r="G81" s="497">
        <f>R81*J5</f>
        <v>0</v>
      </c>
      <c r="H81" s="129"/>
      <c r="I81" s="113"/>
      <c r="J81" s="113"/>
      <c r="K81" s="113">
        <v>0</v>
      </c>
      <c r="L81" s="113"/>
      <c r="M81" s="113"/>
      <c r="N81" s="113"/>
      <c r="O81" s="113"/>
      <c r="P81" s="113"/>
      <c r="Q81" s="151"/>
      <c r="R81" s="381">
        <v>1.75</v>
      </c>
    </row>
    <row r="82" spans="1:18" s="104" customFormat="1" ht="33" customHeight="1" thickBot="1">
      <c r="A82" s="683"/>
      <c r="B82" s="550" t="s">
        <v>59</v>
      </c>
      <c r="C82" s="686"/>
      <c r="D82" s="562"/>
      <c r="E82" s="646"/>
      <c r="F82" s="107" t="s">
        <v>20</v>
      </c>
      <c r="G82" s="463"/>
      <c r="H82" s="126"/>
      <c r="I82" s="114"/>
      <c r="J82" s="114"/>
      <c r="K82" s="114"/>
      <c r="L82" s="114"/>
      <c r="M82" s="114"/>
      <c r="N82" s="114"/>
      <c r="O82" s="114"/>
      <c r="P82" s="114"/>
      <c r="Q82" s="158"/>
      <c r="R82" s="379"/>
    </row>
    <row r="83" spans="1:18" s="104" customFormat="1" ht="33" customHeight="1">
      <c r="A83" s="683"/>
      <c r="B83" s="550" t="s">
        <v>564</v>
      </c>
      <c r="C83" s="686"/>
      <c r="D83" s="668" t="s">
        <v>60</v>
      </c>
      <c r="E83" s="646"/>
      <c r="F83" s="664"/>
      <c r="G83" s="461"/>
      <c r="H83" s="628"/>
      <c r="I83" s="629"/>
      <c r="J83" s="629"/>
      <c r="K83" s="629"/>
      <c r="L83" s="629"/>
      <c r="M83" s="629"/>
      <c r="N83" s="629"/>
      <c r="O83" s="629"/>
      <c r="P83" s="629"/>
      <c r="Q83" s="629"/>
      <c r="R83" s="509"/>
    </row>
    <row r="84" spans="1:18" s="104" customFormat="1" ht="33" customHeight="1">
      <c r="A84" s="683"/>
      <c r="B84" s="550" t="s">
        <v>46</v>
      </c>
      <c r="C84" s="686"/>
      <c r="D84" s="676"/>
      <c r="E84" s="646"/>
      <c r="F84" s="678"/>
      <c r="G84" s="466"/>
      <c r="H84" s="630"/>
      <c r="I84" s="630"/>
      <c r="J84" s="630"/>
      <c r="K84" s="630"/>
      <c r="L84" s="630"/>
      <c r="M84" s="630"/>
      <c r="N84" s="630"/>
      <c r="O84" s="630"/>
      <c r="P84" s="630"/>
      <c r="Q84" s="630"/>
      <c r="R84" s="510"/>
    </row>
    <row r="85" spans="1:18" s="104" customFormat="1" ht="33" customHeight="1">
      <c r="A85" s="683"/>
      <c r="B85" s="550" t="s">
        <v>565</v>
      </c>
      <c r="C85" s="686"/>
      <c r="D85" s="676"/>
      <c r="E85" s="646"/>
      <c r="F85" s="678"/>
      <c r="G85" s="466"/>
      <c r="H85" s="630"/>
      <c r="I85" s="630"/>
      <c r="J85" s="630"/>
      <c r="K85" s="630"/>
      <c r="L85" s="630"/>
      <c r="M85" s="630"/>
      <c r="N85" s="630"/>
      <c r="O85" s="630"/>
      <c r="P85" s="630"/>
      <c r="Q85" s="630"/>
      <c r="R85" s="510"/>
    </row>
    <row r="86" spans="1:18" s="104" customFormat="1" ht="33" customHeight="1">
      <c r="A86" s="683"/>
      <c r="B86" s="550" t="s">
        <v>566</v>
      </c>
      <c r="C86" s="686"/>
      <c r="D86" s="676"/>
      <c r="E86" s="646"/>
      <c r="F86" s="678"/>
      <c r="G86" s="466"/>
      <c r="H86" s="630"/>
      <c r="I86" s="630"/>
      <c r="J86" s="630"/>
      <c r="K86" s="630"/>
      <c r="L86" s="630"/>
      <c r="M86" s="630"/>
      <c r="N86" s="630"/>
      <c r="O86" s="630"/>
      <c r="P86" s="630"/>
      <c r="Q86" s="630"/>
      <c r="R86" s="510"/>
    </row>
    <row r="87" spans="1:18" s="104" customFormat="1" ht="33" customHeight="1" thickBot="1">
      <c r="A87" s="684"/>
      <c r="B87" s="165"/>
      <c r="C87" s="687"/>
      <c r="D87" s="677"/>
      <c r="E87" s="647"/>
      <c r="F87" s="679"/>
      <c r="G87" s="467"/>
      <c r="H87" s="631"/>
      <c r="I87" s="631"/>
      <c r="J87" s="631"/>
      <c r="K87" s="631"/>
      <c r="L87" s="631"/>
      <c r="M87" s="631"/>
      <c r="N87" s="631"/>
      <c r="O87" s="631"/>
      <c r="P87" s="631"/>
      <c r="Q87" s="631"/>
      <c r="R87" s="511"/>
    </row>
    <row r="88" spans="1:18" s="104" customFormat="1" ht="33" customHeight="1">
      <c r="A88" s="665">
        <v>12</v>
      </c>
      <c r="B88" s="536" t="s">
        <v>413</v>
      </c>
      <c r="C88" s="504" t="s">
        <v>567</v>
      </c>
      <c r="D88" s="536"/>
      <c r="E88" s="645" t="s">
        <v>451</v>
      </c>
      <c r="F88" s="102" t="s">
        <v>111</v>
      </c>
      <c r="G88" s="458"/>
      <c r="H88" s="109"/>
      <c r="I88" s="103"/>
      <c r="J88" s="103"/>
      <c r="K88" s="103"/>
      <c r="L88" s="103"/>
      <c r="M88" s="103"/>
      <c r="N88" s="103"/>
      <c r="O88" s="103"/>
      <c r="P88" s="103"/>
      <c r="Q88" s="156"/>
      <c r="R88" s="376"/>
    </row>
    <row r="89" spans="1:18" s="104" customFormat="1" ht="33" customHeight="1">
      <c r="A89" s="666"/>
      <c r="B89" s="553" t="s">
        <v>414</v>
      </c>
      <c r="C89" s="505"/>
      <c r="D89" s="117"/>
      <c r="E89" s="691"/>
      <c r="F89" s="557" t="s">
        <v>112</v>
      </c>
      <c r="G89" s="468"/>
      <c r="H89" s="129"/>
      <c r="I89" s="113"/>
      <c r="J89" s="113"/>
      <c r="K89" s="113"/>
      <c r="L89" s="113"/>
      <c r="M89" s="113"/>
      <c r="N89" s="113"/>
      <c r="O89" s="113"/>
      <c r="P89" s="113"/>
      <c r="Q89" s="151"/>
      <c r="R89" s="381"/>
    </row>
    <row r="90" spans="1:18" s="104" customFormat="1" ht="33" customHeight="1" thickBot="1">
      <c r="A90" s="666"/>
      <c r="B90" s="553" t="s">
        <v>568</v>
      </c>
      <c r="C90" s="505"/>
      <c r="D90" s="130"/>
      <c r="E90" s="691"/>
      <c r="F90" s="107" t="s">
        <v>20</v>
      </c>
      <c r="G90" s="497">
        <f>R90*J5</f>
        <v>0</v>
      </c>
      <c r="H90" s="143"/>
      <c r="I90" s="131"/>
      <c r="J90" s="131"/>
      <c r="K90" s="131"/>
      <c r="L90" s="131"/>
      <c r="M90" s="131"/>
      <c r="N90" s="131">
        <v>0</v>
      </c>
      <c r="O90" s="131"/>
      <c r="P90" s="131"/>
      <c r="Q90" s="356"/>
      <c r="R90" s="382">
        <v>0.85</v>
      </c>
    </row>
    <row r="91" spans="1:18" s="104" customFormat="1" ht="80.25" customHeight="1" thickBot="1">
      <c r="A91" s="667"/>
      <c r="B91" s="560" t="s">
        <v>569</v>
      </c>
      <c r="C91" s="506" t="s">
        <v>61</v>
      </c>
      <c r="D91" s="120" t="s">
        <v>609</v>
      </c>
      <c r="E91" s="663"/>
      <c r="F91" s="132" t="s">
        <v>62</v>
      </c>
      <c r="G91" s="471"/>
      <c r="H91" s="627"/>
      <c r="I91" s="627"/>
      <c r="J91" s="627"/>
      <c r="K91" s="627"/>
      <c r="L91" s="627"/>
      <c r="M91" s="627"/>
      <c r="N91" s="627"/>
      <c r="O91" s="627"/>
      <c r="P91" s="627"/>
      <c r="Q91" s="627"/>
      <c r="R91" s="132"/>
    </row>
    <row r="92" spans="1:18" s="104" customFormat="1" ht="33" customHeight="1">
      <c r="A92" s="665">
        <v>13</v>
      </c>
      <c r="B92" s="536" t="s">
        <v>570</v>
      </c>
      <c r="C92" s="668" t="s">
        <v>571</v>
      </c>
      <c r="D92" s="561"/>
      <c r="E92" s="645" t="s">
        <v>451</v>
      </c>
      <c r="F92" s="102" t="s">
        <v>111</v>
      </c>
      <c r="G92" s="458"/>
      <c r="H92" s="109"/>
      <c r="I92" s="103"/>
      <c r="J92" s="103"/>
      <c r="K92" s="103"/>
      <c r="L92" s="103"/>
      <c r="M92" s="103"/>
      <c r="N92" s="103"/>
      <c r="O92" s="103"/>
      <c r="P92" s="103"/>
      <c r="Q92" s="156"/>
      <c r="R92" s="376"/>
    </row>
    <row r="93" spans="1:18" s="104" customFormat="1" ht="33" customHeight="1">
      <c r="A93" s="666"/>
      <c r="B93" s="553" t="s">
        <v>572</v>
      </c>
      <c r="C93" s="669"/>
      <c r="D93" s="133"/>
      <c r="E93" s="691"/>
      <c r="F93" s="557" t="s">
        <v>112</v>
      </c>
      <c r="G93" s="468"/>
      <c r="H93" s="127"/>
      <c r="I93" s="128"/>
      <c r="J93" s="128"/>
      <c r="K93" s="128"/>
      <c r="L93" s="128"/>
      <c r="M93" s="128"/>
      <c r="N93" s="128"/>
      <c r="O93" s="128"/>
      <c r="P93" s="128"/>
      <c r="Q93" s="355"/>
      <c r="R93" s="380"/>
    </row>
    <row r="94" spans="1:18" s="104" customFormat="1" ht="33" customHeight="1" thickBot="1">
      <c r="A94" s="666"/>
      <c r="B94" s="567" t="s">
        <v>63</v>
      </c>
      <c r="C94" s="669"/>
      <c r="D94" s="562"/>
      <c r="E94" s="691"/>
      <c r="F94" s="107" t="s">
        <v>20</v>
      </c>
      <c r="G94" s="497">
        <f>R94*J5</f>
        <v>0</v>
      </c>
      <c r="H94" s="126"/>
      <c r="I94" s="114"/>
      <c r="J94" s="114"/>
      <c r="K94" s="114"/>
      <c r="L94" s="114"/>
      <c r="M94" s="114"/>
      <c r="N94" s="114">
        <v>0</v>
      </c>
      <c r="O94" s="114"/>
      <c r="P94" s="114"/>
      <c r="Q94" s="158"/>
      <c r="R94" s="379">
        <v>1.7</v>
      </c>
    </row>
    <row r="95" spans="1:18" s="104" customFormat="1" ht="33" customHeight="1">
      <c r="A95" s="666"/>
      <c r="B95" s="567" t="s">
        <v>573</v>
      </c>
      <c r="C95" s="669"/>
      <c r="D95" s="668" t="s">
        <v>64</v>
      </c>
      <c r="E95" s="691"/>
      <c r="F95" s="664"/>
      <c r="G95" s="461"/>
      <c r="H95" s="628"/>
      <c r="I95" s="628"/>
      <c r="J95" s="628"/>
      <c r="K95" s="628"/>
      <c r="L95" s="628"/>
      <c r="M95" s="628"/>
      <c r="N95" s="628"/>
      <c r="O95" s="628"/>
      <c r="P95" s="628"/>
      <c r="Q95" s="628"/>
      <c r="R95" s="509"/>
    </row>
    <row r="96" spans="1:18" s="104" customFormat="1" ht="33" customHeight="1">
      <c r="A96" s="666"/>
      <c r="B96" s="567" t="s">
        <v>65</v>
      </c>
      <c r="C96" s="669"/>
      <c r="D96" s="669"/>
      <c r="E96" s="691"/>
      <c r="F96" s="674"/>
      <c r="G96" s="464"/>
      <c r="H96" s="675"/>
      <c r="I96" s="675"/>
      <c r="J96" s="675"/>
      <c r="K96" s="675"/>
      <c r="L96" s="675"/>
      <c r="M96" s="675"/>
      <c r="N96" s="675"/>
      <c r="O96" s="675"/>
      <c r="P96" s="675"/>
      <c r="Q96" s="675"/>
      <c r="R96" s="557"/>
    </row>
    <row r="97" spans="1:18" s="104" customFormat="1" ht="33" customHeight="1">
      <c r="A97" s="666"/>
      <c r="B97" s="567" t="s">
        <v>574</v>
      </c>
      <c r="C97" s="669"/>
      <c r="D97" s="669"/>
      <c r="E97" s="691"/>
      <c r="F97" s="674"/>
      <c r="G97" s="464"/>
      <c r="H97" s="675"/>
      <c r="I97" s="675"/>
      <c r="J97" s="675"/>
      <c r="K97" s="675"/>
      <c r="L97" s="675"/>
      <c r="M97" s="675"/>
      <c r="N97" s="675"/>
      <c r="O97" s="675"/>
      <c r="P97" s="675"/>
      <c r="Q97" s="675"/>
      <c r="R97" s="557"/>
    </row>
    <row r="98" spans="1:18" s="104" customFormat="1" ht="33" customHeight="1">
      <c r="A98" s="666"/>
      <c r="B98" s="567" t="s">
        <v>66</v>
      </c>
      <c r="C98" s="669"/>
      <c r="D98" s="669"/>
      <c r="E98" s="691"/>
      <c r="F98" s="674"/>
      <c r="G98" s="464"/>
      <c r="H98" s="675"/>
      <c r="I98" s="675"/>
      <c r="J98" s="675"/>
      <c r="K98" s="675"/>
      <c r="L98" s="675"/>
      <c r="M98" s="675"/>
      <c r="N98" s="675"/>
      <c r="O98" s="675"/>
      <c r="P98" s="675"/>
      <c r="Q98" s="675"/>
      <c r="R98" s="557"/>
    </row>
    <row r="99" spans="1:18" s="104" customFormat="1" ht="33" customHeight="1" thickBot="1">
      <c r="A99" s="667"/>
      <c r="B99" s="568" t="s">
        <v>575</v>
      </c>
      <c r="C99" s="670"/>
      <c r="D99" s="670"/>
      <c r="E99" s="663"/>
      <c r="F99" s="693"/>
      <c r="G99" s="470"/>
      <c r="H99" s="635"/>
      <c r="I99" s="635"/>
      <c r="J99" s="635"/>
      <c r="K99" s="635"/>
      <c r="L99" s="635"/>
      <c r="M99" s="635"/>
      <c r="N99" s="635"/>
      <c r="O99" s="635"/>
      <c r="P99" s="635"/>
      <c r="Q99" s="635"/>
      <c r="R99" s="558"/>
    </row>
    <row r="100" spans="1:18" s="104" customFormat="1" ht="33" customHeight="1">
      <c r="A100" s="665">
        <v>14</v>
      </c>
      <c r="B100" s="134" t="s">
        <v>576</v>
      </c>
      <c r="C100" s="504" t="s">
        <v>577</v>
      </c>
      <c r="D100" s="668" t="s">
        <v>67</v>
      </c>
      <c r="E100" s="645" t="s">
        <v>451</v>
      </c>
      <c r="F100" s="281" t="s">
        <v>111</v>
      </c>
      <c r="G100" s="456">
        <f>R100*J5</f>
        <v>0</v>
      </c>
      <c r="H100" s="109">
        <v>0</v>
      </c>
      <c r="I100" s="103"/>
      <c r="J100" s="103"/>
      <c r="K100" s="103"/>
      <c r="L100" s="103"/>
      <c r="M100" s="103"/>
      <c r="N100" s="103"/>
      <c r="O100" s="103"/>
      <c r="P100" s="103"/>
      <c r="Q100" s="156"/>
      <c r="R100" s="376">
        <v>8</v>
      </c>
    </row>
    <row r="101" spans="1:18" s="104" customFormat="1" ht="32.25" customHeight="1">
      <c r="A101" s="666"/>
      <c r="B101" s="135" t="s">
        <v>68</v>
      </c>
      <c r="C101" s="505" t="s">
        <v>580</v>
      </c>
      <c r="D101" s="669"/>
      <c r="E101" s="691"/>
      <c r="F101" s="510" t="s">
        <v>112</v>
      </c>
      <c r="G101" s="468">
        <f>R101*J5</f>
        <v>0</v>
      </c>
      <c r="H101" s="143"/>
      <c r="I101" s="131"/>
      <c r="J101" s="131"/>
      <c r="K101" s="131">
        <v>0</v>
      </c>
      <c r="L101" s="131"/>
      <c r="M101" s="131"/>
      <c r="N101" s="131"/>
      <c r="O101" s="131"/>
      <c r="P101" s="131"/>
      <c r="Q101" s="356"/>
      <c r="R101" s="382">
        <v>10</v>
      </c>
    </row>
    <row r="102" spans="1:18" s="104" customFormat="1" ht="33" customHeight="1" thickBot="1">
      <c r="A102" s="666"/>
      <c r="B102" s="135" t="s">
        <v>70</v>
      </c>
      <c r="C102" s="505"/>
      <c r="D102" s="669"/>
      <c r="E102" s="691"/>
      <c r="F102" s="282" t="s">
        <v>20</v>
      </c>
      <c r="G102" s="497">
        <f>R102*J5</f>
        <v>0</v>
      </c>
      <c r="H102" s="126"/>
      <c r="I102" s="114"/>
      <c r="J102" s="114"/>
      <c r="K102" s="114"/>
      <c r="L102" s="114"/>
      <c r="M102" s="114"/>
      <c r="N102" s="114">
        <v>0</v>
      </c>
      <c r="O102" s="114"/>
      <c r="P102" s="114"/>
      <c r="Q102" s="158"/>
      <c r="R102" s="379">
        <v>6.6</v>
      </c>
    </row>
    <row r="103" spans="1:18" s="104" customFormat="1" ht="33" customHeight="1">
      <c r="A103" s="666"/>
      <c r="B103" s="122" t="s">
        <v>72</v>
      </c>
      <c r="C103" s="505"/>
      <c r="D103" s="669"/>
      <c r="E103" s="691"/>
      <c r="F103" s="688"/>
      <c r="G103" s="436"/>
      <c r="H103" s="628"/>
      <c r="I103" s="629"/>
      <c r="J103" s="629"/>
      <c r="K103" s="629"/>
      <c r="L103" s="629"/>
      <c r="M103" s="629"/>
      <c r="N103" s="629"/>
      <c r="O103" s="629"/>
      <c r="P103" s="629"/>
      <c r="Q103" s="629"/>
      <c r="R103" s="563"/>
    </row>
    <row r="104" spans="1:18" s="104" customFormat="1" ht="33" customHeight="1">
      <c r="A104" s="666"/>
      <c r="B104" s="122" t="s">
        <v>578</v>
      </c>
      <c r="C104" s="505"/>
      <c r="D104" s="669"/>
      <c r="E104" s="691"/>
      <c r="F104" s="678"/>
      <c r="G104" s="466"/>
      <c r="H104" s="630"/>
      <c r="I104" s="630"/>
      <c r="J104" s="630"/>
      <c r="K104" s="630"/>
      <c r="L104" s="630"/>
      <c r="M104" s="630"/>
      <c r="N104" s="630"/>
      <c r="O104" s="630"/>
      <c r="P104" s="630"/>
      <c r="Q104" s="630"/>
      <c r="R104" s="510"/>
    </row>
    <row r="105" spans="1:18" s="104" customFormat="1" ht="33" customHeight="1">
      <c r="A105" s="666"/>
      <c r="B105" s="122" t="s">
        <v>579</v>
      </c>
      <c r="C105" s="505"/>
      <c r="D105" s="669"/>
      <c r="E105" s="691"/>
      <c r="F105" s="678"/>
      <c r="G105" s="466"/>
      <c r="H105" s="630"/>
      <c r="I105" s="630"/>
      <c r="J105" s="630"/>
      <c r="K105" s="630"/>
      <c r="L105" s="630"/>
      <c r="M105" s="630"/>
      <c r="N105" s="630"/>
      <c r="O105" s="630"/>
      <c r="P105" s="630"/>
      <c r="Q105" s="630"/>
      <c r="R105" s="510"/>
    </row>
    <row r="106" spans="1:18" s="104" customFormat="1" ht="33" customHeight="1">
      <c r="A106" s="666"/>
      <c r="B106" s="122" t="s">
        <v>581</v>
      </c>
      <c r="C106" s="526"/>
      <c r="D106" s="669"/>
      <c r="E106" s="691"/>
      <c r="F106" s="678"/>
      <c r="G106" s="466"/>
      <c r="H106" s="630"/>
      <c r="I106" s="630"/>
      <c r="J106" s="630"/>
      <c r="K106" s="630"/>
      <c r="L106" s="630"/>
      <c r="M106" s="630"/>
      <c r="N106" s="630"/>
      <c r="O106" s="630"/>
      <c r="P106" s="630"/>
      <c r="Q106" s="630"/>
      <c r="R106" s="510"/>
    </row>
    <row r="107" spans="1:18" s="104" customFormat="1" ht="48" customHeight="1" thickBot="1">
      <c r="A107" s="667"/>
      <c r="B107" s="136" t="s">
        <v>74</v>
      </c>
      <c r="C107" s="527"/>
      <c r="D107" s="670"/>
      <c r="E107" s="663"/>
      <c r="F107" s="679"/>
      <c r="G107" s="467"/>
      <c r="H107" s="631"/>
      <c r="I107" s="631"/>
      <c r="J107" s="631"/>
      <c r="K107" s="631"/>
      <c r="L107" s="631"/>
      <c r="M107" s="631"/>
      <c r="N107" s="631"/>
      <c r="O107" s="631"/>
      <c r="P107" s="631"/>
      <c r="Q107" s="631"/>
      <c r="R107" s="511"/>
    </row>
    <row r="108" spans="1:18" s="104" customFormat="1" ht="33" customHeight="1">
      <c r="A108" s="665">
        <v>15</v>
      </c>
      <c r="B108" s="536" t="s">
        <v>582</v>
      </c>
      <c r="C108" s="668" t="s">
        <v>75</v>
      </c>
      <c r="D108" s="536"/>
      <c r="E108" s="645" t="s">
        <v>451</v>
      </c>
      <c r="F108" s="281" t="s">
        <v>111</v>
      </c>
      <c r="G108" s="456"/>
      <c r="H108" s="204"/>
      <c r="I108" s="110"/>
      <c r="J108" s="110"/>
      <c r="K108" s="110"/>
      <c r="L108" s="110"/>
      <c r="M108" s="110"/>
      <c r="N108" s="110"/>
      <c r="O108" s="110"/>
      <c r="P108" s="110"/>
      <c r="Q108" s="150"/>
      <c r="R108" s="383"/>
    </row>
    <row r="109" spans="1:18" s="104" customFormat="1" ht="33" customHeight="1">
      <c r="A109" s="666"/>
      <c r="B109" s="559" t="s">
        <v>583</v>
      </c>
      <c r="C109" s="692"/>
      <c r="D109" s="137"/>
      <c r="E109" s="691"/>
      <c r="F109" s="510" t="s">
        <v>112</v>
      </c>
      <c r="G109" s="468">
        <f>R109*J5</f>
        <v>0</v>
      </c>
      <c r="H109" s="127"/>
      <c r="I109" s="128"/>
      <c r="J109" s="128"/>
      <c r="K109" s="128">
        <v>0</v>
      </c>
      <c r="L109" s="128"/>
      <c r="M109" s="128"/>
      <c r="N109" s="128"/>
      <c r="O109" s="128"/>
      <c r="P109" s="128"/>
      <c r="Q109" s="355"/>
      <c r="R109" s="380">
        <v>0.5</v>
      </c>
    </row>
    <row r="110" spans="1:18" s="104" customFormat="1" ht="33" customHeight="1" thickBot="1">
      <c r="A110" s="666"/>
      <c r="B110" s="559" t="s">
        <v>402</v>
      </c>
      <c r="C110" s="692"/>
      <c r="D110" s="133"/>
      <c r="E110" s="691"/>
      <c r="F110" s="282" t="s">
        <v>20</v>
      </c>
      <c r="G110" s="497">
        <f>R110*J5</f>
        <v>0</v>
      </c>
      <c r="H110" s="127"/>
      <c r="I110" s="128"/>
      <c r="J110" s="128"/>
      <c r="K110" s="128"/>
      <c r="L110" s="128"/>
      <c r="M110" s="128"/>
      <c r="N110" s="128">
        <v>0</v>
      </c>
      <c r="O110" s="128"/>
      <c r="P110" s="131"/>
      <c r="Q110" s="355"/>
      <c r="R110" s="380">
        <v>1.4</v>
      </c>
    </row>
    <row r="111" spans="1:18" s="104" customFormat="1" ht="33" customHeight="1">
      <c r="A111" s="666"/>
      <c r="B111" s="505" t="s">
        <v>584</v>
      </c>
      <c r="C111" s="692"/>
      <c r="D111" s="694" t="s">
        <v>610</v>
      </c>
      <c r="E111" s="691"/>
      <c r="F111" s="696"/>
      <c r="G111" s="434"/>
      <c r="H111" s="628"/>
      <c r="I111" s="628"/>
      <c r="J111" s="628"/>
      <c r="K111" s="628"/>
      <c r="L111" s="628"/>
      <c r="M111" s="628"/>
      <c r="N111" s="628"/>
      <c r="O111" s="628"/>
      <c r="P111" s="628"/>
      <c r="Q111" s="628"/>
      <c r="R111" s="535"/>
    </row>
    <row r="112" spans="1:18" s="104" customFormat="1" ht="33" customHeight="1" thickBot="1">
      <c r="A112" s="667"/>
      <c r="B112" s="567" t="s">
        <v>403</v>
      </c>
      <c r="C112" s="681"/>
      <c r="D112" s="695"/>
      <c r="E112" s="663"/>
      <c r="F112" s="697"/>
      <c r="G112" s="435"/>
      <c r="H112" s="635"/>
      <c r="I112" s="635"/>
      <c r="J112" s="635"/>
      <c r="K112" s="635"/>
      <c r="L112" s="635"/>
      <c r="M112" s="635"/>
      <c r="N112" s="635"/>
      <c r="O112" s="635"/>
      <c r="P112" s="635"/>
      <c r="Q112" s="635"/>
      <c r="R112" s="566"/>
    </row>
    <row r="113" spans="1:18" s="104" customFormat="1" ht="33" customHeight="1">
      <c r="A113" s="665">
        <v>16</v>
      </c>
      <c r="B113" s="536" t="s">
        <v>582</v>
      </c>
      <c r="C113" s="504"/>
      <c r="D113" s="536"/>
      <c r="E113" s="645" t="s">
        <v>451</v>
      </c>
      <c r="F113" s="102" t="s">
        <v>111</v>
      </c>
      <c r="G113" s="456"/>
      <c r="H113" s="173"/>
      <c r="I113" s="138"/>
      <c r="J113" s="138"/>
      <c r="K113" s="138"/>
      <c r="L113" s="138"/>
      <c r="M113" s="138"/>
      <c r="N113" s="138"/>
      <c r="O113" s="138"/>
      <c r="P113" s="138"/>
      <c r="Q113" s="168"/>
      <c r="R113" s="384"/>
    </row>
    <row r="114" spans="1:18" s="104" customFormat="1" ht="33" customHeight="1">
      <c r="A114" s="666"/>
      <c r="B114" s="559" t="s">
        <v>402</v>
      </c>
      <c r="C114" s="526"/>
      <c r="D114" s="111"/>
      <c r="E114" s="666"/>
      <c r="F114" s="557" t="s">
        <v>112</v>
      </c>
      <c r="G114" s="468"/>
      <c r="H114" s="169"/>
      <c r="I114" s="139"/>
      <c r="J114" s="139"/>
      <c r="K114" s="139"/>
      <c r="L114" s="139"/>
      <c r="M114" s="139"/>
      <c r="N114" s="139"/>
      <c r="O114" s="139"/>
      <c r="P114" s="139"/>
      <c r="Q114" s="170"/>
      <c r="R114" s="385"/>
    </row>
    <row r="115" spans="1:18" s="104" customFormat="1" ht="33" customHeight="1" thickBot="1">
      <c r="A115" s="666"/>
      <c r="B115" s="505" t="s">
        <v>584</v>
      </c>
      <c r="C115" s="505"/>
      <c r="D115" s="222"/>
      <c r="E115" s="666"/>
      <c r="F115" s="107" t="s">
        <v>20</v>
      </c>
      <c r="G115" s="497">
        <f>R115*J5</f>
        <v>0</v>
      </c>
      <c r="H115" s="178"/>
      <c r="I115" s="140"/>
      <c r="J115" s="140"/>
      <c r="K115" s="140"/>
      <c r="L115" s="140"/>
      <c r="M115" s="140"/>
      <c r="N115" s="140">
        <v>0</v>
      </c>
      <c r="O115" s="140"/>
      <c r="P115" s="141"/>
      <c r="Q115" s="177"/>
      <c r="R115" s="386">
        <v>1.2</v>
      </c>
    </row>
    <row r="116" spans="1:18" s="104" customFormat="1" ht="33" customHeight="1">
      <c r="A116" s="666"/>
      <c r="B116" s="567" t="s">
        <v>403</v>
      </c>
      <c r="C116" s="505" t="s">
        <v>77</v>
      </c>
      <c r="D116" s="223" t="s">
        <v>78</v>
      </c>
      <c r="E116" s="666"/>
      <c r="F116" s="665"/>
      <c r="G116" s="436"/>
      <c r="H116" s="632"/>
      <c r="I116" s="633"/>
      <c r="J116" s="633"/>
      <c r="K116" s="633"/>
      <c r="L116" s="633"/>
      <c r="M116" s="633"/>
      <c r="N116" s="633"/>
      <c r="O116" s="633"/>
      <c r="P116" s="633"/>
      <c r="Q116" s="633"/>
      <c r="R116" s="503"/>
    </row>
    <row r="117" spans="1:18" s="104" customFormat="1" ht="51" customHeight="1" thickBot="1">
      <c r="A117" s="667"/>
      <c r="B117" s="568" t="s">
        <v>404</v>
      </c>
      <c r="C117" s="506" t="s">
        <v>79</v>
      </c>
      <c r="D117" s="560" t="s">
        <v>611</v>
      </c>
      <c r="E117" s="667"/>
      <c r="F117" s="663"/>
      <c r="G117" s="462"/>
      <c r="H117" s="634"/>
      <c r="I117" s="634"/>
      <c r="J117" s="634"/>
      <c r="K117" s="634"/>
      <c r="L117" s="634"/>
      <c r="M117" s="634"/>
      <c r="N117" s="634"/>
      <c r="O117" s="634"/>
      <c r="P117" s="634"/>
      <c r="Q117" s="634"/>
      <c r="R117" s="508"/>
    </row>
    <row r="118" spans="1:18" s="104" customFormat="1" ht="33" customHeight="1">
      <c r="A118" s="665">
        <v>17</v>
      </c>
      <c r="B118" s="536" t="s">
        <v>80</v>
      </c>
      <c r="C118" s="668" t="s">
        <v>79</v>
      </c>
      <c r="D118" s="536"/>
      <c r="E118" s="645" t="s">
        <v>451</v>
      </c>
      <c r="F118" s="102" t="s">
        <v>111</v>
      </c>
      <c r="G118" s="456"/>
      <c r="H118" s="204"/>
      <c r="I118" s="110"/>
      <c r="J118" s="110"/>
      <c r="K118" s="110"/>
      <c r="L118" s="110"/>
      <c r="M118" s="110"/>
      <c r="N118" s="110"/>
      <c r="O118" s="110"/>
      <c r="P118" s="110"/>
      <c r="Q118" s="150"/>
      <c r="R118" s="383"/>
    </row>
    <row r="119" spans="1:18" s="104" customFormat="1" ht="33" customHeight="1">
      <c r="A119" s="666"/>
      <c r="B119" s="559" t="s">
        <v>81</v>
      </c>
      <c r="C119" s="692"/>
      <c r="D119" s="137"/>
      <c r="E119" s="691"/>
      <c r="F119" s="557" t="s">
        <v>112</v>
      </c>
      <c r="G119" s="468"/>
      <c r="H119" s="127"/>
      <c r="I119" s="128"/>
      <c r="J119" s="128"/>
      <c r="K119" s="128"/>
      <c r="L119" s="128"/>
      <c r="M119" s="128"/>
      <c r="N119" s="128"/>
      <c r="O119" s="128"/>
      <c r="P119" s="128"/>
      <c r="Q119" s="355"/>
      <c r="R119" s="380"/>
    </row>
    <row r="120" spans="1:18" s="104" customFormat="1" ht="33" customHeight="1" thickBot="1">
      <c r="A120" s="666"/>
      <c r="B120" s="505" t="s">
        <v>82</v>
      </c>
      <c r="C120" s="692"/>
      <c r="D120" s="133" t="s">
        <v>83</v>
      </c>
      <c r="E120" s="691"/>
      <c r="F120" s="107" t="s">
        <v>20</v>
      </c>
      <c r="G120" s="497">
        <f>R120*J5</f>
        <v>0</v>
      </c>
      <c r="H120" s="127"/>
      <c r="I120" s="128"/>
      <c r="J120" s="128"/>
      <c r="K120" s="128"/>
      <c r="L120" s="128"/>
      <c r="M120" s="128"/>
      <c r="N120" s="128">
        <v>0</v>
      </c>
      <c r="O120" s="128"/>
      <c r="P120" s="131"/>
      <c r="Q120" s="355"/>
      <c r="R120" s="380">
        <v>1.1000000000000001</v>
      </c>
    </row>
    <row r="121" spans="1:18" s="104" customFormat="1" ht="33" customHeight="1">
      <c r="A121" s="666"/>
      <c r="B121" s="567" t="s">
        <v>84</v>
      </c>
      <c r="C121" s="692"/>
      <c r="D121" s="694"/>
      <c r="E121" s="691"/>
      <c r="F121" s="696"/>
      <c r="G121" s="434"/>
      <c r="H121" s="628"/>
      <c r="I121" s="628"/>
      <c r="J121" s="628"/>
      <c r="K121" s="628"/>
      <c r="L121" s="628"/>
      <c r="M121" s="628"/>
      <c r="N121" s="628"/>
      <c r="O121" s="628"/>
      <c r="P121" s="628"/>
      <c r="Q121" s="628"/>
      <c r="R121" s="535"/>
    </row>
    <row r="122" spans="1:18" s="104" customFormat="1" ht="33" customHeight="1">
      <c r="A122" s="666"/>
      <c r="B122" s="567" t="s">
        <v>85</v>
      </c>
      <c r="C122" s="692"/>
      <c r="D122" s="698"/>
      <c r="E122" s="691"/>
      <c r="F122" s="699"/>
      <c r="G122" s="437"/>
      <c r="H122" s="675"/>
      <c r="I122" s="675"/>
      <c r="J122" s="675"/>
      <c r="K122" s="675"/>
      <c r="L122" s="675"/>
      <c r="M122" s="675"/>
      <c r="N122" s="675"/>
      <c r="O122" s="675"/>
      <c r="P122" s="675"/>
      <c r="Q122" s="675"/>
      <c r="R122" s="565"/>
    </row>
    <row r="123" spans="1:18" s="104" customFormat="1" ht="81.75" customHeight="1">
      <c r="A123" s="666"/>
      <c r="B123" s="142" t="s">
        <v>585</v>
      </c>
      <c r="C123" s="692"/>
      <c r="D123" s="698"/>
      <c r="E123" s="691"/>
      <c r="F123" s="699"/>
      <c r="G123" s="437"/>
      <c r="H123" s="675"/>
      <c r="I123" s="675"/>
      <c r="J123" s="675"/>
      <c r="K123" s="675"/>
      <c r="L123" s="675"/>
      <c r="M123" s="675"/>
      <c r="N123" s="675"/>
      <c r="O123" s="675"/>
      <c r="P123" s="675"/>
      <c r="Q123" s="675"/>
      <c r="R123" s="565"/>
    </row>
    <row r="124" spans="1:18" s="104" customFormat="1" ht="51" customHeight="1" thickBot="1">
      <c r="A124" s="667"/>
      <c r="B124" s="560" t="s">
        <v>586</v>
      </c>
      <c r="C124" s="681"/>
      <c r="D124" s="695"/>
      <c r="E124" s="663"/>
      <c r="F124" s="679"/>
      <c r="G124" s="467"/>
      <c r="H124" s="631"/>
      <c r="I124" s="631"/>
      <c r="J124" s="631"/>
      <c r="K124" s="631"/>
      <c r="L124" s="631"/>
      <c r="M124" s="631"/>
      <c r="N124" s="631"/>
      <c r="O124" s="631"/>
      <c r="P124" s="631"/>
      <c r="Q124" s="631"/>
      <c r="R124" s="511"/>
    </row>
    <row r="125" spans="1:18" s="104" customFormat="1" ht="33" customHeight="1">
      <c r="A125" s="665">
        <v>18</v>
      </c>
      <c r="B125" s="536" t="s">
        <v>587</v>
      </c>
      <c r="C125" s="504"/>
      <c r="D125" s="536"/>
      <c r="E125" s="645" t="s">
        <v>451</v>
      </c>
      <c r="F125" s="102" t="s">
        <v>111</v>
      </c>
      <c r="G125" s="456"/>
      <c r="H125" s="204"/>
      <c r="I125" s="103"/>
      <c r="J125" s="110"/>
      <c r="K125" s="110"/>
      <c r="L125" s="110"/>
      <c r="M125" s="110"/>
      <c r="N125" s="110"/>
      <c r="O125" s="110"/>
      <c r="P125" s="110"/>
      <c r="Q125" s="150"/>
      <c r="R125" s="383"/>
    </row>
    <row r="126" spans="1:18" s="104" customFormat="1" ht="33" customHeight="1">
      <c r="A126" s="666"/>
      <c r="B126" s="553" t="s">
        <v>588</v>
      </c>
      <c r="C126" s="505"/>
      <c r="D126" s="133"/>
      <c r="E126" s="691"/>
      <c r="F126" s="557" t="s">
        <v>112</v>
      </c>
      <c r="G126" s="468">
        <f>R126*J5</f>
        <v>0</v>
      </c>
      <c r="H126" s="127"/>
      <c r="I126" s="128"/>
      <c r="J126" s="128"/>
      <c r="K126" s="128">
        <v>0</v>
      </c>
      <c r="L126" s="113"/>
      <c r="M126" s="128"/>
      <c r="N126" s="128"/>
      <c r="O126" s="128"/>
      <c r="P126" s="128"/>
      <c r="Q126" s="355"/>
      <c r="R126" s="380">
        <v>2.1</v>
      </c>
    </row>
    <row r="127" spans="1:18" s="104" customFormat="1" ht="33" customHeight="1" thickBot="1">
      <c r="A127" s="666"/>
      <c r="B127" s="559" t="s">
        <v>86</v>
      </c>
      <c r="C127" s="505"/>
      <c r="D127" s="562"/>
      <c r="E127" s="691"/>
      <c r="F127" s="107" t="s">
        <v>20</v>
      </c>
      <c r="G127" s="497">
        <f>R127*J5</f>
        <v>0</v>
      </c>
      <c r="H127" s="143"/>
      <c r="I127" s="131"/>
      <c r="J127" s="131"/>
      <c r="K127" s="131"/>
      <c r="L127" s="131"/>
      <c r="M127" s="131"/>
      <c r="N127" s="131">
        <v>0</v>
      </c>
      <c r="O127" s="131"/>
      <c r="P127" s="131"/>
      <c r="Q127" s="356"/>
      <c r="R127" s="382">
        <v>3.5</v>
      </c>
    </row>
    <row r="128" spans="1:18" s="104" customFormat="1" ht="34.5" customHeight="1">
      <c r="A128" s="666"/>
      <c r="B128" s="559" t="s">
        <v>589</v>
      </c>
      <c r="C128" s="505" t="s">
        <v>87</v>
      </c>
      <c r="D128" s="559" t="s">
        <v>612</v>
      </c>
      <c r="E128" s="691"/>
      <c r="F128" s="665"/>
      <c r="G128" s="436"/>
      <c r="H128" s="700"/>
      <c r="I128" s="633"/>
      <c r="J128" s="633"/>
      <c r="K128" s="633"/>
      <c r="L128" s="633"/>
      <c r="M128" s="633"/>
      <c r="N128" s="633"/>
      <c r="O128" s="633"/>
      <c r="P128" s="633"/>
      <c r="Q128" s="633"/>
      <c r="R128" s="503"/>
    </row>
    <row r="129" spans="1:18" s="104" customFormat="1" ht="33" customHeight="1">
      <c r="A129" s="666"/>
      <c r="B129" s="559" t="s">
        <v>590</v>
      </c>
      <c r="C129" s="505" t="s">
        <v>79</v>
      </c>
      <c r="D129" s="559" t="s">
        <v>88</v>
      </c>
      <c r="E129" s="691"/>
      <c r="F129" s="691"/>
      <c r="G129" s="472"/>
      <c r="H129" s="701"/>
      <c r="I129" s="701"/>
      <c r="J129" s="701"/>
      <c r="K129" s="701"/>
      <c r="L129" s="701"/>
      <c r="M129" s="701"/>
      <c r="N129" s="701"/>
      <c r="O129" s="701"/>
      <c r="P129" s="701"/>
      <c r="Q129" s="701"/>
      <c r="R129" s="507"/>
    </row>
    <row r="130" spans="1:18" s="104" customFormat="1" ht="33" customHeight="1">
      <c r="A130" s="666"/>
      <c r="B130" s="559" t="s">
        <v>591</v>
      </c>
      <c r="C130" s="505"/>
      <c r="D130" s="559"/>
      <c r="E130" s="691"/>
      <c r="F130" s="691"/>
      <c r="G130" s="472"/>
      <c r="H130" s="701"/>
      <c r="I130" s="701"/>
      <c r="J130" s="701"/>
      <c r="K130" s="701"/>
      <c r="L130" s="701"/>
      <c r="M130" s="701"/>
      <c r="N130" s="701"/>
      <c r="O130" s="701"/>
      <c r="P130" s="701"/>
      <c r="Q130" s="701"/>
      <c r="R130" s="507"/>
    </row>
    <row r="131" spans="1:18" s="104" customFormat="1" ht="45" customHeight="1" thickBot="1">
      <c r="A131" s="666"/>
      <c r="B131" s="560" t="s">
        <v>89</v>
      </c>
      <c r="C131" s="505"/>
      <c r="D131" s="559"/>
      <c r="E131" s="691"/>
      <c r="F131" s="691"/>
      <c r="G131" s="472"/>
      <c r="H131" s="701"/>
      <c r="I131" s="701"/>
      <c r="J131" s="701"/>
      <c r="K131" s="701"/>
      <c r="L131" s="701"/>
      <c r="M131" s="701"/>
      <c r="N131" s="701"/>
      <c r="O131" s="701"/>
      <c r="P131" s="701"/>
      <c r="Q131" s="701"/>
      <c r="R131" s="507"/>
    </row>
    <row r="132" spans="1:18" s="104" customFormat="1" ht="33" customHeight="1">
      <c r="A132" s="665">
        <v>19</v>
      </c>
      <c r="B132" s="536" t="s">
        <v>90</v>
      </c>
      <c r="C132" s="668" t="s">
        <v>91</v>
      </c>
      <c r="D132" s="561"/>
      <c r="E132" s="645" t="s">
        <v>451</v>
      </c>
      <c r="F132" s="102" t="s">
        <v>111</v>
      </c>
      <c r="G132" s="456"/>
      <c r="H132" s="109"/>
      <c r="I132" s="103"/>
      <c r="J132" s="103"/>
      <c r="K132" s="103"/>
      <c r="L132" s="103"/>
      <c r="M132" s="103"/>
      <c r="N132" s="103"/>
      <c r="O132" s="103"/>
      <c r="P132" s="512"/>
      <c r="Q132" s="156"/>
      <c r="R132" s="376"/>
    </row>
    <row r="133" spans="1:18" s="104" customFormat="1" ht="33" customHeight="1">
      <c r="A133" s="666"/>
      <c r="B133" s="559" t="s">
        <v>92</v>
      </c>
      <c r="C133" s="669"/>
      <c r="D133" s="117"/>
      <c r="E133" s="646"/>
      <c r="F133" s="557" t="s">
        <v>112</v>
      </c>
      <c r="G133" s="468"/>
      <c r="H133" s="129"/>
      <c r="I133" s="113"/>
      <c r="J133" s="113"/>
      <c r="K133" s="113"/>
      <c r="L133" s="113"/>
      <c r="M133" s="113"/>
      <c r="N133" s="113"/>
      <c r="O133" s="113"/>
      <c r="P133" s="113"/>
      <c r="Q133" s="151"/>
      <c r="R133" s="381"/>
    </row>
    <row r="134" spans="1:18" s="104" customFormat="1" ht="33" customHeight="1" thickBot="1">
      <c r="A134" s="666"/>
      <c r="B134" s="559" t="s">
        <v>592</v>
      </c>
      <c r="C134" s="669"/>
      <c r="D134" s="560"/>
      <c r="E134" s="646"/>
      <c r="F134" s="107" t="s">
        <v>20</v>
      </c>
      <c r="G134" s="497">
        <f>R134*J5</f>
        <v>0</v>
      </c>
      <c r="H134" s="126"/>
      <c r="I134" s="114"/>
      <c r="J134" s="114"/>
      <c r="K134" s="114"/>
      <c r="L134" s="114"/>
      <c r="M134" s="114"/>
      <c r="N134" s="114">
        <v>0</v>
      </c>
      <c r="O134" s="114"/>
      <c r="P134" s="114"/>
      <c r="Q134" s="158"/>
      <c r="R134" s="379">
        <v>1.3</v>
      </c>
    </row>
    <row r="135" spans="1:18" s="104" customFormat="1" ht="48" customHeight="1" thickBot="1">
      <c r="A135" s="667"/>
      <c r="B135" s="560" t="s">
        <v>593</v>
      </c>
      <c r="C135" s="670"/>
      <c r="D135" s="144" t="s">
        <v>93</v>
      </c>
      <c r="E135" s="647"/>
      <c r="F135" s="132"/>
      <c r="G135" s="470"/>
      <c r="H135" s="635"/>
      <c r="I135" s="635"/>
      <c r="J135" s="635"/>
      <c r="K135" s="635"/>
      <c r="L135" s="635"/>
      <c r="M135" s="635"/>
      <c r="N135" s="635"/>
      <c r="O135" s="635"/>
      <c r="P135" s="635"/>
      <c r="Q135" s="635"/>
      <c r="R135" s="558"/>
    </row>
    <row r="136" spans="1:18" s="104" customFormat="1" ht="33" customHeight="1">
      <c r="A136" s="665">
        <v>20</v>
      </c>
      <c r="B136" s="536" t="s">
        <v>594</v>
      </c>
      <c r="C136" s="668" t="s">
        <v>103</v>
      </c>
      <c r="D136" s="561" t="s">
        <v>94</v>
      </c>
      <c r="E136" s="645" t="s">
        <v>607</v>
      </c>
      <c r="F136" s="102" t="s">
        <v>111</v>
      </c>
      <c r="G136" s="456">
        <f>R136*J5</f>
        <v>0</v>
      </c>
      <c r="H136" s="109"/>
      <c r="I136" s="103"/>
      <c r="J136" s="103">
        <v>0</v>
      </c>
      <c r="K136" s="103"/>
      <c r="L136" s="103"/>
      <c r="M136" s="103"/>
      <c r="N136" s="103"/>
      <c r="O136" s="103"/>
      <c r="P136" s="512"/>
      <c r="Q136" s="156"/>
      <c r="R136" s="376">
        <v>1.6</v>
      </c>
    </row>
    <row r="137" spans="1:18" s="104" customFormat="1" ht="33" customHeight="1">
      <c r="A137" s="666"/>
      <c r="B137" s="553" t="s">
        <v>423</v>
      </c>
      <c r="C137" s="669"/>
      <c r="D137" s="117"/>
      <c r="E137" s="646"/>
      <c r="F137" s="557" t="s">
        <v>112</v>
      </c>
      <c r="G137" s="468"/>
      <c r="H137" s="129"/>
      <c r="I137" s="113"/>
      <c r="J137" s="113"/>
      <c r="K137" s="113"/>
      <c r="L137" s="113"/>
      <c r="M137" s="113"/>
      <c r="N137" s="113"/>
      <c r="O137" s="113"/>
      <c r="P137" s="113"/>
      <c r="Q137" s="151"/>
      <c r="R137" s="381"/>
    </row>
    <row r="138" spans="1:18" s="104" customFormat="1" ht="33" customHeight="1" thickBot="1">
      <c r="A138" s="666"/>
      <c r="B138" s="559" t="s">
        <v>95</v>
      </c>
      <c r="C138" s="669"/>
      <c r="D138" s="560"/>
      <c r="E138" s="646"/>
      <c r="F138" s="107" t="s">
        <v>20</v>
      </c>
      <c r="G138" s="497"/>
      <c r="H138" s="126"/>
      <c r="I138" s="114"/>
      <c r="J138" s="114"/>
      <c r="K138" s="114"/>
      <c r="L138" s="114"/>
      <c r="M138" s="114"/>
      <c r="N138" s="114"/>
      <c r="O138" s="114"/>
      <c r="P138" s="114"/>
      <c r="Q138" s="158"/>
      <c r="R138" s="379"/>
    </row>
    <row r="139" spans="1:18" s="104" customFormat="1" ht="33" customHeight="1">
      <c r="A139" s="666"/>
      <c r="B139" s="559" t="s">
        <v>96</v>
      </c>
      <c r="C139" s="669"/>
      <c r="D139" s="671" t="s">
        <v>31</v>
      </c>
      <c r="E139" s="646"/>
      <c r="F139" s="664"/>
      <c r="G139" s="464"/>
      <c r="H139" s="675"/>
      <c r="I139" s="675"/>
      <c r="J139" s="675"/>
      <c r="K139" s="675"/>
      <c r="L139" s="675"/>
      <c r="M139" s="675"/>
      <c r="N139" s="675"/>
      <c r="O139" s="675"/>
      <c r="P139" s="675"/>
      <c r="Q139" s="675"/>
      <c r="R139" s="557"/>
    </row>
    <row r="140" spans="1:18" s="104" customFormat="1" ht="33" customHeight="1">
      <c r="A140" s="666"/>
      <c r="B140" s="559" t="s">
        <v>595</v>
      </c>
      <c r="C140" s="669"/>
      <c r="D140" s="676"/>
      <c r="E140" s="646"/>
      <c r="F140" s="674"/>
      <c r="G140" s="464"/>
      <c r="H140" s="675"/>
      <c r="I140" s="675"/>
      <c r="J140" s="675"/>
      <c r="K140" s="675"/>
      <c r="L140" s="675"/>
      <c r="M140" s="675"/>
      <c r="N140" s="675"/>
      <c r="O140" s="675"/>
      <c r="P140" s="675"/>
      <c r="Q140" s="675"/>
      <c r="R140" s="557"/>
    </row>
    <row r="141" spans="1:18" s="104" customFormat="1" ht="33" customHeight="1">
      <c r="A141" s="666"/>
      <c r="B141" s="559" t="s">
        <v>46</v>
      </c>
      <c r="C141" s="669"/>
      <c r="D141" s="676"/>
      <c r="E141" s="646"/>
      <c r="F141" s="674"/>
      <c r="G141" s="464"/>
      <c r="H141" s="675"/>
      <c r="I141" s="675"/>
      <c r="J141" s="675"/>
      <c r="K141" s="675"/>
      <c r="L141" s="675"/>
      <c r="M141" s="675"/>
      <c r="N141" s="675"/>
      <c r="O141" s="675"/>
      <c r="P141" s="675"/>
      <c r="Q141" s="675"/>
      <c r="R141" s="557"/>
    </row>
    <row r="142" spans="1:18" s="104" customFormat="1" ht="45" customHeight="1" thickBot="1">
      <c r="A142" s="667"/>
      <c r="B142" s="560" t="s">
        <v>97</v>
      </c>
      <c r="C142" s="670"/>
      <c r="D142" s="677"/>
      <c r="E142" s="647"/>
      <c r="F142" s="679"/>
      <c r="G142" s="467"/>
      <c r="H142" s="635"/>
      <c r="I142" s="635"/>
      <c r="J142" s="635"/>
      <c r="K142" s="635"/>
      <c r="L142" s="635"/>
      <c r="M142" s="635"/>
      <c r="N142" s="635"/>
      <c r="O142" s="635"/>
      <c r="P142" s="635"/>
      <c r="Q142" s="635"/>
      <c r="R142" s="511"/>
    </row>
    <row r="143" spans="1:18" s="104" customFormat="1" ht="33" customHeight="1">
      <c r="A143" s="665">
        <v>21</v>
      </c>
      <c r="B143" s="536" t="s">
        <v>415</v>
      </c>
      <c r="C143" s="668" t="s">
        <v>103</v>
      </c>
      <c r="D143" s="536" t="s">
        <v>98</v>
      </c>
      <c r="E143" s="645" t="s">
        <v>17</v>
      </c>
      <c r="F143" s="102" t="s">
        <v>111</v>
      </c>
      <c r="G143" s="456">
        <f>R143*J5</f>
        <v>0</v>
      </c>
      <c r="H143" s="109"/>
      <c r="I143" s="103"/>
      <c r="J143" s="103">
        <v>0</v>
      </c>
      <c r="K143" s="103"/>
      <c r="L143" s="103"/>
      <c r="M143" s="103"/>
      <c r="N143" s="103"/>
      <c r="O143" s="512"/>
      <c r="P143" s="103"/>
      <c r="Q143" s="156"/>
      <c r="R143" s="376">
        <v>1.8</v>
      </c>
    </row>
    <row r="144" spans="1:18" s="104" customFormat="1" ht="33" customHeight="1">
      <c r="A144" s="666"/>
      <c r="B144" s="553" t="s">
        <v>429</v>
      </c>
      <c r="C144" s="669"/>
      <c r="D144" s="117"/>
      <c r="E144" s="646"/>
      <c r="F144" s="557" t="s">
        <v>112</v>
      </c>
      <c r="G144" s="468"/>
      <c r="H144" s="129"/>
      <c r="I144" s="113"/>
      <c r="J144" s="113"/>
      <c r="K144" s="113"/>
      <c r="L144" s="113"/>
      <c r="M144" s="113"/>
      <c r="N144" s="113"/>
      <c r="O144" s="113"/>
      <c r="P144" s="113"/>
      <c r="Q144" s="151"/>
      <c r="R144" s="381"/>
    </row>
    <row r="145" spans="1:18" s="104" customFormat="1" ht="33" customHeight="1" thickBot="1">
      <c r="A145" s="666"/>
      <c r="B145" s="559" t="s">
        <v>99</v>
      </c>
      <c r="C145" s="669"/>
      <c r="D145" s="560"/>
      <c r="E145" s="646"/>
      <c r="F145" s="107" t="s">
        <v>20</v>
      </c>
      <c r="G145" s="497"/>
      <c r="H145" s="126"/>
      <c r="I145" s="114"/>
      <c r="J145" s="114"/>
      <c r="K145" s="114"/>
      <c r="L145" s="114"/>
      <c r="M145" s="114"/>
      <c r="N145" s="114"/>
      <c r="O145" s="114"/>
      <c r="P145" s="114"/>
      <c r="Q145" s="158"/>
      <c r="R145" s="379"/>
    </row>
    <row r="146" spans="1:18" s="104" customFormat="1" ht="33" customHeight="1">
      <c r="A146" s="666"/>
      <c r="B146" s="559" t="s">
        <v>100</v>
      </c>
      <c r="C146" s="669"/>
      <c r="D146" s="671" t="s">
        <v>613</v>
      </c>
      <c r="E146" s="646"/>
      <c r="F146" s="664"/>
      <c r="G146" s="461"/>
      <c r="H146" s="628"/>
      <c r="I146" s="628"/>
      <c r="J146" s="628"/>
      <c r="K146" s="628"/>
      <c r="L146" s="628"/>
      <c r="M146" s="628"/>
      <c r="N146" s="628"/>
      <c r="O146" s="628"/>
      <c r="P146" s="628"/>
      <c r="Q146" s="628"/>
      <c r="R146" s="509"/>
    </row>
    <row r="147" spans="1:18" s="104" customFormat="1" ht="33" customHeight="1">
      <c r="A147" s="666"/>
      <c r="B147" s="559" t="s">
        <v>596</v>
      </c>
      <c r="C147" s="669"/>
      <c r="D147" s="676"/>
      <c r="E147" s="646"/>
      <c r="F147" s="674"/>
      <c r="G147" s="464"/>
      <c r="H147" s="675"/>
      <c r="I147" s="675"/>
      <c r="J147" s="675"/>
      <c r="K147" s="675"/>
      <c r="L147" s="675"/>
      <c r="M147" s="675"/>
      <c r="N147" s="675"/>
      <c r="O147" s="675"/>
      <c r="P147" s="675"/>
      <c r="Q147" s="675"/>
      <c r="R147" s="557"/>
    </row>
    <row r="148" spans="1:18" s="104" customFormat="1" ht="51" customHeight="1" thickBot="1">
      <c r="A148" s="667"/>
      <c r="B148" s="560" t="s">
        <v>101</v>
      </c>
      <c r="C148" s="670"/>
      <c r="D148" s="677"/>
      <c r="E148" s="647"/>
      <c r="F148" s="693"/>
      <c r="G148" s="470"/>
      <c r="H148" s="635"/>
      <c r="I148" s="635"/>
      <c r="J148" s="635"/>
      <c r="K148" s="635"/>
      <c r="L148" s="635"/>
      <c r="M148" s="635"/>
      <c r="N148" s="635"/>
      <c r="O148" s="635"/>
      <c r="P148" s="635"/>
      <c r="Q148" s="635"/>
      <c r="R148" s="558"/>
    </row>
    <row r="149" spans="1:18" s="104" customFormat="1" ht="33" customHeight="1">
      <c r="A149" s="665">
        <v>22</v>
      </c>
      <c r="B149" s="559" t="s">
        <v>424</v>
      </c>
      <c r="C149" s="668" t="s">
        <v>103</v>
      </c>
      <c r="D149" s="536" t="s">
        <v>431</v>
      </c>
      <c r="E149" s="645" t="s">
        <v>17</v>
      </c>
      <c r="F149" s="102" t="s">
        <v>111</v>
      </c>
      <c r="G149" s="456">
        <f>R149*J5</f>
        <v>0</v>
      </c>
      <c r="H149" s="109"/>
      <c r="I149" s="103"/>
      <c r="J149" s="103">
        <v>0</v>
      </c>
      <c r="K149" s="103"/>
      <c r="L149" s="103"/>
      <c r="M149" s="103"/>
      <c r="N149" s="103"/>
      <c r="O149" s="512"/>
      <c r="P149" s="103"/>
      <c r="Q149" s="156"/>
      <c r="R149" s="376">
        <v>0.5</v>
      </c>
    </row>
    <row r="150" spans="1:18" s="104" customFormat="1" ht="33" customHeight="1">
      <c r="A150" s="666"/>
      <c r="B150" s="559" t="s">
        <v>430</v>
      </c>
      <c r="C150" s="669"/>
      <c r="D150" s="117"/>
      <c r="E150" s="646"/>
      <c r="F150" s="557" t="s">
        <v>112</v>
      </c>
      <c r="G150" s="468"/>
      <c r="H150" s="129"/>
      <c r="I150" s="113"/>
      <c r="J150" s="113"/>
      <c r="K150" s="113"/>
      <c r="L150" s="113"/>
      <c r="M150" s="113"/>
      <c r="N150" s="113"/>
      <c r="O150" s="113"/>
      <c r="P150" s="113"/>
      <c r="Q150" s="151"/>
      <c r="R150" s="381"/>
    </row>
    <row r="151" spans="1:18" s="104" customFormat="1" ht="33" customHeight="1" thickBot="1">
      <c r="A151" s="666"/>
      <c r="B151" s="559" t="s">
        <v>425</v>
      </c>
      <c r="C151" s="669"/>
      <c r="D151" s="560"/>
      <c r="E151" s="646"/>
      <c r="F151" s="107" t="s">
        <v>20</v>
      </c>
      <c r="G151" s="497">
        <f>R151*J5</f>
        <v>0</v>
      </c>
      <c r="H151" s="126"/>
      <c r="I151" s="114"/>
      <c r="J151" s="114"/>
      <c r="K151" s="114"/>
      <c r="L151" s="114"/>
      <c r="M151" s="114"/>
      <c r="N151" s="114"/>
      <c r="O151" s="114"/>
      <c r="P151" s="114"/>
      <c r="Q151" s="158">
        <v>0</v>
      </c>
      <c r="R151" s="379">
        <v>1.5</v>
      </c>
    </row>
    <row r="152" spans="1:18" s="104" customFormat="1" ht="33" customHeight="1">
      <c r="A152" s="666"/>
      <c r="B152" s="559" t="s">
        <v>426</v>
      </c>
      <c r="C152" s="669"/>
      <c r="D152" s="671" t="s">
        <v>409</v>
      </c>
      <c r="E152" s="646"/>
      <c r="F152" s="664"/>
      <c r="G152" s="461"/>
      <c r="H152" s="628"/>
      <c r="I152" s="628"/>
      <c r="J152" s="628"/>
      <c r="K152" s="628"/>
      <c r="L152" s="628"/>
      <c r="M152" s="628"/>
      <c r="N152" s="628"/>
      <c r="O152" s="628"/>
      <c r="P152" s="628"/>
      <c r="Q152" s="628"/>
      <c r="R152" s="509"/>
    </row>
    <row r="153" spans="1:18" s="104" customFormat="1" ht="33" customHeight="1">
      <c r="A153" s="666"/>
      <c r="B153" s="559" t="s">
        <v>427</v>
      </c>
      <c r="C153" s="669"/>
      <c r="D153" s="676"/>
      <c r="E153" s="646"/>
      <c r="F153" s="674"/>
      <c r="G153" s="464"/>
      <c r="H153" s="675"/>
      <c r="I153" s="675"/>
      <c r="J153" s="675"/>
      <c r="K153" s="675"/>
      <c r="L153" s="675"/>
      <c r="M153" s="675"/>
      <c r="N153" s="675"/>
      <c r="O153" s="675"/>
      <c r="P153" s="675"/>
      <c r="Q153" s="675"/>
      <c r="R153" s="557"/>
    </row>
    <row r="154" spans="1:18" s="104" customFormat="1" ht="33" customHeight="1" thickBot="1">
      <c r="A154" s="667"/>
      <c r="B154" s="559" t="s">
        <v>428</v>
      </c>
      <c r="C154" s="670"/>
      <c r="D154" s="677"/>
      <c r="E154" s="647"/>
      <c r="F154" s="693"/>
      <c r="G154" s="470"/>
      <c r="H154" s="635"/>
      <c r="I154" s="635"/>
      <c r="J154" s="635"/>
      <c r="K154" s="635"/>
      <c r="L154" s="635"/>
      <c r="M154" s="635"/>
      <c r="N154" s="635"/>
      <c r="O154" s="635"/>
      <c r="P154" s="635"/>
      <c r="Q154" s="635"/>
      <c r="R154" s="558"/>
    </row>
    <row r="155" spans="1:18" s="104" customFormat="1" ht="33" customHeight="1">
      <c r="A155" s="665">
        <v>23</v>
      </c>
      <c r="B155" s="536" t="s">
        <v>102</v>
      </c>
      <c r="C155" s="668" t="s">
        <v>103</v>
      </c>
      <c r="D155" s="561" t="s">
        <v>453</v>
      </c>
      <c r="E155" s="645" t="s">
        <v>17</v>
      </c>
      <c r="F155" s="102" t="s">
        <v>111</v>
      </c>
      <c r="G155" s="456">
        <f>R155*J5</f>
        <v>0</v>
      </c>
      <c r="H155" s="173"/>
      <c r="I155" s="138"/>
      <c r="J155" s="138">
        <v>0</v>
      </c>
      <c r="K155" s="138"/>
      <c r="L155" s="138"/>
      <c r="M155" s="138"/>
      <c r="N155" s="138"/>
      <c r="O155" s="138"/>
      <c r="P155" s="138"/>
      <c r="Q155" s="168"/>
      <c r="R155" s="384">
        <v>0.7</v>
      </c>
    </row>
    <row r="156" spans="1:18" s="104" customFormat="1" ht="33" customHeight="1">
      <c r="A156" s="666"/>
      <c r="B156" s="505" t="s">
        <v>104</v>
      </c>
      <c r="C156" s="669"/>
      <c r="D156" s="117"/>
      <c r="E156" s="666"/>
      <c r="F156" s="557" t="s">
        <v>112</v>
      </c>
      <c r="G156" s="468"/>
      <c r="H156" s="169"/>
      <c r="I156" s="139"/>
      <c r="J156" s="139"/>
      <c r="K156" s="139"/>
      <c r="L156" s="139"/>
      <c r="M156" s="145"/>
      <c r="N156" s="139"/>
      <c r="O156" s="139"/>
      <c r="P156" s="139"/>
      <c r="Q156" s="170"/>
      <c r="R156" s="385"/>
    </row>
    <row r="157" spans="1:18" s="104" customFormat="1" ht="33" customHeight="1" thickBot="1">
      <c r="A157" s="666"/>
      <c r="B157" s="559" t="s">
        <v>105</v>
      </c>
      <c r="C157" s="669"/>
      <c r="D157" s="559"/>
      <c r="E157" s="666"/>
      <c r="F157" s="107" t="s">
        <v>20</v>
      </c>
      <c r="G157" s="497"/>
      <c r="H157" s="191"/>
      <c r="I157" s="147"/>
      <c r="J157" s="147"/>
      <c r="K157" s="147"/>
      <c r="L157" s="147"/>
      <c r="M157" s="147"/>
      <c r="N157" s="147"/>
      <c r="O157" s="147"/>
      <c r="P157" s="147"/>
      <c r="Q157" s="171"/>
      <c r="R157" s="387"/>
    </row>
    <row r="158" spans="1:18" s="104" customFormat="1" ht="33" customHeight="1">
      <c r="A158" s="666"/>
      <c r="B158" s="559" t="s">
        <v>106</v>
      </c>
      <c r="C158" s="669"/>
      <c r="D158" s="705" t="s">
        <v>614</v>
      </c>
      <c r="E158" s="666"/>
      <c r="F158" s="688"/>
      <c r="G158" s="466"/>
      <c r="H158" s="707"/>
      <c r="I158" s="707"/>
      <c r="J158" s="707"/>
      <c r="K158" s="707"/>
      <c r="L158" s="707"/>
      <c r="M158" s="707"/>
      <c r="N158" s="707"/>
      <c r="O158" s="707"/>
      <c r="P158" s="707"/>
      <c r="Q158" s="707"/>
      <c r="R158" s="510"/>
    </row>
    <row r="159" spans="1:18" s="104" customFormat="1" ht="48" customHeight="1" thickBot="1">
      <c r="A159" s="667"/>
      <c r="B159" s="560" t="s">
        <v>107</v>
      </c>
      <c r="C159" s="670"/>
      <c r="D159" s="706"/>
      <c r="E159" s="667"/>
      <c r="F159" s="679"/>
      <c r="G159" s="467"/>
      <c r="H159" s="708"/>
      <c r="I159" s="708"/>
      <c r="J159" s="708"/>
      <c r="K159" s="708"/>
      <c r="L159" s="708"/>
      <c r="M159" s="708"/>
      <c r="N159" s="708"/>
      <c r="O159" s="708"/>
      <c r="P159" s="708"/>
      <c r="Q159" s="708"/>
      <c r="R159" s="511"/>
    </row>
    <row r="160" spans="1:18" s="104" customFormat="1" ht="33" customHeight="1">
      <c r="A160" s="665">
        <v>24</v>
      </c>
      <c r="B160" s="536" t="s">
        <v>597</v>
      </c>
      <c r="C160" s="668" t="s">
        <v>405</v>
      </c>
      <c r="D160" s="561"/>
      <c r="E160" s="645" t="s">
        <v>451</v>
      </c>
      <c r="F160" s="102" t="s">
        <v>111</v>
      </c>
      <c r="G160" s="456"/>
      <c r="H160" s="109"/>
      <c r="I160" s="103"/>
      <c r="J160" s="103"/>
      <c r="K160" s="103"/>
      <c r="L160" s="103"/>
      <c r="M160" s="103"/>
      <c r="N160" s="103"/>
      <c r="O160" s="103"/>
      <c r="P160" s="103"/>
      <c r="Q160" s="156"/>
      <c r="R160" s="376"/>
    </row>
    <row r="161" spans="1:18" s="104" customFormat="1" ht="33" customHeight="1">
      <c r="A161" s="666"/>
      <c r="B161" s="553" t="s">
        <v>598</v>
      </c>
      <c r="C161" s="669"/>
      <c r="D161" s="133"/>
      <c r="E161" s="666"/>
      <c r="F161" s="557" t="s">
        <v>112</v>
      </c>
      <c r="G161" s="468"/>
      <c r="H161" s="127"/>
      <c r="I161" s="108"/>
      <c r="J161" s="108"/>
      <c r="K161" s="108"/>
      <c r="L161" s="108"/>
      <c r="M161" s="108"/>
      <c r="N161" s="108"/>
      <c r="O161" s="108"/>
      <c r="P161" s="108"/>
      <c r="Q161" s="354"/>
      <c r="R161" s="380"/>
    </row>
    <row r="162" spans="1:18" s="104" customFormat="1" ht="33" customHeight="1" thickBot="1">
      <c r="A162" s="666"/>
      <c r="B162" s="553" t="s">
        <v>108</v>
      </c>
      <c r="C162" s="669"/>
      <c r="D162" s="562"/>
      <c r="E162" s="666"/>
      <c r="F162" s="107" t="s">
        <v>20</v>
      </c>
      <c r="G162" s="497">
        <f>R162*J5</f>
        <v>0</v>
      </c>
      <c r="H162" s="126"/>
      <c r="I162" s="114"/>
      <c r="J162" s="114"/>
      <c r="K162" s="114"/>
      <c r="L162" s="114"/>
      <c r="M162" s="114"/>
      <c r="N162" s="114"/>
      <c r="O162" s="114"/>
      <c r="P162" s="114"/>
      <c r="Q162" s="158">
        <v>0</v>
      </c>
      <c r="R162" s="379">
        <v>1.8</v>
      </c>
    </row>
    <row r="163" spans="1:18" s="104" customFormat="1" ht="33" customHeight="1">
      <c r="A163" s="666"/>
      <c r="B163" s="559" t="s">
        <v>109</v>
      </c>
      <c r="C163" s="669"/>
      <c r="D163" s="698" t="s">
        <v>615</v>
      </c>
      <c r="E163" s="666"/>
      <c r="F163" s="664"/>
      <c r="G163" s="461"/>
      <c r="H163" s="628"/>
      <c r="I163" s="629"/>
      <c r="J163" s="629"/>
      <c r="K163" s="629"/>
      <c r="L163" s="629"/>
      <c r="M163" s="629"/>
      <c r="N163" s="629"/>
      <c r="O163" s="629"/>
      <c r="P163" s="629"/>
      <c r="Q163" s="629"/>
      <c r="R163" s="509"/>
    </row>
    <row r="164" spans="1:18" s="104" customFormat="1" ht="33" customHeight="1">
      <c r="A164" s="666"/>
      <c r="B164" s="559" t="s">
        <v>599</v>
      </c>
      <c r="C164" s="669"/>
      <c r="D164" s="698"/>
      <c r="E164" s="666"/>
      <c r="F164" s="678"/>
      <c r="G164" s="466"/>
      <c r="H164" s="630"/>
      <c r="I164" s="630"/>
      <c r="J164" s="630"/>
      <c r="K164" s="630"/>
      <c r="L164" s="630"/>
      <c r="M164" s="630"/>
      <c r="N164" s="630"/>
      <c r="O164" s="630"/>
      <c r="P164" s="630"/>
      <c r="Q164" s="630"/>
      <c r="R164" s="510"/>
    </row>
    <row r="165" spans="1:18" s="104" customFormat="1" ht="42" customHeight="1" thickBot="1">
      <c r="A165" s="667"/>
      <c r="B165" s="560" t="s">
        <v>600</v>
      </c>
      <c r="C165" s="670"/>
      <c r="D165" s="695"/>
      <c r="E165" s="667"/>
      <c r="F165" s="679"/>
      <c r="G165" s="467"/>
      <c r="H165" s="631"/>
      <c r="I165" s="631"/>
      <c r="J165" s="631"/>
      <c r="K165" s="631"/>
      <c r="L165" s="631"/>
      <c r="M165" s="631"/>
      <c r="N165" s="631"/>
      <c r="O165" s="631"/>
      <c r="P165" s="631"/>
      <c r="Q165" s="631"/>
      <c r="R165" s="511"/>
    </row>
    <row r="166" spans="1:18" s="155" customFormat="1" ht="32.25" customHeight="1">
      <c r="A166" s="665">
        <v>25</v>
      </c>
      <c r="B166" s="702" t="s">
        <v>646</v>
      </c>
      <c r="C166" s="668" t="s">
        <v>422</v>
      </c>
      <c r="D166" s="561" t="s">
        <v>117</v>
      </c>
      <c r="E166" s="665" t="s">
        <v>450</v>
      </c>
      <c r="F166" s="102" t="s">
        <v>111</v>
      </c>
      <c r="G166" s="497">
        <f>R166*J5</f>
        <v>0</v>
      </c>
      <c r="H166" s="204">
        <v>0</v>
      </c>
      <c r="I166" s="110"/>
      <c r="J166" s="110"/>
      <c r="K166" s="110"/>
      <c r="L166" s="110"/>
      <c r="M166" s="110"/>
      <c r="N166" s="110"/>
      <c r="O166" s="110"/>
      <c r="P166" s="110"/>
      <c r="Q166" s="150"/>
      <c r="R166" s="383">
        <v>0.27</v>
      </c>
    </row>
    <row r="167" spans="1:18" s="155" customFormat="1" ht="32.25" customHeight="1">
      <c r="A167" s="666"/>
      <c r="B167" s="703"/>
      <c r="C167" s="669"/>
      <c r="D167" s="113"/>
      <c r="E167" s="666"/>
      <c r="F167" s="557" t="s">
        <v>112</v>
      </c>
      <c r="G167" s="468"/>
      <c r="H167" s="129"/>
      <c r="I167" s="113"/>
      <c r="J167" s="113"/>
      <c r="K167" s="113"/>
      <c r="L167" s="113"/>
      <c r="M167" s="113"/>
      <c r="N167" s="113"/>
      <c r="O167" s="113"/>
      <c r="P167" s="113"/>
      <c r="Q167" s="151"/>
      <c r="R167" s="381"/>
    </row>
    <row r="168" spans="1:18" s="155" customFormat="1" ht="33" customHeight="1" thickBot="1">
      <c r="A168" s="666"/>
      <c r="B168" s="703"/>
      <c r="C168" s="669"/>
      <c r="D168" s="562"/>
      <c r="E168" s="666"/>
      <c r="F168" s="125" t="s">
        <v>20</v>
      </c>
      <c r="G168" s="469"/>
      <c r="H168" s="152"/>
      <c r="I168" s="153"/>
      <c r="J168" s="153"/>
      <c r="K168" s="153"/>
      <c r="L168" s="153"/>
      <c r="M168" s="153"/>
      <c r="N168" s="153"/>
      <c r="O168" s="153"/>
      <c r="P168" s="153"/>
      <c r="Q168" s="154"/>
      <c r="R168" s="388"/>
    </row>
    <row r="169" spans="1:18" s="155" customFormat="1" ht="33" customHeight="1" thickBot="1">
      <c r="A169" s="667"/>
      <c r="B169" s="704"/>
      <c r="C169" s="670"/>
      <c r="D169" s="136"/>
      <c r="E169" s="667"/>
      <c r="F169" s="285"/>
      <c r="G169" s="467"/>
      <c r="H169" s="627"/>
      <c r="I169" s="627"/>
      <c r="J169" s="627"/>
      <c r="K169" s="627"/>
      <c r="L169" s="627"/>
      <c r="M169" s="627"/>
      <c r="N169" s="627"/>
      <c r="O169" s="627"/>
      <c r="P169" s="627"/>
      <c r="Q169" s="627"/>
      <c r="R169" s="511"/>
    </row>
    <row r="170" spans="1:18" s="155" customFormat="1" ht="32.25" customHeight="1">
      <c r="A170" s="665">
        <v>26</v>
      </c>
      <c r="B170" s="702" t="s">
        <v>646</v>
      </c>
      <c r="C170" s="668" t="s">
        <v>422</v>
      </c>
      <c r="D170" s="561" t="s">
        <v>454</v>
      </c>
      <c r="E170" s="665" t="s">
        <v>450</v>
      </c>
      <c r="F170" s="102" t="s">
        <v>111</v>
      </c>
      <c r="G170" s="497">
        <f>R170*J5</f>
        <v>0</v>
      </c>
      <c r="H170" s="204">
        <v>0</v>
      </c>
      <c r="I170" s="110"/>
      <c r="J170" s="110"/>
      <c r="K170" s="110"/>
      <c r="L170" s="110"/>
      <c r="M170" s="110"/>
      <c r="N170" s="110"/>
      <c r="O170" s="110"/>
      <c r="P170" s="110"/>
      <c r="Q170" s="150"/>
      <c r="R170" s="383">
        <v>0.27</v>
      </c>
    </row>
    <row r="171" spans="1:18" s="155" customFormat="1" ht="32.25" customHeight="1">
      <c r="A171" s="666"/>
      <c r="B171" s="703"/>
      <c r="C171" s="669"/>
      <c r="D171" s="113"/>
      <c r="E171" s="666"/>
      <c r="F171" s="557" t="s">
        <v>112</v>
      </c>
      <c r="G171" s="468"/>
      <c r="H171" s="129"/>
      <c r="I171" s="113"/>
      <c r="J171" s="113"/>
      <c r="K171" s="113"/>
      <c r="L171" s="113"/>
      <c r="M171" s="113"/>
      <c r="N171" s="113"/>
      <c r="O171" s="113"/>
      <c r="P171" s="113"/>
      <c r="Q171" s="151"/>
      <c r="R171" s="381"/>
    </row>
    <row r="172" spans="1:18" s="155" customFormat="1" ht="33" customHeight="1" thickBot="1">
      <c r="A172" s="666"/>
      <c r="B172" s="703"/>
      <c r="C172" s="669"/>
      <c r="D172" s="562"/>
      <c r="E172" s="666"/>
      <c r="F172" s="125" t="s">
        <v>20</v>
      </c>
      <c r="G172" s="469"/>
      <c r="H172" s="152"/>
      <c r="I172" s="153"/>
      <c r="J172" s="153"/>
      <c r="K172" s="153"/>
      <c r="L172" s="153"/>
      <c r="M172" s="153"/>
      <c r="N172" s="153"/>
      <c r="O172" s="153"/>
      <c r="P172" s="153"/>
      <c r="Q172" s="154"/>
      <c r="R172" s="388"/>
    </row>
    <row r="173" spans="1:18" s="155" customFormat="1" ht="33" customHeight="1" thickBot="1">
      <c r="A173" s="667"/>
      <c r="B173" s="704"/>
      <c r="C173" s="670"/>
      <c r="D173" s="136"/>
      <c r="E173" s="667"/>
      <c r="F173" s="285"/>
      <c r="G173" s="467"/>
      <c r="H173" s="627"/>
      <c r="I173" s="627"/>
      <c r="J173" s="627"/>
      <c r="K173" s="627"/>
      <c r="L173" s="627"/>
      <c r="M173" s="627"/>
      <c r="N173" s="627"/>
      <c r="O173" s="627"/>
      <c r="P173" s="627"/>
      <c r="Q173" s="627"/>
      <c r="R173" s="511"/>
    </row>
    <row r="174" spans="1:18" s="155" customFormat="1" ht="32.25" customHeight="1">
      <c r="A174" s="665">
        <v>27</v>
      </c>
      <c r="B174" s="702" t="s">
        <v>646</v>
      </c>
      <c r="C174" s="668" t="s">
        <v>422</v>
      </c>
      <c r="D174" s="561" t="s">
        <v>113</v>
      </c>
      <c r="E174" s="665" t="s">
        <v>450</v>
      </c>
      <c r="F174" s="102" t="s">
        <v>111</v>
      </c>
      <c r="G174" s="497">
        <f>R174*J5</f>
        <v>0</v>
      </c>
      <c r="H174" s="204">
        <v>0</v>
      </c>
      <c r="I174" s="110"/>
      <c r="J174" s="110"/>
      <c r="K174" s="110"/>
      <c r="L174" s="110"/>
      <c r="M174" s="110"/>
      <c r="N174" s="110"/>
      <c r="O174" s="110"/>
      <c r="P174" s="110"/>
      <c r="Q174" s="150"/>
      <c r="R174" s="383">
        <v>0.28000000000000003</v>
      </c>
    </row>
    <row r="175" spans="1:18" s="155" customFormat="1" ht="32.25" customHeight="1">
      <c r="A175" s="666"/>
      <c r="B175" s="703"/>
      <c r="C175" s="669"/>
      <c r="D175" s="113"/>
      <c r="E175" s="666"/>
      <c r="F175" s="557" t="s">
        <v>112</v>
      </c>
      <c r="G175" s="468"/>
      <c r="H175" s="129"/>
      <c r="I175" s="113"/>
      <c r="J175" s="113"/>
      <c r="K175" s="113"/>
      <c r="L175" s="113"/>
      <c r="M175" s="113"/>
      <c r="N175" s="113"/>
      <c r="O175" s="113"/>
      <c r="P175" s="113"/>
      <c r="Q175" s="151"/>
      <c r="R175" s="381"/>
    </row>
    <row r="176" spans="1:18" s="155" customFormat="1" ht="33" customHeight="1" thickBot="1">
      <c r="A176" s="666"/>
      <c r="B176" s="703"/>
      <c r="C176" s="669"/>
      <c r="D176" s="562"/>
      <c r="E176" s="666"/>
      <c r="F176" s="125" t="s">
        <v>20</v>
      </c>
      <c r="G176" s="469"/>
      <c r="H176" s="152"/>
      <c r="I176" s="153"/>
      <c r="J176" s="153"/>
      <c r="K176" s="153"/>
      <c r="L176" s="153"/>
      <c r="M176" s="153"/>
      <c r="N176" s="153"/>
      <c r="O176" s="153"/>
      <c r="P176" s="153"/>
      <c r="Q176" s="154"/>
      <c r="R176" s="388"/>
    </row>
    <row r="177" spans="1:18" s="155" customFormat="1" ht="33" customHeight="1" thickBot="1">
      <c r="A177" s="667"/>
      <c r="B177" s="704"/>
      <c r="C177" s="670"/>
      <c r="D177" s="136"/>
      <c r="E177" s="667"/>
      <c r="F177" s="285"/>
      <c r="G177" s="467"/>
      <c r="H177" s="627"/>
      <c r="I177" s="627"/>
      <c r="J177" s="627"/>
      <c r="K177" s="627"/>
      <c r="L177" s="627"/>
      <c r="M177" s="627"/>
      <c r="N177" s="627"/>
      <c r="O177" s="627"/>
      <c r="P177" s="627"/>
      <c r="Q177" s="627"/>
      <c r="R177" s="511"/>
    </row>
    <row r="178" spans="1:18" s="155" customFormat="1" ht="32.25" customHeight="1">
      <c r="A178" s="665">
        <v>28</v>
      </c>
      <c r="B178" s="702" t="s">
        <v>421</v>
      </c>
      <c r="C178" s="668" t="s">
        <v>422</v>
      </c>
      <c r="D178" s="561" t="s">
        <v>98</v>
      </c>
      <c r="E178" s="665" t="s">
        <v>450</v>
      </c>
      <c r="F178" s="102" t="s">
        <v>111</v>
      </c>
      <c r="G178" s="497">
        <f>R178*J5</f>
        <v>0</v>
      </c>
      <c r="H178" s="204">
        <v>0</v>
      </c>
      <c r="I178" s="110"/>
      <c r="J178" s="110"/>
      <c r="K178" s="110"/>
      <c r="L178" s="110"/>
      <c r="M178" s="110"/>
      <c r="N178" s="110"/>
      <c r="O178" s="110"/>
      <c r="P178" s="110"/>
      <c r="Q178" s="150"/>
      <c r="R178" s="383">
        <v>0.28000000000000003</v>
      </c>
    </row>
    <row r="179" spans="1:18" s="155" customFormat="1" ht="32.25" customHeight="1">
      <c r="A179" s="666"/>
      <c r="B179" s="703"/>
      <c r="C179" s="669"/>
      <c r="D179" s="113"/>
      <c r="E179" s="666"/>
      <c r="F179" s="557" t="s">
        <v>112</v>
      </c>
      <c r="G179" s="468"/>
      <c r="H179" s="129"/>
      <c r="I179" s="113"/>
      <c r="J179" s="113"/>
      <c r="K179" s="113"/>
      <c r="L179" s="113"/>
      <c r="M179" s="113"/>
      <c r="N179" s="113"/>
      <c r="O179" s="113"/>
      <c r="P179" s="113"/>
      <c r="Q179" s="151"/>
      <c r="R179" s="381"/>
    </row>
    <row r="180" spans="1:18" s="155" customFormat="1" ht="33" customHeight="1" thickBot="1">
      <c r="A180" s="666"/>
      <c r="B180" s="703"/>
      <c r="C180" s="669"/>
      <c r="D180" s="562"/>
      <c r="E180" s="666"/>
      <c r="F180" s="125" t="s">
        <v>20</v>
      </c>
      <c r="G180" s="469"/>
      <c r="H180" s="152"/>
      <c r="I180" s="153"/>
      <c r="J180" s="153"/>
      <c r="K180" s="153"/>
      <c r="L180" s="153"/>
      <c r="M180" s="153"/>
      <c r="N180" s="153"/>
      <c r="O180" s="153"/>
      <c r="P180" s="153"/>
      <c r="Q180" s="154"/>
      <c r="R180" s="388"/>
    </row>
    <row r="181" spans="1:18" s="155" customFormat="1" ht="33" customHeight="1" thickBot="1">
      <c r="A181" s="667"/>
      <c r="B181" s="704"/>
      <c r="C181" s="670"/>
      <c r="D181" s="136"/>
      <c r="E181" s="667"/>
      <c r="F181" s="285"/>
      <c r="G181" s="467"/>
      <c r="H181" s="627"/>
      <c r="I181" s="627"/>
      <c r="J181" s="627"/>
      <c r="K181" s="627"/>
      <c r="L181" s="627"/>
      <c r="M181" s="627"/>
      <c r="N181" s="627"/>
      <c r="O181" s="627"/>
      <c r="P181" s="627"/>
      <c r="Q181" s="627"/>
      <c r="R181" s="511"/>
    </row>
    <row r="182" spans="1:18" s="155" customFormat="1" ht="32.25" customHeight="1">
      <c r="A182" s="665">
        <v>29</v>
      </c>
      <c r="B182" s="702" t="s">
        <v>646</v>
      </c>
      <c r="C182" s="668" t="s">
        <v>647</v>
      </c>
      <c r="D182" s="561" t="s">
        <v>454</v>
      </c>
      <c r="E182" s="665" t="s">
        <v>450</v>
      </c>
      <c r="F182" s="102" t="s">
        <v>111</v>
      </c>
      <c r="G182" s="497">
        <f>R182*J5</f>
        <v>0</v>
      </c>
      <c r="H182" s="204">
        <v>0</v>
      </c>
      <c r="I182" s="110"/>
      <c r="J182" s="110"/>
      <c r="K182" s="110"/>
      <c r="L182" s="110"/>
      <c r="M182" s="110"/>
      <c r="N182" s="110"/>
      <c r="O182" s="110"/>
      <c r="P182" s="110"/>
      <c r="Q182" s="150"/>
      <c r="R182" s="383">
        <v>0.34</v>
      </c>
    </row>
    <row r="183" spans="1:18" s="155" customFormat="1" ht="32.25" customHeight="1">
      <c r="A183" s="666"/>
      <c r="B183" s="703"/>
      <c r="C183" s="669"/>
      <c r="D183" s="113"/>
      <c r="E183" s="666"/>
      <c r="F183" s="557" t="s">
        <v>112</v>
      </c>
      <c r="G183" s="468"/>
      <c r="H183" s="129"/>
      <c r="I183" s="113"/>
      <c r="J183" s="113"/>
      <c r="K183" s="113"/>
      <c r="L183" s="113"/>
      <c r="M183" s="113"/>
      <c r="N183" s="113"/>
      <c r="O183" s="113"/>
      <c r="P183" s="113"/>
      <c r="Q183" s="151"/>
      <c r="R183" s="381"/>
    </row>
    <row r="184" spans="1:18" s="155" customFormat="1" ht="33" customHeight="1" thickBot="1">
      <c r="A184" s="666"/>
      <c r="B184" s="703"/>
      <c r="C184" s="669"/>
      <c r="D184" s="562"/>
      <c r="E184" s="666"/>
      <c r="F184" s="125" t="s">
        <v>20</v>
      </c>
      <c r="G184" s="469"/>
      <c r="H184" s="152"/>
      <c r="I184" s="153"/>
      <c r="J184" s="153"/>
      <c r="K184" s="153"/>
      <c r="L184" s="153"/>
      <c r="M184" s="153"/>
      <c r="N184" s="153"/>
      <c r="O184" s="153"/>
      <c r="P184" s="153"/>
      <c r="Q184" s="154"/>
      <c r="R184" s="388"/>
    </row>
    <row r="185" spans="1:18" s="155" customFormat="1" ht="33" customHeight="1" thickBot="1">
      <c r="A185" s="667"/>
      <c r="B185" s="704"/>
      <c r="C185" s="670"/>
      <c r="D185" s="136"/>
      <c r="E185" s="667"/>
      <c r="F185" s="285"/>
      <c r="G185" s="467"/>
      <c r="H185" s="627"/>
      <c r="I185" s="627"/>
      <c r="J185" s="627"/>
      <c r="K185" s="627"/>
      <c r="L185" s="627"/>
      <c r="M185" s="627"/>
      <c r="N185" s="627"/>
      <c r="O185" s="627"/>
      <c r="P185" s="627"/>
      <c r="Q185" s="627"/>
      <c r="R185" s="511"/>
    </row>
    <row r="186" spans="1:18" s="155" customFormat="1" ht="32.25" customHeight="1">
      <c r="A186" s="665">
        <v>30</v>
      </c>
      <c r="B186" s="702" t="s">
        <v>646</v>
      </c>
      <c r="C186" s="668" t="s">
        <v>647</v>
      </c>
      <c r="D186" s="561" t="s">
        <v>98</v>
      </c>
      <c r="E186" s="665" t="s">
        <v>450</v>
      </c>
      <c r="F186" s="102" t="s">
        <v>111</v>
      </c>
      <c r="G186" s="456">
        <f>R186*J5</f>
        <v>0</v>
      </c>
      <c r="H186" s="204">
        <v>0</v>
      </c>
      <c r="I186" s="110"/>
      <c r="J186" s="110"/>
      <c r="K186" s="110"/>
      <c r="L186" s="110"/>
      <c r="M186" s="110"/>
      <c r="N186" s="110"/>
      <c r="O186" s="110"/>
      <c r="P186" s="110"/>
      <c r="Q186" s="150"/>
      <c r="R186" s="383">
        <v>0.34</v>
      </c>
    </row>
    <row r="187" spans="1:18" s="155" customFormat="1" ht="32.25" customHeight="1">
      <c r="A187" s="666"/>
      <c r="B187" s="703"/>
      <c r="C187" s="669"/>
      <c r="D187" s="113"/>
      <c r="E187" s="666"/>
      <c r="F187" s="557" t="s">
        <v>112</v>
      </c>
      <c r="G187" s="468"/>
      <c r="H187" s="129"/>
      <c r="I187" s="113"/>
      <c r="J187" s="113"/>
      <c r="K187" s="113"/>
      <c r="L187" s="113"/>
      <c r="M187" s="113"/>
      <c r="N187" s="113"/>
      <c r="O187" s="113"/>
      <c r="P187" s="113"/>
      <c r="Q187" s="151"/>
      <c r="R187" s="381"/>
    </row>
    <row r="188" spans="1:18" s="155" customFormat="1" ht="33" customHeight="1" thickBot="1">
      <c r="A188" s="666"/>
      <c r="B188" s="703"/>
      <c r="C188" s="669"/>
      <c r="D188" s="562"/>
      <c r="E188" s="666"/>
      <c r="F188" s="125" t="s">
        <v>20</v>
      </c>
      <c r="G188" s="469"/>
      <c r="H188" s="152"/>
      <c r="I188" s="153"/>
      <c r="J188" s="153"/>
      <c r="K188" s="153"/>
      <c r="L188" s="153"/>
      <c r="M188" s="153"/>
      <c r="N188" s="153"/>
      <c r="O188" s="153"/>
      <c r="P188" s="153"/>
      <c r="Q188" s="154"/>
      <c r="R188" s="388"/>
    </row>
    <row r="189" spans="1:18" s="155" customFormat="1" ht="33" customHeight="1" thickBot="1">
      <c r="A189" s="667"/>
      <c r="B189" s="704"/>
      <c r="C189" s="670"/>
      <c r="D189" s="136"/>
      <c r="E189" s="667"/>
      <c r="F189" s="285"/>
      <c r="G189" s="467"/>
      <c r="H189" s="627"/>
      <c r="I189" s="627"/>
      <c r="J189" s="627"/>
      <c r="K189" s="627"/>
      <c r="L189" s="627"/>
      <c r="M189" s="627"/>
      <c r="N189" s="627"/>
      <c r="O189" s="627"/>
      <c r="P189" s="627"/>
      <c r="Q189" s="627"/>
      <c r="R189" s="511"/>
    </row>
    <row r="190" spans="1:18" s="104" customFormat="1" ht="33" customHeight="1">
      <c r="A190" s="665">
        <v>31</v>
      </c>
      <c r="B190" s="702" t="s">
        <v>663</v>
      </c>
      <c r="C190" s="668" t="s">
        <v>115</v>
      </c>
      <c r="D190" s="561" t="s">
        <v>117</v>
      </c>
      <c r="E190" s="645" t="s">
        <v>17</v>
      </c>
      <c r="F190" s="102" t="s">
        <v>111</v>
      </c>
      <c r="G190" s="456">
        <f>R190*J5</f>
        <v>0</v>
      </c>
      <c r="H190" s="109"/>
      <c r="I190" s="109"/>
      <c r="J190" s="103">
        <v>0</v>
      </c>
      <c r="K190" s="103"/>
      <c r="L190" s="103"/>
      <c r="M190" s="103"/>
      <c r="N190" s="103"/>
      <c r="O190" s="103"/>
      <c r="P190" s="103"/>
      <c r="Q190" s="156"/>
      <c r="R190" s="376">
        <v>0.16</v>
      </c>
    </row>
    <row r="191" spans="1:18" s="104" customFormat="1" ht="33" customHeight="1">
      <c r="A191" s="666"/>
      <c r="B191" s="703"/>
      <c r="C191" s="669"/>
      <c r="D191" s="105"/>
      <c r="E191" s="646"/>
      <c r="F191" s="557" t="s">
        <v>112</v>
      </c>
      <c r="G191" s="468"/>
      <c r="H191" s="112"/>
      <c r="I191" s="112"/>
      <c r="J191" s="106"/>
      <c r="K191" s="106"/>
      <c r="L191" s="106"/>
      <c r="M191" s="106"/>
      <c r="N191" s="106"/>
      <c r="O191" s="106"/>
      <c r="P191" s="106"/>
      <c r="Q191" s="157"/>
      <c r="R191" s="377"/>
    </row>
    <row r="192" spans="1:18" s="104" customFormat="1" ht="33" customHeight="1" thickBot="1">
      <c r="A192" s="666"/>
      <c r="B192" s="703"/>
      <c r="C192" s="669"/>
      <c r="D192" s="562"/>
      <c r="E192" s="646"/>
      <c r="F192" s="107" t="s">
        <v>20</v>
      </c>
      <c r="G192" s="497"/>
      <c r="H192" s="126"/>
      <c r="I192" s="114"/>
      <c r="J192" s="114"/>
      <c r="K192" s="114"/>
      <c r="L192" s="114"/>
      <c r="M192" s="114"/>
      <c r="N192" s="114"/>
      <c r="O192" s="114"/>
      <c r="P192" s="114"/>
      <c r="Q192" s="158"/>
      <c r="R192" s="379"/>
    </row>
    <row r="193" spans="1:18" s="104" customFormat="1" ht="102.6" customHeight="1" thickBot="1">
      <c r="A193" s="667"/>
      <c r="B193" s="704"/>
      <c r="C193" s="670"/>
      <c r="D193" s="144"/>
      <c r="E193" s="647"/>
      <c r="F193" s="159"/>
      <c r="G193" s="473"/>
      <c r="H193" s="627"/>
      <c r="I193" s="627"/>
      <c r="J193" s="627"/>
      <c r="K193" s="627"/>
      <c r="L193" s="627"/>
      <c r="M193" s="627"/>
      <c r="N193" s="627"/>
      <c r="O193" s="627"/>
      <c r="P193" s="627"/>
      <c r="Q193" s="627"/>
      <c r="R193" s="159"/>
    </row>
    <row r="194" spans="1:18" s="104" customFormat="1" ht="33" customHeight="1">
      <c r="A194" s="665">
        <v>32</v>
      </c>
      <c r="B194" s="702" t="s">
        <v>601</v>
      </c>
      <c r="C194" s="668" t="s">
        <v>115</v>
      </c>
      <c r="D194" s="561" t="s">
        <v>454</v>
      </c>
      <c r="E194" s="645" t="s">
        <v>17</v>
      </c>
      <c r="F194" s="102" t="s">
        <v>111</v>
      </c>
      <c r="G194" s="456">
        <f>R194*J5</f>
        <v>0</v>
      </c>
      <c r="H194" s="109"/>
      <c r="I194" s="109"/>
      <c r="J194" s="103">
        <v>0</v>
      </c>
      <c r="K194" s="103"/>
      <c r="L194" s="103"/>
      <c r="M194" s="103"/>
      <c r="N194" s="103"/>
      <c r="O194" s="103"/>
      <c r="P194" s="103"/>
      <c r="Q194" s="156"/>
      <c r="R194" s="376">
        <v>0.15</v>
      </c>
    </row>
    <row r="195" spans="1:18" s="104" customFormat="1" ht="33" customHeight="1">
      <c r="A195" s="666"/>
      <c r="B195" s="703"/>
      <c r="C195" s="669"/>
      <c r="D195" s="105"/>
      <c r="E195" s="646"/>
      <c r="F195" s="557" t="s">
        <v>112</v>
      </c>
      <c r="G195" s="468"/>
      <c r="H195" s="112"/>
      <c r="I195" s="112"/>
      <c r="J195" s="106"/>
      <c r="K195" s="106"/>
      <c r="L195" s="106"/>
      <c r="M195" s="106"/>
      <c r="N195" s="106"/>
      <c r="O195" s="106"/>
      <c r="P195" s="106"/>
      <c r="Q195" s="157"/>
      <c r="R195" s="377"/>
    </row>
    <row r="196" spans="1:18" s="104" customFormat="1" ht="33" customHeight="1" thickBot="1">
      <c r="A196" s="666"/>
      <c r="B196" s="703"/>
      <c r="C196" s="669"/>
      <c r="D196" s="562"/>
      <c r="E196" s="646"/>
      <c r="F196" s="107" t="s">
        <v>20</v>
      </c>
      <c r="G196" s="497"/>
      <c r="H196" s="126"/>
      <c r="I196" s="114"/>
      <c r="J196" s="114"/>
      <c r="K196" s="114"/>
      <c r="L196" s="114"/>
      <c r="M196" s="114"/>
      <c r="N196" s="114"/>
      <c r="O196" s="114"/>
      <c r="P196" s="114"/>
      <c r="Q196" s="158"/>
      <c r="R196" s="379"/>
    </row>
    <row r="197" spans="1:18" s="104" customFormat="1" ht="141.75" customHeight="1" thickBot="1">
      <c r="A197" s="667"/>
      <c r="B197" s="704"/>
      <c r="C197" s="670"/>
      <c r="D197" s="144"/>
      <c r="E197" s="647"/>
      <c r="F197" s="159"/>
      <c r="G197" s="473"/>
      <c r="H197" s="627"/>
      <c r="I197" s="627"/>
      <c r="J197" s="627"/>
      <c r="K197" s="627"/>
      <c r="L197" s="627"/>
      <c r="M197" s="627"/>
      <c r="N197" s="627"/>
      <c r="O197" s="627"/>
      <c r="P197" s="627"/>
      <c r="Q197" s="627"/>
      <c r="R197" s="159"/>
    </row>
    <row r="198" spans="1:18" s="104" customFormat="1" ht="33" customHeight="1">
      <c r="A198" s="665">
        <v>33</v>
      </c>
      <c r="B198" s="702" t="s">
        <v>664</v>
      </c>
      <c r="C198" s="668" t="s">
        <v>115</v>
      </c>
      <c r="D198" s="561" t="s">
        <v>98</v>
      </c>
      <c r="E198" s="645" t="s">
        <v>17</v>
      </c>
      <c r="F198" s="102" t="s">
        <v>111</v>
      </c>
      <c r="G198" s="456">
        <f>R198*J5</f>
        <v>0</v>
      </c>
      <c r="H198" s="109"/>
      <c r="I198" s="109"/>
      <c r="J198" s="103">
        <v>0</v>
      </c>
      <c r="K198" s="103"/>
      <c r="L198" s="103"/>
      <c r="M198" s="103"/>
      <c r="N198" s="103"/>
      <c r="O198" s="103"/>
      <c r="P198" s="103"/>
      <c r="Q198" s="156"/>
      <c r="R198" s="376">
        <v>0.15</v>
      </c>
    </row>
    <row r="199" spans="1:18" s="104" customFormat="1" ht="33" customHeight="1">
      <c r="A199" s="666"/>
      <c r="B199" s="703"/>
      <c r="C199" s="669"/>
      <c r="D199" s="105"/>
      <c r="E199" s="646"/>
      <c r="F199" s="557" t="s">
        <v>112</v>
      </c>
      <c r="G199" s="468"/>
      <c r="H199" s="112"/>
      <c r="I199" s="112"/>
      <c r="J199" s="106"/>
      <c r="K199" s="106"/>
      <c r="L199" s="106"/>
      <c r="M199" s="106"/>
      <c r="N199" s="106"/>
      <c r="O199" s="106"/>
      <c r="P199" s="106"/>
      <c r="Q199" s="157"/>
      <c r="R199" s="377"/>
    </row>
    <row r="200" spans="1:18" s="104" customFormat="1" ht="33" customHeight="1" thickBot="1">
      <c r="A200" s="666"/>
      <c r="B200" s="703"/>
      <c r="C200" s="669"/>
      <c r="D200" s="562"/>
      <c r="E200" s="646"/>
      <c r="F200" s="107" t="s">
        <v>20</v>
      </c>
      <c r="G200" s="497"/>
      <c r="H200" s="126"/>
      <c r="I200" s="114"/>
      <c r="J200" s="114"/>
      <c r="K200" s="114"/>
      <c r="L200" s="114"/>
      <c r="M200" s="114"/>
      <c r="N200" s="114"/>
      <c r="O200" s="114"/>
      <c r="P200" s="114"/>
      <c r="Q200" s="158"/>
      <c r="R200" s="379"/>
    </row>
    <row r="201" spans="1:18" s="104" customFormat="1" ht="102.6" customHeight="1" thickBot="1">
      <c r="A201" s="667"/>
      <c r="B201" s="704"/>
      <c r="C201" s="670"/>
      <c r="D201" s="144"/>
      <c r="E201" s="647"/>
      <c r="F201" s="159"/>
      <c r="G201" s="473"/>
      <c r="H201" s="627"/>
      <c r="I201" s="627"/>
      <c r="J201" s="627"/>
      <c r="K201" s="627"/>
      <c r="L201" s="627"/>
      <c r="M201" s="627"/>
      <c r="N201" s="627"/>
      <c r="O201" s="627"/>
      <c r="P201" s="627"/>
      <c r="Q201" s="627"/>
      <c r="R201" s="159"/>
    </row>
    <row r="202" spans="1:18" s="104" customFormat="1" ht="33" customHeight="1">
      <c r="A202" s="665">
        <v>34</v>
      </c>
      <c r="B202" s="702" t="s">
        <v>663</v>
      </c>
      <c r="C202" s="668" t="s">
        <v>115</v>
      </c>
      <c r="D202" s="561" t="s">
        <v>407</v>
      </c>
      <c r="E202" s="645" t="s">
        <v>17</v>
      </c>
      <c r="F202" s="102" t="s">
        <v>111</v>
      </c>
      <c r="G202" s="456">
        <f>R202*J5</f>
        <v>0</v>
      </c>
      <c r="H202" s="109"/>
      <c r="I202" s="109"/>
      <c r="J202" s="103">
        <v>0</v>
      </c>
      <c r="K202" s="103"/>
      <c r="L202" s="103"/>
      <c r="M202" s="103"/>
      <c r="N202" s="103"/>
      <c r="O202" s="103"/>
      <c r="P202" s="103"/>
      <c r="Q202" s="156"/>
      <c r="R202" s="376">
        <v>0.3</v>
      </c>
    </row>
    <row r="203" spans="1:18" s="104" customFormat="1" ht="33" customHeight="1">
      <c r="A203" s="666"/>
      <c r="B203" s="703"/>
      <c r="C203" s="669"/>
      <c r="D203" s="105"/>
      <c r="E203" s="646"/>
      <c r="F203" s="557" t="s">
        <v>112</v>
      </c>
      <c r="G203" s="468"/>
      <c r="H203" s="112"/>
      <c r="I203" s="112"/>
      <c r="J203" s="106"/>
      <c r="K203" s="106"/>
      <c r="L203" s="106"/>
      <c r="M203" s="106"/>
      <c r="N203" s="106"/>
      <c r="O203" s="106"/>
      <c r="P203" s="106"/>
      <c r="Q203" s="157"/>
      <c r="R203" s="377"/>
    </row>
    <row r="204" spans="1:18" s="104" customFormat="1" ht="33" customHeight="1" thickBot="1">
      <c r="A204" s="666"/>
      <c r="B204" s="703"/>
      <c r="C204" s="669"/>
      <c r="D204" s="562"/>
      <c r="E204" s="646"/>
      <c r="F204" s="107" t="s">
        <v>20</v>
      </c>
      <c r="G204" s="497"/>
      <c r="H204" s="126"/>
      <c r="I204" s="114"/>
      <c r="J204" s="114"/>
      <c r="K204" s="114"/>
      <c r="L204" s="114"/>
      <c r="M204" s="114"/>
      <c r="N204" s="114"/>
      <c r="O204" s="114"/>
      <c r="P204" s="114"/>
      <c r="Q204" s="158"/>
      <c r="R204" s="379"/>
    </row>
    <row r="205" spans="1:18" s="104" customFormat="1" ht="102.6" customHeight="1" thickBot="1">
      <c r="A205" s="667"/>
      <c r="B205" s="704"/>
      <c r="C205" s="670"/>
      <c r="D205" s="144"/>
      <c r="E205" s="647"/>
      <c r="F205" s="159"/>
      <c r="G205" s="473"/>
      <c r="H205" s="627"/>
      <c r="I205" s="627"/>
      <c r="J205" s="627"/>
      <c r="K205" s="627"/>
      <c r="L205" s="627"/>
      <c r="M205" s="627"/>
      <c r="N205" s="627"/>
      <c r="O205" s="627"/>
      <c r="P205" s="627"/>
      <c r="Q205" s="627"/>
      <c r="R205" s="159"/>
    </row>
    <row r="206" spans="1:18" s="104" customFormat="1" ht="33" customHeight="1">
      <c r="A206" s="665">
        <v>35</v>
      </c>
      <c r="B206" s="709" t="s">
        <v>602</v>
      </c>
      <c r="C206" s="668" t="s">
        <v>116</v>
      </c>
      <c r="D206" s="561" t="s">
        <v>117</v>
      </c>
      <c r="E206" s="645" t="s">
        <v>17</v>
      </c>
      <c r="F206" s="102" t="s">
        <v>111</v>
      </c>
      <c r="G206" s="458">
        <f>R206*J5</f>
        <v>0</v>
      </c>
      <c r="H206" s="109">
        <v>0</v>
      </c>
      <c r="I206" s="103"/>
      <c r="J206" s="103"/>
      <c r="K206" s="103"/>
      <c r="L206" s="103"/>
      <c r="M206" s="103"/>
      <c r="N206" s="103"/>
      <c r="O206" s="103"/>
      <c r="P206" s="103"/>
      <c r="Q206" s="156"/>
      <c r="R206" s="376">
        <v>0.62</v>
      </c>
    </row>
    <row r="207" spans="1:18" s="104" customFormat="1" ht="33" customHeight="1">
      <c r="A207" s="666"/>
      <c r="B207" s="710"/>
      <c r="C207" s="669"/>
      <c r="D207" s="117"/>
      <c r="E207" s="646"/>
      <c r="F207" s="557" t="s">
        <v>112</v>
      </c>
      <c r="G207" s="468"/>
      <c r="H207" s="129"/>
      <c r="I207" s="113"/>
      <c r="J207" s="113"/>
      <c r="K207" s="113"/>
      <c r="L207" s="113"/>
      <c r="M207" s="113"/>
      <c r="N207" s="113"/>
      <c r="O207" s="113"/>
      <c r="P207" s="113"/>
      <c r="Q207" s="151"/>
      <c r="R207" s="381"/>
    </row>
    <row r="208" spans="1:18" s="104" customFormat="1" ht="33" customHeight="1" thickBot="1">
      <c r="A208" s="666"/>
      <c r="B208" s="710"/>
      <c r="C208" s="669"/>
      <c r="D208" s="562"/>
      <c r="E208" s="646"/>
      <c r="F208" s="107" t="s">
        <v>20</v>
      </c>
      <c r="G208" s="463"/>
      <c r="H208" s="126"/>
      <c r="I208" s="114"/>
      <c r="J208" s="114"/>
      <c r="K208" s="114"/>
      <c r="L208" s="114"/>
      <c r="M208" s="114"/>
      <c r="N208" s="114"/>
      <c r="O208" s="114"/>
      <c r="P208" s="114"/>
      <c r="Q208" s="158"/>
      <c r="R208" s="379"/>
    </row>
    <row r="209" spans="1:18" s="104" customFormat="1" ht="33" customHeight="1" thickBot="1">
      <c r="A209" s="667"/>
      <c r="B209" s="711"/>
      <c r="C209" s="670"/>
      <c r="D209" s="144"/>
      <c r="E209" s="647"/>
      <c r="F209" s="160"/>
      <c r="G209" s="474"/>
      <c r="H209" s="627"/>
      <c r="I209" s="627"/>
      <c r="J209" s="627"/>
      <c r="K209" s="627"/>
      <c r="L209" s="627"/>
      <c r="M209" s="627"/>
      <c r="N209" s="627"/>
      <c r="O209" s="627"/>
      <c r="P209" s="627"/>
      <c r="Q209" s="627"/>
      <c r="R209" s="160"/>
    </row>
    <row r="210" spans="1:18" s="104" customFormat="1" ht="33" customHeight="1">
      <c r="A210" s="665">
        <v>36</v>
      </c>
      <c r="B210" s="709" t="s">
        <v>603</v>
      </c>
      <c r="C210" s="668" t="s">
        <v>116</v>
      </c>
      <c r="D210" s="161" t="s">
        <v>408</v>
      </c>
      <c r="E210" s="645" t="s">
        <v>17</v>
      </c>
      <c r="F210" s="102" t="s">
        <v>111</v>
      </c>
      <c r="G210" s="458">
        <f>R210*J5</f>
        <v>0</v>
      </c>
      <c r="H210" s="109">
        <v>0</v>
      </c>
      <c r="I210" s="103"/>
      <c r="J210" s="103"/>
      <c r="K210" s="103"/>
      <c r="L210" s="103"/>
      <c r="M210" s="103"/>
      <c r="N210" s="103"/>
      <c r="O210" s="103"/>
      <c r="P210" s="103"/>
      <c r="Q210" s="156"/>
      <c r="R210" s="376">
        <v>0.3</v>
      </c>
    </row>
    <row r="211" spans="1:18" s="104" customFormat="1" ht="33" customHeight="1">
      <c r="A211" s="666"/>
      <c r="B211" s="710"/>
      <c r="C211" s="669"/>
      <c r="D211" s="162"/>
      <c r="E211" s="646"/>
      <c r="F211" s="557" t="s">
        <v>112</v>
      </c>
      <c r="G211" s="468"/>
      <c r="H211" s="129"/>
      <c r="I211" s="113"/>
      <c r="J211" s="113"/>
      <c r="K211" s="113"/>
      <c r="L211" s="113"/>
      <c r="M211" s="113"/>
      <c r="N211" s="113"/>
      <c r="O211" s="113"/>
      <c r="P211" s="113"/>
      <c r="Q211" s="151"/>
      <c r="R211" s="381"/>
    </row>
    <row r="212" spans="1:18" s="104" customFormat="1" ht="33" customHeight="1" thickBot="1">
      <c r="A212" s="666"/>
      <c r="B212" s="710"/>
      <c r="C212" s="669"/>
      <c r="D212" s="554"/>
      <c r="E212" s="646"/>
      <c r="F212" s="107" t="s">
        <v>20</v>
      </c>
      <c r="G212" s="463"/>
      <c r="H212" s="126"/>
      <c r="I212" s="114"/>
      <c r="J212" s="114"/>
      <c r="K212" s="114"/>
      <c r="L212" s="114"/>
      <c r="M212" s="114"/>
      <c r="N212" s="114"/>
      <c r="O212" s="114"/>
      <c r="P212" s="114"/>
      <c r="Q212" s="158"/>
      <c r="R212" s="379"/>
    </row>
    <row r="213" spans="1:18" s="104" customFormat="1" ht="155.44999999999999" customHeight="1" thickBot="1">
      <c r="A213" s="667"/>
      <c r="B213" s="711"/>
      <c r="C213" s="670"/>
      <c r="D213" s="163"/>
      <c r="E213" s="647"/>
      <c r="F213" s="132"/>
      <c r="G213" s="470"/>
      <c r="H213" s="635"/>
      <c r="I213" s="635"/>
      <c r="J213" s="635"/>
      <c r="K213" s="635"/>
      <c r="L213" s="635"/>
      <c r="M213" s="635"/>
      <c r="N213" s="635"/>
      <c r="O213" s="635"/>
      <c r="P213" s="635"/>
      <c r="Q213" s="635"/>
      <c r="R213" s="558"/>
    </row>
    <row r="214" spans="1:18" s="104" customFormat="1" ht="33" customHeight="1">
      <c r="A214" s="666">
        <v>37</v>
      </c>
      <c r="B214" s="709" t="s">
        <v>604</v>
      </c>
      <c r="C214" s="669" t="s">
        <v>116</v>
      </c>
      <c r="D214" s="161" t="s">
        <v>118</v>
      </c>
      <c r="E214" s="645" t="s">
        <v>17</v>
      </c>
      <c r="F214" s="102" t="s">
        <v>111</v>
      </c>
      <c r="G214" s="458">
        <f>R214*J5</f>
        <v>0</v>
      </c>
      <c r="H214" s="109">
        <v>0</v>
      </c>
      <c r="I214" s="103"/>
      <c r="J214" s="103"/>
      <c r="K214" s="103"/>
      <c r="L214" s="103"/>
      <c r="M214" s="103"/>
      <c r="N214" s="103"/>
      <c r="O214" s="103"/>
      <c r="P214" s="103"/>
      <c r="Q214" s="156"/>
      <c r="R214" s="376">
        <v>0.27</v>
      </c>
    </row>
    <row r="215" spans="1:18" s="104" customFormat="1" ht="33" customHeight="1">
      <c r="A215" s="666"/>
      <c r="B215" s="710"/>
      <c r="C215" s="669"/>
      <c r="D215" s="162"/>
      <c r="E215" s="646"/>
      <c r="F215" s="557" t="s">
        <v>112</v>
      </c>
      <c r="G215" s="468"/>
      <c r="H215" s="129"/>
      <c r="I215" s="113"/>
      <c r="J215" s="113"/>
      <c r="K215" s="113"/>
      <c r="L215" s="113"/>
      <c r="M215" s="113"/>
      <c r="N215" s="113"/>
      <c r="O215" s="113"/>
      <c r="P215" s="113"/>
      <c r="Q215" s="151"/>
      <c r="R215" s="381"/>
    </row>
    <row r="216" spans="1:18" s="104" customFormat="1" ht="33" customHeight="1" thickBot="1">
      <c r="A216" s="666"/>
      <c r="B216" s="710"/>
      <c r="C216" s="669"/>
      <c r="D216" s="554"/>
      <c r="E216" s="646"/>
      <c r="F216" s="107" t="s">
        <v>20</v>
      </c>
      <c r="G216" s="463"/>
      <c r="H216" s="126"/>
      <c r="I216" s="114"/>
      <c r="J216" s="114"/>
      <c r="K216" s="114"/>
      <c r="L216" s="114"/>
      <c r="M216" s="114"/>
      <c r="N216" s="114"/>
      <c r="O216" s="114"/>
      <c r="P216" s="114"/>
      <c r="Q216" s="158"/>
      <c r="R216" s="379"/>
    </row>
    <row r="217" spans="1:18" s="104" customFormat="1" ht="100.9" customHeight="1" thickBot="1">
      <c r="A217" s="667"/>
      <c r="B217" s="711"/>
      <c r="C217" s="670"/>
      <c r="D217" s="163"/>
      <c r="E217" s="647"/>
      <c r="F217" s="132"/>
      <c r="G217" s="470"/>
      <c r="H217" s="635"/>
      <c r="I217" s="635"/>
      <c r="J217" s="635"/>
      <c r="K217" s="635"/>
      <c r="L217" s="635"/>
      <c r="M217" s="635"/>
      <c r="N217" s="635"/>
      <c r="O217" s="635"/>
      <c r="P217" s="635"/>
      <c r="Q217" s="635"/>
      <c r="R217" s="558"/>
    </row>
    <row r="218" spans="1:18" s="104" customFormat="1" ht="33" customHeight="1">
      <c r="A218" s="665">
        <v>38</v>
      </c>
      <c r="B218" s="709" t="s">
        <v>119</v>
      </c>
      <c r="C218" s="668" t="s">
        <v>116</v>
      </c>
      <c r="D218" s="161" t="s">
        <v>120</v>
      </c>
      <c r="E218" s="645" t="s">
        <v>17</v>
      </c>
      <c r="F218" s="102" t="s">
        <v>111</v>
      </c>
      <c r="G218" s="458">
        <f>R218*J5</f>
        <v>0</v>
      </c>
      <c r="H218" s="109">
        <v>0</v>
      </c>
      <c r="I218" s="103"/>
      <c r="J218" s="103"/>
      <c r="K218" s="103"/>
      <c r="L218" s="103"/>
      <c r="M218" s="103"/>
      <c r="N218" s="103"/>
      <c r="O218" s="103"/>
      <c r="P218" s="103"/>
      <c r="Q218" s="156"/>
      <c r="R218" s="376">
        <v>0.05</v>
      </c>
    </row>
    <row r="219" spans="1:18" s="104" customFormat="1" ht="33" customHeight="1">
      <c r="A219" s="666"/>
      <c r="B219" s="710"/>
      <c r="C219" s="669"/>
      <c r="D219" s="162"/>
      <c r="E219" s="646"/>
      <c r="F219" s="557" t="s">
        <v>112</v>
      </c>
      <c r="G219" s="468"/>
      <c r="H219" s="129"/>
      <c r="I219" s="113"/>
      <c r="J219" s="113"/>
      <c r="K219" s="113"/>
      <c r="L219" s="113"/>
      <c r="M219" s="113"/>
      <c r="N219" s="113"/>
      <c r="O219" s="113"/>
      <c r="P219" s="113"/>
      <c r="Q219" s="151"/>
      <c r="R219" s="381"/>
    </row>
    <row r="220" spans="1:18" s="104" customFormat="1" ht="33" customHeight="1" thickBot="1">
      <c r="A220" s="666"/>
      <c r="B220" s="710"/>
      <c r="C220" s="669"/>
      <c r="D220" s="554"/>
      <c r="E220" s="646"/>
      <c r="F220" s="107" t="s">
        <v>20</v>
      </c>
      <c r="G220" s="463"/>
      <c r="H220" s="126"/>
      <c r="I220" s="114"/>
      <c r="J220" s="114"/>
      <c r="K220" s="114"/>
      <c r="L220" s="114"/>
      <c r="M220" s="114"/>
      <c r="N220" s="114"/>
      <c r="O220" s="114"/>
      <c r="P220" s="114"/>
      <c r="Q220" s="158"/>
      <c r="R220" s="379"/>
    </row>
    <row r="221" spans="1:18" s="104" customFormat="1" ht="33" customHeight="1" thickBot="1">
      <c r="A221" s="667"/>
      <c r="B221" s="711"/>
      <c r="C221" s="670"/>
      <c r="D221" s="163"/>
      <c r="E221" s="647"/>
      <c r="F221" s="132"/>
      <c r="G221" s="470"/>
      <c r="H221" s="635"/>
      <c r="I221" s="635"/>
      <c r="J221" s="635"/>
      <c r="K221" s="635"/>
      <c r="L221" s="635"/>
      <c r="M221" s="635"/>
      <c r="N221" s="635"/>
      <c r="O221" s="635"/>
      <c r="P221" s="635"/>
      <c r="Q221" s="635"/>
      <c r="R221" s="558"/>
    </row>
    <row r="222" spans="1:18" s="104" customFormat="1" ht="33" customHeight="1">
      <c r="A222" s="665">
        <v>39</v>
      </c>
      <c r="B222" s="709" t="s">
        <v>665</v>
      </c>
      <c r="C222" s="668" t="s">
        <v>110</v>
      </c>
      <c r="D222" s="161" t="s">
        <v>184</v>
      </c>
      <c r="E222" s="645" t="s">
        <v>17</v>
      </c>
      <c r="F222" s="102" t="s">
        <v>111</v>
      </c>
      <c r="G222" s="456">
        <f>R222*J5</f>
        <v>0</v>
      </c>
      <c r="H222" s="109"/>
      <c r="I222" s="103"/>
      <c r="J222" s="103">
        <v>0</v>
      </c>
      <c r="K222" s="103"/>
      <c r="L222" s="103"/>
      <c r="M222" s="103"/>
      <c r="N222" s="103"/>
      <c r="O222" s="103"/>
      <c r="P222" s="103"/>
      <c r="Q222" s="156"/>
      <c r="R222" s="376">
        <v>0.2</v>
      </c>
    </row>
    <row r="223" spans="1:18" s="104" customFormat="1" ht="33" customHeight="1">
      <c r="A223" s="666"/>
      <c r="B223" s="710"/>
      <c r="C223" s="669"/>
      <c r="D223" s="162"/>
      <c r="E223" s="646"/>
      <c r="F223" s="557" t="s">
        <v>112</v>
      </c>
      <c r="G223" s="468"/>
      <c r="H223" s="129"/>
      <c r="I223" s="113"/>
      <c r="J223" s="113"/>
      <c r="K223" s="113"/>
      <c r="L223" s="113"/>
      <c r="M223" s="113"/>
      <c r="N223" s="113"/>
      <c r="O223" s="113"/>
      <c r="P223" s="113"/>
      <c r="Q223" s="151"/>
      <c r="R223" s="381"/>
    </row>
    <row r="224" spans="1:18" s="104" customFormat="1" ht="33" customHeight="1" thickBot="1">
      <c r="A224" s="666"/>
      <c r="B224" s="710"/>
      <c r="C224" s="669"/>
      <c r="D224" s="554"/>
      <c r="E224" s="646"/>
      <c r="F224" s="107" t="s">
        <v>20</v>
      </c>
      <c r="G224" s="497"/>
      <c r="H224" s="126"/>
      <c r="I224" s="114"/>
      <c r="J224" s="114"/>
      <c r="K224" s="114"/>
      <c r="L224" s="114"/>
      <c r="M224" s="114"/>
      <c r="N224" s="114"/>
      <c r="O224" s="114"/>
      <c r="P224" s="114"/>
      <c r="Q224" s="158"/>
      <c r="R224" s="379"/>
    </row>
    <row r="225" spans="1:18" s="104" customFormat="1" ht="33" customHeight="1" thickBot="1">
      <c r="A225" s="667"/>
      <c r="B225" s="711"/>
      <c r="C225" s="670"/>
      <c r="D225" s="163"/>
      <c r="E225" s="647"/>
      <c r="F225" s="132"/>
      <c r="G225" s="470"/>
      <c r="H225" s="635"/>
      <c r="I225" s="635"/>
      <c r="J225" s="635"/>
      <c r="K225" s="635"/>
      <c r="L225" s="635"/>
      <c r="M225" s="635"/>
      <c r="N225" s="635"/>
      <c r="O225" s="635"/>
      <c r="P225" s="635"/>
      <c r="Q225" s="635"/>
      <c r="R225" s="558"/>
    </row>
    <row r="226" spans="1:18" s="104" customFormat="1" ht="33" customHeight="1">
      <c r="A226" s="665">
        <v>40</v>
      </c>
      <c r="B226" s="709" t="s">
        <v>605</v>
      </c>
      <c r="C226" s="668" t="s">
        <v>110</v>
      </c>
      <c r="D226" s="161" t="s">
        <v>121</v>
      </c>
      <c r="E226" s="645" t="s">
        <v>17</v>
      </c>
      <c r="F226" s="102" t="s">
        <v>111</v>
      </c>
      <c r="G226" s="456">
        <f>R226*J5</f>
        <v>0</v>
      </c>
      <c r="H226" s="109"/>
      <c r="I226" s="103"/>
      <c r="J226" s="103">
        <v>0</v>
      </c>
      <c r="K226" s="103"/>
      <c r="L226" s="103"/>
      <c r="M226" s="103"/>
      <c r="N226" s="103"/>
      <c r="O226" s="103"/>
      <c r="P226" s="103"/>
      <c r="Q226" s="156"/>
      <c r="R226" s="376">
        <v>0.1</v>
      </c>
    </row>
    <row r="227" spans="1:18" s="104" customFormat="1" ht="33" customHeight="1">
      <c r="A227" s="666"/>
      <c r="B227" s="710"/>
      <c r="C227" s="669"/>
      <c r="D227" s="162"/>
      <c r="E227" s="646"/>
      <c r="F227" s="557" t="s">
        <v>112</v>
      </c>
      <c r="G227" s="468"/>
      <c r="H227" s="129"/>
      <c r="I227" s="113"/>
      <c r="J227" s="113"/>
      <c r="K227" s="113"/>
      <c r="L227" s="113"/>
      <c r="M227" s="113"/>
      <c r="N227" s="113"/>
      <c r="O227" s="113"/>
      <c r="P227" s="113"/>
      <c r="Q227" s="151"/>
      <c r="R227" s="381"/>
    </row>
    <row r="228" spans="1:18" s="104" customFormat="1" ht="33" customHeight="1" thickBot="1">
      <c r="A228" s="666"/>
      <c r="B228" s="710"/>
      <c r="C228" s="669"/>
      <c r="D228" s="554"/>
      <c r="E228" s="646"/>
      <c r="F228" s="107" t="s">
        <v>20</v>
      </c>
      <c r="G228" s="497"/>
      <c r="H228" s="126"/>
      <c r="I228" s="114"/>
      <c r="J228" s="114"/>
      <c r="K228" s="114"/>
      <c r="L228" s="114"/>
      <c r="M228" s="114"/>
      <c r="N228" s="114"/>
      <c r="O228" s="114"/>
      <c r="P228" s="114"/>
      <c r="Q228" s="158"/>
      <c r="R228" s="379"/>
    </row>
    <row r="229" spans="1:18" s="104" customFormat="1" ht="45" customHeight="1" thickBot="1">
      <c r="A229" s="667"/>
      <c r="B229" s="711"/>
      <c r="C229" s="670"/>
      <c r="D229" s="163"/>
      <c r="E229" s="647"/>
      <c r="F229" s="132"/>
      <c r="G229" s="470"/>
      <c r="H229" s="635"/>
      <c r="I229" s="635"/>
      <c r="J229" s="635"/>
      <c r="K229" s="635"/>
      <c r="L229" s="635"/>
      <c r="M229" s="635"/>
      <c r="N229" s="635"/>
      <c r="O229" s="635"/>
      <c r="P229" s="635"/>
      <c r="Q229" s="635"/>
      <c r="R229" s="558"/>
    </row>
    <row r="230" spans="1:18" s="104" customFormat="1" ht="33" customHeight="1">
      <c r="A230" s="665">
        <v>41</v>
      </c>
      <c r="B230" s="709" t="s">
        <v>606</v>
      </c>
      <c r="C230" s="668" t="s">
        <v>110</v>
      </c>
      <c r="D230" s="161" t="s">
        <v>118</v>
      </c>
      <c r="E230" s="645" t="s">
        <v>17</v>
      </c>
      <c r="F230" s="102" t="s">
        <v>111</v>
      </c>
      <c r="G230" s="456">
        <f>R230*J5</f>
        <v>0</v>
      </c>
      <c r="H230" s="109"/>
      <c r="I230" s="103"/>
      <c r="J230" s="103">
        <v>0</v>
      </c>
      <c r="K230" s="103"/>
      <c r="L230" s="103"/>
      <c r="M230" s="103"/>
      <c r="N230" s="103"/>
      <c r="O230" s="103"/>
      <c r="P230" s="103"/>
      <c r="Q230" s="156"/>
      <c r="R230" s="376">
        <v>0.15</v>
      </c>
    </row>
    <row r="231" spans="1:18" s="104" customFormat="1" ht="33" customHeight="1">
      <c r="A231" s="666"/>
      <c r="B231" s="710"/>
      <c r="C231" s="669"/>
      <c r="D231" s="162"/>
      <c r="E231" s="646"/>
      <c r="F231" s="557" t="s">
        <v>112</v>
      </c>
      <c r="G231" s="468"/>
      <c r="H231" s="129"/>
      <c r="I231" s="113"/>
      <c r="J231" s="113"/>
      <c r="K231" s="113"/>
      <c r="L231" s="113"/>
      <c r="M231" s="113"/>
      <c r="N231" s="113"/>
      <c r="O231" s="113"/>
      <c r="P231" s="113"/>
      <c r="Q231" s="151"/>
      <c r="R231" s="381"/>
    </row>
    <row r="232" spans="1:18" s="104" customFormat="1" ht="33" customHeight="1" thickBot="1">
      <c r="A232" s="666"/>
      <c r="B232" s="710"/>
      <c r="C232" s="669"/>
      <c r="D232" s="554"/>
      <c r="E232" s="646"/>
      <c r="F232" s="107" t="s">
        <v>20</v>
      </c>
      <c r="G232" s="497"/>
      <c r="H232" s="126"/>
      <c r="I232" s="114"/>
      <c r="J232" s="114"/>
      <c r="K232" s="114"/>
      <c r="L232" s="114"/>
      <c r="M232" s="114"/>
      <c r="N232" s="114"/>
      <c r="O232" s="114"/>
      <c r="P232" s="114"/>
      <c r="Q232" s="158"/>
      <c r="R232" s="379"/>
    </row>
    <row r="233" spans="1:18" s="104" customFormat="1" ht="33" customHeight="1" thickBot="1">
      <c r="A233" s="667"/>
      <c r="B233" s="711"/>
      <c r="C233" s="670"/>
      <c r="D233" s="163"/>
      <c r="E233" s="647"/>
      <c r="F233" s="132"/>
      <c r="G233" s="470"/>
      <c r="H233" s="635"/>
      <c r="I233" s="635"/>
      <c r="J233" s="635"/>
      <c r="K233" s="635"/>
      <c r="L233" s="635"/>
      <c r="M233" s="635"/>
      <c r="N233" s="635"/>
      <c r="O233" s="635"/>
      <c r="P233" s="635"/>
      <c r="Q233" s="635"/>
      <c r="R233" s="558"/>
    </row>
    <row r="234" spans="1:18" s="104" customFormat="1" ht="33" customHeight="1">
      <c r="A234" s="665">
        <v>42</v>
      </c>
      <c r="B234" s="709" t="s">
        <v>663</v>
      </c>
      <c r="C234" s="668" t="s">
        <v>110</v>
      </c>
      <c r="D234" s="161" t="s">
        <v>417</v>
      </c>
      <c r="E234" s="645" t="s">
        <v>17</v>
      </c>
      <c r="F234" s="102" t="s">
        <v>111</v>
      </c>
      <c r="G234" s="456">
        <f>R234*J5</f>
        <v>0</v>
      </c>
      <c r="H234" s="109"/>
      <c r="I234" s="103"/>
      <c r="J234" s="103">
        <v>0</v>
      </c>
      <c r="K234" s="103"/>
      <c r="L234" s="103"/>
      <c r="M234" s="103"/>
      <c r="N234" s="103"/>
      <c r="O234" s="103"/>
      <c r="P234" s="103"/>
      <c r="Q234" s="156"/>
      <c r="R234" s="376">
        <v>0.6</v>
      </c>
    </row>
    <row r="235" spans="1:18" s="104" customFormat="1" ht="33" customHeight="1">
      <c r="A235" s="666"/>
      <c r="B235" s="710"/>
      <c r="C235" s="669"/>
      <c r="D235" s="162"/>
      <c r="E235" s="646"/>
      <c r="F235" s="557" t="s">
        <v>112</v>
      </c>
      <c r="G235" s="468"/>
      <c r="H235" s="129"/>
      <c r="I235" s="113"/>
      <c r="J235" s="113"/>
      <c r="K235" s="113"/>
      <c r="L235" s="113"/>
      <c r="M235" s="113"/>
      <c r="N235" s="113"/>
      <c r="O235" s="113"/>
      <c r="P235" s="113"/>
      <c r="Q235" s="151"/>
      <c r="R235" s="381"/>
    </row>
    <row r="236" spans="1:18" s="104" customFormat="1" ht="33" customHeight="1" thickBot="1">
      <c r="A236" s="666"/>
      <c r="B236" s="710"/>
      <c r="C236" s="669"/>
      <c r="D236" s="554"/>
      <c r="E236" s="646"/>
      <c r="F236" s="107" t="s">
        <v>20</v>
      </c>
      <c r="G236" s="497"/>
      <c r="H236" s="126"/>
      <c r="I236" s="114"/>
      <c r="J236" s="114"/>
      <c r="K236" s="114"/>
      <c r="L236" s="114"/>
      <c r="M236" s="114"/>
      <c r="N236" s="114"/>
      <c r="O236" s="114"/>
      <c r="P236" s="114"/>
      <c r="Q236" s="158"/>
      <c r="R236" s="379"/>
    </row>
    <row r="237" spans="1:18" s="104" customFormat="1" ht="33" customHeight="1" thickBot="1">
      <c r="A237" s="667"/>
      <c r="B237" s="711"/>
      <c r="C237" s="670"/>
      <c r="D237" s="163"/>
      <c r="E237" s="647"/>
      <c r="F237" s="132"/>
      <c r="G237" s="470"/>
      <c r="H237" s="635"/>
      <c r="I237" s="635"/>
      <c r="J237" s="635"/>
      <c r="K237" s="635"/>
      <c r="L237" s="635"/>
      <c r="M237" s="635"/>
      <c r="N237" s="635"/>
      <c r="O237" s="635"/>
      <c r="P237" s="635"/>
      <c r="Q237" s="635"/>
      <c r="R237" s="558"/>
    </row>
    <row r="238" spans="1:18" s="104" customFormat="1" ht="33" customHeight="1">
      <c r="A238" s="665">
        <v>43</v>
      </c>
      <c r="B238" s="709" t="s">
        <v>665</v>
      </c>
      <c r="C238" s="668" t="s">
        <v>110</v>
      </c>
      <c r="D238" s="161" t="s">
        <v>120</v>
      </c>
      <c r="E238" s="645" t="s">
        <v>17</v>
      </c>
      <c r="F238" s="102" t="s">
        <v>111</v>
      </c>
      <c r="G238" s="456">
        <f>R238*J5</f>
        <v>0</v>
      </c>
      <c r="H238" s="109"/>
      <c r="I238" s="103"/>
      <c r="J238" s="103">
        <v>0</v>
      </c>
      <c r="K238" s="103"/>
      <c r="L238" s="103"/>
      <c r="M238" s="103"/>
      <c r="N238" s="103"/>
      <c r="O238" s="103"/>
      <c r="P238" s="103"/>
      <c r="Q238" s="156"/>
      <c r="R238" s="376">
        <v>0.21</v>
      </c>
    </row>
    <row r="239" spans="1:18" s="104" customFormat="1" ht="33" customHeight="1">
      <c r="A239" s="666"/>
      <c r="B239" s="710"/>
      <c r="C239" s="669"/>
      <c r="D239" s="162"/>
      <c r="E239" s="646"/>
      <c r="F239" s="557" t="s">
        <v>112</v>
      </c>
      <c r="G239" s="468"/>
      <c r="H239" s="129"/>
      <c r="I239" s="113"/>
      <c r="J239" s="113"/>
      <c r="K239" s="113"/>
      <c r="L239" s="113"/>
      <c r="M239" s="113"/>
      <c r="N239" s="113"/>
      <c r="O239" s="113"/>
      <c r="P239" s="113"/>
      <c r="Q239" s="151"/>
      <c r="R239" s="381"/>
    </row>
    <row r="240" spans="1:18" s="104" customFormat="1" ht="33" customHeight="1" thickBot="1">
      <c r="A240" s="666"/>
      <c r="B240" s="710"/>
      <c r="C240" s="669"/>
      <c r="D240" s="554"/>
      <c r="E240" s="646"/>
      <c r="F240" s="107" t="s">
        <v>20</v>
      </c>
      <c r="G240" s="497"/>
      <c r="H240" s="126"/>
      <c r="I240" s="114"/>
      <c r="J240" s="114"/>
      <c r="K240" s="114"/>
      <c r="L240" s="114"/>
      <c r="M240" s="114"/>
      <c r="N240" s="114"/>
      <c r="O240" s="114"/>
      <c r="P240" s="114"/>
      <c r="Q240" s="158"/>
      <c r="R240" s="379"/>
    </row>
    <row r="241" spans="1:18" s="104" customFormat="1" ht="33" customHeight="1" thickBot="1">
      <c r="A241" s="667"/>
      <c r="B241" s="711"/>
      <c r="C241" s="670"/>
      <c r="D241" s="163"/>
      <c r="E241" s="647"/>
      <c r="F241" s="132"/>
      <c r="G241" s="470"/>
      <c r="H241" s="635"/>
      <c r="I241" s="635"/>
      <c r="J241" s="635"/>
      <c r="K241" s="635"/>
      <c r="L241" s="635"/>
      <c r="M241" s="635"/>
      <c r="N241" s="635"/>
      <c r="O241" s="635"/>
      <c r="P241" s="635"/>
      <c r="Q241" s="635"/>
      <c r="R241" s="558"/>
    </row>
    <row r="242" spans="1:18" ht="35.1" hidden="1" customHeight="1" thickBot="1">
      <c r="A242" s="722" t="s">
        <v>14</v>
      </c>
      <c r="B242" s="723"/>
      <c r="C242" s="723"/>
      <c r="D242" s="723"/>
      <c r="E242" s="723"/>
      <c r="F242" s="723"/>
      <c r="G242" s="723"/>
      <c r="H242" s="723"/>
      <c r="I242" s="723"/>
      <c r="J242" s="723"/>
      <c r="K242" s="723"/>
      <c r="L242" s="723"/>
      <c r="M242" s="723"/>
      <c r="N242" s="723"/>
      <c r="O242" s="723"/>
      <c r="P242" s="723"/>
      <c r="Q242" s="723"/>
      <c r="R242" s="389"/>
    </row>
    <row r="243" spans="1:18" s="14" customFormat="1" ht="35.1" hidden="1" customHeight="1" thickBot="1">
      <c r="A243" s="640" t="s">
        <v>122</v>
      </c>
      <c r="B243" s="641"/>
      <c r="C243" s="641"/>
      <c r="D243" s="641"/>
      <c r="E243" s="724"/>
      <c r="F243" s="205">
        <f>SUM(H243:Q243)</f>
        <v>0</v>
      </c>
      <c r="G243" s="413">
        <f>G19+G24+G30+G34+G41+G49+G55+G64+G68+G74+G80+G88+G92+G100+G108+G113+G118+G125+G132+G136+G143+G155+G160+G166+G170+G174+G178+G182+G186+G194+G206+G210+G214+G218+G226+G149+G198+G202+G230+G234+G238+G222+G190</f>
        <v>0</v>
      </c>
      <c r="H243" s="205">
        <f>H19+H24+H30+H34+H41+H49+H55+H64+H68+H74+H80+H88+H92+H100+H108+H113+H118+H125+H132+H136+H143+H155+H160+H166+H170+H174+H178+H182+H186+H194+H206+H210+H214+H218+H226+H149+H198+H202+H230+H234+H238+H222+H190</f>
        <v>0</v>
      </c>
      <c r="I243" s="205">
        <f t="shared" ref="I243:Q243" si="0">I19+I24+I30+I34+I41+I49+I55+I64+I68+I74+I80+I88+I92+I100+I108+I113+I118+I125+I132+I136+I143+I155+I160+I166+I170+I174+I178+I182+I186+I194+I206+I210+I214+I218+I226+I149+I198+I202+I230+I234+I238+I222+I190</f>
        <v>0</v>
      </c>
      <c r="J243" s="205">
        <f t="shared" si="0"/>
        <v>0</v>
      </c>
      <c r="K243" s="205">
        <f t="shared" si="0"/>
        <v>0</v>
      </c>
      <c r="L243" s="205">
        <f t="shared" si="0"/>
        <v>0</v>
      </c>
      <c r="M243" s="205">
        <f t="shared" si="0"/>
        <v>0</v>
      </c>
      <c r="N243" s="205">
        <f t="shared" si="0"/>
        <v>0</v>
      </c>
      <c r="O243" s="205">
        <f t="shared" si="0"/>
        <v>0</v>
      </c>
      <c r="P243" s="205">
        <f t="shared" si="0"/>
        <v>0</v>
      </c>
      <c r="Q243" s="46">
        <f t="shared" si="0"/>
        <v>0</v>
      </c>
      <c r="R243" s="205">
        <f>R19+R24+R30+R34+R41+R49+R55+R64+R68+R74+R80+R88+R92+R100+R108+R113+R118+R125+R132+R136+R143+R155+R160+R166+R170+R174+R178+R182+R186+R194+R206+R210+R214+R218+R226+R149+R198+R202+R230+R234+R238+R222+R190</f>
        <v>21.540000000000003</v>
      </c>
    </row>
    <row r="244" spans="1:18" s="14" customFormat="1" ht="35.1" hidden="1" customHeight="1" thickBot="1">
      <c r="A244" s="725" t="s">
        <v>123</v>
      </c>
      <c r="B244" s="726"/>
      <c r="C244" s="726"/>
      <c r="D244" s="726"/>
      <c r="E244" s="727"/>
      <c r="F244" s="205">
        <f>SUM(H244:Q244)</f>
        <v>0</v>
      </c>
      <c r="G244" s="413">
        <f t="shared" ref="G244:R245" si="1">G20+G25+G31+G35+G42+G50+G56+G65+G69+G75+G81+G89+G93+G101+G109+G114+G119+G126+G133+G137+G144+G156+G161+G167+G171+G175+G179+G183+G187+G195+G207+G211+G215+G219+G227+G150+G199+G203+G231+G235+G239+G223+G191</f>
        <v>0</v>
      </c>
      <c r="H244" s="205">
        <f t="shared" si="1"/>
        <v>0</v>
      </c>
      <c r="I244" s="205">
        <f t="shared" si="1"/>
        <v>0</v>
      </c>
      <c r="J244" s="205">
        <f t="shared" si="1"/>
        <v>0</v>
      </c>
      <c r="K244" s="205">
        <f t="shared" si="1"/>
        <v>0</v>
      </c>
      <c r="L244" s="205">
        <f t="shared" si="1"/>
        <v>0</v>
      </c>
      <c r="M244" s="205">
        <f t="shared" si="1"/>
        <v>0</v>
      </c>
      <c r="N244" s="205">
        <f t="shared" si="1"/>
        <v>0</v>
      </c>
      <c r="O244" s="205">
        <f t="shared" si="1"/>
        <v>0</v>
      </c>
      <c r="P244" s="205">
        <f t="shared" si="1"/>
        <v>0</v>
      </c>
      <c r="Q244" s="46">
        <f t="shared" si="1"/>
        <v>0</v>
      </c>
      <c r="R244" s="205">
        <f t="shared" si="1"/>
        <v>15.1</v>
      </c>
    </row>
    <row r="245" spans="1:18" s="14" customFormat="1" ht="35.1" hidden="1" customHeight="1" thickBot="1">
      <c r="A245" s="728" t="s">
        <v>124</v>
      </c>
      <c r="B245" s="729"/>
      <c r="C245" s="729"/>
      <c r="D245" s="729"/>
      <c r="E245" s="730"/>
      <c r="F245" s="205">
        <f>SUM(H245:Q245)</f>
        <v>0</v>
      </c>
      <c r="G245" s="413">
        <f t="shared" si="1"/>
        <v>0</v>
      </c>
      <c r="H245" s="205">
        <f t="shared" si="1"/>
        <v>0</v>
      </c>
      <c r="I245" s="205">
        <f t="shared" si="1"/>
        <v>0</v>
      </c>
      <c r="J245" s="205">
        <f t="shared" si="1"/>
        <v>0</v>
      </c>
      <c r="K245" s="205">
        <f t="shared" si="1"/>
        <v>0</v>
      </c>
      <c r="L245" s="205">
        <f t="shared" si="1"/>
        <v>0</v>
      </c>
      <c r="M245" s="205">
        <f t="shared" si="1"/>
        <v>0</v>
      </c>
      <c r="N245" s="205">
        <f t="shared" si="1"/>
        <v>0</v>
      </c>
      <c r="O245" s="205">
        <f t="shared" si="1"/>
        <v>0</v>
      </c>
      <c r="P245" s="205">
        <f t="shared" si="1"/>
        <v>0</v>
      </c>
      <c r="Q245" s="46">
        <f t="shared" si="1"/>
        <v>0</v>
      </c>
      <c r="R245" s="205">
        <f t="shared" si="1"/>
        <v>22.65</v>
      </c>
    </row>
    <row r="246" spans="1:18" s="14" customFormat="1" ht="35.1" hidden="1" customHeight="1" thickBot="1">
      <c r="A246" s="719" t="s">
        <v>471</v>
      </c>
      <c r="B246" s="720"/>
      <c r="C246" s="720"/>
      <c r="D246" s="720"/>
      <c r="E246" s="721"/>
      <c r="F246" s="15">
        <f>F243+F244</f>
        <v>0</v>
      </c>
      <c r="G246" s="29">
        <f>G243+G244</f>
        <v>0</v>
      </c>
      <c r="H246" s="15">
        <f>H243+H244</f>
        <v>0</v>
      </c>
      <c r="I246" s="15">
        <f t="shared" ref="I246:Q246" si="2">I243+I244</f>
        <v>0</v>
      </c>
      <c r="J246" s="15">
        <f t="shared" si="2"/>
        <v>0</v>
      </c>
      <c r="K246" s="15">
        <f t="shared" si="2"/>
        <v>0</v>
      </c>
      <c r="L246" s="15">
        <f t="shared" si="2"/>
        <v>0</v>
      </c>
      <c r="M246" s="15">
        <f t="shared" si="2"/>
        <v>0</v>
      </c>
      <c r="N246" s="15">
        <f t="shared" si="2"/>
        <v>0</v>
      </c>
      <c r="O246" s="15">
        <f t="shared" si="2"/>
        <v>0</v>
      </c>
      <c r="P246" s="15">
        <f t="shared" si="2"/>
        <v>0</v>
      </c>
      <c r="Q246" s="357">
        <f t="shared" si="2"/>
        <v>0</v>
      </c>
      <c r="R246" s="15">
        <f>R243+R244</f>
        <v>36.64</v>
      </c>
    </row>
    <row r="247" spans="1:18" s="14" customFormat="1" ht="35.1" hidden="1" customHeight="1">
      <c r="A247" s="736" t="s">
        <v>472</v>
      </c>
      <c r="B247" s="737"/>
      <c r="C247" s="737"/>
      <c r="D247" s="737"/>
      <c r="E247" s="738"/>
      <c r="F247" s="618">
        <f>SUM(F243:F245)</f>
        <v>0</v>
      </c>
      <c r="G247" s="622">
        <f>G243+G244+G245</f>
        <v>0</v>
      </c>
      <c r="H247" s="618">
        <f>H243+H244+H245</f>
        <v>0</v>
      </c>
      <c r="I247" s="618">
        <f t="shared" ref="I247:Q247" si="3">I243+I244+I245</f>
        <v>0</v>
      </c>
      <c r="J247" s="618">
        <f t="shared" si="3"/>
        <v>0</v>
      </c>
      <c r="K247" s="618">
        <f t="shared" si="3"/>
        <v>0</v>
      </c>
      <c r="L247" s="618">
        <f t="shared" si="3"/>
        <v>0</v>
      </c>
      <c r="M247" s="618">
        <f t="shared" si="3"/>
        <v>0</v>
      </c>
      <c r="N247" s="618">
        <f t="shared" si="3"/>
        <v>0</v>
      </c>
      <c r="O247" s="618">
        <f t="shared" si="3"/>
        <v>0</v>
      </c>
      <c r="P247" s="618">
        <f t="shared" si="3"/>
        <v>0</v>
      </c>
      <c r="Q247" s="712">
        <f t="shared" si="3"/>
        <v>0</v>
      </c>
      <c r="R247" s="618">
        <f>R243+R244+R245</f>
        <v>59.29</v>
      </c>
    </row>
    <row r="248" spans="1:18" s="14" customFormat="1" ht="13.5" hidden="1" customHeight="1" thickBot="1">
      <c r="A248" s="739"/>
      <c r="B248" s="740"/>
      <c r="C248" s="740"/>
      <c r="D248" s="740"/>
      <c r="E248" s="741"/>
      <c r="F248" s="619"/>
      <c r="G248" s="624"/>
      <c r="H248" s="619"/>
      <c r="I248" s="619"/>
      <c r="J248" s="619"/>
      <c r="K248" s="619"/>
      <c r="L248" s="619"/>
      <c r="M248" s="619"/>
      <c r="N248" s="619"/>
      <c r="O248" s="619"/>
      <c r="P248" s="619"/>
      <c r="Q248" s="713"/>
      <c r="R248" s="619"/>
    </row>
    <row r="249" spans="1:18" s="14" customFormat="1" ht="35.1" customHeight="1" thickBot="1">
      <c r="A249" s="714"/>
      <c r="B249" s="715"/>
      <c r="C249" s="715"/>
      <c r="D249" s="715"/>
      <c r="E249" s="715"/>
      <c r="F249" s="715"/>
      <c r="G249" s="715"/>
      <c r="H249" s="715"/>
      <c r="I249" s="715"/>
      <c r="J249" s="715"/>
      <c r="K249" s="715"/>
      <c r="L249" s="715"/>
      <c r="M249" s="715"/>
      <c r="N249" s="715"/>
      <c r="O249" s="715"/>
      <c r="P249" s="715"/>
      <c r="Q249" s="715"/>
      <c r="R249" s="390"/>
    </row>
    <row r="250" spans="1:18" s="14" customFormat="1" ht="35.1" customHeight="1" thickBot="1">
      <c r="A250" s="716" t="s">
        <v>125</v>
      </c>
      <c r="B250" s="717"/>
      <c r="C250" s="717"/>
      <c r="D250" s="717"/>
      <c r="E250" s="717"/>
      <c r="F250" s="718"/>
      <c r="G250" s="414">
        <f t="shared" ref="G250:H254" si="4">G243</f>
        <v>0</v>
      </c>
      <c r="H250" s="49">
        <f t="shared" si="4"/>
        <v>0</v>
      </c>
      <c r="I250" s="49">
        <f>I243+H250</f>
        <v>0</v>
      </c>
      <c r="J250" s="49">
        <f t="shared" ref="J250:Q252" si="5">J243+I250</f>
        <v>0</v>
      </c>
      <c r="K250" s="49">
        <f t="shared" si="5"/>
        <v>0</v>
      </c>
      <c r="L250" s="49">
        <f t="shared" si="5"/>
        <v>0</v>
      </c>
      <c r="M250" s="49">
        <f t="shared" si="5"/>
        <v>0</v>
      </c>
      <c r="N250" s="49">
        <f t="shared" si="5"/>
        <v>0</v>
      </c>
      <c r="O250" s="49">
        <f t="shared" si="5"/>
        <v>0</v>
      </c>
      <c r="P250" s="49">
        <f t="shared" si="5"/>
        <v>0</v>
      </c>
      <c r="Q250" s="226">
        <f t="shared" si="5"/>
        <v>0</v>
      </c>
      <c r="R250" s="49">
        <f>R243</f>
        <v>21.540000000000003</v>
      </c>
    </row>
    <row r="251" spans="1:18" s="14" customFormat="1" ht="35.1" customHeight="1" thickBot="1">
      <c r="A251" s="731" t="s">
        <v>126</v>
      </c>
      <c r="B251" s="732"/>
      <c r="C251" s="732"/>
      <c r="D251" s="732"/>
      <c r="E251" s="732"/>
      <c r="F251" s="733"/>
      <c r="G251" s="414">
        <f t="shared" si="4"/>
        <v>0</v>
      </c>
      <c r="H251" s="49">
        <f t="shared" si="4"/>
        <v>0</v>
      </c>
      <c r="I251" s="49">
        <f>I244+H251</f>
        <v>0</v>
      </c>
      <c r="J251" s="49">
        <f t="shared" si="5"/>
        <v>0</v>
      </c>
      <c r="K251" s="49">
        <f t="shared" si="5"/>
        <v>0</v>
      </c>
      <c r="L251" s="49">
        <f t="shared" si="5"/>
        <v>0</v>
      </c>
      <c r="M251" s="49">
        <f t="shared" si="5"/>
        <v>0</v>
      </c>
      <c r="N251" s="49">
        <f t="shared" si="5"/>
        <v>0</v>
      </c>
      <c r="O251" s="49">
        <f t="shared" si="5"/>
        <v>0</v>
      </c>
      <c r="P251" s="49">
        <f t="shared" si="5"/>
        <v>0</v>
      </c>
      <c r="Q251" s="226">
        <f t="shared" si="5"/>
        <v>0</v>
      </c>
      <c r="R251" s="49">
        <f>R244</f>
        <v>15.1</v>
      </c>
    </row>
    <row r="252" spans="1:18" s="14" customFormat="1" ht="35.1" customHeight="1" thickBot="1">
      <c r="A252" s="728" t="s">
        <v>127</v>
      </c>
      <c r="B252" s="729"/>
      <c r="C252" s="729"/>
      <c r="D252" s="729"/>
      <c r="E252" s="734"/>
      <c r="F252" s="730"/>
      <c r="G252" s="414">
        <f t="shared" si="4"/>
        <v>0</v>
      </c>
      <c r="H252" s="49">
        <f t="shared" si="4"/>
        <v>0</v>
      </c>
      <c r="I252" s="49">
        <f>I245+H252</f>
        <v>0</v>
      </c>
      <c r="J252" s="49">
        <f t="shared" si="5"/>
        <v>0</v>
      </c>
      <c r="K252" s="49">
        <f t="shared" si="5"/>
        <v>0</v>
      </c>
      <c r="L252" s="49">
        <f t="shared" si="5"/>
        <v>0</v>
      </c>
      <c r="M252" s="49">
        <f t="shared" si="5"/>
        <v>0</v>
      </c>
      <c r="N252" s="49">
        <f t="shared" si="5"/>
        <v>0</v>
      </c>
      <c r="O252" s="49">
        <f t="shared" si="5"/>
        <v>0</v>
      </c>
      <c r="P252" s="49">
        <f t="shared" si="5"/>
        <v>0</v>
      </c>
      <c r="Q252" s="226">
        <f t="shared" si="5"/>
        <v>0</v>
      </c>
      <c r="R252" s="49">
        <f>R245</f>
        <v>22.65</v>
      </c>
    </row>
    <row r="253" spans="1:18" s="14" customFormat="1" ht="45.75" customHeight="1" thickBot="1">
      <c r="A253" s="719" t="s">
        <v>473</v>
      </c>
      <c r="B253" s="720"/>
      <c r="C253" s="720"/>
      <c r="D253" s="720"/>
      <c r="E253" s="735"/>
      <c r="F253" s="721"/>
      <c r="G253" s="29">
        <f t="shared" si="4"/>
        <v>0</v>
      </c>
      <c r="H253" s="15">
        <f t="shared" si="4"/>
        <v>0</v>
      </c>
      <c r="I253" s="4">
        <f t="shared" ref="I253:Q254" si="6">I246+H253</f>
        <v>0</v>
      </c>
      <c r="J253" s="4">
        <f t="shared" si="6"/>
        <v>0</v>
      </c>
      <c r="K253" s="4">
        <f t="shared" si="6"/>
        <v>0</v>
      </c>
      <c r="L253" s="4">
        <f t="shared" si="6"/>
        <v>0</v>
      </c>
      <c r="M253" s="4">
        <f t="shared" si="6"/>
        <v>0</v>
      </c>
      <c r="N253" s="4">
        <f t="shared" si="6"/>
        <v>0</v>
      </c>
      <c r="O253" s="4">
        <f t="shared" si="6"/>
        <v>0</v>
      </c>
      <c r="P253" s="4">
        <f t="shared" si="6"/>
        <v>0</v>
      </c>
      <c r="Q253" s="358">
        <f t="shared" si="6"/>
        <v>0</v>
      </c>
      <c r="R253" s="15">
        <f>R246</f>
        <v>36.64</v>
      </c>
    </row>
    <row r="254" spans="1:18" s="14" customFormat="1" ht="65.25" customHeight="1" thickBot="1">
      <c r="A254" s="747" t="s">
        <v>474</v>
      </c>
      <c r="B254" s="748"/>
      <c r="C254" s="748"/>
      <c r="D254" s="748"/>
      <c r="E254" s="748"/>
      <c r="F254" s="749"/>
      <c r="G254" s="29">
        <f t="shared" si="4"/>
        <v>0</v>
      </c>
      <c r="H254" s="23">
        <f t="shared" si="4"/>
        <v>0</v>
      </c>
      <c r="I254" s="5">
        <f t="shared" si="6"/>
        <v>0</v>
      </c>
      <c r="J254" s="5">
        <f t="shared" si="6"/>
        <v>0</v>
      </c>
      <c r="K254" s="5">
        <f t="shared" si="6"/>
        <v>0</v>
      </c>
      <c r="L254" s="5">
        <f t="shared" si="6"/>
        <v>0</v>
      </c>
      <c r="M254" s="5">
        <f t="shared" si="6"/>
        <v>0</v>
      </c>
      <c r="N254" s="5">
        <f t="shared" si="6"/>
        <v>0</v>
      </c>
      <c r="O254" s="5">
        <f t="shared" si="6"/>
        <v>0</v>
      </c>
      <c r="P254" s="5">
        <f t="shared" si="6"/>
        <v>0</v>
      </c>
      <c r="Q254" s="359">
        <f t="shared" si="6"/>
        <v>0</v>
      </c>
      <c r="R254" s="23">
        <f>R247</f>
        <v>59.29</v>
      </c>
    </row>
    <row r="255" spans="1:18" ht="35.1" customHeight="1" thickBot="1">
      <c r="A255" s="714"/>
      <c r="B255" s="750"/>
      <c r="C255" s="750"/>
      <c r="D255" s="750"/>
      <c r="E255" s="750"/>
      <c r="F255" s="750"/>
      <c r="G255" s="750"/>
      <c r="H255" s="750"/>
      <c r="I255" s="750"/>
      <c r="J255" s="750"/>
      <c r="K255" s="750"/>
      <c r="L255" s="750"/>
      <c r="M255" s="750"/>
      <c r="N255" s="750"/>
      <c r="O255" s="750"/>
      <c r="P255" s="750"/>
      <c r="Q255" s="750"/>
      <c r="R255" s="389"/>
    </row>
    <row r="256" spans="1:18" ht="34.5" customHeight="1" thickBot="1">
      <c r="A256" s="722" t="s">
        <v>128</v>
      </c>
      <c r="B256" s="723"/>
      <c r="C256" s="723"/>
      <c r="D256" s="723"/>
      <c r="E256" s="723"/>
      <c r="F256" s="723"/>
      <c r="G256" s="723"/>
      <c r="H256" s="723"/>
      <c r="I256" s="723"/>
      <c r="J256" s="723"/>
      <c r="K256" s="723"/>
      <c r="L256" s="723"/>
      <c r="M256" s="723"/>
      <c r="N256" s="723"/>
      <c r="O256" s="723"/>
      <c r="P256" s="723"/>
      <c r="Q256" s="723"/>
      <c r="R256" s="389"/>
    </row>
    <row r="257" spans="1:18" ht="35.1" customHeight="1">
      <c r="A257" s="751">
        <v>44</v>
      </c>
      <c r="B257" s="523" t="s">
        <v>129</v>
      </c>
      <c r="C257" s="754" t="s">
        <v>130</v>
      </c>
      <c r="D257" s="523"/>
      <c r="E257" s="757" t="s">
        <v>451</v>
      </c>
      <c r="F257" s="540" t="s">
        <v>18</v>
      </c>
      <c r="G257" s="456"/>
      <c r="H257" s="47"/>
      <c r="I257" s="40"/>
      <c r="J257" s="40"/>
      <c r="K257" s="40"/>
      <c r="L257" s="40"/>
      <c r="M257" s="40"/>
      <c r="N257" s="40"/>
      <c r="O257" s="40"/>
      <c r="P257" s="40"/>
      <c r="Q257" s="360"/>
      <c r="R257" s="391"/>
    </row>
    <row r="258" spans="1:18" ht="35.1" customHeight="1">
      <c r="A258" s="752"/>
      <c r="B258" s="532" t="s">
        <v>131</v>
      </c>
      <c r="C258" s="755"/>
      <c r="D258" s="11"/>
      <c r="E258" s="758"/>
      <c r="F258" s="34" t="s">
        <v>19</v>
      </c>
      <c r="G258" s="468"/>
      <c r="H258" s="16"/>
      <c r="I258" s="10"/>
      <c r="J258" s="10"/>
      <c r="K258" s="16"/>
      <c r="L258" s="10"/>
      <c r="M258" s="16"/>
      <c r="N258" s="17"/>
      <c r="O258" s="10"/>
      <c r="P258" s="10"/>
      <c r="Q258" s="17"/>
      <c r="R258" s="392"/>
    </row>
    <row r="259" spans="1:18" ht="35.1" customHeight="1" thickBot="1">
      <c r="A259" s="752"/>
      <c r="B259" s="524" t="s">
        <v>132</v>
      </c>
      <c r="C259" s="755"/>
      <c r="D259" s="8"/>
      <c r="E259" s="758"/>
      <c r="F259" s="35" t="s">
        <v>20</v>
      </c>
      <c r="G259" s="497">
        <f>R259*J5</f>
        <v>0</v>
      </c>
      <c r="H259" s="44"/>
      <c r="I259" s="42"/>
      <c r="J259" s="42"/>
      <c r="K259" s="42"/>
      <c r="L259" s="42"/>
      <c r="M259" s="42"/>
      <c r="N259" s="42"/>
      <c r="O259" s="42"/>
      <c r="P259" s="42">
        <v>0</v>
      </c>
      <c r="Q259" s="361"/>
      <c r="R259" s="393">
        <v>1</v>
      </c>
    </row>
    <row r="260" spans="1:18" ht="35.1" customHeight="1">
      <c r="A260" s="752"/>
      <c r="B260" s="524" t="s">
        <v>133</v>
      </c>
      <c r="C260" s="755"/>
      <c r="D260" s="742" t="s">
        <v>455</v>
      </c>
      <c r="E260" s="758"/>
      <c r="F260" s="744"/>
      <c r="G260" s="422"/>
      <c r="H260" s="636"/>
      <c r="I260" s="637"/>
      <c r="J260" s="637"/>
      <c r="K260" s="637"/>
      <c r="L260" s="637"/>
      <c r="M260" s="637"/>
      <c r="N260" s="637"/>
      <c r="O260" s="637"/>
      <c r="P260" s="637"/>
      <c r="Q260" s="637"/>
      <c r="R260" s="540"/>
    </row>
    <row r="261" spans="1:18" ht="35.1" customHeight="1" thickBot="1">
      <c r="A261" s="753"/>
      <c r="B261" s="545"/>
      <c r="C261" s="756"/>
      <c r="D261" s="743"/>
      <c r="E261" s="759"/>
      <c r="F261" s="745"/>
      <c r="G261" s="440"/>
      <c r="H261" s="746"/>
      <c r="I261" s="746"/>
      <c r="J261" s="746"/>
      <c r="K261" s="746"/>
      <c r="L261" s="746"/>
      <c r="M261" s="746"/>
      <c r="N261" s="746"/>
      <c r="O261" s="746"/>
      <c r="P261" s="746"/>
      <c r="Q261" s="746"/>
      <c r="R261" s="522"/>
    </row>
    <row r="262" spans="1:18" ht="35.1" customHeight="1">
      <c r="A262" s="751">
        <v>45</v>
      </c>
      <c r="B262" s="523" t="s">
        <v>134</v>
      </c>
      <c r="C262" s="754" t="s">
        <v>130</v>
      </c>
      <c r="D262" s="523"/>
      <c r="E262" s="757" t="s">
        <v>451</v>
      </c>
      <c r="F262" s="540" t="s">
        <v>18</v>
      </c>
      <c r="G262" s="456"/>
      <c r="H262" s="47"/>
      <c r="I262" s="40"/>
      <c r="J262" s="40"/>
      <c r="K262" s="40"/>
      <c r="L262" s="40"/>
      <c r="M262" s="40"/>
      <c r="N262" s="40"/>
      <c r="O262" s="40"/>
      <c r="P262" s="40"/>
      <c r="Q262" s="360"/>
      <c r="R262" s="391"/>
    </row>
    <row r="263" spans="1:18" ht="35.1" customHeight="1">
      <c r="A263" s="752"/>
      <c r="B263" s="532" t="s">
        <v>135</v>
      </c>
      <c r="C263" s="755"/>
      <c r="D263" s="11"/>
      <c r="E263" s="758"/>
      <c r="F263" s="34" t="s">
        <v>19</v>
      </c>
      <c r="G263" s="468"/>
      <c r="H263" s="16"/>
      <c r="I263" s="10"/>
      <c r="J263" s="10"/>
      <c r="K263" s="16"/>
      <c r="L263" s="10"/>
      <c r="M263" s="16"/>
      <c r="N263" s="17"/>
      <c r="O263" s="10"/>
      <c r="P263" s="10"/>
      <c r="Q263" s="17"/>
      <c r="R263" s="392"/>
    </row>
    <row r="264" spans="1:18" ht="35.1" customHeight="1" thickBot="1">
      <c r="A264" s="752"/>
      <c r="B264" s="524" t="s">
        <v>136</v>
      </c>
      <c r="C264" s="755"/>
      <c r="D264" s="8"/>
      <c r="E264" s="758"/>
      <c r="F264" s="35" t="s">
        <v>20</v>
      </c>
      <c r="G264" s="497">
        <f>R264*J5</f>
        <v>0</v>
      </c>
      <c r="H264" s="44"/>
      <c r="I264" s="42"/>
      <c r="J264" s="42"/>
      <c r="K264" s="42"/>
      <c r="L264" s="42"/>
      <c r="M264" s="42"/>
      <c r="N264" s="42"/>
      <c r="O264" s="42"/>
      <c r="P264" s="42">
        <v>0</v>
      </c>
      <c r="Q264" s="361"/>
      <c r="R264" s="393">
        <v>0.45</v>
      </c>
    </row>
    <row r="265" spans="1:18" ht="35.1" customHeight="1">
      <c r="A265" s="752"/>
      <c r="B265" s="524" t="s">
        <v>137</v>
      </c>
      <c r="C265" s="755"/>
      <c r="D265" s="742" t="s">
        <v>456</v>
      </c>
      <c r="E265" s="758"/>
      <c r="F265" s="744"/>
      <c r="G265" s="422"/>
      <c r="H265" s="636"/>
      <c r="I265" s="637"/>
      <c r="J265" s="637"/>
      <c r="K265" s="637"/>
      <c r="L265" s="637"/>
      <c r="M265" s="637"/>
      <c r="N265" s="637"/>
      <c r="O265" s="637"/>
      <c r="P265" s="637"/>
      <c r="Q265" s="637"/>
      <c r="R265" s="540"/>
    </row>
    <row r="266" spans="1:18" ht="35.1" customHeight="1" thickBot="1">
      <c r="A266" s="753"/>
      <c r="B266" s="545"/>
      <c r="C266" s="756"/>
      <c r="D266" s="743"/>
      <c r="E266" s="759"/>
      <c r="F266" s="745"/>
      <c r="G266" s="440"/>
      <c r="H266" s="746"/>
      <c r="I266" s="746"/>
      <c r="J266" s="746"/>
      <c r="K266" s="746"/>
      <c r="L266" s="746"/>
      <c r="M266" s="746"/>
      <c r="N266" s="746"/>
      <c r="O266" s="746"/>
      <c r="P266" s="746"/>
      <c r="Q266" s="746"/>
      <c r="R266" s="522"/>
    </row>
    <row r="267" spans="1:18" ht="35.1" customHeight="1">
      <c r="A267" s="751">
        <v>46</v>
      </c>
      <c r="B267" s="523" t="s">
        <v>138</v>
      </c>
      <c r="C267" s="754" t="s">
        <v>139</v>
      </c>
      <c r="D267" s="523"/>
      <c r="E267" s="757" t="s">
        <v>451</v>
      </c>
      <c r="F267" s="540" t="s">
        <v>18</v>
      </c>
      <c r="G267" s="456"/>
      <c r="H267" s="47"/>
      <c r="I267" s="40"/>
      <c r="J267" s="40"/>
      <c r="K267" s="40"/>
      <c r="L267" s="40"/>
      <c r="M267" s="40"/>
      <c r="N267" s="40"/>
      <c r="O267" s="40"/>
      <c r="P267" s="40"/>
      <c r="Q267" s="360"/>
      <c r="R267" s="391"/>
    </row>
    <row r="268" spans="1:18" ht="35.1" customHeight="1">
      <c r="A268" s="752"/>
      <c r="B268" s="532" t="s">
        <v>140</v>
      </c>
      <c r="C268" s="755"/>
      <c r="D268" s="11"/>
      <c r="E268" s="758"/>
      <c r="F268" s="34" t="s">
        <v>19</v>
      </c>
      <c r="G268" s="468"/>
      <c r="H268" s="16"/>
      <c r="I268" s="10"/>
      <c r="J268" s="10"/>
      <c r="K268" s="16"/>
      <c r="L268" s="10"/>
      <c r="M268" s="16"/>
      <c r="N268" s="17"/>
      <c r="O268" s="10"/>
      <c r="P268" s="10"/>
      <c r="Q268" s="17"/>
      <c r="R268" s="392"/>
    </row>
    <row r="269" spans="1:18" ht="35.1" customHeight="1" thickBot="1">
      <c r="A269" s="752"/>
      <c r="B269" s="524" t="s">
        <v>141</v>
      </c>
      <c r="C269" s="755"/>
      <c r="D269" s="8"/>
      <c r="E269" s="758"/>
      <c r="F269" s="35" t="s">
        <v>20</v>
      </c>
      <c r="G269" s="497">
        <f>R269*J5</f>
        <v>0</v>
      </c>
      <c r="H269" s="44"/>
      <c r="I269" s="42"/>
      <c r="J269" s="42"/>
      <c r="K269" s="42"/>
      <c r="L269" s="42"/>
      <c r="M269" s="42"/>
      <c r="N269" s="42"/>
      <c r="O269" s="518"/>
      <c r="P269" s="42">
        <v>0</v>
      </c>
      <c r="Q269" s="361"/>
      <c r="R269" s="393">
        <v>2</v>
      </c>
    </row>
    <row r="270" spans="1:18" ht="35.1" customHeight="1">
      <c r="A270" s="752"/>
      <c r="B270" s="524" t="s">
        <v>142</v>
      </c>
      <c r="C270" s="755"/>
      <c r="D270" s="11" t="s">
        <v>457</v>
      </c>
      <c r="E270" s="758"/>
      <c r="F270" s="744"/>
      <c r="G270" s="422"/>
      <c r="H270" s="636"/>
      <c r="I270" s="637"/>
      <c r="J270" s="637"/>
      <c r="K270" s="637"/>
      <c r="L270" s="637"/>
      <c r="M270" s="637"/>
      <c r="N270" s="637"/>
      <c r="O270" s="637"/>
      <c r="P270" s="637"/>
      <c r="Q270" s="637"/>
      <c r="R270" s="540"/>
    </row>
    <row r="271" spans="1:18" ht="35.1" customHeight="1" thickBot="1">
      <c r="A271" s="753"/>
      <c r="B271" s="545"/>
      <c r="C271" s="756"/>
      <c r="D271" s="545" t="s">
        <v>458</v>
      </c>
      <c r="E271" s="759"/>
      <c r="F271" s="745"/>
      <c r="G271" s="440"/>
      <c r="H271" s="746"/>
      <c r="I271" s="746"/>
      <c r="J271" s="746"/>
      <c r="K271" s="746"/>
      <c r="L271" s="746"/>
      <c r="M271" s="746"/>
      <c r="N271" s="746"/>
      <c r="O271" s="746"/>
      <c r="P271" s="746"/>
      <c r="Q271" s="746"/>
      <c r="R271" s="522"/>
    </row>
    <row r="272" spans="1:18" ht="35.1" customHeight="1">
      <c r="A272" s="751">
        <v>47</v>
      </c>
      <c r="B272" s="523" t="s">
        <v>520</v>
      </c>
      <c r="C272" s="754" t="s">
        <v>143</v>
      </c>
      <c r="D272" s="212"/>
      <c r="E272" s="751" t="s">
        <v>451</v>
      </c>
      <c r="F272" s="205" t="s">
        <v>18</v>
      </c>
      <c r="G272" s="456"/>
      <c r="H272" s="39"/>
      <c r="I272" s="209"/>
      <c r="J272" s="209"/>
      <c r="K272" s="209"/>
      <c r="L272" s="209"/>
      <c r="M272" s="209"/>
      <c r="N272" s="209"/>
      <c r="O272" s="209"/>
      <c r="P272" s="209"/>
      <c r="Q272" s="362"/>
      <c r="R272" s="394"/>
    </row>
    <row r="273" spans="1:18" ht="35.1" customHeight="1">
      <c r="A273" s="752"/>
      <c r="B273" s="524" t="s">
        <v>521</v>
      </c>
      <c r="C273" s="755"/>
      <c r="D273" s="213"/>
      <c r="E273" s="752"/>
      <c r="F273" s="547" t="s">
        <v>19</v>
      </c>
      <c r="G273" s="468"/>
      <c r="H273" s="45"/>
      <c r="I273" s="210"/>
      <c r="J273" s="530"/>
      <c r="K273" s="210"/>
      <c r="L273" s="519"/>
      <c r="M273" s="210"/>
      <c r="N273" s="210"/>
      <c r="O273" s="210"/>
      <c r="P273" s="210"/>
      <c r="Q273" s="363"/>
      <c r="R273" s="395"/>
    </row>
    <row r="274" spans="1:18" ht="35.1" customHeight="1" thickBot="1">
      <c r="A274" s="752"/>
      <c r="B274" s="524" t="s">
        <v>522</v>
      </c>
      <c r="C274" s="755"/>
      <c r="D274" s="545"/>
      <c r="E274" s="752"/>
      <c r="F274" s="34" t="s">
        <v>20</v>
      </c>
      <c r="G274" s="497">
        <f>R274*J5</f>
        <v>0</v>
      </c>
      <c r="H274" s="44"/>
      <c r="I274" s="42"/>
      <c r="J274" s="42"/>
      <c r="K274" s="42"/>
      <c r="L274" s="42"/>
      <c r="M274" s="42"/>
      <c r="N274" s="42"/>
      <c r="O274" s="42"/>
      <c r="P274" s="42">
        <v>0</v>
      </c>
      <c r="Q274" s="361"/>
      <c r="R274" s="393">
        <v>0.5</v>
      </c>
    </row>
    <row r="275" spans="1:18" ht="35.1" customHeight="1">
      <c r="A275" s="752"/>
      <c r="B275" s="524" t="s">
        <v>144</v>
      </c>
      <c r="C275" s="755"/>
      <c r="D275" s="742" t="s">
        <v>459</v>
      </c>
      <c r="E275" s="752"/>
      <c r="F275" s="744"/>
      <c r="G275" s="442"/>
      <c r="H275" s="766"/>
      <c r="I275" s="766"/>
      <c r="J275" s="766"/>
      <c r="K275" s="766"/>
      <c r="L275" s="766"/>
      <c r="M275" s="766"/>
      <c r="N275" s="766"/>
      <c r="O275" s="766"/>
      <c r="P275" s="766"/>
      <c r="Q275" s="766"/>
      <c r="R275" s="547"/>
    </row>
    <row r="276" spans="1:18" ht="35.1" customHeight="1">
      <c r="A276" s="752"/>
      <c r="B276" s="524"/>
      <c r="C276" s="755"/>
      <c r="D276" s="762"/>
      <c r="E276" s="752"/>
      <c r="F276" s="764"/>
      <c r="G276" s="442"/>
      <c r="H276" s="766"/>
      <c r="I276" s="766"/>
      <c r="J276" s="766"/>
      <c r="K276" s="766"/>
      <c r="L276" s="766"/>
      <c r="M276" s="766"/>
      <c r="N276" s="766"/>
      <c r="O276" s="766"/>
      <c r="P276" s="766"/>
      <c r="Q276" s="766"/>
      <c r="R276" s="547"/>
    </row>
    <row r="277" spans="1:18" ht="53.25" customHeight="1" thickBot="1">
      <c r="A277" s="753"/>
      <c r="B277" s="545"/>
      <c r="C277" s="756"/>
      <c r="D277" s="763"/>
      <c r="E277" s="753"/>
      <c r="F277" s="765"/>
      <c r="G277" s="443"/>
      <c r="H277" s="767"/>
      <c r="I277" s="767"/>
      <c r="J277" s="767"/>
      <c r="K277" s="767"/>
      <c r="L277" s="767"/>
      <c r="M277" s="767"/>
      <c r="N277" s="767"/>
      <c r="O277" s="767"/>
      <c r="P277" s="767"/>
      <c r="Q277" s="767"/>
      <c r="R277" s="546"/>
    </row>
    <row r="278" spans="1:18" ht="35.1" customHeight="1">
      <c r="A278" s="751">
        <v>48</v>
      </c>
      <c r="B278" s="523" t="s">
        <v>145</v>
      </c>
      <c r="C278" s="754" t="s">
        <v>146</v>
      </c>
      <c r="D278" s="212"/>
      <c r="E278" s="751" t="s">
        <v>451</v>
      </c>
      <c r="F278" s="205" t="s">
        <v>18</v>
      </c>
      <c r="G278" s="456"/>
      <c r="H278" s="39"/>
      <c r="I278" s="209"/>
      <c r="J278" s="209"/>
      <c r="K278" s="209"/>
      <c r="L278" s="209"/>
      <c r="M278" s="209"/>
      <c r="N278" s="209"/>
      <c r="O278" s="209"/>
      <c r="P278" s="209"/>
      <c r="Q278" s="362"/>
      <c r="R278" s="394"/>
    </row>
    <row r="279" spans="1:18" ht="35.1" customHeight="1">
      <c r="A279" s="752"/>
      <c r="B279" s="502" t="s">
        <v>147</v>
      </c>
      <c r="C279" s="761"/>
      <c r="D279" s="213"/>
      <c r="E279" s="752"/>
      <c r="F279" s="547" t="s">
        <v>19</v>
      </c>
      <c r="G279" s="468"/>
      <c r="H279" s="45"/>
      <c r="I279" s="210"/>
      <c r="J279" s="530"/>
      <c r="K279" s="210"/>
      <c r="L279" s="210"/>
      <c r="M279" s="210"/>
      <c r="N279" s="210"/>
      <c r="O279" s="210"/>
      <c r="P279" s="210"/>
      <c r="Q279" s="363"/>
      <c r="R279" s="395"/>
    </row>
    <row r="280" spans="1:18" ht="35.1" customHeight="1" thickBot="1">
      <c r="A280" s="752"/>
      <c r="B280" s="524" t="s">
        <v>148</v>
      </c>
      <c r="C280" s="761"/>
      <c r="D280" s="545"/>
      <c r="E280" s="752"/>
      <c r="F280" s="34" t="s">
        <v>20</v>
      </c>
      <c r="G280" s="497">
        <f>R280*J5</f>
        <v>0</v>
      </c>
      <c r="H280" s="44"/>
      <c r="I280" s="42"/>
      <c r="J280" s="42"/>
      <c r="K280" s="42"/>
      <c r="L280" s="42"/>
      <c r="M280" s="42"/>
      <c r="N280" s="42"/>
      <c r="O280" s="42"/>
      <c r="P280" s="42">
        <v>0</v>
      </c>
      <c r="Q280" s="361"/>
      <c r="R280" s="393">
        <v>1</v>
      </c>
    </row>
    <row r="281" spans="1:18" ht="35.1" customHeight="1">
      <c r="A281" s="752"/>
      <c r="B281" s="524" t="s">
        <v>149</v>
      </c>
      <c r="C281" s="761"/>
      <c r="D281" s="742" t="s">
        <v>460</v>
      </c>
      <c r="E281" s="752"/>
      <c r="F281" s="744"/>
      <c r="G281" s="422"/>
      <c r="H281" s="636"/>
      <c r="I281" s="636"/>
      <c r="J281" s="636"/>
      <c r="K281" s="636"/>
      <c r="L281" s="636"/>
      <c r="M281" s="636"/>
      <c r="N281" s="636"/>
      <c r="O281" s="636"/>
      <c r="P281" s="636"/>
      <c r="Q281" s="636"/>
      <c r="R281" s="540"/>
    </row>
    <row r="282" spans="1:18" ht="45.75" customHeight="1" thickBot="1">
      <c r="A282" s="760"/>
      <c r="B282" s="545" t="s">
        <v>150</v>
      </c>
      <c r="C282" s="756"/>
      <c r="D282" s="760"/>
      <c r="E282" s="753"/>
      <c r="F282" s="745"/>
      <c r="G282" s="440"/>
      <c r="H282" s="746"/>
      <c r="I282" s="746"/>
      <c r="J282" s="746"/>
      <c r="K282" s="746"/>
      <c r="L282" s="746"/>
      <c r="M282" s="746"/>
      <c r="N282" s="746"/>
      <c r="O282" s="746"/>
      <c r="P282" s="746"/>
      <c r="Q282" s="746"/>
      <c r="R282" s="522"/>
    </row>
    <row r="283" spans="1:18" ht="35.1" customHeight="1">
      <c r="A283" s="751">
        <v>49</v>
      </c>
      <c r="B283" s="18" t="s">
        <v>151</v>
      </c>
      <c r="C283" s="754" t="s">
        <v>146</v>
      </c>
      <c r="D283" s="212"/>
      <c r="E283" s="751" t="s">
        <v>451</v>
      </c>
      <c r="F283" s="205" t="s">
        <v>18</v>
      </c>
      <c r="G283" s="456"/>
      <c r="H283" s="39"/>
      <c r="I283" s="209"/>
      <c r="J283" s="209"/>
      <c r="K283" s="209"/>
      <c r="L283" s="209"/>
      <c r="M283" s="209"/>
      <c r="N283" s="209"/>
      <c r="O283" s="209"/>
      <c r="P283" s="209"/>
      <c r="Q283" s="362"/>
      <c r="R283" s="394"/>
    </row>
    <row r="284" spans="1:18" ht="35.1" customHeight="1">
      <c r="A284" s="752"/>
      <c r="B284" s="19" t="s">
        <v>152</v>
      </c>
      <c r="C284" s="761"/>
      <c r="D284" s="213"/>
      <c r="E284" s="752"/>
      <c r="F284" s="547" t="s">
        <v>19</v>
      </c>
      <c r="G284" s="468"/>
      <c r="H284" s="45"/>
      <c r="I284" s="210"/>
      <c r="J284" s="530"/>
      <c r="K284" s="210"/>
      <c r="L284" s="210"/>
      <c r="M284" s="210"/>
      <c r="N284" s="210"/>
      <c r="O284" s="210"/>
      <c r="P284" s="210"/>
      <c r="Q284" s="363"/>
      <c r="R284" s="395"/>
    </row>
    <row r="285" spans="1:18" ht="35.1" customHeight="1" thickBot="1">
      <c r="A285" s="752"/>
      <c r="B285" s="20" t="s">
        <v>153</v>
      </c>
      <c r="C285" s="761"/>
      <c r="D285" s="545"/>
      <c r="E285" s="752"/>
      <c r="F285" s="34" t="s">
        <v>20</v>
      </c>
      <c r="G285" s="497">
        <f>R285*J5</f>
        <v>0</v>
      </c>
      <c r="H285" s="44"/>
      <c r="I285" s="42"/>
      <c r="J285" s="42"/>
      <c r="K285" s="42"/>
      <c r="L285" s="42"/>
      <c r="M285" s="42"/>
      <c r="N285" s="42"/>
      <c r="O285" s="519"/>
      <c r="P285" s="42">
        <v>0</v>
      </c>
      <c r="Q285" s="361"/>
      <c r="R285" s="393">
        <v>0.9</v>
      </c>
    </row>
    <row r="286" spans="1:18" ht="35.1" customHeight="1">
      <c r="A286" s="752"/>
      <c r="B286" s="12" t="s">
        <v>154</v>
      </c>
      <c r="C286" s="761"/>
      <c r="D286" s="742" t="s">
        <v>461</v>
      </c>
      <c r="E286" s="752"/>
      <c r="F286" s="744"/>
      <c r="G286" s="422"/>
      <c r="H286" s="636"/>
      <c r="I286" s="636"/>
      <c r="J286" s="636"/>
      <c r="K286" s="636"/>
      <c r="L286" s="636"/>
      <c r="M286" s="636"/>
      <c r="N286" s="636"/>
      <c r="O286" s="636"/>
      <c r="P286" s="636"/>
      <c r="Q286" s="636"/>
      <c r="R286" s="540"/>
    </row>
    <row r="287" spans="1:18" ht="38.25" customHeight="1" thickBot="1">
      <c r="A287" s="760"/>
      <c r="B287" s="545" t="s">
        <v>155</v>
      </c>
      <c r="C287" s="756"/>
      <c r="D287" s="760"/>
      <c r="E287" s="753"/>
      <c r="F287" s="745"/>
      <c r="G287" s="440"/>
      <c r="H287" s="746"/>
      <c r="I287" s="746"/>
      <c r="J287" s="746"/>
      <c r="K287" s="746"/>
      <c r="L287" s="746"/>
      <c r="M287" s="746"/>
      <c r="N287" s="746"/>
      <c r="O287" s="746"/>
      <c r="P287" s="746"/>
      <c r="Q287" s="746"/>
      <c r="R287" s="522"/>
    </row>
    <row r="288" spans="1:18" ht="35.1" customHeight="1">
      <c r="A288" s="751">
        <v>50</v>
      </c>
      <c r="B288" s="523" t="s">
        <v>156</v>
      </c>
      <c r="C288" s="754" t="s">
        <v>157</v>
      </c>
      <c r="D288" s="212"/>
      <c r="E288" s="751" t="s">
        <v>451</v>
      </c>
      <c r="F288" s="205" t="s">
        <v>18</v>
      </c>
      <c r="G288" s="456"/>
      <c r="H288" s="39"/>
      <c r="I288" s="209"/>
      <c r="J288" s="209"/>
      <c r="K288" s="209"/>
      <c r="L288" s="209"/>
      <c r="M288" s="209"/>
      <c r="N288" s="209"/>
      <c r="O288" s="209"/>
      <c r="P288" s="209"/>
      <c r="Q288" s="362"/>
      <c r="R288" s="394"/>
    </row>
    <row r="289" spans="1:18" ht="35.1" customHeight="1">
      <c r="A289" s="752"/>
      <c r="B289" s="524" t="s">
        <v>158</v>
      </c>
      <c r="C289" s="755"/>
      <c r="D289" s="213"/>
      <c r="E289" s="752"/>
      <c r="F289" s="547" t="s">
        <v>19</v>
      </c>
      <c r="G289" s="468"/>
      <c r="H289" s="45"/>
      <c r="I289" s="210"/>
      <c r="J289" s="210"/>
      <c r="K289" s="210"/>
      <c r="L289" s="210"/>
      <c r="M289" s="210"/>
      <c r="N289" s="210"/>
      <c r="O289" s="210"/>
      <c r="P289" s="210"/>
      <c r="Q289" s="363"/>
      <c r="R289" s="395"/>
    </row>
    <row r="290" spans="1:18" ht="35.1" customHeight="1" thickBot="1">
      <c r="A290" s="752"/>
      <c r="B290" s="524" t="s">
        <v>159</v>
      </c>
      <c r="C290" s="755"/>
      <c r="D290" s="545"/>
      <c r="E290" s="752"/>
      <c r="F290" s="34" t="s">
        <v>20</v>
      </c>
      <c r="G290" s="497">
        <f>R290*J5</f>
        <v>0</v>
      </c>
      <c r="H290" s="44"/>
      <c r="I290" s="42"/>
      <c r="J290" s="42"/>
      <c r="K290" s="42"/>
      <c r="L290" s="42"/>
      <c r="M290" s="42"/>
      <c r="N290" s="42"/>
      <c r="O290" s="519"/>
      <c r="P290" s="42">
        <v>0</v>
      </c>
      <c r="Q290" s="361"/>
      <c r="R290" s="393">
        <v>0.55000000000000004</v>
      </c>
    </row>
    <row r="291" spans="1:18" ht="35.1" customHeight="1">
      <c r="A291" s="752"/>
      <c r="B291" s="524" t="s">
        <v>160</v>
      </c>
      <c r="C291" s="755"/>
      <c r="D291" s="742" t="s">
        <v>462</v>
      </c>
      <c r="E291" s="752"/>
      <c r="F291" s="744"/>
      <c r="G291" s="422"/>
      <c r="H291" s="636"/>
      <c r="I291" s="636"/>
      <c r="J291" s="636"/>
      <c r="K291" s="636"/>
      <c r="L291" s="636"/>
      <c r="M291" s="636"/>
      <c r="N291" s="636"/>
      <c r="O291" s="636"/>
      <c r="P291" s="636"/>
      <c r="Q291" s="636"/>
      <c r="R291" s="540"/>
    </row>
    <row r="292" spans="1:18" ht="68.25" customHeight="1" thickBot="1">
      <c r="A292" s="753"/>
      <c r="B292" s="545" t="s">
        <v>161</v>
      </c>
      <c r="C292" s="756"/>
      <c r="D292" s="763"/>
      <c r="E292" s="753"/>
      <c r="F292" s="765"/>
      <c r="G292" s="443"/>
      <c r="H292" s="767"/>
      <c r="I292" s="767"/>
      <c r="J292" s="767"/>
      <c r="K292" s="767"/>
      <c r="L292" s="767"/>
      <c r="M292" s="767"/>
      <c r="N292" s="767"/>
      <c r="O292" s="767"/>
      <c r="P292" s="767"/>
      <c r="Q292" s="767"/>
      <c r="R292" s="546"/>
    </row>
    <row r="293" spans="1:18" ht="35.1" customHeight="1">
      <c r="A293" s="751">
        <v>51</v>
      </c>
      <c r="B293" s="523" t="s">
        <v>162</v>
      </c>
      <c r="C293" s="754" t="s">
        <v>157</v>
      </c>
      <c r="D293" s="523"/>
      <c r="E293" s="757" t="s">
        <v>452</v>
      </c>
      <c r="F293" s="205" t="s">
        <v>18</v>
      </c>
      <c r="G293" s="456"/>
      <c r="H293" s="39"/>
      <c r="I293" s="209"/>
      <c r="J293" s="209"/>
      <c r="K293" s="209"/>
      <c r="L293" s="209"/>
      <c r="M293" s="209"/>
      <c r="N293" s="209"/>
      <c r="O293" s="209"/>
      <c r="P293" s="209"/>
      <c r="Q293" s="362"/>
      <c r="R293" s="394"/>
    </row>
    <row r="294" spans="1:18" ht="35.1" customHeight="1">
      <c r="A294" s="752"/>
      <c r="B294" s="532" t="s">
        <v>163</v>
      </c>
      <c r="C294" s="755"/>
      <c r="D294" s="213"/>
      <c r="E294" s="758"/>
      <c r="F294" s="547" t="s">
        <v>19</v>
      </c>
      <c r="G294" s="468"/>
      <c r="H294" s="45"/>
      <c r="I294" s="210"/>
      <c r="J294" s="210"/>
      <c r="K294" s="210"/>
      <c r="L294" s="210"/>
      <c r="M294" s="210"/>
      <c r="N294" s="210"/>
      <c r="O294" s="210"/>
      <c r="P294" s="210"/>
      <c r="Q294" s="363"/>
      <c r="R294" s="395"/>
    </row>
    <row r="295" spans="1:18" ht="35.1" customHeight="1" thickBot="1">
      <c r="A295" s="752"/>
      <c r="B295" s="524" t="s">
        <v>164</v>
      </c>
      <c r="C295" s="755"/>
      <c r="D295" s="545"/>
      <c r="E295" s="758"/>
      <c r="F295" s="34" t="s">
        <v>20</v>
      </c>
      <c r="G295" s="497">
        <f>R295*J5</f>
        <v>0</v>
      </c>
      <c r="H295" s="44"/>
      <c r="I295" s="42"/>
      <c r="J295" s="42"/>
      <c r="K295" s="42"/>
      <c r="L295" s="42"/>
      <c r="M295" s="42"/>
      <c r="N295" s="42"/>
      <c r="O295" s="42"/>
      <c r="P295" s="42">
        <v>0</v>
      </c>
      <c r="Q295" s="361"/>
      <c r="R295" s="393">
        <v>1.7</v>
      </c>
    </row>
    <row r="296" spans="1:18" ht="35.1" customHeight="1">
      <c r="A296" s="752"/>
      <c r="B296" s="524" t="s">
        <v>165</v>
      </c>
      <c r="C296" s="755"/>
      <c r="D296" s="768" t="s">
        <v>463</v>
      </c>
      <c r="E296" s="758"/>
      <c r="F296" s="744"/>
      <c r="G296" s="442"/>
      <c r="H296" s="766"/>
      <c r="I296" s="766"/>
      <c r="J296" s="766"/>
      <c r="K296" s="766"/>
      <c r="L296" s="766"/>
      <c r="M296" s="766"/>
      <c r="N296" s="766"/>
      <c r="O296" s="766"/>
      <c r="P296" s="766"/>
      <c r="Q296" s="766"/>
      <c r="R296" s="547"/>
    </row>
    <row r="297" spans="1:18" ht="67.5" customHeight="1" thickBot="1">
      <c r="A297" s="753"/>
      <c r="B297" s="545" t="s">
        <v>166</v>
      </c>
      <c r="C297" s="756"/>
      <c r="D297" s="769"/>
      <c r="E297" s="759"/>
      <c r="F297" s="770"/>
      <c r="G297" s="444"/>
      <c r="H297" s="767"/>
      <c r="I297" s="767"/>
      <c r="J297" s="767"/>
      <c r="K297" s="767"/>
      <c r="L297" s="767"/>
      <c r="M297" s="767"/>
      <c r="N297" s="767"/>
      <c r="O297" s="767"/>
      <c r="P297" s="767"/>
      <c r="Q297" s="767"/>
      <c r="R297" s="544"/>
    </row>
    <row r="298" spans="1:18" ht="35.1" customHeight="1">
      <c r="A298" s="751">
        <v>52</v>
      </c>
      <c r="B298" s="523" t="s">
        <v>167</v>
      </c>
      <c r="C298" s="543"/>
      <c r="D298" s="523"/>
      <c r="E298" s="751" t="s">
        <v>451</v>
      </c>
      <c r="F298" s="205" t="s">
        <v>18</v>
      </c>
      <c r="G298" s="456"/>
      <c r="H298" s="39"/>
      <c r="I298" s="209"/>
      <c r="J298" s="209"/>
      <c r="K298" s="209"/>
      <c r="L298" s="209"/>
      <c r="M298" s="209"/>
      <c r="N298" s="209"/>
      <c r="O298" s="209"/>
      <c r="P298" s="209"/>
      <c r="Q298" s="362"/>
      <c r="R298" s="394"/>
    </row>
    <row r="299" spans="1:18" ht="35.1" customHeight="1">
      <c r="A299" s="752"/>
      <c r="B299" s="532" t="s">
        <v>168</v>
      </c>
      <c r="C299" s="297" t="s">
        <v>169</v>
      </c>
      <c r="D299" s="213" t="s">
        <v>464</v>
      </c>
      <c r="E299" s="752"/>
      <c r="F299" s="206" t="s">
        <v>19</v>
      </c>
      <c r="G299" s="468"/>
      <c r="H299" s="45"/>
      <c r="I299" s="210"/>
      <c r="J299" s="210"/>
      <c r="K299" s="210"/>
      <c r="L299" s="210"/>
      <c r="M299" s="210"/>
      <c r="N299" s="210"/>
      <c r="O299" s="210"/>
      <c r="P299" s="210"/>
      <c r="Q299" s="363"/>
      <c r="R299" s="395"/>
    </row>
    <row r="300" spans="1:18" ht="35.1" customHeight="1" thickBot="1">
      <c r="A300" s="752"/>
      <c r="B300" s="524" t="s">
        <v>170</v>
      </c>
      <c r="C300" s="297" t="s">
        <v>171</v>
      </c>
      <c r="D300" s="524"/>
      <c r="E300" s="752"/>
      <c r="F300" s="547" t="s">
        <v>76</v>
      </c>
      <c r="G300" s="497">
        <f>R300*J5</f>
        <v>0</v>
      </c>
      <c r="H300" s="438"/>
      <c r="I300" s="22"/>
      <c r="J300" s="22"/>
      <c r="K300" s="22"/>
      <c r="L300" s="22"/>
      <c r="M300" s="22"/>
      <c r="N300" s="22"/>
      <c r="O300" s="519"/>
      <c r="P300" s="22">
        <v>0</v>
      </c>
      <c r="Q300" s="364"/>
      <c r="R300" s="396">
        <v>1.1000000000000001</v>
      </c>
    </row>
    <row r="301" spans="1:18" ht="35.1" customHeight="1">
      <c r="A301" s="752"/>
      <c r="B301" s="502" t="s">
        <v>172</v>
      </c>
      <c r="C301" s="297"/>
      <c r="D301" s="523" t="s">
        <v>465</v>
      </c>
      <c r="E301" s="752"/>
      <c r="F301" s="744"/>
      <c r="G301" s="422"/>
      <c r="H301" s="636"/>
      <c r="I301" s="637"/>
      <c r="J301" s="637"/>
      <c r="K301" s="637"/>
      <c r="L301" s="637"/>
      <c r="M301" s="637"/>
      <c r="N301" s="637"/>
      <c r="O301" s="637"/>
      <c r="P301" s="637"/>
      <c r="Q301" s="637"/>
      <c r="R301" s="540"/>
    </row>
    <row r="302" spans="1:18" ht="57" customHeight="1" thickBot="1">
      <c r="A302" s="753"/>
      <c r="B302" s="545" t="s">
        <v>173</v>
      </c>
      <c r="C302" s="298"/>
      <c r="D302" s="66" t="s">
        <v>466</v>
      </c>
      <c r="E302" s="753"/>
      <c r="F302" s="745"/>
      <c r="G302" s="440"/>
      <c r="H302" s="746"/>
      <c r="I302" s="746"/>
      <c r="J302" s="746"/>
      <c r="K302" s="746"/>
      <c r="L302" s="746"/>
      <c r="M302" s="746"/>
      <c r="N302" s="746"/>
      <c r="O302" s="746"/>
      <c r="P302" s="746"/>
      <c r="Q302" s="746"/>
      <c r="R302" s="522"/>
    </row>
    <row r="303" spans="1:18" ht="35.1" customHeight="1">
      <c r="A303" s="751">
        <v>53</v>
      </c>
      <c r="B303" s="523" t="s">
        <v>174</v>
      </c>
      <c r="C303" s="543"/>
      <c r="D303" s="523"/>
      <c r="E303" s="751" t="s">
        <v>451</v>
      </c>
      <c r="F303" s="205" t="s">
        <v>18</v>
      </c>
      <c r="G303" s="456"/>
      <c r="H303" s="39"/>
      <c r="I303" s="209"/>
      <c r="J303" s="209"/>
      <c r="K303" s="209"/>
      <c r="L303" s="209"/>
      <c r="M303" s="209"/>
      <c r="N303" s="209"/>
      <c r="O303" s="209"/>
      <c r="P303" s="209"/>
      <c r="Q303" s="362"/>
      <c r="R303" s="394"/>
    </row>
    <row r="304" spans="1:18" ht="35.1" customHeight="1">
      <c r="A304" s="752"/>
      <c r="B304" s="532" t="s">
        <v>175</v>
      </c>
      <c r="C304" s="297" t="s">
        <v>176</v>
      </c>
      <c r="D304" s="213"/>
      <c r="E304" s="752"/>
      <c r="F304" s="206" t="s">
        <v>19</v>
      </c>
      <c r="G304" s="468"/>
      <c r="H304" s="45"/>
      <c r="I304" s="210"/>
      <c r="J304" s="210"/>
      <c r="K304" s="210"/>
      <c r="L304" s="210"/>
      <c r="M304" s="210"/>
      <c r="N304" s="210"/>
      <c r="O304" s="210"/>
      <c r="P304" s="210"/>
      <c r="Q304" s="363"/>
      <c r="R304" s="395"/>
    </row>
    <row r="305" spans="1:18" ht="35.1" customHeight="1" thickBot="1">
      <c r="A305" s="752"/>
      <c r="B305" s="524" t="s">
        <v>177</v>
      </c>
      <c r="C305" s="297" t="s">
        <v>178</v>
      </c>
      <c r="D305" s="524"/>
      <c r="E305" s="752"/>
      <c r="F305" s="547" t="s">
        <v>76</v>
      </c>
      <c r="G305" s="497">
        <f>R305*J5</f>
        <v>0</v>
      </c>
      <c r="H305" s="438"/>
      <c r="I305" s="22"/>
      <c r="J305" s="22"/>
      <c r="K305" s="22"/>
      <c r="L305" s="22"/>
      <c r="M305" s="22"/>
      <c r="N305" s="22"/>
      <c r="O305" s="33"/>
      <c r="P305" s="22">
        <v>0</v>
      </c>
      <c r="Q305" s="364"/>
      <c r="R305" s="396">
        <v>0.9</v>
      </c>
    </row>
    <row r="306" spans="1:18" ht="79.5" customHeight="1" thickBot="1">
      <c r="A306" s="752"/>
      <c r="B306" s="524" t="s">
        <v>179</v>
      </c>
      <c r="C306" s="297" t="s">
        <v>180</v>
      </c>
      <c r="D306" s="523" t="s">
        <v>467</v>
      </c>
      <c r="E306" s="753"/>
      <c r="F306" s="540"/>
      <c r="G306" s="422"/>
      <c r="H306" s="636"/>
      <c r="I306" s="637"/>
      <c r="J306" s="637"/>
      <c r="K306" s="637"/>
      <c r="L306" s="637"/>
      <c r="M306" s="637"/>
      <c r="N306" s="637"/>
      <c r="O306" s="637"/>
      <c r="P306" s="637"/>
      <c r="Q306" s="637"/>
      <c r="R306" s="540"/>
    </row>
    <row r="307" spans="1:18" ht="118.5" customHeight="1">
      <c r="A307" s="751">
        <v>54</v>
      </c>
      <c r="B307" s="742" t="s">
        <v>438</v>
      </c>
      <c r="C307" s="773" t="s">
        <v>181</v>
      </c>
      <c r="D307" s="523" t="s">
        <v>182</v>
      </c>
      <c r="E307" s="751" t="s">
        <v>17</v>
      </c>
      <c r="F307" s="205" t="s">
        <v>18</v>
      </c>
      <c r="G307" s="456">
        <f>R307*J5</f>
        <v>0</v>
      </c>
      <c r="H307" s="39"/>
      <c r="I307" s="209">
        <v>0</v>
      </c>
      <c r="J307" s="209"/>
      <c r="K307" s="209"/>
      <c r="L307" s="209"/>
      <c r="M307" s="209"/>
      <c r="N307" s="209"/>
      <c r="O307" s="209"/>
      <c r="P307" s="209"/>
      <c r="Q307" s="362"/>
      <c r="R307" s="394">
        <v>0.8</v>
      </c>
    </row>
    <row r="308" spans="1:18" ht="35.1" customHeight="1">
      <c r="A308" s="752"/>
      <c r="B308" s="771"/>
      <c r="C308" s="774"/>
      <c r="D308" s="213"/>
      <c r="E308" s="752"/>
      <c r="F308" s="206" t="s">
        <v>19</v>
      </c>
      <c r="G308" s="468"/>
      <c r="H308" s="45"/>
      <c r="I308" s="210"/>
      <c r="J308" s="210"/>
      <c r="K308" s="210"/>
      <c r="L308" s="210"/>
      <c r="M308" s="210"/>
      <c r="N308" s="210"/>
      <c r="O308" s="210"/>
      <c r="P308" s="210"/>
      <c r="Q308" s="363"/>
      <c r="R308" s="395"/>
    </row>
    <row r="309" spans="1:18" ht="35.1" customHeight="1" thickBot="1">
      <c r="A309" s="752"/>
      <c r="B309" s="771"/>
      <c r="C309" s="774"/>
      <c r="D309" s="524"/>
      <c r="E309" s="752"/>
      <c r="F309" s="547" t="s">
        <v>76</v>
      </c>
      <c r="G309" s="497"/>
      <c r="H309" s="438"/>
      <c r="I309" s="22"/>
      <c r="J309" s="22"/>
      <c r="K309" s="22"/>
      <c r="L309" s="22"/>
      <c r="M309" s="22"/>
      <c r="N309" s="22"/>
      <c r="O309" s="22"/>
      <c r="P309" s="22"/>
      <c r="Q309" s="364"/>
      <c r="R309" s="396"/>
    </row>
    <row r="310" spans="1:18" ht="35.1" customHeight="1">
      <c r="A310" s="752"/>
      <c r="B310" s="771"/>
      <c r="C310" s="774"/>
      <c r="D310" s="523"/>
      <c r="E310" s="752"/>
      <c r="F310" s="744"/>
      <c r="G310" s="422"/>
      <c r="H310" s="636"/>
      <c r="I310" s="637"/>
      <c r="J310" s="637"/>
      <c r="K310" s="637"/>
      <c r="L310" s="637"/>
      <c r="M310" s="637"/>
      <c r="N310" s="637"/>
      <c r="O310" s="637"/>
      <c r="P310" s="637"/>
      <c r="Q310" s="637"/>
      <c r="R310" s="540"/>
    </row>
    <row r="311" spans="1:18" ht="53.25" customHeight="1" thickBot="1">
      <c r="A311" s="753"/>
      <c r="B311" s="772"/>
      <c r="C311" s="775"/>
      <c r="D311" s="66"/>
      <c r="E311" s="753"/>
      <c r="F311" s="745"/>
      <c r="G311" s="440"/>
      <c r="H311" s="746"/>
      <c r="I311" s="746"/>
      <c r="J311" s="746"/>
      <c r="K311" s="746"/>
      <c r="L311" s="746"/>
      <c r="M311" s="746"/>
      <c r="N311" s="746"/>
      <c r="O311" s="746"/>
      <c r="P311" s="746"/>
      <c r="Q311" s="746"/>
      <c r="R311" s="522"/>
    </row>
    <row r="312" spans="1:18" ht="100.5" customHeight="1">
      <c r="A312" s="751">
        <v>55</v>
      </c>
      <c r="B312" s="742" t="s">
        <v>523</v>
      </c>
      <c r="C312" s="773" t="s">
        <v>181</v>
      </c>
      <c r="D312" s="523" t="s">
        <v>468</v>
      </c>
      <c r="E312" s="751" t="s">
        <v>17</v>
      </c>
      <c r="F312" s="205" t="s">
        <v>18</v>
      </c>
      <c r="G312" s="456">
        <f>R312*J5</f>
        <v>0</v>
      </c>
      <c r="H312" s="39"/>
      <c r="I312" s="209">
        <v>0</v>
      </c>
      <c r="J312" s="209"/>
      <c r="K312" s="209"/>
      <c r="L312" s="209"/>
      <c r="M312" s="209"/>
      <c r="N312" s="209"/>
      <c r="O312" s="209"/>
      <c r="P312" s="209"/>
      <c r="Q312" s="362"/>
      <c r="R312" s="394">
        <v>0.6</v>
      </c>
    </row>
    <row r="313" spans="1:18" ht="35.1" customHeight="1">
      <c r="A313" s="752"/>
      <c r="B313" s="771"/>
      <c r="C313" s="774"/>
      <c r="D313" s="213"/>
      <c r="E313" s="752"/>
      <c r="F313" s="206" t="s">
        <v>19</v>
      </c>
      <c r="G313" s="468"/>
      <c r="H313" s="45"/>
      <c r="I313" s="210"/>
      <c r="J313" s="210"/>
      <c r="K313" s="210"/>
      <c r="L313" s="210"/>
      <c r="M313" s="210"/>
      <c r="N313" s="210"/>
      <c r="O313" s="210"/>
      <c r="P313" s="210"/>
      <c r="Q313" s="363"/>
      <c r="R313" s="395"/>
    </row>
    <row r="314" spans="1:18" ht="35.1" customHeight="1" thickBot="1">
      <c r="A314" s="752"/>
      <c r="B314" s="771"/>
      <c r="C314" s="774"/>
      <c r="D314" s="524"/>
      <c r="E314" s="752"/>
      <c r="F314" s="547" t="s">
        <v>76</v>
      </c>
      <c r="G314" s="497"/>
      <c r="H314" s="438"/>
      <c r="I314" s="22"/>
      <c r="J314" s="22"/>
      <c r="K314" s="22"/>
      <c r="L314" s="22"/>
      <c r="M314" s="22"/>
      <c r="N314" s="22"/>
      <c r="O314" s="22"/>
      <c r="P314" s="22"/>
      <c r="Q314" s="364"/>
      <c r="R314" s="396"/>
    </row>
    <row r="315" spans="1:18" ht="35.1" customHeight="1">
      <c r="A315" s="752"/>
      <c r="B315" s="771"/>
      <c r="C315" s="774"/>
      <c r="D315" s="523"/>
      <c r="E315" s="752"/>
      <c r="F315" s="744"/>
      <c r="G315" s="422"/>
      <c r="H315" s="636"/>
      <c r="I315" s="637"/>
      <c r="J315" s="637"/>
      <c r="K315" s="637"/>
      <c r="L315" s="637"/>
      <c r="M315" s="637"/>
      <c r="N315" s="637"/>
      <c r="O315" s="637"/>
      <c r="P315" s="637"/>
      <c r="Q315" s="637"/>
      <c r="R315" s="540"/>
    </row>
    <row r="316" spans="1:18" ht="35.1" customHeight="1" thickBot="1">
      <c r="A316" s="753"/>
      <c r="B316" s="772"/>
      <c r="C316" s="775"/>
      <c r="D316" s="66"/>
      <c r="E316" s="753"/>
      <c r="F316" s="745"/>
      <c r="G316" s="440"/>
      <c r="H316" s="746"/>
      <c r="I316" s="746"/>
      <c r="J316" s="746"/>
      <c r="K316" s="746"/>
      <c r="L316" s="746"/>
      <c r="M316" s="746"/>
      <c r="N316" s="746"/>
      <c r="O316" s="746"/>
      <c r="P316" s="746"/>
      <c r="Q316" s="746"/>
      <c r="R316" s="522"/>
    </row>
    <row r="317" spans="1:18" ht="35.1" customHeight="1">
      <c r="A317" s="751">
        <v>56</v>
      </c>
      <c r="B317" s="742" t="s">
        <v>524</v>
      </c>
      <c r="C317" s="773" t="s">
        <v>181</v>
      </c>
      <c r="D317" s="523" t="s">
        <v>184</v>
      </c>
      <c r="E317" s="751" t="s">
        <v>17</v>
      </c>
      <c r="F317" s="205" t="s">
        <v>18</v>
      </c>
      <c r="G317" s="456">
        <f>R317*J5</f>
        <v>0</v>
      </c>
      <c r="H317" s="39"/>
      <c r="I317" s="209">
        <v>0</v>
      </c>
      <c r="J317" s="209"/>
      <c r="K317" s="209"/>
      <c r="L317" s="209"/>
      <c r="M317" s="209"/>
      <c r="N317" s="209"/>
      <c r="O317" s="209"/>
      <c r="P317" s="209"/>
      <c r="Q317" s="362"/>
      <c r="R317" s="394">
        <v>0.15</v>
      </c>
    </row>
    <row r="318" spans="1:18" ht="35.1" customHeight="1">
      <c r="A318" s="752"/>
      <c r="B318" s="771"/>
      <c r="C318" s="774"/>
      <c r="D318" s="213"/>
      <c r="E318" s="752"/>
      <c r="F318" s="206" t="s">
        <v>19</v>
      </c>
      <c r="G318" s="468"/>
      <c r="H318" s="45"/>
      <c r="I318" s="210"/>
      <c r="J318" s="210"/>
      <c r="K318" s="210"/>
      <c r="L318" s="210"/>
      <c r="M318" s="210"/>
      <c r="N318" s="210"/>
      <c r="O318" s="210"/>
      <c r="P318" s="210"/>
      <c r="Q318" s="363"/>
      <c r="R318" s="395"/>
    </row>
    <row r="319" spans="1:18" ht="35.1" customHeight="1" thickBot="1">
      <c r="A319" s="752"/>
      <c r="B319" s="771"/>
      <c r="C319" s="774"/>
      <c r="D319" s="524"/>
      <c r="E319" s="752"/>
      <c r="F319" s="547" t="s">
        <v>76</v>
      </c>
      <c r="G319" s="497"/>
      <c r="H319" s="438"/>
      <c r="I319" s="22"/>
      <c r="J319" s="22"/>
      <c r="K319" s="22"/>
      <c r="L319" s="22"/>
      <c r="M319" s="22"/>
      <c r="N319" s="22"/>
      <c r="O319" s="22"/>
      <c r="P319" s="22"/>
      <c r="Q319" s="364"/>
      <c r="R319" s="396"/>
    </row>
    <row r="320" spans="1:18" ht="35.1" customHeight="1">
      <c r="A320" s="752"/>
      <c r="B320" s="771"/>
      <c r="C320" s="774"/>
      <c r="D320" s="523"/>
      <c r="E320" s="752"/>
      <c r="F320" s="744"/>
      <c r="G320" s="422"/>
      <c r="H320" s="636"/>
      <c r="I320" s="637"/>
      <c r="J320" s="637"/>
      <c r="K320" s="637"/>
      <c r="L320" s="637"/>
      <c r="M320" s="637"/>
      <c r="N320" s="637"/>
      <c r="O320" s="637"/>
      <c r="P320" s="637"/>
      <c r="Q320" s="637"/>
      <c r="R320" s="540"/>
    </row>
    <row r="321" spans="1:18" ht="35.1" customHeight="1" thickBot="1">
      <c r="A321" s="753"/>
      <c r="B321" s="772"/>
      <c r="C321" s="775"/>
      <c r="D321" s="66"/>
      <c r="E321" s="753"/>
      <c r="F321" s="745"/>
      <c r="G321" s="440"/>
      <c r="H321" s="746"/>
      <c r="I321" s="746"/>
      <c r="J321" s="746"/>
      <c r="K321" s="746"/>
      <c r="L321" s="746"/>
      <c r="M321" s="746"/>
      <c r="N321" s="746"/>
      <c r="O321" s="746"/>
      <c r="P321" s="746"/>
      <c r="Q321" s="746"/>
      <c r="R321" s="522"/>
    </row>
    <row r="322" spans="1:18" ht="73.5" customHeight="1">
      <c r="A322" s="751">
        <v>57</v>
      </c>
      <c r="B322" s="742" t="s">
        <v>525</v>
      </c>
      <c r="C322" s="773" t="s">
        <v>181</v>
      </c>
      <c r="D322" s="523" t="s">
        <v>121</v>
      </c>
      <c r="E322" s="751" t="s">
        <v>17</v>
      </c>
      <c r="F322" s="205" t="s">
        <v>18</v>
      </c>
      <c r="G322" s="456">
        <f>R322*J5</f>
        <v>0</v>
      </c>
      <c r="H322" s="39"/>
      <c r="I322" s="209">
        <v>0</v>
      </c>
      <c r="J322" s="209"/>
      <c r="K322" s="209"/>
      <c r="L322" s="209"/>
      <c r="M322" s="209"/>
      <c r="N322" s="209"/>
      <c r="O322" s="209"/>
      <c r="P322" s="209"/>
      <c r="Q322" s="362"/>
      <c r="R322" s="394">
        <v>0.4</v>
      </c>
    </row>
    <row r="323" spans="1:18" ht="35.1" customHeight="1">
      <c r="A323" s="752"/>
      <c r="B323" s="771"/>
      <c r="C323" s="774"/>
      <c r="D323" s="213"/>
      <c r="E323" s="752"/>
      <c r="F323" s="206" t="s">
        <v>19</v>
      </c>
      <c r="G323" s="468"/>
      <c r="H323" s="45"/>
      <c r="I323" s="210"/>
      <c r="J323" s="210"/>
      <c r="K323" s="210"/>
      <c r="L323" s="210"/>
      <c r="M323" s="210"/>
      <c r="N323" s="210"/>
      <c r="O323" s="210"/>
      <c r="P323" s="210"/>
      <c r="Q323" s="363"/>
      <c r="R323" s="395"/>
    </row>
    <row r="324" spans="1:18" ht="35.1" customHeight="1" thickBot="1">
      <c r="A324" s="752"/>
      <c r="B324" s="771"/>
      <c r="C324" s="774"/>
      <c r="D324" s="524"/>
      <c r="E324" s="752"/>
      <c r="F324" s="547" t="s">
        <v>76</v>
      </c>
      <c r="G324" s="497"/>
      <c r="H324" s="438"/>
      <c r="I324" s="22"/>
      <c r="J324" s="22"/>
      <c r="K324" s="22"/>
      <c r="L324" s="22"/>
      <c r="M324" s="22"/>
      <c r="N324" s="22"/>
      <c r="O324" s="22"/>
      <c r="P324" s="22"/>
      <c r="Q324" s="364"/>
      <c r="R324" s="396"/>
    </row>
    <row r="325" spans="1:18" ht="35.1" customHeight="1">
      <c r="A325" s="752"/>
      <c r="B325" s="771"/>
      <c r="C325" s="774"/>
      <c r="D325" s="523"/>
      <c r="E325" s="752"/>
      <c r="F325" s="744"/>
      <c r="G325" s="422"/>
      <c r="H325" s="636"/>
      <c r="I325" s="637"/>
      <c r="J325" s="637"/>
      <c r="K325" s="637"/>
      <c r="L325" s="637"/>
      <c r="M325" s="637"/>
      <c r="N325" s="637"/>
      <c r="O325" s="637"/>
      <c r="P325" s="637"/>
      <c r="Q325" s="637"/>
      <c r="R325" s="540"/>
    </row>
    <row r="326" spans="1:18" ht="94.5" customHeight="1" thickBot="1">
      <c r="A326" s="753"/>
      <c r="B326" s="772"/>
      <c r="C326" s="775"/>
      <c r="D326" s="66"/>
      <c r="E326" s="753"/>
      <c r="F326" s="745"/>
      <c r="G326" s="440"/>
      <c r="H326" s="746"/>
      <c r="I326" s="746"/>
      <c r="J326" s="746"/>
      <c r="K326" s="746"/>
      <c r="L326" s="746"/>
      <c r="M326" s="746"/>
      <c r="N326" s="746"/>
      <c r="O326" s="746"/>
      <c r="P326" s="746"/>
      <c r="Q326" s="746"/>
      <c r="R326" s="522"/>
    </row>
    <row r="327" spans="1:18" ht="35.1" customHeight="1">
      <c r="A327" s="751">
        <v>58</v>
      </c>
      <c r="B327" s="742" t="s">
        <v>526</v>
      </c>
      <c r="C327" s="773" t="s">
        <v>181</v>
      </c>
      <c r="D327" s="523" t="s">
        <v>185</v>
      </c>
      <c r="E327" s="751" t="s">
        <v>17</v>
      </c>
      <c r="F327" s="205" t="s">
        <v>18</v>
      </c>
      <c r="G327" s="456">
        <f>R327*J5</f>
        <v>0</v>
      </c>
      <c r="H327" s="39"/>
      <c r="I327" s="209">
        <v>0</v>
      </c>
      <c r="J327" s="209"/>
      <c r="K327" s="209"/>
      <c r="L327" s="209"/>
      <c r="M327" s="209"/>
      <c r="N327" s="209"/>
      <c r="O327" s="209"/>
      <c r="P327" s="209"/>
      <c r="Q327" s="362"/>
      <c r="R327" s="394">
        <v>0.7</v>
      </c>
    </row>
    <row r="328" spans="1:18" ht="35.1" customHeight="1">
      <c r="A328" s="752"/>
      <c r="B328" s="771"/>
      <c r="C328" s="774"/>
      <c r="D328" s="213"/>
      <c r="E328" s="752"/>
      <c r="F328" s="206" t="s">
        <v>19</v>
      </c>
      <c r="G328" s="468"/>
      <c r="H328" s="45"/>
      <c r="I328" s="210"/>
      <c r="J328" s="210"/>
      <c r="K328" s="210"/>
      <c r="L328" s="210"/>
      <c r="M328" s="210"/>
      <c r="N328" s="210"/>
      <c r="O328" s="210"/>
      <c r="P328" s="210"/>
      <c r="Q328" s="363"/>
      <c r="R328" s="395"/>
    </row>
    <row r="329" spans="1:18" ht="35.1" customHeight="1" thickBot="1">
      <c r="A329" s="752"/>
      <c r="B329" s="771"/>
      <c r="C329" s="774"/>
      <c r="D329" s="524"/>
      <c r="E329" s="752"/>
      <c r="F329" s="547" t="s">
        <v>76</v>
      </c>
      <c r="G329" s="497"/>
      <c r="H329" s="438"/>
      <c r="I329" s="22"/>
      <c r="J329" s="22"/>
      <c r="K329" s="22"/>
      <c r="L329" s="22"/>
      <c r="M329" s="22"/>
      <c r="N329" s="22"/>
      <c r="O329" s="22"/>
      <c r="P329" s="22"/>
      <c r="Q329" s="364"/>
      <c r="R329" s="396"/>
    </row>
    <row r="330" spans="1:18" ht="35.1" customHeight="1">
      <c r="A330" s="752"/>
      <c r="B330" s="771"/>
      <c r="C330" s="774"/>
      <c r="D330" s="523"/>
      <c r="E330" s="752"/>
      <c r="F330" s="744"/>
      <c r="G330" s="422"/>
      <c r="H330" s="636"/>
      <c r="I330" s="637"/>
      <c r="J330" s="637"/>
      <c r="K330" s="637"/>
      <c r="L330" s="637"/>
      <c r="M330" s="637"/>
      <c r="N330" s="637"/>
      <c r="O330" s="637"/>
      <c r="P330" s="637"/>
      <c r="Q330" s="637"/>
      <c r="R330" s="540"/>
    </row>
    <row r="331" spans="1:18" ht="261.75" customHeight="1" thickBot="1">
      <c r="A331" s="753"/>
      <c r="B331" s="772"/>
      <c r="C331" s="775"/>
      <c r="D331" s="66"/>
      <c r="E331" s="753"/>
      <c r="F331" s="745"/>
      <c r="G331" s="440"/>
      <c r="H331" s="746"/>
      <c r="I331" s="746"/>
      <c r="J331" s="746"/>
      <c r="K331" s="746"/>
      <c r="L331" s="746"/>
      <c r="M331" s="746"/>
      <c r="N331" s="746"/>
      <c r="O331" s="746"/>
      <c r="P331" s="746"/>
      <c r="Q331" s="746"/>
      <c r="R331" s="522"/>
    </row>
    <row r="332" spans="1:18" ht="35.1" customHeight="1">
      <c r="A332" s="751">
        <v>59</v>
      </c>
      <c r="B332" s="742" t="s">
        <v>527</v>
      </c>
      <c r="C332" s="773" t="s">
        <v>186</v>
      </c>
      <c r="D332" s="523" t="s">
        <v>187</v>
      </c>
      <c r="E332" s="751" t="s">
        <v>17</v>
      </c>
      <c r="F332" s="205" t="s">
        <v>18</v>
      </c>
      <c r="G332" s="456">
        <f>R332*J5</f>
        <v>0</v>
      </c>
      <c r="H332" s="39"/>
      <c r="I332" s="209">
        <v>0</v>
      </c>
      <c r="J332" s="209"/>
      <c r="K332" s="209"/>
      <c r="L332" s="209"/>
      <c r="M332" s="209"/>
      <c r="N332" s="209"/>
      <c r="O332" s="209"/>
      <c r="P332" s="209"/>
      <c r="Q332" s="362"/>
      <c r="R332" s="394">
        <v>0.4</v>
      </c>
    </row>
    <row r="333" spans="1:18" ht="35.1" customHeight="1">
      <c r="A333" s="752"/>
      <c r="B333" s="771"/>
      <c r="C333" s="774"/>
      <c r="D333" s="213"/>
      <c r="E333" s="752"/>
      <c r="F333" s="206" t="s">
        <v>19</v>
      </c>
      <c r="G333" s="468"/>
      <c r="H333" s="45"/>
      <c r="I333" s="210"/>
      <c r="J333" s="210"/>
      <c r="K333" s="210"/>
      <c r="L333" s="210"/>
      <c r="M333" s="210"/>
      <c r="N333" s="210"/>
      <c r="O333" s="210"/>
      <c r="P333" s="210"/>
      <c r="Q333" s="363"/>
      <c r="R333" s="395"/>
    </row>
    <row r="334" spans="1:18" ht="35.1" customHeight="1" thickBot="1">
      <c r="A334" s="752"/>
      <c r="B334" s="771"/>
      <c r="C334" s="774"/>
      <c r="D334" s="524"/>
      <c r="E334" s="752"/>
      <c r="F334" s="547" t="s">
        <v>76</v>
      </c>
      <c r="G334" s="497"/>
      <c r="H334" s="438"/>
      <c r="I334" s="22"/>
      <c r="J334" s="22"/>
      <c r="K334" s="22"/>
      <c r="L334" s="22"/>
      <c r="M334" s="22"/>
      <c r="N334" s="22"/>
      <c r="O334" s="22"/>
      <c r="P334" s="22"/>
      <c r="Q334" s="364"/>
      <c r="R334" s="396"/>
    </row>
    <row r="335" spans="1:18" ht="35.1" customHeight="1">
      <c r="A335" s="752"/>
      <c r="B335" s="771"/>
      <c r="C335" s="774"/>
      <c r="D335" s="523"/>
      <c r="E335" s="752"/>
      <c r="F335" s="744"/>
      <c r="G335" s="422"/>
      <c r="H335" s="636"/>
      <c r="I335" s="637"/>
      <c r="J335" s="637"/>
      <c r="K335" s="637"/>
      <c r="L335" s="637"/>
      <c r="M335" s="637"/>
      <c r="N335" s="637"/>
      <c r="O335" s="637"/>
      <c r="P335" s="637"/>
      <c r="Q335" s="637"/>
      <c r="R335" s="540"/>
    </row>
    <row r="336" spans="1:18" ht="153" customHeight="1" thickBot="1">
      <c r="A336" s="753"/>
      <c r="B336" s="772"/>
      <c r="C336" s="775"/>
      <c r="D336" s="66"/>
      <c r="E336" s="753"/>
      <c r="F336" s="745"/>
      <c r="G336" s="440"/>
      <c r="H336" s="746"/>
      <c r="I336" s="746"/>
      <c r="J336" s="746"/>
      <c r="K336" s="746"/>
      <c r="L336" s="746"/>
      <c r="M336" s="746"/>
      <c r="N336" s="746"/>
      <c r="O336" s="746"/>
      <c r="P336" s="746"/>
      <c r="Q336" s="746"/>
      <c r="R336" s="522"/>
    </row>
    <row r="337" spans="1:18" ht="35.1" customHeight="1">
      <c r="A337" s="751">
        <v>60</v>
      </c>
      <c r="B337" s="742" t="s">
        <v>188</v>
      </c>
      <c r="C337" s="773" t="s">
        <v>186</v>
      </c>
      <c r="D337" s="523" t="s">
        <v>189</v>
      </c>
      <c r="E337" s="751" t="s">
        <v>17</v>
      </c>
      <c r="F337" s="205" t="s">
        <v>18</v>
      </c>
      <c r="G337" s="456">
        <f>R337*J5</f>
        <v>0</v>
      </c>
      <c r="H337" s="39"/>
      <c r="I337" s="209">
        <v>0</v>
      </c>
      <c r="J337" s="209"/>
      <c r="K337" s="209"/>
      <c r="L337" s="209"/>
      <c r="M337" s="209"/>
      <c r="N337" s="209"/>
      <c r="O337" s="209"/>
      <c r="P337" s="209"/>
      <c r="Q337" s="362"/>
      <c r="R337" s="394">
        <v>0.5</v>
      </c>
    </row>
    <row r="338" spans="1:18" ht="35.1" customHeight="1">
      <c r="A338" s="752"/>
      <c r="B338" s="771"/>
      <c r="C338" s="774"/>
      <c r="D338" s="213"/>
      <c r="E338" s="752"/>
      <c r="F338" s="206" t="s">
        <v>19</v>
      </c>
      <c r="G338" s="468"/>
      <c r="H338" s="45"/>
      <c r="I338" s="210"/>
      <c r="J338" s="210"/>
      <c r="K338" s="210"/>
      <c r="L338" s="210"/>
      <c r="M338" s="210"/>
      <c r="N338" s="210"/>
      <c r="O338" s="210"/>
      <c r="P338" s="210"/>
      <c r="Q338" s="363"/>
      <c r="R338" s="395"/>
    </row>
    <row r="339" spans="1:18" ht="35.1" customHeight="1" thickBot="1">
      <c r="A339" s="752"/>
      <c r="B339" s="771"/>
      <c r="C339" s="774"/>
      <c r="D339" s="524"/>
      <c r="E339" s="752"/>
      <c r="F339" s="547" t="s">
        <v>76</v>
      </c>
      <c r="G339" s="497"/>
      <c r="H339" s="438"/>
      <c r="I339" s="22"/>
      <c r="J339" s="22"/>
      <c r="K339" s="22"/>
      <c r="L339" s="22"/>
      <c r="M339" s="22"/>
      <c r="N339" s="22"/>
      <c r="O339" s="22"/>
      <c r="P339" s="22"/>
      <c r="Q339" s="364"/>
      <c r="R339" s="396"/>
    </row>
    <row r="340" spans="1:18" ht="35.1" customHeight="1">
      <c r="A340" s="752"/>
      <c r="B340" s="771"/>
      <c r="C340" s="774"/>
      <c r="D340" s="523"/>
      <c r="E340" s="752"/>
      <c r="F340" s="744"/>
      <c r="G340" s="422"/>
      <c r="H340" s="636"/>
      <c r="I340" s="637"/>
      <c r="J340" s="637"/>
      <c r="K340" s="637"/>
      <c r="L340" s="637"/>
      <c r="M340" s="637"/>
      <c r="N340" s="637"/>
      <c r="O340" s="637"/>
      <c r="P340" s="637"/>
      <c r="Q340" s="637"/>
      <c r="R340" s="540"/>
    </row>
    <row r="341" spans="1:18" ht="35.1" customHeight="1" thickBot="1">
      <c r="A341" s="753"/>
      <c r="B341" s="772"/>
      <c r="C341" s="775"/>
      <c r="D341" s="66"/>
      <c r="E341" s="753"/>
      <c r="F341" s="745"/>
      <c r="G341" s="440"/>
      <c r="H341" s="746"/>
      <c r="I341" s="746"/>
      <c r="J341" s="746"/>
      <c r="K341" s="746"/>
      <c r="L341" s="746"/>
      <c r="M341" s="746"/>
      <c r="N341" s="746"/>
      <c r="O341" s="746"/>
      <c r="P341" s="746"/>
      <c r="Q341" s="746"/>
      <c r="R341" s="522"/>
    </row>
    <row r="342" spans="1:18" ht="35.1" customHeight="1">
      <c r="A342" s="751">
        <v>61</v>
      </c>
      <c r="B342" s="742" t="s">
        <v>439</v>
      </c>
      <c r="C342" s="773" t="s">
        <v>176</v>
      </c>
      <c r="D342" s="523" t="s">
        <v>118</v>
      </c>
      <c r="E342" s="751" t="s">
        <v>17</v>
      </c>
      <c r="F342" s="205" t="s">
        <v>18</v>
      </c>
      <c r="G342" s="456">
        <f>R342*J5</f>
        <v>0</v>
      </c>
      <c r="H342" s="39"/>
      <c r="I342" s="209">
        <v>0</v>
      </c>
      <c r="J342" s="209"/>
      <c r="K342" s="209"/>
      <c r="L342" s="209"/>
      <c r="M342" s="209"/>
      <c r="N342" s="209"/>
      <c r="O342" s="209"/>
      <c r="P342" s="209"/>
      <c r="Q342" s="362"/>
      <c r="R342" s="394">
        <v>0.3</v>
      </c>
    </row>
    <row r="343" spans="1:18" ht="35.1" customHeight="1">
      <c r="A343" s="752"/>
      <c r="B343" s="771"/>
      <c r="C343" s="774"/>
      <c r="D343" s="213"/>
      <c r="E343" s="752"/>
      <c r="F343" s="206" t="s">
        <v>19</v>
      </c>
      <c r="G343" s="468"/>
      <c r="H343" s="45"/>
      <c r="I343" s="210"/>
      <c r="J343" s="210"/>
      <c r="K343" s="210"/>
      <c r="L343" s="210"/>
      <c r="M343" s="210"/>
      <c r="N343" s="210"/>
      <c r="O343" s="210"/>
      <c r="P343" s="210"/>
      <c r="Q343" s="363"/>
      <c r="R343" s="395"/>
    </row>
    <row r="344" spans="1:18" ht="35.1" customHeight="1" thickBot="1">
      <c r="A344" s="752"/>
      <c r="B344" s="771"/>
      <c r="C344" s="774"/>
      <c r="D344" s="524"/>
      <c r="E344" s="752"/>
      <c r="F344" s="547" t="s">
        <v>76</v>
      </c>
      <c r="G344" s="497"/>
      <c r="H344" s="438"/>
      <c r="I344" s="22"/>
      <c r="J344" s="22"/>
      <c r="K344" s="22"/>
      <c r="L344" s="22"/>
      <c r="M344" s="22"/>
      <c r="N344" s="22"/>
      <c r="O344" s="22"/>
      <c r="P344" s="22"/>
      <c r="Q344" s="364"/>
      <c r="R344" s="396"/>
    </row>
    <row r="345" spans="1:18" ht="35.1" customHeight="1">
      <c r="A345" s="752"/>
      <c r="B345" s="771"/>
      <c r="C345" s="774"/>
      <c r="D345" s="523"/>
      <c r="E345" s="752"/>
      <c r="F345" s="744"/>
      <c r="G345" s="422"/>
      <c r="H345" s="636"/>
      <c r="I345" s="637"/>
      <c r="J345" s="637"/>
      <c r="K345" s="637"/>
      <c r="L345" s="637"/>
      <c r="M345" s="637"/>
      <c r="N345" s="637"/>
      <c r="O345" s="637"/>
      <c r="P345" s="637"/>
      <c r="Q345" s="637"/>
      <c r="R345" s="540"/>
    </row>
    <row r="346" spans="1:18" ht="35.1" customHeight="1" thickBot="1">
      <c r="A346" s="753"/>
      <c r="B346" s="772"/>
      <c r="C346" s="775"/>
      <c r="D346" s="66"/>
      <c r="E346" s="753"/>
      <c r="F346" s="745"/>
      <c r="G346" s="440"/>
      <c r="H346" s="746"/>
      <c r="I346" s="746"/>
      <c r="J346" s="746"/>
      <c r="K346" s="746"/>
      <c r="L346" s="746"/>
      <c r="M346" s="746"/>
      <c r="N346" s="746"/>
      <c r="O346" s="746"/>
      <c r="P346" s="746"/>
      <c r="Q346" s="746"/>
      <c r="R346" s="522"/>
    </row>
    <row r="347" spans="1:18" ht="35.1" customHeight="1">
      <c r="A347" s="751">
        <v>62</v>
      </c>
      <c r="B347" s="742" t="s">
        <v>528</v>
      </c>
      <c r="C347" s="773" t="s">
        <v>176</v>
      </c>
      <c r="D347" s="523" t="s">
        <v>190</v>
      </c>
      <c r="E347" s="751" t="s">
        <v>17</v>
      </c>
      <c r="F347" s="205" t="s">
        <v>18</v>
      </c>
      <c r="G347" s="456">
        <f>R347*J5</f>
        <v>0</v>
      </c>
      <c r="H347" s="39"/>
      <c r="I347" s="209">
        <v>0</v>
      </c>
      <c r="J347" s="209"/>
      <c r="K347" s="209"/>
      <c r="L347" s="209"/>
      <c r="M347" s="209"/>
      <c r="N347" s="209"/>
      <c r="O347" s="209"/>
      <c r="P347" s="209"/>
      <c r="Q347" s="362"/>
      <c r="R347" s="394">
        <v>0.37</v>
      </c>
    </row>
    <row r="348" spans="1:18" ht="35.1" customHeight="1">
      <c r="A348" s="752"/>
      <c r="B348" s="771"/>
      <c r="C348" s="774"/>
      <c r="D348" s="213"/>
      <c r="E348" s="752"/>
      <c r="F348" s="206" t="s">
        <v>19</v>
      </c>
      <c r="G348" s="468"/>
      <c r="H348" s="45"/>
      <c r="I348" s="210"/>
      <c r="J348" s="210"/>
      <c r="K348" s="210"/>
      <c r="L348" s="210"/>
      <c r="M348" s="210"/>
      <c r="N348" s="210"/>
      <c r="O348" s="210"/>
      <c r="P348" s="210"/>
      <c r="Q348" s="363"/>
      <c r="R348" s="395"/>
    </row>
    <row r="349" spans="1:18" ht="35.1" customHeight="1" thickBot="1">
      <c r="A349" s="752"/>
      <c r="B349" s="771"/>
      <c r="C349" s="774"/>
      <c r="D349" s="524"/>
      <c r="E349" s="752"/>
      <c r="F349" s="547" t="s">
        <v>76</v>
      </c>
      <c r="G349" s="497"/>
      <c r="H349" s="438"/>
      <c r="I349" s="22"/>
      <c r="J349" s="22"/>
      <c r="K349" s="22"/>
      <c r="L349" s="22"/>
      <c r="M349" s="22"/>
      <c r="N349" s="22"/>
      <c r="O349" s="22"/>
      <c r="P349" s="22"/>
      <c r="Q349" s="364"/>
      <c r="R349" s="396"/>
    </row>
    <row r="350" spans="1:18" ht="35.1" customHeight="1">
      <c r="A350" s="752"/>
      <c r="B350" s="771"/>
      <c r="C350" s="774"/>
      <c r="D350" s="523"/>
      <c r="E350" s="752"/>
      <c r="F350" s="744"/>
      <c r="G350" s="422"/>
      <c r="H350" s="636"/>
      <c r="I350" s="637"/>
      <c r="J350" s="637"/>
      <c r="K350" s="637"/>
      <c r="L350" s="637"/>
      <c r="M350" s="637"/>
      <c r="N350" s="637"/>
      <c r="O350" s="637"/>
      <c r="P350" s="637"/>
      <c r="Q350" s="637"/>
      <c r="R350" s="540"/>
    </row>
    <row r="351" spans="1:18" ht="66" customHeight="1" thickBot="1">
      <c r="A351" s="753"/>
      <c r="B351" s="772"/>
      <c r="C351" s="775"/>
      <c r="D351" s="66"/>
      <c r="E351" s="753"/>
      <c r="F351" s="745"/>
      <c r="G351" s="440"/>
      <c r="H351" s="746"/>
      <c r="I351" s="746"/>
      <c r="J351" s="746"/>
      <c r="K351" s="746"/>
      <c r="L351" s="746"/>
      <c r="M351" s="746"/>
      <c r="N351" s="746"/>
      <c r="O351" s="746"/>
      <c r="P351" s="746"/>
      <c r="Q351" s="746"/>
      <c r="R351" s="522"/>
    </row>
    <row r="352" spans="1:18" ht="35.1" customHeight="1">
      <c r="A352" s="751">
        <v>63</v>
      </c>
      <c r="B352" s="742" t="s">
        <v>440</v>
      </c>
      <c r="C352" s="773" t="s">
        <v>176</v>
      </c>
      <c r="D352" s="523" t="s">
        <v>469</v>
      </c>
      <c r="E352" s="751" t="s">
        <v>17</v>
      </c>
      <c r="F352" s="205" t="s">
        <v>18</v>
      </c>
      <c r="G352" s="456">
        <f>R352*J5</f>
        <v>0</v>
      </c>
      <c r="H352" s="39"/>
      <c r="I352" s="209">
        <v>0</v>
      </c>
      <c r="J352" s="209"/>
      <c r="K352" s="209"/>
      <c r="L352" s="209"/>
      <c r="M352" s="209"/>
      <c r="N352" s="209"/>
      <c r="O352" s="209"/>
      <c r="P352" s="209"/>
      <c r="Q352" s="362"/>
      <c r="R352" s="394">
        <v>1.7</v>
      </c>
    </row>
    <row r="353" spans="1:18" ht="35.1" customHeight="1">
      <c r="A353" s="752"/>
      <c r="B353" s="771"/>
      <c r="C353" s="774"/>
      <c r="D353" s="213"/>
      <c r="E353" s="752"/>
      <c r="F353" s="206" t="s">
        <v>19</v>
      </c>
      <c r="G353" s="468"/>
      <c r="H353" s="45"/>
      <c r="I353" s="210"/>
      <c r="J353" s="210"/>
      <c r="K353" s="210"/>
      <c r="L353" s="210"/>
      <c r="M353" s="210"/>
      <c r="N353" s="210"/>
      <c r="O353" s="210"/>
      <c r="P353" s="210"/>
      <c r="Q353" s="363"/>
      <c r="R353" s="395"/>
    </row>
    <row r="354" spans="1:18" ht="35.1" customHeight="1" thickBot="1">
      <c r="A354" s="752"/>
      <c r="B354" s="771"/>
      <c r="C354" s="774"/>
      <c r="D354" s="524"/>
      <c r="E354" s="752"/>
      <c r="F354" s="547" t="s">
        <v>76</v>
      </c>
      <c r="G354" s="497"/>
      <c r="H354" s="438"/>
      <c r="I354" s="22"/>
      <c r="J354" s="22"/>
      <c r="K354" s="22"/>
      <c r="L354" s="22"/>
      <c r="M354" s="22"/>
      <c r="N354" s="22"/>
      <c r="O354" s="22"/>
      <c r="P354" s="22"/>
      <c r="Q354" s="364"/>
      <c r="R354" s="396"/>
    </row>
    <row r="355" spans="1:18" ht="35.1" customHeight="1">
      <c r="A355" s="752"/>
      <c r="B355" s="771"/>
      <c r="C355" s="774"/>
      <c r="D355" s="523"/>
      <c r="E355" s="752"/>
      <c r="F355" s="744"/>
      <c r="G355" s="422"/>
      <c r="H355" s="636"/>
      <c r="I355" s="637"/>
      <c r="J355" s="637"/>
      <c r="K355" s="637"/>
      <c r="L355" s="637"/>
      <c r="M355" s="637"/>
      <c r="N355" s="637"/>
      <c r="O355" s="637"/>
      <c r="P355" s="637"/>
      <c r="Q355" s="637"/>
      <c r="R355" s="540"/>
    </row>
    <row r="356" spans="1:18" ht="99" customHeight="1" thickBot="1">
      <c r="A356" s="753"/>
      <c r="B356" s="772"/>
      <c r="C356" s="775"/>
      <c r="D356" s="66"/>
      <c r="E356" s="753"/>
      <c r="F356" s="745"/>
      <c r="G356" s="440"/>
      <c r="H356" s="746"/>
      <c r="I356" s="746"/>
      <c r="J356" s="746"/>
      <c r="K356" s="746"/>
      <c r="L356" s="746"/>
      <c r="M356" s="746"/>
      <c r="N356" s="746"/>
      <c r="O356" s="746"/>
      <c r="P356" s="746"/>
      <c r="Q356" s="746"/>
      <c r="R356" s="522"/>
    </row>
    <row r="357" spans="1:18" ht="35.1" customHeight="1">
      <c r="A357" s="751">
        <v>64</v>
      </c>
      <c r="B357" s="742" t="s">
        <v>441</v>
      </c>
      <c r="C357" s="773" t="s">
        <v>191</v>
      </c>
      <c r="D357" s="523" t="s">
        <v>184</v>
      </c>
      <c r="E357" s="751" t="s">
        <v>17</v>
      </c>
      <c r="F357" s="205" t="s">
        <v>18</v>
      </c>
      <c r="G357" s="456">
        <f>R357*J5</f>
        <v>0</v>
      </c>
      <c r="H357" s="39"/>
      <c r="I357" s="209">
        <v>0</v>
      </c>
      <c r="J357" s="209"/>
      <c r="K357" s="209"/>
      <c r="L357" s="209"/>
      <c r="M357" s="209"/>
      <c r="N357" s="209"/>
      <c r="O357" s="209"/>
      <c r="P357" s="209"/>
      <c r="Q357" s="362"/>
      <c r="R357" s="394">
        <v>0.3</v>
      </c>
    </row>
    <row r="358" spans="1:18" ht="35.1" customHeight="1">
      <c r="A358" s="752"/>
      <c r="B358" s="771"/>
      <c r="C358" s="774"/>
      <c r="D358" s="213"/>
      <c r="E358" s="752"/>
      <c r="F358" s="206" t="s">
        <v>19</v>
      </c>
      <c r="G358" s="468"/>
      <c r="H358" s="45"/>
      <c r="I358" s="210"/>
      <c r="J358" s="210"/>
      <c r="K358" s="210"/>
      <c r="L358" s="210"/>
      <c r="M358" s="210"/>
      <c r="N358" s="210"/>
      <c r="O358" s="210"/>
      <c r="P358" s="210"/>
      <c r="Q358" s="363"/>
      <c r="R358" s="395"/>
    </row>
    <row r="359" spans="1:18" ht="35.1" customHeight="1" thickBot="1">
      <c r="A359" s="752"/>
      <c r="B359" s="771"/>
      <c r="C359" s="774"/>
      <c r="D359" s="524"/>
      <c r="E359" s="752"/>
      <c r="F359" s="547" t="s">
        <v>76</v>
      </c>
      <c r="G359" s="497"/>
      <c r="H359" s="438"/>
      <c r="I359" s="22"/>
      <c r="J359" s="22"/>
      <c r="K359" s="22"/>
      <c r="L359" s="22"/>
      <c r="M359" s="22"/>
      <c r="N359" s="22"/>
      <c r="O359" s="22"/>
      <c r="P359" s="22"/>
      <c r="Q359" s="364"/>
      <c r="R359" s="396"/>
    </row>
    <row r="360" spans="1:18" ht="35.1" customHeight="1">
      <c r="A360" s="752"/>
      <c r="B360" s="771"/>
      <c r="C360" s="774"/>
      <c r="D360" s="523"/>
      <c r="E360" s="752"/>
      <c r="F360" s="744"/>
      <c r="G360" s="422"/>
      <c r="H360" s="636"/>
      <c r="I360" s="637"/>
      <c r="J360" s="637"/>
      <c r="K360" s="637"/>
      <c r="L360" s="637"/>
      <c r="M360" s="637"/>
      <c r="N360" s="637"/>
      <c r="O360" s="637"/>
      <c r="P360" s="637"/>
      <c r="Q360" s="637"/>
      <c r="R360" s="540"/>
    </row>
    <row r="361" spans="1:18" ht="64.5" customHeight="1" thickBot="1">
      <c r="A361" s="753"/>
      <c r="B361" s="772"/>
      <c r="C361" s="775"/>
      <c r="D361" s="66"/>
      <c r="E361" s="753"/>
      <c r="F361" s="745"/>
      <c r="G361" s="440"/>
      <c r="H361" s="746"/>
      <c r="I361" s="746"/>
      <c r="J361" s="746"/>
      <c r="K361" s="746"/>
      <c r="L361" s="746"/>
      <c r="M361" s="746"/>
      <c r="N361" s="746"/>
      <c r="O361" s="746"/>
      <c r="P361" s="746"/>
      <c r="Q361" s="746"/>
      <c r="R361" s="522"/>
    </row>
    <row r="362" spans="1:18" ht="35.1" customHeight="1">
      <c r="A362" s="751">
        <v>65</v>
      </c>
      <c r="B362" s="742" t="s">
        <v>442</v>
      </c>
      <c r="C362" s="773" t="s">
        <v>191</v>
      </c>
      <c r="D362" s="523" t="s">
        <v>185</v>
      </c>
      <c r="E362" s="751" t="s">
        <v>17</v>
      </c>
      <c r="F362" s="205" t="s">
        <v>18</v>
      </c>
      <c r="G362" s="456">
        <f>R362*J5</f>
        <v>0</v>
      </c>
      <c r="H362" s="39"/>
      <c r="I362" s="209">
        <v>0</v>
      </c>
      <c r="J362" s="209"/>
      <c r="K362" s="209"/>
      <c r="L362" s="209"/>
      <c r="M362" s="209"/>
      <c r="N362" s="209"/>
      <c r="O362" s="209"/>
      <c r="P362" s="209"/>
      <c r="Q362" s="362"/>
      <c r="R362" s="394">
        <v>0.3</v>
      </c>
    </row>
    <row r="363" spans="1:18" ht="35.1" customHeight="1">
      <c r="A363" s="752"/>
      <c r="B363" s="771"/>
      <c r="C363" s="774"/>
      <c r="D363" s="213"/>
      <c r="E363" s="752"/>
      <c r="F363" s="206" t="s">
        <v>19</v>
      </c>
      <c r="G363" s="468"/>
      <c r="H363" s="45"/>
      <c r="I363" s="210"/>
      <c r="J363" s="210"/>
      <c r="K363" s="210"/>
      <c r="L363" s="210"/>
      <c r="M363" s="210"/>
      <c r="N363" s="210"/>
      <c r="O363" s="210"/>
      <c r="P363" s="210"/>
      <c r="Q363" s="363"/>
      <c r="R363" s="395"/>
    </row>
    <row r="364" spans="1:18" ht="35.1" customHeight="1" thickBot="1">
      <c r="A364" s="752"/>
      <c r="B364" s="771"/>
      <c r="C364" s="774"/>
      <c r="D364" s="524"/>
      <c r="E364" s="752"/>
      <c r="F364" s="547" t="s">
        <v>76</v>
      </c>
      <c r="G364" s="497"/>
      <c r="H364" s="438"/>
      <c r="I364" s="22"/>
      <c r="J364" s="22"/>
      <c r="K364" s="22"/>
      <c r="L364" s="22"/>
      <c r="M364" s="22"/>
      <c r="N364" s="22"/>
      <c r="O364" s="22"/>
      <c r="P364" s="22"/>
      <c r="Q364" s="364"/>
      <c r="R364" s="396"/>
    </row>
    <row r="365" spans="1:18" ht="35.1" customHeight="1">
      <c r="A365" s="752"/>
      <c r="B365" s="771"/>
      <c r="C365" s="774"/>
      <c r="D365" s="523"/>
      <c r="E365" s="752"/>
      <c r="F365" s="744"/>
      <c r="G365" s="422"/>
      <c r="H365" s="636"/>
      <c r="I365" s="637"/>
      <c r="J365" s="637"/>
      <c r="K365" s="637"/>
      <c r="L365" s="637"/>
      <c r="M365" s="637"/>
      <c r="N365" s="637"/>
      <c r="O365" s="637"/>
      <c r="P365" s="637"/>
      <c r="Q365" s="637"/>
      <c r="R365" s="540"/>
    </row>
    <row r="366" spans="1:18" ht="66.75" customHeight="1" thickBot="1">
      <c r="A366" s="753"/>
      <c r="B366" s="772"/>
      <c r="C366" s="775"/>
      <c r="D366" s="66"/>
      <c r="E366" s="753"/>
      <c r="F366" s="745"/>
      <c r="G366" s="440"/>
      <c r="H366" s="746"/>
      <c r="I366" s="746"/>
      <c r="J366" s="746"/>
      <c r="K366" s="746"/>
      <c r="L366" s="746"/>
      <c r="M366" s="746"/>
      <c r="N366" s="746"/>
      <c r="O366" s="746"/>
      <c r="P366" s="746"/>
      <c r="Q366" s="746"/>
      <c r="R366" s="522"/>
    </row>
    <row r="367" spans="1:18" ht="35.1" customHeight="1">
      <c r="A367" s="751">
        <v>66</v>
      </c>
      <c r="B367" s="742" t="s">
        <v>443</v>
      </c>
      <c r="C367" s="773" t="s">
        <v>191</v>
      </c>
      <c r="D367" s="523" t="s">
        <v>187</v>
      </c>
      <c r="E367" s="751" t="s">
        <v>17</v>
      </c>
      <c r="F367" s="205" t="s">
        <v>18</v>
      </c>
      <c r="G367" s="456">
        <f>R367*J5</f>
        <v>0</v>
      </c>
      <c r="H367" s="39"/>
      <c r="I367" s="209">
        <v>0</v>
      </c>
      <c r="J367" s="209"/>
      <c r="K367" s="209"/>
      <c r="L367" s="209"/>
      <c r="M367" s="209"/>
      <c r="N367" s="209"/>
      <c r="O367" s="209"/>
      <c r="P367" s="209"/>
      <c r="Q367" s="362"/>
      <c r="R367" s="394">
        <v>0.31</v>
      </c>
    </row>
    <row r="368" spans="1:18" ht="35.1" customHeight="1">
      <c r="A368" s="752"/>
      <c r="B368" s="771"/>
      <c r="C368" s="774"/>
      <c r="D368" s="213"/>
      <c r="E368" s="752"/>
      <c r="F368" s="206" t="s">
        <v>19</v>
      </c>
      <c r="G368" s="468"/>
      <c r="H368" s="45"/>
      <c r="I368" s="210"/>
      <c r="J368" s="210"/>
      <c r="K368" s="210"/>
      <c r="L368" s="210"/>
      <c r="M368" s="210"/>
      <c r="N368" s="210"/>
      <c r="O368" s="210"/>
      <c r="P368" s="210"/>
      <c r="Q368" s="363"/>
      <c r="R368" s="395"/>
    </row>
    <row r="369" spans="1:18" ht="35.1" customHeight="1" thickBot="1">
      <c r="A369" s="752"/>
      <c r="B369" s="771"/>
      <c r="C369" s="774"/>
      <c r="D369" s="524"/>
      <c r="E369" s="752"/>
      <c r="F369" s="547" t="s">
        <v>76</v>
      </c>
      <c r="G369" s="497"/>
      <c r="H369" s="438"/>
      <c r="I369" s="22"/>
      <c r="J369" s="22"/>
      <c r="K369" s="22"/>
      <c r="L369" s="22"/>
      <c r="M369" s="22"/>
      <c r="N369" s="22"/>
      <c r="O369" s="22"/>
      <c r="P369" s="22"/>
      <c r="Q369" s="364"/>
      <c r="R369" s="396"/>
    </row>
    <row r="370" spans="1:18" ht="35.1" customHeight="1">
      <c r="A370" s="752"/>
      <c r="B370" s="771"/>
      <c r="C370" s="774"/>
      <c r="D370" s="523"/>
      <c r="E370" s="752"/>
      <c r="F370" s="744"/>
      <c r="G370" s="422"/>
      <c r="H370" s="636"/>
      <c r="I370" s="637"/>
      <c r="J370" s="637"/>
      <c r="K370" s="637"/>
      <c r="L370" s="637"/>
      <c r="M370" s="637"/>
      <c r="N370" s="637"/>
      <c r="O370" s="637"/>
      <c r="P370" s="637"/>
      <c r="Q370" s="637"/>
      <c r="R370" s="540"/>
    </row>
    <row r="371" spans="1:18" ht="85.5" customHeight="1" thickBot="1">
      <c r="A371" s="753"/>
      <c r="B371" s="772"/>
      <c r="C371" s="775"/>
      <c r="D371" s="66"/>
      <c r="E371" s="753"/>
      <c r="F371" s="745"/>
      <c r="G371" s="440"/>
      <c r="H371" s="746"/>
      <c r="I371" s="746"/>
      <c r="J371" s="746"/>
      <c r="K371" s="746"/>
      <c r="L371" s="746"/>
      <c r="M371" s="746"/>
      <c r="N371" s="746"/>
      <c r="O371" s="746"/>
      <c r="P371" s="746"/>
      <c r="Q371" s="746"/>
      <c r="R371" s="522"/>
    </row>
    <row r="372" spans="1:18" ht="35.1" customHeight="1">
      <c r="A372" s="751">
        <v>67</v>
      </c>
      <c r="B372" s="742" t="s">
        <v>529</v>
      </c>
      <c r="C372" s="773" t="s">
        <v>191</v>
      </c>
      <c r="D372" s="523" t="s">
        <v>192</v>
      </c>
      <c r="E372" s="751" t="s">
        <v>17</v>
      </c>
      <c r="F372" s="205" t="s">
        <v>18</v>
      </c>
      <c r="G372" s="456">
        <f>R372*J5</f>
        <v>0</v>
      </c>
      <c r="H372" s="39"/>
      <c r="I372" s="209">
        <v>0</v>
      </c>
      <c r="J372" s="209"/>
      <c r="K372" s="209"/>
      <c r="L372" s="209"/>
      <c r="M372" s="209"/>
      <c r="N372" s="209"/>
      <c r="O372" s="209"/>
      <c r="P372" s="209"/>
      <c r="Q372" s="362"/>
      <c r="R372" s="394">
        <v>0.3</v>
      </c>
    </row>
    <row r="373" spans="1:18" ht="35.1" customHeight="1">
      <c r="A373" s="752"/>
      <c r="B373" s="771"/>
      <c r="C373" s="774"/>
      <c r="D373" s="213"/>
      <c r="E373" s="752"/>
      <c r="F373" s="206" t="s">
        <v>19</v>
      </c>
      <c r="G373" s="468"/>
      <c r="H373" s="45"/>
      <c r="I373" s="210"/>
      <c r="J373" s="210"/>
      <c r="K373" s="210"/>
      <c r="L373" s="210"/>
      <c r="M373" s="210"/>
      <c r="N373" s="210"/>
      <c r="O373" s="210"/>
      <c r="P373" s="210"/>
      <c r="Q373" s="363"/>
      <c r="R373" s="395"/>
    </row>
    <row r="374" spans="1:18" ht="35.1" customHeight="1" thickBot="1">
      <c r="A374" s="752"/>
      <c r="B374" s="771"/>
      <c r="C374" s="774"/>
      <c r="D374" s="524"/>
      <c r="E374" s="752"/>
      <c r="F374" s="547" t="s">
        <v>76</v>
      </c>
      <c r="G374" s="497"/>
      <c r="H374" s="438"/>
      <c r="I374" s="22"/>
      <c r="J374" s="22"/>
      <c r="K374" s="22"/>
      <c r="L374" s="22"/>
      <c r="M374" s="22"/>
      <c r="N374" s="22"/>
      <c r="O374" s="22"/>
      <c r="P374" s="22"/>
      <c r="Q374" s="364"/>
      <c r="R374" s="396"/>
    </row>
    <row r="375" spans="1:18" ht="35.1" customHeight="1">
      <c r="A375" s="752"/>
      <c r="B375" s="771"/>
      <c r="C375" s="774"/>
      <c r="D375" s="523"/>
      <c r="E375" s="752"/>
      <c r="F375" s="744"/>
      <c r="G375" s="422"/>
      <c r="H375" s="636"/>
      <c r="I375" s="637"/>
      <c r="J375" s="637"/>
      <c r="K375" s="637"/>
      <c r="L375" s="637"/>
      <c r="M375" s="637"/>
      <c r="N375" s="637"/>
      <c r="O375" s="637"/>
      <c r="P375" s="637"/>
      <c r="Q375" s="637"/>
      <c r="R375" s="540"/>
    </row>
    <row r="376" spans="1:18" ht="35.1" customHeight="1" thickBot="1">
      <c r="A376" s="753"/>
      <c r="B376" s="772"/>
      <c r="C376" s="775"/>
      <c r="D376" s="66"/>
      <c r="E376" s="753"/>
      <c r="F376" s="745"/>
      <c r="G376" s="440"/>
      <c r="H376" s="746"/>
      <c r="I376" s="746"/>
      <c r="J376" s="746"/>
      <c r="K376" s="746"/>
      <c r="L376" s="746"/>
      <c r="M376" s="746"/>
      <c r="N376" s="746"/>
      <c r="O376" s="746"/>
      <c r="P376" s="746"/>
      <c r="Q376" s="746"/>
      <c r="R376" s="522"/>
    </row>
    <row r="377" spans="1:18" ht="35.1" customHeight="1">
      <c r="A377" s="751">
        <v>68</v>
      </c>
      <c r="B377" s="742" t="s">
        <v>444</v>
      </c>
      <c r="C377" s="773" t="s">
        <v>191</v>
      </c>
      <c r="D377" s="523" t="s">
        <v>193</v>
      </c>
      <c r="E377" s="751" t="s">
        <v>17</v>
      </c>
      <c r="F377" s="205" t="s">
        <v>18</v>
      </c>
      <c r="G377" s="456">
        <f>R377*J5</f>
        <v>0</v>
      </c>
      <c r="H377" s="39"/>
      <c r="I377" s="209">
        <v>0</v>
      </c>
      <c r="J377" s="209"/>
      <c r="K377" s="209"/>
      <c r="L377" s="209"/>
      <c r="M377" s="209"/>
      <c r="N377" s="209"/>
      <c r="O377" s="209"/>
      <c r="P377" s="209"/>
      <c r="Q377" s="362"/>
      <c r="R377" s="394">
        <v>0.4</v>
      </c>
    </row>
    <row r="378" spans="1:18" ht="35.1" customHeight="1">
      <c r="A378" s="752"/>
      <c r="B378" s="771"/>
      <c r="C378" s="774"/>
      <c r="D378" s="213"/>
      <c r="E378" s="752"/>
      <c r="F378" s="206" t="s">
        <v>19</v>
      </c>
      <c r="G378" s="468"/>
      <c r="H378" s="45"/>
      <c r="I378" s="210"/>
      <c r="J378" s="210"/>
      <c r="K378" s="210"/>
      <c r="L378" s="210"/>
      <c r="M378" s="210"/>
      <c r="N378" s="210"/>
      <c r="O378" s="210"/>
      <c r="P378" s="210"/>
      <c r="Q378" s="363"/>
      <c r="R378" s="395"/>
    </row>
    <row r="379" spans="1:18" ht="35.1" customHeight="1" thickBot="1">
      <c r="A379" s="752"/>
      <c r="B379" s="771"/>
      <c r="C379" s="774"/>
      <c r="D379" s="524"/>
      <c r="E379" s="752"/>
      <c r="F379" s="547" t="s">
        <v>76</v>
      </c>
      <c r="G379" s="497"/>
      <c r="H379" s="438"/>
      <c r="I379" s="22"/>
      <c r="J379" s="22"/>
      <c r="K379" s="22"/>
      <c r="L379" s="22"/>
      <c r="M379" s="22"/>
      <c r="N379" s="22"/>
      <c r="O379" s="22"/>
      <c r="P379" s="22"/>
      <c r="Q379" s="364"/>
      <c r="R379" s="396"/>
    </row>
    <row r="380" spans="1:18" ht="35.1" customHeight="1">
      <c r="A380" s="752"/>
      <c r="B380" s="771"/>
      <c r="C380" s="774"/>
      <c r="D380" s="523"/>
      <c r="E380" s="752"/>
      <c r="F380" s="744"/>
      <c r="G380" s="422"/>
      <c r="H380" s="636"/>
      <c r="I380" s="637"/>
      <c r="J380" s="637"/>
      <c r="K380" s="637"/>
      <c r="L380" s="637"/>
      <c r="M380" s="637"/>
      <c r="N380" s="637"/>
      <c r="O380" s="637"/>
      <c r="P380" s="637"/>
      <c r="Q380" s="637"/>
      <c r="R380" s="540"/>
    </row>
    <row r="381" spans="1:18" ht="7.5" customHeight="1" thickBot="1">
      <c r="A381" s="753"/>
      <c r="B381" s="772"/>
      <c r="C381" s="775"/>
      <c r="D381" s="66"/>
      <c r="E381" s="753"/>
      <c r="F381" s="745"/>
      <c r="G381" s="440"/>
      <c r="H381" s="746"/>
      <c r="I381" s="746"/>
      <c r="J381" s="746"/>
      <c r="K381" s="746"/>
      <c r="L381" s="746"/>
      <c r="M381" s="746"/>
      <c r="N381" s="746"/>
      <c r="O381" s="746"/>
      <c r="P381" s="746"/>
      <c r="Q381" s="746"/>
      <c r="R381" s="522"/>
    </row>
    <row r="382" spans="1:18" ht="35.1" customHeight="1">
      <c r="A382" s="751">
        <v>69</v>
      </c>
      <c r="B382" s="742" t="s">
        <v>445</v>
      </c>
      <c r="C382" s="773" t="s">
        <v>191</v>
      </c>
      <c r="D382" s="523" t="s">
        <v>114</v>
      </c>
      <c r="E382" s="751" t="s">
        <v>17</v>
      </c>
      <c r="F382" s="205" t="s">
        <v>18</v>
      </c>
      <c r="G382" s="456">
        <f>R382*J5</f>
        <v>0</v>
      </c>
      <c r="H382" s="39"/>
      <c r="I382" s="209">
        <v>0</v>
      </c>
      <c r="J382" s="209"/>
      <c r="K382" s="209"/>
      <c r="L382" s="209"/>
      <c r="M382" s="209"/>
      <c r="N382" s="209"/>
      <c r="O382" s="209"/>
      <c r="P382" s="209"/>
      <c r="Q382" s="362"/>
      <c r="R382" s="394">
        <v>0.4</v>
      </c>
    </row>
    <row r="383" spans="1:18" ht="35.1" customHeight="1">
      <c r="A383" s="752"/>
      <c r="B383" s="771"/>
      <c r="C383" s="774"/>
      <c r="D383" s="213"/>
      <c r="E383" s="752"/>
      <c r="F383" s="206" t="s">
        <v>19</v>
      </c>
      <c r="G383" s="468"/>
      <c r="H383" s="45"/>
      <c r="I383" s="210"/>
      <c r="J383" s="210"/>
      <c r="K383" s="210"/>
      <c r="L383" s="210"/>
      <c r="M383" s="210"/>
      <c r="N383" s="210"/>
      <c r="O383" s="210"/>
      <c r="P383" s="210"/>
      <c r="Q383" s="363"/>
      <c r="R383" s="395"/>
    </row>
    <row r="384" spans="1:18" ht="35.1" customHeight="1" thickBot="1">
      <c r="A384" s="752"/>
      <c r="B384" s="771"/>
      <c r="C384" s="774"/>
      <c r="D384" s="524"/>
      <c r="E384" s="752"/>
      <c r="F384" s="547" t="s">
        <v>76</v>
      </c>
      <c r="G384" s="497"/>
      <c r="H384" s="438"/>
      <c r="I384" s="22"/>
      <c r="J384" s="22"/>
      <c r="K384" s="22"/>
      <c r="L384" s="22"/>
      <c r="M384" s="22"/>
      <c r="N384" s="22"/>
      <c r="O384" s="22"/>
      <c r="P384" s="22"/>
      <c r="Q384" s="364"/>
      <c r="R384" s="396"/>
    </row>
    <row r="385" spans="1:18" ht="35.1" customHeight="1">
      <c r="A385" s="752"/>
      <c r="B385" s="771"/>
      <c r="C385" s="774"/>
      <c r="D385" s="523"/>
      <c r="E385" s="752"/>
      <c r="F385" s="744"/>
      <c r="G385" s="422"/>
      <c r="H385" s="636"/>
      <c r="I385" s="637"/>
      <c r="J385" s="637"/>
      <c r="K385" s="637"/>
      <c r="L385" s="637"/>
      <c r="M385" s="637"/>
      <c r="N385" s="637"/>
      <c r="O385" s="637"/>
      <c r="P385" s="637"/>
      <c r="Q385" s="637"/>
      <c r="R385" s="540"/>
    </row>
    <row r="386" spans="1:18" ht="31.5" customHeight="1" thickBot="1">
      <c r="A386" s="753"/>
      <c r="B386" s="772"/>
      <c r="C386" s="775"/>
      <c r="D386" s="66"/>
      <c r="E386" s="753"/>
      <c r="F386" s="745"/>
      <c r="G386" s="440"/>
      <c r="H386" s="746"/>
      <c r="I386" s="746"/>
      <c r="J386" s="746"/>
      <c r="K386" s="746"/>
      <c r="L386" s="746"/>
      <c r="M386" s="746"/>
      <c r="N386" s="746"/>
      <c r="O386" s="746"/>
      <c r="P386" s="746"/>
      <c r="Q386" s="746"/>
      <c r="R386" s="522"/>
    </row>
    <row r="387" spans="1:18" ht="35.1" customHeight="1">
      <c r="A387" s="751">
        <v>70</v>
      </c>
      <c r="B387" s="742" t="s">
        <v>530</v>
      </c>
      <c r="C387" s="773" t="s">
        <v>194</v>
      </c>
      <c r="D387" s="523" t="s">
        <v>183</v>
      </c>
      <c r="E387" s="751" t="s">
        <v>17</v>
      </c>
      <c r="F387" s="205" t="s">
        <v>18</v>
      </c>
      <c r="G387" s="456">
        <f>R387*J5</f>
        <v>0</v>
      </c>
      <c r="H387" s="39"/>
      <c r="I387" s="209">
        <v>0</v>
      </c>
      <c r="J387" s="209"/>
      <c r="K387" s="209"/>
      <c r="L387" s="209"/>
      <c r="M387" s="209"/>
      <c r="N387" s="209"/>
      <c r="O387" s="209"/>
      <c r="P387" s="209"/>
      <c r="Q387" s="362"/>
      <c r="R387" s="394">
        <v>0.5</v>
      </c>
    </row>
    <row r="388" spans="1:18" ht="35.1" customHeight="1">
      <c r="A388" s="752"/>
      <c r="B388" s="771"/>
      <c r="C388" s="774"/>
      <c r="D388" s="213"/>
      <c r="E388" s="752"/>
      <c r="F388" s="206" t="s">
        <v>19</v>
      </c>
      <c r="G388" s="468"/>
      <c r="H388" s="45"/>
      <c r="I388" s="210"/>
      <c r="J388" s="210"/>
      <c r="K388" s="210"/>
      <c r="L388" s="210"/>
      <c r="M388" s="210"/>
      <c r="N388" s="210"/>
      <c r="O388" s="210"/>
      <c r="P388" s="210"/>
      <c r="Q388" s="363"/>
      <c r="R388" s="395"/>
    </row>
    <row r="389" spans="1:18" ht="35.1" customHeight="1" thickBot="1">
      <c r="A389" s="752"/>
      <c r="B389" s="771"/>
      <c r="C389" s="774"/>
      <c r="D389" s="524"/>
      <c r="E389" s="752"/>
      <c r="F389" s="547" t="s">
        <v>76</v>
      </c>
      <c r="G389" s="497"/>
      <c r="H389" s="438"/>
      <c r="I389" s="22"/>
      <c r="J389" s="22"/>
      <c r="K389" s="22"/>
      <c r="L389" s="22"/>
      <c r="M389" s="22"/>
      <c r="N389" s="22"/>
      <c r="O389" s="22"/>
      <c r="P389" s="22"/>
      <c r="Q389" s="364"/>
      <c r="R389" s="396"/>
    </row>
    <row r="390" spans="1:18" ht="35.1" customHeight="1">
      <c r="A390" s="752"/>
      <c r="B390" s="771"/>
      <c r="C390" s="774"/>
      <c r="D390" s="523"/>
      <c r="E390" s="752"/>
      <c r="F390" s="744"/>
      <c r="G390" s="422"/>
      <c r="H390" s="636"/>
      <c r="I390" s="637"/>
      <c r="J390" s="637"/>
      <c r="K390" s="637"/>
      <c r="L390" s="637"/>
      <c r="M390" s="637"/>
      <c r="N390" s="637"/>
      <c r="O390" s="637"/>
      <c r="P390" s="637"/>
      <c r="Q390" s="637"/>
      <c r="R390" s="540"/>
    </row>
    <row r="391" spans="1:18" ht="126.75" customHeight="1" thickBot="1">
      <c r="A391" s="753"/>
      <c r="B391" s="772"/>
      <c r="C391" s="775"/>
      <c r="D391" s="66"/>
      <c r="E391" s="753"/>
      <c r="F391" s="745"/>
      <c r="G391" s="440"/>
      <c r="H391" s="746"/>
      <c r="I391" s="746"/>
      <c r="J391" s="746"/>
      <c r="K391" s="746"/>
      <c r="L391" s="746"/>
      <c r="M391" s="746"/>
      <c r="N391" s="746"/>
      <c r="O391" s="746"/>
      <c r="P391" s="746"/>
      <c r="Q391" s="746"/>
      <c r="R391" s="522"/>
    </row>
    <row r="392" spans="1:18" ht="35.1" customHeight="1">
      <c r="A392" s="751">
        <v>71</v>
      </c>
      <c r="B392" s="742" t="s">
        <v>446</v>
      </c>
      <c r="C392" s="773" t="s">
        <v>195</v>
      </c>
      <c r="D392" s="523" t="s">
        <v>193</v>
      </c>
      <c r="E392" s="751" t="s">
        <v>17</v>
      </c>
      <c r="F392" s="205" t="s">
        <v>18</v>
      </c>
      <c r="G392" s="456">
        <f>R392*J5</f>
        <v>0</v>
      </c>
      <c r="H392" s="39"/>
      <c r="I392" s="209">
        <v>0</v>
      </c>
      <c r="J392" s="209"/>
      <c r="K392" s="209"/>
      <c r="L392" s="209"/>
      <c r="M392" s="209"/>
      <c r="N392" s="209"/>
      <c r="O392" s="209"/>
      <c r="P392" s="209"/>
      <c r="Q392" s="362"/>
      <c r="R392" s="394">
        <v>0.4</v>
      </c>
    </row>
    <row r="393" spans="1:18" ht="35.1" customHeight="1">
      <c r="A393" s="752"/>
      <c r="B393" s="771"/>
      <c r="C393" s="774"/>
      <c r="D393" s="213"/>
      <c r="E393" s="752"/>
      <c r="F393" s="206" t="s">
        <v>19</v>
      </c>
      <c r="G393" s="468"/>
      <c r="H393" s="45"/>
      <c r="I393" s="210"/>
      <c r="J393" s="210"/>
      <c r="K393" s="210"/>
      <c r="L393" s="210"/>
      <c r="M393" s="210"/>
      <c r="N393" s="210"/>
      <c r="O393" s="210"/>
      <c r="P393" s="210"/>
      <c r="Q393" s="363"/>
      <c r="R393" s="395"/>
    </row>
    <row r="394" spans="1:18" ht="35.1" customHeight="1" thickBot="1">
      <c r="A394" s="752"/>
      <c r="B394" s="771"/>
      <c r="C394" s="774"/>
      <c r="D394" s="524"/>
      <c r="E394" s="752"/>
      <c r="F394" s="547" t="s">
        <v>76</v>
      </c>
      <c r="G394" s="497"/>
      <c r="H394" s="438"/>
      <c r="I394" s="22"/>
      <c r="J394" s="22"/>
      <c r="K394" s="22"/>
      <c r="L394" s="22"/>
      <c r="M394" s="22"/>
      <c r="N394" s="22"/>
      <c r="O394" s="22"/>
      <c r="P394" s="22"/>
      <c r="Q394" s="364"/>
      <c r="R394" s="396"/>
    </row>
    <row r="395" spans="1:18" ht="35.1" customHeight="1">
      <c r="A395" s="752"/>
      <c r="B395" s="771"/>
      <c r="C395" s="774"/>
      <c r="D395" s="523"/>
      <c r="E395" s="752"/>
      <c r="F395" s="744"/>
      <c r="G395" s="422"/>
      <c r="H395" s="636"/>
      <c r="I395" s="637"/>
      <c r="J395" s="637"/>
      <c r="K395" s="637"/>
      <c r="L395" s="637"/>
      <c r="M395" s="637"/>
      <c r="N395" s="637"/>
      <c r="O395" s="637"/>
      <c r="P395" s="637"/>
      <c r="Q395" s="637"/>
      <c r="R395" s="540"/>
    </row>
    <row r="396" spans="1:18" ht="62.25" customHeight="1" thickBot="1">
      <c r="A396" s="753"/>
      <c r="B396" s="772"/>
      <c r="C396" s="775"/>
      <c r="D396" s="66"/>
      <c r="E396" s="753"/>
      <c r="F396" s="745"/>
      <c r="G396" s="440"/>
      <c r="H396" s="746"/>
      <c r="I396" s="746"/>
      <c r="J396" s="746"/>
      <c r="K396" s="746"/>
      <c r="L396" s="746"/>
      <c r="M396" s="746"/>
      <c r="N396" s="746"/>
      <c r="O396" s="746"/>
      <c r="P396" s="746"/>
      <c r="Q396" s="746"/>
      <c r="R396" s="522"/>
    </row>
    <row r="397" spans="1:18" ht="35.1" customHeight="1">
      <c r="A397" s="751">
        <v>72</v>
      </c>
      <c r="B397" s="742" t="s">
        <v>196</v>
      </c>
      <c r="C397" s="773" t="s">
        <v>195</v>
      </c>
      <c r="D397" s="523" t="s">
        <v>185</v>
      </c>
      <c r="E397" s="751" t="s">
        <v>17</v>
      </c>
      <c r="F397" s="205" t="s">
        <v>18</v>
      </c>
      <c r="G397" s="456">
        <f>R397*J5</f>
        <v>0</v>
      </c>
      <c r="H397" s="39"/>
      <c r="I397" s="209">
        <v>0</v>
      </c>
      <c r="J397" s="209"/>
      <c r="K397" s="209"/>
      <c r="L397" s="209"/>
      <c r="M397" s="209"/>
      <c r="N397" s="209"/>
      <c r="O397" s="209"/>
      <c r="P397" s="209"/>
      <c r="Q397" s="362"/>
      <c r="R397" s="394">
        <v>0.6</v>
      </c>
    </row>
    <row r="398" spans="1:18" ht="35.1" customHeight="1">
      <c r="A398" s="752"/>
      <c r="B398" s="771"/>
      <c r="C398" s="755"/>
      <c r="D398" s="213"/>
      <c r="E398" s="752"/>
      <c r="F398" s="206" t="s">
        <v>19</v>
      </c>
      <c r="G398" s="468"/>
      <c r="H398" s="45"/>
      <c r="I398" s="210"/>
      <c r="J398" s="210"/>
      <c r="K398" s="210"/>
      <c r="L398" s="210"/>
      <c r="M398" s="210"/>
      <c r="N398" s="210"/>
      <c r="O398" s="210"/>
      <c r="P398" s="210"/>
      <c r="Q398" s="363"/>
      <c r="R398" s="395"/>
    </row>
    <row r="399" spans="1:18" ht="35.1" customHeight="1" thickBot="1">
      <c r="A399" s="752"/>
      <c r="B399" s="771"/>
      <c r="C399" s="755"/>
      <c r="D399" s="524"/>
      <c r="E399" s="752"/>
      <c r="F399" s="547" t="s">
        <v>76</v>
      </c>
      <c r="G399" s="497"/>
      <c r="H399" s="438"/>
      <c r="I399" s="22"/>
      <c r="J399" s="22"/>
      <c r="K399" s="22"/>
      <c r="L399" s="22"/>
      <c r="M399" s="22"/>
      <c r="N399" s="22"/>
      <c r="O399" s="22"/>
      <c r="P399" s="22"/>
      <c r="Q399" s="364"/>
      <c r="R399" s="396"/>
    </row>
    <row r="400" spans="1:18" ht="35.1" customHeight="1" thickBot="1">
      <c r="A400" s="753"/>
      <c r="B400" s="772"/>
      <c r="C400" s="756"/>
      <c r="D400" s="9"/>
      <c r="E400" s="753"/>
      <c r="F400" s="49"/>
      <c r="G400" s="414"/>
      <c r="H400" s="776"/>
      <c r="I400" s="776"/>
      <c r="J400" s="776"/>
      <c r="K400" s="776"/>
      <c r="L400" s="776"/>
      <c r="M400" s="776"/>
      <c r="N400" s="776"/>
      <c r="O400" s="776"/>
      <c r="P400" s="776"/>
      <c r="Q400" s="776"/>
      <c r="R400" s="49"/>
    </row>
    <row r="401" spans="1:18" ht="35.1" hidden="1" customHeight="1" thickBot="1">
      <c r="A401" s="642" t="s">
        <v>197</v>
      </c>
      <c r="B401" s="643"/>
      <c r="C401" s="643"/>
      <c r="D401" s="643"/>
      <c r="E401" s="644"/>
      <c r="F401" s="205">
        <f>SUM(H401:Q401)</f>
        <v>0</v>
      </c>
      <c r="G401" s="413">
        <f t="shared" ref="G401:Q403" si="7">G257+G262+G267+G272+G278+G283+G288+G293+G298+G303+G307+G312+G317+G322+G327+G332+G337+G342+G347+G352+G357+G362+G367+G372+G377+G382+G387+G392+G397</f>
        <v>0</v>
      </c>
      <c r="H401" s="205">
        <f t="shared" si="7"/>
        <v>0</v>
      </c>
      <c r="I401" s="205">
        <f t="shared" si="7"/>
        <v>0</v>
      </c>
      <c r="J401" s="205">
        <f t="shared" si="7"/>
        <v>0</v>
      </c>
      <c r="K401" s="205">
        <f t="shared" si="7"/>
        <v>0</v>
      </c>
      <c r="L401" s="205">
        <f t="shared" si="7"/>
        <v>0</v>
      </c>
      <c r="M401" s="205">
        <f t="shared" si="7"/>
        <v>0</v>
      </c>
      <c r="N401" s="205">
        <f t="shared" si="7"/>
        <v>0</v>
      </c>
      <c r="O401" s="205">
        <f t="shared" si="7"/>
        <v>0</v>
      </c>
      <c r="P401" s="205">
        <f t="shared" si="7"/>
        <v>0</v>
      </c>
      <c r="Q401" s="46">
        <f t="shared" si="7"/>
        <v>0</v>
      </c>
      <c r="R401" s="205">
        <f>R257+R262+R267+R272+R278+R283+R288+R293+R298+R303+R307+R312+R317+R322+R327+R332+R337+R342+R347+R352+R357+R362+R367+R372+R377+R382+R387+R392+R397</f>
        <v>9.43</v>
      </c>
    </row>
    <row r="402" spans="1:18" ht="35.1" hidden="1" customHeight="1" thickBot="1">
      <c r="A402" s="777" t="s">
        <v>198</v>
      </c>
      <c r="B402" s="778"/>
      <c r="C402" s="778"/>
      <c r="D402" s="778"/>
      <c r="E402" s="779"/>
      <c r="F402" s="205">
        <f>SUM(H402:Q402)</f>
        <v>0</v>
      </c>
      <c r="G402" s="413">
        <f t="shared" si="7"/>
        <v>0</v>
      </c>
      <c r="H402" s="205">
        <f t="shared" si="7"/>
        <v>0</v>
      </c>
      <c r="I402" s="205">
        <f t="shared" si="7"/>
        <v>0</v>
      </c>
      <c r="J402" s="205">
        <f t="shared" si="7"/>
        <v>0</v>
      </c>
      <c r="K402" s="205">
        <f t="shared" si="7"/>
        <v>0</v>
      </c>
      <c r="L402" s="205">
        <f t="shared" si="7"/>
        <v>0</v>
      </c>
      <c r="M402" s="205">
        <f t="shared" si="7"/>
        <v>0</v>
      </c>
      <c r="N402" s="205">
        <f t="shared" si="7"/>
        <v>0</v>
      </c>
      <c r="O402" s="205">
        <f t="shared" si="7"/>
        <v>0</v>
      </c>
      <c r="P402" s="205">
        <f t="shared" si="7"/>
        <v>0</v>
      </c>
      <c r="Q402" s="46">
        <f t="shared" si="7"/>
        <v>0</v>
      </c>
      <c r="R402" s="205">
        <f>R258+R263+R268+R273+R279+R284+R289+R294+R299+R304+R308+R313+R318+R323+R328+R333+R338+R343+R348+R353+R358+R363+R368+R373+R378+R383+R388+R393+R398</f>
        <v>0</v>
      </c>
    </row>
    <row r="403" spans="1:18" ht="35.1" hidden="1" customHeight="1" thickBot="1">
      <c r="A403" s="640" t="s">
        <v>199</v>
      </c>
      <c r="B403" s="641"/>
      <c r="C403" s="641"/>
      <c r="D403" s="641"/>
      <c r="E403" s="785"/>
      <c r="F403" s="205">
        <f>SUM(H403:Q403)</f>
        <v>0</v>
      </c>
      <c r="G403" s="413">
        <f t="shared" si="7"/>
        <v>0</v>
      </c>
      <c r="H403" s="205">
        <f t="shared" si="7"/>
        <v>0</v>
      </c>
      <c r="I403" s="205">
        <f t="shared" si="7"/>
        <v>0</v>
      </c>
      <c r="J403" s="205">
        <f t="shared" si="7"/>
        <v>0</v>
      </c>
      <c r="K403" s="205">
        <f t="shared" si="7"/>
        <v>0</v>
      </c>
      <c r="L403" s="205">
        <f t="shared" si="7"/>
        <v>0</v>
      </c>
      <c r="M403" s="205">
        <f t="shared" si="7"/>
        <v>0</v>
      </c>
      <c r="N403" s="205">
        <f t="shared" si="7"/>
        <v>0</v>
      </c>
      <c r="O403" s="205">
        <f t="shared" si="7"/>
        <v>0</v>
      </c>
      <c r="P403" s="205">
        <f t="shared" si="7"/>
        <v>0</v>
      </c>
      <c r="Q403" s="46">
        <f t="shared" si="7"/>
        <v>0</v>
      </c>
      <c r="R403" s="205">
        <f>R259+R264+R269+R274+R280+R285+R290+R295+R300+R305+R309+R314+R319+R324+R329+R334+R339+R344+R349+R354+R359+R364+R369+R374+R379+R384+R389+R394+R399</f>
        <v>10.1</v>
      </c>
    </row>
    <row r="404" spans="1:18" ht="42" hidden="1" customHeight="1" thickBot="1">
      <c r="A404" s="719" t="s">
        <v>475</v>
      </c>
      <c r="B404" s="720"/>
      <c r="C404" s="720"/>
      <c r="D404" s="720"/>
      <c r="E404" s="786"/>
      <c r="F404" s="15">
        <f>F401+F402</f>
        <v>0</v>
      </c>
      <c r="G404" s="29">
        <f>G401+G402</f>
        <v>0</v>
      </c>
      <c r="H404" s="15">
        <f>H401+H402</f>
        <v>0</v>
      </c>
      <c r="I404" s="15">
        <f t="shared" ref="I404:Q404" si="8">I401+I402</f>
        <v>0</v>
      </c>
      <c r="J404" s="15">
        <f t="shared" si="8"/>
        <v>0</v>
      </c>
      <c r="K404" s="15">
        <f t="shared" si="8"/>
        <v>0</v>
      </c>
      <c r="L404" s="15">
        <f t="shared" si="8"/>
        <v>0</v>
      </c>
      <c r="M404" s="15">
        <f t="shared" si="8"/>
        <v>0</v>
      </c>
      <c r="N404" s="15">
        <f t="shared" si="8"/>
        <v>0</v>
      </c>
      <c r="O404" s="15">
        <f t="shared" si="8"/>
        <v>0</v>
      </c>
      <c r="P404" s="15">
        <f t="shared" si="8"/>
        <v>0</v>
      </c>
      <c r="Q404" s="357">
        <f t="shared" si="8"/>
        <v>0</v>
      </c>
      <c r="R404" s="15">
        <f>R401+R402</f>
        <v>9.43</v>
      </c>
    </row>
    <row r="405" spans="1:18" ht="44.25" hidden="1" customHeight="1" thickBot="1">
      <c r="A405" s="747" t="s">
        <v>476</v>
      </c>
      <c r="B405" s="787"/>
      <c r="C405" s="787"/>
      <c r="D405" s="787"/>
      <c r="E405" s="788"/>
      <c r="F405" s="23">
        <f>F401+F402+F403</f>
        <v>0</v>
      </c>
      <c r="G405" s="29">
        <f>G401+G402+G403</f>
        <v>0</v>
      </c>
      <c r="H405" s="23">
        <f>H401+H402+H403</f>
        <v>0</v>
      </c>
      <c r="I405" s="23">
        <f t="shared" ref="I405:Q405" si="9">I401+I402+I403</f>
        <v>0</v>
      </c>
      <c r="J405" s="23">
        <f t="shared" si="9"/>
        <v>0</v>
      </c>
      <c r="K405" s="23">
        <f t="shared" si="9"/>
        <v>0</v>
      </c>
      <c r="L405" s="23">
        <f t="shared" si="9"/>
        <v>0</v>
      </c>
      <c r="M405" s="23">
        <f t="shared" si="9"/>
        <v>0</v>
      </c>
      <c r="N405" s="23">
        <f t="shared" si="9"/>
        <v>0</v>
      </c>
      <c r="O405" s="23">
        <f t="shared" si="9"/>
        <v>0</v>
      </c>
      <c r="P405" s="23">
        <f t="shared" si="9"/>
        <v>0</v>
      </c>
      <c r="Q405" s="365">
        <f t="shared" si="9"/>
        <v>0</v>
      </c>
      <c r="R405" s="23">
        <f>R401+R402+R403</f>
        <v>19.53</v>
      </c>
    </row>
    <row r="406" spans="1:18" ht="35.1" customHeight="1" thickBot="1">
      <c r="A406" s="640"/>
      <c r="B406" s="750"/>
      <c r="C406" s="750"/>
      <c r="D406" s="750"/>
      <c r="E406" s="750"/>
      <c r="F406" s="750"/>
      <c r="G406" s="750"/>
      <c r="H406" s="750"/>
      <c r="I406" s="750"/>
      <c r="J406" s="750"/>
      <c r="K406" s="750"/>
      <c r="L406" s="750"/>
      <c r="M406" s="750"/>
      <c r="N406" s="750"/>
      <c r="O406" s="750"/>
      <c r="P406" s="750"/>
      <c r="Q406" s="750"/>
      <c r="R406" s="389"/>
    </row>
    <row r="407" spans="1:18" ht="35.1" customHeight="1" thickBot="1">
      <c r="A407" s="642" t="s">
        <v>200</v>
      </c>
      <c r="B407" s="789"/>
      <c r="C407" s="789"/>
      <c r="D407" s="789"/>
      <c r="E407" s="789"/>
      <c r="F407" s="262"/>
      <c r="G407" s="414">
        <f t="shared" ref="G407:H409" si="10">G401</f>
        <v>0</v>
      </c>
      <c r="H407" s="49">
        <f t="shared" si="10"/>
        <v>0</v>
      </c>
      <c r="I407" s="49">
        <f>I401+H407</f>
        <v>0</v>
      </c>
      <c r="J407" s="49">
        <f t="shared" ref="J407:Q411" si="11">J401+I407</f>
        <v>0</v>
      </c>
      <c r="K407" s="49">
        <f t="shared" si="11"/>
        <v>0</v>
      </c>
      <c r="L407" s="49">
        <f t="shared" si="11"/>
        <v>0</v>
      </c>
      <c r="M407" s="49">
        <f t="shared" si="11"/>
        <v>0</v>
      </c>
      <c r="N407" s="49">
        <f t="shared" si="11"/>
        <v>0</v>
      </c>
      <c r="O407" s="49">
        <f t="shared" si="11"/>
        <v>0</v>
      </c>
      <c r="P407" s="49">
        <f t="shared" si="11"/>
        <v>0</v>
      </c>
      <c r="Q407" s="226">
        <f t="shared" si="11"/>
        <v>0</v>
      </c>
      <c r="R407" s="49">
        <f>R401</f>
        <v>9.43</v>
      </c>
    </row>
    <row r="408" spans="1:18" ht="35.1" customHeight="1" thickBot="1">
      <c r="A408" s="731" t="s">
        <v>201</v>
      </c>
      <c r="B408" s="732"/>
      <c r="C408" s="732"/>
      <c r="D408" s="732"/>
      <c r="E408" s="790"/>
      <c r="F408" s="791"/>
      <c r="G408" s="414">
        <f t="shared" si="10"/>
        <v>0</v>
      </c>
      <c r="H408" s="49">
        <f t="shared" si="10"/>
        <v>0</v>
      </c>
      <c r="I408" s="49">
        <f>I402+H408</f>
        <v>0</v>
      </c>
      <c r="J408" s="49">
        <f t="shared" si="11"/>
        <v>0</v>
      </c>
      <c r="K408" s="49">
        <f t="shared" si="11"/>
        <v>0</v>
      </c>
      <c r="L408" s="49">
        <f t="shared" si="11"/>
        <v>0</v>
      </c>
      <c r="M408" s="49">
        <f t="shared" si="11"/>
        <v>0</v>
      </c>
      <c r="N408" s="49">
        <f t="shared" si="11"/>
        <v>0</v>
      </c>
      <c r="O408" s="49">
        <f t="shared" si="11"/>
        <v>0</v>
      </c>
      <c r="P408" s="49">
        <f t="shared" si="11"/>
        <v>0</v>
      </c>
      <c r="Q408" s="226">
        <f t="shared" si="11"/>
        <v>0</v>
      </c>
      <c r="R408" s="49">
        <f>R402</f>
        <v>0</v>
      </c>
    </row>
    <row r="409" spans="1:18" ht="35.1" customHeight="1" thickBot="1">
      <c r="A409" s="728" t="s">
        <v>202</v>
      </c>
      <c r="B409" s="729"/>
      <c r="C409" s="729"/>
      <c r="D409" s="729"/>
      <c r="E409" s="734"/>
      <c r="F409" s="730"/>
      <c r="G409" s="414">
        <f t="shared" si="10"/>
        <v>0</v>
      </c>
      <c r="H409" s="49">
        <f t="shared" si="10"/>
        <v>0</v>
      </c>
      <c r="I409" s="49">
        <f>I403+H409</f>
        <v>0</v>
      </c>
      <c r="J409" s="49">
        <f t="shared" si="11"/>
        <v>0</v>
      </c>
      <c r="K409" s="49">
        <f t="shared" si="11"/>
        <v>0</v>
      </c>
      <c r="L409" s="49">
        <f t="shared" si="11"/>
        <v>0</v>
      </c>
      <c r="M409" s="49">
        <f t="shared" si="11"/>
        <v>0</v>
      </c>
      <c r="N409" s="49">
        <f t="shared" si="11"/>
        <v>0</v>
      </c>
      <c r="O409" s="49">
        <f t="shared" si="11"/>
        <v>0</v>
      </c>
      <c r="P409" s="49">
        <f t="shared" si="11"/>
        <v>0</v>
      </c>
      <c r="Q409" s="226">
        <f t="shared" si="11"/>
        <v>0</v>
      </c>
      <c r="R409" s="49">
        <f>R403</f>
        <v>10.1</v>
      </c>
    </row>
    <row r="410" spans="1:18" ht="42" customHeight="1" thickBot="1">
      <c r="A410" s="719" t="s">
        <v>477</v>
      </c>
      <c r="B410" s="720"/>
      <c r="C410" s="720"/>
      <c r="D410" s="720"/>
      <c r="E410" s="780"/>
      <c r="F410" s="781"/>
      <c r="G410" s="29">
        <f>G407+G408</f>
        <v>0</v>
      </c>
      <c r="H410" s="15">
        <f>H407+H408</f>
        <v>0</v>
      </c>
      <c r="I410" s="4">
        <f>I404+H410</f>
        <v>0</v>
      </c>
      <c r="J410" s="4">
        <f t="shared" si="11"/>
        <v>0</v>
      </c>
      <c r="K410" s="4">
        <f t="shared" si="11"/>
        <v>0</v>
      </c>
      <c r="L410" s="4">
        <f t="shared" si="11"/>
        <v>0</v>
      </c>
      <c r="M410" s="4">
        <f t="shared" si="11"/>
        <v>0</v>
      </c>
      <c r="N410" s="4">
        <f t="shared" si="11"/>
        <v>0</v>
      </c>
      <c r="O410" s="4">
        <f t="shared" si="11"/>
        <v>0</v>
      </c>
      <c r="P410" s="4">
        <f t="shared" si="11"/>
        <v>0</v>
      </c>
      <c r="Q410" s="358">
        <f t="shared" si="11"/>
        <v>0</v>
      </c>
      <c r="R410" s="15">
        <f>R407+R408</f>
        <v>9.43</v>
      </c>
    </row>
    <row r="411" spans="1:18" ht="42" customHeight="1" thickBot="1">
      <c r="A411" s="747" t="s">
        <v>478</v>
      </c>
      <c r="B411" s="782"/>
      <c r="C411" s="782"/>
      <c r="D411" s="782"/>
      <c r="E411" s="782"/>
      <c r="F411" s="783"/>
      <c r="G411" s="29">
        <f>G407+G408+G409</f>
        <v>0</v>
      </c>
      <c r="H411" s="23">
        <f>H407+H408+H409</f>
        <v>0</v>
      </c>
      <c r="I411" s="5">
        <f>I405+H411</f>
        <v>0</v>
      </c>
      <c r="J411" s="5">
        <f t="shared" si="11"/>
        <v>0</v>
      </c>
      <c r="K411" s="5">
        <f t="shared" si="11"/>
        <v>0</v>
      </c>
      <c r="L411" s="5">
        <f t="shared" si="11"/>
        <v>0</v>
      </c>
      <c r="M411" s="5">
        <f t="shared" si="11"/>
        <v>0</v>
      </c>
      <c r="N411" s="5">
        <f t="shared" si="11"/>
        <v>0</v>
      </c>
      <c r="O411" s="5">
        <f t="shared" si="11"/>
        <v>0</v>
      </c>
      <c r="P411" s="5">
        <f t="shared" si="11"/>
        <v>0</v>
      </c>
      <c r="Q411" s="359">
        <f>Q405+P411</f>
        <v>0</v>
      </c>
      <c r="R411" s="548">
        <f>R407+R408+R409</f>
        <v>19.53</v>
      </c>
    </row>
    <row r="412" spans="1:18" ht="35.1" customHeight="1" thickBot="1">
      <c r="A412" s="714"/>
      <c r="B412" s="750"/>
      <c r="C412" s="750"/>
      <c r="D412" s="750"/>
      <c r="E412" s="750"/>
      <c r="F412" s="750"/>
      <c r="G412" s="750"/>
      <c r="H412" s="750"/>
      <c r="I412" s="750"/>
      <c r="J412" s="750"/>
      <c r="K412" s="750"/>
      <c r="L412" s="750"/>
      <c r="M412" s="750"/>
      <c r="N412" s="750"/>
      <c r="O412" s="750"/>
      <c r="P412" s="750"/>
      <c r="Q412" s="750"/>
      <c r="R412" s="452"/>
    </row>
    <row r="413" spans="1:18" ht="35.1" customHeight="1" thickBot="1">
      <c r="A413" s="722" t="s">
        <v>203</v>
      </c>
      <c r="B413" s="784"/>
      <c r="C413" s="723"/>
      <c r="D413" s="723"/>
      <c r="E413" s="723"/>
      <c r="F413" s="723"/>
      <c r="G413" s="723"/>
      <c r="H413" s="723"/>
      <c r="I413" s="723"/>
      <c r="J413" s="723"/>
      <c r="K413" s="723"/>
      <c r="L413" s="723"/>
      <c r="M413" s="723"/>
      <c r="N413" s="723"/>
      <c r="O413" s="723"/>
      <c r="P413" s="723"/>
      <c r="Q413" s="723"/>
      <c r="R413" s="389"/>
    </row>
    <row r="414" spans="1:18" ht="35.1" customHeight="1">
      <c r="A414" s="803">
        <v>73</v>
      </c>
      <c r="B414" s="806" t="s">
        <v>655</v>
      </c>
      <c r="C414" s="808" t="s">
        <v>204</v>
      </c>
      <c r="D414" s="214" t="s">
        <v>656</v>
      </c>
      <c r="E414" s="757" t="s">
        <v>17</v>
      </c>
      <c r="F414" s="216" t="s">
        <v>18</v>
      </c>
      <c r="G414" s="456">
        <f>R414*J5</f>
        <v>0</v>
      </c>
      <c r="H414" s="207"/>
      <c r="I414" s="207"/>
      <c r="J414" s="209">
        <v>0</v>
      </c>
      <c r="K414" s="207"/>
      <c r="L414" s="207"/>
      <c r="M414" s="207"/>
      <c r="N414" s="207"/>
      <c r="O414" s="207"/>
      <c r="P414" s="207"/>
      <c r="Q414" s="352"/>
      <c r="R414" s="205">
        <v>1.2</v>
      </c>
    </row>
    <row r="415" spans="1:18" ht="27" customHeight="1">
      <c r="A415" s="804"/>
      <c r="B415" s="807"/>
      <c r="C415" s="809"/>
      <c r="D415" s="215"/>
      <c r="E415" s="758"/>
      <c r="F415" s="217" t="s">
        <v>19</v>
      </c>
      <c r="G415" s="468"/>
      <c r="H415" s="208"/>
      <c r="I415" s="208"/>
      <c r="J415" s="218"/>
      <c r="K415" s="208"/>
      <c r="L415" s="208"/>
      <c r="M415" s="208"/>
      <c r="N415" s="208"/>
      <c r="O415" s="208"/>
      <c r="P415" s="208"/>
      <c r="Q415" s="353"/>
      <c r="R415" s="206"/>
    </row>
    <row r="416" spans="1:18" ht="36.75" customHeight="1" thickBot="1">
      <c r="A416" s="804"/>
      <c r="B416" s="801" t="s">
        <v>210</v>
      </c>
      <c r="C416" s="809"/>
      <c r="D416" s="219"/>
      <c r="E416" s="758"/>
      <c r="F416" s="50" t="s">
        <v>20</v>
      </c>
      <c r="G416" s="497"/>
      <c r="H416" s="13"/>
      <c r="I416" s="10"/>
      <c r="J416" s="10"/>
      <c r="K416" s="10"/>
      <c r="L416" s="10"/>
      <c r="M416" s="10"/>
      <c r="N416" s="10"/>
      <c r="O416" s="10"/>
      <c r="P416" s="10"/>
      <c r="Q416" s="17"/>
      <c r="R416" s="392"/>
    </row>
    <row r="417" spans="1:18" ht="33.75" thickBot="1">
      <c r="A417" s="805"/>
      <c r="B417" s="802"/>
      <c r="C417" s="810"/>
      <c r="D417" s="220"/>
      <c r="E417" s="759"/>
      <c r="F417" s="49"/>
      <c r="G417" s="414"/>
      <c r="H417" s="638"/>
      <c r="I417" s="639"/>
      <c r="J417" s="639"/>
      <c r="K417" s="639"/>
      <c r="L417" s="639"/>
      <c r="M417" s="639"/>
      <c r="N417" s="639"/>
      <c r="O417" s="639"/>
      <c r="P417" s="639"/>
      <c r="Q417" s="639"/>
      <c r="R417" s="49"/>
    </row>
    <row r="418" spans="1:18" ht="35.1" customHeight="1">
      <c r="A418" s="751">
        <v>74</v>
      </c>
      <c r="B418" s="524" t="s">
        <v>205</v>
      </c>
      <c r="C418" s="792" t="s">
        <v>206</v>
      </c>
      <c r="D418" s="214" t="s">
        <v>657</v>
      </c>
      <c r="E418" s="795" t="s">
        <v>17</v>
      </c>
      <c r="F418" s="205" t="s">
        <v>18</v>
      </c>
      <c r="G418" s="456">
        <f>R418*J5</f>
        <v>0</v>
      </c>
      <c r="H418" s="207"/>
      <c r="I418" s="207"/>
      <c r="J418" s="209">
        <v>0</v>
      </c>
      <c r="K418" s="207"/>
      <c r="L418" s="207"/>
      <c r="M418" s="207"/>
      <c r="N418" s="207"/>
      <c r="O418" s="207"/>
      <c r="P418" s="207"/>
      <c r="Q418" s="352"/>
      <c r="R418" s="205">
        <v>0.8</v>
      </c>
    </row>
    <row r="419" spans="1:18" ht="35.1" customHeight="1">
      <c r="A419" s="752"/>
      <c r="B419" s="532" t="s">
        <v>207</v>
      </c>
      <c r="C419" s="793"/>
      <c r="D419" s="215"/>
      <c r="E419" s="796"/>
      <c r="F419" s="206" t="s">
        <v>19</v>
      </c>
      <c r="G419" s="468"/>
      <c r="H419" s="208"/>
      <c r="I419" s="208"/>
      <c r="J419" s="210"/>
      <c r="K419" s="208"/>
      <c r="L419" s="208"/>
      <c r="M419" s="208"/>
      <c r="N419" s="208"/>
      <c r="O419" s="208"/>
      <c r="P419" s="208"/>
      <c r="Q419" s="353"/>
      <c r="R419" s="206"/>
    </row>
    <row r="420" spans="1:18" ht="36.75" customHeight="1" thickBot="1">
      <c r="A420" s="752"/>
      <c r="B420" s="524" t="s">
        <v>658</v>
      </c>
      <c r="C420" s="793"/>
      <c r="D420" s="219"/>
      <c r="E420" s="796"/>
      <c r="F420" s="34" t="s">
        <v>20</v>
      </c>
      <c r="G420" s="497"/>
      <c r="H420" s="13"/>
      <c r="I420" s="10"/>
      <c r="J420" s="10"/>
      <c r="K420" s="10"/>
      <c r="L420" s="10"/>
      <c r="M420" s="10"/>
      <c r="N420" s="10"/>
      <c r="O420" s="10"/>
      <c r="P420" s="10"/>
      <c r="Q420" s="17"/>
      <c r="R420" s="392"/>
    </row>
    <row r="421" spans="1:18" ht="51.75" customHeight="1" thickBot="1">
      <c r="A421" s="753"/>
      <c r="B421" s="545" t="s">
        <v>211</v>
      </c>
      <c r="C421" s="794"/>
      <c r="D421" s="220"/>
      <c r="E421" s="797"/>
      <c r="F421" s="49"/>
      <c r="G421" s="414"/>
      <c r="H421" s="638"/>
      <c r="I421" s="639"/>
      <c r="J421" s="639"/>
      <c r="K421" s="639"/>
      <c r="L421" s="639"/>
      <c r="M421" s="639"/>
      <c r="N421" s="639"/>
      <c r="O421" s="639"/>
      <c r="P421" s="639"/>
      <c r="Q421" s="639"/>
      <c r="R421" s="49"/>
    </row>
    <row r="422" spans="1:18" ht="35.1" customHeight="1">
      <c r="A422" s="751">
        <v>75</v>
      </c>
      <c r="B422" s="523" t="s">
        <v>208</v>
      </c>
      <c r="C422" s="792" t="s">
        <v>209</v>
      </c>
      <c r="D422" s="214" t="s">
        <v>659</v>
      </c>
      <c r="E422" s="795" t="s">
        <v>17</v>
      </c>
      <c r="F422" s="211" t="s">
        <v>18</v>
      </c>
      <c r="G422" s="456">
        <f>R422*J5</f>
        <v>0</v>
      </c>
      <c r="H422" s="207"/>
      <c r="I422" s="207"/>
      <c r="J422" s="209">
        <v>0</v>
      </c>
      <c r="K422" s="207"/>
      <c r="L422" s="207"/>
      <c r="M422" s="207"/>
      <c r="N422" s="207"/>
      <c r="O422" s="207"/>
      <c r="P422" s="207"/>
      <c r="Q422" s="352"/>
      <c r="R422" s="205">
        <v>0.25</v>
      </c>
    </row>
    <row r="423" spans="1:18" ht="35.1" customHeight="1">
      <c r="A423" s="752"/>
      <c r="B423" s="532" t="s">
        <v>660</v>
      </c>
      <c r="C423" s="793"/>
      <c r="D423" s="215"/>
      <c r="E423" s="796"/>
      <c r="F423" s="206" t="s">
        <v>19</v>
      </c>
      <c r="G423" s="468"/>
      <c r="H423" s="208"/>
      <c r="I423" s="208"/>
      <c r="J423" s="210"/>
      <c r="K423" s="208"/>
      <c r="L423" s="208"/>
      <c r="M423" s="208"/>
      <c r="N423" s="208"/>
      <c r="O423" s="208"/>
      <c r="P423" s="208"/>
      <c r="Q423" s="353"/>
      <c r="R423" s="206"/>
    </row>
    <row r="424" spans="1:18" ht="49.5" customHeight="1" thickBot="1">
      <c r="A424" s="752"/>
      <c r="B424" s="524"/>
      <c r="C424" s="793"/>
      <c r="D424" s="219"/>
      <c r="E424" s="796"/>
      <c r="F424" s="34" t="s">
        <v>20</v>
      </c>
      <c r="G424" s="497"/>
      <c r="H424" s="13"/>
      <c r="I424" s="10"/>
      <c r="J424" s="10"/>
      <c r="K424" s="10"/>
      <c r="L424" s="10"/>
      <c r="M424" s="10"/>
      <c r="N424" s="10"/>
      <c r="O424" s="10"/>
      <c r="P424" s="10"/>
      <c r="Q424" s="17"/>
      <c r="R424" s="392"/>
    </row>
    <row r="425" spans="1:18" ht="33.75" thickBot="1">
      <c r="A425" s="753"/>
      <c r="B425" s="545"/>
      <c r="C425" s="794"/>
      <c r="D425" s="220"/>
      <c r="E425" s="797"/>
      <c r="F425" s="49"/>
      <c r="G425" s="414"/>
      <c r="H425" s="638"/>
      <c r="I425" s="639"/>
      <c r="J425" s="639"/>
      <c r="K425" s="639"/>
      <c r="L425" s="639"/>
      <c r="M425" s="639"/>
      <c r="N425" s="639"/>
      <c r="O425" s="639"/>
      <c r="P425" s="639"/>
      <c r="Q425" s="639"/>
      <c r="R425" s="49"/>
    </row>
    <row r="426" spans="1:18" ht="35.1" hidden="1" customHeight="1" thickBot="1">
      <c r="A426" s="642" t="s">
        <v>212</v>
      </c>
      <c r="B426" s="643"/>
      <c r="C426" s="643"/>
      <c r="D426" s="643"/>
      <c r="E426" s="644"/>
      <c r="F426" s="205">
        <f>SUM(H426:Q426)</f>
        <v>0</v>
      </c>
      <c r="G426" s="414">
        <f>G414+G418+G422</f>
        <v>0</v>
      </c>
      <c r="H426" s="49">
        <f>H414+H418+H422</f>
        <v>0</v>
      </c>
      <c r="I426" s="49">
        <f t="shared" ref="I426:Q426" si="12">I414+I418+I422</f>
        <v>0</v>
      </c>
      <c r="J426" s="49">
        <f t="shared" si="12"/>
        <v>0</v>
      </c>
      <c r="K426" s="49">
        <f t="shared" si="12"/>
        <v>0</v>
      </c>
      <c r="L426" s="49">
        <f t="shared" si="12"/>
        <v>0</v>
      </c>
      <c r="M426" s="49">
        <f t="shared" si="12"/>
        <v>0</v>
      </c>
      <c r="N426" s="49">
        <f t="shared" si="12"/>
        <v>0</v>
      </c>
      <c r="O426" s="49">
        <f t="shared" si="12"/>
        <v>0</v>
      </c>
      <c r="P426" s="49">
        <f t="shared" si="12"/>
        <v>0</v>
      </c>
      <c r="Q426" s="226">
        <f t="shared" si="12"/>
        <v>0</v>
      </c>
      <c r="R426" s="49">
        <f>R414+R418+R422</f>
        <v>2.25</v>
      </c>
    </row>
    <row r="427" spans="1:18" ht="35.1" hidden="1" customHeight="1" thickBot="1">
      <c r="A427" s="731" t="s">
        <v>213</v>
      </c>
      <c r="B427" s="732"/>
      <c r="C427" s="732"/>
      <c r="D427" s="732"/>
      <c r="E427" s="733"/>
      <c r="F427" s="205">
        <f>SUM(H427:Q427)</f>
        <v>0</v>
      </c>
      <c r="G427" s="414">
        <f t="shared" ref="G427:R428" si="13">G415+G419+G423</f>
        <v>0</v>
      </c>
      <c r="H427" s="49">
        <f t="shared" si="13"/>
        <v>0</v>
      </c>
      <c r="I427" s="49">
        <f t="shared" si="13"/>
        <v>0</v>
      </c>
      <c r="J427" s="49">
        <f t="shared" si="13"/>
        <v>0</v>
      </c>
      <c r="K427" s="49">
        <f t="shared" si="13"/>
        <v>0</v>
      </c>
      <c r="L427" s="49">
        <f t="shared" si="13"/>
        <v>0</v>
      </c>
      <c r="M427" s="49">
        <f t="shared" si="13"/>
        <v>0</v>
      </c>
      <c r="N427" s="49">
        <f t="shared" si="13"/>
        <v>0</v>
      </c>
      <c r="O427" s="49">
        <f t="shared" si="13"/>
        <v>0</v>
      </c>
      <c r="P427" s="49">
        <f t="shared" si="13"/>
        <v>0</v>
      </c>
      <c r="Q427" s="226">
        <f t="shared" si="13"/>
        <v>0</v>
      </c>
      <c r="R427" s="49">
        <f t="shared" si="13"/>
        <v>0</v>
      </c>
    </row>
    <row r="428" spans="1:18" ht="35.1" hidden="1" customHeight="1" thickBot="1">
      <c r="A428" s="798" t="s">
        <v>214</v>
      </c>
      <c r="B428" s="799"/>
      <c r="C428" s="799"/>
      <c r="D428" s="799"/>
      <c r="E428" s="800"/>
      <c r="F428" s="205">
        <f>SUM(H428:Q428)</f>
        <v>0</v>
      </c>
      <c r="G428" s="414">
        <f t="shared" si="13"/>
        <v>0</v>
      </c>
      <c r="H428" s="49">
        <f t="shared" si="13"/>
        <v>0</v>
      </c>
      <c r="I428" s="49">
        <f t="shared" si="13"/>
        <v>0</v>
      </c>
      <c r="J428" s="49">
        <f t="shared" si="13"/>
        <v>0</v>
      </c>
      <c r="K428" s="49">
        <f t="shared" si="13"/>
        <v>0</v>
      </c>
      <c r="L428" s="49">
        <f t="shared" si="13"/>
        <v>0</v>
      </c>
      <c r="M428" s="49">
        <f t="shared" si="13"/>
        <v>0</v>
      </c>
      <c r="N428" s="49">
        <f t="shared" si="13"/>
        <v>0</v>
      </c>
      <c r="O428" s="49">
        <f t="shared" si="13"/>
        <v>0</v>
      </c>
      <c r="P428" s="49">
        <f t="shared" si="13"/>
        <v>0</v>
      </c>
      <c r="Q428" s="226">
        <f t="shared" si="13"/>
        <v>0</v>
      </c>
      <c r="R428" s="49">
        <f t="shared" si="13"/>
        <v>0</v>
      </c>
    </row>
    <row r="429" spans="1:18" ht="45.75" hidden="1" customHeight="1" thickBot="1">
      <c r="A429" s="719" t="s">
        <v>479</v>
      </c>
      <c r="B429" s="720"/>
      <c r="C429" s="720"/>
      <c r="D429" s="720"/>
      <c r="E429" s="786"/>
      <c r="F429" s="15">
        <f>SUM(F426:F427)</f>
        <v>0</v>
      </c>
      <c r="G429" s="29">
        <f>G426+G427</f>
        <v>0</v>
      </c>
      <c r="H429" s="15">
        <f>H426+H427</f>
        <v>0</v>
      </c>
      <c r="I429" s="15">
        <f t="shared" ref="I429:Q429" si="14">I426+I427</f>
        <v>0</v>
      </c>
      <c r="J429" s="15">
        <f t="shared" si="14"/>
        <v>0</v>
      </c>
      <c r="K429" s="15">
        <f t="shared" si="14"/>
        <v>0</v>
      </c>
      <c r="L429" s="15">
        <f t="shared" si="14"/>
        <v>0</v>
      </c>
      <c r="M429" s="15">
        <f t="shared" si="14"/>
        <v>0</v>
      </c>
      <c r="N429" s="15">
        <f t="shared" si="14"/>
        <v>0</v>
      </c>
      <c r="O429" s="15">
        <f t="shared" si="14"/>
        <v>0</v>
      </c>
      <c r="P429" s="15">
        <f t="shared" si="14"/>
        <v>0</v>
      </c>
      <c r="Q429" s="357">
        <f t="shared" si="14"/>
        <v>0</v>
      </c>
      <c r="R429" s="15">
        <f>R426+R427</f>
        <v>2.25</v>
      </c>
    </row>
    <row r="430" spans="1:18" ht="44.25" hidden="1" customHeight="1" thickBot="1">
      <c r="A430" s="747" t="s">
        <v>480</v>
      </c>
      <c r="B430" s="787"/>
      <c r="C430" s="787"/>
      <c r="D430" s="787"/>
      <c r="E430" s="788"/>
      <c r="F430" s="548">
        <f>SUM(F426:F428)</f>
        <v>0</v>
      </c>
      <c r="G430" s="571">
        <f>G426+G427+G428</f>
        <v>0</v>
      </c>
      <c r="H430" s="548">
        <f>H426+H427+H428</f>
        <v>0</v>
      </c>
      <c r="I430" s="548">
        <f t="shared" ref="I430:Q430" si="15">I426+I427+I428</f>
        <v>0</v>
      </c>
      <c r="J430" s="548">
        <f t="shared" si="15"/>
        <v>0</v>
      </c>
      <c r="K430" s="548">
        <f t="shared" si="15"/>
        <v>0</v>
      </c>
      <c r="L430" s="548">
        <f t="shared" si="15"/>
        <v>0</v>
      </c>
      <c r="M430" s="548">
        <f t="shared" si="15"/>
        <v>0</v>
      </c>
      <c r="N430" s="548">
        <f t="shared" si="15"/>
        <v>0</v>
      </c>
      <c r="O430" s="548">
        <f t="shared" si="15"/>
        <v>0</v>
      </c>
      <c r="P430" s="548">
        <f t="shared" si="15"/>
        <v>0</v>
      </c>
      <c r="Q430" s="552">
        <f t="shared" si="15"/>
        <v>0</v>
      </c>
      <c r="R430" s="548">
        <f>R426+R427+R428</f>
        <v>2.25</v>
      </c>
    </row>
    <row r="431" spans="1:18" ht="35.1" customHeight="1" thickBot="1">
      <c r="A431" s="640"/>
      <c r="B431" s="641"/>
      <c r="C431" s="641"/>
      <c r="D431" s="641"/>
      <c r="E431" s="641"/>
      <c r="F431" s="641"/>
      <c r="G431" s="641"/>
      <c r="H431" s="641"/>
      <c r="I431" s="641"/>
      <c r="J431" s="641"/>
      <c r="K431" s="641"/>
      <c r="L431" s="641"/>
      <c r="M431" s="641"/>
      <c r="N431" s="641"/>
      <c r="O431" s="641"/>
      <c r="P431" s="641"/>
      <c r="Q431" s="641"/>
      <c r="R431" s="389"/>
    </row>
    <row r="432" spans="1:18" ht="35.1" customHeight="1" thickBot="1">
      <c r="A432" s="642" t="s">
        <v>215</v>
      </c>
      <c r="B432" s="643"/>
      <c r="C432" s="643"/>
      <c r="D432" s="643"/>
      <c r="E432" s="643"/>
      <c r="F432" s="644"/>
      <c r="G432" s="58">
        <f t="shared" ref="G432:H434" si="16">G426</f>
        <v>0</v>
      </c>
      <c r="H432" s="2">
        <f t="shared" si="16"/>
        <v>0</v>
      </c>
      <c r="I432" s="2">
        <f t="shared" ref="I432:Q436" si="17">SUM(I426,H432)</f>
        <v>0</v>
      </c>
      <c r="J432" s="2">
        <f t="shared" si="17"/>
        <v>0</v>
      </c>
      <c r="K432" s="2">
        <f t="shared" si="17"/>
        <v>0</v>
      </c>
      <c r="L432" s="2">
        <f t="shared" si="17"/>
        <v>0</v>
      </c>
      <c r="M432" s="2">
        <f t="shared" si="17"/>
        <v>0</v>
      </c>
      <c r="N432" s="2">
        <f t="shared" si="17"/>
        <v>0</v>
      </c>
      <c r="O432" s="2">
        <f t="shared" si="17"/>
        <v>0</v>
      </c>
      <c r="P432" s="2">
        <f t="shared" si="17"/>
        <v>0</v>
      </c>
      <c r="Q432" s="367">
        <f t="shared" si="17"/>
        <v>0</v>
      </c>
      <c r="R432" s="2">
        <f>R426</f>
        <v>2.25</v>
      </c>
    </row>
    <row r="433" spans="1:18" ht="35.1" customHeight="1" thickBot="1">
      <c r="A433" s="731" t="s">
        <v>216</v>
      </c>
      <c r="B433" s="732"/>
      <c r="C433" s="732"/>
      <c r="D433" s="732"/>
      <c r="E433" s="732"/>
      <c r="F433" s="733"/>
      <c r="G433" s="58">
        <f t="shared" si="16"/>
        <v>0</v>
      </c>
      <c r="H433" s="2">
        <f t="shared" si="16"/>
        <v>0</v>
      </c>
      <c r="I433" s="2">
        <f t="shared" si="17"/>
        <v>0</v>
      </c>
      <c r="J433" s="2">
        <f t="shared" si="17"/>
        <v>0</v>
      </c>
      <c r="K433" s="2">
        <f t="shared" si="17"/>
        <v>0</v>
      </c>
      <c r="L433" s="2">
        <f t="shared" si="17"/>
        <v>0</v>
      </c>
      <c r="M433" s="2">
        <f t="shared" si="17"/>
        <v>0</v>
      </c>
      <c r="N433" s="2">
        <f t="shared" si="17"/>
        <v>0</v>
      </c>
      <c r="O433" s="2">
        <f t="shared" si="17"/>
        <v>0</v>
      </c>
      <c r="P433" s="2">
        <f t="shared" si="17"/>
        <v>0</v>
      </c>
      <c r="Q433" s="367">
        <f t="shared" si="17"/>
        <v>0</v>
      </c>
      <c r="R433" s="2">
        <f>R427</f>
        <v>0</v>
      </c>
    </row>
    <row r="434" spans="1:18" ht="35.1" customHeight="1" thickBot="1">
      <c r="A434" s="798" t="s">
        <v>217</v>
      </c>
      <c r="B434" s="799"/>
      <c r="C434" s="799"/>
      <c r="D434" s="799"/>
      <c r="E434" s="799"/>
      <c r="F434" s="800"/>
      <c r="G434" s="58">
        <f t="shared" si="16"/>
        <v>0</v>
      </c>
      <c r="H434" s="2">
        <f t="shared" si="16"/>
        <v>0</v>
      </c>
      <c r="I434" s="2">
        <f t="shared" si="17"/>
        <v>0</v>
      </c>
      <c r="J434" s="2">
        <f t="shared" si="17"/>
        <v>0</v>
      </c>
      <c r="K434" s="2">
        <f t="shared" si="17"/>
        <v>0</v>
      </c>
      <c r="L434" s="2">
        <f t="shared" si="17"/>
        <v>0</v>
      </c>
      <c r="M434" s="2">
        <f t="shared" si="17"/>
        <v>0</v>
      </c>
      <c r="N434" s="2">
        <f t="shared" si="17"/>
        <v>0</v>
      </c>
      <c r="O434" s="2">
        <f t="shared" si="17"/>
        <v>0</v>
      </c>
      <c r="P434" s="2">
        <f t="shared" si="17"/>
        <v>0</v>
      </c>
      <c r="Q434" s="367">
        <f t="shared" si="17"/>
        <v>0</v>
      </c>
      <c r="R434" s="2">
        <f>R428</f>
        <v>0</v>
      </c>
    </row>
    <row r="435" spans="1:18" ht="40.5" customHeight="1" thickBot="1">
      <c r="A435" s="719" t="s">
        <v>481</v>
      </c>
      <c r="B435" s="720"/>
      <c r="C435" s="720"/>
      <c r="D435" s="720"/>
      <c r="E435" s="720"/>
      <c r="F435" s="786"/>
      <c r="G435" s="419">
        <f>SUM(G432:G433)</f>
        <v>0</v>
      </c>
      <c r="H435" s="24">
        <f>SUM(H432:H433)</f>
        <v>0</v>
      </c>
      <c r="I435" s="25">
        <f t="shared" si="17"/>
        <v>0</v>
      </c>
      <c r="J435" s="25">
        <f t="shared" si="17"/>
        <v>0</v>
      </c>
      <c r="K435" s="25">
        <f t="shared" si="17"/>
        <v>0</v>
      </c>
      <c r="L435" s="25">
        <f t="shared" si="17"/>
        <v>0</v>
      </c>
      <c r="M435" s="25">
        <f t="shared" si="17"/>
        <v>0</v>
      </c>
      <c r="N435" s="25">
        <f t="shared" si="17"/>
        <v>0</v>
      </c>
      <c r="O435" s="25">
        <f t="shared" si="17"/>
        <v>0</v>
      </c>
      <c r="P435" s="25">
        <f t="shared" si="17"/>
        <v>0</v>
      </c>
      <c r="Q435" s="368">
        <f t="shared" si="17"/>
        <v>0</v>
      </c>
      <c r="R435" s="24">
        <f>SUM(R432:R433)</f>
        <v>2.25</v>
      </c>
    </row>
    <row r="436" spans="1:18" ht="44.25" customHeight="1" thickBot="1">
      <c r="A436" s="747" t="s">
        <v>482</v>
      </c>
      <c r="B436" s="787"/>
      <c r="C436" s="787"/>
      <c r="D436" s="787"/>
      <c r="E436" s="787"/>
      <c r="F436" s="788"/>
      <c r="G436" s="420">
        <f>SUM(G432:G434)</f>
        <v>0</v>
      </c>
      <c r="H436" s="60">
        <f>SUM(H432:H434)</f>
        <v>0</v>
      </c>
      <c r="I436" s="60">
        <f t="shared" si="17"/>
        <v>0</v>
      </c>
      <c r="J436" s="60">
        <f t="shared" si="17"/>
        <v>0</v>
      </c>
      <c r="K436" s="60">
        <f t="shared" si="17"/>
        <v>0</v>
      </c>
      <c r="L436" s="60">
        <f t="shared" si="17"/>
        <v>0</v>
      </c>
      <c r="M436" s="60">
        <f t="shared" si="17"/>
        <v>0</v>
      </c>
      <c r="N436" s="60">
        <f t="shared" si="17"/>
        <v>0</v>
      </c>
      <c r="O436" s="60">
        <f t="shared" si="17"/>
        <v>0</v>
      </c>
      <c r="P436" s="60">
        <f t="shared" si="17"/>
        <v>0</v>
      </c>
      <c r="Q436" s="369">
        <f t="shared" si="17"/>
        <v>0</v>
      </c>
      <c r="R436" s="60">
        <f>SUM(R432:R434)</f>
        <v>2.25</v>
      </c>
    </row>
    <row r="437" spans="1:18" ht="44.25" customHeight="1" thickBot="1">
      <c r="A437" s="498"/>
      <c r="B437" s="539"/>
      <c r="C437" s="539"/>
      <c r="D437" s="539"/>
      <c r="E437" s="539"/>
      <c r="F437" s="539"/>
      <c r="G437" s="421"/>
      <c r="H437" s="166"/>
      <c r="I437" s="166"/>
      <c r="J437" s="166"/>
      <c r="K437" s="166"/>
      <c r="L437" s="166"/>
      <c r="M437" s="166"/>
      <c r="N437" s="166"/>
      <c r="O437" s="166"/>
      <c r="P437" s="166"/>
      <c r="Q437" s="166"/>
      <c r="R437" s="60"/>
    </row>
    <row r="438" spans="1:18" ht="35.1" customHeight="1" thickBot="1">
      <c r="A438" s="722" t="s">
        <v>218</v>
      </c>
      <c r="B438" s="723"/>
      <c r="C438" s="723"/>
      <c r="D438" s="723"/>
      <c r="E438" s="723"/>
      <c r="F438" s="723"/>
      <c r="G438" s="723"/>
      <c r="H438" s="723"/>
      <c r="I438" s="723"/>
      <c r="J438" s="723"/>
      <c r="K438" s="723"/>
      <c r="L438" s="723"/>
      <c r="M438" s="723"/>
      <c r="N438" s="723"/>
      <c r="O438" s="723"/>
      <c r="P438" s="723"/>
      <c r="Q438" s="723"/>
      <c r="R438" s="389"/>
    </row>
    <row r="439" spans="1:18" ht="35.1" customHeight="1">
      <c r="A439" s="803">
        <v>76</v>
      </c>
      <c r="B439" s="523" t="s">
        <v>219</v>
      </c>
      <c r="C439" s="754" t="s">
        <v>220</v>
      </c>
      <c r="D439" s="523"/>
      <c r="E439" s="757" t="s">
        <v>451</v>
      </c>
      <c r="F439" s="205" t="s">
        <v>18</v>
      </c>
      <c r="G439" s="456"/>
      <c r="H439" s="39"/>
      <c r="I439" s="209"/>
      <c r="J439" s="209"/>
      <c r="K439" s="40"/>
      <c r="L439" s="209"/>
      <c r="M439" s="209"/>
      <c r="N439" s="209"/>
      <c r="O439" s="209"/>
      <c r="P439" s="209"/>
      <c r="Q439" s="362"/>
      <c r="R439" s="394"/>
    </row>
    <row r="440" spans="1:18" ht="34.5" customHeight="1">
      <c r="A440" s="804"/>
      <c r="B440" s="532" t="s">
        <v>221</v>
      </c>
      <c r="C440" s="755"/>
      <c r="D440" s="213" t="s">
        <v>679</v>
      </c>
      <c r="E440" s="758"/>
      <c r="F440" s="547" t="s">
        <v>19</v>
      </c>
      <c r="G440" s="468"/>
      <c r="H440" s="45"/>
      <c r="I440" s="210"/>
      <c r="J440" s="283"/>
      <c r="K440" s="515"/>
      <c r="L440" s="45"/>
      <c r="M440" s="210"/>
      <c r="N440" s="210"/>
      <c r="O440" s="210"/>
      <c r="P440" s="210"/>
      <c r="Q440" s="363"/>
      <c r="R440" s="395"/>
    </row>
    <row r="441" spans="1:18" ht="35.1" customHeight="1" thickBot="1">
      <c r="A441" s="804"/>
      <c r="B441" s="524" t="s">
        <v>222</v>
      </c>
      <c r="C441" s="755"/>
      <c r="D441" s="524"/>
      <c r="E441" s="758"/>
      <c r="F441" s="35" t="s">
        <v>20</v>
      </c>
      <c r="G441" s="497">
        <f>R441*J5</f>
        <v>0</v>
      </c>
      <c r="H441" s="44"/>
      <c r="I441" s="42"/>
      <c r="J441" s="42"/>
      <c r="K441" s="48"/>
      <c r="L441" s="42"/>
      <c r="M441" s="42"/>
      <c r="N441" s="42"/>
      <c r="O441" s="42">
        <v>0</v>
      </c>
      <c r="P441" s="42"/>
      <c r="Q441" s="361"/>
      <c r="R441" s="393">
        <v>1.2</v>
      </c>
    </row>
    <row r="442" spans="1:18" ht="35.1" customHeight="1">
      <c r="A442" s="804"/>
      <c r="B442" s="524" t="s">
        <v>223</v>
      </c>
      <c r="C442" s="755"/>
      <c r="D442" s="768" t="s">
        <v>681</v>
      </c>
      <c r="E442" s="758"/>
      <c r="F442" s="744"/>
      <c r="G442" s="422"/>
      <c r="H442" s="636"/>
      <c r="I442" s="637"/>
      <c r="J442" s="637"/>
      <c r="K442" s="637"/>
      <c r="L442" s="637"/>
      <c r="M442" s="637"/>
      <c r="N442" s="637"/>
      <c r="O442" s="637"/>
      <c r="P442" s="637"/>
      <c r="Q442" s="637"/>
      <c r="R442" s="540"/>
    </row>
    <row r="443" spans="1:18" ht="35.1" customHeight="1" thickBot="1">
      <c r="A443" s="805"/>
      <c r="B443" s="545" t="s">
        <v>224</v>
      </c>
      <c r="C443" s="756"/>
      <c r="D443" s="811"/>
      <c r="E443" s="759"/>
      <c r="F443" s="745"/>
      <c r="G443" s="440"/>
      <c r="H443" s="746"/>
      <c r="I443" s="746"/>
      <c r="J443" s="746"/>
      <c r="K443" s="746"/>
      <c r="L443" s="746"/>
      <c r="M443" s="746"/>
      <c r="N443" s="746"/>
      <c r="O443" s="746"/>
      <c r="P443" s="746"/>
      <c r="Q443" s="746"/>
      <c r="R443" s="522"/>
    </row>
    <row r="444" spans="1:18" ht="53.25" customHeight="1">
      <c r="A444" s="751">
        <v>77</v>
      </c>
      <c r="B444" s="523" t="s">
        <v>617</v>
      </c>
      <c r="C444" s="754" t="s">
        <v>225</v>
      </c>
      <c r="D444" s="523"/>
      <c r="E444" s="751" t="s">
        <v>451</v>
      </c>
      <c r="F444" s="205" t="s">
        <v>18</v>
      </c>
      <c r="G444" s="456"/>
      <c r="H444" s="39"/>
      <c r="I444" s="209"/>
      <c r="J444" s="209"/>
      <c r="K444" s="209"/>
      <c r="L444" s="209"/>
      <c r="M444" s="209"/>
      <c r="N444" s="209"/>
      <c r="O444" s="209"/>
      <c r="P444" s="209"/>
      <c r="Q444" s="362"/>
      <c r="R444" s="394"/>
    </row>
    <row r="445" spans="1:18" ht="35.1" customHeight="1">
      <c r="A445" s="752"/>
      <c r="B445" s="532" t="s">
        <v>226</v>
      </c>
      <c r="C445" s="755"/>
      <c r="D445" s="11"/>
      <c r="E445" s="752"/>
      <c r="F445" s="547" t="s">
        <v>19</v>
      </c>
      <c r="G445" s="468"/>
      <c r="H445" s="13"/>
      <c r="I445" s="10"/>
      <c r="J445" s="10"/>
      <c r="K445" s="10"/>
      <c r="L445" s="10"/>
      <c r="M445" s="10"/>
      <c r="N445" s="10"/>
      <c r="O445" s="10"/>
      <c r="P445" s="10"/>
      <c r="Q445" s="17"/>
      <c r="R445" s="392"/>
    </row>
    <row r="446" spans="1:18" ht="35.1" customHeight="1" thickBot="1">
      <c r="A446" s="752"/>
      <c r="B446" s="524" t="s">
        <v>227</v>
      </c>
      <c r="C446" s="755"/>
      <c r="D446" s="8" t="s">
        <v>189</v>
      </c>
      <c r="E446" s="752"/>
      <c r="F446" s="35" t="s">
        <v>20</v>
      </c>
      <c r="G446" s="497">
        <f>R446*J5</f>
        <v>0</v>
      </c>
      <c r="H446" s="44"/>
      <c r="I446" s="42"/>
      <c r="J446" s="42"/>
      <c r="K446" s="42"/>
      <c r="L446" s="42"/>
      <c r="M446" s="42"/>
      <c r="N446" s="42"/>
      <c r="O446" s="42">
        <v>0</v>
      </c>
      <c r="P446" s="42"/>
      <c r="Q446" s="361"/>
      <c r="R446" s="393">
        <v>0.3</v>
      </c>
    </row>
    <row r="447" spans="1:18" ht="35.1" customHeight="1" thickBot="1">
      <c r="A447" s="753"/>
      <c r="B447" s="545"/>
      <c r="C447" s="756"/>
      <c r="D447" s="12"/>
      <c r="E447" s="753"/>
      <c r="F447" s="546"/>
      <c r="G447" s="443"/>
      <c r="H447" s="767"/>
      <c r="I447" s="767"/>
      <c r="J447" s="767"/>
      <c r="K447" s="767"/>
      <c r="L447" s="767"/>
      <c r="M447" s="767"/>
      <c r="N447" s="767"/>
      <c r="O447" s="767"/>
      <c r="P447" s="767"/>
      <c r="Q447" s="767"/>
      <c r="R447" s="546"/>
    </row>
    <row r="448" spans="1:18" ht="35.1" customHeight="1">
      <c r="A448" s="751">
        <v>78</v>
      </c>
      <c r="B448" s="754" t="s">
        <v>661</v>
      </c>
      <c r="C448" s="754" t="s">
        <v>229</v>
      </c>
      <c r="D448" s="212" t="s">
        <v>680</v>
      </c>
      <c r="E448" s="815" t="s">
        <v>678</v>
      </c>
      <c r="F448" s="205" t="s">
        <v>18</v>
      </c>
      <c r="G448" s="456"/>
      <c r="H448" s="39"/>
      <c r="I448" s="209"/>
      <c r="J448" s="209"/>
      <c r="K448" s="209"/>
      <c r="L448" s="209"/>
      <c r="M448" s="209"/>
      <c r="N448" s="209"/>
      <c r="O448" s="209"/>
      <c r="P448" s="209"/>
      <c r="Q448" s="362"/>
      <c r="R448" s="394"/>
    </row>
    <row r="449" spans="1:18" ht="35.1" customHeight="1">
      <c r="A449" s="752"/>
      <c r="B449" s="813"/>
      <c r="C449" s="761"/>
      <c r="D449" s="213"/>
      <c r="E449" s="752"/>
      <c r="F449" s="547" t="s">
        <v>19</v>
      </c>
      <c r="G449" s="468"/>
      <c r="H449" s="445"/>
      <c r="I449" s="218"/>
      <c r="J449" s="218"/>
      <c r="K449" s="218"/>
      <c r="L449" s="218"/>
      <c r="M449" s="218"/>
      <c r="N449" s="218"/>
      <c r="O449" s="218"/>
      <c r="P449" s="218"/>
      <c r="Q449" s="370"/>
      <c r="R449" s="397"/>
    </row>
    <row r="450" spans="1:18" ht="47.25" customHeight="1" thickBot="1">
      <c r="A450" s="752"/>
      <c r="B450" s="813"/>
      <c r="C450" s="755"/>
      <c r="D450" s="8"/>
      <c r="E450" s="752"/>
      <c r="F450" s="35" t="s">
        <v>20</v>
      </c>
      <c r="G450" s="497">
        <f>R450*J5</f>
        <v>0</v>
      </c>
      <c r="H450" s="44"/>
      <c r="I450" s="42"/>
      <c r="J450" s="42"/>
      <c r="K450" s="42"/>
      <c r="L450" s="42"/>
      <c r="M450" s="42"/>
      <c r="N450" s="42"/>
      <c r="O450" s="42">
        <v>0</v>
      </c>
      <c r="P450" s="42"/>
      <c r="Q450" s="361"/>
      <c r="R450" s="393">
        <v>0.8</v>
      </c>
    </row>
    <row r="451" spans="1:18" ht="35.1" customHeight="1" thickBot="1">
      <c r="A451" s="753"/>
      <c r="B451" s="814"/>
      <c r="C451" s="756"/>
      <c r="D451" s="545"/>
      <c r="E451" s="753"/>
      <c r="F451" s="49"/>
      <c r="G451" s="414"/>
      <c r="H451" s="776"/>
      <c r="I451" s="812"/>
      <c r="J451" s="812"/>
      <c r="K451" s="812"/>
      <c r="L451" s="812"/>
      <c r="M451" s="812"/>
      <c r="N451" s="812"/>
      <c r="O451" s="812"/>
      <c r="P451" s="812"/>
      <c r="Q451" s="812"/>
      <c r="R451" s="49"/>
    </row>
    <row r="452" spans="1:18" ht="35.1" customHeight="1">
      <c r="A452" s="751">
        <v>79</v>
      </c>
      <c r="B452" s="754" t="s">
        <v>662</v>
      </c>
      <c r="C452" s="754" t="s">
        <v>229</v>
      </c>
      <c r="D452" s="212" t="s">
        <v>682</v>
      </c>
      <c r="E452" s="815" t="s">
        <v>451</v>
      </c>
      <c r="F452" s="205" t="s">
        <v>18</v>
      </c>
      <c r="G452" s="456"/>
      <c r="H452" s="39"/>
      <c r="I452" s="209"/>
      <c r="J452" s="209"/>
      <c r="K452" s="209"/>
      <c r="L452" s="209"/>
      <c r="M452" s="209"/>
      <c r="N452" s="209"/>
      <c r="O452" s="209"/>
      <c r="P452" s="209"/>
      <c r="Q452" s="362"/>
      <c r="R452" s="394"/>
    </row>
    <row r="453" spans="1:18" ht="35.1" customHeight="1">
      <c r="A453" s="752"/>
      <c r="B453" s="813"/>
      <c r="C453" s="761"/>
      <c r="D453" s="213"/>
      <c r="E453" s="752"/>
      <c r="F453" s="547" t="s">
        <v>19</v>
      </c>
      <c r="G453" s="468"/>
      <c r="H453" s="445"/>
      <c r="I453" s="218"/>
      <c r="J453" s="218"/>
      <c r="K453" s="218"/>
      <c r="L453" s="218"/>
      <c r="M453" s="218"/>
      <c r="N453" s="218"/>
      <c r="O453" s="218"/>
      <c r="P453" s="218"/>
      <c r="Q453" s="370"/>
      <c r="R453" s="397"/>
    </row>
    <row r="454" spans="1:18" ht="47.25" customHeight="1" thickBot="1">
      <c r="A454" s="752"/>
      <c r="B454" s="813"/>
      <c r="C454" s="755"/>
      <c r="D454" s="8"/>
      <c r="E454" s="752"/>
      <c r="F454" s="35" t="s">
        <v>20</v>
      </c>
      <c r="G454" s="497">
        <f>R454*J5</f>
        <v>0</v>
      </c>
      <c r="H454" s="44"/>
      <c r="I454" s="42"/>
      <c r="J454" s="42"/>
      <c r="K454" s="42"/>
      <c r="L454" s="42"/>
      <c r="M454" s="42"/>
      <c r="N454" s="42"/>
      <c r="O454" s="42">
        <v>0</v>
      </c>
      <c r="P454" s="42"/>
      <c r="Q454" s="361"/>
      <c r="R454" s="393">
        <v>0.85</v>
      </c>
    </row>
    <row r="455" spans="1:18" ht="35.1" customHeight="1" thickBot="1">
      <c r="A455" s="753"/>
      <c r="B455" s="814"/>
      <c r="C455" s="756"/>
      <c r="D455" s="545"/>
      <c r="E455" s="753"/>
      <c r="F455" s="49"/>
      <c r="G455" s="414"/>
      <c r="H455" s="776"/>
      <c r="I455" s="812"/>
      <c r="J455" s="812"/>
      <c r="K455" s="812"/>
      <c r="L455" s="812"/>
      <c r="M455" s="812"/>
      <c r="N455" s="812"/>
      <c r="O455" s="812"/>
      <c r="P455" s="812"/>
      <c r="Q455" s="812"/>
      <c r="R455" s="49"/>
    </row>
    <row r="456" spans="1:18" ht="49.5" customHeight="1">
      <c r="A456" s="751">
        <v>80</v>
      </c>
      <c r="B456" s="754" t="s">
        <v>447</v>
      </c>
      <c r="C456" s="754" t="s">
        <v>228</v>
      </c>
      <c r="D456" s="212" t="s">
        <v>187</v>
      </c>
      <c r="E456" s="751" t="s">
        <v>17</v>
      </c>
      <c r="F456" s="205" t="s">
        <v>18</v>
      </c>
      <c r="G456" s="441">
        <f>R456*J5</f>
        <v>0</v>
      </c>
      <c r="H456" s="39">
        <v>0</v>
      </c>
      <c r="I456" s="209"/>
      <c r="J456" s="209"/>
      <c r="K456" s="209"/>
      <c r="L456" s="209"/>
      <c r="M456" s="209"/>
      <c r="N456" s="209"/>
      <c r="O456" s="209"/>
      <c r="P456" s="209"/>
      <c r="Q456" s="362"/>
      <c r="R456" s="394">
        <v>0.38</v>
      </c>
    </row>
    <row r="457" spans="1:18" ht="35.1" customHeight="1">
      <c r="A457" s="752"/>
      <c r="B457" s="813"/>
      <c r="C457" s="761"/>
      <c r="D457" s="213"/>
      <c r="E457" s="752"/>
      <c r="F457" s="547" t="s">
        <v>19</v>
      </c>
      <c r="G457" s="446"/>
      <c r="H457" s="445"/>
      <c r="I457" s="218"/>
      <c r="J457" s="218"/>
      <c r="K457" s="218"/>
      <c r="L457" s="218"/>
      <c r="M457" s="218"/>
      <c r="N457" s="218"/>
      <c r="O457" s="218"/>
      <c r="P457" s="218"/>
      <c r="Q457" s="370"/>
      <c r="R457" s="397"/>
    </row>
    <row r="458" spans="1:18" ht="35.1" customHeight="1" thickBot="1">
      <c r="A458" s="752"/>
      <c r="B458" s="813"/>
      <c r="C458" s="755"/>
      <c r="D458" s="8"/>
      <c r="E458" s="752"/>
      <c r="F458" s="35" t="s">
        <v>20</v>
      </c>
      <c r="G458" s="439"/>
      <c r="H458" s="44"/>
      <c r="I458" s="42"/>
      <c r="J458" s="42"/>
      <c r="K458" s="42"/>
      <c r="L458" s="42"/>
      <c r="M458" s="42"/>
      <c r="N458" s="42"/>
      <c r="O458" s="42"/>
      <c r="P458" s="42"/>
      <c r="Q458" s="361"/>
      <c r="R458" s="393"/>
    </row>
    <row r="459" spans="1:18" ht="51" customHeight="1" thickBot="1">
      <c r="A459" s="752"/>
      <c r="B459" s="814"/>
      <c r="C459" s="755"/>
      <c r="D459" s="225"/>
      <c r="E459" s="753"/>
      <c r="F459" s="540"/>
      <c r="G459" s="422"/>
      <c r="H459" s="636"/>
      <c r="I459" s="637"/>
      <c r="J459" s="637"/>
      <c r="K459" s="637"/>
      <c r="L459" s="637"/>
      <c r="M459" s="637"/>
      <c r="N459" s="637"/>
      <c r="O459" s="637"/>
      <c r="P459" s="637"/>
      <c r="Q459" s="637"/>
      <c r="R459" s="540"/>
    </row>
    <row r="460" spans="1:18" ht="35.1" customHeight="1">
      <c r="A460" s="751">
        <v>81</v>
      </c>
      <c r="B460" s="754" t="s">
        <v>448</v>
      </c>
      <c r="C460" s="754" t="s">
        <v>228</v>
      </c>
      <c r="D460" s="212" t="s">
        <v>185</v>
      </c>
      <c r="E460" s="751" t="s">
        <v>17</v>
      </c>
      <c r="F460" s="205" t="s">
        <v>18</v>
      </c>
      <c r="G460" s="441">
        <f>R460*J5</f>
        <v>0</v>
      </c>
      <c r="H460" s="39">
        <v>0</v>
      </c>
      <c r="I460" s="209"/>
      <c r="J460" s="209"/>
      <c r="K460" s="209"/>
      <c r="L460" s="209"/>
      <c r="M460" s="209"/>
      <c r="N460" s="209"/>
      <c r="O460" s="209"/>
      <c r="P460" s="209"/>
      <c r="Q460" s="362"/>
      <c r="R460" s="394">
        <v>0.67</v>
      </c>
    </row>
    <row r="461" spans="1:18" ht="57" customHeight="1">
      <c r="A461" s="752"/>
      <c r="B461" s="813"/>
      <c r="C461" s="761"/>
      <c r="D461" s="213"/>
      <c r="E461" s="752"/>
      <c r="F461" s="547" t="s">
        <v>19</v>
      </c>
      <c r="G461" s="446"/>
      <c r="H461" s="445"/>
      <c r="I461" s="218"/>
      <c r="J461" s="218"/>
      <c r="K461" s="218"/>
      <c r="L461" s="218"/>
      <c r="M461" s="218"/>
      <c r="N461" s="218"/>
      <c r="O461" s="218"/>
      <c r="P461" s="218"/>
      <c r="Q461" s="370"/>
      <c r="R461" s="397"/>
    </row>
    <row r="462" spans="1:18" ht="51" customHeight="1" thickBot="1">
      <c r="A462" s="752"/>
      <c r="B462" s="813"/>
      <c r="C462" s="755"/>
      <c r="D462" s="8"/>
      <c r="E462" s="752"/>
      <c r="F462" s="35" t="s">
        <v>20</v>
      </c>
      <c r="G462" s="439"/>
      <c r="H462" s="44"/>
      <c r="I462" s="42"/>
      <c r="J462" s="42"/>
      <c r="K462" s="42"/>
      <c r="L462" s="42"/>
      <c r="M462" s="42"/>
      <c r="N462" s="42"/>
      <c r="O462" s="42"/>
      <c r="P462" s="42"/>
      <c r="Q462" s="361"/>
      <c r="R462" s="393"/>
    </row>
    <row r="463" spans="1:18" ht="35.1" customHeight="1" thickBot="1">
      <c r="A463" s="753"/>
      <c r="B463" s="814"/>
      <c r="C463" s="756"/>
      <c r="D463" s="545"/>
      <c r="E463" s="753"/>
      <c r="F463" s="49"/>
      <c r="G463" s="414"/>
      <c r="H463" s="776"/>
      <c r="I463" s="812"/>
      <c r="J463" s="812"/>
      <c r="K463" s="812"/>
      <c r="L463" s="812"/>
      <c r="M463" s="812"/>
      <c r="N463" s="812"/>
      <c r="O463" s="812"/>
      <c r="P463" s="812"/>
      <c r="Q463" s="812"/>
      <c r="R463" s="49"/>
    </row>
    <row r="464" spans="1:18" ht="35.1" customHeight="1">
      <c r="A464" s="751">
        <v>82</v>
      </c>
      <c r="B464" s="754" t="s">
        <v>449</v>
      </c>
      <c r="C464" s="754" t="s">
        <v>228</v>
      </c>
      <c r="D464" s="212" t="s">
        <v>406</v>
      </c>
      <c r="E464" s="751" t="s">
        <v>17</v>
      </c>
      <c r="F464" s="205" t="s">
        <v>18</v>
      </c>
      <c r="G464" s="441">
        <f>R464*J5</f>
        <v>0</v>
      </c>
      <c r="H464" s="39">
        <v>0</v>
      </c>
      <c r="I464" s="209"/>
      <c r="J464" s="209"/>
      <c r="K464" s="209"/>
      <c r="L464" s="209"/>
      <c r="M464" s="209"/>
      <c r="N464" s="209"/>
      <c r="O464" s="209"/>
      <c r="P464" s="209"/>
      <c r="Q464" s="362"/>
      <c r="R464" s="394">
        <v>0.76</v>
      </c>
    </row>
    <row r="465" spans="1:18" ht="35.1" customHeight="1">
      <c r="A465" s="752"/>
      <c r="B465" s="813"/>
      <c r="C465" s="761"/>
      <c r="D465" s="213"/>
      <c r="E465" s="752"/>
      <c r="F465" s="547" t="s">
        <v>19</v>
      </c>
      <c r="G465" s="446"/>
      <c r="H465" s="445"/>
      <c r="I465" s="218"/>
      <c r="J465" s="218"/>
      <c r="K465" s="218"/>
      <c r="L465" s="218"/>
      <c r="M465" s="218"/>
      <c r="N465" s="218"/>
      <c r="O465" s="218"/>
      <c r="P465" s="218"/>
      <c r="Q465" s="370"/>
      <c r="R465" s="397"/>
    </row>
    <row r="466" spans="1:18" ht="47.25" customHeight="1" thickBot="1">
      <c r="A466" s="752"/>
      <c r="B466" s="813"/>
      <c r="C466" s="755"/>
      <c r="D466" s="8"/>
      <c r="E466" s="752"/>
      <c r="F466" s="35" t="s">
        <v>20</v>
      </c>
      <c r="G466" s="439"/>
      <c r="H466" s="44"/>
      <c r="I466" s="42"/>
      <c r="J466" s="42"/>
      <c r="K466" s="42"/>
      <c r="L466" s="42"/>
      <c r="M466" s="42"/>
      <c r="N466" s="42"/>
      <c r="O466" s="42"/>
      <c r="P466" s="42"/>
      <c r="Q466" s="361"/>
      <c r="R466" s="393"/>
    </row>
    <row r="467" spans="1:18" ht="35.1" customHeight="1" thickBot="1">
      <c r="A467" s="753"/>
      <c r="B467" s="814"/>
      <c r="C467" s="756"/>
      <c r="D467" s="545"/>
      <c r="E467" s="753"/>
      <c r="F467" s="49"/>
      <c r="G467" s="414"/>
      <c r="H467" s="776"/>
      <c r="I467" s="812"/>
      <c r="J467" s="812"/>
      <c r="K467" s="812"/>
      <c r="L467" s="812"/>
      <c r="M467" s="812"/>
      <c r="N467" s="812"/>
      <c r="O467" s="812"/>
      <c r="P467" s="812"/>
      <c r="Q467" s="812"/>
      <c r="R467" s="49"/>
    </row>
    <row r="468" spans="1:18" ht="35.1" hidden="1" customHeight="1" thickBot="1">
      <c r="A468" s="822" t="s">
        <v>230</v>
      </c>
      <c r="B468" s="823"/>
      <c r="C468" s="823"/>
      <c r="D468" s="823"/>
      <c r="E468" s="824"/>
      <c r="F468" s="205">
        <f>SUM(H468:Q468)</f>
        <v>0</v>
      </c>
      <c r="G468" s="413">
        <f>G439+G444+G456+G460+G464+G448+G452</f>
        <v>0</v>
      </c>
      <c r="H468" s="205">
        <f>H439+H444+H456+H460+H464+H448+H452</f>
        <v>0</v>
      </c>
      <c r="I468" s="205">
        <f t="shared" ref="I468:Q468" si="18">I439+I444+I456+I460+I464+I448+I452</f>
        <v>0</v>
      </c>
      <c r="J468" s="205">
        <f t="shared" si="18"/>
        <v>0</v>
      </c>
      <c r="K468" s="205">
        <f t="shared" si="18"/>
        <v>0</v>
      </c>
      <c r="L468" s="205">
        <f t="shared" si="18"/>
        <v>0</v>
      </c>
      <c r="M468" s="205">
        <f t="shared" si="18"/>
        <v>0</v>
      </c>
      <c r="N468" s="205">
        <f t="shared" si="18"/>
        <v>0</v>
      </c>
      <c r="O468" s="205">
        <f t="shared" si="18"/>
        <v>0</v>
      </c>
      <c r="P468" s="205">
        <f t="shared" si="18"/>
        <v>0</v>
      </c>
      <c r="Q468" s="46">
        <f t="shared" si="18"/>
        <v>0</v>
      </c>
      <c r="R468" s="205">
        <f>R439+R444+R456+R460+R464+R448+R452</f>
        <v>1.81</v>
      </c>
    </row>
    <row r="469" spans="1:18" ht="33.75" hidden="1" customHeight="1" thickBot="1">
      <c r="A469" s="731" t="s">
        <v>231</v>
      </c>
      <c r="B469" s="732"/>
      <c r="C469" s="732"/>
      <c r="D469" s="732"/>
      <c r="E469" s="820"/>
      <c r="F469" s="205">
        <f>SUM(H469:Q469)</f>
        <v>0</v>
      </c>
      <c r="G469" s="413">
        <f t="shared" ref="G469:R469" si="19">G440+G445+G457+G461+G46+G449+G4380+G453</f>
        <v>0</v>
      </c>
      <c r="H469" s="205">
        <f t="shared" si="19"/>
        <v>0</v>
      </c>
      <c r="I469" s="205">
        <f t="shared" si="19"/>
        <v>0</v>
      </c>
      <c r="J469" s="205">
        <f t="shared" si="19"/>
        <v>0</v>
      </c>
      <c r="K469" s="205">
        <f t="shared" si="19"/>
        <v>0</v>
      </c>
      <c r="L469" s="205">
        <f t="shared" si="19"/>
        <v>0</v>
      </c>
      <c r="M469" s="205">
        <f t="shared" si="19"/>
        <v>0</v>
      </c>
      <c r="N469" s="205">
        <f t="shared" si="19"/>
        <v>0</v>
      </c>
      <c r="O469" s="205">
        <f t="shared" si="19"/>
        <v>0</v>
      </c>
      <c r="P469" s="205">
        <f t="shared" si="19"/>
        <v>0</v>
      </c>
      <c r="Q469" s="46">
        <f t="shared" si="19"/>
        <v>0</v>
      </c>
      <c r="R469" s="205">
        <f t="shared" si="19"/>
        <v>0</v>
      </c>
    </row>
    <row r="470" spans="1:18" ht="35.1" hidden="1" customHeight="1" thickBot="1">
      <c r="A470" s="728" t="s">
        <v>232</v>
      </c>
      <c r="B470" s="729"/>
      <c r="C470" s="729"/>
      <c r="D470" s="729"/>
      <c r="E470" s="821"/>
      <c r="F470" s="205">
        <f>SUM(H470:Q470)</f>
        <v>0</v>
      </c>
      <c r="G470" s="413">
        <f>G441+G446+G458+G462+G466+G450+G454</f>
        <v>0</v>
      </c>
      <c r="H470" s="205">
        <f>H441+H446+H458+H462+H466+H450+H454</f>
        <v>0</v>
      </c>
      <c r="I470" s="205">
        <f t="shared" ref="I470:Q470" si="20">I441+I446+I458+I462+I466+I450+I454</f>
        <v>0</v>
      </c>
      <c r="J470" s="205">
        <f t="shared" si="20"/>
        <v>0</v>
      </c>
      <c r="K470" s="205">
        <f t="shared" si="20"/>
        <v>0</v>
      </c>
      <c r="L470" s="205">
        <f t="shared" si="20"/>
        <v>0</v>
      </c>
      <c r="M470" s="205">
        <f t="shared" si="20"/>
        <v>0</v>
      </c>
      <c r="N470" s="205">
        <f t="shared" si="20"/>
        <v>0</v>
      </c>
      <c r="O470" s="205">
        <f t="shared" si="20"/>
        <v>0</v>
      </c>
      <c r="P470" s="205">
        <f t="shared" si="20"/>
        <v>0</v>
      </c>
      <c r="Q470" s="46">
        <f t="shared" si="20"/>
        <v>0</v>
      </c>
      <c r="R470" s="205">
        <f>R441+R446+R458+R462+R466+R450+R454</f>
        <v>3.15</v>
      </c>
    </row>
    <row r="471" spans="1:18" ht="35.1" hidden="1" customHeight="1" thickBot="1">
      <c r="A471" s="719" t="s">
        <v>483</v>
      </c>
      <c r="B471" s="720"/>
      <c r="C471" s="720"/>
      <c r="D471" s="720"/>
      <c r="E471" s="786"/>
      <c r="F471" s="15">
        <f>F468+F469</f>
        <v>0</v>
      </c>
      <c r="G471" s="29">
        <f>G468+G469</f>
        <v>0</v>
      </c>
      <c r="H471" s="15">
        <f>H468+H469</f>
        <v>0</v>
      </c>
      <c r="I471" s="15">
        <f t="shared" ref="I471:Q471" si="21">I468+I469</f>
        <v>0</v>
      </c>
      <c r="J471" s="15">
        <f t="shared" si="21"/>
        <v>0</v>
      </c>
      <c r="K471" s="15">
        <f t="shared" si="21"/>
        <v>0</v>
      </c>
      <c r="L471" s="15">
        <f t="shared" si="21"/>
        <v>0</v>
      </c>
      <c r="M471" s="15">
        <f t="shared" si="21"/>
        <v>0</v>
      </c>
      <c r="N471" s="15">
        <f t="shared" si="21"/>
        <v>0</v>
      </c>
      <c r="O471" s="15">
        <f t="shared" si="21"/>
        <v>0</v>
      </c>
      <c r="P471" s="15">
        <f t="shared" si="21"/>
        <v>0</v>
      </c>
      <c r="Q471" s="357">
        <f t="shared" si="21"/>
        <v>0</v>
      </c>
      <c r="R471" s="15">
        <f>R468+R469</f>
        <v>1.81</v>
      </c>
    </row>
    <row r="472" spans="1:18" ht="35.1" hidden="1" customHeight="1" thickBot="1">
      <c r="A472" s="736" t="s">
        <v>484</v>
      </c>
      <c r="B472" s="816"/>
      <c r="C472" s="816"/>
      <c r="D472" s="816"/>
      <c r="E472" s="817"/>
      <c r="F472" s="548">
        <f>F468+F469+F470</f>
        <v>0</v>
      </c>
      <c r="G472" s="571">
        <f>G468+G469+G470</f>
        <v>0</v>
      </c>
      <c r="H472" s="548">
        <f>H468+H469+H470</f>
        <v>0</v>
      </c>
      <c r="I472" s="548">
        <f t="shared" ref="I472:Q472" si="22">I468+I469+I470</f>
        <v>0</v>
      </c>
      <c r="J472" s="548">
        <f t="shared" si="22"/>
        <v>0</v>
      </c>
      <c r="K472" s="548">
        <f t="shared" si="22"/>
        <v>0</v>
      </c>
      <c r="L472" s="548">
        <f t="shared" si="22"/>
        <v>0</v>
      </c>
      <c r="M472" s="548">
        <f t="shared" si="22"/>
        <v>0</v>
      </c>
      <c r="N472" s="548">
        <f t="shared" si="22"/>
        <v>0</v>
      </c>
      <c r="O472" s="548">
        <f t="shared" si="22"/>
        <v>0</v>
      </c>
      <c r="P472" s="548">
        <f t="shared" si="22"/>
        <v>0</v>
      </c>
      <c r="Q472" s="552">
        <f t="shared" si="22"/>
        <v>0</v>
      </c>
      <c r="R472" s="548">
        <f>R468+R469+R470</f>
        <v>4.96</v>
      </c>
    </row>
    <row r="473" spans="1:18" ht="35.1" customHeight="1" thickBot="1">
      <c r="A473" s="714"/>
      <c r="B473" s="750"/>
      <c r="C473" s="750"/>
      <c r="D473" s="750"/>
      <c r="E473" s="750"/>
      <c r="F473" s="750"/>
      <c r="G473" s="750"/>
      <c r="H473" s="750"/>
      <c r="I473" s="750"/>
      <c r="J473" s="750"/>
      <c r="K473" s="750"/>
      <c r="L473" s="750"/>
      <c r="M473" s="750"/>
      <c r="N473" s="750"/>
      <c r="O473" s="750"/>
      <c r="P473" s="750"/>
      <c r="Q473" s="750"/>
      <c r="R473" s="452"/>
    </row>
    <row r="474" spans="1:18" ht="35.1" hidden="1" customHeight="1" thickBot="1">
      <c r="A474" s="716" t="s">
        <v>233</v>
      </c>
      <c r="B474" s="717"/>
      <c r="C474" s="717"/>
      <c r="D474" s="717"/>
      <c r="E474" s="818"/>
      <c r="F474" s="819"/>
      <c r="G474" s="414">
        <f t="shared" ref="G474:H478" si="23">G468</f>
        <v>0</v>
      </c>
      <c r="H474" s="49">
        <f t="shared" si="23"/>
        <v>0</v>
      </c>
      <c r="I474" s="49">
        <f>I468+H474</f>
        <v>0</v>
      </c>
      <c r="J474" s="49">
        <f t="shared" ref="J474:Q478" si="24">J468+I474</f>
        <v>0</v>
      </c>
      <c r="K474" s="49">
        <f t="shared" si="24"/>
        <v>0</v>
      </c>
      <c r="L474" s="49">
        <f t="shared" si="24"/>
        <v>0</v>
      </c>
      <c r="M474" s="49">
        <f t="shared" si="24"/>
        <v>0</v>
      </c>
      <c r="N474" s="49">
        <f t="shared" si="24"/>
        <v>0</v>
      </c>
      <c r="O474" s="49">
        <f t="shared" si="24"/>
        <v>0</v>
      </c>
      <c r="P474" s="49">
        <f t="shared" si="24"/>
        <v>0</v>
      </c>
      <c r="Q474" s="226">
        <f t="shared" si="24"/>
        <v>0</v>
      </c>
      <c r="R474" s="49">
        <f>R468</f>
        <v>1.81</v>
      </c>
    </row>
    <row r="475" spans="1:18" ht="35.1" hidden="1" customHeight="1" thickBot="1">
      <c r="A475" s="777" t="s">
        <v>234</v>
      </c>
      <c r="B475" s="778"/>
      <c r="C475" s="778"/>
      <c r="D475" s="778"/>
      <c r="E475" s="825"/>
      <c r="F475" s="826"/>
      <c r="G475" s="422">
        <f t="shared" si="23"/>
        <v>0</v>
      </c>
      <c r="H475" s="540">
        <f t="shared" si="23"/>
        <v>0</v>
      </c>
      <c r="I475" s="540">
        <f>I469+H475</f>
        <v>0</v>
      </c>
      <c r="J475" s="540">
        <f t="shared" si="24"/>
        <v>0</v>
      </c>
      <c r="K475" s="540">
        <f t="shared" si="24"/>
        <v>0</v>
      </c>
      <c r="L475" s="540">
        <f t="shared" si="24"/>
        <v>0</v>
      </c>
      <c r="M475" s="540">
        <f t="shared" si="24"/>
        <v>0</v>
      </c>
      <c r="N475" s="540">
        <f t="shared" si="24"/>
        <v>0</v>
      </c>
      <c r="O475" s="540">
        <f t="shared" si="24"/>
        <v>0</v>
      </c>
      <c r="P475" s="540">
        <f t="shared" si="24"/>
        <v>0</v>
      </c>
      <c r="Q475" s="351">
        <f t="shared" si="24"/>
        <v>0</v>
      </c>
      <c r="R475" s="540">
        <f>R469</f>
        <v>0</v>
      </c>
    </row>
    <row r="476" spans="1:18" ht="40.5" hidden="1" customHeight="1" thickBot="1">
      <c r="A476" s="640" t="s">
        <v>235</v>
      </c>
      <c r="B476" s="641"/>
      <c r="C476" s="641"/>
      <c r="D476" s="641"/>
      <c r="E476" s="715"/>
      <c r="F476" s="724"/>
      <c r="G476" s="414">
        <f t="shared" si="23"/>
        <v>0</v>
      </c>
      <c r="H476" s="49">
        <f t="shared" si="23"/>
        <v>0</v>
      </c>
      <c r="I476" s="49">
        <f>I470+H476</f>
        <v>0</v>
      </c>
      <c r="J476" s="49">
        <f t="shared" si="24"/>
        <v>0</v>
      </c>
      <c r="K476" s="49">
        <f t="shared" si="24"/>
        <v>0</v>
      </c>
      <c r="L476" s="49">
        <f t="shared" si="24"/>
        <v>0</v>
      </c>
      <c r="M476" s="49">
        <f t="shared" si="24"/>
        <v>0</v>
      </c>
      <c r="N476" s="49">
        <f t="shared" si="24"/>
        <v>0</v>
      </c>
      <c r="O476" s="49">
        <f t="shared" si="24"/>
        <v>0</v>
      </c>
      <c r="P476" s="49">
        <f t="shared" si="24"/>
        <v>0</v>
      </c>
      <c r="Q476" s="226">
        <f t="shared" si="24"/>
        <v>0</v>
      </c>
      <c r="R476" s="49">
        <f>R470</f>
        <v>3.15</v>
      </c>
    </row>
    <row r="477" spans="1:18" ht="42" hidden="1" customHeight="1" thickBot="1">
      <c r="A477" s="719" t="s">
        <v>485</v>
      </c>
      <c r="B477" s="720"/>
      <c r="C477" s="720"/>
      <c r="D477" s="720"/>
      <c r="E477" s="780"/>
      <c r="F477" s="781"/>
      <c r="G477" s="423">
        <f t="shared" si="23"/>
        <v>0</v>
      </c>
      <c r="H477" s="4">
        <f t="shared" si="23"/>
        <v>0</v>
      </c>
      <c r="I477" s="4">
        <f>I471+H477</f>
        <v>0</v>
      </c>
      <c r="J477" s="4">
        <f t="shared" si="24"/>
        <v>0</v>
      </c>
      <c r="K477" s="4">
        <f t="shared" si="24"/>
        <v>0</v>
      </c>
      <c r="L477" s="4">
        <f t="shared" si="24"/>
        <v>0</v>
      </c>
      <c r="M477" s="4">
        <f t="shared" si="24"/>
        <v>0</v>
      </c>
      <c r="N477" s="4">
        <f t="shared" si="24"/>
        <v>0</v>
      </c>
      <c r="O477" s="4">
        <f t="shared" si="24"/>
        <v>0</v>
      </c>
      <c r="P477" s="4">
        <f t="shared" si="24"/>
        <v>0</v>
      </c>
      <c r="Q477" s="358">
        <f t="shared" si="24"/>
        <v>0</v>
      </c>
      <c r="R477" s="4">
        <f>R471</f>
        <v>1.81</v>
      </c>
    </row>
    <row r="478" spans="1:18" ht="35.1" hidden="1" customHeight="1" thickBot="1">
      <c r="A478" s="747" t="s">
        <v>486</v>
      </c>
      <c r="B478" s="782"/>
      <c r="C478" s="782"/>
      <c r="D478" s="782"/>
      <c r="E478" s="782"/>
      <c r="F478" s="783"/>
      <c r="G478" s="29">
        <f t="shared" si="23"/>
        <v>0</v>
      </c>
      <c r="H478" s="23">
        <f t="shared" si="23"/>
        <v>0</v>
      </c>
      <c r="I478" s="5">
        <f>I472+H478</f>
        <v>0</v>
      </c>
      <c r="J478" s="5">
        <f t="shared" si="24"/>
        <v>0</v>
      </c>
      <c r="K478" s="5">
        <f t="shared" si="24"/>
        <v>0</v>
      </c>
      <c r="L478" s="5">
        <f t="shared" si="24"/>
        <v>0</v>
      </c>
      <c r="M478" s="5">
        <f t="shared" si="24"/>
        <v>0</v>
      </c>
      <c r="N478" s="5">
        <f t="shared" si="24"/>
        <v>0</v>
      </c>
      <c r="O478" s="5">
        <f t="shared" si="24"/>
        <v>0</v>
      </c>
      <c r="P478" s="5">
        <f t="shared" si="24"/>
        <v>0</v>
      </c>
      <c r="Q478" s="359">
        <f t="shared" si="24"/>
        <v>0</v>
      </c>
      <c r="R478" s="23">
        <f>R472</f>
        <v>4.96</v>
      </c>
    </row>
    <row r="479" spans="1:18" ht="35.1" customHeight="1" thickBot="1">
      <c r="A479" s="841"/>
      <c r="B479" s="842"/>
      <c r="C479" s="842"/>
      <c r="D479" s="842"/>
      <c r="E479" s="842"/>
      <c r="F479" s="750"/>
      <c r="G479" s="750"/>
      <c r="H479" s="750"/>
      <c r="I479" s="750"/>
      <c r="J479" s="750"/>
      <c r="K479" s="750"/>
      <c r="L479" s="750"/>
      <c r="M479" s="750"/>
      <c r="N479" s="750"/>
      <c r="O479" s="750"/>
      <c r="P479" s="750"/>
      <c r="Q479" s="750"/>
      <c r="R479" s="389"/>
    </row>
    <row r="480" spans="1:18" ht="35.1" customHeight="1" thickBot="1">
      <c r="A480" s="716" t="s">
        <v>507</v>
      </c>
      <c r="B480" s="717"/>
      <c r="C480" s="717"/>
      <c r="D480" s="717"/>
      <c r="E480" s="843"/>
      <c r="F480" s="49">
        <f>SUM(H480:Q480)</f>
        <v>0</v>
      </c>
      <c r="G480" s="414">
        <f t="shared" ref="G480:R482" si="25">G243+G401+G426+G468</f>
        <v>0</v>
      </c>
      <c r="H480" s="49">
        <f t="shared" si="25"/>
        <v>0</v>
      </c>
      <c r="I480" s="49">
        <f t="shared" si="25"/>
        <v>0</v>
      </c>
      <c r="J480" s="49">
        <f t="shared" si="25"/>
        <v>0</v>
      </c>
      <c r="K480" s="49">
        <f t="shared" si="25"/>
        <v>0</v>
      </c>
      <c r="L480" s="49">
        <f t="shared" si="25"/>
        <v>0</v>
      </c>
      <c r="M480" s="49">
        <f t="shared" si="25"/>
        <v>0</v>
      </c>
      <c r="N480" s="49">
        <f t="shared" si="25"/>
        <v>0</v>
      </c>
      <c r="O480" s="49">
        <f t="shared" si="25"/>
        <v>0</v>
      </c>
      <c r="P480" s="49">
        <f t="shared" si="25"/>
        <v>0</v>
      </c>
      <c r="Q480" s="226">
        <f t="shared" si="25"/>
        <v>0</v>
      </c>
      <c r="R480" s="49">
        <f t="shared" si="25"/>
        <v>35.03</v>
      </c>
    </row>
    <row r="481" spans="1:18" ht="35.1" customHeight="1" thickBot="1">
      <c r="A481" s="731" t="s">
        <v>508</v>
      </c>
      <c r="B481" s="732"/>
      <c r="C481" s="732"/>
      <c r="D481" s="732"/>
      <c r="E481" s="820"/>
      <c r="F481" s="49">
        <f>SUM(H481:Q481)</f>
        <v>0</v>
      </c>
      <c r="G481" s="414">
        <f t="shared" si="25"/>
        <v>0</v>
      </c>
      <c r="H481" s="49">
        <f t="shared" si="25"/>
        <v>0</v>
      </c>
      <c r="I481" s="49">
        <f t="shared" si="25"/>
        <v>0</v>
      </c>
      <c r="J481" s="49">
        <f t="shared" si="25"/>
        <v>0</v>
      </c>
      <c r="K481" s="49">
        <f t="shared" si="25"/>
        <v>0</v>
      </c>
      <c r="L481" s="49">
        <f t="shared" si="25"/>
        <v>0</v>
      </c>
      <c r="M481" s="49">
        <f t="shared" si="25"/>
        <v>0</v>
      </c>
      <c r="N481" s="49">
        <f t="shared" si="25"/>
        <v>0</v>
      </c>
      <c r="O481" s="49">
        <f t="shared" si="25"/>
        <v>0</v>
      </c>
      <c r="P481" s="49">
        <f t="shared" si="25"/>
        <v>0</v>
      </c>
      <c r="Q481" s="226">
        <f t="shared" si="25"/>
        <v>0</v>
      </c>
      <c r="R481" s="49">
        <f t="shared" si="25"/>
        <v>15.1</v>
      </c>
    </row>
    <row r="482" spans="1:18" ht="45.75" customHeight="1" thickBot="1">
      <c r="A482" s="728" t="s">
        <v>509</v>
      </c>
      <c r="B482" s="729"/>
      <c r="C482" s="729"/>
      <c r="D482" s="729"/>
      <c r="E482" s="821"/>
      <c r="F482" s="49">
        <f>SUM(H482:Q482)</f>
        <v>0</v>
      </c>
      <c r="G482" s="414">
        <f t="shared" si="25"/>
        <v>0</v>
      </c>
      <c r="H482" s="49">
        <f t="shared" si="25"/>
        <v>0</v>
      </c>
      <c r="I482" s="49">
        <f t="shared" si="25"/>
        <v>0</v>
      </c>
      <c r="J482" s="49">
        <f t="shared" si="25"/>
        <v>0</v>
      </c>
      <c r="K482" s="49">
        <f t="shared" si="25"/>
        <v>0</v>
      </c>
      <c r="L482" s="49">
        <f t="shared" si="25"/>
        <v>0</v>
      </c>
      <c r="M482" s="49">
        <f t="shared" si="25"/>
        <v>0</v>
      </c>
      <c r="N482" s="49">
        <f t="shared" si="25"/>
        <v>0</v>
      </c>
      <c r="O482" s="49">
        <f t="shared" si="25"/>
        <v>0</v>
      </c>
      <c r="P482" s="49">
        <f t="shared" si="25"/>
        <v>0</v>
      </c>
      <c r="Q482" s="226">
        <f t="shared" si="25"/>
        <v>0</v>
      </c>
      <c r="R482" s="49">
        <f t="shared" si="25"/>
        <v>35.9</v>
      </c>
    </row>
    <row r="483" spans="1:18" ht="38.25" customHeight="1" thickBot="1">
      <c r="A483" s="719" t="s">
        <v>510</v>
      </c>
      <c r="B483" s="720"/>
      <c r="C483" s="720"/>
      <c r="D483" s="720"/>
      <c r="E483" s="786"/>
      <c r="F483" s="15">
        <f>F480+F481</f>
        <v>0</v>
      </c>
      <c r="G483" s="29">
        <f>G480+G481</f>
        <v>0</v>
      </c>
      <c r="H483" s="15">
        <f>H480+H481</f>
        <v>0</v>
      </c>
      <c r="I483" s="15">
        <f t="shared" ref="I483:Q483" si="26">I480+I481</f>
        <v>0</v>
      </c>
      <c r="J483" s="15">
        <f t="shared" si="26"/>
        <v>0</v>
      </c>
      <c r="K483" s="15">
        <f t="shared" si="26"/>
        <v>0</v>
      </c>
      <c r="L483" s="15">
        <f t="shared" si="26"/>
        <v>0</v>
      </c>
      <c r="M483" s="15">
        <f t="shared" si="26"/>
        <v>0</v>
      </c>
      <c r="N483" s="15">
        <f t="shared" si="26"/>
        <v>0</v>
      </c>
      <c r="O483" s="15">
        <f t="shared" si="26"/>
        <v>0</v>
      </c>
      <c r="P483" s="15">
        <f t="shared" si="26"/>
        <v>0</v>
      </c>
      <c r="Q483" s="357">
        <f t="shared" si="26"/>
        <v>0</v>
      </c>
      <c r="R483" s="15">
        <f>R480+R481</f>
        <v>50.13</v>
      </c>
    </row>
    <row r="484" spans="1:18" ht="35.1" customHeight="1" thickBot="1">
      <c r="A484" s="736" t="s">
        <v>511</v>
      </c>
      <c r="B484" s="816"/>
      <c r="C484" s="816"/>
      <c r="D484" s="816"/>
      <c r="E484" s="817"/>
      <c r="F484" s="548">
        <f>F480+F481+F482</f>
        <v>0</v>
      </c>
      <c r="G484" s="571">
        <f>G480+G481+G482</f>
        <v>0</v>
      </c>
      <c r="H484" s="548">
        <f>H480+H481+H482</f>
        <v>0</v>
      </c>
      <c r="I484" s="548">
        <f t="shared" ref="I484:Q484" si="27">I480+I481+I482</f>
        <v>0</v>
      </c>
      <c r="J484" s="548">
        <f t="shared" si="27"/>
        <v>0</v>
      </c>
      <c r="K484" s="548">
        <f t="shared" si="27"/>
        <v>0</v>
      </c>
      <c r="L484" s="548">
        <f t="shared" si="27"/>
        <v>0</v>
      </c>
      <c r="M484" s="548">
        <f t="shared" si="27"/>
        <v>0</v>
      </c>
      <c r="N484" s="548">
        <f t="shared" si="27"/>
        <v>0</v>
      </c>
      <c r="O484" s="548">
        <f t="shared" si="27"/>
        <v>0</v>
      </c>
      <c r="P484" s="548">
        <f t="shared" si="27"/>
        <v>0</v>
      </c>
      <c r="Q484" s="552">
        <f t="shared" si="27"/>
        <v>0</v>
      </c>
      <c r="R484" s="548">
        <f>R480+R481+R482</f>
        <v>86.03</v>
      </c>
    </row>
    <row r="485" spans="1:18" ht="35.1" customHeight="1" thickBot="1">
      <c r="A485" s="640"/>
      <c r="B485" s="750"/>
      <c r="C485" s="750"/>
      <c r="D485" s="750"/>
      <c r="E485" s="750"/>
      <c r="F485" s="750"/>
      <c r="G485" s="750"/>
      <c r="H485" s="750"/>
      <c r="I485" s="750"/>
      <c r="J485" s="750"/>
      <c r="K485" s="750"/>
      <c r="L485" s="750"/>
      <c r="M485" s="750"/>
      <c r="N485" s="750"/>
      <c r="O485" s="750"/>
      <c r="P485" s="750"/>
      <c r="Q485" s="750"/>
      <c r="R485" s="389"/>
    </row>
    <row r="486" spans="1:18" ht="35.1" customHeight="1" thickBot="1">
      <c r="A486" s="716" t="s">
        <v>512</v>
      </c>
      <c r="B486" s="717"/>
      <c r="C486" s="717"/>
      <c r="D486" s="717"/>
      <c r="E486" s="818"/>
      <c r="F486" s="819"/>
      <c r="G486" s="414">
        <f t="shared" ref="G486:H490" si="28">G480</f>
        <v>0</v>
      </c>
      <c r="H486" s="49">
        <f t="shared" si="28"/>
        <v>0</v>
      </c>
      <c r="I486" s="49">
        <f>I480+H486</f>
        <v>0</v>
      </c>
      <c r="J486" s="49">
        <f t="shared" ref="J486:Q490" si="29">J480+I486</f>
        <v>0</v>
      </c>
      <c r="K486" s="49">
        <f t="shared" si="29"/>
        <v>0</v>
      </c>
      <c r="L486" s="49">
        <f t="shared" si="29"/>
        <v>0</v>
      </c>
      <c r="M486" s="49">
        <f t="shared" si="29"/>
        <v>0</v>
      </c>
      <c r="N486" s="49">
        <f t="shared" si="29"/>
        <v>0</v>
      </c>
      <c r="O486" s="49">
        <f t="shared" si="29"/>
        <v>0</v>
      </c>
      <c r="P486" s="49">
        <f t="shared" si="29"/>
        <v>0</v>
      </c>
      <c r="Q486" s="226">
        <f t="shared" si="29"/>
        <v>0</v>
      </c>
      <c r="R486" s="49">
        <f>R480</f>
        <v>35.03</v>
      </c>
    </row>
    <row r="487" spans="1:18" ht="35.1" customHeight="1" thickBot="1">
      <c r="A487" s="731" t="s">
        <v>513</v>
      </c>
      <c r="B487" s="732"/>
      <c r="C487" s="732"/>
      <c r="D487" s="732"/>
      <c r="E487" s="790"/>
      <c r="F487" s="791"/>
      <c r="G487" s="414">
        <f t="shared" si="28"/>
        <v>0</v>
      </c>
      <c r="H487" s="49">
        <f t="shared" si="28"/>
        <v>0</v>
      </c>
      <c r="I487" s="49">
        <f>I481+H487</f>
        <v>0</v>
      </c>
      <c r="J487" s="49">
        <f t="shared" si="29"/>
        <v>0</v>
      </c>
      <c r="K487" s="49">
        <f t="shared" si="29"/>
        <v>0</v>
      </c>
      <c r="L487" s="49">
        <f t="shared" si="29"/>
        <v>0</v>
      </c>
      <c r="M487" s="49">
        <f t="shared" si="29"/>
        <v>0</v>
      </c>
      <c r="N487" s="49">
        <f t="shared" si="29"/>
        <v>0</v>
      </c>
      <c r="O487" s="49">
        <f t="shared" si="29"/>
        <v>0</v>
      </c>
      <c r="P487" s="49">
        <f t="shared" si="29"/>
        <v>0</v>
      </c>
      <c r="Q487" s="226">
        <f t="shared" si="29"/>
        <v>0</v>
      </c>
      <c r="R487" s="49">
        <f>R481</f>
        <v>15.1</v>
      </c>
    </row>
    <row r="488" spans="1:18" ht="35.1" customHeight="1" thickBot="1">
      <c r="A488" s="728" t="s">
        <v>514</v>
      </c>
      <c r="B488" s="729"/>
      <c r="C488" s="729"/>
      <c r="D488" s="729"/>
      <c r="E488" s="734"/>
      <c r="F488" s="730"/>
      <c r="G488" s="414">
        <f t="shared" si="28"/>
        <v>0</v>
      </c>
      <c r="H488" s="49">
        <f t="shared" si="28"/>
        <v>0</v>
      </c>
      <c r="I488" s="49">
        <f>I482+H488</f>
        <v>0</v>
      </c>
      <c r="J488" s="49">
        <f t="shared" si="29"/>
        <v>0</v>
      </c>
      <c r="K488" s="49">
        <f t="shared" si="29"/>
        <v>0</v>
      </c>
      <c r="L488" s="49">
        <f t="shared" si="29"/>
        <v>0</v>
      </c>
      <c r="M488" s="49">
        <f t="shared" si="29"/>
        <v>0</v>
      </c>
      <c r="N488" s="49">
        <f t="shared" si="29"/>
        <v>0</v>
      </c>
      <c r="O488" s="49">
        <f t="shared" si="29"/>
        <v>0</v>
      </c>
      <c r="P488" s="49">
        <f t="shared" si="29"/>
        <v>0</v>
      </c>
      <c r="Q488" s="226">
        <f t="shared" si="29"/>
        <v>0</v>
      </c>
      <c r="R488" s="49">
        <f>R482</f>
        <v>35.9</v>
      </c>
    </row>
    <row r="489" spans="1:18" ht="35.1" customHeight="1" thickBot="1">
      <c r="A489" s="719" t="s">
        <v>515</v>
      </c>
      <c r="B489" s="720"/>
      <c r="C489" s="720"/>
      <c r="D489" s="720"/>
      <c r="E489" s="780"/>
      <c r="F489" s="781"/>
      <c r="G489" s="29">
        <f t="shared" si="28"/>
        <v>0</v>
      </c>
      <c r="H489" s="15">
        <f t="shared" si="28"/>
        <v>0</v>
      </c>
      <c r="I489" s="4">
        <f>I483+H489</f>
        <v>0</v>
      </c>
      <c r="J489" s="4">
        <f t="shared" si="29"/>
        <v>0</v>
      </c>
      <c r="K489" s="4">
        <f t="shared" si="29"/>
        <v>0</v>
      </c>
      <c r="L489" s="4">
        <f t="shared" si="29"/>
        <v>0</v>
      </c>
      <c r="M489" s="4">
        <f t="shared" si="29"/>
        <v>0</v>
      </c>
      <c r="N489" s="4">
        <f t="shared" si="29"/>
        <v>0</v>
      </c>
      <c r="O489" s="4">
        <f t="shared" si="29"/>
        <v>0</v>
      </c>
      <c r="P489" s="4">
        <f t="shared" si="29"/>
        <v>0</v>
      </c>
      <c r="Q489" s="358">
        <f t="shared" si="29"/>
        <v>0</v>
      </c>
      <c r="R489" s="15">
        <f>R483</f>
        <v>50.13</v>
      </c>
    </row>
    <row r="490" spans="1:18" ht="35.1" customHeight="1" thickBot="1">
      <c r="A490" s="747" t="s">
        <v>516</v>
      </c>
      <c r="B490" s="782"/>
      <c r="C490" s="782"/>
      <c r="D490" s="782"/>
      <c r="E490" s="782"/>
      <c r="F490" s="783"/>
      <c r="G490" s="423">
        <f t="shared" si="28"/>
        <v>0</v>
      </c>
      <c r="H490" s="5">
        <f t="shared" si="28"/>
        <v>0</v>
      </c>
      <c r="I490" s="5">
        <f>I484+H490</f>
        <v>0</v>
      </c>
      <c r="J490" s="5">
        <f t="shared" si="29"/>
        <v>0</v>
      </c>
      <c r="K490" s="5">
        <f t="shared" si="29"/>
        <v>0</v>
      </c>
      <c r="L490" s="5">
        <f t="shared" si="29"/>
        <v>0</v>
      </c>
      <c r="M490" s="5">
        <f t="shared" si="29"/>
        <v>0</v>
      </c>
      <c r="N490" s="5">
        <f t="shared" si="29"/>
        <v>0</v>
      </c>
      <c r="O490" s="5">
        <f t="shared" si="29"/>
        <v>0</v>
      </c>
      <c r="P490" s="5">
        <f t="shared" si="29"/>
        <v>0</v>
      </c>
      <c r="Q490" s="359">
        <f t="shared" si="29"/>
        <v>0</v>
      </c>
      <c r="R490" s="5">
        <f>R484</f>
        <v>86.03</v>
      </c>
    </row>
    <row r="491" spans="1:18" ht="35.1" customHeight="1" thickBot="1">
      <c r="A491" s="640"/>
      <c r="B491" s="750"/>
      <c r="C491" s="750"/>
      <c r="D491" s="750"/>
      <c r="E491" s="750"/>
      <c r="F491" s="750"/>
      <c r="G491" s="750"/>
      <c r="H491" s="750"/>
      <c r="I491" s="750"/>
      <c r="J491" s="750"/>
      <c r="K491" s="750"/>
      <c r="L491" s="750"/>
      <c r="M491" s="750"/>
      <c r="N491" s="750"/>
      <c r="O491" s="750"/>
      <c r="P491" s="750"/>
      <c r="Q491" s="750"/>
      <c r="R491" s="389"/>
    </row>
    <row r="492" spans="1:18" ht="35.1" customHeight="1" thickBot="1">
      <c r="A492" s="722" t="s">
        <v>236</v>
      </c>
      <c r="B492" s="723"/>
      <c r="C492" s="723"/>
      <c r="D492" s="723"/>
      <c r="E492" s="723"/>
      <c r="F492" s="723"/>
      <c r="G492" s="723"/>
      <c r="H492" s="723"/>
      <c r="I492" s="723"/>
      <c r="J492" s="723"/>
      <c r="K492" s="723"/>
      <c r="L492" s="723"/>
      <c r="M492" s="723"/>
      <c r="N492" s="723"/>
      <c r="O492" s="723"/>
      <c r="P492" s="723"/>
      <c r="Q492" s="723"/>
      <c r="R492" s="452"/>
    </row>
    <row r="493" spans="1:18" ht="35.1" customHeight="1" thickBot="1">
      <c r="A493" s="722" t="s">
        <v>237</v>
      </c>
      <c r="B493" s="784"/>
      <c r="C493" s="723"/>
      <c r="D493" s="723"/>
      <c r="E493" s="723"/>
      <c r="F493" s="723"/>
      <c r="G493" s="723"/>
      <c r="H493" s="723"/>
      <c r="I493" s="723"/>
      <c r="J493" s="723"/>
      <c r="K493" s="723"/>
      <c r="L493" s="723"/>
      <c r="M493" s="723"/>
      <c r="N493" s="723"/>
      <c r="O493" s="723"/>
      <c r="P493" s="723"/>
      <c r="Q493" s="723"/>
      <c r="R493" s="389"/>
    </row>
    <row r="494" spans="1:18" s="164" customFormat="1" ht="35.1" customHeight="1">
      <c r="A494" s="665">
        <v>83</v>
      </c>
      <c r="B494" s="536" t="s">
        <v>239</v>
      </c>
      <c r="C494" s="830" t="s">
        <v>15</v>
      </c>
      <c r="D494" s="561" t="s">
        <v>616</v>
      </c>
      <c r="E494" s="665" t="s">
        <v>17</v>
      </c>
      <c r="F494" s="102" t="s">
        <v>18</v>
      </c>
      <c r="G494" s="475">
        <f>R494*J5</f>
        <v>0</v>
      </c>
      <c r="H494" s="173">
        <v>0.35599999999999998</v>
      </c>
      <c r="I494" s="138"/>
      <c r="J494" s="138"/>
      <c r="K494" s="138"/>
      <c r="L494" s="167"/>
      <c r="M494" s="138"/>
      <c r="N494" s="138"/>
      <c r="O494" s="138"/>
      <c r="P494" s="138"/>
      <c r="Q494" s="168"/>
      <c r="R494" s="384">
        <v>0.4</v>
      </c>
    </row>
    <row r="495" spans="1:18" s="164" customFormat="1" ht="35.1" customHeight="1">
      <c r="A495" s="666"/>
      <c r="B495" s="505" t="s">
        <v>240</v>
      </c>
      <c r="C495" s="692"/>
      <c r="D495" s="559"/>
      <c r="E495" s="839"/>
      <c r="F495" s="557" t="s">
        <v>19</v>
      </c>
      <c r="G495" s="476"/>
      <c r="H495" s="169"/>
      <c r="I495" s="139"/>
      <c r="J495" s="139"/>
      <c r="K495" s="139"/>
      <c r="L495" s="139"/>
      <c r="M495" s="139"/>
      <c r="N495" s="139"/>
      <c r="O495" s="139"/>
      <c r="P495" s="139"/>
      <c r="Q495" s="170"/>
      <c r="R495" s="385"/>
    </row>
    <row r="496" spans="1:18" s="164" customFormat="1" ht="35.1" customHeight="1" thickBot="1">
      <c r="A496" s="666"/>
      <c r="B496" s="505" t="s">
        <v>618</v>
      </c>
      <c r="C496" s="692"/>
      <c r="D496" s="562"/>
      <c r="E496" s="839"/>
      <c r="F496" s="125" t="s">
        <v>20</v>
      </c>
      <c r="G496" s="477"/>
      <c r="H496" s="191"/>
      <c r="I496" s="147"/>
      <c r="J496" s="147"/>
      <c r="K496" s="147"/>
      <c r="L496" s="147"/>
      <c r="M496" s="147"/>
      <c r="N496" s="147"/>
      <c r="O496" s="147"/>
      <c r="P496" s="147"/>
      <c r="Q496" s="171"/>
      <c r="R496" s="387"/>
    </row>
    <row r="497" spans="1:18" s="164" customFormat="1" ht="35.1" customHeight="1" thickBot="1">
      <c r="A497" s="667"/>
      <c r="B497" s="560" t="s">
        <v>241</v>
      </c>
      <c r="C497" s="681"/>
      <c r="D497" s="172"/>
      <c r="E497" s="840"/>
      <c r="F497" s="558"/>
      <c r="G497" s="470"/>
      <c r="H497" s="837"/>
      <c r="I497" s="838"/>
      <c r="J497" s="838"/>
      <c r="K497" s="838"/>
      <c r="L497" s="838"/>
      <c r="M497" s="838"/>
      <c r="N497" s="838"/>
      <c r="O497" s="838"/>
      <c r="P497" s="838"/>
      <c r="Q497" s="838"/>
      <c r="R497" s="558"/>
    </row>
    <row r="498" spans="1:18" s="164" customFormat="1" ht="34.5" customHeight="1">
      <c r="A498" s="665">
        <v>84</v>
      </c>
      <c r="B498" s="536" t="s">
        <v>239</v>
      </c>
      <c r="C498" s="830" t="s">
        <v>15</v>
      </c>
      <c r="D498" s="536" t="s">
        <v>416</v>
      </c>
      <c r="E498" s="665" t="s">
        <v>17</v>
      </c>
      <c r="F498" s="102" t="s">
        <v>18</v>
      </c>
      <c r="G498" s="475">
        <f>R498*J5</f>
        <v>0</v>
      </c>
      <c r="H498" s="173">
        <v>5.6000000000000001E-2</v>
      </c>
      <c r="I498" s="138"/>
      <c r="J498" s="138"/>
      <c r="K498" s="138"/>
      <c r="L498" s="138"/>
      <c r="M498" s="138"/>
      <c r="N498" s="138"/>
      <c r="O498" s="138"/>
      <c r="P498" s="138"/>
      <c r="Q498" s="168"/>
      <c r="R498" s="384">
        <v>0.65</v>
      </c>
    </row>
    <row r="499" spans="1:18" s="164" customFormat="1" ht="35.1" customHeight="1">
      <c r="A499" s="666"/>
      <c r="B499" s="559" t="s">
        <v>242</v>
      </c>
      <c r="C499" s="692"/>
      <c r="D499" s="117"/>
      <c r="E499" s="839"/>
      <c r="F499" s="557" t="s">
        <v>19</v>
      </c>
      <c r="G499" s="476"/>
      <c r="H499" s="169"/>
      <c r="I499" s="139"/>
      <c r="J499" s="139"/>
      <c r="K499" s="139"/>
      <c r="L499" s="139"/>
      <c r="M499" s="139"/>
      <c r="N499" s="139"/>
      <c r="O499" s="139"/>
      <c r="P499" s="139"/>
      <c r="Q499" s="170"/>
      <c r="R499" s="385"/>
    </row>
    <row r="500" spans="1:18" s="164" customFormat="1" ht="35.1" customHeight="1" thickBot="1">
      <c r="A500" s="666"/>
      <c r="B500" s="505" t="s">
        <v>243</v>
      </c>
      <c r="C500" s="692"/>
      <c r="D500" s="562"/>
      <c r="E500" s="839"/>
      <c r="F500" s="125" t="s">
        <v>20</v>
      </c>
      <c r="G500" s="477"/>
      <c r="H500" s="191"/>
      <c r="I500" s="147"/>
      <c r="J500" s="147"/>
      <c r="K500" s="147"/>
      <c r="L500" s="147"/>
      <c r="M500" s="147"/>
      <c r="N500" s="147"/>
      <c r="O500" s="147"/>
      <c r="P500" s="147"/>
      <c r="Q500" s="171"/>
      <c r="R500" s="387"/>
    </row>
    <row r="501" spans="1:18" s="164" customFormat="1" ht="35.1" customHeight="1">
      <c r="A501" s="666"/>
      <c r="B501" s="505" t="s">
        <v>619</v>
      </c>
      <c r="C501" s="692"/>
      <c r="D501" s="694"/>
      <c r="E501" s="839"/>
      <c r="F501" s="664"/>
      <c r="G501" s="461"/>
      <c r="H501" s="632"/>
      <c r="I501" s="828"/>
      <c r="J501" s="828"/>
      <c r="K501" s="828"/>
      <c r="L501" s="828"/>
      <c r="M501" s="828"/>
      <c r="N501" s="828"/>
      <c r="O501" s="828"/>
      <c r="P501" s="828"/>
      <c r="Q501" s="828"/>
      <c r="R501" s="509"/>
    </row>
    <row r="502" spans="1:18" s="164" customFormat="1" ht="35.1" customHeight="1">
      <c r="A502" s="666"/>
      <c r="B502" s="505" t="s">
        <v>244</v>
      </c>
      <c r="C502" s="692"/>
      <c r="D502" s="835"/>
      <c r="E502" s="839"/>
      <c r="F502" s="835"/>
      <c r="G502" s="478"/>
      <c r="H502" s="836"/>
      <c r="I502" s="836"/>
      <c r="J502" s="836"/>
      <c r="K502" s="836"/>
      <c r="L502" s="836"/>
      <c r="M502" s="836"/>
      <c r="N502" s="836"/>
      <c r="O502" s="836"/>
      <c r="P502" s="836"/>
      <c r="Q502" s="836"/>
      <c r="R502" s="528"/>
    </row>
    <row r="503" spans="1:18" s="164" customFormat="1" ht="35.1" customHeight="1" thickBot="1">
      <c r="A503" s="667"/>
      <c r="B503" s="560" t="s">
        <v>245</v>
      </c>
      <c r="C503" s="681"/>
      <c r="D503" s="827"/>
      <c r="E503" s="840"/>
      <c r="F503" s="827"/>
      <c r="G503" s="479"/>
      <c r="H503" s="829"/>
      <c r="I503" s="829"/>
      <c r="J503" s="829"/>
      <c r="K503" s="829"/>
      <c r="L503" s="829"/>
      <c r="M503" s="829"/>
      <c r="N503" s="829"/>
      <c r="O503" s="829"/>
      <c r="P503" s="829"/>
      <c r="Q503" s="829"/>
      <c r="R503" s="529"/>
    </row>
    <row r="504" spans="1:18" s="164" customFormat="1" ht="32.25" customHeight="1">
      <c r="A504" s="665">
        <v>85</v>
      </c>
      <c r="B504" s="536" t="s">
        <v>246</v>
      </c>
      <c r="C504" s="830" t="s">
        <v>24</v>
      </c>
      <c r="D504" s="561" t="s">
        <v>648</v>
      </c>
      <c r="E504" s="696" t="s">
        <v>17</v>
      </c>
      <c r="F504" s="148" t="s">
        <v>18</v>
      </c>
      <c r="G504" s="475">
        <f>R504*J5</f>
        <v>0</v>
      </c>
      <c r="H504" s="173">
        <v>0.78100000000000003</v>
      </c>
      <c r="I504" s="173"/>
      <c r="J504" s="138"/>
      <c r="K504" s="138"/>
      <c r="L504" s="138"/>
      <c r="M504" s="138"/>
      <c r="N504" s="138"/>
      <c r="O504" s="138"/>
      <c r="P504" s="138"/>
      <c r="Q504" s="168"/>
      <c r="R504" s="384">
        <v>1.9</v>
      </c>
    </row>
    <row r="505" spans="1:18" s="164" customFormat="1" ht="30.75" customHeight="1">
      <c r="A505" s="666"/>
      <c r="B505" s="505" t="s">
        <v>247</v>
      </c>
      <c r="C505" s="831"/>
      <c r="D505" s="117"/>
      <c r="E505" s="833"/>
      <c r="F505" s="280" t="s">
        <v>19</v>
      </c>
      <c r="G505" s="476"/>
      <c r="H505" s="169"/>
      <c r="I505" s="169"/>
      <c r="J505" s="139"/>
      <c r="K505" s="139"/>
      <c r="L505" s="139"/>
      <c r="M505" s="139"/>
      <c r="N505" s="139"/>
      <c r="O505" s="139"/>
      <c r="P505" s="139"/>
      <c r="Q505" s="170"/>
      <c r="R505" s="385"/>
    </row>
    <row r="506" spans="1:18" s="164" customFormat="1" ht="30.75" customHeight="1" thickBot="1">
      <c r="A506" s="666"/>
      <c r="B506" s="559" t="s">
        <v>248</v>
      </c>
      <c r="C506" s="831"/>
      <c r="D506" s="133"/>
      <c r="E506" s="833"/>
      <c r="F506" s="174" t="s">
        <v>20</v>
      </c>
      <c r="G506" s="477"/>
      <c r="H506" s="191"/>
      <c r="I506" s="175"/>
      <c r="J506" s="176"/>
      <c r="K506" s="564"/>
      <c r="L506" s="140"/>
      <c r="M506" s="140"/>
      <c r="N506" s="140"/>
      <c r="O506" s="140"/>
      <c r="P506" s="140"/>
      <c r="Q506" s="177"/>
      <c r="R506" s="387"/>
    </row>
    <row r="507" spans="1:18" s="164" customFormat="1" ht="30.75" customHeight="1">
      <c r="A507" s="666"/>
      <c r="B507" s="559" t="s">
        <v>249</v>
      </c>
      <c r="C507" s="831"/>
      <c r="D507" s="694"/>
      <c r="E507" s="833"/>
      <c r="F507" s="664"/>
      <c r="G507" s="461"/>
      <c r="H507" s="632"/>
      <c r="I507" s="828"/>
      <c r="J507" s="828"/>
      <c r="K507" s="828"/>
      <c r="L507" s="828"/>
      <c r="M507" s="828"/>
      <c r="N507" s="828"/>
      <c r="O507" s="828"/>
      <c r="P507" s="828"/>
      <c r="Q507" s="828"/>
      <c r="R507" s="509"/>
    </row>
    <row r="508" spans="1:18" s="164" customFormat="1" ht="42" customHeight="1" thickBot="1">
      <c r="A508" s="667"/>
      <c r="B508" s="560" t="s">
        <v>250</v>
      </c>
      <c r="C508" s="832"/>
      <c r="D508" s="827"/>
      <c r="E508" s="834"/>
      <c r="F508" s="827"/>
      <c r="G508" s="479"/>
      <c r="H508" s="829"/>
      <c r="I508" s="829"/>
      <c r="J508" s="829"/>
      <c r="K508" s="829"/>
      <c r="L508" s="829"/>
      <c r="M508" s="829"/>
      <c r="N508" s="829"/>
      <c r="O508" s="829"/>
      <c r="P508" s="829"/>
      <c r="Q508" s="829"/>
      <c r="R508" s="529"/>
    </row>
    <row r="509" spans="1:18" s="164" customFormat="1" ht="32.25" customHeight="1">
      <c r="A509" s="665">
        <v>86</v>
      </c>
      <c r="B509" s="536" t="s">
        <v>251</v>
      </c>
      <c r="C509" s="830" t="s">
        <v>24</v>
      </c>
      <c r="D509" s="561"/>
      <c r="E509" s="696" t="s">
        <v>451</v>
      </c>
      <c r="F509" s="148" t="s">
        <v>18</v>
      </c>
      <c r="G509" s="456"/>
      <c r="H509" s="173"/>
      <c r="I509" s="173"/>
      <c r="J509" s="138"/>
      <c r="K509" s="138"/>
      <c r="L509" s="138"/>
      <c r="M509" s="138"/>
      <c r="N509" s="138"/>
      <c r="O509" s="138"/>
      <c r="P509" s="138"/>
      <c r="Q509" s="168"/>
      <c r="R509" s="384"/>
    </row>
    <row r="510" spans="1:18" s="164" customFormat="1" ht="30.75" customHeight="1">
      <c r="A510" s="666"/>
      <c r="B510" s="505" t="s">
        <v>252</v>
      </c>
      <c r="C510" s="831"/>
      <c r="D510" s="117"/>
      <c r="E510" s="833"/>
      <c r="F510" s="280" t="s">
        <v>19</v>
      </c>
      <c r="G510" s="468"/>
      <c r="H510" s="169"/>
      <c r="I510" s="169"/>
      <c r="J510" s="139"/>
      <c r="K510" s="139"/>
      <c r="L510" s="139"/>
      <c r="M510" s="139"/>
      <c r="N510" s="139"/>
      <c r="O510" s="139"/>
      <c r="P510" s="139"/>
      <c r="Q510" s="170"/>
      <c r="R510" s="385"/>
    </row>
    <row r="511" spans="1:18" s="164" customFormat="1" ht="30.75" customHeight="1" thickBot="1">
      <c r="A511" s="666"/>
      <c r="B511" s="559" t="s">
        <v>253</v>
      </c>
      <c r="C511" s="831"/>
      <c r="D511" s="133" t="s">
        <v>254</v>
      </c>
      <c r="E511" s="833"/>
      <c r="F511" s="174" t="s">
        <v>20</v>
      </c>
      <c r="G511" s="497">
        <f>R511*J5</f>
        <v>0</v>
      </c>
      <c r="H511" s="191"/>
      <c r="I511" s="175"/>
      <c r="J511" s="176"/>
      <c r="K511" s="564"/>
      <c r="L511" s="140"/>
      <c r="M511" s="140"/>
      <c r="N511" s="140"/>
      <c r="O511" s="140">
        <v>0.39</v>
      </c>
      <c r="P511" s="140"/>
      <c r="Q511" s="177"/>
      <c r="R511" s="387">
        <v>1.3</v>
      </c>
    </row>
    <row r="512" spans="1:18" s="164" customFormat="1" ht="30.75" customHeight="1" thickBot="1">
      <c r="A512" s="666"/>
      <c r="B512" s="559"/>
      <c r="C512" s="831"/>
      <c r="D512" s="536"/>
      <c r="E512" s="833"/>
      <c r="F512" s="509"/>
      <c r="G512" s="461"/>
      <c r="H512" s="632"/>
      <c r="I512" s="828"/>
      <c r="J512" s="828"/>
      <c r="K512" s="828"/>
      <c r="L512" s="828"/>
      <c r="M512" s="828"/>
      <c r="N512" s="828"/>
      <c r="O512" s="828"/>
      <c r="P512" s="828"/>
      <c r="Q512" s="828"/>
      <c r="R512" s="509"/>
    </row>
    <row r="513" spans="1:18" s="164" customFormat="1" ht="35.1" customHeight="1">
      <c r="A513" s="665">
        <v>87</v>
      </c>
      <c r="B513" s="299" t="s">
        <v>255</v>
      </c>
      <c r="C513" s="830" t="s">
        <v>73</v>
      </c>
      <c r="D513" s="561"/>
      <c r="E513" s="665" t="s">
        <v>451</v>
      </c>
      <c r="F513" s="148" t="s">
        <v>18</v>
      </c>
      <c r="G513" s="456"/>
      <c r="H513" s="173"/>
      <c r="I513" s="138"/>
      <c r="J513" s="138"/>
      <c r="K513" s="138"/>
      <c r="L513" s="138"/>
      <c r="M513" s="138"/>
      <c r="N513" s="138"/>
      <c r="O513" s="138"/>
      <c r="P513" s="138"/>
      <c r="Q513" s="168"/>
      <c r="R513" s="384"/>
    </row>
    <row r="514" spans="1:18" s="164" customFormat="1" ht="35.1" customHeight="1">
      <c r="A514" s="666"/>
      <c r="B514" s="300" t="s">
        <v>256</v>
      </c>
      <c r="C514" s="844"/>
      <c r="D514" s="559"/>
      <c r="E514" s="666"/>
      <c r="F514" s="280" t="s">
        <v>19</v>
      </c>
      <c r="G514" s="468"/>
      <c r="H514" s="169"/>
      <c r="I514" s="139"/>
      <c r="J514" s="139"/>
      <c r="K514" s="139"/>
      <c r="L514" s="139"/>
      <c r="M514" s="139"/>
      <c r="N514" s="139"/>
      <c r="O514" s="139"/>
      <c r="P514" s="139"/>
      <c r="Q514" s="170"/>
      <c r="R514" s="385"/>
    </row>
    <row r="515" spans="1:18" s="164" customFormat="1" ht="35.1" customHeight="1" thickBot="1">
      <c r="A515" s="666"/>
      <c r="B515" s="300" t="s">
        <v>257</v>
      </c>
      <c r="C515" s="844"/>
      <c r="D515" s="562" t="s">
        <v>55</v>
      </c>
      <c r="E515" s="666"/>
      <c r="F515" s="149" t="s">
        <v>20</v>
      </c>
      <c r="G515" s="469">
        <f>R515*J5</f>
        <v>0</v>
      </c>
      <c r="H515" s="191"/>
      <c r="I515" s="147"/>
      <c r="J515" s="147"/>
      <c r="K515" s="147"/>
      <c r="L515" s="147"/>
      <c r="M515" s="147"/>
      <c r="N515" s="147"/>
      <c r="O515" s="147">
        <v>1E-3</v>
      </c>
      <c r="P515" s="147"/>
      <c r="Q515" s="171"/>
      <c r="R515" s="387">
        <v>0.4</v>
      </c>
    </row>
    <row r="516" spans="1:18" s="164" customFormat="1" ht="50.25" customHeight="1" thickBot="1">
      <c r="A516" s="667"/>
      <c r="B516" s="172" t="s">
        <v>258</v>
      </c>
      <c r="C516" s="845"/>
      <c r="D516" s="172"/>
      <c r="E516" s="667"/>
      <c r="F516" s="558"/>
      <c r="G516" s="470"/>
      <c r="H516" s="837"/>
      <c r="I516" s="837"/>
      <c r="J516" s="837"/>
      <c r="K516" s="837"/>
      <c r="L516" s="837"/>
      <c r="M516" s="837"/>
      <c r="N516" s="837"/>
      <c r="O516" s="837"/>
      <c r="P516" s="837"/>
      <c r="Q516" s="837"/>
      <c r="R516" s="558"/>
    </row>
    <row r="517" spans="1:18" s="164" customFormat="1" ht="35.1" customHeight="1">
      <c r="A517" s="665">
        <v>88</v>
      </c>
      <c r="B517" s="536" t="s">
        <v>259</v>
      </c>
      <c r="C517" s="830" t="s">
        <v>24</v>
      </c>
      <c r="D517" s="536"/>
      <c r="E517" s="665" t="s">
        <v>451</v>
      </c>
      <c r="F517" s="148" t="s">
        <v>18</v>
      </c>
      <c r="G517" s="456"/>
      <c r="H517" s="173"/>
      <c r="I517" s="138"/>
      <c r="J517" s="138"/>
      <c r="K517" s="138"/>
      <c r="L517" s="138"/>
      <c r="M517" s="138"/>
      <c r="N517" s="138"/>
      <c r="O517" s="138"/>
      <c r="P517" s="138"/>
      <c r="Q517" s="168"/>
      <c r="R517" s="384"/>
    </row>
    <row r="518" spans="1:18" s="164" customFormat="1" ht="35.1" customHeight="1">
      <c r="A518" s="666"/>
      <c r="B518" s="559" t="s">
        <v>260</v>
      </c>
      <c r="C518" s="692"/>
      <c r="D518" s="133"/>
      <c r="E518" s="839"/>
      <c r="F518" s="280" t="s">
        <v>19</v>
      </c>
      <c r="G518" s="468"/>
      <c r="H518" s="169"/>
      <c r="I518" s="139"/>
      <c r="J518" s="139"/>
      <c r="K518" s="139"/>
      <c r="L518" s="139"/>
      <c r="M518" s="139"/>
      <c r="N518" s="139"/>
      <c r="O518" s="139"/>
      <c r="P518" s="139"/>
      <c r="Q518" s="170"/>
      <c r="R518" s="385"/>
    </row>
    <row r="519" spans="1:18" s="164" customFormat="1" ht="35.1" customHeight="1" thickBot="1">
      <c r="A519" s="666"/>
      <c r="B519" s="559" t="s">
        <v>261</v>
      </c>
      <c r="C519" s="692"/>
      <c r="D519" s="562" t="s">
        <v>262</v>
      </c>
      <c r="E519" s="839"/>
      <c r="F519" s="149" t="s">
        <v>20</v>
      </c>
      <c r="G519" s="469">
        <f>R519*J5</f>
        <v>0</v>
      </c>
      <c r="H519" s="447"/>
      <c r="I519" s="147"/>
      <c r="J519" s="147"/>
      <c r="K519" s="147"/>
      <c r="L519" s="147"/>
      <c r="M519" s="147"/>
      <c r="N519" s="147"/>
      <c r="O519" s="147">
        <v>0.85599999999999998</v>
      </c>
      <c r="P519" s="147"/>
      <c r="Q519" s="171"/>
      <c r="R519" s="147">
        <v>1.4</v>
      </c>
    </row>
    <row r="520" spans="1:18" s="164" customFormat="1" ht="35.1" customHeight="1" thickBot="1">
      <c r="A520" s="667"/>
      <c r="B520" s="560" t="s">
        <v>263</v>
      </c>
      <c r="C520" s="681"/>
      <c r="D520" s="560"/>
      <c r="E520" s="840"/>
      <c r="F520" s="558"/>
      <c r="G520" s="470"/>
      <c r="H520" s="837"/>
      <c r="I520" s="838"/>
      <c r="J520" s="838"/>
      <c r="K520" s="838"/>
      <c r="L520" s="838"/>
      <c r="M520" s="838"/>
      <c r="N520" s="838"/>
      <c r="O520" s="838"/>
      <c r="P520" s="838"/>
      <c r="Q520" s="838"/>
      <c r="R520" s="558"/>
    </row>
    <row r="521" spans="1:18" s="164" customFormat="1" ht="35.1" customHeight="1">
      <c r="A521" s="665">
        <v>89</v>
      </c>
      <c r="B521" s="536" t="s">
        <v>267</v>
      </c>
      <c r="C521" s="830" t="s">
        <v>24</v>
      </c>
      <c r="D521" s="561"/>
      <c r="E521" s="665" t="s">
        <v>451</v>
      </c>
      <c r="F521" s="102" t="s">
        <v>18</v>
      </c>
      <c r="G521" s="456"/>
      <c r="H521" s="173"/>
      <c r="I521" s="138"/>
      <c r="J521" s="138"/>
      <c r="K521" s="138"/>
      <c r="L521" s="138"/>
      <c r="M521" s="138"/>
      <c r="N521" s="138"/>
      <c r="O521" s="138"/>
      <c r="P521" s="138"/>
      <c r="Q521" s="168"/>
      <c r="R521" s="384"/>
    </row>
    <row r="522" spans="1:18" s="164" customFormat="1" ht="35.1" customHeight="1">
      <c r="A522" s="839"/>
      <c r="B522" s="559" t="s">
        <v>264</v>
      </c>
      <c r="C522" s="831"/>
      <c r="D522" s="117"/>
      <c r="E522" s="839"/>
      <c r="F522" s="557" t="s">
        <v>19</v>
      </c>
      <c r="G522" s="468"/>
      <c r="H522" s="169"/>
      <c r="I522" s="139"/>
      <c r="J522" s="139"/>
      <c r="K522" s="139"/>
      <c r="L522" s="139"/>
      <c r="M522" s="139"/>
      <c r="N522" s="139"/>
      <c r="O522" s="139"/>
      <c r="P522" s="139"/>
      <c r="Q522" s="170"/>
      <c r="R522" s="386"/>
    </row>
    <row r="523" spans="1:18" s="164" customFormat="1" ht="35.1" customHeight="1" thickBot="1">
      <c r="A523" s="839"/>
      <c r="B523" s="559" t="s">
        <v>265</v>
      </c>
      <c r="C523" s="831"/>
      <c r="D523" s="562" t="s">
        <v>268</v>
      </c>
      <c r="E523" s="839"/>
      <c r="F523" s="125" t="s">
        <v>20</v>
      </c>
      <c r="G523" s="469">
        <f>R523*J5</f>
        <v>0</v>
      </c>
      <c r="H523" s="447"/>
      <c r="I523" s="147"/>
      <c r="J523" s="147"/>
      <c r="K523" s="191"/>
      <c r="L523" s="147"/>
      <c r="M523" s="147"/>
      <c r="N523" s="147"/>
      <c r="O523" s="147">
        <v>0.40400000000000003</v>
      </c>
      <c r="P523" s="147"/>
      <c r="Q523" s="171"/>
      <c r="R523" s="453">
        <v>0.56000000000000005</v>
      </c>
    </row>
    <row r="524" spans="1:18" s="164" customFormat="1" ht="34.5" customHeight="1" thickBot="1">
      <c r="A524" s="840"/>
      <c r="B524" s="560" t="s">
        <v>266</v>
      </c>
      <c r="C524" s="832"/>
      <c r="D524" s="560"/>
      <c r="E524" s="840"/>
      <c r="F524" s="558"/>
      <c r="G524" s="480"/>
      <c r="H524" s="846"/>
      <c r="I524" s="838"/>
      <c r="J524" s="838"/>
      <c r="K524" s="838"/>
      <c r="L524" s="838"/>
      <c r="M524" s="838"/>
      <c r="N524" s="838"/>
      <c r="O524" s="838"/>
      <c r="P524" s="838"/>
      <c r="Q524" s="838"/>
      <c r="R524" s="132"/>
    </row>
    <row r="525" spans="1:18" s="164" customFormat="1" ht="35.1" hidden="1" customHeight="1" thickBot="1">
      <c r="A525" s="847" t="s">
        <v>269</v>
      </c>
      <c r="B525" s="848"/>
      <c r="C525" s="848"/>
      <c r="D525" s="848"/>
      <c r="E525" s="849"/>
      <c r="F525" s="179">
        <f>SUM(H525:Q525)</f>
        <v>1.1930000000000001</v>
      </c>
      <c r="G525" s="481">
        <f>G494+G498+G504+G509+G513+G517+G521</f>
        <v>0</v>
      </c>
      <c r="H525" s="179">
        <f>H494+H498+H504+H509+H513+H517+H521</f>
        <v>1.1930000000000001</v>
      </c>
      <c r="I525" s="179">
        <f t="shared" ref="I525:Q525" si="30">I494+I498+I504+I509+I513+I517+I521</f>
        <v>0</v>
      </c>
      <c r="J525" s="179">
        <f t="shared" si="30"/>
        <v>0</v>
      </c>
      <c r="K525" s="179">
        <f t="shared" si="30"/>
        <v>0</v>
      </c>
      <c r="L525" s="179">
        <f t="shared" si="30"/>
        <v>0</v>
      </c>
      <c r="M525" s="179">
        <f t="shared" si="30"/>
        <v>0</v>
      </c>
      <c r="N525" s="179">
        <f t="shared" si="30"/>
        <v>0</v>
      </c>
      <c r="O525" s="179">
        <f t="shared" si="30"/>
        <v>0</v>
      </c>
      <c r="P525" s="179">
        <f t="shared" si="30"/>
        <v>0</v>
      </c>
      <c r="Q525" s="371">
        <f t="shared" si="30"/>
        <v>0</v>
      </c>
      <c r="R525" s="179">
        <f>R494+R498+R504+R509+R513+R517+R521</f>
        <v>2.95</v>
      </c>
    </row>
    <row r="526" spans="1:18" s="164" customFormat="1" ht="35.1" hidden="1" customHeight="1" thickBot="1">
      <c r="A526" s="850" t="s">
        <v>270</v>
      </c>
      <c r="B526" s="851"/>
      <c r="C526" s="851"/>
      <c r="D526" s="851"/>
      <c r="E526" s="852"/>
      <c r="F526" s="179">
        <f>SUM(H526:Q526)</f>
        <v>0</v>
      </c>
      <c r="G526" s="481">
        <f t="shared" ref="G526:R527" si="31">G495+G499+G505+G510+G514+G518+G522</f>
        <v>0</v>
      </c>
      <c r="H526" s="179">
        <f t="shared" si="31"/>
        <v>0</v>
      </c>
      <c r="I526" s="179">
        <f t="shared" si="31"/>
        <v>0</v>
      </c>
      <c r="J526" s="179">
        <f t="shared" si="31"/>
        <v>0</v>
      </c>
      <c r="K526" s="179">
        <f t="shared" si="31"/>
        <v>0</v>
      </c>
      <c r="L526" s="179">
        <f t="shared" si="31"/>
        <v>0</v>
      </c>
      <c r="M526" s="179">
        <f t="shared" si="31"/>
        <v>0</v>
      </c>
      <c r="N526" s="179">
        <f t="shared" si="31"/>
        <v>0</v>
      </c>
      <c r="O526" s="179">
        <f t="shared" si="31"/>
        <v>0</v>
      </c>
      <c r="P526" s="179">
        <f t="shared" si="31"/>
        <v>0</v>
      </c>
      <c r="Q526" s="371">
        <f t="shared" si="31"/>
        <v>0</v>
      </c>
      <c r="R526" s="179">
        <f t="shared" si="31"/>
        <v>0</v>
      </c>
    </row>
    <row r="527" spans="1:18" s="164" customFormat="1" ht="35.1" hidden="1" customHeight="1" thickBot="1">
      <c r="A527" s="863" t="s">
        <v>271</v>
      </c>
      <c r="B527" s="864"/>
      <c r="C527" s="864"/>
      <c r="D527" s="864"/>
      <c r="E527" s="865"/>
      <c r="F527" s="181">
        <f>SUM(H527:Q527)</f>
        <v>1.6509999999999998</v>
      </c>
      <c r="G527" s="481">
        <f t="shared" si="31"/>
        <v>0</v>
      </c>
      <c r="H527" s="179">
        <f t="shared" si="31"/>
        <v>0</v>
      </c>
      <c r="I527" s="179">
        <f t="shared" si="31"/>
        <v>0</v>
      </c>
      <c r="J527" s="179">
        <f t="shared" si="31"/>
        <v>0</v>
      </c>
      <c r="K527" s="179">
        <f t="shared" si="31"/>
        <v>0</v>
      </c>
      <c r="L527" s="179">
        <f t="shared" si="31"/>
        <v>0</v>
      </c>
      <c r="M527" s="179">
        <f t="shared" si="31"/>
        <v>0</v>
      </c>
      <c r="N527" s="179">
        <f t="shared" si="31"/>
        <v>0</v>
      </c>
      <c r="O527" s="179">
        <f t="shared" si="31"/>
        <v>1.6509999999999998</v>
      </c>
      <c r="P527" s="179">
        <f t="shared" si="31"/>
        <v>0</v>
      </c>
      <c r="Q527" s="371">
        <f t="shared" si="31"/>
        <v>0</v>
      </c>
      <c r="R527" s="179">
        <f t="shared" si="31"/>
        <v>3.66</v>
      </c>
    </row>
    <row r="528" spans="1:18" s="224" customFormat="1" ht="50.25" hidden="1" customHeight="1" thickBot="1">
      <c r="A528" s="859" t="s">
        <v>620</v>
      </c>
      <c r="B528" s="860"/>
      <c r="C528" s="860"/>
      <c r="D528" s="860"/>
      <c r="E528" s="862"/>
      <c r="F528" s="182">
        <f>SUM(F525:F526)</f>
        <v>1.1930000000000001</v>
      </c>
      <c r="G528" s="189">
        <f>SUM(G525:G526)</f>
        <v>0</v>
      </c>
      <c r="H528" s="182">
        <f>SUM(H525:H526)</f>
        <v>1.1930000000000001</v>
      </c>
      <c r="I528" s="182">
        <f>SUM(I525:I526)</f>
        <v>0</v>
      </c>
      <c r="J528" s="182">
        <f>SUM(J525:J526)</f>
        <v>0</v>
      </c>
      <c r="K528" s="182">
        <f t="shared" ref="K528:Q528" si="32">SUM(K525:K526)</f>
        <v>0</v>
      </c>
      <c r="L528" s="182">
        <f t="shared" si="32"/>
        <v>0</v>
      </c>
      <c r="M528" s="182">
        <f t="shared" si="32"/>
        <v>0</v>
      </c>
      <c r="N528" s="182">
        <f t="shared" si="32"/>
        <v>0</v>
      </c>
      <c r="O528" s="182">
        <f t="shared" si="32"/>
        <v>0</v>
      </c>
      <c r="P528" s="182">
        <f t="shared" si="32"/>
        <v>0</v>
      </c>
      <c r="Q528" s="183">
        <f t="shared" si="32"/>
        <v>0</v>
      </c>
      <c r="R528" s="182">
        <f>SUM(R525:R526)</f>
        <v>2.95</v>
      </c>
    </row>
    <row r="529" spans="1:18" s="224" customFormat="1" ht="54.75" hidden="1" customHeight="1" thickBot="1">
      <c r="A529" s="866" t="s">
        <v>621</v>
      </c>
      <c r="B529" s="867"/>
      <c r="C529" s="867"/>
      <c r="D529" s="867"/>
      <c r="E529" s="868"/>
      <c r="F529" s="184">
        <f>SUM(F525:F527)</f>
        <v>2.8439999999999999</v>
      </c>
      <c r="G529" s="184">
        <f t="shared" ref="G529:R529" si="33">SUM(G525:G527)</f>
        <v>0</v>
      </c>
      <c r="H529" s="184">
        <f t="shared" si="33"/>
        <v>1.1930000000000001</v>
      </c>
      <c r="I529" s="184">
        <f>SUM(I525:I527)</f>
        <v>0</v>
      </c>
      <c r="J529" s="184">
        <f>SUM(J525:J527)</f>
        <v>0</v>
      </c>
      <c r="K529" s="184">
        <f t="shared" si="33"/>
        <v>0</v>
      </c>
      <c r="L529" s="184">
        <f t="shared" si="33"/>
        <v>0</v>
      </c>
      <c r="M529" s="184">
        <f t="shared" si="33"/>
        <v>0</v>
      </c>
      <c r="N529" s="184">
        <f t="shared" si="33"/>
        <v>0</v>
      </c>
      <c r="O529" s="184">
        <f t="shared" si="33"/>
        <v>1.6509999999999998</v>
      </c>
      <c r="P529" s="184">
        <f t="shared" si="33"/>
        <v>0</v>
      </c>
      <c r="Q529" s="185">
        <f t="shared" si="33"/>
        <v>0</v>
      </c>
      <c r="R529" s="184">
        <f t="shared" si="33"/>
        <v>6.61</v>
      </c>
    </row>
    <row r="530" spans="1:18" s="164" customFormat="1" ht="35.1" hidden="1" customHeight="1" thickBot="1">
      <c r="A530" s="869"/>
      <c r="B530" s="870"/>
      <c r="C530" s="870"/>
      <c r="D530" s="870"/>
      <c r="E530" s="870"/>
      <c r="F530" s="870"/>
      <c r="G530" s="870"/>
      <c r="H530" s="870"/>
      <c r="I530" s="870"/>
      <c r="J530" s="870"/>
      <c r="K530" s="870"/>
      <c r="L530" s="870"/>
      <c r="M530" s="870"/>
      <c r="N530" s="870"/>
      <c r="O530" s="870"/>
      <c r="P530" s="870"/>
      <c r="Q530" s="870"/>
      <c r="R530" s="398"/>
    </row>
    <row r="531" spans="1:18" s="164" customFormat="1" ht="35.1" customHeight="1" thickBot="1">
      <c r="A531" s="847" t="s">
        <v>272</v>
      </c>
      <c r="B531" s="848"/>
      <c r="C531" s="848"/>
      <c r="D531" s="848"/>
      <c r="E531" s="848"/>
      <c r="F531" s="856"/>
      <c r="G531" s="482">
        <f t="shared" ref="G531:G533" si="34">G525</f>
        <v>0</v>
      </c>
      <c r="H531" s="181">
        <f>H525</f>
        <v>1.1930000000000001</v>
      </c>
      <c r="I531" s="181">
        <f t="shared" ref="I531:Q535" si="35">SUM(I525,H531)</f>
        <v>1.1930000000000001</v>
      </c>
      <c r="J531" s="181">
        <f t="shared" si="35"/>
        <v>1.1930000000000001</v>
      </c>
      <c r="K531" s="181">
        <f t="shared" si="35"/>
        <v>1.1930000000000001</v>
      </c>
      <c r="L531" s="181">
        <f t="shared" si="35"/>
        <v>1.1930000000000001</v>
      </c>
      <c r="M531" s="181">
        <f t="shared" si="35"/>
        <v>1.1930000000000001</v>
      </c>
      <c r="N531" s="181">
        <f t="shared" si="35"/>
        <v>1.1930000000000001</v>
      </c>
      <c r="O531" s="181">
        <f t="shared" si="35"/>
        <v>1.1930000000000001</v>
      </c>
      <c r="P531" s="181">
        <f t="shared" si="35"/>
        <v>1.1930000000000001</v>
      </c>
      <c r="Q531" s="181">
        <f t="shared" si="35"/>
        <v>1.1930000000000001</v>
      </c>
      <c r="R531" s="181">
        <f>R525</f>
        <v>2.95</v>
      </c>
    </row>
    <row r="532" spans="1:18" s="164" customFormat="1" ht="35.1" customHeight="1" thickBot="1">
      <c r="A532" s="850" t="s">
        <v>273</v>
      </c>
      <c r="B532" s="851"/>
      <c r="C532" s="851"/>
      <c r="D532" s="851"/>
      <c r="E532" s="851"/>
      <c r="F532" s="857"/>
      <c r="G532" s="482">
        <f t="shared" si="34"/>
        <v>0</v>
      </c>
      <c r="H532" s="181">
        <f>H526</f>
        <v>0</v>
      </c>
      <c r="I532" s="181">
        <f t="shared" si="35"/>
        <v>0</v>
      </c>
      <c r="J532" s="181">
        <f t="shared" si="35"/>
        <v>0</v>
      </c>
      <c r="K532" s="181">
        <f t="shared" si="35"/>
        <v>0</v>
      </c>
      <c r="L532" s="181">
        <f t="shared" si="35"/>
        <v>0</v>
      </c>
      <c r="M532" s="181">
        <f t="shared" si="35"/>
        <v>0</v>
      </c>
      <c r="N532" s="181">
        <f t="shared" si="35"/>
        <v>0</v>
      </c>
      <c r="O532" s="181">
        <f t="shared" si="35"/>
        <v>0</v>
      </c>
      <c r="P532" s="181">
        <f t="shared" si="35"/>
        <v>0</v>
      </c>
      <c r="Q532" s="181">
        <f t="shared" si="35"/>
        <v>0</v>
      </c>
      <c r="R532" s="181">
        <f>R526</f>
        <v>0</v>
      </c>
    </row>
    <row r="533" spans="1:18" s="164" customFormat="1" ht="35.1" customHeight="1" thickBot="1">
      <c r="A533" s="853" t="s">
        <v>274</v>
      </c>
      <c r="B533" s="854"/>
      <c r="C533" s="854"/>
      <c r="D533" s="854"/>
      <c r="E533" s="854"/>
      <c r="F533" s="858"/>
      <c r="G533" s="482">
        <f t="shared" si="34"/>
        <v>0</v>
      </c>
      <c r="H533" s="181">
        <f>H527</f>
        <v>0</v>
      </c>
      <c r="I533" s="181">
        <f t="shared" si="35"/>
        <v>0</v>
      </c>
      <c r="J533" s="181">
        <f t="shared" si="35"/>
        <v>0</v>
      </c>
      <c r="K533" s="181">
        <f t="shared" si="35"/>
        <v>0</v>
      </c>
      <c r="L533" s="181">
        <f t="shared" si="35"/>
        <v>0</v>
      </c>
      <c r="M533" s="181">
        <f t="shared" si="35"/>
        <v>0</v>
      </c>
      <c r="N533" s="181">
        <f t="shared" si="35"/>
        <v>0</v>
      </c>
      <c r="O533" s="181">
        <f t="shared" si="35"/>
        <v>1.6509999999999998</v>
      </c>
      <c r="P533" s="181">
        <f t="shared" si="35"/>
        <v>1.6509999999999998</v>
      </c>
      <c r="Q533" s="181">
        <f t="shared" si="35"/>
        <v>1.6509999999999998</v>
      </c>
      <c r="R533" s="181">
        <f>R527</f>
        <v>3.66</v>
      </c>
    </row>
    <row r="534" spans="1:18" s="224" customFormat="1" ht="57.75" customHeight="1" thickBot="1">
      <c r="A534" s="859" t="s">
        <v>622</v>
      </c>
      <c r="B534" s="860"/>
      <c r="C534" s="860"/>
      <c r="D534" s="860"/>
      <c r="E534" s="861"/>
      <c r="F534" s="862"/>
      <c r="G534" s="189">
        <f>SUM(G531:G532)</f>
        <v>0</v>
      </c>
      <c r="H534" s="182">
        <f>SUM(H531:H532)</f>
        <v>1.1930000000000001</v>
      </c>
      <c r="I534" s="187">
        <f t="shared" si="35"/>
        <v>1.1930000000000001</v>
      </c>
      <c r="J534" s="187">
        <f t="shared" si="35"/>
        <v>1.1930000000000001</v>
      </c>
      <c r="K534" s="187">
        <f t="shared" si="35"/>
        <v>1.1930000000000001</v>
      </c>
      <c r="L534" s="187">
        <f t="shared" si="35"/>
        <v>1.1930000000000001</v>
      </c>
      <c r="M534" s="187">
        <f t="shared" si="35"/>
        <v>1.1930000000000001</v>
      </c>
      <c r="N534" s="187">
        <f t="shared" si="35"/>
        <v>1.1930000000000001</v>
      </c>
      <c r="O534" s="187">
        <f t="shared" si="35"/>
        <v>1.1930000000000001</v>
      </c>
      <c r="P534" s="187">
        <f t="shared" si="35"/>
        <v>1.1930000000000001</v>
      </c>
      <c r="Q534" s="188">
        <f t="shared" si="35"/>
        <v>1.1930000000000001</v>
      </c>
      <c r="R534" s="182">
        <f>SUM(R531:R532)</f>
        <v>2.95</v>
      </c>
    </row>
    <row r="535" spans="1:18" s="224" customFormat="1" ht="77.25" customHeight="1" thickBot="1">
      <c r="A535" s="871" t="s">
        <v>623</v>
      </c>
      <c r="B535" s="872"/>
      <c r="C535" s="872"/>
      <c r="D535" s="872"/>
      <c r="E535" s="872"/>
      <c r="F535" s="873"/>
      <c r="G535" s="184">
        <f>SUM(G531:G533)</f>
        <v>0</v>
      </c>
      <c r="H535" s="189">
        <f>SUM(H531:H533)</f>
        <v>1.1930000000000001</v>
      </c>
      <c r="I535" s="184">
        <f t="shared" si="35"/>
        <v>1.1930000000000001</v>
      </c>
      <c r="J535" s="184">
        <f t="shared" si="35"/>
        <v>1.1930000000000001</v>
      </c>
      <c r="K535" s="184">
        <f t="shared" si="35"/>
        <v>1.1930000000000001</v>
      </c>
      <c r="L535" s="184">
        <f>SUM(L529,K535)</f>
        <v>1.1930000000000001</v>
      </c>
      <c r="M535" s="184">
        <f>SUM(M529,L535)</f>
        <v>1.1930000000000001</v>
      </c>
      <c r="N535" s="184">
        <f>SUM(N529,M535)</f>
        <v>1.1930000000000001</v>
      </c>
      <c r="O535" s="184">
        <f t="shared" si="35"/>
        <v>2.8439999999999999</v>
      </c>
      <c r="P535" s="184">
        <f t="shared" si="35"/>
        <v>2.8439999999999999</v>
      </c>
      <c r="Q535" s="185">
        <f t="shared" si="35"/>
        <v>2.8439999999999999</v>
      </c>
      <c r="R535" s="184">
        <f>SUM(R531:R533)</f>
        <v>6.61</v>
      </c>
    </row>
    <row r="536" spans="1:18" s="164" customFormat="1" thickBot="1">
      <c r="A536" s="874"/>
      <c r="B536" s="875"/>
      <c r="C536" s="875"/>
      <c r="D536" s="875"/>
      <c r="E536" s="875"/>
      <c r="F536" s="875"/>
      <c r="G536" s="870"/>
      <c r="H536" s="870"/>
      <c r="I536" s="870"/>
      <c r="J536" s="870"/>
      <c r="K536" s="870"/>
      <c r="L536" s="870"/>
      <c r="M536" s="870"/>
      <c r="N536" s="870"/>
      <c r="O536" s="870"/>
      <c r="P536" s="870"/>
      <c r="Q536" s="870"/>
      <c r="R536" s="398"/>
    </row>
    <row r="537" spans="1:18" s="164" customFormat="1" ht="42.75" customHeight="1" thickBot="1">
      <c r="A537" s="876" t="s">
        <v>275</v>
      </c>
      <c r="B537" s="877"/>
      <c r="C537" s="877"/>
      <c r="D537" s="877"/>
      <c r="E537" s="877"/>
      <c r="F537" s="877"/>
      <c r="G537" s="877"/>
      <c r="H537" s="877"/>
      <c r="I537" s="877"/>
      <c r="J537" s="877"/>
      <c r="K537" s="877"/>
      <c r="L537" s="877"/>
      <c r="M537" s="877"/>
      <c r="N537" s="877"/>
      <c r="O537" s="877"/>
      <c r="P537" s="877"/>
      <c r="Q537" s="877"/>
      <c r="R537" s="454"/>
    </row>
    <row r="538" spans="1:18" s="164" customFormat="1" ht="35.1" customHeight="1">
      <c r="A538" s="665">
        <v>90</v>
      </c>
      <c r="B538" s="536" t="s">
        <v>277</v>
      </c>
      <c r="C538" s="830" t="s">
        <v>276</v>
      </c>
      <c r="D538" s="536" t="s">
        <v>120</v>
      </c>
      <c r="E538" s="665" t="s">
        <v>17</v>
      </c>
      <c r="F538" s="102" t="s">
        <v>18</v>
      </c>
      <c r="G538" s="456">
        <f>R538*J5</f>
        <v>0</v>
      </c>
      <c r="H538" s="173"/>
      <c r="I538" s="138"/>
      <c r="J538" s="138">
        <v>0.248</v>
      </c>
      <c r="K538" s="138"/>
      <c r="L538" s="138"/>
      <c r="M538" s="138"/>
      <c r="N538" s="138"/>
      <c r="O538" s="138"/>
      <c r="P538" s="138"/>
      <c r="Q538" s="168"/>
      <c r="R538" s="384">
        <v>0.5</v>
      </c>
    </row>
    <row r="539" spans="1:18" s="164" customFormat="1" ht="35.1" customHeight="1">
      <c r="A539" s="666"/>
      <c r="B539" s="567" t="s">
        <v>278</v>
      </c>
      <c r="C539" s="692"/>
      <c r="D539" s="117"/>
      <c r="E539" s="839"/>
      <c r="F539" s="107" t="s">
        <v>19</v>
      </c>
      <c r="G539" s="468"/>
      <c r="H539" s="169"/>
      <c r="I539" s="139"/>
      <c r="J539" s="139"/>
      <c r="K539" s="139"/>
      <c r="L539" s="139"/>
      <c r="M539" s="139"/>
      <c r="N539" s="139"/>
      <c r="O539" s="139"/>
      <c r="P539" s="139"/>
      <c r="Q539" s="170"/>
      <c r="R539" s="385"/>
    </row>
    <row r="540" spans="1:18" s="164" customFormat="1" ht="33" customHeight="1" thickBot="1">
      <c r="A540" s="666"/>
      <c r="B540" s="505" t="s">
        <v>279</v>
      </c>
      <c r="C540" s="692"/>
      <c r="D540" s="562"/>
      <c r="E540" s="839"/>
      <c r="F540" s="125" t="s">
        <v>20</v>
      </c>
      <c r="G540" s="497"/>
      <c r="H540" s="191"/>
      <c r="I540" s="147"/>
      <c r="J540" s="147"/>
      <c r="K540" s="139"/>
      <c r="L540" s="139"/>
      <c r="M540" s="139"/>
      <c r="N540" s="139"/>
      <c r="O540" s="139"/>
      <c r="P540" s="139"/>
      <c r="Q540" s="170"/>
      <c r="R540" s="387"/>
    </row>
    <row r="541" spans="1:18" s="164" customFormat="1" ht="35.1" customHeight="1" thickBot="1">
      <c r="A541" s="667"/>
      <c r="B541" s="560"/>
      <c r="C541" s="681"/>
      <c r="D541" s="560"/>
      <c r="E541" s="840"/>
      <c r="F541" s="558"/>
      <c r="G541" s="470"/>
      <c r="H541" s="837"/>
      <c r="I541" s="838"/>
      <c r="J541" s="838"/>
      <c r="K541" s="838"/>
      <c r="L541" s="838"/>
      <c r="M541" s="838"/>
      <c r="N541" s="838"/>
      <c r="O541" s="838"/>
      <c r="P541" s="838"/>
      <c r="Q541" s="838"/>
      <c r="R541" s="558"/>
    </row>
    <row r="542" spans="1:18" s="164" customFormat="1" ht="35.1" hidden="1" customHeight="1" thickBot="1">
      <c r="A542" s="847" t="s">
        <v>280</v>
      </c>
      <c r="B542" s="848"/>
      <c r="C542" s="848"/>
      <c r="D542" s="848"/>
      <c r="E542" s="849"/>
      <c r="F542" s="179">
        <f>SUM(H542:Q542)</f>
        <v>0.248</v>
      </c>
      <c r="G542" s="481">
        <f>G538</f>
        <v>0</v>
      </c>
      <c r="H542" s="179">
        <f>H538</f>
        <v>0</v>
      </c>
      <c r="I542" s="179">
        <f t="shared" ref="I542:Q542" si="36">I538</f>
        <v>0</v>
      </c>
      <c r="J542" s="179">
        <f t="shared" si="36"/>
        <v>0.248</v>
      </c>
      <c r="K542" s="179">
        <f t="shared" si="36"/>
        <v>0</v>
      </c>
      <c r="L542" s="179">
        <f t="shared" si="36"/>
        <v>0</v>
      </c>
      <c r="M542" s="179">
        <f t="shared" si="36"/>
        <v>0</v>
      </c>
      <c r="N542" s="179">
        <f t="shared" si="36"/>
        <v>0</v>
      </c>
      <c r="O542" s="179">
        <f t="shared" si="36"/>
        <v>0</v>
      </c>
      <c r="P542" s="179">
        <f t="shared" si="36"/>
        <v>0</v>
      </c>
      <c r="Q542" s="371">
        <f t="shared" si="36"/>
        <v>0</v>
      </c>
      <c r="R542" s="179">
        <f>R538</f>
        <v>0.5</v>
      </c>
    </row>
    <row r="543" spans="1:18" s="164" customFormat="1" ht="35.1" hidden="1" customHeight="1" thickBot="1">
      <c r="A543" s="850" t="s">
        <v>281</v>
      </c>
      <c r="B543" s="851"/>
      <c r="C543" s="851"/>
      <c r="D543" s="851"/>
      <c r="E543" s="852"/>
      <c r="F543" s="179">
        <f>SUM(H543:Q543)</f>
        <v>0</v>
      </c>
      <c r="G543" s="481">
        <f t="shared" ref="G543:R544" si="37">G539</f>
        <v>0</v>
      </c>
      <c r="H543" s="179">
        <f t="shared" si="37"/>
        <v>0</v>
      </c>
      <c r="I543" s="179">
        <f t="shared" si="37"/>
        <v>0</v>
      </c>
      <c r="J543" s="179">
        <f t="shared" si="37"/>
        <v>0</v>
      </c>
      <c r="K543" s="179">
        <f t="shared" si="37"/>
        <v>0</v>
      </c>
      <c r="L543" s="179">
        <f t="shared" si="37"/>
        <v>0</v>
      </c>
      <c r="M543" s="179">
        <f t="shared" si="37"/>
        <v>0</v>
      </c>
      <c r="N543" s="179">
        <f t="shared" si="37"/>
        <v>0</v>
      </c>
      <c r="O543" s="179">
        <f t="shared" si="37"/>
        <v>0</v>
      </c>
      <c r="P543" s="179">
        <f t="shared" si="37"/>
        <v>0</v>
      </c>
      <c r="Q543" s="371">
        <f t="shared" si="37"/>
        <v>0</v>
      </c>
      <c r="R543" s="179">
        <f t="shared" si="37"/>
        <v>0</v>
      </c>
    </row>
    <row r="544" spans="1:18" s="164" customFormat="1" ht="35.1" hidden="1" customHeight="1" thickBot="1">
      <c r="A544" s="853" t="s">
        <v>282</v>
      </c>
      <c r="B544" s="854"/>
      <c r="C544" s="854"/>
      <c r="D544" s="854"/>
      <c r="E544" s="855"/>
      <c r="F544" s="181">
        <f>SUM(H544:Q544)</f>
        <v>0</v>
      </c>
      <c r="G544" s="481">
        <f t="shared" si="37"/>
        <v>0</v>
      </c>
      <c r="H544" s="179">
        <f t="shared" si="37"/>
        <v>0</v>
      </c>
      <c r="I544" s="179">
        <f t="shared" si="37"/>
        <v>0</v>
      </c>
      <c r="J544" s="179">
        <f t="shared" si="37"/>
        <v>0</v>
      </c>
      <c r="K544" s="179">
        <f t="shared" si="37"/>
        <v>0</v>
      </c>
      <c r="L544" s="179">
        <f t="shared" si="37"/>
        <v>0</v>
      </c>
      <c r="M544" s="179">
        <f t="shared" si="37"/>
        <v>0</v>
      </c>
      <c r="N544" s="179">
        <f t="shared" si="37"/>
        <v>0</v>
      </c>
      <c r="O544" s="179">
        <f t="shared" si="37"/>
        <v>0</v>
      </c>
      <c r="P544" s="179">
        <f t="shared" si="37"/>
        <v>0</v>
      </c>
      <c r="Q544" s="371">
        <f t="shared" si="37"/>
        <v>0</v>
      </c>
      <c r="R544" s="179">
        <f t="shared" si="37"/>
        <v>0</v>
      </c>
    </row>
    <row r="545" spans="1:18" s="224" customFormat="1" ht="42" hidden="1" customHeight="1" thickBot="1">
      <c r="A545" s="859" t="s">
        <v>624</v>
      </c>
      <c r="B545" s="860"/>
      <c r="C545" s="860"/>
      <c r="D545" s="860"/>
      <c r="E545" s="862"/>
      <c r="F545" s="182">
        <f>SUM(F542:F543)</f>
        <v>0.248</v>
      </c>
      <c r="G545" s="189">
        <f>SUM(G542:G543)</f>
        <v>0</v>
      </c>
      <c r="H545" s="182">
        <f>SUM(H542:H543)</f>
        <v>0</v>
      </c>
      <c r="I545" s="182">
        <f>SUM(I542:I543)</f>
        <v>0</v>
      </c>
      <c r="J545" s="182">
        <f>SUM(J542:J543)</f>
        <v>0.248</v>
      </c>
      <c r="K545" s="182">
        <f t="shared" ref="K545:Q545" si="38">SUM(K542:K543)</f>
        <v>0</v>
      </c>
      <c r="L545" s="182">
        <f t="shared" si="38"/>
        <v>0</v>
      </c>
      <c r="M545" s="182">
        <f t="shared" si="38"/>
        <v>0</v>
      </c>
      <c r="N545" s="182">
        <f t="shared" si="38"/>
        <v>0</v>
      </c>
      <c r="O545" s="182">
        <f t="shared" si="38"/>
        <v>0</v>
      </c>
      <c r="P545" s="182">
        <f t="shared" si="38"/>
        <v>0</v>
      </c>
      <c r="Q545" s="183">
        <f t="shared" si="38"/>
        <v>0</v>
      </c>
      <c r="R545" s="182">
        <f>SUM(R542:R543)</f>
        <v>0.5</v>
      </c>
    </row>
    <row r="546" spans="1:18" s="224" customFormat="1" ht="52.5" hidden="1" customHeight="1" thickBot="1">
      <c r="A546" s="866" t="s">
        <v>625</v>
      </c>
      <c r="B546" s="867"/>
      <c r="C546" s="867"/>
      <c r="D546" s="867"/>
      <c r="E546" s="868"/>
      <c r="F546" s="184">
        <f>SUM(F542:F544)</f>
        <v>0.248</v>
      </c>
      <c r="G546" s="184">
        <f t="shared" ref="G546:R546" si="39">SUM(G542:G544)</f>
        <v>0</v>
      </c>
      <c r="H546" s="184">
        <f t="shared" si="39"/>
        <v>0</v>
      </c>
      <c r="I546" s="184">
        <f t="shared" si="39"/>
        <v>0</v>
      </c>
      <c r="J546" s="184">
        <f t="shared" si="39"/>
        <v>0.248</v>
      </c>
      <c r="K546" s="184">
        <f t="shared" si="39"/>
        <v>0</v>
      </c>
      <c r="L546" s="184">
        <f t="shared" si="39"/>
        <v>0</v>
      </c>
      <c r="M546" s="184">
        <f t="shared" si="39"/>
        <v>0</v>
      </c>
      <c r="N546" s="184">
        <f t="shared" si="39"/>
        <v>0</v>
      </c>
      <c r="O546" s="184">
        <f t="shared" si="39"/>
        <v>0</v>
      </c>
      <c r="P546" s="184">
        <f t="shared" si="39"/>
        <v>0</v>
      </c>
      <c r="Q546" s="185">
        <f t="shared" si="39"/>
        <v>0</v>
      </c>
      <c r="R546" s="184">
        <f t="shared" si="39"/>
        <v>0.5</v>
      </c>
    </row>
    <row r="547" spans="1:18" s="164" customFormat="1" ht="35.1" customHeight="1" thickBot="1">
      <c r="A547" s="533"/>
      <c r="B547" s="534"/>
      <c r="C547" s="190"/>
      <c r="D547" s="534"/>
      <c r="E547" s="534"/>
      <c r="F547" s="534"/>
      <c r="G547" s="483"/>
      <c r="H547" s="534"/>
      <c r="I547" s="534"/>
      <c r="J547" s="534"/>
      <c r="K547" s="534"/>
      <c r="L547" s="534"/>
      <c r="M547" s="534"/>
      <c r="N547" s="534"/>
      <c r="O547" s="534"/>
      <c r="P547" s="534"/>
      <c r="Q547" s="534"/>
      <c r="R547" s="337"/>
    </row>
    <row r="548" spans="1:18" s="164" customFormat="1" ht="35.1" customHeight="1" thickBot="1">
      <c r="A548" s="847" t="s">
        <v>283</v>
      </c>
      <c r="B548" s="848"/>
      <c r="C548" s="848"/>
      <c r="D548" s="848"/>
      <c r="E548" s="848"/>
      <c r="F548" s="856"/>
      <c r="G548" s="482">
        <f t="shared" ref="G548:H550" si="40">G542</f>
        <v>0</v>
      </c>
      <c r="H548" s="181">
        <f t="shared" si="40"/>
        <v>0</v>
      </c>
      <c r="I548" s="181">
        <f t="shared" ref="I548:Q552" si="41">SUM(I542,H548)</f>
        <v>0</v>
      </c>
      <c r="J548" s="181">
        <f t="shared" si="41"/>
        <v>0.248</v>
      </c>
      <c r="K548" s="181">
        <f t="shared" si="41"/>
        <v>0.248</v>
      </c>
      <c r="L548" s="181">
        <f t="shared" si="41"/>
        <v>0.248</v>
      </c>
      <c r="M548" s="181">
        <f t="shared" si="41"/>
        <v>0.248</v>
      </c>
      <c r="N548" s="181">
        <f t="shared" si="41"/>
        <v>0.248</v>
      </c>
      <c r="O548" s="181">
        <f t="shared" si="41"/>
        <v>0.248</v>
      </c>
      <c r="P548" s="181">
        <f t="shared" si="41"/>
        <v>0.248</v>
      </c>
      <c r="Q548" s="186">
        <f t="shared" si="41"/>
        <v>0.248</v>
      </c>
      <c r="R548" s="181">
        <f>R542</f>
        <v>0.5</v>
      </c>
    </row>
    <row r="549" spans="1:18" s="164" customFormat="1" ht="35.1" customHeight="1" thickBot="1">
      <c r="A549" s="850" t="s">
        <v>284</v>
      </c>
      <c r="B549" s="851"/>
      <c r="C549" s="851"/>
      <c r="D549" s="851"/>
      <c r="E549" s="851"/>
      <c r="F549" s="857"/>
      <c r="G549" s="482">
        <f t="shared" si="40"/>
        <v>0</v>
      </c>
      <c r="H549" s="181">
        <f t="shared" si="40"/>
        <v>0</v>
      </c>
      <c r="I549" s="181">
        <f t="shared" si="41"/>
        <v>0</v>
      </c>
      <c r="J549" s="181">
        <f t="shared" si="41"/>
        <v>0</v>
      </c>
      <c r="K549" s="181">
        <f t="shared" si="41"/>
        <v>0</v>
      </c>
      <c r="L549" s="181">
        <f t="shared" si="41"/>
        <v>0</v>
      </c>
      <c r="M549" s="181">
        <f t="shared" si="41"/>
        <v>0</v>
      </c>
      <c r="N549" s="181">
        <f t="shared" si="41"/>
        <v>0</v>
      </c>
      <c r="O549" s="181">
        <f t="shared" si="41"/>
        <v>0</v>
      </c>
      <c r="P549" s="181">
        <f t="shared" si="41"/>
        <v>0</v>
      </c>
      <c r="Q549" s="186">
        <f t="shared" si="41"/>
        <v>0</v>
      </c>
      <c r="R549" s="181">
        <f>R543</f>
        <v>0</v>
      </c>
    </row>
    <row r="550" spans="1:18" s="164" customFormat="1" ht="35.1" customHeight="1" thickBot="1">
      <c r="A550" s="853" t="s">
        <v>285</v>
      </c>
      <c r="B550" s="854"/>
      <c r="C550" s="854"/>
      <c r="D550" s="854"/>
      <c r="E550" s="854"/>
      <c r="F550" s="858"/>
      <c r="G550" s="482">
        <f t="shared" si="40"/>
        <v>0</v>
      </c>
      <c r="H550" s="181">
        <f t="shared" si="40"/>
        <v>0</v>
      </c>
      <c r="I550" s="181">
        <f t="shared" si="41"/>
        <v>0</v>
      </c>
      <c r="J550" s="181">
        <f t="shared" si="41"/>
        <v>0</v>
      </c>
      <c r="K550" s="181">
        <f t="shared" si="41"/>
        <v>0</v>
      </c>
      <c r="L550" s="181">
        <f t="shared" si="41"/>
        <v>0</v>
      </c>
      <c r="M550" s="181">
        <f t="shared" si="41"/>
        <v>0</v>
      </c>
      <c r="N550" s="181">
        <f t="shared" si="41"/>
        <v>0</v>
      </c>
      <c r="O550" s="181">
        <f t="shared" si="41"/>
        <v>0</v>
      </c>
      <c r="P550" s="181">
        <f t="shared" si="41"/>
        <v>0</v>
      </c>
      <c r="Q550" s="186">
        <f t="shared" si="41"/>
        <v>0</v>
      </c>
      <c r="R550" s="181">
        <f>R544</f>
        <v>0</v>
      </c>
    </row>
    <row r="551" spans="1:18" s="224" customFormat="1" ht="72" customHeight="1" thickBot="1">
      <c r="A551" s="859" t="s">
        <v>626</v>
      </c>
      <c r="B551" s="860"/>
      <c r="C551" s="860"/>
      <c r="D551" s="860"/>
      <c r="E551" s="861"/>
      <c r="F551" s="862"/>
      <c r="G551" s="189">
        <f>SUM(G548:G549)</f>
        <v>0</v>
      </c>
      <c r="H551" s="182">
        <f>SUM(H548:H549)</f>
        <v>0</v>
      </c>
      <c r="I551" s="187">
        <f t="shared" si="41"/>
        <v>0</v>
      </c>
      <c r="J551" s="187">
        <f t="shared" si="41"/>
        <v>0.248</v>
      </c>
      <c r="K551" s="187">
        <f t="shared" si="41"/>
        <v>0.248</v>
      </c>
      <c r="L551" s="187">
        <f t="shared" si="41"/>
        <v>0.248</v>
      </c>
      <c r="M551" s="187">
        <f t="shared" si="41"/>
        <v>0.248</v>
      </c>
      <c r="N551" s="187">
        <f t="shared" si="41"/>
        <v>0.248</v>
      </c>
      <c r="O551" s="187">
        <f t="shared" si="41"/>
        <v>0.248</v>
      </c>
      <c r="P551" s="187">
        <f t="shared" si="41"/>
        <v>0.248</v>
      </c>
      <c r="Q551" s="188">
        <f t="shared" si="41"/>
        <v>0.248</v>
      </c>
      <c r="R551" s="182">
        <f>SUM(R548:R549)</f>
        <v>0.5</v>
      </c>
    </row>
    <row r="552" spans="1:18" s="224" customFormat="1" ht="74.25" customHeight="1" thickBot="1">
      <c r="A552" s="871" t="s">
        <v>627</v>
      </c>
      <c r="B552" s="872"/>
      <c r="C552" s="872"/>
      <c r="D552" s="872"/>
      <c r="E552" s="872"/>
      <c r="F552" s="873"/>
      <c r="G552" s="184">
        <f>SUM(G548:G550)</f>
        <v>0</v>
      </c>
      <c r="H552" s="184">
        <f>SUM(H548:H550)</f>
        <v>0</v>
      </c>
      <c r="I552" s="184">
        <f t="shared" si="41"/>
        <v>0</v>
      </c>
      <c r="J552" s="184">
        <f t="shared" si="41"/>
        <v>0.248</v>
      </c>
      <c r="K552" s="184">
        <f t="shared" si="41"/>
        <v>0.248</v>
      </c>
      <c r="L552" s="184">
        <f t="shared" si="41"/>
        <v>0.248</v>
      </c>
      <c r="M552" s="184">
        <f t="shared" si="41"/>
        <v>0.248</v>
      </c>
      <c r="N552" s="184">
        <f t="shared" si="41"/>
        <v>0.248</v>
      </c>
      <c r="O552" s="184">
        <f t="shared" si="41"/>
        <v>0.248</v>
      </c>
      <c r="P552" s="184">
        <f t="shared" si="41"/>
        <v>0.248</v>
      </c>
      <c r="Q552" s="185">
        <f t="shared" si="41"/>
        <v>0.248</v>
      </c>
      <c r="R552" s="184">
        <f>SUM(R548:R550)</f>
        <v>0.5</v>
      </c>
    </row>
    <row r="553" spans="1:18" s="164" customFormat="1" thickBot="1">
      <c r="A553" s="874"/>
      <c r="B553" s="875"/>
      <c r="C553" s="875"/>
      <c r="D553" s="875"/>
      <c r="E553" s="875"/>
      <c r="F553" s="875"/>
      <c r="G553" s="875"/>
      <c r="H553" s="875"/>
      <c r="I553" s="875"/>
      <c r="J553" s="875"/>
      <c r="K553" s="875"/>
      <c r="L553" s="875"/>
      <c r="M553" s="875"/>
      <c r="N553" s="875"/>
      <c r="O553" s="875"/>
      <c r="P553" s="875"/>
      <c r="Q553" s="875"/>
      <c r="R553" s="398"/>
    </row>
    <row r="554" spans="1:18" s="164" customFormat="1" ht="35.1" customHeight="1" thickBot="1">
      <c r="A554" s="876" t="s">
        <v>286</v>
      </c>
      <c r="B554" s="877"/>
      <c r="C554" s="877"/>
      <c r="D554" s="877"/>
      <c r="E554" s="877"/>
      <c r="F554" s="877"/>
      <c r="G554" s="877"/>
      <c r="H554" s="877"/>
      <c r="I554" s="877"/>
      <c r="J554" s="877"/>
      <c r="K554" s="877"/>
      <c r="L554" s="877"/>
      <c r="M554" s="877"/>
      <c r="N554" s="877"/>
      <c r="O554" s="877"/>
      <c r="P554" s="877"/>
      <c r="Q554" s="877"/>
      <c r="R554" s="454"/>
    </row>
    <row r="555" spans="1:18" s="164" customFormat="1" ht="35.1" customHeight="1">
      <c r="A555" s="665">
        <v>91</v>
      </c>
      <c r="B555" s="536" t="s">
        <v>288</v>
      </c>
      <c r="C555" s="830" t="s">
        <v>287</v>
      </c>
      <c r="D555" s="536" t="s">
        <v>193</v>
      </c>
      <c r="E555" s="665" t="s">
        <v>17</v>
      </c>
      <c r="F555" s="102" t="s">
        <v>18</v>
      </c>
      <c r="G555" s="456">
        <f>R555*J5</f>
        <v>0</v>
      </c>
      <c r="H555" s="173"/>
      <c r="I555" s="173">
        <v>0.78100000000000003</v>
      </c>
      <c r="J555" s="138"/>
      <c r="K555" s="138"/>
      <c r="L555" s="138"/>
      <c r="M555" s="138"/>
      <c r="N555" s="138"/>
      <c r="O555" s="138"/>
      <c r="P555" s="138"/>
      <c r="Q555" s="168"/>
      <c r="R555" s="384">
        <v>2.4</v>
      </c>
    </row>
    <row r="556" spans="1:18" s="164" customFormat="1" ht="35.1" customHeight="1">
      <c r="A556" s="666"/>
      <c r="B556" s="505" t="s">
        <v>289</v>
      </c>
      <c r="C556" s="692"/>
      <c r="D556" s="133"/>
      <c r="E556" s="839"/>
      <c r="F556" s="107" t="s">
        <v>19</v>
      </c>
      <c r="G556" s="468"/>
      <c r="H556" s="448"/>
      <c r="I556" s="169"/>
      <c r="J556" s="139"/>
      <c r="K556" s="139"/>
      <c r="L556" s="139"/>
      <c r="M556" s="139"/>
      <c r="N556" s="139"/>
      <c r="O556" s="139"/>
      <c r="P556" s="139"/>
      <c r="Q556" s="170"/>
      <c r="R556" s="399"/>
    </row>
    <row r="557" spans="1:18" s="164" customFormat="1" ht="35.1" customHeight="1" thickBot="1">
      <c r="A557" s="666"/>
      <c r="B557" s="559" t="s">
        <v>290</v>
      </c>
      <c r="C557" s="692"/>
      <c r="D557" s="562"/>
      <c r="E557" s="839"/>
      <c r="F557" s="125" t="s">
        <v>20</v>
      </c>
      <c r="G557" s="497"/>
      <c r="H557" s="449"/>
      <c r="I557" s="191"/>
      <c r="J557" s="147"/>
      <c r="K557" s="147"/>
      <c r="L557" s="147"/>
      <c r="M557" s="147"/>
      <c r="N557" s="147"/>
      <c r="O557" s="147"/>
      <c r="P557" s="147"/>
      <c r="Q557" s="171"/>
      <c r="R557" s="400"/>
    </row>
    <row r="558" spans="1:18" s="164" customFormat="1" ht="35.1" customHeight="1" thickBot="1">
      <c r="A558" s="667"/>
      <c r="B558" s="560" t="s">
        <v>291</v>
      </c>
      <c r="C558" s="681"/>
      <c r="D558" s="560"/>
      <c r="E558" s="840"/>
      <c r="F558" s="192"/>
      <c r="G558" s="484"/>
      <c r="H558" s="878"/>
      <c r="I558" s="631"/>
      <c r="J558" s="631"/>
      <c r="K558" s="631"/>
      <c r="L558" s="631"/>
      <c r="M558" s="631"/>
      <c r="N558" s="631"/>
      <c r="O558" s="631"/>
      <c r="P558" s="631"/>
      <c r="Q558" s="631"/>
      <c r="R558" s="192"/>
    </row>
    <row r="559" spans="1:18" s="164" customFormat="1" ht="35.1" customHeight="1">
      <c r="A559" s="665">
        <v>92</v>
      </c>
      <c r="B559" s="536" t="s">
        <v>292</v>
      </c>
      <c r="C559" s="830" t="s">
        <v>287</v>
      </c>
      <c r="D559" s="536" t="s">
        <v>293</v>
      </c>
      <c r="E559" s="665" t="s">
        <v>17</v>
      </c>
      <c r="F559" s="102" t="s">
        <v>18</v>
      </c>
      <c r="G559" s="456">
        <f>R559*J5</f>
        <v>0</v>
      </c>
      <c r="H559" s="173"/>
      <c r="I559" s="173">
        <v>0.16500000000000001</v>
      </c>
      <c r="J559" s="138"/>
      <c r="K559" s="138"/>
      <c r="L559" s="138"/>
      <c r="M559" s="138"/>
      <c r="N559" s="138"/>
      <c r="O559" s="138"/>
      <c r="P559" s="138"/>
      <c r="Q559" s="168"/>
      <c r="R559" s="384">
        <v>0.5</v>
      </c>
    </row>
    <row r="560" spans="1:18" s="164" customFormat="1" ht="35.1" customHeight="1">
      <c r="A560" s="666"/>
      <c r="B560" s="505" t="s">
        <v>294</v>
      </c>
      <c r="C560" s="692"/>
      <c r="D560" s="133"/>
      <c r="E560" s="839"/>
      <c r="F560" s="107" t="s">
        <v>19</v>
      </c>
      <c r="G560" s="468"/>
      <c r="H560" s="448"/>
      <c r="I560" s="169"/>
      <c r="J560" s="139"/>
      <c r="K560" s="139"/>
      <c r="L560" s="139"/>
      <c r="M560" s="139"/>
      <c r="N560" s="139"/>
      <c r="O560" s="139"/>
      <c r="P560" s="139"/>
      <c r="Q560" s="170"/>
      <c r="R560" s="399"/>
    </row>
    <row r="561" spans="1:18" s="164" customFormat="1" ht="35.1" customHeight="1" thickBot="1">
      <c r="A561" s="666"/>
      <c r="B561" s="559" t="s">
        <v>295</v>
      </c>
      <c r="C561" s="692"/>
      <c r="D561" s="562"/>
      <c r="E561" s="839"/>
      <c r="F561" s="125" t="s">
        <v>20</v>
      </c>
      <c r="G561" s="497"/>
      <c r="H561" s="449"/>
      <c r="I561" s="191"/>
      <c r="J561" s="147"/>
      <c r="K561" s="147"/>
      <c r="L561" s="147"/>
      <c r="M561" s="147"/>
      <c r="N561" s="147"/>
      <c r="O561" s="147"/>
      <c r="P561" s="147"/>
      <c r="Q561" s="171"/>
      <c r="R561" s="400"/>
    </row>
    <row r="562" spans="1:18" s="164" customFormat="1" ht="35.1" customHeight="1" thickBot="1">
      <c r="A562" s="667"/>
      <c r="B562" s="560"/>
      <c r="C562" s="681"/>
      <c r="D562" s="560"/>
      <c r="E562" s="840"/>
      <c r="F562" s="192"/>
      <c r="G562" s="484"/>
      <c r="H562" s="878"/>
      <c r="I562" s="631"/>
      <c r="J562" s="631"/>
      <c r="K562" s="631"/>
      <c r="L562" s="631"/>
      <c r="M562" s="631"/>
      <c r="N562" s="631"/>
      <c r="O562" s="631"/>
      <c r="P562" s="631"/>
      <c r="Q562" s="631"/>
      <c r="R562" s="192"/>
    </row>
    <row r="563" spans="1:18" s="164" customFormat="1" ht="35.1" hidden="1" customHeight="1" thickBot="1">
      <c r="A563" s="847" t="s">
        <v>296</v>
      </c>
      <c r="B563" s="848"/>
      <c r="C563" s="848"/>
      <c r="D563" s="848"/>
      <c r="E563" s="849"/>
      <c r="F563" s="179">
        <f>SUM(H563:Q563)</f>
        <v>0.94600000000000006</v>
      </c>
      <c r="G563" s="481">
        <f t="shared" ref="G563:Q565" si="42">G555+G559</f>
        <v>0</v>
      </c>
      <c r="H563" s="179">
        <f t="shared" si="42"/>
        <v>0</v>
      </c>
      <c r="I563" s="179">
        <f t="shared" si="42"/>
        <v>0.94600000000000006</v>
      </c>
      <c r="J563" s="179">
        <f t="shared" si="42"/>
        <v>0</v>
      </c>
      <c r="K563" s="179">
        <f t="shared" si="42"/>
        <v>0</v>
      </c>
      <c r="L563" s="179">
        <f t="shared" si="42"/>
        <v>0</v>
      </c>
      <c r="M563" s="179">
        <f t="shared" si="42"/>
        <v>0</v>
      </c>
      <c r="N563" s="179">
        <f t="shared" si="42"/>
        <v>0</v>
      </c>
      <c r="O563" s="179">
        <f t="shared" si="42"/>
        <v>0</v>
      </c>
      <c r="P563" s="179">
        <f t="shared" si="42"/>
        <v>0</v>
      </c>
      <c r="Q563" s="371">
        <f t="shared" si="42"/>
        <v>0</v>
      </c>
      <c r="R563" s="179">
        <f>R555+R559</f>
        <v>2.9</v>
      </c>
    </row>
    <row r="564" spans="1:18" s="164" customFormat="1" ht="35.1" hidden="1" customHeight="1" thickBot="1">
      <c r="A564" s="850" t="s">
        <v>297</v>
      </c>
      <c r="B564" s="851"/>
      <c r="C564" s="851"/>
      <c r="D564" s="851"/>
      <c r="E564" s="852"/>
      <c r="F564" s="180">
        <f>SUM(H564:Q564)</f>
        <v>0</v>
      </c>
      <c r="G564" s="481">
        <f t="shared" si="42"/>
        <v>0</v>
      </c>
      <c r="H564" s="179">
        <f t="shared" si="42"/>
        <v>0</v>
      </c>
      <c r="I564" s="179">
        <f t="shared" si="42"/>
        <v>0</v>
      </c>
      <c r="J564" s="179">
        <f t="shared" si="42"/>
        <v>0</v>
      </c>
      <c r="K564" s="179">
        <f t="shared" si="42"/>
        <v>0</v>
      </c>
      <c r="L564" s="179">
        <f t="shared" si="42"/>
        <v>0</v>
      </c>
      <c r="M564" s="179">
        <f t="shared" si="42"/>
        <v>0</v>
      </c>
      <c r="N564" s="179">
        <f t="shared" si="42"/>
        <v>0</v>
      </c>
      <c r="O564" s="179">
        <f t="shared" si="42"/>
        <v>0</v>
      </c>
      <c r="P564" s="179">
        <f t="shared" si="42"/>
        <v>0</v>
      </c>
      <c r="Q564" s="371">
        <f t="shared" si="42"/>
        <v>0</v>
      </c>
      <c r="R564" s="179">
        <f>R556+R560</f>
        <v>0</v>
      </c>
    </row>
    <row r="565" spans="1:18" s="164" customFormat="1" ht="35.1" hidden="1" customHeight="1" thickBot="1">
      <c r="A565" s="853" t="s">
        <v>298</v>
      </c>
      <c r="B565" s="854"/>
      <c r="C565" s="854"/>
      <c r="D565" s="854"/>
      <c r="E565" s="855"/>
      <c r="F565" s="181">
        <f>SUM(H565:Q565)</f>
        <v>0</v>
      </c>
      <c r="G565" s="481">
        <f t="shared" si="42"/>
        <v>0</v>
      </c>
      <c r="H565" s="179">
        <f t="shared" si="42"/>
        <v>0</v>
      </c>
      <c r="I565" s="179">
        <f t="shared" si="42"/>
        <v>0</v>
      </c>
      <c r="J565" s="179">
        <f t="shared" si="42"/>
        <v>0</v>
      </c>
      <c r="K565" s="179">
        <f t="shared" si="42"/>
        <v>0</v>
      </c>
      <c r="L565" s="179">
        <f t="shared" si="42"/>
        <v>0</v>
      </c>
      <c r="M565" s="179">
        <f t="shared" si="42"/>
        <v>0</v>
      </c>
      <c r="N565" s="179">
        <f t="shared" si="42"/>
        <v>0</v>
      </c>
      <c r="O565" s="179">
        <f t="shared" si="42"/>
        <v>0</v>
      </c>
      <c r="P565" s="179">
        <f t="shared" si="42"/>
        <v>0</v>
      </c>
      <c r="Q565" s="371">
        <f t="shared" si="42"/>
        <v>0</v>
      </c>
      <c r="R565" s="179">
        <f>R557+R561</f>
        <v>0</v>
      </c>
    </row>
    <row r="566" spans="1:18" s="224" customFormat="1" ht="57" hidden="1" customHeight="1" thickBot="1">
      <c r="A566" s="859" t="s">
        <v>628</v>
      </c>
      <c r="B566" s="860"/>
      <c r="C566" s="860"/>
      <c r="D566" s="860"/>
      <c r="E566" s="862"/>
      <c r="F566" s="182">
        <f>SUM(F563:F564)</f>
        <v>0.94600000000000006</v>
      </c>
      <c r="G566" s="189">
        <f>SUM(G563:G564)</f>
        <v>0</v>
      </c>
      <c r="H566" s="182">
        <f>SUM(H563:H564)</f>
        <v>0</v>
      </c>
      <c r="I566" s="182">
        <f>SUM(I563:I564)</f>
        <v>0.94600000000000006</v>
      </c>
      <c r="J566" s="182">
        <f>SUM(J563:J564)</f>
        <v>0</v>
      </c>
      <c r="K566" s="182">
        <f t="shared" ref="K566:Q566" si="43">SUM(K563:K564)</f>
        <v>0</v>
      </c>
      <c r="L566" s="182">
        <f t="shared" si="43"/>
        <v>0</v>
      </c>
      <c r="M566" s="182">
        <f t="shared" si="43"/>
        <v>0</v>
      </c>
      <c r="N566" s="182">
        <f t="shared" si="43"/>
        <v>0</v>
      </c>
      <c r="O566" s="182">
        <f t="shared" si="43"/>
        <v>0</v>
      </c>
      <c r="P566" s="182">
        <f t="shared" si="43"/>
        <v>0</v>
      </c>
      <c r="Q566" s="183">
        <f t="shared" si="43"/>
        <v>0</v>
      </c>
      <c r="R566" s="182">
        <f>SUM(R563:R564)</f>
        <v>2.9</v>
      </c>
    </row>
    <row r="567" spans="1:18" s="224" customFormat="1" ht="54.75" hidden="1" customHeight="1" thickBot="1">
      <c r="A567" s="866" t="s">
        <v>629</v>
      </c>
      <c r="B567" s="867"/>
      <c r="C567" s="867"/>
      <c r="D567" s="867"/>
      <c r="E567" s="868"/>
      <c r="F567" s="189">
        <f>SUM(F563:F565)</f>
        <v>0.94600000000000006</v>
      </c>
      <c r="G567" s="189">
        <f t="shared" ref="G567:R567" si="44">SUM(G563:G565)</f>
        <v>0</v>
      </c>
      <c r="H567" s="189">
        <f t="shared" si="44"/>
        <v>0</v>
      </c>
      <c r="I567" s="189">
        <f t="shared" si="44"/>
        <v>0.94600000000000006</v>
      </c>
      <c r="J567" s="189">
        <f t="shared" si="44"/>
        <v>0</v>
      </c>
      <c r="K567" s="189">
        <f t="shared" si="44"/>
        <v>0</v>
      </c>
      <c r="L567" s="189">
        <f t="shared" si="44"/>
        <v>0</v>
      </c>
      <c r="M567" s="189">
        <f t="shared" si="44"/>
        <v>0</v>
      </c>
      <c r="N567" s="189">
        <f t="shared" si="44"/>
        <v>0</v>
      </c>
      <c r="O567" s="189">
        <f t="shared" si="44"/>
        <v>0</v>
      </c>
      <c r="P567" s="189">
        <f t="shared" si="44"/>
        <v>0</v>
      </c>
      <c r="Q567" s="193">
        <f t="shared" si="44"/>
        <v>0</v>
      </c>
      <c r="R567" s="189">
        <f t="shared" si="44"/>
        <v>2.9</v>
      </c>
    </row>
    <row r="568" spans="1:18" s="164" customFormat="1" ht="35.1" customHeight="1" thickBot="1">
      <c r="A568" s="874"/>
      <c r="B568" s="875"/>
      <c r="C568" s="875"/>
      <c r="D568" s="875"/>
      <c r="E568" s="875"/>
      <c r="F568" s="875"/>
      <c r="G568" s="875"/>
      <c r="H568" s="875"/>
      <c r="I568" s="875"/>
      <c r="J568" s="875"/>
      <c r="K568" s="875"/>
      <c r="L568" s="875"/>
      <c r="M568" s="875"/>
      <c r="N568" s="875"/>
      <c r="O568" s="875"/>
      <c r="P568" s="875"/>
      <c r="Q568" s="875"/>
      <c r="R568" s="398"/>
    </row>
    <row r="569" spans="1:18" s="164" customFormat="1" ht="35.1" customHeight="1" thickBot="1">
      <c r="A569" s="847" t="s">
        <v>299</v>
      </c>
      <c r="B569" s="848"/>
      <c r="C569" s="848"/>
      <c r="D569" s="848"/>
      <c r="E569" s="848"/>
      <c r="F569" s="856"/>
      <c r="G569" s="482">
        <f t="shared" ref="G569:H571" si="45">G563</f>
        <v>0</v>
      </c>
      <c r="H569" s="181">
        <f t="shared" si="45"/>
        <v>0</v>
      </c>
      <c r="I569" s="181">
        <f t="shared" ref="I569:Q573" si="46">SUM(I563,H569)</f>
        <v>0.94600000000000006</v>
      </c>
      <c r="J569" s="181">
        <f t="shared" si="46"/>
        <v>0.94600000000000006</v>
      </c>
      <c r="K569" s="181">
        <f t="shared" si="46"/>
        <v>0.94600000000000006</v>
      </c>
      <c r="L569" s="181">
        <f t="shared" si="46"/>
        <v>0.94600000000000006</v>
      </c>
      <c r="M569" s="181">
        <f t="shared" si="46"/>
        <v>0.94600000000000006</v>
      </c>
      <c r="N569" s="181">
        <f t="shared" si="46"/>
        <v>0.94600000000000006</v>
      </c>
      <c r="O569" s="181">
        <f t="shared" si="46"/>
        <v>0.94600000000000006</v>
      </c>
      <c r="P569" s="181">
        <f t="shared" si="46"/>
        <v>0.94600000000000006</v>
      </c>
      <c r="Q569" s="186">
        <f t="shared" si="46"/>
        <v>0.94600000000000006</v>
      </c>
      <c r="R569" s="181">
        <f>R563</f>
        <v>2.9</v>
      </c>
    </row>
    <row r="570" spans="1:18" s="164" customFormat="1" ht="35.1" customHeight="1" thickBot="1">
      <c r="A570" s="850" t="s">
        <v>300</v>
      </c>
      <c r="B570" s="851"/>
      <c r="C570" s="851"/>
      <c r="D570" s="851"/>
      <c r="E570" s="851"/>
      <c r="F570" s="857"/>
      <c r="G570" s="482">
        <f t="shared" si="45"/>
        <v>0</v>
      </c>
      <c r="H570" s="181">
        <f t="shared" si="45"/>
        <v>0</v>
      </c>
      <c r="I570" s="181">
        <f t="shared" si="46"/>
        <v>0</v>
      </c>
      <c r="J570" s="181">
        <f t="shared" si="46"/>
        <v>0</v>
      </c>
      <c r="K570" s="181">
        <f t="shared" si="46"/>
        <v>0</v>
      </c>
      <c r="L570" s="181">
        <f t="shared" si="46"/>
        <v>0</v>
      </c>
      <c r="M570" s="181">
        <f t="shared" si="46"/>
        <v>0</v>
      </c>
      <c r="N570" s="181">
        <f t="shared" si="46"/>
        <v>0</v>
      </c>
      <c r="O570" s="181">
        <f t="shared" si="46"/>
        <v>0</v>
      </c>
      <c r="P570" s="181">
        <f t="shared" si="46"/>
        <v>0</v>
      </c>
      <c r="Q570" s="186">
        <f t="shared" si="46"/>
        <v>0</v>
      </c>
      <c r="R570" s="181">
        <f>R564</f>
        <v>0</v>
      </c>
    </row>
    <row r="571" spans="1:18" s="164" customFormat="1" ht="35.1" customHeight="1" thickBot="1">
      <c r="A571" s="853" t="s">
        <v>301</v>
      </c>
      <c r="B571" s="854"/>
      <c r="C571" s="854"/>
      <c r="D571" s="854"/>
      <c r="E571" s="854"/>
      <c r="F571" s="858"/>
      <c r="G571" s="482">
        <f t="shared" si="45"/>
        <v>0</v>
      </c>
      <c r="H571" s="181">
        <f t="shared" si="45"/>
        <v>0</v>
      </c>
      <c r="I571" s="181">
        <f t="shared" si="46"/>
        <v>0</v>
      </c>
      <c r="J571" s="181">
        <f t="shared" si="46"/>
        <v>0</v>
      </c>
      <c r="K571" s="181">
        <f t="shared" si="46"/>
        <v>0</v>
      </c>
      <c r="L571" s="181">
        <f t="shared" si="46"/>
        <v>0</v>
      </c>
      <c r="M571" s="181">
        <f t="shared" si="46"/>
        <v>0</v>
      </c>
      <c r="N571" s="181">
        <f t="shared" si="46"/>
        <v>0</v>
      </c>
      <c r="O571" s="181">
        <f t="shared" si="46"/>
        <v>0</v>
      </c>
      <c r="P571" s="181">
        <f t="shared" si="46"/>
        <v>0</v>
      </c>
      <c r="Q571" s="186">
        <f t="shared" si="46"/>
        <v>0</v>
      </c>
      <c r="R571" s="181">
        <f>R565</f>
        <v>0</v>
      </c>
    </row>
    <row r="572" spans="1:18" s="224" customFormat="1" ht="64.5" customHeight="1" thickBot="1">
      <c r="A572" s="859" t="s">
        <v>630</v>
      </c>
      <c r="B572" s="860"/>
      <c r="C572" s="860"/>
      <c r="D572" s="860"/>
      <c r="E572" s="861"/>
      <c r="F572" s="862"/>
      <c r="G572" s="189">
        <f>SUM(G569:G570)</f>
        <v>0</v>
      </c>
      <c r="H572" s="182">
        <f>SUM(H569:H570)</f>
        <v>0</v>
      </c>
      <c r="I572" s="187">
        <f t="shared" si="46"/>
        <v>0.94600000000000006</v>
      </c>
      <c r="J572" s="187">
        <f t="shared" si="46"/>
        <v>0.94600000000000006</v>
      </c>
      <c r="K572" s="187">
        <f t="shared" si="46"/>
        <v>0.94600000000000006</v>
      </c>
      <c r="L572" s="187">
        <f t="shared" si="46"/>
        <v>0.94600000000000006</v>
      </c>
      <c r="M572" s="187">
        <f t="shared" si="46"/>
        <v>0.94600000000000006</v>
      </c>
      <c r="N572" s="187">
        <f t="shared" si="46"/>
        <v>0.94600000000000006</v>
      </c>
      <c r="O572" s="187">
        <f t="shared" si="46"/>
        <v>0.94600000000000006</v>
      </c>
      <c r="P572" s="187">
        <f t="shared" si="46"/>
        <v>0.94600000000000006</v>
      </c>
      <c r="Q572" s="188">
        <f t="shared" si="46"/>
        <v>0.94600000000000006</v>
      </c>
      <c r="R572" s="182">
        <f>SUM(R569:R570)</f>
        <v>2.9</v>
      </c>
    </row>
    <row r="573" spans="1:18" s="224" customFormat="1" ht="62.25" customHeight="1" thickBot="1">
      <c r="A573" s="871" t="s">
        <v>631</v>
      </c>
      <c r="B573" s="872"/>
      <c r="C573" s="872"/>
      <c r="D573" s="872"/>
      <c r="E573" s="872"/>
      <c r="F573" s="873"/>
      <c r="G573" s="189">
        <f>SUM(G569:G571)</f>
        <v>0</v>
      </c>
      <c r="H573" s="189">
        <f>SUM(H569:H571)</f>
        <v>0</v>
      </c>
      <c r="I573" s="184">
        <f t="shared" si="46"/>
        <v>0.94600000000000006</v>
      </c>
      <c r="J573" s="184">
        <f t="shared" si="46"/>
        <v>0.94600000000000006</v>
      </c>
      <c r="K573" s="184">
        <f t="shared" si="46"/>
        <v>0.94600000000000006</v>
      </c>
      <c r="L573" s="184">
        <f t="shared" si="46"/>
        <v>0.94600000000000006</v>
      </c>
      <c r="M573" s="184">
        <f t="shared" si="46"/>
        <v>0.94600000000000006</v>
      </c>
      <c r="N573" s="184">
        <f t="shared" si="46"/>
        <v>0.94600000000000006</v>
      </c>
      <c r="O573" s="184">
        <f t="shared" si="46"/>
        <v>0.94600000000000006</v>
      </c>
      <c r="P573" s="184">
        <f t="shared" si="46"/>
        <v>0.94600000000000006</v>
      </c>
      <c r="Q573" s="185">
        <f t="shared" si="46"/>
        <v>0.94600000000000006</v>
      </c>
      <c r="R573" s="189">
        <f>SUM(R569:R571)</f>
        <v>2.9</v>
      </c>
    </row>
    <row r="574" spans="1:18" s="164" customFormat="1" thickBot="1">
      <c r="A574" s="874"/>
      <c r="B574" s="875"/>
      <c r="C574" s="875"/>
      <c r="D574" s="875"/>
      <c r="E574" s="875"/>
      <c r="F574" s="875"/>
      <c r="G574" s="875"/>
      <c r="H574" s="875"/>
      <c r="I574" s="875"/>
      <c r="J574" s="875"/>
      <c r="K574" s="875"/>
      <c r="L574" s="875"/>
      <c r="M574" s="875"/>
      <c r="N574" s="875"/>
      <c r="O574" s="875"/>
      <c r="P574" s="875"/>
      <c r="Q574" s="875"/>
      <c r="R574" s="398"/>
    </row>
    <row r="575" spans="1:18" s="164" customFormat="1" ht="35.1" customHeight="1" thickBot="1">
      <c r="A575" s="876" t="s">
        <v>302</v>
      </c>
      <c r="B575" s="877"/>
      <c r="C575" s="877"/>
      <c r="D575" s="877"/>
      <c r="E575" s="877"/>
      <c r="F575" s="877"/>
      <c r="G575" s="877"/>
      <c r="H575" s="877"/>
      <c r="I575" s="877"/>
      <c r="J575" s="877"/>
      <c r="K575" s="877"/>
      <c r="L575" s="877"/>
      <c r="M575" s="877"/>
      <c r="N575" s="877"/>
      <c r="O575" s="877"/>
      <c r="P575" s="877"/>
      <c r="Q575" s="877"/>
      <c r="R575" s="454"/>
    </row>
    <row r="576" spans="1:18" s="164" customFormat="1" ht="35.1" customHeight="1">
      <c r="A576" s="665">
        <v>93</v>
      </c>
      <c r="B576" s="536" t="s">
        <v>239</v>
      </c>
      <c r="C576" s="830" t="s">
        <v>228</v>
      </c>
      <c r="D576" s="536" t="s">
        <v>417</v>
      </c>
      <c r="E576" s="665" t="s">
        <v>17</v>
      </c>
      <c r="F576" s="102" t="s">
        <v>18</v>
      </c>
      <c r="G576" s="485">
        <f>R576*J5</f>
        <v>0</v>
      </c>
      <c r="H576" s="173">
        <v>0.57199999999999995</v>
      </c>
      <c r="I576" s="138"/>
      <c r="J576" s="138"/>
      <c r="K576" s="138"/>
      <c r="L576" s="138"/>
      <c r="M576" s="138"/>
      <c r="N576" s="138"/>
      <c r="O576" s="138"/>
      <c r="P576" s="138"/>
      <c r="Q576" s="168"/>
      <c r="R576" s="384">
        <v>0.93</v>
      </c>
    </row>
    <row r="577" spans="1:18" s="164" customFormat="1" ht="35.1" customHeight="1">
      <c r="A577" s="666"/>
      <c r="B577" s="505" t="s">
        <v>303</v>
      </c>
      <c r="C577" s="692"/>
      <c r="D577" s="117"/>
      <c r="E577" s="880"/>
      <c r="F577" s="107" t="s">
        <v>19</v>
      </c>
      <c r="G577" s="486"/>
      <c r="H577" s="169"/>
      <c r="I577" s="139"/>
      <c r="J577" s="139"/>
      <c r="K577" s="139"/>
      <c r="L577" s="139"/>
      <c r="M577" s="139"/>
      <c r="N577" s="139"/>
      <c r="O577" s="139"/>
      <c r="P577" s="139"/>
      <c r="Q577" s="170"/>
      <c r="R577" s="385"/>
    </row>
    <row r="578" spans="1:18" s="164" customFormat="1" ht="35.1" customHeight="1" thickBot="1">
      <c r="A578" s="666"/>
      <c r="B578" s="559" t="s">
        <v>304</v>
      </c>
      <c r="C578" s="692"/>
      <c r="D578" s="562"/>
      <c r="E578" s="880"/>
      <c r="F578" s="125" t="s">
        <v>20</v>
      </c>
      <c r="G578" s="487"/>
      <c r="H578" s="146"/>
      <c r="I578" s="147"/>
      <c r="J578" s="147"/>
      <c r="K578" s="147"/>
      <c r="L578" s="147"/>
      <c r="M578" s="147"/>
      <c r="N578" s="147"/>
      <c r="O578" s="147"/>
      <c r="P578" s="147"/>
      <c r="Q578" s="171"/>
      <c r="R578" s="387"/>
    </row>
    <row r="579" spans="1:18" s="164" customFormat="1" ht="35.1" customHeight="1" thickBot="1">
      <c r="A579" s="667"/>
      <c r="B579" s="560"/>
      <c r="C579" s="681"/>
      <c r="D579" s="560"/>
      <c r="E579" s="881"/>
      <c r="F579" s="558"/>
      <c r="G579" s="480"/>
      <c r="H579" s="882"/>
      <c r="I579" s="708"/>
      <c r="J579" s="708"/>
      <c r="K579" s="708"/>
      <c r="L579" s="708"/>
      <c r="M579" s="708"/>
      <c r="N579" s="708"/>
      <c r="O579" s="708"/>
      <c r="P579" s="708"/>
      <c r="Q579" s="708"/>
      <c r="R579" s="558"/>
    </row>
    <row r="580" spans="1:18" s="164" customFormat="1" ht="39.950000000000003" hidden="1" customHeight="1" thickBot="1">
      <c r="A580" s="847" t="s">
        <v>305</v>
      </c>
      <c r="B580" s="848"/>
      <c r="C580" s="848"/>
      <c r="D580" s="848"/>
      <c r="E580" s="849"/>
      <c r="F580" s="179">
        <f>SUM(H580:Q580)</f>
        <v>0.57199999999999995</v>
      </c>
      <c r="G580" s="481">
        <f t="shared" ref="G580:Q582" si="47">G576</f>
        <v>0</v>
      </c>
      <c r="H580" s="179">
        <f t="shared" si="47"/>
        <v>0.57199999999999995</v>
      </c>
      <c r="I580" s="179">
        <f t="shared" si="47"/>
        <v>0</v>
      </c>
      <c r="J580" s="179">
        <f t="shared" si="47"/>
        <v>0</v>
      </c>
      <c r="K580" s="179">
        <f t="shared" si="47"/>
        <v>0</v>
      </c>
      <c r="L580" s="179">
        <f t="shared" si="47"/>
        <v>0</v>
      </c>
      <c r="M580" s="179">
        <f t="shared" si="47"/>
        <v>0</v>
      </c>
      <c r="N580" s="179">
        <f t="shared" si="47"/>
        <v>0</v>
      </c>
      <c r="O580" s="179">
        <f t="shared" si="47"/>
        <v>0</v>
      </c>
      <c r="P580" s="179">
        <f t="shared" si="47"/>
        <v>0</v>
      </c>
      <c r="Q580" s="371">
        <f t="shared" si="47"/>
        <v>0</v>
      </c>
      <c r="R580" s="179">
        <f>R576</f>
        <v>0.93</v>
      </c>
    </row>
    <row r="581" spans="1:18" s="164" customFormat="1" ht="39.950000000000003" hidden="1" customHeight="1" thickBot="1">
      <c r="A581" s="850" t="s">
        <v>306</v>
      </c>
      <c r="B581" s="851"/>
      <c r="C581" s="851"/>
      <c r="D581" s="851"/>
      <c r="E581" s="852"/>
      <c r="F581" s="179">
        <f>SUM(H581:Q581)</f>
        <v>0</v>
      </c>
      <c r="G581" s="481">
        <f t="shared" si="47"/>
        <v>0</v>
      </c>
      <c r="H581" s="179">
        <f t="shared" si="47"/>
        <v>0</v>
      </c>
      <c r="I581" s="179">
        <f t="shared" si="47"/>
        <v>0</v>
      </c>
      <c r="J581" s="179">
        <f t="shared" si="47"/>
        <v>0</v>
      </c>
      <c r="K581" s="179">
        <f t="shared" si="47"/>
        <v>0</v>
      </c>
      <c r="L581" s="179">
        <f t="shared" si="47"/>
        <v>0</v>
      </c>
      <c r="M581" s="179">
        <f t="shared" si="47"/>
        <v>0</v>
      </c>
      <c r="N581" s="179">
        <f t="shared" si="47"/>
        <v>0</v>
      </c>
      <c r="O581" s="179">
        <f t="shared" si="47"/>
        <v>0</v>
      </c>
      <c r="P581" s="179">
        <f t="shared" si="47"/>
        <v>0</v>
      </c>
      <c r="Q581" s="371">
        <f t="shared" si="47"/>
        <v>0</v>
      </c>
      <c r="R581" s="179">
        <f>R577</f>
        <v>0</v>
      </c>
    </row>
    <row r="582" spans="1:18" s="164" customFormat="1" ht="39.950000000000003" hidden="1" customHeight="1" thickBot="1">
      <c r="A582" s="853" t="s">
        <v>307</v>
      </c>
      <c r="B582" s="854"/>
      <c r="C582" s="854"/>
      <c r="D582" s="854"/>
      <c r="E582" s="855"/>
      <c r="F582" s="181">
        <f>SUM(H582:Q582)</f>
        <v>0</v>
      </c>
      <c r="G582" s="481">
        <f t="shared" si="47"/>
        <v>0</v>
      </c>
      <c r="H582" s="179">
        <f t="shared" si="47"/>
        <v>0</v>
      </c>
      <c r="I582" s="179">
        <f t="shared" si="47"/>
        <v>0</v>
      </c>
      <c r="J582" s="179">
        <f t="shared" si="47"/>
        <v>0</v>
      </c>
      <c r="K582" s="179">
        <f t="shared" si="47"/>
        <v>0</v>
      </c>
      <c r="L582" s="179">
        <f t="shared" si="47"/>
        <v>0</v>
      </c>
      <c r="M582" s="179">
        <f t="shared" si="47"/>
        <v>0</v>
      </c>
      <c r="N582" s="179">
        <f t="shared" si="47"/>
        <v>0</v>
      </c>
      <c r="O582" s="179">
        <f t="shared" si="47"/>
        <v>0</v>
      </c>
      <c r="P582" s="179">
        <f t="shared" si="47"/>
        <v>0</v>
      </c>
      <c r="Q582" s="371">
        <f t="shared" si="47"/>
        <v>0</v>
      </c>
      <c r="R582" s="179">
        <f>R578</f>
        <v>0</v>
      </c>
    </row>
    <row r="583" spans="1:18" s="224" customFormat="1" ht="54.75" hidden="1" customHeight="1" thickBot="1">
      <c r="A583" s="859" t="s">
        <v>632</v>
      </c>
      <c r="B583" s="860"/>
      <c r="C583" s="860"/>
      <c r="D583" s="860"/>
      <c r="E583" s="862"/>
      <c r="F583" s="182">
        <f>SUM(F580:F581)</f>
        <v>0.57199999999999995</v>
      </c>
      <c r="G583" s="189">
        <f>SUM(G580:G581)</f>
        <v>0</v>
      </c>
      <c r="H583" s="182">
        <f>SUM(H580:H581)</f>
        <v>0.57199999999999995</v>
      </c>
      <c r="I583" s="182">
        <f>SUM(I580:I581)</f>
        <v>0</v>
      </c>
      <c r="J583" s="182">
        <f>SUM(J580:J581)</f>
        <v>0</v>
      </c>
      <c r="K583" s="182">
        <f t="shared" ref="K583:Q583" si="48">SUM(K580:K581)</f>
        <v>0</v>
      </c>
      <c r="L583" s="182">
        <f t="shared" si="48"/>
        <v>0</v>
      </c>
      <c r="M583" s="182">
        <f t="shared" si="48"/>
        <v>0</v>
      </c>
      <c r="N583" s="182">
        <f t="shared" si="48"/>
        <v>0</v>
      </c>
      <c r="O583" s="182">
        <f t="shared" si="48"/>
        <v>0</v>
      </c>
      <c r="P583" s="182">
        <f t="shared" si="48"/>
        <v>0</v>
      </c>
      <c r="Q583" s="183">
        <f t="shared" si="48"/>
        <v>0</v>
      </c>
      <c r="R583" s="182">
        <f>SUM(R580:R581)</f>
        <v>0.93</v>
      </c>
    </row>
    <row r="584" spans="1:18" s="224" customFormat="1" ht="51.75" hidden="1" customHeight="1" thickBot="1">
      <c r="A584" s="866" t="s">
        <v>633</v>
      </c>
      <c r="B584" s="867"/>
      <c r="C584" s="867"/>
      <c r="D584" s="867"/>
      <c r="E584" s="868"/>
      <c r="F584" s="184">
        <f>SUM(F580:F582)</f>
        <v>0.57199999999999995</v>
      </c>
      <c r="G584" s="184">
        <f t="shared" ref="G584:R584" si="49">SUM(G580:G582)</f>
        <v>0</v>
      </c>
      <c r="H584" s="184">
        <f t="shared" si="49"/>
        <v>0.57199999999999995</v>
      </c>
      <c r="I584" s="184">
        <f t="shared" si="49"/>
        <v>0</v>
      </c>
      <c r="J584" s="184">
        <f t="shared" si="49"/>
        <v>0</v>
      </c>
      <c r="K584" s="184">
        <f t="shared" si="49"/>
        <v>0</v>
      </c>
      <c r="L584" s="184">
        <f t="shared" si="49"/>
        <v>0</v>
      </c>
      <c r="M584" s="184">
        <f t="shared" si="49"/>
        <v>0</v>
      </c>
      <c r="N584" s="184">
        <f t="shared" si="49"/>
        <v>0</v>
      </c>
      <c r="O584" s="184">
        <f t="shared" si="49"/>
        <v>0</v>
      </c>
      <c r="P584" s="184">
        <f t="shared" si="49"/>
        <v>0</v>
      </c>
      <c r="Q584" s="185">
        <f t="shared" si="49"/>
        <v>0</v>
      </c>
      <c r="R584" s="184">
        <f t="shared" si="49"/>
        <v>0.93</v>
      </c>
    </row>
    <row r="585" spans="1:18" s="164" customFormat="1" ht="39.950000000000003" customHeight="1" thickBot="1">
      <c r="A585" s="879"/>
      <c r="B585" s="870"/>
      <c r="C585" s="870"/>
      <c r="D585" s="870"/>
      <c r="E585" s="870"/>
      <c r="F585" s="870"/>
      <c r="G585" s="870"/>
      <c r="H585" s="870"/>
      <c r="I585" s="870"/>
      <c r="J585" s="870"/>
      <c r="K585" s="870"/>
      <c r="L585" s="870"/>
      <c r="M585" s="870"/>
      <c r="N585" s="870"/>
      <c r="O585" s="870"/>
      <c r="P585" s="870"/>
      <c r="Q585" s="870"/>
      <c r="R585" s="398"/>
    </row>
    <row r="586" spans="1:18" s="164" customFormat="1" ht="39.950000000000003" customHeight="1" thickBot="1">
      <c r="A586" s="847" t="s">
        <v>308</v>
      </c>
      <c r="B586" s="848"/>
      <c r="C586" s="848"/>
      <c r="D586" s="848"/>
      <c r="E586" s="848"/>
      <c r="F586" s="856"/>
      <c r="G586" s="482">
        <f t="shared" ref="G586:H588" si="50">G580</f>
        <v>0</v>
      </c>
      <c r="H586" s="181">
        <f t="shared" si="50"/>
        <v>0.57199999999999995</v>
      </c>
      <c r="I586" s="181">
        <f t="shared" ref="I586:Q590" si="51">SUM(I580,H586)</f>
        <v>0.57199999999999995</v>
      </c>
      <c r="J586" s="181">
        <f t="shared" si="51"/>
        <v>0.57199999999999995</v>
      </c>
      <c r="K586" s="181">
        <f t="shared" si="51"/>
        <v>0.57199999999999995</v>
      </c>
      <c r="L586" s="181">
        <f t="shared" si="51"/>
        <v>0.57199999999999995</v>
      </c>
      <c r="M586" s="181">
        <f t="shared" si="51"/>
        <v>0.57199999999999995</v>
      </c>
      <c r="N586" s="181">
        <f t="shared" si="51"/>
        <v>0.57199999999999995</v>
      </c>
      <c r="O586" s="181">
        <f t="shared" si="51"/>
        <v>0.57199999999999995</v>
      </c>
      <c r="P586" s="181">
        <f t="shared" si="51"/>
        <v>0.57199999999999995</v>
      </c>
      <c r="Q586" s="186">
        <f t="shared" si="51"/>
        <v>0.57199999999999995</v>
      </c>
      <c r="R586" s="181">
        <f>R580</f>
        <v>0.93</v>
      </c>
    </row>
    <row r="587" spans="1:18" s="164" customFormat="1" ht="39.950000000000003" customHeight="1" thickBot="1">
      <c r="A587" s="850" t="s">
        <v>309</v>
      </c>
      <c r="B587" s="851"/>
      <c r="C587" s="851"/>
      <c r="D587" s="851"/>
      <c r="E587" s="851"/>
      <c r="F587" s="857"/>
      <c r="G587" s="482">
        <f t="shared" si="50"/>
        <v>0</v>
      </c>
      <c r="H587" s="181">
        <f t="shared" si="50"/>
        <v>0</v>
      </c>
      <c r="I587" s="181">
        <f t="shared" si="51"/>
        <v>0</v>
      </c>
      <c r="J587" s="181">
        <f t="shared" si="51"/>
        <v>0</v>
      </c>
      <c r="K587" s="181">
        <f t="shared" si="51"/>
        <v>0</v>
      </c>
      <c r="L587" s="181">
        <f t="shared" si="51"/>
        <v>0</v>
      </c>
      <c r="M587" s="181">
        <f t="shared" si="51"/>
        <v>0</v>
      </c>
      <c r="N587" s="181">
        <f t="shared" si="51"/>
        <v>0</v>
      </c>
      <c r="O587" s="181">
        <f t="shared" si="51"/>
        <v>0</v>
      </c>
      <c r="P587" s="181">
        <f t="shared" si="51"/>
        <v>0</v>
      </c>
      <c r="Q587" s="186">
        <f t="shared" si="51"/>
        <v>0</v>
      </c>
      <c r="R587" s="181">
        <f>R581</f>
        <v>0</v>
      </c>
    </row>
    <row r="588" spans="1:18" s="164" customFormat="1" ht="39.950000000000003" customHeight="1" thickBot="1">
      <c r="A588" s="853" t="s">
        <v>310</v>
      </c>
      <c r="B588" s="854"/>
      <c r="C588" s="854"/>
      <c r="D588" s="854"/>
      <c r="E588" s="854"/>
      <c r="F588" s="858"/>
      <c r="G588" s="482">
        <f t="shared" si="50"/>
        <v>0</v>
      </c>
      <c r="H588" s="181">
        <f t="shared" si="50"/>
        <v>0</v>
      </c>
      <c r="I588" s="181">
        <f t="shared" si="51"/>
        <v>0</v>
      </c>
      <c r="J588" s="181">
        <f t="shared" si="51"/>
        <v>0</v>
      </c>
      <c r="K588" s="181">
        <f t="shared" si="51"/>
        <v>0</v>
      </c>
      <c r="L588" s="181">
        <f t="shared" si="51"/>
        <v>0</v>
      </c>
      <c r="M588" s="181">
        <f t="shared" si="51"/>
        <v>0</v>
      </c>
      <c r="N588" s="181">
        <f t="shared" si="51"/>
        <v>0</v>
      </c>
      <c r="O588" s="181">
        <f t="shared" si="51"/>
        <v>0</v>
      </c>
      <c r="P588" s="181">
        <f t="shared" si="51"/>
        <v>0</v>
      </c>
      <c r="Q588" s="186">
        <f t="shared" si="51"/>
        <v>0</v>
      </c>
      <c r="R588" s="181">
        <f>R582</f>
        <v>0</v>
      </c>
    </row>
    <row r="589" spans="1:18" s="224" customFormat="1" ht="65.25" customHeight="1" thickBot="1">
      <c r="A589" s="859" t="s">
        <v>634</v>
      </c>
      <c r="B589" s="860"/>
      <c r="C589" s="860"/>
      <c r="D589" s="860"/>
      <c r="E589" s="861"/>
      <c r="F589" s="862"/>
      <c r="G589" s="189">
        <f>SUM(G586:G587)</f>
        <v>0</v>
      </c>
      <c r="H589" s="182">
        <f>SUM(H586:H587)</f>
        <v>0.57199999999999995</v>
      </c>
      <c r="I589" s="187">
        <f t="shared" si="51"/>
        <v>0.57199999999999995</v>
      </c>
      <c r="J589" s="187">
        <f t="shared" si="51"/>
        <v>0.57199999999999995</v>
      </c>
      <c r="K589" s="187">
        <f t="shared" si="51"/>
        <v>0.57199999999999995</v>
      </c>
      <c r="L589" s="187">
        <f t="shared" si="51"/>
        <v>0.57199999999999995</v>
      </c>
      <c r="M589" s="187">
        <f t="shared" si="51"/>
        <v>0.57199999999999995</v>
      </c>
      <c r="N589" s="187">
        <f t="shared" si="51"/>
        <v>0.57199999999999995</v>
      </c>
      <c r="O589" s="187">
        <f t="shared" si="51"/>
        <v>0.57199999999999995</v>
      </c>
      <c r="P589" s="187">
        <f t="shared" si="51"/>
        <v>0.57199999999999995</v>
      </c>
      <c r="Q589" s="188">
        <f t="shared" si="51"/>
        <v>0.57199999999999995</v>
      </c>
      <c r="R589" s="182">
        <f>SUM(R586:R587)</f>
        <v>0.93</v>
      </c>
    </row>
    <row r="590" spans="1:18" s="224" customFormat="1" ht="82.5" customHeight="1" thickBot="1">
      <c r="A590" s="871" t="s">
        <v>635</v>
      </c>
      <c r="B590" s="872"/>
      <c r="C590" s="872"/>
      <c r="D590" s="872"/>
      <c r="E590" s="872"/>
      <c r="F590" s="873"/>
      <c r="G590" s="189">
        <f>SUM(G586:G588)</f>
        <v>0</v>
      </c>
      <c r="H590" s="189">
        <f>SUM(H586:H588)</f>
        <v>0.57199999999999995</v>
      </c>
      <c r="I590" s="184">
        <f t="shared" si="51"/>
        <v>0.57199999999999995</v>
      </c>
      <c r="J590" s="184">
        <f t="shared" si="51"/>
        <v>0.57199999999999995</v>
      </c>
      <c r="K590" s="184">
        <f t="shared" si="51"/>
        <v>0.57199999999999995</v>
      </c>
      <c r="L590" s="184">
        <f t="shared" si="51"/>
        <v>0.57199999999999995</v>
      </c>
      <c r="M590" s="184">
        <f t="shared" si="51"/>
        <v>0.57199999999999995</v>
      </c>
      <c r="N590" s="184">
        <f t="shared" si="51"/>
        <v>0.57199999999999995</v>
      </c>
      <c r="O590" s="184">
        <f t="shared" si="51"/>
        <v>0.57199999999999995</v>
      </c>
      <c r="P590" s="184">
        <f t="shared" si="51"/>
        <v>0.57199999999999995</v>
      </c>
      <c r="Q590" s="185">
        <f t="shared" si="51"/>
        <v>0.57199999999999995</v>
      </c>
      <c r="R590" s="189">
        <f>SUM(R586:R588)</f>
        <v>0.93</v>
      </c>
    </row>
    <row r="591" spans="1:18" s="164" customFormat="1" ht="39.950000000000003" customHeight="1" thickBot="1">
      <c r="A591" s="874"/>
      <c r="B591" s="875"/>
      <c r="C591" s="875"/>
      <c r="D591" s="875"/>
      <c r="E591" s="875"/>
      <c r="F591" s="875"/>
      <c r="G591" s="875"/>
      <c r="H591" s="875"/>
      <c r="I591" s="875"/>
      <c r="J591" s="875"/>
      <c r="K591" s="875"/>
      <c r="L591" s="875"/>
      <c r="M591" s="875"/>
      <c r="N591" s="875"/>
      <c r="O591" s="875"/>
      <c r="P591" s="875"/>
      <c r="Q591" s="875"/>
      <c r="R591" s="398"/>
    </row>
    <row r="592" spans="1:18" s="164" customFormat="1" ht="35.1" customHeight="1" thickBot="1">
      <c r="A592" s="876" t="s">
        <v>311</v>
      </c>
      <c r="B592" s="883"/>
      <c r="C592" s="877"/>
      <c r="D592" s="877"/>
      <c r="E592" s="877"/>
      <c r="F592" s="877"/>
      <c r="G592" s="877"/>
      <c r="H592" s="877"/>
      <c r="I592" s="877"/>
      <c r="J592" s="877"/>
      <c r="K592" s="877"/>
      <c r="L592" s="877"/>
      <c r="M592" s="877"/>
      <c r="N592" s="877"/>
      <c r="O592" s="877"/>
      <c r="P592" s="877"/>
      <c r="Q592" s="877"/>
      <c r="R592" s="454"/>
    </row>
    <row r="593" spans="1:18" s="164" customFormat="1" ht="34.5" customHeight="1">
      <c r="A593" s="682">
        <v>94</v>
      </c>
      <c r="B593" s="536" t="s">
        <v>313</v>
      </c>
      <c r="C593" s="884" t="s">
        <v>176</v>
      </c>
      <c r="D593" s="536" t="s">
        <v>94</v>
      </c>
      <c r="E593" s="665" t="s">
        <v>451</v>
      </c>
      <c r="F593" s="102" t="s">
        <v>18</v>
      </c>
      <c r="G593" s="456"/>
      <c r="H593" s="173"/>
      <c r="I593" s="98"/>
      <c r="J593" s="138"/>
      <c r="K593" s="138"/>
      <c r="L593" s="138"/>
      <c r="M593" s="138"/>
      <c r="N593" s="138"/>
      <c r="O593" s="138"/>
      <c r="P593" s="138"/>
      <c r="Q593" s="168"/>
      <c r="R593" s="384"/>
    </row>
    <row r="594" spans="1:18" s="164" customFormat="1" ht="35.1" customHeight="1">
      <c r="A594" s="683"/>
      <c r="B594" s="505" t="s">
        <v>312</v>
      </c>
      <c r="C594" s="885"/>
      <c r="D594" s="117"/>
      <c r="E594" s="835"/>
      <c r="F594" s="107" t="s">
        <v>19</v>
      </c>
      <c r="G594" s="468"/>
      <c r="H594" s="169"/>
      <c r="I594" s="140"/>
      <c r="J594" s="139"/>
      <c r="K594" s="139"/>
      <c r="L594" s="139"/>
      <c r="M594" s="139"/>
      <c r="N594" s="139"/>
      <c r="O594" s="139"/>
      <c r="P594" s="139"/>
      <c r="Q594" s="170"/>
      <c r="R594" s="385"/>
    </row>
    <row r="595" spans="1:18" s="164" customFormat="1" ht="35.1" customHeight="1" thickBot="1">
      <c r="A595" s="683"/>
      <c r="B595" s="559" t="s">
        <v>636</v>
      </c>
      <c r="C595" s="885"/>
      <c r="D595" s="560"/>
      <c r="E595" s="835"/>
      <c r="F595" s="125" t="s">
        <v>20</v>
      </c>
      <c r="G595" s="497">
        <f>R595*J5</f>
        <v>0</v>
      </c>
      <c r="H595" s="191"/>
      <c r="I595" s="147"/>
      <c r="J595" s="147"/>
      <c r="K595" s="147"/>
      <c r="L595" s="147"/>
      <c r="M595" s="147"/>
      <c r="N595" s="147"/>
      <c r="O595" s="147"/>
      <c r="P595" s="147">
        <v>7.0999999999999994E-2</v>
      </c>
      <c r="Q595" s="171"/>
      <c r="R595" s="387">
        <v>1</v>
      </c>
    </row>
    <row r="596" spans="1:18" s="164" customFormat="1" ht="35.1" customHeight="1" thickBot="1">
      <c r="A596" s="683"/>
      <c r="B596" s="559" t="s">
        <v>637</v>
      </c>
      <c r="C596" s="885"/>
      <c r="D596" s="536"/>
      <c r="E596" s="835"/>
      <c r="F596" s="509"/>
      <c r="G596" s="461"/>
      <c r="H596" s="632"/>
      <c r="I596" s="632"/>
      <c r="J596" s="632"/>
      <c r="K596" s="632"/>
      <c r="L596" s="632"/>
      <c r="M596" s="632"/>
      <c r="N596" s="632"/>
      <c r="O596" s="632"/>
      <c r="P596" s="632"/>
      <c r="Q596" s="632"/>
      <c r="R596" s="509"/>
    </row>
    <row r="597" spans="1:18" s="164" customFormat="1" ht="34.5" customHeight="1">
      <c r="A597" s="682">
        <v>95</v>
      </c>
      <c r="B597" s="536" t="s">
        <v>313</v>
      </c>
      <c r="C597" s="886" t="s">
        <v>180</v>
      </c>
      <c r="D597" s="536" t="s">
        <v>187</v>
      </c>
      <c r="E597" s="665" t="s">
        <v>17</v>
      </c>
      <c r="F597" s="102" t="s">
        <v>18</v>
      </c>
      <c r="G597" s="456"/>
      <c r="H597" s="173"/>
      <c r="I597" s="138"/>
      <c r="J597" s="138"/>
      <c r="K597" s="138"/>
      <c r="L597" s="138"/>
      <c r="M597" s="138"/>
      <c r="N597" s="138"/>
      <c r="O597" s="138"/>
      <c r="P597" s="138"/>
      <c r="Q597" s="168"/>
      <c r="R597" s="384"/>
    </row>
    <row r="598" spans="1:18" s="164" customFormat="1" ht="35.1" customHeight="1">
      <c r="A598" s="683"/>
      <c r="B598" s="505" t="s">
        <v>314</v>
      </c>
      <c r="C598" s="669"/>
      <c r="D598" s="117"/>
      <c r="E598" s="835"/>
      <c r="F598" s="107" t="s">
        <v>19</v>
      </c>
      <c r="G598" s="468">
        <f>R598*J5</f>
        <v>0</v>
      </c>
      <c r="H598" s="169"/>
      <c r="I598" s="139"/>
      <c r="J598" s="139"/>
      <c r="K598" s="139"/>
      <c r="L598" s="139">
        <v>0.94499999999999995</v>
      </c>
      <c r="M598" s="139"/>
      <c r="N598" s="139"/>
      <c r="O598" s="139"/>
      <c r="P598" s="139"/>
      <c r="Q598" s="170"/>
      <c r="R598" s="385">
        <v>1.25</v>
      </c>
    </row>
    <row r="599" spans="1:18" s="164" customFormat="1" ht="35.1" customHeight="1" thickBot="1">
      <c r="A599" s="683"/>
      <c r="B599" s="559" t="s">
        <v>315</v>
      </c>
      <c r="C599" s="669"/>
      <c r="D599" s="560"/>
      <c r="E599" s="835"/>
      <c r="F599" s="125" t="s">
        <v>20</v>
      </c>
      <c r="G599" s="497"/>
      <c r="H599" s="191"/>
      <c r="I599" s="147"/>
      <c r="J599" s="147"/>
      <c r="K599" s="147"/>
      <c r="L599" s="147"/>
      <c r="M599" s="147"/>
      <c r="N599" s="147"/>
      <c r="O599" s="147"/>
      <c r="P599" s="147"/>
      <c r="Q599" s="171"/>
      <c r="R599" s="387"/>
    </row>
    <row r="600" spans="1:18" s="164" customFormat="1" ht="35.1" customHeight="1" thickBot="1">
      <c r="A600" s="684"/>
      <c r="B600" s="560" t="s">
        <v>316</v>
      </c>
      <c r="C600" s="670"/>
      <c r="D600" s="120"/>
      <c r="E600" s="827"/>
      <c r="F600" s="132"/>
      <c r="G600" s="471"/>
      <c r="H600" s="837"/>
      <c r="I600" s="837"/>
      <c r="J600" s="837"/>
      <c r="K600" s="837"/>
      <c r="L600" s="837"/>
      <c r="M600" s="837"/>
      <c r="N600" s="837"/>
      <c r="O600" s="837"/>
      <c r="P600" s="837"/>
      <c r="Q600" s="837"/>
      <c r="R600" s="132"/>
    </row>
    <row r="601" spans="1:18" s="164" customFormat="1" ht="35.1" customHeight="1">
      <c r="A601" s="665">
        <v>96</v>
      </c>
      <c r="B601" s="536" t="s">
        <v>317</v>
      </c>
      <c r="C601" s="668" t="s">
        <v>318</v>
      </c>
      <c r="D601" s="536"/>
      <c r="E601" s="665" t="s">
        <v>451</v>
      </c>
      <c r="F601" s="102" t="s">
        <v>18</v>
      </c>
      <c r="G601" s="456"/>
      <c r="H601" s="173"/>
      <c r="I601" s="138"/>
      <c r="J601" s="138"/>
      <c r="K601" s="138"/>
      <c r="L601" s="138"/>
      <c r="M601" s="138"/>
      <c r="N601" s="138"/>
      <c r="O601" s="138"/>
      <c r="P601" s="138"/>
      <c r="Q601" s="168"/>
      <c r="R601" s="384"/>
    </row>
    <row r="602" spans="1:18" s="164" customFormat="1" ht="35.1" customHeight="1">
      <c r="A602" s="666"/>
      <c r="B602" s="559" t="s">
        <v>319</v>
      </c>
      <c r="C602" s="692"/>
      <c r="D602" s="133"/>
      <c r="E602" s="835"/>
      <c r="F602" s="107" t="s">
        <v>19</v>
      </c>
      <c r="G602" s="468"/>
      <c r="H602" s="178"/>
      <c r="I602" s="140"/>
      <c r="J602" s="140"/>
      <c r="K602" s="140"/>
      <c r="L602" s="140"/>
      <c r="M602" s="140"/>
      <c r="N602" s="140"/>
      <c r="O602" s="140"/>
      <c r="P602" s="140"/>
      <c r="Q602" s="177"/>
      <c r="R602" s="386"/>
    </row>
    <row r="603" spans="1:18" s="164" customFormat="1" ht="35.1" customHeight="1" thickBot="1">
      <c r="A603" s="666"/>
      <c r="B603" s="505" t="s">
        <v>320</v>
      </c>
      <c r="C603" s="692"/>
      <c r="D603" s="562" t="s">
        <v>238</v>
      </c>
      <c r="E603" s="835"/>
      <c r="F603" s="125" t="s">
        <v>20</v>
      </c>
      <c r="G603" s="497">
        <f>R603*J5</f>
        <v>0</v>
      </c>
      <c r="H603" s="191"/>
      <c r="I603" s="147"/>
      <c r="J603" s="147"/>
      <c r="K603" s="147"/>
      <c r="L603" s="147"/>
      <c r="M603" s="147"/>
      <c r="N603" s="147"/>
      <c r="O603" s="147"/>
      <c r="P603" s="147">
        <v>0</v>
      </c>
      <c r="Q603" s="171"/>
      <c r="R603" s="387">
        <v>0.48</v>
      </c>
    </row>
    <row r="604" spans="1:18" s="164" customFormat="1" ht="35.1" customHeight="1">
      <c r="A604" s="666"/>
      <c r="B604" s="559" t="s">
        <v>321</v>
      </c>
      <c r="C604" s="692"/>
      <c r="D604" s="122"/>
      <c r="E604" s="835"/>
      <c r="F604" s="664"/>
      <c r="G604" s="461"/>
      <c r="H604" s="632"/>
      <c r="I604" s="888"/>
      <c r="J604" s="888"/>
      <c r="K604" s="888"/>
      <c r="L604" s="888"/>
      <c r="M604" s="888"/>
      <c r="N604" s="888"/>
      <c r="O604" s="888"/>
      <c r="P604" s="888"/>
      <c r="Q604" s="888"/>
      <c r="R604" s="509"/>
    </row>
    <row r="605" spans="1:18" s="164" customFormat="1" ht="35.1" customHeight="1" thickBot="1">
      <c r="A605" s="667"/>
      <c r="B605" s="560" t="s">
        <v>322</v>
      </c>
      <c r="C605" s="681"/>
      <c r="D605" s="136"/>
      <c r="E605" s="827"/>
      <c r="F605" s="887"/>
      <c r="G605" s="488"/>
      <c r="H605" s="889"/>
      <c r="I605" s="889"/>
      <c r="J605" s="889"/>
      <c r="K605" s="889"/>
      <c r="L605" s="889"/>
      <c r="M605" s="889"/>
      <c r="N605" s="889"/>
      <c r="O605" s="889"/>
      <c r="P605" s="889"/>
      <c r="Q605" s="889"/>
      <c r="R605" s="531"/>
    </row>
    <row r="606" spans="1:18" s="164" customFormat="1" ht="35.1" hidden="1" customHeight="1" thickBot="1">
      <c r="A606" s="847" t="s">
        <v>323</v>
      </c>
      <c r="B606" s="848"/>
      <c r="C606" s="848"/>
      <c r="D606" s="848"/>
      <c r="E606" s="849"/>
      <c r="F606" s="179">
        <f>SUM(H606:Q606)</f>
        <v>0</v>
      </c>
      <c r="G606" s="481">
        <f>G593+G597+G601</f>
        <v>0</v>
      </c>
      <c r="H606" s="179">
        <f>H593+H597+H601</f>
        <v>0</v>
      </c>
      <c r="I606" s="179">
        <f t="shared" ref="I606:Q606" si="52">I593+I597+I601</f>
        <v>0</v>
      </c>
      <c r="J606" s="179">
        <f t="shared" si="52"/>
        <v>0</v>
      </c>
      <c r="K606" s="179">
        <f t="shared" si="52"/>
        <v>0</v>
      </c>
      <c r="L606" s="179">
        <f t="shared" si="52"/>
        <v>0</v>
      </c>
      <c r="M606" s="179">
        <f t="shared" si="52"/>
        <v>0</v>
      </c>
      <c r="N606" s="179">
        <f t="shared" si="52"/>
        <v>0</v>
      </c>
      <c r="O606" s="179">
        <f t="shared" si="52"/>
        <v>0</v>
      </c>
      <c r="P606" s="179">
        <f t="shared" si="52"/>
        <v>0</v>
      </c>
      <c r="Q606" s="371">
        <f t="shared" si="52"/>
        <v>0</v>
      </c>
      <c r="R606" s="179">
        <f>R593+R597+R601</f>
        <v>0</v>
      </c>
    </row>
    <row r="607" spans="1:18" s="164" customFormat="1" ht="35.1" hidden="1" customHeight="1" thickBot="1">
      <c r="A607" s="850" t="s">
        <v>324</v>
      </c>
      <c r="B607" s="851"/>
      <c r="C607" s="851"/>
      <c r="D607" s="851"/>
      <c r="E607" s="852"/>
      <c r="F607" s="179">
        <f>SUM(H607:Q607)</f>
        <v>0.94499999999999995</v>
      </c>
      <c r="G607" s="481">
        <f t="shared" ref="G607:R608" si="53">G594+G598+G602</f>
        <v>0</v>
      </c>
      <c r="H607" s="179">
        <f t="shared" si="53"/>
        <v>0</v>
      </c>
      <c r="I607" s="179">
        <f t="shared" si="53"/>
        <v>0</v>
      </c>
      <c r="J607" s="179">
        <f t="shared" si="53"/>
        <v>0</v>
      </c>
      <c r="K607" s="179">
        <f t="shared" si="53"/>
        <v>0</v>
      </c>
      <c r="L607" s="179">
        <f t="shared" si="53"/>
        <v>0.94499999999999995</v>
      </c>
      <c r="M607" s="179">
        <f t="shared" si="53"/>
        <v>0</v>
      </c>
      <c r="N607" s="179">
        <f t="shared" si="53"/>
        <v>0</v>
      </c>
      <c r="O607" s="179">
        <f t="shared" si="53"/>
        <v>0</v>
      </c>
      <c r="P607" s="179">
        <f t="shared" si="53"/>
        <v>0</v>
      </c>
      <c r="Q607" s="371">
        <f t="shared" si="53"/>
        <v>0</v>
      </c>
      <c r="R607" s="179">
        <f t="shared" si="53"/>
        <v>1.25</v>
      </c>
    </row>
    <row r="608" spans="1:18" s="164" customFormat="1" ht="35.1" hidden="1" customHeight="1" thickBot="1">
      <c r="A608" s="853" t="s">
        <v>325</v>
      </c>
      <c r="B608" s="854"/>
      <c r="C608" s="854"/>
      <c r="D608" s="854"/>
      <c r="E608" s="855"/>
      <c r="F608" s="181">
        <f>SUM(H608:Q608)</f>
        <v>7.0999999999999994E-2</v>
      </c>
      <c r="G608" s="481">
        <f t="shared" si="53"/>
        <v>0</v>
      </c>
      <c r="H608" s="179">
        <f t="shared" si="53"/>
        <v>0</v>
      </c>
      <c r="I608" s="179">
        <f t="shared" si="53"/>
        <v>0</v>
      </c>
      <c r="J608" s="179">
        <f t="shared" si="53"/>
        <v>0</v>
      </c>
      <c r="K608" s="179">
        <f t="shared" si="53"/>
        <v>0</v>
      </c>
      <c r="L608" s="179">
        <f t="shared" si="53"/>
        <v>0</v>
      </c>
      <c r="M608" s="179">
        <f t="shared" si="53"/>
        <v>0</v>
      </c>
      <c r="N608" s="179">
        <f t="shared" si="53"/>
        <v>0</v>
      </c>
      <c r="O608" s="179">
        <f t="shared" si="53"/>
        <v>0</v>
      </c>
      <c r="P608" s="179">
        <f t="shared" si="53"/>
        <v>7.0999999999999994E-2</v>
      </c>
      <c r="Q608" s="371">
        <f t="shared" si="53"/>
        <v>0</v>
      </c>
      <c r="R608" s="179">
        <f t="shared" si="53"/>
        <v>1.48</v>
      </c>
    </row>
    <row r="609" spans="1:18" s="224" customFormat="1" ht="51.75" hidden="1" customHeight="1" thickBot="1">
      <c r="A609" s="859" t="s">
        <v>638</v>
      </c>
      <c r="B609" s="860"/>
      <c r="C609" s="860"/>
      <c r="D609" s="860"/>
      <c r="E609" s="862"/>
      <c r="F609" s="182">
        <f>SUM(F606:F607)</f>
        <v>0.94499999999999995</v>
      </c>
      <c r="G609" s="189">
        <f>SUM(G606:G607)</f>
        <v>0</v>
      </c>
      <c r="H609" s="182">
        <f>SUM(H606:H607)</f>
        <v>0</v>
      </c>
      <c r="I609" s="182">
        <f>SUM(I606:I607)</f>
        <v>0</v>
      </c>
      <c r="J609" s="182">
        <f>SUM(J606:J607)</f>
        <v>0</v>
      </c>
      <c r="K609" s="182">
        <f t="shared" ref="K609:Q609" si="54">SUM(K606:K607)</f>
        <v>0</v>
      </c>
      <c r="L609" s="182">
        <f t="shared" si="54"/>
        <v>0.94499999999999995</v>
      </c>
      <c r="M609" s="182">
        <f t="shared" si="54"/>
        <v>0</v>
      </c>
      <c r="N609" s="182">
        <f t="shared" si="54"/>
        <v>0</v>
      </c>
      <c r="O609" s="182">
        <f t="shared" si="54"/>
        <v>0</v>
      </c>
      <c r="P609" s="182">
        <f t="shared" si="54"/>
        <v>0</v>
      </c>
      <c r="Q609" s="183">
        <f t="shared" si="54"/>
        <v>0</v>
      </c>
      <c r="R609" s="182">
        <f>SUM(R606:R607)</f>
        <v>1.25</v>
      </c>
    </row>
    <row r="610" spans="1:18" s="224" customFormat="1" ht="51.75" hidden="1" customHeight="1" thickBot="1">
      <c r="A610" s="866" t="s">
        <v>639</v>
      </c>
      <c r="B610" s="867"/>
      <c r="C610" s="867"/>
      <c r="D610" s="867"/>
      <c r="E610" s="868"/>
      <c r="F610" s="184">
        <f>SUM(F606:F608)</f>
        <v>1.016</v>
      </c>
      <c r="G610" s="184">
        <f t="shared" ref="G610:R610" si="55">SUM(G606:G608)</f>
        <v>0</v>
      </c>
      <c r="H610" s="184">
        <f t="shared" si="55"/>
        <v>0</v>
      </c>
      <c r="I610" s="184">
        <f t="shared" si="55"/>
        <v>0</v>
      </c>
      <c r="J610" s="184">
        <f t="shared" si="55"/>
        <v>0</v>
      </c>
      <c r="K610" s="184">
        <f t="shared" si="55"/>
        <v>0</v>
      </c>
      <c r="L610" s="184">
        <f t="shared" si="55"/>
        <v>0.94499999999999995</v>
      </c>
      <c r="M610" s="184">
        <f t="shared" si="55"/>
        <v>0</v>
      </c>
      <c r="N610" s="184">
        <f t="shared" si="55"/>
        <v>0</v>
      </c>
      <c r="O610" s="184">
        <f t="shared" si="55"/>
        <v>0</v>
      </c>
      <c r="P610" s="184">
        <f t="shared" si="55"/>
        <v>7.0999999999999994E-2</v>
      </c>
      <c r="Q610" s="185">
        <f t="shared" si="55"/>
        <v>0</v>
      </c>
      <c r="R610" s="184">
        <f t="shared" si="55"/>
        <v>2.73</v>
      </c>
    </row>
    <row r="611" spans="1:18" s="164" customFormat="1" ht="35.1" hidden="1" customHeight="1" thickBot="1">
      <c r="A611" s="874"/>
      <c r="B611" s="875"/>
      <c r="C611" s="875"/>
      <c r="D611" s="875"/>
      <c r="E611" s="875"/>
      <c r="F611" s="875"/>
      <c r="G611" s="875"/>
      <c r="H611" s="875"/>
      <c r="I611" s="875"/>
      <c r="J611" s="875"/>
      <c r="K611" s="875"/>
      <c r="L611" s="875"/>
      <c r="M611" s="875"/>
      <c r="N611" s="875"/>
      <c r="O611" s="875"/>
      <c r="P611" s="875"/>
      <c r="Q611" s="875"/>
      <c r="R611" s="398"/>
    </row>
    <row r="612" spans="1:18" s="164" customFormat="1" ht="35.1" customHeight="1" thickBot="1">
      <c r="A612" s="847" t="s">
        <v>326</v>
      </c>
      <c r="B612" s="848"/>
      <c r="C612" s="848"/>
      <c r="D612" s="848"/>
      <c r="E612" s="848"/>
      <c r="F612" s="856"/>
      <c r="G612" s="482">
        <f t="shared" ref="G612:G614" si="56">G606</f>
        <v>0</v>
      </c>
      <c r="H612" s="181">
        <f>H606</f>
        <v>0</v>
      </c>
      <c r="I612" s="181">
        <f>I606+H612</f>
        <v>0</v>
      </c>
      <c r="J612" s="181">
        <f t="shared" ref="J612:Q614" si="57">J606+I612</f>
        <v>0</v>
      </c>
      <c r="K612" s="181">
        <f t="shared" si="57"/>
        <v>0</v>
      </c>
      <c r="L612" s="181">
        <f t="shared" si="57"/>
        <v>0</v>
      </c>
      <c r="M612" s="181">
        <f t="shared" si="57"/>
        <v>0</v>
      </c>
      <c r="N612" s="181">
        <f t="shared" si="57"/>
        <v>0</v>
      </c>
      <c r="O612" s="181">
        <f t="shared" si="57"/>
        <v>0</v>
      </c>
      <c r="P612" s="181">
        <f t="shared" si="57"/>
        <v>0</v>
      </c>
      <c r="Q612" s="181">
        <f t="shared" si="57"/>
        <v>0</v>
      </c>
      <c r="R612" s="181">
        <f>R606</f>
        <v>0</v>
      </c>
    </row>
    <row r="613" spans="1:18" s="164" customFormat="1" ht="35.1" customHeight="1" thickBot="1">
      <c r="A613" s="850" t="s">
        <v>327</v>
      </c>
      <c r="B613" s="851"/>
      <c r="C613" s="851"/>
      <c r="D613" s="851"/>
      <c r="E613" s="851"/>
      <c r="F613" s="857"/>
      <c r="G613" s="482">
        <f t="shared" si="56"/>
        <v>0</v>
      </c>
      <c r="H613" s="181">
        <f>H607</f>
        <v>0</v>
      </c>
      <c r="I613" s="181">
        <f>I607+H613</f>
        <v>0</v>
      </c>
      <c r="J613" s="181">
        <f t="shared" si="57"/>
        <v>0</v>
      </c>
      <c r="K613" s="181">
        <f t="shared" si="57"/>
        <v>0</v>
      </c>
      <c r="L613" s="181">
        <f t="shared" si="57"/>
        <v>0.94499999999999995</v>
      </c>
      <c r="M613" s="181">
        <f t="shared" si="57"/>
        <v>0.94499999999999995</v>
      </c>
      <c r="N613" s="181">
        <f t="shared" si="57"/>
        <v>0.94499999999999995</v>
      </c>
      <c r="O613" s="181">
        <f t="shared" si="57"/>
        <v>0.94499999999999995</v>
      </c>
      <c r="P613" s="181">
        <f t="shared" si="57"/>
        <v>0.94499999999999995</v>
      </c>
      <c r="Q613" s="181">
        <f t="shared" si="57"/>
        <v>0.94499999999999995</v>
      </c>
      <c r="R613" s="181">
        <f>R607</f>
        <v>1.25</v>
      </c>
    </row>
    <row r="614" spans="1:18" s="164" customFormat="1" ht="35.1" customHeight="1" thickBot="1">
      <c r="A614" s="853" t="s">
        <v>328</v>
      </c>
      <c r="B614" s="854"/>
      <c r="C614" s="854"/>
      <c r="D614" s="854"/>
      <c r="E614" s="854"/>
      <c r="F614" s="858"/>
      <c r="G614" s="482">
        <f t="shared" si="56"/>
        <v>0</v>
      </c>
      <c r="H614" s="181">
        <f>H608</f>
        <v>0</v>
      </c>
      <c r="I614" s="181">
        <f>I608+H614</f>
        <v>0</v>
      </c>
      <c r="J614" s="181">
        <f t="shared" si="57"/>
        <v>0</v>
      </c>
      <c r="K614" s="181">
        <f t="shared" si="57"/>
        <v>0</v>
      </c>
      <c r="L614" s="181">
        <f t="shared" si="57"/>
        <v>0</v>
      </c>
      <c r="M614" s="181">
        <f t="shared" si="57"/>
        <v>0</v>
      </c>
      <c r="N614" s="181">
        <f t="shared" si="57"/>
        <v>0</v>
      </c>
      <c r="O614" s="181">
        <f t="shared" si="57"/>
        <v>0</v>
      </c>
      <c r="P614" s="181">
        <f t="shared" si="57"/>
        <v>7.0999999999999994E-2</v>
      </c>
      <c r="Q614" s="181">
        <f t="shared" si="57"/>
        <v>7.0999999999999994E-2</v>
      </c>
      <c r="R614" s="181">
        <f>R608</f>
        <v>1.48</v>
      </c>
    </row>
    <row r="615" spans="1:18" s="224" customFormat="1" ht="67.5" customHeight="1" thickBot="1">
      <c r="A615" s="859" t="s">
        <v>640</v>
      </c>
      <c r="B615" s="860"/>
      <c r="C615" s="860"/>
      <c r="D615" s="860"/>
      <c r="E615" s="861"/>
      <c r="F615" s="862"/>
      <c r="G615" s="189">
        <f>SUM(G612:G613)</f>
        <v>0</v>
      </c>
      <c r="H615" s="182">
        <f>SUM(H612:H613)</f>
        <v>0</v>
      </c>
      <c r="I615" s="187">
        <f t="shared" ref="I615:Q616" si="58">SUM(I609,H615)</f>
        <v>0</v>
      </c>
      <c r="J615" s="187">
        <f t="shared" si="58"/>
        <v>0</v>
      </c>
      <c r="K615" s="187">
        <f t="shared" si="58"/>
        <v>0</v>
      </c>
      <c r="L615" s="187">
        <f t="shared" si="58"/>
        <v>0.94499999999999995</v>
      </c>
      <c r="M615" s="187">
        <f t="shared" si="58"/>
        <v>0.94499999999999995</v>
      </c>
      <c r="N615" s="187">
        <f t="shared" si="58"/>
        <v>0.94499999999999995</v>
      </c>
      <c r="O615" s="187">
        <f t="shared" si="58"/>
        <v>0.94499999999999995</v>
      </c>
      <c r="P615" s="187">
        <f t="shared" si="58"/>
        <v>0.94499999999999995</v>
      </c>
      <c r="Q615" s="188">
        <f t="shared" si="58"/>
        <v>0.94499999999999995</v>
      </c>
      <c r="R615" s="182">
        <f>SUM(R612:R613)</f>
        <v>1.25</v>
      </c>
    </row>
    <row r="616" spans="1:18" s="224" customFormat="1" ht="90" customHeight="1" thickBot="1">
      <c r="A616" s="871" t="s">
        <v>641</v>
      </c>
      <c r="B616" s="872"/>
      <c r="C616" s="872"/>
      <c r="D616" s="872"/>
      <c r="E616" s="872"/>
      <c r="F616" s="873"/>
      <c r="G616" s="189">
        <f>SUM(G612:G614)</f>
        <v>0</v>
      </c>
      <c r="H616" s="189">
        <f>SUM(H612:H614)</f>
        <v>0</v>
      </c>
      <c r="I616" s="184">
        <f t="shared" si="58"/>
        <v>0</v>
      </c>
      <c r="J616" s="184">
        <f t="shared" si="58"/>
        <v>0</v>
      </c>
      <c r="K616" s="184">
        <f t="shared" si="58"/>
        <v>0</v>
      </c>
      <c r="L616" s="184">
        <f t="shared" si="58"/>
        <v>0.94499999999999995</v>
      </c>
      <c r="M616" s="184">
        <f t="shared" si="58"/>
        <v>0.94499999999999995</v>
      </c>
      <c r="N616" s="184">
        <f t="shared" si="58"/>
        <v>0.94499999999999995</v>
      </c>
      <c r="O616" s="184">
        <f t="shared" si="58"/>
        <v>0.94499999999999995</v>
      </c>
      <c r="P616" s="184">
        <f t="shared" si="58"/>
        <v>1.016</v>
      </c>
      <c r="Q616" s="185">
        <f t="shared" si="58"/>
        <v>1.016</v>
      </c>
      <c r="R616" s="189">
        <f>SUM(R612:R614)</f>
        <v>2.73</v>
      </c>
    </row>
    <row r="617" spans="1:18" s="164" customFormat="1" hidden="1" thickBot="1">
      <c r="A617" s="874"/>
      <c r="B617" s="875"/>
      <c r="C617" s="875"/>
      <c r="D617" s="875"/>
      <c r="E617" s="875"/>
      <c r="F617" s="875"/>
      <c r="G617" s="875"/>
      <c r="H617" s="875"/>
      <c r="I617" s="875"/>
      <c r="J617" s="875"/>
      <c r="K617" s="875"/>
      <c r="L617" s="875"/>
      <c r="M617" s="875"/>
      <c r="N617" s="875"/>
      <c r="O617" s="875"/>
      <c r="P617" s="875"/>
      <c r="Q617" s="875"/>
      <c r="R617" s="398"/>
    </row>
    <row r="618" spans="1:18" s="164" customFormat="1" ht="40.5" hidden="1" customHeight="1" thickBot="1">
      <c r="A618" s="847" t="s">
        <v>329</v>
      </c>
      <c r="B618" s="848"/>
      <c r="C618" s="848"/>
      <c r="D618" s="848"/>
      <c r="E618" s="849"/>
      <c r="F618" s="179">
        <f>SUM(H618:Q618)</f>
        <v>2.9590000000000005</v>
      </c>
      <c r="G618" s="489">
        <f>SUM(G525,G542,G563,G580,G606)</f>
        <v>0</v>
      </c>
      <c r="H618" s="194">
        <f>SUM(H525,H542,H563,H580,H606)</f>
        <v>1.7650000000000001</v>
      </c>
      <c r="I618" s="194">
        <f t="shared" ref="I618:Q618" si="59">SUM(I525,I542,I563,I580,I606)</f>
        <v>0.94600000000000006</v>
      </c>
      <c r="J618" s="194">
        <f t="shared" si="59"/>
        <v>0.248</v>
      </c>
      <c r="K618" s="194">
        <f t="shared" si="59"/>
        <v>0</v>
      </c>
      <c r="L618" s="194">
        <f t="shared" si="59"/>
        <v>0</v>
      </c>
      <c r="M618" s="194">
        <f t="shared" si="59"/>
        <v>0</v>
      </c>
      <c r="N618" s="194">
        <f t="shared" si="59"/>
        <v>0</v>
      </c>
      <c r="O618" s="194">
        <f t="shared" si="59"/>
        <v>0</v>
      </c>
      <c r="P618" s="194">
        <f t="shared" si="59"/>
        <v>0</v>
      </c>
      <c r="Q618" s="372">
        <f t="shared" si="59"/>
        <v>0</v>
      </c>
      <c r="R618" s="194">
        <f>SUM(R525,R542,R563,R580,R606)</f>
        <v>7.2799999999999994</v>
      </c>
    </row>
    <row r="619" spans="1:18" s="164" customFormat="1" ht="36.75" hidden="1" customHeight="1" thickBot="1">
      <c r="A619" s="850" t="s">
        <v>330</v>
      </c>
      <c r="B619" s="851"/>
      <c r="C619" s="851"/>
      <c r="D619" s="851"/>
      <c r="E619" s="852"/>
      <c r="F619" s="179">
        <f>SUM(H619:Q619)</f>
        <v>0.94499999999999995</v>
      </c>
      <c r="G619" s="489">
        <f t="shared" ref="G619:R620" si="60">SUM(G526,G543,G564,G581,G607)</f>
        <v>0</v>
      </c>
      <c r="H619" s="194">
        <f t="shared" si="60"/>
        <v>0</v>
      </c>
      <c r="I619" s="194">
        <f t="shared" si="60"/>
        <v>0</v>
      </c>
      <c r="J619" s="194">
        <f t="shared" si="60"/>
        <v>0</v>
      </c>
      <c r="K619" s="194">
        <f t="shared" si="60"/>
        <v>0</v>
      </c>
      <c r="L619" s="194">
        <f t="shared" si="60"/>
        <v>0.94499999999999995</v>
      </c>
      <c r="M619" s="194">
        <f t="shared" si="60"/>
        <v>0</v>
      </c>
      <c r="N619" s="194">
        <f t="shared" si="60"/>
        <v>0</v>
      </c>
      <c r="O619" s="194">
        <f t="shared" si="60"/>
        <v>0</v>
      </c>
      <c r="P619" s="194">
        <f t="shared" si="60"/>
        <v>0</v>
      </c>
      <c r="Q619" s="372">
        <f t="shared" si="60"/>
        <v>0</v>
      </c>
      <c r="R619" s="194">
        <f t="shared" si="60"/>
        <v>1.25</v>
      </c>
    </row>
    <row r="620" spans="1:18" s="164" customFormat="1" ht="40.5" hidden="1" customHeight="1" thickBot="1">
      <c r="A620" s="894" t="s">
        <v>331</v>
      </c>
      <c r="B620" s="895"/>
      <c r="C620" s="895"/>
      <c r="D620" s="895"/>
      <c r="E620" s="896"/>
      <c r="F620" s="180">
        <f>SUM(H620:Q620)</f>
        <v>1.7219999999999998</v>
      </c>
      <c r="G620" s="489">
        <f t="shared" si="60"/>
        <v>0</v>
      </c>
      <c r="H620" s="194">
        <f t="shared" si="60"/>
        <v>0</v>
      </c>
      <c r="I620" s="194">
        <f t="shared" si="60"/>
        <v>0</v>
      </c>
      <c r="J620" s="194">
        <f t="shared" si="60"/>
        <v>0</v>
      </c>
      <c r="K620" s="194">
        <f t="shared" si="60"/>
        <v>0</v>
      </c>
      <c r="L620" s="194">
        <f t="shared" si="60"/>
        <v>0</v>
      </c>
      <c r="M620" s="194">
        <f t="shared" si="60"/>
        <v>0</v>
      </c>
      <c r="N620" s="194">
        <f t="shared" si="60"/>
        <v>0</v>
      </c>
      <c r="O620" s="194">
        <f t="shared" si="60"/>
        <v>1.6509999999999998</v>
      </c>
      <c r="P620" s="194">
        <f t="shared" si="60"/>
        <v>7.0999999999999994E-2</v>
      </c>
      <c r="Q620" s="372">
        <f t="shared" si="60"/>
        <v>0</v>
      </c>
      <c r="R620" s="194">
        <f t="shared" si="60"/>
        <v>5.1400000000000006</v>
      </c>
    </row>
    <row r="621" spans="1:18" s="224" customFormat="1" ht="55.5" hidden="1" customHeight="1" thickBot="1">
      <c r="A621" s="859" t="s">
        <v>642</v>
      </c>
      <c r="B621" s="860"/>
      <c r="C621" s="860"/>
      <c r="D621" s="860"/>
      <c r="E621" s="862"/>
      <c r="F621" s="182">
        <f>SUM(F618:F619)</f>
        <v>3.9040000000000004</v>
      </c>
      <c r="G621" s="197">
        <f>SUM(G618:G619)</f>
        <v>0</v>
      </c>
      <c r="H621" s="195">
        <f>SUM(H618:H619)</f>
        <v>1.7650000000000001</v>
      </c>
      <c r="I621" s="195">
        <f>SUM(I618:I619)</f>
        <v>0.94600000000000006</v>
      </c>
      <c r="J621" s="195">
        <f>SUM(J618:J619)</f>
        <v>0.248</v>
      </c>
      <c r="K621" s="195">
        <f t="shared" ref="K621:Q621" si="61">SUM(K618:K619)</f>
        <v>0</v>
      </c>
      <c r="L621" s="195">
        <f t="shared" si="61"/>
        <v>0.94499999999999995</v>
      </c>
      <c r="M621" s="195">
        <f t="shared" si="61"/>
        <v>0</v>
      </c>
      <c r="N621" s="195">
        <f t="shared" si="61"/>
        <v>0</v>
      </c>
      <c r="O621" s="195">
        <f t="shared" si="61"/>
        <v>0</v>
      </c>
      <c r="P621" s="195">
        <f t="shared" si="61"/>
        <v>0</v>
      </c>
      <c r="Q621" s="196">
        <f t="shared" si="61"/>
        <v>0</v>
      </c>
      <c r="R621" s="195">
        <f>SUM(R618:R619)</f>
        <v>8.5299999999999994</v>
      </c>
    </row>
    <row r="622" spans="1:18" s="224" customFormat="1" ht="60.75" hidden="1" customHeight="1" thickBot="1">
      <c r="A622" s="866" t="s">
        <v>643</v>
      </c>
      <c r="B622" s="867"/>
      <c r="C622" s="867"/>
      <c r="D622" s="867"/>
      <c r="E622" s="868"/>
      <c r="F622" s="189">
        <f>SUM(F618:F620)</f>
        <v>5.6260000000000003</v>
      </c>
      <c r="G622" s="197">
        <f t="shared" ref="G622:R622" si="62">SUM(G618:G620)</f>
        <v>0</v>
      </c>
      <c r="H622" s="197">
        <f t="shared" si="62"/>
        <v>1.7650000000000001</v>
      </c>
      <c r="I622" s="197">
        <f t="shared" si="62"/>
        <v>0.94600000000000006</v>
      </c>
      <c r="J622" s="197">
        <f t="shared" si="62"/>
        <v>0.248</v>
      </c>
      <c r="K622" s="197">
        <f t="shared" si="62"/>
        <v>0</v>
      </c>
      <c r="L622" s="197">
        <f t="shared" si="62"/>
        <v>0.94499999999999995</v>
      </c>
      <c r="M622" s="197">
        <f t="shared" si="62"/>
        <v>0</v>
      </c>
      <c r="N622" s="197">
        <f t="shared" si="62"/>
        <v>0</v>
      </c>
      <c r="O622" s="197">
        <f t="shared" si="62"/>
        <v>1.6509999999999998</v>
      </c>
      <c r="P622" s="197">
        <f t="shared" si="62"/>
        <v>7.0999999999999994E-2</v>
      </c>
      <c r="Q622" s="198">
        <f t="shared" si="62"/>
        <v>0</v>
      </c>
      <c r="R622" s="455">
        <f t="shared" si="62"/>
        <v>13.67</v>
      </c>
    </row>
    <row r="623" spans="1:18" s="164" customFormat="1" ht="35.1" customHeight="1" thickBot="1">
      <c r="A623" s="874"/>
      <c r="B623" s="875"/>
      <c r="C623" s="875"/>
      <c r="D623" s="875"/>
      <c r="E623" s="875"/>
      <c r="F623" s="875"/>
      <c r="G623" s="875"/>
      <c r="H623" s="875"/>
      <c r="I623" s="875"/>
      <c r="J623" s="875"/>
      <c r="K623" s="875"/>
      <c r="L623" s="875"/>
      <c r="M623" s="875"/>
      <c r="N623" s="875"/>
      <c r="O623" s="875"/>
      <c r="P623" s="875"/>
      <c r="Q623" s="875"/>
      <c r="R623" s="454"/>
    </row>
    <row r="624" spans="1:18" s="164" customFormat="1" ht="42" customHeight="1" thickBot="1">
      <c r="A624" s="847" t="s">
        <v>332</v>
      </c>
      <c r="B624" s="848"/>
      <c r="C624" s="848"/>
      <c r="D624" s="848"/>
      <c r="E624" s="848"/>
      <c r="F624" s="856"/>
      <c r="G624" s="490">
        <f t="shared" ref="G624:G626" si="63">G618</f>
        <v>0</v>
      </c>
      <c r="H624" s="199">
        <f>H618</f>
        <v>1.7650000000000001</v>
      </c>
      <c r="I624" s="199">
        <f t="shared" ref="I624:Q628" si="64">SUM(I618,H624)</f>
        <v>2.7110000000000003</v>
      </c>
      <c r="J624" s="199">
        <f t="shared" si="64"/>
        <v>2.9590000000000005</v>
      </c>
      <c r="K624" s="199">
        <f t="shared" si="64"/>
        <v>2.9590000000000005</v>
      </c>
      <c r="L624" s="199">
        <f t="shared" si="64"/>
        <v>2.9590000000000005</v>
      </c>
      <c r="M624" s="199">
        <f t="shared" si="64"/>
        <v>2.9590000000000005</v>
      </c>
      <c r="N624" s="199">
        <f t="shared" si="64"/>
        <v>2.9590000000000005</v>
      </c>
      <c r="O624" s="199">
        <f t="shared" si="64"/>
        <v>2.9590000000000005</v>
      </c>
      <c r="P624" s="199">
        <f t="shared" si="64"/>
        <v>2.9590000000000005</v>
      </c>
      <c r="Q624" s="200">
        <f t="shared" si="64"/>
        <v>2.9590000000000005</v>
      </c>
      <c r="R624" s="199">
        <f>R618</f>
        <v>7.2799999999999994</v>
      </c>
    </row>
    <row r="625" spans="1:18" s="164" customFormat="1" ht="36.75" customHeight="1" thickBot="1">
      <c r="A625" s="850" t="s">
        <v>333</v>
      </c>
      <c r="B625" s="851"/>
      <c r="C625" s="851"/>
      <c r="D625" s="851"/>
      <c r="E625" s="851"/>
      <c r="F625" s="857"/>
      <c r="G625" s="490">
        <f t="shared" si="63"/>
        <v>0</v>
      </c>
      <c r="H625" s="199">
        <f>H619</f>
        <v>0</v>
      </c>
      <c r="I625" s="199">
        <f t="shared" si="64"/>
        <v>0</v>
      </c>
      <c r="J625" s="199">
        <f t="shared" si="64"/>
        <v>0</v>
      </c>
      <c r="K625" s="199">
        <f t="shared" si="64"/>
        <v>0</v>
      </c>
      <c r="L625" s="199">
        <f t="shared" si="64"/>
        <v>0.94499999999999995</v>
      </c>
      <c r="M625" s="199">
        <f t="shared" si="64"/>
        <v>0.94499999999999995</v>
      </c>
      <c r="N625" s="199">
        <f t="shared" si="64"/>
        <v>0.94499999999999995</v>
      </c>
      <c r="O625" s="199">
        <f t="shared" si="64"/>
        <v>0.94499999999999995</v>
      </c>
      <c r="P625" s="199">
        <f t="shared" si="64"/>
        <v>0.94499999999999995</v>
      </c>
      <c r="Q625" s="200">
        <f t="shared" si="64"/>
        <v>0.94499999999999995</v>
      </c>
      <c r="R625" s="199">
        <f>R619</f>
        <v>1.25</v>
      </c>
    </row>
    <row r="626" spans="1:18" s="164" customFormat="1" ht="42" customHeight="1" thickBot="1">
      <c r="A626" s="853" t="s">
        <v>334</v>
      </c>
      <c r="B626" s="854"/>
      <c r="C626" s="854"/>
      <c r="D626" s="854"/>
      <c r="E626" s="854"/>
      <c r="F626" s="858"/>
      <c r="G626" s="490">
        <f t="shared" si="63"/>
        <v>0</v>
      </c>
      <c r="H626" s="199">
        <f>H620</f>
        <v>0</v>
      </c>
      <c r="I626" s="199">
        <f t="shared" si="64"/>
        <v>0</v>
      </c>
      <c r="J626" s="199">
        <f t="shared" si="64"/>
        <v>0</v>
      </c>
      <c r="K626" s="199">
        <f t="shared" si="64"/>
        <v>0</v>
      </c>
      <c r="L626" s="199">
        <f t="shared" si="64"/>
        <v>0</v>
      </c>
      <c r="M626" s="199">
        <f t="shared" si="64"/>
        <v>0</v>
      </c>
      <c r="N626" s="199">
        <f t="shared" si="64"/>
        <v>0</v>
      </c>
      <c r="O626" s="199">
        <f t="shared" si="64"/>
        <v>1.6509999999999998</v>
      </c>
      <c r="P626" s="199">
        <f t="shared" si="64"/>
        <v>1.7219999999999998</v>
      </c>
      <c r="Q626" s="200">
        <f t="shared" si="64"/>
        <v>1.7219999999999998</v>
      </c>
      <c r="R626" s="199">
        <f>R620</f>
        <v>5.1400000000000006</v>
      </c>
    </row>
    <row r="627" spans="1:18" s="224" customFormat="1" ht="43.5" customHeight="1" thickBot="1">
      <c r="A627" s="859" t="s">
        <v>644</v>
      </c>
      <c r="B627" s="860"/>
      <c r="C627" s="860"/>
      <c r="D627" s="860"/>
      <c r="E627" s="861"/>
      <c r="F627" s="862"/>
      <c r="G627" s="197">
        <f>SUM(G624:G625)</f>
        <v>0</v>
      </c>
      <c r="H627" s="195">
        <f>SUM(H624:H625)</f>
        <v>1.7650000000000001</v>
      </c>
      <c r="I627" s="201">
        <f t="shared" si="64"/>
        <v>2.7110000000000003</v>
      </c>
      <c r="J627" s="201">
        <f t="shared" si="64"/>
        <v>2.9590000000000005</v>
      </c>
      <c r="K627" s="201">
        <f t="shared" si="64"/>
        <v>2.9590000000000005</v>
      </c>
      <c r="L627" s="201">
        <f t="shared" si="64"/>
        <v>3.9040000000000004</v>
      </c>
      <c r="M627" s="201">
        <f t="shared" si="64"/>
        <v>3.9040000000000004</v>
      </c>
      <c r="N627" s="201">
        <f t="shared" si="64"/>
        <v>3.9040000000000004</v>
      </c>
      <c r="O627" s="201">
        <f t="shared" si="64"/>
        <v>3.9040000000000004</v>
      </c>
      <c r="P627" s="201">
        <f t="shared" si="64"/>
        <v>3.9040000000000004</v>
      </c>
      <c r="Q627" s="202">
        <f t="shared" si="64"/>
        <v>3.9040000000000004</v>
      </c>
      <c r="R627" s="195">
        <f>SUM(R624:R625)</f>
        <v>8.5299999999999994</v>
      </c>
    </row>
    <row r="628" spans="1:18" s="224" customFormat="1" ht="54" customHeight="1" thickBot="1">
      <c r="A628" s="871" t="s">
        <v>645</v>
      </c>
      <c r="B628" s="872"/>
      <c r="C628" s="872"/>
      <c r="D628" s="872"/>
      <c r="E628" s="872"/>
      <c r="F628" s="873"/>
      <c r="G628" s="197">
        <f>SUM(G624:G626)</f>
        <v>0</v>
      </c>
      <c r="H628" s="197">
        <f>SUM(H624:H626)</f>
        <v>1.7650000000000001</v>
      </c>
      <c r="I628" s="197">
        <f t="shared" si="64"/>
        <v>2.7110000000000003</v>
      </c>
      <c r="J628" s="197">
        <f t="shared" si="64"/>
        <v>2.9590000000000005</v>
      </c>
      <c r="K628" s="197">
        <f t="shared" si="64"/>
        <v>2.9590000000000005</v>
      </c>
      <c r="L628" s="197">
        <f t="shared" si="64"/>
        <v>3.9040000000000004</v>
      </c>
      <c r="M628" s="197">
        <f t="shared" si="64"/>
        <v>3.9040000000000004</v>
      </c>
      <c r="N628" s="197">
        <f t="shared" si="64"/>
        <v>3.9040000000000004</v>
      </c>
      <c r="O628" s="197">
        <f t="shared" si="64"/>
        <v>5.5549999999999997</v>
      </c>
      <c r="P628" s="197">
        <f t="shared" si="64"/>
        <v>5.6259999999999994</v>
      </c>
      <c r="Q628" s="197">
        <f t="shared" si="64"/>
        <v>5.6259999999999994</v>
      </c>
      <c r="R628" s="197">
        <f>SUM(R624:R626)</f>
        <v>13.67</v>
      </c>
    </row>
    <row r="629" spans="1:18" ht="35.1" customHeight="1" thickBot="1">
      <c r="A629" s="897"/>
      <c r="B629" s="898"/>
      <c r="C629" s="898"/>
      <c r="D629" s="898"/>
      <c r="E629" s="898"/>
      <c r="F629" s="898"/>
      <c r="G629" s="898"/>
      <c r="H629" s="898"/>
      <c r="I629" s="898"/>
      <c r="J629" s="898"/>
      <c r="K629" s="898"/>
      <c r="L629" s="898"/>
      <c r="M629" s="898"/>
      <c r="N629" s="898"/>
      <c r="O629" s="898"/>
      <c r="P629" s="898"/>
      <c r="Q629" s="898"/>
      <c r="R629" s="389"/>
    </row>
    <row r="630" spans="1:18" ht="35.1" customHeight="1" thickBot="1">
      <c r="A630" s="722" t="s">
        <v>335</v>
      </c>
      <c r="B630" s="723"/>
      <c r="C630" s="723"/>
      <c r="D630" s="723"/>
      <c r="E630" s="723"/>
      <c r="F630" s="723"/>
      <c r="G630" s="723"/>
      <c r="H630" s="723"/>
      <c r="I630" s="723"/>
      <c r="J630" s="723"/>
      <c r="K630" s="723"/>
      <c r="L630" s="723"/>
      <c r="M630" s="723"/>
      <c r="N630" s="723"/>
      <c r="O630" s="723"/>
      <c r="P630" s="723"/>
      <c r="Q630" s="723"/>
      <c r="R630" s="389"/>
    </row>
    <row r="631" spans="1:18" ht="35.1" customHeight="1">
      <c r="A631" s="751">
        <v>97</v>
      </c>
      <c r="B631" s="523" t="s">
        <v>336</v>
      </c>
      <c r="C631" s="754" t="s">
        <v>337</v>
      </c>
      <c r="D631" s="212"/>
      <c r="E631" s="751" t="s">
        <v>451</v>
      </c>
      <c r="F631" s="46" t="s">
        <v>18</v>
      </c>
      <c r="G631" s="456"/>
      <c r="H631" s="39"/>
      <c r="I631" s="209"/>
      <c r="J631" s="209"/>
      <c r="K631" s="209"/>
      <c r="L631" s="209"/>
      <c r="M631" s="209"/>
      <c r="N631" s="209"/>
      <c r="O631" s="209"/>
      <c r="P631" s="209"/>
      <c r="Q631" s="362"/>
      <c r="R631" s="394"/>
    </row>
    <row r="632" spans="1:18" ht="44.25" customHeight="1">
      <c r="A632" s="752"/>
      <c r="B632" s="524" t="s">
        <v>338</v>
      </c>
      <c r="C632" s="761"/>
      <c r="D632" s="11"/>
      <c r="E632" s="752"/>
      <c r="F632" s="450" t="s">
        <v>19</v>
      </c>
      <c r="G632" s="468">
        <f>R632*J5</f>
        <v>0</v>
      </c>
      <c r="H632" s="13"/>
      <c r="I632" s="10"/>
      <c r="J632" s="10"/>
      <c r="K632" s="10"/>
      <c r="L632" s="301">
        <v>0</v>
      </c>
      <c r="M632" s="10"/>
      <c r="N632" s="10"/>
      <c r="O632" s="10"/>
      <c r="P632" s="10"/>
      <c r="Q632" s="17"/>
      <c r="R632" s="392">
        <v>6</v>
      </c>
    </row>
    <row r="633" spans="1:18" s="61" customFormat="1" ht="42" customHeight="1" thickBot="1">
      <c r="A633" s="752"/>
      <c r="B633" s="524" t="s">
        <v>339</v>
      </c>
      <c r="C633" s="761"/>
      <c r="D633" s="8"/>
      <c r="E633" s="752"/>
      <c r="F633" s="50" t="s">
        <v>20</v>
      </c>
      <c r="G633" s="497">
        <f>R633*J5</f>
        <v>0</v>
      </c>
      <c r="H633" s="44"/>
      <c r="I633" s="42"/>
      <c r="J633" s="42"/>
      <c r="K633" s="42"/>
      <c r="L633" s="42"/>
      <c r="M633" s="42"/>
      <c r="N633" s="42"/>
      <c r="O633" s="42"/>
      <c r="P633" s="42">
        <v>0</v>
      </c>
      <c r="Q633" s="361"/>
      <c r="R633" s="393">
        <v>8.5</v>
      </c>
    </row>
    <row r="634" spans="1:18" ht="35.1" customHeight="1">
      <c r="A634" s="752"/>
      <c r="B634" s="532" t="s">
        <v>340</v>
      </c>
      <c r="C634" s="761"/>
      <c r="D634" s="742" t="s">
        <v>653</v>
      </c>
      <c r="E634" s="752"/>
      <c r="F634" s="900"/>
      <c r="G634" s="442"/>
      <c r="H634" s="766"/>
      <c r="I634" s="766"/>
      <c r="J634" s="766"/>
      <c r="K634" s="766"/>
      <c r="L634" s="766"/>
      <c r="M634" s="766"/>
      <c r="N634" s="766"/>
      <c r="O634" s="766"/>
      <c r="P634" s="766"/>
      <c r="Q634" s="766"/>
      <c r="R634" s="547"/>
    </row>
    <row r="635" spans="1:18" ht="35.1" customHeight="1">
      <c r="A635" s="752"/>
      <c r="B635" s="524" t="s">
        <v>341</v>
      </c>
      <c r="C635" s="761"/>
      <c r="D635" s="899"/>
      <c r="E635" s="752"/>
      <c r="F635" s="900"/>
      <c r="G635" s="442"/>
      <c r="H635" s="766"/>
      <c r="I635" s="766"/>
      <c r="J635" s="766"/>
      <c r="K635" s="766"/>
      <c r="L635" s="766"/>
      <c r="M635" s="766"/>
      <c r="N635" s="766"/>
      <c r="O635" s="766"/>
      <c r="P635" s="766"/>
      <c r="Q635" s="766"/>
      <c r="R635" s="547"/>
    </row>
    <row r="636" spans="1:18" ht="35.1" customHeight="1">
      <c r="A636" s="752"/>
      <c r="B636" s="524" t="s">
        <v>342</v>
      </c>
      <c r="C636" s="761"/>
      <c r="D636" s="524"/>
      <c r="E636" s="752"/>
      <c r="F636" s="900"/>
      <c r="G636" s="442"/>
      <c r="H636" s="766"/>
      <c r="I636" s="766"/>
      <c r="J636" s="766"/>
      <c r="K636" s="766"/>
      <c r="L636" s="766"/>
      <c r="M636" s="766"/>
      <c r="N636" s="766"/>
      <c r="O636" s="766"/>
      <c r="P636" s="766"/>
      <c r="Q636" s="766"/>
      <c r="R636" s="547"/>
    </row>
    <row r="637" spans="1:18" ht="35.1" customHeight="1">
      <c r="A637" s="752"/>
      <c r="B637" s="524" t="s">
        <v>343</v>
      </c>
      <c r="C637" s="761"/>
      <c r="D637" s="762" t="s">
        <v>654</v>
      </c>
      <c r="E637" s="752"/>
      <c r="F637" s="900"/>
      <c r="G637" s="442"/>
      <c r="H637" s="766"/>
      <c r="I637" s="766"/>
      <c r="J637" s="766"/>
      <c r="K637" s="766"/>
      <c r="L637" s="766"/>
      <c r="M637" s="766"/>
      <c r="N637" s="766"/>
      <c r="O637" s="766"/>
      <c r="P637" s="766"/>
      <c r="Q637" s="766"/>
      <c r="R637" s="547"/>
    </row>
    <row r="638" spans="1:18" ht="35.1" customHeight="1">
      <c r="A638" s="752"/>
      <c r="B638" s="524" t="s">
        <v>344</v>
      </c>
      <c r="C638" s="761"/>
      <c r="D638" s="899"/>
      <c r="E638" s="752"/>
      <c r="F638" s="900"/>
      <c r="G638" s="442"/>
      <c r="H638" s="766"/>
      <c r="I638" s="766"/>
      <c r="J638" s="766"/>
      <c r="K638" s="766"/>
      <c r="L638" s="766"/>
      <c r="M638" s="766"/>
      <c r="N638" s="766"/>
      <c r="O638" s="766"/>
      <c r="P638" s="766"/>
      <c r="Q638" s="766"/>
      <c r="R638" s="547"/>
    </row>
    <row r="639" spans="1:18" ht="35.1" customHeight="1">
      <c r="A639" s="752"/>
      <c r="B639" s="524" t="s">
        <v>345</v>
      </c>
      <c r="C639" s="761"/>
      <c r="D639" s="524"/>
      <c r="E639" s="752"/>
      <c r="F639" s="900"/>
      <c r="G639" s="442"/>
      <c r="H639" s="766"/>
      <c r="I639" s="766"/>
      <c r="J639" s="766"/>
      <c r="K639" s="766"/>
      <c r="L639" s="766"/>
      <c r="M639" s="766"/>
      <c r="N639" s="766"/>
      <c r="O639" s="766"/>
      <c r="P639" s="766"/>
      <c r="Q639" s="766"/>
      <c r="R639" s="547"/>
    </row>
    <row r="640" spans="1:18" ht="35.1" customHeight="1" thickBot="1">
      <c r="A640" s="753"/>
      <c r="B640" s="545" t="s">
        <v>346</v>
      </c>
      <c r="C640" s="890"/>
      <c r="D640" s="66"/>
      <c r="E640" s="753"/>
      <c r="F640" s="901"/>
      <c r="G640" s="451"/>
      <c r="H640" s="767"/>
      <c r="I640" s="767"/>
      <c r="J640" s="767"/>
      <c r="K640" s="767"/>
      <c r="L640" s="767"/>
      <c r="M640" s="767"/>
      <c r="N640" s="767"/>
      <c r="O640" s="767"/>
      <c r="P640" s="767"/>
      <c r="Q640" s="767"/>
      <c r="R640" s="514"/>
    </row>
    <row r="641" spans="1:18" ht="35.1" customHeight="1">
      <c r="A641" s="751">
        <v>98</v>
      </c>
      <c r="B641" s="523" t="s">
        <v>336</v>
      </c>
      <c r="C641" s="754" t="s">
        <v>347</v>
      </c>
      <c r="D641" s="523"/>
      <c r="E641" s="751" t="s">
        <v>451</v>
      </c>
      <c r="F641" s="46" t="s">
        <v>18</v>
      </c>
      <c r="G641" s="456"/>
      <c r="H641" s="39"/>
      <c r="I641" s="209"/>
      <c r="J641" s="209"/>
      <c r="K641" s="209"/>
      <c r="L641" s="209"/>
      <c r="M641" s="209"/>
      <c r="N641" s="209"/>
      <c r="O641" s="209"/>
      <c r="P641" s="209"/>
      <c r="Q641" s="362"/>
      <c r="R641" s="394"/>
    </row>
    <row r="642" spans="1:18" ht="35.1" customHeight="1">
      <c r="A642" s="752"/>
      <c r="B642" s="524" t="s">
        <v>348</v>
      </c>
      <c r="C642" s="774"/>
      <c r="D642" s="213"/>
      <c r="E642" s="752"/>
      <c r="F642" s="450" t="s">
        <v>19</v>
      </c>
      <c r="G642" s="468">
        <f>R642*J5</f>
        <v>0</v>
      </c>
      <c r="H642" s="45"/>
      <c r="I642" s="210"/>
      <c r="J642" s="210"/>
      <c r="K642" s="210"/>
      <c r="L642" s="301">
        <v>0</v>
      </c>
      <c r="M642" s="210"/>
      <c r="N642" s="210"/>
      <c r="O642" s="210"/>
      <c r="P642" s="210"/>
      <c r="Q642" s="363"/>
      <c r="R642" s="395">
        <v>6</v>
      </c>
    </row>
    <row r="643" spans="1:18" ht="35.1" customHeight="1" thickBot="1">
      <c r="A643" s="752"/>
      <c r="B643" s="524" t="s">
        <v>349</v>
      </c>
      <c r="C643" s="774"/>
      <c r="D643" s="8"/>
      <c r="E643" s="752"/>
      <c r="F643" s="50" t="s">
        <v>20</v>
      </c>
      <c r="G643" s="497">
        <f>R643*J5</f>
        <v>0</v>
      </c>
      <c r="H643" s="44"/>
      <c r="I643" s="42"/>
      <c r="J643" s="42"/>
      <c r="K643" s="42"/>
      <c r="L643" s="42"/>
      <c r="M643" s="42"/>
      <c r="N643" s="42"/>
      <c r="O643" s="42"/>
      <c r="P643" s="42">
        <v>0</v>
      </c>
      <c r="Q643" s="361"/>
      <c r="R643" s="393">
        <v>9.1</v>
      </c>
    </row>
    <row r="644" spans="1:18" ht="35.1" customHeight="1">
      <c r="A644" s="752"/>
      <c r="B644" s="532" t="s">
        <v>350</v>
      </c>
      <c r="C644" s="774"/>
      <c r="D644" s="917" t="s">
        <v>470</v>
      </c>
      <c r="E644" s="752"/>
      <c r="F644" s="900"/>
      <c r="G644" s="442"/>
      <c r="H644" s="766"/>
      <c r="I644" s="766"/>
      <c r="J644" s="766"/>
      <c r="K644" s="766"/>
      <c r="L644" s="766"/>
      <c r="M644" s="766"/>
      <c r="N644" s="766"/>
      <c r="O644" s="766"/>
      <c r="P644" s="766"/>
      <c r="Q644" s="766"/>
      <c r="R644" s="547"/>
    </row>
    <row r="645" spans="1:18" ht="64.5" customHeight="1">
      <c r="A645" s="752"/>
      <c r="B645" s="524" t="s">
        <v>351</v>
      </c>
      <c r="C645" s="774"/>
      <c r="D645" s="918"/>
      <c r="E645" s="752"/>
      <c r="F645" s="900"/>
      <c r="G645" s="442"/>
      <c r="H645" s="766"/>
      <c r="I645" s="766"/>
      <c r="J645" s="766"/>
      <c r="K645" s="766"/>
      <c r="L645" s="766"/>
      <c r="M645" s="766"/>
      <c r="N645" s="766"/>
      <c r="O645" s="766"/>
      <c r="P645" s="766"/>
      <c r="Q645" s="766"/>
      <c r="R645" s="547"/>
    </row>
    <row r="646" spans="1:18" ht="35.1" customHeight="1">
      <c r="A646" s="752"/>
      <c r="B646" s="524" t="s">
        <v>343</v>
      </c>
      <c r="C646" s="774"/>
      <c r="D646" s="918"/>
      <c r="E646" s="752"/>
      <c r="F646" s="900"/>
      <c r="G646" s="442"/>
      <c r="H646" s="766"/>
      <c r="I646" s="766"/>
      <c r="J646" s="766"/>
      <c r="K646" s="766"/>
      <c r="L646" s="766"/>
      <c r="M646" s="766"/>
      <c r="N646" s="766"/>
      <c r="O646" s="766"/>
      <c r="P646" s="766"/>
      <c r="Q646" s="766"/>
      <c r="R646" s="547"/>
    </row>
    <row r="647" spans="1:18" ht="35.1" customHeight="1">
      <c r="A647" s="752"/>
      <c r="B647" s="524" t="s">
        <v>344</v>
      </c>
      <c r="C647" s="774"/>
      <c r="D647" s="918"/>
      <c r="E647" s="752"/>
      <c r="F647" s="900"/>
      <c r="G647" s="442"/>
      <c r="H647" s="766"/>
      <c r="I647" s="766"/>
      <c r="J647" s="766"/>
      <c r="K647" s="766"/>
      <c r="L647" s="766"/>
      <c r="M647" s="766"/>
      <c r="N647" s="766"/>
      <c r="O647" s="766"/>
      <c r="P647" s="766"/>
      <c r="Q647" s="766"/>
      <c r="R647" s="547"/>
    </row>
    <row r="648" spans="1:18" ht="35.1" customHeight="1">
      <c r="A648" s="752"/>
      <c r="B648" s="524" t="s">
        <v>345</v>
      </c>
      <c r="C648" s="774"/>
      <c r="D648" s="918"/>
      <c r="E648" s="752"/>
      <c r="F648" s="900"/>
      <c r="G648" s="442"/>
      <c r="H648" s="766"/>
      <c r="I648" s="766"/>
      <c r="J648" s="766"/>
      <c r="K648" s="766"/>
      <c r="L648" s="766"/>
      <c r="M648" s="766"/>
      <c r="N648" s="766"/>
      <c r="O648" s="766"/>
      <c r="P648" s="766"/>
      <c r="Q648" s="766"/>
      <c r="R648" s="547"/>
    </row>
    <row r="649" spans="1:18" ht="35.1" customHeight="1" thickBot="1">
      <c r="A649" s="753"/>
      <c r="B649" s="545" t="s">
        <v>352</v>
      </c>
      <c r="C649" s="775"/>
      <c r="D649" s="919"/>
      <c r="E649" s="753"/>
      <c r="F649" s="912"/>
      <c r="G649" s="451"/>
      <c r="H649" s="767"/>
      <c r="I649" s="767"/>
      <c r="J649" s="767"/>
      <c r="K649" s="767"/>
      <c r="L649" s="767"/>
      <c r="M649" s="767"/>
      <c r="N649" s="767"/>
      <c r="O649" s="767"/>
      <c r="P649" s="767"/>
      <c r="Q649" s="767"/>
      <c r="R649" s="525"/>
    </row>
    <row r="650" spans="1:18" ht="35.1" hidden="1" customHeight="1" thickBot="1">
      <c r="A650" s="716" t="s">
        <v>353</v>
      </c>
      <c r="B650" s="717"/>
      <c r="C650" s="717"/>
      <c r="D650" s="717"/>
      <c r="E650" s="843"/>
      <c r="F650" s="205">
        <f>SUM(H650:Q650)</f>
        <v>0</v>
      </c>
      <c r="G650" s="413">
        <f t="shared" ref="G650:Q652" si="65">G631+G641</f>
        <v>0</v>
      </c>
      <c r="H650" s="205">
        <f t="shared" si="65"/>
        <v>0</v>
      </c>
      <c r="I650" s="205">
        <f t="shared" si="65"/>
        <v>0</v>
      </c>
      <c r="J650" s="205">
        <f t="shared" si="65"/>
        <v>0</v>
      </c>
      <c r="K650" s="205">
        <f t="shared" si="65"/>
        <v>0</v>
      </c>
      <c r="L650" s="205">
        <f t="shared" si="65"/>
        <v>0</v>
      </c>
      <c r="M650" s="205">
        <f t="shared" si="65"/>
        <v>0</v>
      </c>
      <c r="N650" s="205">
        <f t="shared" si="65"/>
        <v>0</v>
      </c>
      <c r="O650" s="205">
        <f t="shared" si="65"/>
        <v>0</v>
      </c>
      <c r="P650" s="205">
        <f t="shared" si="65"/>
        <v>0</v>
      </c>
      <c r="Q650" s="46">
        <f t="shared" si="65"/>
        <v>0</v>
      </c>
      <c r="R650" s="205">
        <f>R631+R641</f>
        <v>0</v>
      </c>
    </row>
    <row r="651" spans="1:18" ht="35.1" hidden="1" customHeight="1" thickBot="1">
      <c r="A651" s="731" t="s">
        <v>354</v>
      </c>
      <c r="B651" s="732"/>
      <c r="C651" s="732"/>
      <c r="D651" s="732"/>
      <c r="E651" s="820"/>
      <c r="F651" s="205">
        <f>SUM(H651:Q651)</f>
        <v>0</v>
      </c>
      <c r="G651" s="413">
        <f t="shared" si="65"/>
        <v>0</v>
      </c>
      <c r="H651" s="205">
        <f t="shared" si="65"/>
        <v>0</v>
      </c>
      <c r="I651" s="205">
        <f t="shared" si="65"/>
        <v>0</v>
      </c>
      <c r="J651" s="205">
        <f t="shared" si="65"/>
        <v>0</v>
      </c>
      <c r="K651" s="205">
        <f t="shared" si="65"/>
        <v>0</v>
      </c>
      <c r="L651" s="205">
        <f t="shared" si="65"/>
        <v>0</v>
      </c>
      <c r="M651" s="205">
        <f t="shared" si="65"/>
        <v>0</v>
      </c>
      <c r="N651" s="205">
        <f t="shared" si="65"/>
        <v>0</v>
      </c>
      <c r="O651" s="205">
        <f t="shared" si="65"/>
        <v>0</v>
      </c>
      <c r="P651" s="205">
        <f t="shared" si="65"/>
        <v>0</v>
      </c>
      <c r="Q651" s="46">
        <f t="shared" si="65"/>
        <v>0</v>
      </c>
      <c r="R651" s="205">
        <f>R632+R642</f>
        <v>12</v>
      </c>
    </row>
    <row r="652" spans="1:18" ht="35.1" hidden="1" customHeight="1" thickBot="1">
      <c r="A652" s="728" t="s">
        <v>355</v>
      </c>
      <c r="B652" s="729"/>
      <c r="C652" s="729"/>
      <c r="D652" s="729"/>
      <c r="E652" s="821"/>
      <c r="F652" s="205">
        <f>SUM(H652:Q652)</f>
        <v>0</v>
      </c>
      <c r="G652" s="413">
        <f t="shared" si="65"/>
        <v>0</v>
      </c>
      <c r="H652" s="205">
        <f t="shared" si="65"/>
        <v>0</v>
      </c>
      <c r="I652" s="205">
        <f t="shared" si="65"/>
        <v>0</v>
      </c>
      <c r="J652" s="205">
        <f t="shared" si="65"/>
        <v>0</v>
      </c>
      <c r="K652" s="205">
        <f t="shared" si="65"/>
        <v>0</v>
      </c>
      <c r="L652" s="205">
        <f t="shared" si="65"/>
        <v>0</v>
      </c>
      <c r="M652" s="205">
        <f t="shared" si="65"/>
        <v>0</v>
      </c>
      <c r="N652" s="205">
        <f t="shared" si="65"/>
        <v>0</v>
      </c>
      <c r="O652" s="205">
        <f t="shared" si="65"/>
        <v>0</v>
      </c>
      <c r="P652" s="205">
        <f t="shared" si="65"/>
        <v>0</v>
      </c>
      <c r="Q652" s="46">
        <f t="shared" si="65"/>
        <v>0</v>
      </c>
      <c r="R652" s="205">
        <f>R633+R643</f>
        <v>17.600000000000001</v>
      </c>
    </row>
    <row r="653" spans="1:18" ht="35.1" hidden="1" customHeight="1" thickBot="1">
      <c r="A653" s="719" t="s">
        <v>498</v>
      </c>
      <c r="B653" s="720"/>
      <c r="C653" s="720"/>
      <c r="D653" s="720"/>
      <c r="E653" s="781"/>
      <c r="F653" s="15">
        <f>F650+F651</f>
        <v>0</v>
      </c>
      <c r="G653" s="29">
        <f>G650+G651</f>
        <v>0</v>
      </c>
      <c r="H653" s="15">
        <f>H650+H651</f>
        <v>0</v>
      </c>
      <c r="I653" s="15">
        <f t="shared" ref="I653:Q653" si="66">I650+I651</f>
        <v>0</v>
      </c>
      <c r="J653" s="15">
        <f t="shared" si="66"/>
        <v>0</v>
      </c>
      <c r="K653" s="15">
        <f t="shared" si="66"/>
        <v>0</v>
      </c>
      <c r="L653" s="15">
        <f t="shared" si="66"/>
        <v>0</v>
      </c>
      <c r="M653" s="15">
        <f t="shared" si="66"/>
        <v>0</v>
      </c>
      <c r="N653" s="15">
        <f t="shared" si="66"/>
        <v>0</v>
      </c>
      <c r="O653" s="15">
        <f t="shared" si="66"/>
        <v>0</v>
      </c>
      <c r="P653" s="15">
        <f t="shared" si="66"/>
        <v>0</v>
      </c>
      <c r="Q653" s="357">
        <f t="shared" si="66"/>
        <v>0</v>
      </c>
      <c r="R653" s="15">
        <f>R650+R651</f>
        <v>12</v>
      </c>
    </row>
    <row r="654" spans="1:18" ht="72" hidden="1" customHeight="1" thickBot="1">
      <c r="A654" s="920" t="s">
        <v>499</v>
      </c>
      <c r="B654" s="921"/>
      <c r="C654" s="921"/>
      <c r="D654" s="921"/>
      <c r="E654" s="922"/>
      <c r="F654" s="5">
        <f>F650+F651+F652</f>
        <v>0</v>
      </c>
      <c r="G654" s="423">
        <f>G650+G651+G652</f>
        <v>0</v>
      </c>
      <c r="H654" s="5">
        <f>H650+H651+H652</f>
        <v>0</v>
      </c>
      <c r="I654" s="5">
        <f t="shared" ref="I654:Q654" si="67">I650+I651+I652</f>
        <v>0</v>
      </c>
      <c r="J654" s="5">
        <f t="shared" si="67"/>
        <v>0</v>
      </c>
      <c r="K654" s="5">
        <f t="shared" si="67"/>
        <v>0</v>
      </c>
      <c r="L654" s="5">
        <f t="shared" si="67"/>
        <v>0</v>
      </c>
      <c r="M654" s="5">
        <f t="shared" si="67"/>
        <v>0</v>
      </c>
      <c r="N654" s="5">
        <f t="shared" si="67"/>
        <v>0</v>
      </c>
      <c r="O654" s="5">
        <f t="shared" si="67"/>
        <v>0</v>
      </c>
      <c r="P654" s="5">
        <f t="shared" si="67"/>
        <v>0</v>
      </c>
      <c r="Q654" s="359">
        <f t="shared" si="67"/>
        <v>0</v>
      </c>
      <c r="R654" s="5">
        <f>R650+R651+R652</f>
        <v>29.6</v>
      </c>
    </row>
    <row r="655" spans="1:18" ht="35.1" customHeight="1" thickBot="1">
      <c r="A655" s="714"/>
      <c r="B655" s="750"/>
      <c r="C655" s="750"/>
      <c r="D655" s="750"/>
      <c r="E655" s="750"/>
      <c r="F655" s="750"/>
      <c r="G655" s="750"/>
      <c r="H655" s="750"/>
      <c r="I655" s="750"/>
      <c r="J655" s="750"/>
      <c r="K655" s="750"/>
      <c r="L655" s="750"/>
      <c r="M655" s="750"/>
      <c r="N655" s="750"/>
      <c r="O655" s="750"/>
      <c r="P655" s="750"/>
      <c r="Q655" s="750"/>
      <c r="R655" s="389"/>
    </row>
    <row r="656" spans="1:18" ht="35.1" customHeight="1" thickBot="1">
      <c r="A656" s="640" t="s">
        <v>356</v>
      </c>
      <c r="B656" s="641"/>
      <c r="C656" s="641"/>
      <c r="D656" s="641"/>
      <c r="E656" s="641"/>
      <c r="F656" s="785"/>
      <c r="G656" s="414">
        <f t="shared" ref="G656:H660" si="68">G650</f>
        <v>0</v>
      </c>
      <c r="H656" s="49">
        <f t="shared" si="68"/>
        <v>0</v>
      </c>
      <c r="I656" s="49">
        <f>I650+H656</f>
        <v>0</v>
      </c>
      <c r="J656" s="49">
        <f t="shared" ref="J656:Q660" si="69">J650+I656</f>
        <v>0</v>
      </c>
      <c r="K656" s="49">
        <f t="shared" si="69"/>
        <v>0</v>
      </c>
      <c r="L656" s="49">
        <f t="shared" si="69"/>
        <v>0</v>
      </c>
      <c r="M656" s="226">
        <f t="shared" si="69"/>
        <v>0</v>
      </c>
      <c r="N656" s="49">
        <f t="shared" si="69"/>
        <v>0</v>
      </c>
      <c r="O656" s="37">
        <f t="shared" si="69"/>
        <v>0</v>
      </c>
      <c r="P656" s="49">
        <f t="shared" si="69"/>
        <v>0</v>
      </c>
      <c r="Q656" s="226">
        <f t="shared" si="69"/>
        <v>0</v>
      </c>
      <c r="R656" s="49">
        <f>R650</f>
        <v>0</v>
      </c>
    </row>
    <row r="657" spans="1:18" ht="35.1" customHeight="1" thickBot="1">
      <c r="A657" s="640" t="s">
        <v>357</v>
      </c>
      <c r="B657" s="641"/>
      <c r="C657" s="641"/>
      <c r="D657" s="641"/>
      <c r="E657" s="641"/>
      <c r="F657" s="916"/>
      <c r="G657" s="100">
        <f t="shared" si="68"/>
        <v>0</v>
      </c>
      <c r="H657" s="77">
        <f t="shared" si="68"/>
        <v>0</v>
      </c>
      <c r="I657" s="77">
        <f>I651+H657</f>
        <v>0</v>
      </c>
      <c r="J657" s="77">
        <f t="shared" si="69"/>
        <v>0</v>
      </c>
      <c r="K657" s="77">
        <f t="shared" si="69"/>
        <v>0</v>
      </c>
      <c r="L657" s="77">
        <f t="shared" si="69"/>
        <v>0</v>
      </c>
      <c r="M657" s="77">
        <f t="shared" si="69"/>
        <v>0</v>
      </c>
      <c r="N657" s="78">
        <f t="shared" si="69"/>
        <v>0</v>
      </c>
      <c r="O657" s="77">
        <f t="shared" si="69"/>
        <v>0</v>
      </c>
      <c r="P657" s="77">
        <f t="shared" si="69"/>
        <v>0</v>
      </c>
      <c r="Q657" s="373">
        <f t="shared" si="69"/>
        <v>0</v>
      </c>
      <c r="R657" s="77">
        <f>R651</f>
        <v>12</v>
      </c>
    </row>
    <row r="658" spans="1:18" ht="48.75" customHeight="1" thickBot="1">
      <c r="A658" s="640" t="s">
        <v>358</v>
      </c>
      <c r="B658" s="641"/>
      <c r="C658" s="641"/>
      <c r="D658" s="641"/>
      <c r="E658" s="641"/>
      <c r="F658" s="785"/>
      <c r="G658" s="414">
        <f t="shared" si="68"/>
        <v>0</v>
      </c>
      <c r="H658" s="49">
        <f t="shared" si="68"/>
        <v>0</v>
      </c>
      <c r="I658" s="49">
        <f>I652+H658</f>
        <v>0</v>
      </c>
      <c r="J658" s="49">
        <f t="shared" si="69"/>
        <v>0</v>
      </c>
      <c r="K658" s="49">
        <f t="shared" si="69"/>
        <v>0</v>
      </c>
      <c r="L658" s="49">
        <f t="shared" si="69"/>
        <v>0</v>
      </c>
      <c r="M658" s="49">
        <f t="shared" si="69"/>
        <v>0</v>
      </c>
      <c r="N658" s="49">
        <f t="shared" si="69"/>
        <v>0</v>
      </c>
      <c r="O658" s="49">
        <f t="shared" si="69"/>
        <v>0</v>
      </c>
      <c r="P658" s="49">
        <f t="shared" si="69"/>
        <v>0</v>
      </c>
      <c r="Q658" s="226">
        <f t="shared" si="69"/>
        <v>0</v>
      </c>
      <c r="R658" s="49">
        <f>R652</f>
        <v>17.600000000000001</v>
      </c>
    </row>
    <row r="659" spans="1:18" ht="73.5" customHeight="1" thickBot="1">
      <c r="A659" s="719" t="s">
        <v>487</v>
      </c>
      <c r="B659" s="720"/>
      <c r="C659" s="720"/>
      <c r="D659" s="720"/>
      <c r="E659" s="780"/>
      <c r="F659" s="781"/>
      <c r="G659" s="423">
        <f t="shared" si="68"/>
        <v>0</v>
      </c>
      <c r="H659" s="4">
        <f t="shared" si="68"/>
        <v>0</v>
      </c>
      <c r="I659" s="4">
        <f>I653+H659</f>
        <v>0</v>
      </c>
      <c r="J659" s="4">
        <f t="shared" si="69"/>
        <v>0</v>
      </c>
      <c r="K659" s="4">
        <f t="shared" si="69"/>
        <v>0</v>
      </c>
      <c r="L659" s="4">
        <f t="shared" si="69"/>
        <v>0</v>
      </c>
      <c r="M659" s="4">
        <f t="shared" si="69"/>
        <v>0</v>
      </c>
      <c r="N659" s="4">
        <f t="shared" si="69"/>
        <v>0</v>
      </c>
      <c r="O659" s="4">
        <f t="shared" si="69"/>
        <v>0</v>
      </c>
      <c r="P659" s="4">
        <f t="shared" si="69"/>
        <v>0</v>
      </c>
      <c r="Q659" s="358">
        <f t="shared" si="69"/>
        <v>0</v>
      </c>
      <c r="R659" s="4">
        <f>R653</f>
        <v>12</v>
      </c>
    </row>
    <row r="660" spans="1:18" ht="35.1" customHeight="1" thickBot="1">
      <c r="A660" s="923" t="s">
        <v>488</v>
      </c>
      <c r="B660" s="924"/>
      <c r="C660" s="924"/>
      <c r="D660" s="924"/>
      <c r="E660" s="924"/>
      <c r="F660" s="925"/>
      <c r="G660" s="63">
        <f t="shared" si="68"/>
        <v>0</v>
      </c>
      <c r="H660" s="63">
        <f t="shared" si="68"/>
        <v>0</v>
      </c>
      <c r="I660" s="100">
        <f>I654+H660</f>
        <v>0</v>
      </c>
      <c r="J660" s="100">
        <f t="shared" si="69"/>
        <v>0</v>
      </c>
      <c r="K660" s="100">
        <f t="shared" si="69"/>
        <v>0</v>
      </c>
      <c r="L660" s="100">
        <f t="shared" si="69"/>
        <v>0</v>
      </c>
      <c r="M660" s="100">
        <f t="shared" si="69"/>
        <v>0</v>
      </c>
      <c r="N660" s="100">
        <f t="shared" si="69"/>
        <v>0</v>
      </c>
      <c r="O660" s="100">
        <f t="shared" si="69"/>
        <v>0</v>
      </c>
      <c r="P660" s="100">
        <f t="shared" si="69"/>
        <v>0</v>
      </c>
      <c r="Q660" s="374">
        <f t="shared" si="69"/>
        <v>0</v>
      </c>
      <c r="R660" s="401">
        <f>R654</f>
        <v>29.6</v>
      </c>
    </row>
    <row r="661" spans="1:18" ht="35.1" customHeight="1" thickBot="1">
      <c r="A661" s="714"/>
      <c r="B661" s="750"/>
      <c r="C661" s="750"/>
      <c r="D661" s="750"/>
      <c r="E661" s="750"/>
      <c r="F661" s="750"/>
      <c r="G661" s="750"/>
      <c r="H661" s="750"/>
      <c r="I661" s="750"/>
      <c r="J661" s="750"/>
      <c r="K661" s="750"/>
      <c r="L661" s="750"/>
      <c r="M661" s="750"/>
      <c r="N661" s="750"/>
      <c r="O661" s="750"/>
      <c r="P661" s="750"/>
      <c r="Q661" s="750"/>
      <c r="R661" s="389"/>
    </row>
    <row r="662" spans="1:18" s="79" customFormat="1" ht="35.1" customHeight="1" thickBot="1">
      <c r="A662" s="722" t="s">
        <v>359</v>
      </c>
      <c r="B662" s="723"/>
      <c r="C662" s="784"/>
      <c r="D662" s="784"/>
      <c r="E662" s="723"/>
      <c r="F662" s="784"/>
      <c r="G662" s="784"/>
      <c r="H662" s="784"/>
      <c r="I662" s="784"/>
      <c r="J662" s="784"/>
      <c r="K662" s="784"/>
      <c r="L662" s="784"/>
      <c r="M662" s="784"/>
      <c r="N662" s="784"/>
      <c r="O662" s="784"/>
      <c r="P662" s="784"/>
      <c r="Q662" s="784"/>
      <c r="R662" s="402"/>
    </row>
    <row r="663" spans="1:18" ht="35.1" customHeight="1">
      <c r="A663" s="751">
        <v>99</v>
      </c>
      <c r="B663" s="523" t="s">
        <v>360</v>
      </c>
      <c r="C663" s="902" t="s">
        <v>61</v>
      </c>
      <c r="D663" s="67"/>
      <c r="E663" s="751" t="s">
        <v>451</v>
      </c>
      <c r="F663" s="205" t="s">
        <v>18</v>
      </c>
      <c r="G663" s="456"/>
      <c r="H663" s="39"/>
      <c r="I663" s="209"/>
      <c r="J663" s="209"/>
      <c r="K663" s="209"/>
      <c r="L663" s="209"/>
      <c r="M663" s="209"/>
      <c r="N663" s="209"/>
      <c r="O663" s="209"/>
      <c r="P663" s="209"/>
      <c r="Q663" s="362"/>
      <c r="R663" s="394"/>
    </row>
    <row r="664" spans="1:18">
      <c r="A664" s="752"/>
      <c r="B664" s="55" t="s">
        <v>361</v>
      </c>
      <c r="C664" s="903"/>
      <c r="D664" s="891" t="s">
        <v>362</v>
      </c>
      <c r="E664" s="752"/>
      <c r="F664" s="905" t="s">
        <v>19</v>
      </c>
      <c r="G664" s="968">
        <f>R664*J5</f>
        <v>0</v>
      </c>
      <c r="H664" s="906"/>
      <c r="I664" s="893"/>
      <c r="J664" s="893"/>
      <c r="K664" s="892">
        <v>0</v>
      </c>
      <c r="L664" s="893"/>
      <c r="M664" s="893"/>
      <c r="N664" s="893"/>
      <c r="O664" s="893"/>
      <c r="P664" s="893"/>
      <c r="Q664" s="915"/>
      <c r="R664" s="620">
        <v>1</v>
      </c>
    </row>
    <row r="665" spans="1:18" s="62" customFormat="1">
      <c r="A665" s="752"/>
      <c r="B665" s="55" t="s">
        <v>363</v>
      </c>
      <c r="C665" s="903"/>
      <c r="D665" s="891"/>
      <c r="E665" s="752"/>
      <c r="F665" s="905"/>
      <c r="G665" s="969"/>
      <c r="H665" s="906"/>
      <c r="I665" s="893"/>
      <c r="J665" s="893"/>
      <c r="K665" s="892"/>
      <c r="L665" s="893"/>
      <c r="M665" s="893"/>
      <c r="N665" s="893"/>
      <c r="O665" s="893"/>
      <c r="P665" s="893"/>
      <c r="Q665" s="915"/>
      <c r="R665" s="620"/>
    </row>
    <row r="666" spans="1:18" ht="34.5" customHeight="1" thickBot="1">
      <c r="A666" s="752"/>
      <c r="B666" s="6" t="s">
        <v>364</v>
      </c>
      <c r="C666" s="903"/>
      <c r="D666" s="68"/>
      <c r="E666" s="752"/>
      <c r="F666" s="35" t="s">
        <v>76</v>
      </c>
      <c r="G666" s="415"/>
      <c r="H666" s="44"/>
      <c r="I666" s="42"/>
      <c r="J666" s="42"/>
      <c r="K666" s="42"/>
      <c r="L666" s="42"/>
      <c r="M666" s="42"/>
      <c r="N666" s="42"/>
      <c r="O666" s="42"/>
      <c r="P666" s="42"/>
      <c r="Q666" s="361"/>
      <c r="R666" s="393"/>
    </row>
    <row r="667" spans="1:18" ht="35.1" customHeight="1">
      <c r="A667" s="752"/>
      <c r="B667" s="6" t="s">
        <v>365</v>
      </c>
      <c r="C667" s="903"/>
      <c r="D667" s="69" t="s">
        <v>649</v>
      </c>
      <c r="E667" s="752"/>
      <c r="F667" s="907"/>
      <c r="G667" s="424"/>
      <c r="H667" s="909"/>
      <c r="I667" s="910"/>
      <c r="J667" s="910"/>
      <c r="K667" s="910"/>
      <c r="L667" s="910"/>
      <c r="M667" s="910"/>
      <c r="N667" s="910"/>
      <c r="O667" s="910"/>
      <c r="P667" s="910"/>
      <c r="Q667" s="910"/>
      <c r="R667" s="513"/>
    </row>
    <row r="668" spans="1:18" ht="35.1" customHeight="1">
      <c r="A668" s="752"/>
      <c r="B668" s="6" t="s">
        <v>366</v>
      </c>
      <c r="C668" s="903"/>
      <c r="D668" s="55" t="s">
        <v>650</v>
      </c>
      <c r="E668" s="752"/>
      <c r="F668" s="908"/>
      <c r="G668" s="425"/>
      <c r="H668" s="911"/>
      <c r="I668" s="912"/>
      <c r="J668" s="912"/>
      <c r="K668" s="912"/>
      <c r="L668" s="912"/>
      <c r="M668" s="912"/>
      <c r="N668" s="912"/>
      <c r="O668" s="912"/>
      <c r="P668" s="912"/>
      <c r="Q668" s="912"/>
      <c r="R668" s="525"/>
    </row>
    <row r="669" spans="1:18" ht="35.1" customHeight="1" thickBot="1">
      <c r="A669" s="753"/>
      <c r="B669" s="545" t="s">
        <v>367</v>
      </c>
      <c r="C669" s="904"/>
      <c r="D669" s="70"/>
      <c r="E669" s="753"/>
      <c r="F669" s="908"/>
      <c r="G669" s="425"/>
      <c r="H669" s="913"/>
      <c r="I669" s="914"/>
      <c r="J669" s="914"/>
      <c r="K669" s="914"/>
      <c r="L669" s="914"/>
      <c r="M669" s="914"/>
      <c r="N669" s="914"/>
      <c r="O669" s="914"/>
      <c r="P669" s="914"/>
      <c r="Q669" s="914"/>
      <c r="R669" s="525"/>
    </row>
    <row r="670" spans="1:18" ht="35.1" customHeight="1">
      <c r="A670" s="751">
        <v>100</v>
      </c>
      <c r="B670" s="523" t="s">
        <v>368</v>
      </c>
      <c r="C670" s="902" t="s">
        <v>61</v>
      </c>
      <c r="D670" s="67"/>
      <c r="E670" s="751" t="s">
        <v>451</v>
      </c>
      <c r="F670" s="205" t="s">
        <v>18</v>
      </c>
      <c r="G670" s="456"/>
      <c r="H670" s="43"/>
      <c r="I670" s="209"/>
      <c r="J670" s="209"/>
      <c r="K670" s="209"/>
      <c r="L670" s="209"/>
      <c r="M670" s="209"/>
      <c r="N670" s="209"/>
      <c r="O670" s="209"/>
      <c r="P670" s="209"/>
      <c r="Q670" s="362"/>
      <c r="R670" s="394"/>
    </row>
    <row r="671" spans="1:18" ht="35.1" customHeight="1">
      <c r="A671" s="752"/>
      <c r="B671" s="55" t="s">
        <v>369</v>
      </c>
      <c r="C671" s="903"/>
      <c r="D671" s="891"/>
      <c r="E671" s="752"/>
      <c r="F671" s="927" t="s">
        <v>370</v>
      </c>
      <c r="G671" s="968">
        <f>R671*J5</f>
        <v>0</v>
      </c>
      <c r="H671" s="928"/>
      <c r="I671" s="893"/>
      <c r="J671" s="893"/>
      <c r="K671" s="892">
        <v>0</v>
      </c>
      <c r="L671" s="893"/>
      <c r="M671" s="893"/>
      <c r="N671" s="893"/>
      <c r="O671" s="893"/>
      <c r="P671" s="893"/>
      <c r="Q671" s="915"/>
      <c r="R671" s="620">
        <v>0.2</v>
      </c>
    </row>
    <row r="672" spans="1:18" ht="35.1" customHeight="1">
      <c r="A672" s="752"/>
      <c r="B672" s="55" t="s">
        <v>371</v>
      </c>
      <c r="C672" s="903"/>
      <c r="D672" s="891"/>
      <c r="E672" s="752"/>
      <c r="F672" s="927"/>
      <c r="G672" s="969"/>
      <c r="H672" s="928"/>
      <c r="I672" s="893"/>
      <c r="J672" s="893"/>
      <c r="K672" s="892"/>
      <c r="L672" s="893"/>
      <c r="M672" s="893"/>
      <c r="N672" s="893"/>
      <c r="O672" s="893"/>
      <c r="P672" s="893"/>
      <c r="Q672" s="915"/>
      <c r="R672" s="620"/>
    </row>
    <row r="673" spans="1:18" ht="35.1" customHeight="1">
      <c r="A673" s="752"/>
      <c r="B673" s="55" t="s">
        <v>372</v>
      </c>
      <c r="C673" s="903"/>
      <c r="D673" s="891"/>
      <c r="E673" s="752"/>
      <c r="F673" s="927" t="s">
        <v>76</v>
      </c>
      <c r="G673" s="625"/>
      <c r="H673" s="928"/>
      <c r="I673" s="893"/>
      <c r="J673" s="893"/>
      <c r="K673" s="893"/>
      <c r="L673" s="893"/>
      <c r="M673" s="893"/>
      <c r="N673" s="893"/>
      <c r="O673" s="893"/>
      <c r="P673" s="893"/>
      <c r="Q673" s="915"/>
      <c r="R673" s="620"/>
    </row>
    <row r="674" spans="1:18" ht="33.75" thickBot="1">
      <c r="A674" s="752"/>
      <c r="B674" s="55" t="s">
        <v>373</v>
      </c>
      <c r="C674" s="903"/>
      <c r="D674" s="935"/>
      <c r="E674" s="752"/>
      <c r="F674" s="929"/>
      <c r="G674" s="626"/>
      <c r="H674" s="930"/>
      <c r="I674" s="926"/>
      <c r="J674" s="926"/>
      <c r="K674" s="926"/>
      <c r="L674" s="926"/>
      <c r="M674" s="926"/>
      <c r="N674" s="926"/>
      <c r="O674" s="926"/>
      <c r="P674" s="926"/>
      <c r="Q674" s="942"/>
      <c r="R674" s="621"/>
    </row>
    <row r="675" spans="1:18" ht="35.1" customHeight="1">
      <c r="A675" s="752"/>
      <c r="B675" s="55" t="s">
        <v>374</v>
      </c>
      <c r="C675" s="903"/>
      <c r="D675" s="26" t="s">
        <v>375</v>
      </c>
      <c r="E675" s="752"/>
      <c r="F675" s="936"/>
      <c r="G675" s="426"/>
      <c r="H675" s="938"/>
      <c r="I675" s="637"/>
      <c r="J675" s="637"/>
      <c r="K675" s="637"/>
      <c r="L675" s="637"/>
      <c r="M675" s="637"/>
      <c r="N675" s="637"/>
      <c r="O675" s="637"/>
      <c r="P675" s="637"/>
      <c r="Q675" s="637"/>
      <c r="R675" s="520"/>
    </row>
    <row r="676" spans="1:18" ht="35.1" customHeight="1">
      <c r="A676" s="752"/>
      <c r="B676" s="55" t="s">
        <v>376</v>
      </c>
      <c r="C676" s="903"/>
      <c r="D676" s="55" t="s">
        <v>377</v>
      </c>
      <c r="E676" s="752"/>
      <c r="F676" s="937"/>
      <c r="G676" s="427"/>
      <c r="H676" s="939"/>
      <c r="I676" s="940"/>
      <c r="J676" s="940"/>
      <c r="K676" s="940"/>
      <c r="L676" s="940"/>
      <c r="M676" s="940"/>
      <c r="N676" s="940"/>
      <c r="O676" s="940"/>
      <c r="P676" s="940"/>
      <c r="Q676" s="940"/>
      <c r="R676" s="521"/>
    </row>
    <row r="677" spans="1:18" ht="35.1" customHeight="1" thickBot="1">
      <c r="A677" s="752"/>
      <c r="B677" s="70"/>
      <c r="C677" s="904"/>
      <c r="D677" s="55"/>
      <c r="E677" s="753"/>
      <c r="F677" s="745"/>
      <c r="G677" s="416"/>
      <c r="H677" s="941"/>
      <c r="I677" s="746"/>
      <c r="J677" s="746"/>
      <c r="K677" s="746"/>
      <c r="L677" s="746"/>
      <c r="M677" s="746"/>
      <c r="N677" s="746"/>
      <c r="O677" s="746"/>
      <c r="P677" s="746"/>
      <c r="Q677" s="746"/>
      <c r="R677" s="522"/>
    </row>
    <row r="678" spans="1:18" ht="35.1" customHeight="1">
      <c r="A678" s="751">
        <v>101</v>
      </c>
      <c r="B678" s="523" t="s">
        <v>378</v>
      </c>
      <c r="C678" s="902" t="s">
        <v>379</v>
      </c>
      <c r="D678" s="67"/>
      <c r="E678" s="751" t="s">
        <v>451</v>
      </c>
      <c r="F678" s="205" t="s">
        <v>18</v>
      </c>
      <c r="G678" s="424">
        <f>R678*J5</f>
        <v>0</v>
      </c>
      <c r="H678" s="221">
        <v>0</v>
      </c>
      <c r="I678" s="209"/>
      <c r="J678" s="209"/>
      <c r="K678" s="209"/>
      <c r="L678" s="209"/>
      <c r="M678" s="209"/>
      <c r="N678" s="209"/>
      <c r="O678" s="209"/>
      <c r="P678" s="209"/>
      <c r="Q678" s="362"/>
      <c r="R678" s="403">
        <v>6</v>
      </c>
    </row>
    <row r="679" spans="1:18" ht="35.1" customHeight="1">
      <c r="A679" s="752"/>
      <c r="B679" s="55" t="s">
        <v>380</v>
      </c>
      <c r="C679" s="903"/>
      <c r="D679" s="215"/>
      <c r="E679" s="752"/>
      <c r="F679" s="34" t="s">
        <v>19</v>
      </c>
      <c r="G679" s="418"/>
      <c r="H679" s="21"/>
      <c r="I679" s="45"/>
      <c r="J679" s="210"/>
      <c r="K679" s="210"/>
      <c r="L679" s="45"/>
      <c r="M679" s="210"/>
      <c r="N679" s="210"/>
      <c r="O679" s="45"/>
      <c r="P679" s="210"/>
      <c r="Q679" s="363"/>
      <c r="R679" s="395"/>
    </row>
    <row r="680" spans="1:18" ht="35.1" customHeight="1" thickBot="1">
      <c r="A680" s="752"/>
      <c r="B680" s="55" t="s">
        <v>381</v>
      </c>
      <c r="C680" s="903"/>
      <c r="D680" s="71"/>
      <c r="E680" s="752"/>
      <c r="F680" s="35" t="s">
        <v>20</v>
      </c>
      <c r="G680" s="417"/>
      <c r="H680" s="41"/>
      <c r="I680" s="42"/>
      <c r="J680" s="42"/>
      <c r="K680" s="42"/>
      <c r="L680" s="42"/>
      <c r="M680" s="42"/>
      <c r="N680" s="42"/>
      <c r="O680" s="42"/>
      <c r="P680" s="42"/>
      <c r="Q680" s="361"/>
      <c r="R680" s="393"/>
    </row>
    <row r="681" spans="1:18" ht="35.1" customHeight="1">
      <c r="A681" s="752"/>
      <c r="B681" s="524" t="s">
        <v>382</v>
      </c>
      <c r="C681" s="903"/>
      <c r="D681" s="542" t="s">
        <v>383</v>
      </c>
      <c r="E681" s="752"/>
      <c r="F681" s="931"/>
      <c r="G681" s="428"/>
      <c r="H681" s="909"/>
      <c r="I681" s="910"/>
      <c r="J681" s="910"/>
      <c r="K681" s="910"/>
      <c r="L681" s="910"/>
      <c r="M681" s="910"/>
      <c r="N681" s="910"/>
      <c r="O681" s="910"/>
      <c r="P681" s="910"/>
      <c r="Q681" s="910"/>
      <c r="R681" s="516"/>
    </row>
    <row r="682" spans="1:18" ht="35.1" customHeight="1">
      <c r="A682" s="752"/>
      <c r="B682" s="524" t="s">
        <v>384</v>
      </c>
      <c r="C682" s="903"/>
      <c r="D682" s="542" t="s">
        <v>385</v>
      </c>
      <c r="E682" s="752"/>
      <c r="F682" s="931"/>
      <c r="G682" s="428"/>
      <c r="H682" s="911"/>
      <c r="I682" s="912"/>
      <c r="J682" s="912"/>
      <c r="K682" s="912"/>
      <c r="L682" s="912"/>
      <c r="M682" s="912"/>
      <c r="N682" s="912"/>
      <c r="O682" s="912"/>
      <c r="P682" s="912"/>
      <c r="Q682" s="912"/>
      <c r="R682" s="516"/>
    </row>
    <row r="683" spans="1:18" ht="35.1" customHeight="1">
      <c r="A683" s="752"/>
      <c r="B683" s="524"/>
      <c r="C683" s="903"/>
      <c r="D683" s="542" t="s">
        <v>383</v>
      </c>
      <c r="E683" s="752"/>
      <c r="F683" s="931"/>
      <c r="G683" s="428"/>
      <c r="H683" s="911"/>
      <c r="I683" s="912"/>
      <c r="J683" s="912"/>
      <c r="K683" s="912"/>
      <c r="L683" s="912"/>
      <c r="M683" s="912"/>
      <c r="N683" s="912"/>
      <c r="O683" s="912"/>
      <c r="P683" s="912"/>
      <c r="Q683" s="912"/>
      <c r="R683" s="516"/>
    </row>
    <row r="684" spans="1:18" ht="35.1" customHeight="1" thickBot="1">
      <c r="A684" s="753"/>
      <c r="B684" s="545"/>
      <c r="C684" s="904"/>
      <c r="D684" s="203" t="s">
        <v>386</v>
      </c>
      <c r="E684" s="753"/>
      <c r="F684" s="932"/>
      <c r="G684" s="429"/>
      <c r="H684" s="933"/>
      <c r="I684" s="934"/>
      <c r="J684" s="934"/>
      <c r="K684" s="934"/>
      <c r="L684" s="934"/>
      <c r="M684" s="934"/>
      <c r="N684" s="934"/>
      <c r="O684" s="934"/>
      <c r="P684" s="934"/>
      <c r="Q684" s="934"/>
      <c r="R684" s="517"/>
    </row>
    <row r="685" spans="1:18" ht="35.1" customHeight="1">
      <c r="A685" s="751">
        <v>102</v>
      </c>
      <c r="B685" s="523" t="s">
        <v>387</v>
      </c>
      <c r="C685" s="902" t="s">
        <v>61</v>
      </c>
      <c r="D685" s="541"/>
      <c r="E685" s="751" t="s">
        <v>451</v>
      </c>
      <c r="F685" s="46" t="s">
        <v>18</v>
      </c>
      <c r="G685" s="456"/>
      <c r="H685" s="43"/>
      <c r="I685" s="209"/>
      <c r="J685" s="209"/>
      <c r="K685" s="209"/>
      <c r="L685" s="209"/>
      <c r="M685" s="209"/>
      <c r="N685" s="209"/>
      <c r="O685" s="209"/>
      <c r="P685" s="209"/>
      <c r="Q685" s="362"/>
      <c r="R685" s="394"/>
    </row>
    <row r="686" spans="1:18" ht="35.1" customHeight="1">
      <c r="A686" s="948"/>
      <c r="B686" s="524" t="s">
        <v>388</v>
      </c>
      <c r="C686" s="950"/>
      <c r="D686" s="891"/>
      <c r="E686" s="752"/>
      <c r="F686" s="946" t="s">
        <v>19</v>
      </c>
      <c r="G686" s="968">
        <f>R686*J5</f>
        <v>0</v>
      </c>
      <c r="H686" s="928"/>
      <c r="I686" s="893"/>
      <c r="J686" s="893"/>
      <c r="K686" s="892">
        <v>0</v>
      </c>
      <c r="L686" s="893"/>
      <c r="M686" s="893"/>
      <c r="N686" s="893"/>
      <c r="O686" s="893"/>
      <c r="P686" s="893"/>
      <c r="Q686" s="915"/>
      <c r="R686" s="620">
        <v>0.2</v>
      </c>
    </row>
    <row r="687" spans="1:18" ht="35.1" customHeight="1">
      <c r="A687" s="948"/>
      <c r="B687" s="524" t="s">
        <v>389</v>
      </c>
      <c r="C687" s="950"/>
      <c r="D687" s="891"/>
      <c r="E687" s="752"/>
      <c r="F687" s="947"/>
      <c r="G687" s="969"/>
      <c r="H687" s="928"/>
      <c r="I687" s="893"/>
      <c r="J687" s="893"/>
      <c r="K687" s="892"/>
      <c r="L687" s="893"/>
      <c r="M687" s="893"/>
      <c r="N687" s="893"/>
      <c r="O687" s="893"/>
      <c r="P687" s="893"/>
      <c r="Q687" s="915"/>
      <c r="R687" s="620"/>
    </row>
    <row r="688" spans="1:18" ht="35.1" customHeight="1" thickBot="1">
      <c r="A688" s="948"/>
      <c r="B688" s="524" t="s">
        <v>390</v>
      </c>
      <c r="C688" s="950"/>
      <c r="D688" s="68"/>
      <c r="E688" s="752"/>
      <c r="F688" s="50" t="s">
        <v>76</v>
      </c>
      <c r="G688" s="417"/>
      <c r="H688" s="41"/>
      <c r="I688" s="42"/>
      <c r="J688" s="42"/>
      <c r="K688" s="42"/>
      <c r="L688" s="42"/>
      <c r="M688" s="42"/>
      <c r="N688" s="42"/>
      <c r="O688" s="42"/>
      <c r="P688" s="42"/>
      <c r="Q688" s="361"/>
      <c r="R688" s="393"/>
    </row>
    <row r="689" spans="1:18" ht="35.1" customHeight="1">
      <c r="A689" s="948"/>
      <c r="B689" s="524" t="s">
        <v>391</v>
      </c>
      <c r="C689" s="950"/>
      <c r="D689" s="69" t="s">
        <v>651</v>
      </c>
      <c r="E689" s="752"/>
      <c r="F689" s="907"/>
      <c r="G689" s="424"/>
      <c r="H689" s="909"/>
      <c r="I689" s="910"/>
      <c r="J689" s="910"/>
      <c r="K689" s="910"/>
      <c r="L689" s="910"/>
      <c r="M689" s="910"/>
      <c r="N689" s="910"/>
      <c r="O689" s="910"/>
      <c r="P689" s="910"/>
      <c r="Q689" s="910"/>
      <c r="R689" s="513"/>
    </row>
    <row r="690" spans="1:18" ht="35.1" customHeight="1" thickBot="1">
      <c r="A690" s="949"/>
      <c r="B690" s="545" t="s">
        <v>392</v>
      </c>
      <c r="C690" s="951"/>
      <c r="D690" s="203" t="s">
        <v>652</v>
      </c>
      <c r="E690" s="753"/>
      <c r="F690" s="944"/>
      <c r="G690" s="430"/>
      <c r="H690" s="945"/>
      <c r="I690" s="901"/>
      <c r="J690" s="901"/>
      <c r="K690" s="901"/>
      <c r="L690" s="901"/>
      <c r="M690" s="901"/>
      <c r="N690" s="901"/>
      <c r="O690" s="901"/>
      <c r="P690" s="901"/>
      <c r="Q690" s="901"/>
      <c r="R690" s="514"/>
    </row>
    <row r="691" spans="1:18" ht="35.1" hidden="1" customHeight="1" thickBot="1">
      <c r="A691" s="716" t="s">
        <v>393</v>
      </c>
      <c r="B691" s="717"/>
      <c r="C691" s="717"/>
      <c r="D691" s="717"/>
      <c r="E691" s="843"/>
      <c r="F691" s="205">
        <f>SUM(H691:Q691)</f>
        <v>0</v>
      </c>
      <c r="G691" s="413">
        <f>G663+G670+G678+G685</f>
        <v>0</v>
      </c>
      <c r="H691" s="205">
        <f>H663+H670+H678+H685</f>
        <v>0</v>
      </c>
      <c r="I691" s="205">
        <f t="shared" ref="I691:Q692" si="70">I663+I670+I678+I685</f>
        <v>0</v>
      </c>
      <c r="J691" s="205">
        <f t="shared" si="70"/>
        <v>0</v>
      </c>
      <c r="K691" s="205">
        <f t="shared" si="70"/>
        <v>0</v>
      </c>
      <c r="L691" s="205">
        <f t="shared" si="70"/>
        <v>0</v>
      </c>
      <c r="M691" s="205">
        <f t="shared" si="70"/>
        <v>0</v>
      </c>
      <c r="N691" s="205">
        <f t="shared" si="70"/>
        <v>0</v>
      </c>
      <c r="O691" s="205">
        <f t="shared" si="70"/>
        <v>0</v>
      </c>
      <c r="P691" s="205">
        <f t="shared" si="70"/>
        <v>0</v>
      </c>
      <c r="Q691" s="46">
        <f t="shared" si="70"/>
        <v>0</v>
      </c>
      <c r="R691" s="205">
        <f>R663+R670+R678+R685</f>
        <v>6</v>
      </c>
    </row>
    <row r="692" spans="1:18" ht="35.1" hidden="1" customHeight="1" thickBot="1">
      <c r="A692" s="731" t="s">
        <v>394</v>
      </c>
      <c r="B692" s="732"/>
      <c r="C692" s="732"/>
      <c r="D692" s="732"/>
      <c r="E692" s="820"/>
      <c r="F692" s="205">
        <f>SUM(H692:Q692)</f>
        <v>0</v>
      </c>
      <c r="G692" s="413">
        <f>G664+G671+G679+G686</f>
        <v>0</v>
      </c>
      <c r="H692" s="205">
        <f>H664+H671+H679+H686</f>
        <v>0</v>
      </c>
      <c r="I692" s="205">
        <f t="shared" si="70"/>
        <v>0</v>
      </c>
      <c r="J692" s="205">
        <f t="shared" si="70"/>
        <v>0</v>
      </c>
      <c r="K692" s="205">
        <f t="shared" si="70"/>
        <v>0</v>
      </c>
      <c r="L692" s="205">
        <f t="shared" si="70"/>
        <v>0</v>
      </c>
      <c r="M692" s="205">
        <f t="shared" si="70"/>
        <v>0</v>
      </c>
      <c r="N692" s="205">
        <f t="shared" si="70"/>
        <v>0</v>
      </c>
      <c r="O692" s="205">
        <f t="shared" si="70"/>
        <v>0</v>
      </c>
      <c r="P692" s="205">
        <f t="shared" si="70"/>
        <v>0</v>
      </c>
      <c r="Q692" s="46">
        <f t="shared" si="70"/>
        <v>0</v>
      </c>
      <c r="R692" s="205">
        <f>R664+R671+R679+R686</f>
        <v>1.4</v>
      </c>
    </row>
    <row r="693" spans="1:18" ht="35.1" hidden="1" customHeight="1" thickBot="1">
      <c r="A693" s="728" t="s">
        <v>395</v>
      </c>
      <c r="B693" s="729"/>
      <c r="C693" s="729"/>
      <c r="D693" s="729"/>
      <c r="E693" s="821"/>
      <c r="F693" s="205">
        <f>SUM(H693:Q693)</f>
        <v>0</v>
      </c>
      <c r="G693" s="414">
        <f>G666+G673+G680+G688</f>
        <v>0</v>
      </c>
      <c r="H693" s="49">
        <f>H666+H673+H680+H688</f>
        <v>0</v>
      </c>
      <c r="I693" s="49">
        <f t="shared" ref="I693:Q693" si="71">I666+I673+I680+I688</f>
        <v>0</v>
      </c>
      <c r="J693" s="49">
        <f t="shared" si="71"/>
        <v>0</v>
      </c>
      <c r="K693" s="49">
        <f t="shared" si="71"/>
        <v>0</v>
      </c>
      <c r="L693" s="49">
        <f t="shared" si="71"/>
        <v>0</v>
      </c>
      <c r="M693" s="49">
        <f t="shared" si="71"/>
        <v>0</v>
      </c>
      <c r="N693" s="49">
        <f t="shared" si="71"/>
        <v>0</v>
      </c>
      <c r="O693" s="49">
        <f t="shared" si="71"/>
        <v>0</v>
      </c>
      <c r="P693" s="49">
        <f t="shared" si="71"/>
        <v>0</v>
      </c>
      <c r="Q693" s="226">
        <f t="shared" si="71"/>
        <v>0</v>
      </c>
      <c r="R693" s="49">
        <f>R666+R673+R680+R688</f>
        <v>0</v>
      </c>
    </row>
    <row r="694" spans="1:18" ht="35.1" hidden="1" customHeight="1" thickBot="1">
      <c r="A694" s="719" t="s">
        <v>489</v>
      </c>
      <c r="B694" s="720"/>
      <c r="C694" s="720"/>
      <c r="D694" s="720"/>
      <c r="E694" s="781"/>
      <c r="F694" s="15">
        <f>F691+F692</f>
        <v>0</v>
      </c>
      <c r="G694" s="29">
        <f>G691+G692</f>
        <v>0</v>
      </c>
      <c r="H694" s="15">
        <f>H691+H692</f>
        <v>0</v>
      </c>
      <c r="I694" s="15">
        <f t="shared" ref="I694:Q694" si="72">I691+I692</f>
        <v>0</v>
      </c>
      <c r="J694" s="15">
        <f t="shared" si="72"/>
        <v>0</v>
      </c>
      <c r="K694" s="15">
        <f t="shared" si="72"/>
        <v>0</v>
      </c>
      <c r="L694" s="15">
        <f t="shared" si="72"/>
        <v>0</v>
      </c>
      <c r="M694" s="15">
        <f t="shared" si="72"/>
        <v>0</v>
      </c>
      <c r="N694" s="15">
        <f t="shared" si="72"/>
        <v>0</v>
      </c>
      <c r="O694" s="15">
        <f t="shared" si="72"/>
        <v>0</v>
      </c>
      <c r="P694" s="15">
        <f t="shared" si="72"/>
        <v>0</v>
      </c>
      <c r="Q694" s="357">
        <f t="shared" si="72"/>
        <v>0</v>
      </c>
      <c r="R694" s="15">
        <f>R691+R692</f>
        <v>7.4</v>
      </c>
    </row>
    <row r="695" spans="1:18" ht="49.5" hidden="1" customHeight="1" thickBot="1">
      <c r="A695" s="920" t="s">
        <v>490</v>
      </c>
      <c r="B695" s="921"/>
      <c r="C695" s="921"/>
      <c r="D695" s="921"/>
      <c r="E695" s="922"/>
      <c r="F695" s="5">
        <f>F691+F692+F693</f>
        <v>0</v>
      </c>
      <c r="G695" s="423">
        <f>G691+G692+G693</f>
        <v>0</v>
      </c>
      <c r="H695" s="5">
        <f>H691+H692+H693</f>
        <v>0</v>
      </c>
      <c r="I695" s="5">
        <f t="shared" ref="I695:Q695" si="73">I691+I692+I693</f>
        <v>0</v>
      </c>
      <c r="J695" s="5">
        <f t="shared" si="73"/>
        <v>0</v>
      </c>
      <c r="K695" s="5">
        <f t="shared" si="73"/>
        <v>0</v>
      </c>
      <c r="L695" s="5">
        <f t="shared" si="73"/>
        <v>0</v>
      </c>
      <c r="M695" s="5">
        <f t="shared" si="73"/>
        <v>0</v>
      </c>
      <c r="N695" s="5">
        <f t="shared" si="73"/>
        <v>0</v>
      </c>
      <c r="O695" s="5">
        <f t="shared" si="73"/>
        <v>0</v>
      </c>
      <c r="P695" s="5">
        <f t="shared" si="73"/>
        <v>0</v>
      </c>
      <c r="Q695" s="359">
        <f t="shared" si="73"/>
        <v>0</v>
      </c>
      <c r="R695" s="5">
        <f>R691+R692+R693</f>
        <v>7.4</v>
      </c>
    </row>
    <row r="696" spans="1:18" ht="35.1" customHeight="1" thickBot="1">
      <c r="A696" s="943"/>
      <c r="B696" s="750"/>
      <c r="C696" s="750"/>
      <c r="D696" s="750"/>
      <c r="E696" s="750"/>
      <c r="F696" s="750"/>
      <c r="G696" s="750"/>
      <c r="H696" s="750"/>
      <c r="I696" s="750"/>
      <c r="J696" s="750"/>
      <c r="K696" s="750"/>
      <c r="L696" s="750"/>
      <c r="M696" s="750"/>
      <c r="N696" s="750"/>
      <c r="O696" s="750"/>
      <c r="P696" s="750"/>
      <c r="Q696" s="750"/>
      <c r="R696" s="389"/>
    </row>
    <row r="697" spans="1:18" ht="35.1" customHeight="1" thickBot="1">
      <c r="A697" s="640" t="s">
        <v>396</v>
      </c>
      <c r="B697" s="641"/>
      <c r="C697" s="641"/>
      <c r="D697" s="641"/>
      <c r="E697" s="641"/>
      <c r="F697" s="785"/>
      <c r="G697" s="414">
        <f t="shared" ref="G697:H701" si="74">G691</f>
        <v>0</v>
      </c>
      <c r="H697" s="49">
        <f t="shared" si="74"/>
        <v>0</v>
      </c>
      <c r="I697" s="49">
        <f>I691+H697</f>
        <v>0</v>
      </c>
      <c r="J697" s="49">
        <f t="shared" ref="J697:Q701" si="75">J691+I697</f>
        <v>0</v>
      </c>
      <c r="K697" s="49">
        <f t="shared" si="75"/>
        <v>0</v>
      </c>
      <c r="L697" s="49">
        <f t="shared" si="75"/>
        <v>0</v>
      </c>
      <c r="M697" s="49">
        <f t="shared" si="75"/>
        <v>0</v>
      </c>
      <c r="N697" s="49">
        <f t="shared" si="75"/>
        <v>0</v>
      </c>
      <c r="O697" s="49">
        <f t="shared" si="75"/>
        <v>0</v>
      </c>
      <c r="P697" s="49">
        <f t="shared" si="75"/>
        <v>0</v>
      </c>
      <c r="Q697" s="226">
        <f t="shared" si="75"/>
        <v>0</v>
      </c>
      <c r="R697" s="49">
        <f>R691</f>
        <v>6</v>
      </c>
    </row>
    <row r="698" spans="1:18" ht="35.1" customHeight="1" thickBot="1">
      <c r="A698" s="640" t="s">
        <v>397</v>
      </c>
      <c r="B698" s="641"/>
      <c r="C698" s="641"/>
      <c r="D698" s="641"/>
      <c r="E698" s="641"/>
      <c r="F698" s="952"/>
      <c r="G698" s="100">
        <f t="shared" si="74"/>
        <v>0</v>
      </c>
      <c r="H698" s="77">
        <f t="shared" si="74"/>
        <v>0</v>
      </c>
      <c r="I698" s="77">
        <f>I692+H698</f>
        <v>0</v>
      </c>
      <c r="J698" s="77">
        <f t="shared" si="75"/>
        <v>0</v>
      </c>
      <c r="K698" s="77">
        <f t="shared" si="75"/>
        <v>0</v>
      </c>
      <c r="L698" s="77">
        <f t="shared" si="75"/>
        <v>0</v>
      </c>
      <c r="M698" s="77">
        <f t="shared" si="75"/>
        <v>0</v>
      </c>
      <c r="N698" s="77">
        <f t="shared" si="75"/>
        <v>0</v>
      </c>
      <c r="O698" s="77">
        <f t="shared" si="75"/>
        <v>0</v>
      </c>
      <c r="P698" s="77">
        <f t="shared" si="75"/>
        <v>0</v>
      </c>
      <c r="Q698" s="373">
        <f t="shared" si="75"/>
        <v>0</v>
      </c>
      <c r="R698" s="77">
        <f>R692</f>
        <v>1.4</v>
      </c>
    </row>
    <row r="699" spans="1:18" ht="38.25" customHeight="1" thickBot="1">
      <c r="A699" s="640" t="s">
        <v>398</v>
      </c>
      <c r="B699" s="641"/>
      <c r="C699" s="641"/>
      <c r="D699" s="641"/>
      <c r="E699" s="641"/>
      <c r="F699" s="785"/>
      <c r="G699" s="414">
        <f t="shared" si="74"/>
        <v>0</v>
      </c>
      <c r="H699" s="49">
        <f t="shared" si="74"/>
        <v>0</v>
      </c>
      <c r="I699" s="49">
        <f>I693+H699</f>
        <v>0</v>
      </c>
      <c r="J699" s="49">
        <f t="shared" si="75"/>
        <v>0</v>
      </c>
      <c r="K699" s="49">
        <f t="shared" si="75"/>
        <v>0</v>
      </c>
      <c r="L699" s="49">
        <f t="shared" si="75"/>
        <v>0</v>
      </c>
      <c r="M699" s="49">
        <f t="shared" si="75"/>
        <v>0</v>
      </c>
      <c r="N699" s="49">
        <f t="shared" si="75"/>
        <v>0</v>
      </c>
      <c r="O699" s="49">
        <f t="shared" si="75"/>
        <v>0</v>
      </c>
      <c r="P699" s="49">
        <f t="shared" si="75"/>
        <v>0</v>
      </c>
      <c r="Q699" s="226">
        <f t="shared" si="75"/>
        <v>0</v>
      </c>
      <c r="R699" s="49">
        <f>R693</f>
        <v>0</v>
      </c>
    </row>
    <row r="700" spans="1:18" ht="81.75" customHeight="1" thickBot="1">
      <c r="A700" s="719" t="s">
        <v>491</v>
      </c>
      <c r="B700" s="720"/>
      <c r="C700" s="720"/>
      <c r="D700" s="720"/>
      <c r="E700" s="780"/>
      <c r="F700" s="781"/>
      <c r="G700" s="423">
        <f t="shared" si="74"/>
        <v>0</v>
      </c>
      <c r="H700" s="4">
        <f t="shared" si="74"/>
        <v>0</v>
      </c>
      <c r="I700" s="4">
        <f>I694+H700</f>
        <v>0</v>
      </c>
      <c r="J700" s="4">
        <f t="shared" si="75"/>
        <v>0</v>
      </c>
      <c r="K700" s="4">
        <f t="shared" si="75"/>
        <v>0</v>
      </c>
      <c r="L700" s="4">
        <f t="shared" si="75"/>
        <v>0</v>
      </c>
      <c r="M700" s="4">
        <f t="shared" si="75"/>
        <v>0</v>
      </c>
      <c r="N700" s="4">
        <f t="shared" si="75"/>
        <v>0</v>
      </c>
      <c r="O700" s="4">
        <f t="shared" si="75"/>
        <v>0</v>
      </c>
      <c r="P700" s="4">
        <f t="shared" si="75"/>
        <v>0</v>
      </c>
      <c r="Q700" s="358">
        <f t="shared" si="75"/>
        <v>0</v>
      </c>
      <c r="R700" s="4">
        <f>R694</f>
        <v>7.4</v>
      </c>
    </row>
    <row r="701" spans="1:18" ht="35.1" customHeight="1" thickBot="1">
      <c r="A701" s="747" t="s">
        <v>492</v>
      </c>
      <c r="B701" s="782"/>
      <c r="C701" s="782"/>
      <c r="D701" s="782"/>
      <c r="E701" s="782"/>
      <c r="F701" s="783"/>
      <c r="G701" s="63">
        <f t="shared" si="74"/>
        <v>0</v>
      </c>
      <c r="H701" s="63">
        <f t="shared" si="74"/>
        <v>0</v>
      </c>
      <c r="I701" s="100">
        <f>I695+H701</f>
        <v>0</v>
      </c>
      <c r="J701" s="100">
        <f t="shared" si="75"/>
        <v>0</v>
      </c>
      <c r="K701" s="100">
        <f t="shared" si="75"/>
        <v>0</v>
      </c>
      <c r="L701" s="100">
        <f t="shared" si="75"/>
        <v>0</v>
      </c>
      <c r="M701" s="100">
        <f t="shared" si="75"/>
        <v>0</v>
      </c>
      <c r="N701" s="100">
        <f t="shared" si="75"/>
        <v>0</v>
      </c>
      <c r="O701" s="100">
        <f t="shared" si="75"/>
        <v>0</v>
      </c>
      <c r="P701" s="100">
        <f t="shared" si="75"/>
        <v>0</v>
      </c>
      <c r="Q701" s="374">
        <f t="shared" si="75"/>
        <v>0</v>
      </c>
      <c r="R701" s="100">
        <f>R695</f>
        <v>7.4</v>
      </c>
    </row>
    <row r="702" spans="1:18" ht="35.1" customHeight="1" thickBot="1">
      <c r="A702" s="722" t="s">
        <v>666</v>
      </c>
      <c r="B702" s="723"/>
      <c r="C702" s="784"/>
      <c r="D702" s="784"/>
      <c r="E702" s="723"/>
      <c r="F702" s="784"/>
      <c r="G702" s="784"/>
      <c r="H702" s="784"/>
      <c r="I702" s="784"/>
      <c r="J702" s="784"/>
      <c r="K702" s="784"/>
      <c r="L702" s="784"/>
      <c r="M702" s="784"/>
      <c r="N702" s="784"/>
      <c r="O702" s="784"/>
      <c r="P702" s="784"/>
      <c r="Q702" s="784"/>
      <c r="R702" s="389"/>
    </row>
    <row r="703" spans="1:18" ht="35.1" customHeight="1">
      <c r="A703" s="665">
        <v>103</v>
      </c>
      <c r="B703" s="134" t="s">
        <v>576</v>
      </c>
      <c r="C703" s="504" t="s">
        <v>412</v>
      </c>
      <c r="D703" s="668" t="s">
        <v>67</v>
      </c>
      <c r="E703" s="645" t="s">
        <v>451</v>
      </c>
      <c r="F703" s="102" t="s">
        <v>111</v>
      </c>
      <c r="G703" s="458">
        <f>R703*J5</f>
        <v>0</v>
      </c>
      <c r="H703" s="109">
        <v>0</v>
      </c>
      <c r="I703" s="103"/>
      <c r="J703" s="103"/>
      <c r="K703" s="103"/>
      <c r="L703" s="103"/>
      <c r="M703" s="103"/>
      <c r="N703" s="103"/>
      <c r="O703" s="103"/>
      <c r="P703" s="103"/>
      <c r="Q703" s="156"/>
      <c r="R703" s="376">
        <v>3</v>
      </c>
    </row>
    <row r="704" spans="1:18" ht="35.1" customHeight="1">
      <c r="A704" s="666"/>
      <c r="B704" s="135" t="s">
        <v>68</v>
      </c>
      <c r="C704" s="505" t="s">
        <v>69</v>
      </c>
      <c r="D704" s="669"/>
      <c r="E704" s="691"/>
      <c r="F704" s="557" t="s">
        <v>112</v>
      </c>
      <c r="G704" s="496">
        <f>R704*J5</f>
        <v>0</v>
      </c>
      <c r="H704" s="143"/>
      <c r="I704" s="131"/>
      <c r="J704" s="131"/>
      <c r="K704" s="131">
        <v>0</v>
      </c>
      <c r="L704" s="131"/>
      <c r="M704" s="131"/>
      <c r="N704" s="131"/>
      <c r="O704" s="131"/>
      <c r="P704" s="131"/>
      <c r="Q704" s="356"/>
      <c r="R704" s="382">
        <v>6.9</v>
      </c>
    </row>
    <row r="705" spans="1:18" ht="38.25" customHeight="1" thickBot="1">
      <c r="A705" s="666"/>
      <c r="B705" s="135" t="s">
        <v>70</v>
      </c>
      <c r="C705" s="505" t="s">
        <v>71</v>
      </c>
      <c r="D705" s="669"/>
      <c r="E705" s="691"/>
      <c r="F705" s="107" t="s">
        <v>20</v>
      </c>
      <c r="G705" s="463"/>
      <c r="H705" s="126"/>
      <c r="I705" s="114"/>
      <c r="J705" s="114"/>
      <c r="K705" s="114"/>
      <c r="L705" s="114"/>
      <c r="M705" s="114"/>
      <c r="N705" s="114"/>
      <c r="O705" s="114"/>
      <c r="P705" s="114"/>
      <c r="Q705" s="158"/>
      <c r="R705" s="379"/>
    </row>
    <row r="706" spans="1:18" ht="32.25" customHeight="1">
      <c r="A706" s="666"/>
      <c r="B706" s="122" t="s">
        <v>72</v>
      </c>
      <c r="C706" s="505"/>
      <c r="D706" s="669"/>
      <c r="E706" s="691"/>
      <c r="F706" s="664"/>
      <c r="G706" s="461"/>
      <c r="H706" s="628"/>
      <c r="I706" s="629"/>
      <c r="J706" s="629"/>
      <c r="K706" s="629"/>
      <c r="L706" s="629"/>
      <c r="M706" s="629"/>
      <c r="N706" s="629"/>
      <c r="O706" s="629"/>
      <c r="P706" s="629"/>
      <c r="Q706" s="629"/>
      <c r="R706" s="509"/>
    </row>
    <row r="707" spans="1:18" ht="35.1" customHeight="1">
      <c r="A707" s="666"/>
      <c r="B707" s="122" t="s">
        <v>578</v>
      </c>
      <c r="C707" s="505"/>
      <c r="D707" s="669"/>
      <c r="E707" s="691"/>
      <c r="F707" s="678"/>
      <c r="G707" s="466"/>
      <c r="H707" s="630"/>
      <c r="I707" s="630"/>
      <c r="J707" s="630"/>
      <c r="K707" s="630"/>
      <c r="L707" s="630"/>
      <c r="M707" s="630"/>
      <c r="N707" s="630"/>
      <c r="O707" s="630"/>
      <c r="P707" s="630"/>
      <c r="Q707" s="630"/>
      <c r="R707" s="510"/>
    </row>
    <row r="708" spans="1:18" s="104" customFormat="1" ht="33" customHeight="1">
      <c r="A708" s="666"/>
      <c r="B708" s="122" t="s">
        <v>579</v>
      </c>
      <c r="C708" s="302"/>
      <c r="D708" s="669"/>
      <c r="E708" s="691"/>
      <c r="F708" s="678"/>
      <c r="G708" s="466"/>
      <c r="H708" s="630"/>
      <c r="I708" s="630"/>
      <c r="J708" s="630"/>
      <c r="K708" s="630"/>
      <c r="L708" s="630"/>
      <c r="M708" s="630"/>
      <c r="N708" s="630"/>
      <c r="O708" s="630"/>
      <c r="P708" s="630"/>
      <c r="Q708" s="630"/>
      <c r="R708" s="510"/>
    </row>
    <row r="709" spans="1:18" s="104" customFormat="1" ht="32.25" customHeight="1">
      <c r="A709" s="666"/>
      <c r="B709" s="122" t="s">
        <v>581</v>
      </c>
      <c r="C709" s="526"/>
      <c r="D709" s="669"/>
      <c r="E709" s="691"/>
      <c r="F709" s="678"/>
      <c r="G709" s="466"/>
      <c r="H709" s="630"/>
      <c r="I709" s="630"/>
      <c r="J709" s="630"/>
      <c r="K709" s="630"/>
      <c r="L709" s="630"/>
      <c r="M709" s="630"/>
      <c r="N709" s="630"/>
      <c r="O709" s="630"/>
      <c r="P709" s="630"/>
      <c r="Q709" s="630"/>
      <c r="R709" s="510"/>
    </row>
    <row r="710" spans="1:18" s="104" customFormat="1" ht="42" customHeight="1" thickBot="1">
      <c r="A710" s="667"/>
      <c r="B710" s="136" t="s">
        <v>74</v>
      </c>
      <c r="C710" s="527"/>
      <c r="D710" s="670"/>
      <c r="E710" s="663"/>
      <c r="F710" s="679"/>
      <c r="G710" s="467"/>
      <c r="H710" s="631"/>
      <c r="I710" s="631"/>
      <c r="J710" s="631"/>
      <c r="K710" s="631"/>
      <c r="L710" s="631"/>
      <c r="M710" s="631"/>
      <c r="N710" s="631"/>
      <c r="O710" s="631"/>
      <c r="P710" s="631"/>
      <c r="Q710" s="631"/>
      <c r="R710" s="511"/>
    </row>
    <row r="711" spans="1:18" s="104" customFormat="1" ht="33" hidden="1" customHeight="1" thickBot="1">
      <c r="A711" s="716" t="s">
        <v>667</v>
      </c>
      <c r="B711" s="717"/>
      <c r="C711" s="717"/>
      <c r="D711" s="717"/>
      <c r="E711" s="843"/>
      <c r="F711" s="205">
        <f>SUM(H711:Q711)</f>
        <v>0</v>
      </c>
      <c r="G711" s="413">
        <f t="shared" ref="G711:Q713" si="76">G703</f>
        <v>0</v>
      </c>
      <c r="H711" s="205">
        <f t="shared" si="76"/>
        <v>0</v>
      </c>
      <c r="I711" s="205">
        <f t="shared" si="76"/>
        <v>0</v>
      </c>
      <c r="J711" s="205">
        <f t="shared" si="76"/>
        <v>0</v>
      </c>
      <c r="K711" s="205">
        <f t="shared" si="76"/>
        <v>0</v>
      </c>
      <c r="L711" s="205">
        <f t="shared" si="76"/>
        <v>0</v>
      </c>
      <c r="M711" s="205">
        <f t="shared" si="76"/>
        <v>0</v>
      </c>
      <c r="N711" s="205">
        <f t="shared" si="76"/>
        <v>0</v>
      </c>
      <c r="O711" s="205">
        <f t="shared" si="76"/>
        <v>0</v>
      </c>
      <c r="P711" s="205">
        <f t="shared" si="76"/>
        <v>0</v>
      </c>
      <c r="Q711" s="46">
        <f t="shared" si="76"/>
        <v>0</v>
      </c>
      <c r="R711" s="205">
        <f>R703</f>
        <v>3</v>
      </c>
    </row>
    <row r="712" spans="1:18" s="104" customFormat="1" ht="33" hidden="1" customHeight="1" thickBot="1">
      <c r="A712" s="731" t="s">
        <v>668</v>
      </c>
      <c r="B712" s="732"/>
      <c r="C712" s="732"/>
      <c r="D712" s="732"/>
      <c r="E712" s="820"/>
      <c r="F712" s="205">
        <f>SUM(H712:Q712)</f>
        <v>0</v>
      </c>
      <c r="G712" s="413">
        <f t="shared" si="76"/>
        <v>0</v>
      </c>
      <c r="H712" s="205">
        <f t="shared" si="76"/>
        <v>0</v>
      </c>
      <c r="I712" s="205">
        <f t="shared" si="76"/>
        <v>0</v>
      </c>
      <c r="J712" s="205">
        <f t="shared" si="76"/>
        <v>0</v>
      </c>
      <c r="K712" s="205">
        <f t="shared" si="76"/>
        <v>0</v>
      </c>
      <c r="L712" s="205">
        <f t="shared" si="76"/>
        <v>0</v>
      </c>
      <c r="M712" s="205">
        <f t="shared" si="76"/>
        <v>0</v>
      </c>
      <c r="N712" s="205">
        <f t="shared" si="76"/>
        <v>0</v>
      </c>
      <c r="O712" s="205">
        <f t="shared" si="76"/>
        <v>0</v>
      </c>
      <c r="P712" s="205">
        <f t="shared" si="76"/>
        <v>0</v>
      </c>
      <c r="Q712" s="46">
        <f t="shared" si="76"/>
        <v>0</v>
      </c>
      <c r="R712" s="205">
        <f>R704</f>
        <v>6.9</v>
      </c>
    </row>
    <row r="713" spans="1:18" s="104" customFormat="1" ht="33" hidden="1" customHeight="1" thickBot="1">
      <c r="A713" s="728" t="s">
        <v>669</v>
      </c>
      <c r="B713" s="729"/>
      <c r="C713" s="729"/>
      <c r="D713" s="729"/>
      <c r="E713" s="821"/>
      <c r="F713" s="205">
        <f>SUM(H713:Q713)</f>
        <v>0</v>
      </c>
      <c r="G713" s="414">
        <f t="shared" si="76"/>
        <v>0</v>
      </c>
      <c r="H713" s="49">
        <f t="shared" si="76"/>
        <v>0</v>
      </c>
      <c r="I713" s="49">
        <f t="shared" si="76"/>
        <v>0</v>
      </c>
      <c r="J713" s="49">
        <f t="shared" si="76"/>
        <v>0</v>
      </c>
      <c r="K713" s="49">
        <f t="shared" si="76"/>
        <v>0</v>
      </c>
      <c r="L713" s="49">
        <f t="shared" si="76"/>
        <v>0</v>
      </c>
      <c r="M713" s="49">
        <f t="shared" si="76"/>
        <v>0</v>
      </c>
      <c r="N713" s="49">
        <f t="shared" si="76"/>
        <v>0</v>
      </c>
      <c r="O713" s="49">
        <f t="shared" si="76"/>
        <v>0</v>
      </c>
      <c r="P713" s="49">
        <f t="shared" si="76"/>
        <v>0</v>
      </c>
      <c r="Q713" s="226">
        <f t="shared" si="76"/>
        <v>0</v>
      </c>
      <c r="R713" s="49">
        <f>R705</f>
        <v>0</v>
      </c>
    </row>
    <row r="714" spans="1:18" s="104" customFormat="1" ht="33" hidden="1" customHeight="1" thickBot="1">
      <c r="A714" s="719" t="s">
        <v>670</v>
      </c>
      <c r="B714" s="720"/>
      <c r="C714" s="720"/>
      <c r="D714" s="720"/>
      <c r="E714" s="781"/>
      <c r="F714" s="15">
        <f>F711+F712</f>
        <v>0</v>
      </c>
      <c r="G714" s="29">
        <f>G711+G712</f>
        <v>0</v>
      </c>
      <c r="H714" s="15">
        <f>H711+H712</f>
        <v>0</v>
      </c>
      <c r="I714" s="15">
        <f t="shared" ref="I714:Q714" si="77">I711+I712</f>
        <v>0</v>
      </c>
      <c r="J714" s="15">
        <f t="shared" si="77"/>
        <v>0</v>
      </c>
      <c r="K714" s="15">
        <f t="shared" si="77"/>
        <v>0</v>
      </c>
      <c r="L714" s="15">
        <f t="shared" si="77"/>
        <v>0</v>
      </c>
      <c r="M714" s="15">
        <f t="shared" si="77"/>
        <v>0</v>
      </c>
      <c r="N714" s="15">
        <f t="shared" si="77"/>
        <v>0</v>
      </c>
      <c r="O714" s="15">
        <f t="shared" si="77"/>
        <v>0</v>
      </c>
      <c r="P714" s="15">
        <f t="shared" si="77"/>
        <v>0</v>
      </c>
      <c r="Q714" s="357">
        <f t="shared" si="77"/>
        <v>0</v>
      </c>
      <c r="R714" s="15">
        <f>R711+R712</f>
        <v>9.9</v>
      </c>
    </row>
    <row r="715" spans="1:18" s="104" customFormat="1" ht="33" hidden="1" customHeight="1" thickBot="1">
      <c r="A715" s="920" t="s">
        <v>671</v>
      </c>
      <c r="B715" s="921"/>
      <c r="C715" s="921"/>
      <c r="D715" s="921"/>
      <c r="E715" s="922"/>
      <c r="F715" s="5">
        <f>F711+F712+F713</f>
        <v>0</v>
      </c>
      <c r="G715" s="423">
        <f>G711+G712+G713</f>
        <v>0</v>
      </c>
      <c r="H715" s="5">
        <f>H711+H712+H713</f>
        <v>0</v>
      </c>
      <c r="I715" s="5">
        <f t="shared" ref="I715:Q715" si="78">I711+I712+I713</f>
        <v>0</v>
      </c>
      <c r="J715" s="5">
        <f t="shared" si="78"/>
        <v>0</v>
      </c>
      <c r="K715" s="5">
        <f t="shared" si="78"/>
        <v>0</v>
      </c>
      <c r="L715" s="5">
        <f t="shared" si="78"/>
        <v>0</v>
      </c>
      <c r="M715" s="5">
        <f t="shared" si="78"/>
        <v>0</v>
      </c>
      <c r="N715" s="5">
        <f t="shared" si="78"/>
        <v>0</v>
      </c>
      <c r="O715" s="5">
        <f t="shared" si="78"/>
        <v>0</v>
      </c>
      <c r="P715" s="5">
        <f t="shared" si="78"/>
        <v>0</v>
      </c>
      <c r="Q715" s="359">
        <f t="shared" si="78"/>
        <v>0</v>
      </c>
      <c r="R715" s="5">
        <f>R711+R712+R713</f>
        <v>9.9</v>
      </c>
    </row>
    <row r="716" spans="1:18" ht="35.1" customHeight="1" thickBot="1">
      <c r="A716" s="943"/>
      <c r="B716" s="750"/>
      <c r="C716" s="750"/>
      <c r="D716" s="750"/>
      <c r="E716" s="750"/>
      <c r="F716" s="750"/>
      <c r="G716" s="750"/>
      <c r="H716" s="750"/>
      <c r="I716" s="750"/>
      <c r="J716" s="750"/>
      <c r="K716" s="750"/>
      <c r="L716" s="750"/>
      <c r="M716" s="750"/>
      <c r="N716" s="750"/>
      <c r="O716" s="750"/>
      <c r="P716" s="750"/>
      <c r="Q716" s="750"/>
      <c r="R716" s="389"/>
    </row>
    <row r="717" spans="1:18" ht="35.1" customHeight="1" thickBot="1">
      <c r="A717" s="640" t="s">
        <v>672</v>
      </c>
      <c r="B717" s="641"/>
      <c r="C717" s="641"/>
      <c r="D717" s="641"/>
      <c r="E717" s="641"/>
      <c r="F717" s="785"/>
      <c r="G717" s="414">
        <f t="shared" ref="G717:H721" si="79">G711</f>
        <v>0</v>
      </c>
      <c r="H717" s="49">
        <f t="shared" si="79"/>
        <v>0</v>
      </c>
      <c r="I717" s="49">
        <f t="shared" ref="I717:Q721" si="80">I711+H717</f>
        <v>0</v>
      </c>
      <c r="J717" s="49">
        <f t="shared" si="80"/>
        <v>0</v>
      </c>
      <c r="K717" s="49">
        <f t="shared" si="80"/>
        <v>0</v>
      </c>
      <c r="L717" s="49">
        <f t="shared" si="80"/>
        <v>0</v>
      </c>
      <c r="M717" s="49">
        <f t="shared" si="80"/>
        <v>0</v>
      </c>
      <c r="N717" s="49">
        <f t="shared" si="80"/>
        <v>0</v>
      </c>
      <c r="O717" s="49">
        <f t="shared" si="80"/>
        <v>0</v>
      </c>
      <c r="P717" s="49">
        <f t="shared" si="80"/>
        <v>0</v>
      </c>
      <c r="Q717" s="226">
        <f t="shared" si="80"/>
        <v>0</v>
      </c>
      <c r="R717" s="49">
        <f>R711</f>
        <v>3</v>
      </c>
    </row>
    <row r="718" spans="1:18" ht="35.1" customHeight="1" thickBot="1">
      <c r="A718" s="640" t="s">
        <v>673</v>
      </c>
      <c r="B718" s="641"/>
      <c r="C718" s="641"/>
      <c r="D718" s="641"/>
      <c r="E718" s="641"/>
      <c r="F718" s="952"/>
      <c r="G718" s="100">
        <f t="shared" si="79"/>
        <v>0</v>
      </c>
      <c r="H718" s="77">
        <f t="shared" si="79"/>
        <v>0</v>
      </c>
      <c r="I718" s="77">
        <f t="shared" si="80"/>
        <v>0</v>
      </c>
      <c r="J718" s="77">
        <f t="shared" si="80"/>
        <v>0</v>
      </c>
      <c r="K718" s="77">
        <f t="shared" si="80"/>
        <v>0</v>
      </c>
      <c r="L718" s="77">
        <f t="shared" si="80"/>
        <v>0</v>
      </c>
      <c r="M718" s="77">
        <f t="shared" si="80"/>
        <v>0</v>
      </c>
      <c r="N718" s="77">
        <f t="shared" si="80"/>
        <v>0</v>
      </c>
      <c r="O718" s="77">
        <f t="shared" si="80"/>
        <v>0</v>
      </c>
      <c r="P718" s="77">
        <f t="shared" si="80"/>
        <v>0</v>
      </c>
      <c r="Q718" s="373">
        <f t="shared" si="80"/>
        <v>0</v>
      </c>
      <c r="R718" s="77">
        <f>R712</f>
        <v>6.9</v>
      </c>
    </row>
    <row r="719" spans="1:18" ht="38.25" customHeight="1" thickBot="1">
      <c r="A719" s="640" t="s">
        <v>674</v>
      </c>
      <c r="B719" s="641"/>
      <c r="C719" s="641"/>
      <c r="D719" s="641"/>
      <c r="E719" s="641"/>
      <c r="F719" s="785"/>
      <c r="G719" s="414">
        <f t="shared" si="79"/>
        <v>0</v>
      </c>
      <c r="H719" s="49">
        <f t="shared" si="79"/>
        <v>0</v>
      </c>
      <c r="I719" s="49">
        <f t="shared" si="80"/>
        <v>0</v>
      </c>
      <c r="J719" s="49">
        <f t="shared" si="80"/>
        <v>0</v>
      </c>
      <c r="K719" s="49">
        <f t="shared" si="80"/>
        <v>0</v>
      </c>
      <c r="L719" s="49">
        <f t="shared" si="80"/>
        <v>0</v>
      </c>
      <c r="M719" s="49">
        <f t="shared" si="80"/>
        <v>0</v>
      </c>
      <c r="N719" s="49">
        <f t="shared" si="80"/>
        <v>0</v>
      </c>
      <c r="O719" s="49">
        <f t="shared" si="80"/>
        <v>0</v>
      </c>
      <c r="P719" s="49">
        <f t="shared" si="80"/>
        <v>0</v>
      </c>
      <c r="Q719" s="226">
        <f t="shared" si="80"/>
        <v>0</v>
      </c>
      <c r="R719" s="49">
        <f>R713</f>
        <v>0</v>
      </c>
    </row>
    <row r="720" spans="1:18" ht="48.75" customHeight="1" thickBot="1">
      <c r="A720" s="719" t="s">
        <v>676</v>
      </c>
      <c r="B720" s="720"/>
      <c r="C720" s="720"/>
      <c r="D720" s="720"/>
      <c r="E720" s="780"/>
      <c r="F720" s="781"/>
      <c r="G720" s="423">
        <f t="shared" si="79"/>
        <v>0</v>
      </c>
      <c r="H720" s="4">
        <f t="shared" si="79"/>
        <v>0</v>
      </c>
      <c r="I720" s="4">
        <f t="shared" si="80"/>
        <v>0</v>
      </c>
      <c r="J720" s="4">
        <f t="shared" si="80"/>
        <v>0</v>
      </c>
      <c r="K720" s="4">
        <f t="shared" si="80"/>
        <v>0</v>
      </c>
      <c r="L720" s="4">
        <f t="shared" si="80"/>
        <v>0</v>
      </c>
      <c r="M720" s="4">
        <f t="shared" si="80"/>
        <v>0</v>
      </c>
      <c r="N720" s="4">
        <f t="shared" si="80"/>
        <v>0</v>
      </c>
      <c r="O720" s="4">
        <f t="shared" si="80"/>
        <v>0</v>
      </c>
      <c r="P720" s="4">
        <f t="shared" si="80"/>
        <v>0</v>
      </c>
      <c r="Q720" s="358">
        <f t="shared" si="80"/>
        <v>0</v>
      </c>
      <c r="R720" s="4">
        <f>R714</f>
        <v>9.9</v>
      </c>
    </row>
    <row r="721" spans="1:18" ht="35.1" customHeight="1" thickBot="1">
      <c r="A721" s="747" t="s">
        <v>675</v>
      </c>
      <c r="B721" s="782"/>
      <c r="C721" s="782"/>
      <c r="D721" s="782"/>
      <c r="E721" s="782"/>
      <c r="F721" s="783"/>
      <c r="G721" s="63">
        <f t="shared" si="79"/>
        <v>0</v>
      </c>
      <c r="H721" s="63">
        <f t="shared" si="79"/>
        <v>0</v>
      </c>
      <c r="I721" s="100">
        <f t="shared" si="80"/>
        <v>0</v>
      </c>
      <c r="J721" s="100">
        <f t="shared" si="80"/>
        <v>0</v>
      </c>
      <c r="K721" s="100">
        <f t="shared" si="80"/>
        <v>0</v>
      </c>
      <c r="L721" s="100">
        <f t="shared" si="80"/>
        <v>0</v>
      </c>
      <c r="M721" s="100">
        <f t="shared" si="80"/>
        <v>0</v>
      </c>
      <c r="N721" s="100">
        <f t="shared" si="80"/>
        <v>0</v>
      </c>
      <c r="O721" s="100">
        <f t="shared" si="80"/>
        <v>0</v>
      </c>
      <c r="P721" s="100">
        <f t="shared" si="80"/>
        <v>0</v>
      </c>
      <c r="Q721" s="374">
        <f t="shared" si="80"/>
        <v>0</v>
      </c>
      <c r="R721" s="401">
        <f>R715</f>
        <v>9.9</v>
      </c>
    </row>
    <row r="722" spans="1:18" ht="35.1" customHeight="1" thickBot="1">
      <c r="A722" s="714"/>
      <c r="B722" s="750"/>
      <c r="C722" s="750"/>
      <c r="D722" s="750"/>
      <c r="E722" s="750"/>
      <c r="F722" s="750"/>
      <c r="G722" s="750"/>
      <c r="H722" s="750"/>
      <c r="I722" s="750"/>
      <c r="J722" s="750"/>
      <c r="K722" s="750"/>
      <c r="L722" s="750"/>
      <c r="M722" s="750"/>
      <c r="N722" s="750"/>
      <c r="O722" s="750"/>
      <c r="P722" s="750"/>
      <c r="Q722" s="750"/>
      <c r="R722" s="452"/>
    </row>
    <row r="723" spans="1:18" ht="35.1" hidden="1" customHeight="1" thickBot="1">
      <c r="A723" s="642" t="s">
        <v>432</v>
      </c>
      <c r="B723" s="643"/>
      <c r="C723" s="643"/>
      <c r="D723" s="823"/>
      <c r="E723" s="970"/>
      <c r="F723" s="205">
        <f>SUM(H723:Q723)</f>
        <v>2.9590000000000005</v>
      </c>
      <c r="G723" s="413">
        <f t="shared" ref="G723:R725" si="81">G480+G618+G650+G691+G711</f>
        <v>0</v>
      </c>
      <c r="H723" s="205">
        <f t="shared" si="81"/>
        <v>1.7650000000000001</v>
      </c>
      <c r="I723" s="205">
        <f t="shared" si="81"/>
        <v>0.94600000000000006</v>
      </c>
      <c r="J723" s="205">
        <f t="shared" si="81"/>
        <v>0.248</v>
      </c>
      <c r="K723" s="205">
        <f t="shared" si="81"/>
        <v>0</v>
      </c>
      <c r="L723" s="205">
        <f t="shared" si="81"/>
        <v>0</v>
      </c>
      <c r="M723" s="205">
        <f t="shared" si="81"/>
        <v>0</v>
      </c>
      <c r="N723" s="205">
        <f t="shared" si="81"/>
        <v>0</v>
      </c>
      <c r="O723" s="205">
        <f t="shared" si="81"/>
        <v>0</v>
      </c>
      <c r="P723" s="205">
        <f t="shared" si="81"/>
        <v>0</v>
      </c>
      <c r="Q723" s="46">
        <f t="shared" si="81"/>
        <v>0</v>
      </c>
      <c r="R723" s="205">
        <f t="shared" si="81"/>
        <v>51.31</v>
      </c>
    </row>
    <row r="724" spans="1:18" ht="35.1" hidden="1" customHeight="1" thickBot="1">
      <c r="A724" s="731" t="s">
        <v>433</v>
      </c>
      <c r="B724" s="732"/>
      <c r="C724" s="732"/>
      <c r="D724" s="732"/>
      <c r="E724" s="820"/>
      <c r="F724" s="205">
        <f>SUM(H724:Q724)</f>
        <v>0.94499999999999995</v>
      </c>
      <c r="G724" s="413">
        <f t="shared" si="81"/>
        <v>0</v>
      </c>
      <c r="H724" s="205">
        <f t="shared" si="81"/>
        <v>0</v>
      </c>
      <c r="I724" s="205">
        <f t="shared" si="81"/>
        <v>0</v>
      </c>
      <c r="J724" s="205">
        <f t="shared" si="81"/>
        <v>0</v>
      </c>
      <c r="K724" s="205">
        <f t="shared" si="81"/>
        <v>0</v>
      </c>
      <c r="L724" s="205">
        <f t="shared" si="81"/>
        <v>0.94499999999999995</v>
      </c>
      <c r="M724" s="205">
        <f t="shared" si="81"/>
        <v>0</v>
      </c>
      <c r="N724" s="205">
        <f t="shared" si="81"/>
        <v>0</v>
      </c>
      <c r="O724" s="205">
        <f t="shared" si="81"/>
        <v>0</v>
      </c>
      <c r="P724" s="205">
        <f t="shared" si="81"/>
        <v>0</v>
      </c>
      <c r="Q724" s="46">
        <f t="shared" si="81"/>
        <v>0</v>
      </c>
      <c r="R724" s="205">
        <f t="shared" si="81"/>
        <v>36.65</v>
      </c>
    </row>
    <row r="725" spans="1:18" ht="38.25" hidden="1" customHeight="1" thickBot="1">
      <c r="A725" s="728" t="s">
        <v>434</v>
      </c>
      <c r="B725" s="729"/>
      <c r="C725" s="729"/>
      <c r="D725" s="729"/>
      <c r="E725" s="821"/>
      <c r="F725" s="205">
        <f>SUM(H725:Q725)</f>
        <v>1.7219999999999998</v>
      </c>
      <c r="G725" s="413">
        <f t="shared" si="81"/>
        <v>0</v>
      </c>
      <c r="H725" s="205">
        <f t="shared" si="81"/>
        <v>0</v>
      </c>
      <c r="I725" s="205">
        <f t="shared" si="81"/>
        <v>0</v>
      </c>
      <c r="J725" s="205">
        <f t="shared" si="81"/>
        <v>0</v>
      </c>
      <c r="K725" s="205">
        <f t="shared" si="81"/>
        <v>0</v>
      </c>
      <c r="L725" s="205">
        <f t="shared" si="81"/>
        <v>0</v>
      </c>
      <c r="M725" s="205">
        <f t="shared" si="81"/>
        <v>0</v>
      </c>
      <c r="N725" s="205">
        <f t="shared" si="81"/>
        <v>0</v>
      </c>
      <c r="O725" s="205">
        <f t="shared" si="81"/>
        <v>1.6509999999999998</v>
      </c>
      <c r="P725" s="205">
        <f t="shared" si="81"/>
        <v>7.0999999999999994E-2</v>
      </c>
      <c r="Q725" s="46">
        <f t="shared" si="81"/>
        <v>0</v>
      </c>
      <c r="R725" s="205">
        <f t="shared" si="81"/>
        <v>58.64</v>
      </c>
    </row>
    <row r="726" spans="1:18" ht="47.25" hidden="1" customHeight="1" thickBot="1">
      <c r="A726" s="719" t="s">
        <v>493</v>
      </c>
      <c r="B726" s="720"/>
      <c r="C726" s="720"/>
      <c r="D726" s="720"/>
      <c r="E726" s="781"/>
      <c r="F726" s="15">
        <f>F723+F724</f>
        <v>3.9040000000000004</v>
      </c>
      <c r="G726" s="29">
        <f>G723+G724</f>
        <v>0</v>
      </c>
      <c r="H726" s="15">
        <f>H723+H724</f>
        <v>1.7650000000000001</v>
      </c>
      <c r="I726" s="15">
        <f t="shared" ref="I726:Q726" si="82">I723+I724</f>
        <v>0.94600000000000006</v>
      </c>
      <c r="J726" s="15">
        <f t="shared" si="82"/>
        <v>0.248</v>
      </c>
      <c r="K726" s="15">
        <f t="shared" si="82"/>
        <v>0</v>
      </c>
      <c r="L726" s="15">
        <f t="shared" si="82"/>
        <v>0.94499999999999995</v>
      </c>
      <c r="M726" s="15">
        <f t="shared" si="82"/>
        <v>0</v>
      </c>
      <c r="N726" s="15">
        <f t="shared" si="82"/>
        <v>0</v>
      </c>
      <c r="O726" s="15">
        <f t="shared" si="82"/>
        <v>0</v>
      </c>
      <c r="P726" s="15">
        <f t="shared" si="82"/>
        <v>0</v>
      </c>
      <c r="Q726" s="357">
        <f t="shared" si="82"/>
        <v>0</v>
      </c>
      <c r="R726" s="15">
        <f>R723+R724</f>
        <v>87.960000000000008</v>
      </c>
    </row>
    <row r="727" spans="1:18" ht="35.1" hidden="1" customHeight="1" thickBot="1">
      <c r="A727" s="920" t="s">
        <v>494</v>
      </c>
      <c r="B727" s="921"/>
      <c r="C727" s="921"/>
      <c r="D727" s="921"/>
      <c r="E727" s="922"/>
      <c r="F727" s="23">
        <f>F723+F724+F725</f>
        <v>5.6260000000000003</v>
      </c>
      <c r="G727" s="29">
        <f>G723+G724+G725</f>
        <v>0</v>
      </c>
      <c r="H727" s="29">
        <f>H723+H724+H725</f>
        <v>1.7650000000000001</v>
      </c>
      <c r="I727" s="23">
        <f t="shared" ref="I727:Q727" si="83">I723+I724+I725</f>
        <v>0.94600000000000006</v>
      </c>
      <c r="J727" s="23">
        <f t="shared" si="83"/>
        <v>0.248</v>
      </c>
      <c r="K727" s="23">
        <f t="shared" si="83"/>
        <v>0</v>
      </c>
      <c r="L727" s="23">
        <f t="shared" si="83"/>
        <v>0.94499999999999995</v>
      </c>
      <c r="M727" s="23">
        <f t="shared" si="83"/>
        <v>0</v>
      </c>
      <c r="N727" s="23">
        <f t="shared" si="83"/>
        <v>0</v>
      </c>
      <c r="O727" s="23">
        <f t="shared" si="83"/>
        <v>1.6509999999999998</v>
      </c>
      <c r="P727" s="23">
        <f t="shared" si="83"/>
        <v>7.0999999999999994E-2</v>
      </c>
      <c r="Q727" s="365">
        <f t="shared" si="83"/>
        <v>0</v>
      </c>
      <c r="R727" s="29">
        <f>R723+R724+R725</f>
        <v>146.60000000000002</v>
      </c>
    </row>
    <row r="728" spans="1:18" ht="35.1" hidden="1" customHeight="1" thickBot="1">
      <c r="A728" s="953" t="s">
        <v>497</v>
      </c>
      <c r="B728" s="954"/>
      <c r="C728" s="954"/>
      <c r="D728" s="954"/>
      <c r="E728" s="955"/>
      <c r="F728" s="72"/>
      <c r="G728" s="413">
        <f t="shared" ref="G728:R728" si="84">G166+G170+G174+G178+G182+G186</f>
        <v>0</v>
      </c>
      <c r="H728" s="73">
        <f t="shared" si="84"/>
        <v>0</v>
      </c>
      <c r="I728" s="73">
        <f t="shared" si="84"/>
        <v>0</v>
      </c>
      <c r="J728" s="73">
        <f t="shared" si="84"/>
        <v>0</v>
      </c>
      <c r="K728" s="73">
        <f t="shared" si="84"/>
        <v>0</v>
      </c>
      <c r="L728" s="73">
        <f t="shared" si="84"/>
        <v>0</v>
      </c>
      <c r="M728" s="73">
        <f t="shared" si="84"/>
        <v>0</v>
      </c>
      <c r="N728" s="73">
        <f t="shared" si="84"/>
        <v>0</v>
      </c>
      <c r="O728" s="73">
        <f t="shared" si="84"/>
        <v>0</v>
      </c>
      <c r="P728" s="73">
        <f t="shared" si="84"/>
        <v>0</v>
      </c>
      <c r="Q728" s="375">
        <f t="shared" si="84"/>
        <v>0</v>
      </c>
      <c r="R728" s="73">
        <f t="shared" si="84"/>
        <v>1.7800000000000002</v>
      </c>
    </row>
    <row r="729" spans="1:18" ht="35.1" customHeight="1" thickBot="1">
      <c r="A729" s="841"/>
      <c r="B729" s="842"/>
      <c r="C729" s="842"/>
      <c r="D729" s="842"/>
      <c r="E729" s="842"/>
      <c r="F729" s="842"/>
      <c r="G729" s="842"/>
      <c r="H729" s="842"/>
      <c r="I729" s="842"/>
      <c r="J729" s="842"/>
      <c r="K729" s="842"/>
      <c r="L729" s="842"/>
      <c r="M729" s="842"/>
      <c r="N729" s="842"/>
      <c r="O729" s="842"/>
      <c r="P729" s="842"/>
      <c r="Q729" s="842"/>
      <c r="R729" s="389"/>
    </row>
    <row r="730" spans="1:18" ht="35.1" customHeight="1" thickBot="1">
      <c r="A730" s="956" t="s">
        <v>435</v>
      </c>
      <c r="B730" s="957"/>
      <c r="C730" s="957"/>
      <c r="D730" s="957"/>
      <c r="E730" s="957"/>
      <c r="F730" s="958"/>
      <c r="G730" s="58">
        <f t="shared" ref="G730:H735" si="85">G723</f>
        <v>0</v>
      </c>
      <c r="H730" s="52">
        <f t="shared" si="85"/>
        <v>1.7650000000000001</v>
      </c>
      <c r="I730" s="52">
        <f t="shared" ref="I730:Q735" si="86">I723+H730</f>
        <v>2.7110000000000003</v>
      </c>
      <c r="J730" s="52">
        <f t="shared" si="86"/>
        <v>2.9590000000000005</v>
      </c>
      <c r="K730" s="53">
        <f t="shared" si="86"/>
        <v>2.9590000000000005</v>
      </c>
      <c r="L730" s="52">
        <f t="shared" si="86"/>
        <v>2.9590000000000005</v>
      </c>
      <c r="M730" s="52">
        <f t="shared" si="86"/>
        <v>2.9590000000000005</v>
      </c>
      <c r="N730" s="52">
        <f t="shared" si="86"/>
        <v>2.9590000000000005</v>
      </c>
      <c r="O730" s="52">
        <f t="shared" si="86"/>
        <v>2.9590000000000005</v>
      </c>
      <c r="P730" s="52">
        <f t="shared" si="86"/>
        <v>2.9590000000000005</v>
      </c>
      <c r="Q730" s="52">
        <f t="shared" si="86"/>
        <v>2.9590000000000005</v>
      </c>
      <c r="R730" s="52">
        <f t="shared" ref="R730:R735" si="87">R723</f>
        <v>51.31</v>
      </c>
    </row>
    <row r="731" spans="1:18" ht="49.5" customHeight="1" thickBot="1">
      <c r="A731" s="956" t="s">
        <v>436</v>
      </c>
      <c r="B731" s="957"/>
      <c r="C731" s="957"/>
      <c r="D731" s="957"/>
      <c r="E731" s="957"/>
      <c r="F731" s="958"/>
      <c r="G731" s="58">
        <f t="shared" si="85"/>
        <v>0</v>
      </c>
      <c r="H731" s="52">
        <f t="shared" si="85"/>
        <v>0</v>
      </c>
      <c r="I731" s="52">
        <f t="shared" si="86"/>
        <v>0</v>
      </c>
      <c r="J731" s="52">
        <f t="shared" si="86"/>
        <v>0</v>
      </c>
      <c r="K731" s="53">
        <f t="shared" si="86"/>
        <v>0</v>
      </c>
      <c r="L731" s="52">
        <f t="shared" si="86"/>
        <v>0.94499999999999995</v>
      </c>
      <c r="M731" s="52">
        <f t="shared" si="86"/>
        <v>0.94499999999999995</v>
      </c>
      <c r="N731" s="52">
        <f t="shared" si="86"/>
        <v>0.94499999999999995</v>
      </c>
      <c r="O731" s="52">
        <f t="shared" si="86"/>
        <v>0.94499999999999995</v>
      </c>
      <c r="P731" s="52">
        <f t="shared" si="86"/>
        <v>0.94499999999999995</v>
      </c>
      <c r="Q731" s="52">
        <f t="shared" si="86"/>
        <v>0.94499999999999995</v>
      </c>
      <c r="R731" s="52">
        <f t="shared" si="87"/>
        <v>36.65</v>
      </c>
    </row>
    <row r="732" spans="1:18" s="56" customFormat="1" ht="45.75" customHeight="1" thickBot="1">
      <c r="A732" s="822" t="s">
        <v>437</v>
      </c>
      <c r="B732" s="823"/>
      <c r="C732" s="823"/>
      <c r="D732" s="823"/>
      <c r="E732" s="823"/>
      <c r="F732" s="823"/>
      <c r="G732" s="414">
        <f t="shared" si="85"/>
        <v>0</v>
      </c>
      <c r="H732" s="49">
        <f t="shared" si="85"/>
        <v>0</v>
      </c>
      <c r="I732" s="49">
        <f t="shared" si="86"/>
        <v>0</v>
      </c>
      <c r="J732" s="49">
        <f t="shared" si="86"/>
        <v>0</v>
      </c>
      <c r="K732" s="49">
        <f t="shared" si="86"/>
        <v>0</v>
      </c>
      <c r="L732" s="51">
        <f t="shared" si="86"/>
        <v>0</v>
      </c>
      <c r="M732" s="544">
        <f t="shared" si="86"/>
        <v>0</v>
      </c>
      <c r="N732" s="544">
        <f t="shared" si="86"/>
        <v>0</v>
      </c>
      <c r="O732" s="544">
        <f t="shared" si="86"/>
        <v>1.6509999999999998</v>
      </c>
      <c r="P732" s="544">
        <f t="shared" si="86"/>
        <v>1.7219999999999998</v>
      </c>
      <c r="Q732" s="574">
        <f t="shared" si="86"/>
        <v>1.7219999999999998</v>
      </c>
      <c r="R732" s="49">
        <f t="shared" si="87"/>
        <v>58.64</v>
      </c>
    </row>
    <row r="733" spans="1:18" s="56" customFormat="1" ht="45.75" customHeight="1" thickBot="1">
      <c r="A733" s="959" t="s">
        <v>495</v>
      </c>
      <c r="B733" s="960"/>
      <c r="C733" s="960"/>
      <c r="D733" s="960"/>
      <c r="E733" s="960"/>
      <c r="F733" s="961"/>
      <c r="G733" s="423">
        <f t="shared" si="85"/>
        <v>0</v>
      </c>
      <c r="H733" s="57">
        <f t="shared" si="85"/>
        <v>1.7650000000000001</v>
      </c>
      <c r="I733" s="4">
        <f t="shared" si="86"/>
        <v>2.7110000000000003</v>
      </c>
      <c r="J733" s="4">
        <f t="shared" si="86"/>
        <v>2.9590000000000005</v>
      </c>
      <c r="K733" s="4">
        <f t="shared" si="86"/>
        <v>2.9590000000000005</v>
      </c>
      <c r="L733" s="30">
        <f t="shared" si="86"/>
        <v>3.9040000000000004</v>
      </c>
      <c r="M733" s="31">
        <f t="shared" si="86"/>
        <v>3.9040000000000004</v>
      </c>
      <c r="N733" s="31">
        <f t="shared" si="86"/>
        <v>3.9040000000000004</v>
      </c>
      <c r="O733" s="31">
        <f t="shared" si="86"/>
        <v>3.9040000000000004</v>
      </c>
      <c r="P733" s="31">
        <f t="shared" si="86"/>
        <v>3.9040000000000004</v>
      </c>
      <c r="Q733" s="31">
        <f t="shared" si="86"/>
        <v>3.9040000000000004</v>
      </c>
      <c r="R733" s="57">
        <f t="shared" si="87"/>
        <v>87.960000000000008</v>
      </c>
    </row>
    <row r="734" spans="1:18" ht="35.1" customHeight="1" thickBot="1">
      <c r="A734" s="962" t="s">
        <v>496</v>
      </c>
      <c r="B734" s="963"/>
      <c r="C734" s="963"/>
      <c r="D734" s="963"/>
      <c r="E734" s="963"/>
      <c r="F734" s="964"/>
      <c r="G734" s="58">
        <f t="shared" si="85"/>
        <v>0</v>
      </c>
      <c r="H734" s="58">
        <f t="shared" si="85"/>
        <v>1.7650000000000001</v>
      </c>
      <c r="I734" s="58">
        <f t="shared" si="86"/>
        <v>2.7110000000000003</v>
      </c>
      <c r="J734" s="58">
        <f t="shared" si="86"/>
        <v>2.9590000000000005</v>
      </c>
      <c r="K734" s="59">
        <f t="shared" si="86"/>
        <v>2.9590000000000005</v>
      </c>
      <c r="L734" s="58">
        <f t="shared" si="86"/>
        <v>3.9040000000000004</v>
      </c>
      <c r="M734" s="58">
        <f t="shared" si="86"/>
        <v>3.9040000000000004</v>
      </c>
      <c r="N734" s="58">
        <f t="shared" si="86"/>
        <v>3.9040000000000004</v>
      </c>
      <c r="O734" s="58">
        <f t="shared" si="86"/>
        <v>5.5549999999999997</v>
      </c>
      <c r="P734" s="58">
        <f t="shared" si="86"/>
        <v>5.6259999999999994</v>
      </c>
      <c r="Q734" s="58">
        <f t="shared" si="86"/>
        <v>5.6259999999999994</v>
      </c>
      <c r="R734" s="58">
        <f t="shared" si="87"/>
        <v>146.60000000000002</v>
      </c>
    </row>
    <row r="735" spans="1:18" s="54" customFormat="1" ht="35.1" customHeight="1" thickBot="1">
      <c r="A735" s="959" t="s">
        <v>677</v>
      </c>
      <c r="B735" s="960"/>
      <c r="C735" s="960"/>
      <c r="D735" s="960"/>
      <c r="E735" s="960"/>
      <c r="F735" s="961"/>
      <c r="G735" s="423">
        <f t="shared" si="85"/>
        <v>0</v>
      </c>
      <c r="H735" s="57">
        <f t="shared" si="85"/>
        <v>0</v>
      </c>
      <c r="I735" s="4">
        <f t="shared" si="86"/>
        <v>0</v>
      </c>
      <c r="J735" s="4">
        <f t="shared" si="86"/>
        <v>0</v>
      </c>
      <c r="K735" s="4">
        <f t="shared" si="86"/>
        <v>0</v>
      </c>
      <c r="L735" s="30">
        <f t="shared" si="86"/>
        <v>0</v>
      </c>
      <c r="M735" s="31">
        <f t="shared" si="86"/>
        <v>0</v>
      </c>
      <c r="N735" s="31">
        <f t="shared" si="86"/>
        <v>0</v>
      </c>
      <c r="O735" s="31">
        <f t="shared" si="86"/>
        <v>0</v>
      </c>
      <c r="P735" s="31">
        <f t="shared" si="86"/>
        <v>0</v>
      </c>
      <c r="Q735" s="31">
        <f t="shared" si="86"/>
        <v>0</v>
      </c>
      <c r="R735" s="57">
        <f t="shared" si="87"/>
        <v>1.7800000000000002</v>
      </c>
    </row>
    <row r="736" spans="1:18" s="54" customFormat="1" ht="35.1" customHeight="1" thickBot="1">
      <c r="A736" s="32"/>
      <c r="B736" s="64"/>
      <c r="C736" s="64"/>
      <c r="D736" s="64"/>
      <c r="E736" s="538"/>
      <c r="F736" s="65"/>
      <c r="G736" s="431"/>
      <c r="H736" s="537"/>
      <c r="I736" s="537"/>
      <c r="J736" s="537"/>
      <c r="K736" s="537"/>
      <c r="L736" s="537"/>
      <c r="M736" s="537"/>
      <c r="N736" s="537"/>
      <c r="O736" s="537"/>
      <c r="P736" s="537"/>
      <c r="Q736" s="537"/>
      <c r="R736" s="404"/>
    </row>
    <row r="737" spans="1:18" ht="35.1" customHeight="1">
      <c r="A737" s="965"/>
      <c r="B737" s="966"/>
      <c r="C737" s="966"/>
      <c r="D737" s="966"/>
      <c r="E737" s="966"/>
      <c r="F737" s="966"/>
      <c r="G737" s="966"/>
      <c r="H737" s="966"/>
      <c r="I737" s="966"/>
      <c r="J737" s="966"/>
      <c r="K737" s="966"/>
      <c r="L737" s="967"/>
      <c r="M737" s="967"/>
      <c r="N737" s="967"/>
      <c r="O737" s="967"/>
      <c r="P737" s="967"/>
      <c r="Q737" s="967"/>
      <c r="R737" s="7"/>
    </row>
    <row r="775" spans="1:18" s="99" customFormat="1">
      <c r="A775" s="7"/>
      <c r="B775" s="7"/>
      <c r="C775" s="7"/>
      <c r="D775" s="7"/>
      <c r="E775" s="7"/>
      <c r="F775" s="75"/>
      <c r="G775" s="406"/>
      <c r="H775" s="75"/>
      <c r="I775" s="75"/>
      <c r="J775" s="75"/>
      <c r="K775" s="75"/>
      <c r="L775" s="75"/>
      <c r="M775" s="75"/>
      <c r="N775" s="75"/>
      <c r="O775" s="75"/>
      <c r="P775" s="75"/>
      <c r="Q775" s="75"/>
      <c r="R775" s="75"/>
    </row>
    <row r="776" spans="1:18" s="99" customFormat="1">
      <c r="A776" s="7"/>
      <c r="B776" s="7"/>
      <c r="C776" s="7"/>
      <c r="D776" s="7"/>
      <c r="E776" s="7"/>
      <c r="F776" s="75"/>
      <c r="G776" s="406"/>
      <c r="H776" s="75"/>
      <c r="I776" s="75"/>
      <c r="J776" s="75"/>
      <c r="K776" s="75"/>
      <c r="L776" s="75"/>
      <c r="M776" s="75"/>
      <c r="N776" s="75"/>
      <c r="O776" s="75"/>
      <c r="P776" s="75"/>
      <c r="Q776" s="75"/>
      <c r="R776" s="75"/>
    </row>
    <row r="777" spans="1:18" s="99" customFormat="1">
      <c r="A777" s="7"/>
      <c r="B777" s="7"/>
      <c r="C777" s="7"/>
      <c r="D777" s="7"/>
      <c r="E777" s="7"/>
      <c r="F777" s="75"/>
      <c r="G777" s="406"/>
      <c r="H777" s="75"/>
      <c r="I777" s="75"/>
      <c r="J777" s="75"/>
      <c r="K777" s="75"/>
      <c r="L777" s="75"/>
      <c r="M777" s="75"/>
      <c r="N777" s="75"/>
      <c r="O777" s="75"/>
      <c r="P777" s="75"/>
      <c r="Q777" s="75"/>
      <c r="R777" s="75"/>
    </row>
    <row r="778" spans="1:18" s="99" customFormat="1">
      <c r="A778" s="7"/>
      <c r="B778" s="7"/>
      <c r="C778" s="7"/>
      <c r="D778" s="7"/>
      <c r="E778" s="7"/>
      <c r="F778" s="75"/>
      <c r="G778" s="406"/>
      <c r="H778" s="75"/>
      <c r="I778" s="75"/>
      <c r="J778" s="75"/>
      <c r="K778" s="75"/>
      <c r="L778" s="75"/>
      <c r="M778" s="75"/>
      <c r="N778" s="75"/>
      <c r="O778" s="75"/>
      <c r="P778" s="75"/>
      <c r="Q778" s="75"/>
      <c r="R778" s="75"/>
    </row>
    <row r="779" spans="1:18" s="99" customFormat="1">
      <c r="A779" s="7"/>
      <c r="B779" s="7"/>
      <c r="C779" s="7"/>
      <c r="D779" s="7"/>
      <c r="E779" s="7"/>
      <c r="F779" s="75"/>
      <c r="G779" s="406"/>
      <c r="H779" s="75"/>
      <c r="I779" s="75"/>
      <c r="J779" s="75"/>
      <c r="K779" s="75"/>
      <c r="L779" s="75"/>
      <c r="M779" s="75"/>
      <c r="N779" s="75"/>
      <c r="O779" s="75"/>
      <c r="P779" s="75"/>
      <c r="Q779" s="75"/>
      <c r="R779" s="75"/>
    </row>
    <row r="780" spans="1:18" s="99" customFormat="1">
      <c r="A780" s="7"/>
      <c r="B780" s="7"/>
      <c r="C780" s="7"/>
      <c r="D780" s="7"/>
      <c r="E780" s="7"/>
      <c r="F780" s="75"/>
      <c r="G780" s="406"/>
      <c r="H780" s="75"/>
      <c r="I780" s="75"/>
      <c r="J780" s="75"/>
      <c r="K780" s="75"/>
      <c r="L780" s="75"/>
      <c r="M780" s="75"/>
      <c r="N780" s="75"/>
      <c r="O780" s="75"/>
      <c r="P780" s="75"/>
      <c r="Q780" s="75"/>
      <c r="R780" s="75"/>
    </row>
    <row r="781" spans="1:18" s="99" customFormat="1">
      <c r="A781" s="7"/>
      <c r="B781" s="7"/>
      <c r="C781" s="7"/>
      <c r="D781" s="7"/>
      <c r="E781" s="7"/>
      <c r="F781" s="75"/>
      <c r="G781" s="406"/>
      <c r="H781" s="75"/>
      <c r="I781" s="75"/>
      <c r="J781" s="75"/>
      <c r="K781" s="75"/>
      <c r="L781" s="75"/>
      <c r="M781" s="75"/>
      <c r="N781" s="75"/>
      <c r="O781" s="75"/>
      <c r="P781" s="75"/>
      <c r="Q781" s="75"/>
      <c r="R781" s="75"/>
    </row>
    <row r="782" spans="1:18" s="99" customFormat="1">
      <c r="A782" s="7"/>
      <c r="B782" s="7"/>
      <c r="C782" s="7"/>
      <c r="D782" s="7"/>
      <c r="E782" s="7"/>
      <c r="F782" s="75"/>
      <c r="G782" s="406"/>
      <c r="H782" s="75"/>
      <c r="I782" s="75"/>
      <c r="J782" s="75"/>
      <c r="K782" s="75"/>
      <c r="L782" s="75"/>
      <c r="M782" s="75"/>
      <c r="N782" s="75"/>
      <c r="O782" s="75"/>
      <c r="P782" s="75"/>
      <c r="Q782" s="75"/>
      <c r="R782" s="75"/>
    </row>
    <row r="783" spans="1:18" s="99" customFormat="1">
      <c r="A783" s="7"/>
      <c r="B783" s="7"/>
      <c r="C783" s="7"/>
      <c r="D783" s="7"/>
      <c r="E783" s="7"/>
      <c r="F783" s="75"/>
      <c r="G783" s="406"/>
      <c r="H783" s="75"/>
      <c r="I783" s="75"/>
      <c r="J783" s="75"/>
      <c r="K783" s="75"/>
      <c r="L783" s="75"/>
      <c r="M783" s="75"/>
      <c r="N783" s="75"/>
      <c r="O783" s="75"/>
      <c r="P783" s="75"/>
      <c r="Q783" s="75"/>
      <c r="R783" s="75"/>
    </row>
    <row r="784" spans="1:18" s="99" customFormat="1">
      <c r="A784" s="7"/>
      <c r="B784" s="7"/>
      <c r="C784" s="7"/>
      <c r="D784" s="7"/>
      <c r="E784" s="7"/>
      <c r="F784" s="75"/>
      <c r="G784" s="406"/>
      <c r="H784" s="75"/>
      <c r="I784" s="75"/>
      <c r="J784" s="75"/>
      <c r="K784" s="75"/>
      <c r="L784" s="75"/>
      <c r="M784" s="75"/>
      <c r="N784" s="75"/>
      <c r="O784" s="75"/>
      <c r="P784" s="75"/>
      <c r="Q784" s="75"/>
      <c r="R784" s="75"/>
    </row>
    <row r="785" spans="1:18" s="99" customFormat="1">
      <c r="A785" s="7"/>
      <c r="B785" s="7"/>
      <c r="C785" s="7"/>
      <c r="D785" s="7"/>
      <c r="E785" s="7"/>
      <c r="F785" s="75"/>
      <c r="G785" s="406"/>
      <c r="H785" s="75"/>
      <c r="I785" s="75"/>
      <c r="J785" s="75"/>
      <c r="K785" s="75"/>
      <c r="L785" s="75"/>
      <c r="M785" s="75"/>
      <c r="N785" s="75"/>
      <c r="O785" s="75"/>
      <c r="P785" s="75"/>
      <c r="Q785" s="75"/>
      <c r="R785" s="75"/>
    </row>
    <row r="786" spans="1:18" s="99" customFormat="1">
      <c r="A786" s="7"/>
      <c r="B786" s="7"/>
      <c r="C786" s="7"/>
      <c r="D786" s="7"/>
      <c r="E786" s="7"/>
      <c r="F786" s="75"/>
      <c r="G786" s="406"/>
      <c r="H786" s="75"/>
      <c r="I786" s="75"/>
      <c r="J786" s="75"/>
      <c r="K786" s="75"/>
      <c r="L786" s="75"/>
      <c r="M786" s="75"/>
      <c r="N786" s="75"/>
      <c r="O786" s="75"/>
      <c r="P786" s="75"/>
      <c r="Q786" s="75"/>
      <c r="R786" s="75"/>
    </row>
    <row r="787" spans="1:18" s="99" customFormat="1">
      <c r="A787" s="7"/>
      <c r="B787" s="7"/>
      <c r="C787" s="7"/>
      <c r="D787" s="7"/>
      <c r="E787" s="7"/>
      <c r="F787" s="75"/>
      <c r="G787" s="406"/>
      <c r="H787" s="75"/>
      <c r="I787" s="75"/>
      <c r="J787" s="75"/>
      <c r="K787" s="75"/>
      <c r="L787" s="75"/>
      <c r="M787" s="75"/>
      <c r="N787" s="75"/>
      <c r="O787" s="75"/>
      <c r="P787" s="75"/>
      <c r="Q787" s="75"/>
      <c r="R787" s="75"/>
    </row>
    <row r="788" spans="1:18" s="99" customFormat="1">
      <c r="A788" s="7"/>
      <c r="B788" s="7"/>
      <c r="C788" s="7"/>
      <c r="D788" s="7"/>
      <c r="E788" s="7"/>
      <c r="F788" s="75"/>
      <c r="G788" s="406"/>
      <c r="H788" s="75"/>
      <c r="I788" s="75"/>
      <c r="J788" s="75"/>
      <c r="K788" s="75"/>
      <c r="L788" s="75"/>
      <c r="M788" s="75"/>
      <c r="N788" s="75"/>
      <c r="O788" s="75"/>
      <c r="P788" s="75"/>
      <c r="Q788" s="75"/>
      <c r="R788" s="75"/>
    </row>
    <row r="789" spans="1:18" s="99" customFormat="1">
      <c r="A789" s="7"/>
      <c r="B789" s="7"/>
      <c r="C789" s="7"/>
      <c r="D789" s="7"/>
      <c r="E789" s="7"/>
      <c r="F789" s="75"/>
      <c r="G789" s="406"/>
      <c r="H789" s="75"/>
      <c r="I789" s="75"/>
      <c r="J789" s="75"/>
      <c r="K789" s="75"/>
      <c r="L789" s="75"/>
      <c r="M789" s="75"/>
      <c r="N789" s="75"/>
      <c r="O789" s="75"/>
      <c r="P789" s="75"/>
      <c r="Q789" s="75"/>
      <c r="R789" s="75"/>
    </row>
    <row r="790" spans="1:18" s="99" customFormat="1">
      <c r="A790" s="7"/>
      <c r="B790" s="7"/>
      <c r="C790" s="7"/>
      <c r="D790" s="7"/>
      <c r="E790" s="7"/>
      <c r="F790" s="75"/>
      <c r="G790" s="406"/>
      <c r="H790" s="75"/>
      <c r="I790" s="75"/>
      <c r="J790" s="75"/>
      <c r="K790" s="75"/>
      <c r="L790" s="75"/>
      <c r="M790" s="75"/>
      <c r="N790" s="75"/>
      <c r="O790" s="75"/>
      <c r="P790" s="75"/>
      <c r="Q790" s="75"/>
      <c r="R790" s="75"/>
    </row>
    <row r="798" spans="1:18" s="99" customFormat="1">
      <c r="A798" s="7"/>
      <c r="B798" s="7"/>
      <c r="C798" s="7"/>
      <c r="D798" s="7"/>
      <c r="E798" s="7"/>
      <c r="F798" s="75"/>
      <c r="G798" s="406"/>
      <c r="H798" s="75"/>
      <c r="I798" s="75"/>
      <c r="J798" s="75"/>
      <c r="K798" s="75"/>
      <c r="L798" s="75"/>
      <c r="M798" s="75"/>
      <c r="N798" s="75"/>
      <c r="O798" s="75"/>
      <c r="P798" s="75"/>
      <c r="Q798" s="75"/>
      <c r="R798" s="75"/>
    </row>
    <row r="799" spans="1:18" s="99" customFormat="1">
      <c r="A799" s="7"/>
      <c r="B799" s="7"/>
      <c r="C799" s="7"/>
      <c r="D799" s="7"/>
      <c r="E799" s="7"/>
      <c r="F799" s="75"/>
      <c r="G799" s="406"/>
      <c r="H799" s="75"/>
      <c r="I799" s="75"/>
      <c r="J799" s="75"/>
      <c r="K799" s="75"/>
      <c r="L799" s="75"/>
      <c r="M799" s="75"/>
      <c r="N799" s="75"/>
      <c r="O799" s="75"/>
      <c r="P799" s="75"/>
      <c r="Q799" s="75"/>
      <c r="R799" s="75"/>
    </row>
    <row r="800" spans="1:18" s="99" customFormat="1">
      <c r="A800" s="7"/>
      <c r="B800" s="7"/>
      <c r="C800" s="7"/>
      <c r="D800" s="7"/>
      <c r="E800" s="7"/>
      <c r="F800" s="75"/>
      <c r="G800" s="406"/>
      <c r="H800" s="75"/>
      <c r="I800" s="75"/>
      <c r="J800" s="75"/>
      <c r="K800" s="75"/>
      <c r="L800" s="75"/>
      <c r="M800" s="75"/>
      <c r="N800" s="75"/>
      <c r="O800" s="75"/>
      <c r="P800" s="75"/>
      <c r="Q800" s="75"/>
      <c r="R800" s="75"/>
    </row>
    <row r="801" spans="1:18" s="99" customFormat="1">
      <c r="A801" s="7"/>
      <c r="B801" s="7"/>
      <c r="C801" s="7"/>
      <c r="D801" s="7"/>
      <c r="E801" s="7"/>
      <c r="F801" s="75"/>
      <c r="G801" s="406"/>
      <c r="H801" s="75"/>
      <c r="I801" s="75"/>
      <c r="J801" s="75"/>
      <c r="K801" s="75"/>
      <c r="L801" s="75"/>
      <c r="M801" s="75"/>
      <c r="N801" s="75"/>
      <c r="O801" s="75"/>
      <c r="P801" s="75"/>
      <c r="Q801" s="75"/>
      <c r="R801" s="75"/>
    </row>
    <row r="802" spans="1:18" s="99" customFormat="1">
      <c r="A802" s="7"/>
      <c r="B802" s="7"/>
      <c r="C802" s="7"/>
      <c r="D802" s="7"/>
      <c r="E802" s="7"/>
      <c r="F802" s="75"/>
      <c r="G802" s="406"/>
      <c r="H802" s="75"/>
      <c r="I802" s="75"/>
      <c r="J802" s="75"/>
      <c r="K802" s="75"/>
      <c r="L802" s="75"/>
      <c r="M802" s="75"/>
      <c r="N802" s="75"/>
      <c r="O802" s="75"/>
      <c r="P802" s="75"/>
      <c r="Q802" s="75"/>
      <c r="R802" s="75"/>
    </row>
    <row r="803" spans="1:18" s="99" customFormat="1">
      <c r="A803" s="7"/>
      <c r="B803" s="7"/>
      <c r="C803" s="7"/>
      <c r="D803" s="7"/>
      <c r="E803" s="7"/>
      <c r="F803" s="75"/>
      <c r="G803" s="406"/>
      <c r="H803" s="75"/>
      <c r="I803" s="75"/>
      <c r="J803" s="75"/>
      <c r="K803" s="75"/>
      <c r="L803" s="75"/>
      <c r="M803" s="75"/>
      <c r="N803" s="75"/>
      <c r="O803" s="75"/>
      <c r="P803" s="75"/>
      <c r="Q803" s="75"/>
      <c r="R803" s="75"/>
    </row>
    <row r="805" spans="1:18" s="99" customFormat="1">
      <c r="A805" s="7"/>
      <c r="B805" s="7"/>
      <c r="C805" s="7"/>
      <c r="D805" s="7"/>
      <c r="E805" s="7"/>
      <c r="F805" s="75"/>
      <c r="G805" s="406"/>
      <c r="H805" s="75"/>
      <c r="I805" s="75"/>
      <c r="J805" s="75"/>
      <c r="K805" s="75"/>
      <c r="L805" s="75"/>
      <c r="M805" s="75"/>
      <c r="N805" s="75"/>
      <c r="O805" s="75"/>
      <c r="P805" s="75"/>
      <c r="Q805" s="75"/>
      <c r="R805" s="75"/>
    </row>
    <row r="806" spans="1:18" s="99" customFormat="1">
      <c r="A806" s="7"/>
      <c r="B806" s="7"/>
      <c r="C806" s="7"/>
      <c r="D806" s="7"/>
      <c r="E806" s="7"/>
      <c r="F806" s="75"/>
      <c r="G806" s="406"/>
      <c r="H806" s="75"/>
      <c r="I806" s="75"/>
      <c r="J806" s="75"/>
      <c r="K806" s="75"/>
      <c r="L806" s="75"/>
      <c r="M806" s="75"/>
      <c r="N806" s="75"/>
      <c r="O806" s="75"/>
      <c r="P806" s="75"/>
      <c r="Q806" s="75"/>
      <c r="R806" s="75"/>
    </row>
  </sheetData>
  <mergeCells count="815">
    <mergeCell ref="A737:Q737"/>
    <mergeCell ref="A730:F730"/>
    <mergeCell ref="A731:F731"/>
    <mergeCell ref="A732:F732"/>
    <mergeCell ref="A733:F733"/>
    <mergeCell ref="A734:F734"/>
    <mergeCell ref="A735:F735"/>
    <mergeCell ref="A724:E724"/>
    <mergeCell ref="A725:E725"/>
    <mergeCell ref="A726:E726"/>
    <mergeCell ref="A727:E727"/>
    <mergeCell ref="A728:E728"/>
    <mergeCell ref="A729:Q729"/>
    <mergeCell ref="A718:F718"/>
    <mergeCell ref="A719:F719"/>
    <mergeCell ref="A720:F720"/>
    <mergeCell ref="A721:F721"/>
    <mergeCell ref="A722:Q722"/>
    <mergeCell ref="A723:E723"/>
    <mergeCell ref="A712:E712"/>
    <mergeCell ref="A713:E713"/>
    <mergeCell ref="A714:E714"/>
    <mergeCell ref="A715:E715"/>
    <mergeCell ref="A716:Q716"/>
    <mergeCell ref="A717:F717"/>
    <mergeCell ref="A703:A710"/>
    <mergeCell ref="D703:D710"/>
    <mergeCell ref="E703:E710"/>
    <mergeCell ref="F706:F710"/>
    <mergeCell ref="H706:Q710"/>
    <mergeCell ref="A711:E711"/>
    <mergeCell ref="A697:F697"/>
    <mergeCell ref="A698:F698"/>
    <mergeCell ref="A699:F699"/>
    <mergeCell ref="A700:F700"/>
    <mergeCell ref="A701:F701"/>
    <mergeCell ref="A702:Q702"/>
    <mergeCell ref="A691:E691"/>
    <mergeCell ref="A692:E692"/>
    <mergeCell ref="A693:E693"/>
    <mergeCell ref="A694:E694"/>
    <mergeCell ref="A695:E695"/>
    <mergeCell ref="A696:Q696"/>
    <mergeCell ref="N686:N687"/>
    <mergeCell ref="O686:O687"/>
    <mergeCell ref="P686:P687"/>
    <mergeCell ref="Q686:Q687"/>
    <mergeCell ref="A685:A690"/>
    <mergeCell ref="C685:C690"/>
    <mergeCell ref="E685:E690"/>
    <mergeCell ref="D686:D687"/>
    <mergeCell ref="R686:R687"/>
    <mergeCell ref="F689:F690"/>
    <mergeCell ref="H689:Q690"/>
    <mergeCell ref="H686:H687"/>
    <mergeCell ref="I686:I687"/>
    <mergeCell ref="J686:J687"/>
    <mergeCell ref="K686:K687"/>
    <mergeCell ref="L686:L687"/>
    <mergeCell ref="M686:M687"/>
    <mergeCell ref="F686:F687"/>
    <mergeCell ref="G686:G687"/>
    <mergeCell ref="R664:R665"/>
    <mergeCell ref="R671:R672"/>
    <mergeCell ref="R673:R674"/>
    <mergeCell ref="F675:F677"/>
    <mergeCell ref="H675:Q677"/>
    <mergeCell ref="A678:A684"/>
    <mergeCell ref="C678:C684"/>
    <mergeCell ref="E678:E684"/>
    <mergeCell ref="F681:F684"/>
    <mergeCell ref="H681:Q684"/>
    <mergeCell ref="J673:J674"/>
    <mergeCell ref="K673:K674"/>
    <mergeCell ref="L673:L674"/>
    <mergeCell ref="M673:M674"/>
    <mergeCell ref="N673:N674"/>
    <mergeCell ref="O673:O674"/>
    <mergeCell ref="I673:I674"/>
    <mergeCell ref="N671:N672"/>
    <mergeCell ref="O671:O672"/>
    <mergeCell ref="P671:P672"/>
    <mergeCell ref="Q671:Q672"/>
    <mergeCell ref="D673:D674"/>
    <mergeCell ref="F673:F674"/>
    <mergeCell ref="G673:G674"/>
    <mergeCell ref="H673:H674"/>
    <mergeCell ref="H671:H672"/>
    <mergeCell ref="I671:I672"/>
    <mergeCell ref="J671:J672"/>
    <mergeCell ref="K671:K672"/>
    <mergeCell ref="L671:L672"/>
    <mergeCell ref="M671:M672"/>
    <mergeCell ref="P673:P674"/>
    <mergeCell ref="Q673:Q674"/>
    <mergeCell ref="A670:A677"/>
    <mergeCell ref="C670:C677"/>
    <mergeCell ref="E670:E677"/>
    <mergeCell ref="D671:D672"/>
    <mergeCell ref="F671:F672"/>
    <mergeCell ref="G671:G672"/>
    <mergeCell ref="K664:K665"/>
    <mergeCell ref="L664:L665"/>
    <mergeCell ref="M664:M665"/>
    <mergeCell ref="A662:Q662"/>
    <mergeCell ref="A663:A669"/>
    <mergeCell ref="C663:C669"/>
    <mergeCell ref="E663:E669"/>
    <mergeCell ref="D664:D665"/>
    <mergeCell ref="F664:F665"/>
    <mergeCell ref="G664:G665"/>
    <mergeCell ref="H664:H665"/>
    <mergeCell ref="I664:I665"/>
    <mergeCell ref="J664:J665"/>
    <mergeCell ref="Q664:Q665"/>
    <mergeCell ref="F667:F669"/>
    <mergeCell ref="H667:Q669"/>
    <mergeCell ref="N664:N665"/>
    <mergeCell ref="O664:O665"/>
    <mergeCell ref="P664:P665"/>
    <mergeCell ref="A656:F656"/>
    <mergeCell ref="A657:F657"/>
    <mergeCell ref="A658:F658"/>
    <mergeCell ref="A659:F659"/>
    <mergeCell ref="A660:F660"/>
    <mergeCell ref="A661:Q661"/>
    <mergeCell ref="A650:E650"/>
    <mergeCell ref="A651:E651"/>
    <mergeCell ref="A652:E652"/>
    <mergeCell ref="A653:E653"/>
    <mergeCell ref="A654:E654"/>
    <mergeCell ref="A655:Q655"/>
    <mergeCell ref="A641:A649"/>
    <mergeCell ref="C641:C649"/>
    <mergeCell ref="E641:E649"/>
    <mergeCell ref="D644:D649"/>
    <mergeCell ref="F644:F649"/>
    <mergeCell ref="H644:Q649"/>
    <mergeCell ref="A631:A640"/>
    <mergeCell ref="C631:C640"/>
    <mergeCell ref="E631:E640"/>
    <mergeCell ref="D634:D635"/>
    <mergeCell ref="F634:F640"/>
    <mergeCell ref="H634:Q640"/>
    <mergeCell ref="D637:D638"/>
    <mergeCell ref="A625:F625"/>
    <mergeCell ref="A626:F626"/>
    <mergeCell ref="A627:F627"/>
    <mergeCell ref="A628:F628"/>
    <mergeCell ref="A629:Q629"/>
    <mergeCell ref="A630:Q630"/>
    <mergeCell ref="A619:E619"/>
    <mergeCell ref="A620:E620"/>
    <mergeCell ref="A621:E621"/>
    <mergeCell ref="A622:E622"/>
    <mergeCell ref="A623:Q623"/>
    <mergeCell ref="A624:F624"/>
    <mergeCell ref="A613:F613"/>
    <mergeCell ref="A614:F614"/>
    <mergeCell ref="A615:F615"/>
    <mergeCell ref="A616:F616"/>
    <mergeCell ref="A617:Q617"/>
    <mergeCell ref="A618:E618"/>
    <mergeCell ref="A607:E607"/>
    <mergeCell ref="A608:E608"/>
    <mergeCell ref="A609:E609"/>
    <mergeCell ref="A610:E610"/>
    <mergeCell ref="A611:Q611"/>
    <mergeCell ref="A612:F612"/>
    <mergeCell ref="A601:A605"/>
    <mergeCell ref="C601:C605"/>
    <mergeCell ref="E601:E605"/>
    <mergeCell ref="F604:F605"/>
    <mergeCell ref="H604:Q605"/>
    <mergeCell ref="A606:E606"/>
    <mergeCell ref="A592:Q592"/>
    <mergeCell ref="A593:A596"/>
    <mergeCell ref="C593:C596"/>
    <mergeCell ref="E593:E596"/>
    <mergeCell ref="H596:Q596"/>
    <mergeCell ref="A597:A600"/>
    <mergeCell ref="C597:C600"/>
    <mergeCell ref="E597:E600"/>
    <mergeCell ref="H600:Q600"/>
    <mergeCell ref="A586:F586"/>
    <mergeCell ref="A587:F587"/>
    <mergeCell ref="A588:F588"/>
    <mergeCell ref="A589:F589"/>
    <mergeCell ref="A590:F590"/>
    <mergeCell ref="A591:Q591"/>
    <mergeCell ref="A580:E580"/>
    <mergeCell ref="A581:E581"/>
    <mergeCell ref="A582:E582"/>
    <mergeCell ref="A583:E583"/>
    <mergeCell ref="A584:E584"/>
    <mergeCell ref="A585:Q585"/>
    <mergeCell ref="A571:F571"/>
    <mergeCell ref="A572:F572"/>
    <mergeCell ref="A573:F573"/>
    <mergeCell ref="A574:Q574"/>
    <mergeCell ref="A575:Q575"/>
    <mergeCell ref="A576:A579"/>
    <mergeCell ref="C576:C579"/>
    <mergeCell ref="E576:E579"/>
    <mergeCell ref="H579:Q579"/>
    <mergeCell ref="A565:E565"/>
    <mergeCell ref="A566:E566"/>
    <mergeCell ref="A567:E567"/>
    <mergeCell ref="A568:Q568"/>
    <mergeCell ref="A569:F569"/>
    <mergeCell ref="A570:F570"/>
    <mergeCell ref="A559:A562"/>
    <mergeCell ref="C559:C562"/>
    <mergeCell ref="E559:E562"/>
    <mergeCell ref="H562:Q562"/>
    <mergeCell ref="A563:E563"/>
    <mergeCell ref="A564:E564"/>
    <mergeCell ref="A550:F550"/>
    <mergeCell ref="A551:F551"/>
    <mergeCell ref="A552:F552"/>
    <mergeCell ref="A553:Q553"/>
    <mergeCell ref="A554:Q554"/>
    <mergeCell ref="A555:A558"/>
    <mergeCell ref="C555:C558"/>
    <mergeCell ref="E555:E558"/>
    <mergeCell ref="H558:Q558"/>
    <mergeCell ref="A543:E543"/>
    <mergeCell ref="A544:E544"/>
    <mergeCell ref="A545:E545"/>
    <mergeCell ref="A546:E546"/>
    <mergeCell ref="A548:F548"/>
    <mergeCell ref="A549:F549"/>
    <mergeCell ref="A537:Q537"/>
    <mergeCell ref="A538:A541"/>
    <mergeCell ref="C538:C541"/>
    <mergeCell ref="E538:E541"/>
    <mergeCell ref="H541:Q541"/>
    <mergeCell ref="A542:E542"/>
    <mergeCell ref="A531:F531"/>
    <mergeCell ref="A532:F532"/>
    <mergeCell ref="A533:F533"/>
    <mergeCell ref="A534:F534"/>
    <mergeCell ref="A535:F535"/>
    <mergeCell ref="A536:Q536"/>
    <mergeCell ref="A525:E525"/>
    <mergeCell ref="A526:E526"/>
    <mergeCell ref="A527:E527"/>
    <mergeCell ref="A528:E528"/>
    <mergeCell ref="A529:E529"/>
    <mergeCell ref="A530:Q530"/>
    <mergeCell ref="A517:A520"/>
    <mergeCell ref="C517:C520"/>
    <mergeCell ref="E517:E520"/>
    <mergeCell ref="H520:Q520"/>
    <mergeCell ref="A521:A524"/>
    <mergeCell ref="C521:C524"/>
    <mergeCell ref="E521:E524"/>
    <mergeCell ref="H524:Q524"/>
    <mergeCell ref="A509:A512"/>
    <mergeCell ref="C509:C512"/>
    <mergeCell ref="E509:E512"/>
    <mergeCell ref="H512:Q512"/>
    <mergeCell ref="A513:A516"/>
    <mergeCell ref="C513:C516"/>
    <mergeCell ref="E513:E516"/>
    <mergeCell ref="H516:Q516"/>
    <mergeCell ref="A504:A508"/>
    <mergeCell ref="C504:C508"/>
    <mergeCell ref="E504:E508"/>
    <mergeCell ref="D507:D508"/>
    <mergeCell ref="F507:F508"/>
    <mergeCell ref="H507:Q508"/>
    <mergeCell ref="A498:A503"/>
    <mergeCell ref="C498:C503"/>
    <mergeCell ref="E498:E503"/>
    <mergeCell ref="D501:D503"/>
    <mergeCell ref="F501:F503"/>
    <mergeCell ref="H501:Q503"/>
    <mergeCell ref="A492:Q492"/>
    <mergeCell ref="A493:Q493"/>
    <mergeCell ref="A494:A497"/>
    <mergeCell ref="C494:C497"/>
    <mergeCell ref="E494:E497"/>
    <mergeCell ref="H497:Q497"/>
    <mergeCell ref="A486:F486"/>
    <mergeCell ref="A487:F487"/>
    <mergeCell ref="A488:F488"/>
    <mergeCell ref="A489:F489"/>
    <mergeCell ref="A490:F490"/>
    <mergeCell ref="A491:Q491"/>
    <mergeCell ref="A480:E480"/>
    <mergeCell ref="A481:E481"/>
    <mergeCell ref="A482:E482"/>
    <mergeCell ref="A483:E483"/>
    <mergeCell ref="A484:E484"/>
    <mergeCell ref="A485:Q485"/>
    <mergeCell ref="A474:F474"/>
    <mergeCell ref="A475:F475"/>
    <mergeCell ref="A476:F476"/>
    <mergeCell ref="A477:F477"/>
    <mergeCell ref="A478:F478"/>
    <mergeCell ref="A479:Q479"/>
    <mergeCell ref="A468:E468"/>
    <mergeCell ref="A469:E469"/>
    <mergeCell ref="A470:E470"/>
    <mergeCell ref="A471:E471"/>
    <mergeCell ref="A472:E472"/>
    <mergeCell ref="A473:Q473"/>
    <mergeCell ref="A460:A463"/>
    <mergeCell ref="B460:B463"/>
    <mergeCell ref="C460:C463"/>
    <mergeCell ref="E460:E463"/>
    <mergeCell ref="H463:Q463"/>
    <mergeCell ref="A464:A467"/>
    <mergeCell ref="B464:B467"/>
    <mergeCell ref="C464:C467"/>
    <mergeCell ref="E464:E467"/>
    <mergeCell ref="H467:Q467"/>
    <mergeCell ref="A452:A455"/>
    <mergeCell ref="B452:B455"/>
    <mergeCell ref="C452:C455"/>
    <mergeCell ref="E452:E455"/>
    <mergeCell ref="H455:Q455"/>
    <mergeCell ref="A456:A459"/>
    <mergeCell ref="B456:B459"/>
    <mergeCell ref="C456:C459"/>
    <mergeCell ref="E456:E459"/>
    <mergeCell ref="H459:Q459"/>
    <mergeCell ref="A444:A447"/>
    <mergeCell ref="C444:C447"/>
    <mergeCell ref="E444:E447"/>
    <mergeCell ref="H447:Q447"/>
    <mergeCell ref="A448:A451"/>
    <mergeCell ref="B448:B451"/>
    <mergeCell ref="C448:C451"/>
    <mergeCell ref="E448:E451"/>
    <mergeCell ref="H451:Q451"/>
    <mergeCell ref="A439:A443"/>
    <mergeCell ref="C439:C443"/>
    <mergeCell ref="E439:E443"/>
    <mergeCell ref="D442:D443"/>
    <mergeCell ref="F442:F443"/>
    <mergeCell ref="H442:Q443"/>
    <mergeCell ref="A432:F432"/>
    <mergeCell ref="A433:F433"/>
    <mergeCell ref="A434:F434"/>
    <mergeCell ref="A435:F435"/>
    <mergeCell ref="A436:F436"/>
    <mergeCell ref="A438:Q438"/>
    <mergeCell ref="A426:E426"/>
    <mergeCell ref="A427:E427"/>
    <mergeCell ref="A428:E428"/>
    <mergeCell ref="A429:E429"/>
    <mergeCell ref="A430:E430"/>
    <mergeCell ref="A431:Q431"/>
    <mergeCell ref="A418:A421"/>
    <mergeCell ref="C418:C421"/>
    <mergeCell ref="E418:E421"/>
    <mergeCell ref="H421:Q421"/>
    <mergeCell ref="A422:A425"/>
    <mergeCell ref="C422:C425"/>
    <mergeCell ref="E422:E425"/>
    <mergeCell ref="H425:Q425"/>
    <mergeCell ref="A414:A417"/>
    <mergeCell ref="B414:B415"/>
    <mergeCell ref="C414:C417"/>
    <mergeCell ref="E414:E417"/>
    <mergeCell ref="B416:B417"/>
    <mergeCell ref="H417:Q417"/>
    <mergeCell ref="A408:F408"/>
    <mergeCell ref="A409:F409"/>
    <mergeCell ref="A410:F410"/>
    <mergeCell ref="A411:F411"/>
    <mergeCell ref="A412:Q412"/>
    <mergeCell ref="A413:Q413"/>
    <mergeCell ref="A402:E402"/>
    <mergeCell ref="A403:E403"/>
    <mergeCell ref="A404:E404"/>
    <mergeCell ref="A405:E405"/>
    <mergeCell ref="A406:Q406"/>
    <mergeCell ref="A407:E407"/>
    <mergeCell ref="A397:A400"/>
    <mergeCell ref="B397:B400"/>
    <mergeCell ref="C397:C400"/>
    <mergeCell ref="E397:E400"/>
    <mergeCell ref="H400:Q400"/>
    <mergeCell ref="A401:E401"/>
    <mergeCell ref="A392:A396"/>
    <mergeCell ref="B392:B396"/>
    <mergeCell ref="C392:C396"/>
    <mergeCell ref="E392:E396"/>
    <mergeCell ref="F395:F396"/>
    <mergeCell ref="H395:Q396"/>
    <mergeCell ref="A387:A391"/>
    <mergeCell ref="B387:B391"/>
    <mergeCell ref="C387:C391"/>
    <mergeCell ref="E387:E391"/>
    <mergeCell ref="F390:F391"/>
    <mergeCell ref="H390:Q391"/>
    <mergeCell ref="A382:A386"/>
    <mergeCell ref="B382:B386"/>
    <mergeCell ref="C382:C386"/>
    <mergeCell ref="E382:E386"/>
    <mergeCell ref="F385:F386"/>
    <mergeCell ref="H385:Q386"/>
    <mergeCell ref="A377:A381"/>
    <mergeCell ref="B377:B381"/>
    <mergeCell ref="C377:C381"/>
    <mergeCell ref="E377:E381"/>
    <mergeCell ref="F380:F381"/>
    <mergeCell ref="H380:Q381"/>
    <mergeCell ref="A372:A376"/>
    <mergeCell ref="B372:B376"/>
    <mergeCell ref="C372:C376"/>
    <mergeCell ref="E372:E376"/>
    <mergeCell ref="F375:F376"/>
    <mergeCell ref="H375:Q376"/>
    <mergeCell ref="A367:A371"/>
    <mergeCell ref="B367:B371"/>
    <mergeCell ref="C367:C371"/>
    <mergeCell ref="E367:E371"/>
    <mergeCell ref="F370:F371"/>
    <mergeCell ref="H370:Q371"/>
    <mergeCell ref="A362:A366"/>
    <mergeCell ref="B362:B366"/>
    <mergeCell ref="C362:C366"/>
    <mergeCell ref="E362:E366"/>
    <mergeCell ref="F365:F366"/>
    <mergeCell ref="H365:Q366"/>
    <mergeCell ref="A357:A361"/>
    <mergeCell ref="B357:B361"/>
    <mergeCell ref="C357:C361"/>
    <mergeCell ref="E357:E361"/>
    <mergeCell ref="F360:F361"/>
    <mergeCell ref="H360:Q361"/>
    <mergeCell ref="A352:A356"/>
    <mergeCell ref="B352:B356"/>
    <mergeCell ref="C352:C356"/>
    <mergeCell ref="E352:E356"/>
    <mergeCell ref="F355:F356"/>
    <mergeCell ref="H355:Q356"/>
    <mergeCell ref="A347:A351"/>
    <mergeCell ref="B347:B351"/>
    <mergeCell ref="C347:C351"/>
    <mergeCell ref="E347:E351"/>
    <mergeCell ref="F350:F351"/>
    <mergeCell ref="H350:Q351"/>
    <mergeCell ref="A342:A346"/>
    <mergeCell ref="B342:B346"/>
    <mergeCell ref="C342:C346"/>
    <mergeCell ref="E342:E346"/>
    <mergeCell ref="F345:F346"/>
    <mergeCell ref="H345:Q346"/>
    <mergeCell ref="A337:A341"/>
    <mergeCell ref="B337:B341"/>
    <mergeCell ref="C337:C341"/>
    <mergeCell ref="E337:E341"/>
    <mergeCell ref="F340:F341"/>
    <mergeCell ref="H340:Q341"/>
    <mergeCell ref="A332:A336"/>
    <mergeCell ref="B332:B336"/>
    <mergeCell ref="C332:C336"/>
    <mergeCell ref="E332:E336"/>
    <mergeCell ref="F335:F336"/>
    <mergeCell ref="H335:Q336"/>
    <mergeCell ref="A327:A331"/>
    <mergeCell ref="B327:B331"/>
    <mergeCell ref="C327:C331"/>
    <mergeCell ref="E327:E331"/>
    <mergeCell ref="F330:F331"/>
    <mergeCell ref="H330:Q331"/>
    <mergeCell ref="A322:A326"/>
    <mergeCell ref="B322:B326"/>
    <mergeCell ref="C322:C326"/>
    <mergeCell ref="E322:E326"/>
    <mergeCell ref="F325:F326"/>
    <mergeCell ref="H325:Q326"/>
    <mergeCell ref="A317:A321"/>
    <mergeCell ref="B317:B321"/>
    <mergeCell ref="C317:C321"/>
    <mergeCell ref="E317:E321"/>
    <mergeCell ref="F320:F321"/>
    <mergeCell ref="H320:Q321"/>
    <mergeCell ref="A312:A316"/>
    <mergeCell ref="B312:B316"/>
    <mergeCell ref="C312:C316"/>
    <mergeCell ref="E312:E316"/>
    <mergeCell ref="F315:F316"/>
    <mergeCell ref="H315:Q316"/>
    <mergeCell ref="A307:A311"/>
    <mergeCell ref="B307:B311"/>
    <mergeCell ref="C307:C311"/>
    <mergeCell ref="E307:E311"/>
    <mergeCell ref="F310:F311"/>
    <mergeCell ref="H310:Q311"/>
    <mergeCell ref="A298:A302"/>
    <mergeCell ref="E298:E302"/>
    <mergeCell ref="F301:F302"/>
    <mergeCell ref="H301:Q302"/>
    <mergeCell ref="A303:A306"/>
    <mergeCell ref="E303:E306"/>
    <mergeCell ref="H306:Q306"/>
    <mergeCell ref="A293:A297"/>
    <mergeCell ref="C293:C297"/>
    <mergeCell ref="E293:E297"/>
    <mergeCell ref="D296:D297"/>
    <mergeCell ref="F296:F297"/>
    <mergeCell ref="H296:Q297"/>
    <mergeCell ref="A288:A292"/>
    <mergeCell ref="C288:C292"/>
    <mergeCell ref="E288:E292"/>
    <mergeCell ref="D291:D292"/>
    <mergeCell ref="F291:F292"/>
    <mergeCell ref="H291:Q292"/>
    <mergeCell ref="A283:A287"/>
    <mergeCell ref="C283:C287"/>
    <mergeCell ref="E283:E287"/>
    <mergeCell ref="D286:D287"/>
    <mergeCell ref="F286:F287"/>
    <mergeCell ref="H286:Q287"/>
    <mergeCell ref="H275:Q277"/>
    <mergeCell ref="A278:A282"/>
    <mergeCell ref="C278:C282"/>
    <mergeCell ref="E278:E282"/>
    <mergeCell ref="D281:D282"/>
    <mergeCell ref="F281:F282"/>
    <mergeCell ref="H281:Q282"/>
    <mergeCell ref="A267:A271"/>
    <mergeCell ref="C267:C271"/>
    <mergeCell ref="E267:E271"/>
    <mergeCell ref="F270:F271"/>
    <mergeCell ref="H270:Q271"/>
    <mergeCell ref="A272:A277"/>
    <mergeCell ref="C272:C277"/>
    <mergeCell ref="E272:E277"/>
    <mergeCell ref="D275:D277"/>
    <mergeCell ref="F275:F277"/>
    <mergeCell ref="A262:A266"/>
    <mergeCell ref="C262:C266"/>
    <mergeCell ref="E262:E266"/>
    <mergeCell ref="D265:D266"/>
    <mergeCell ref="F265:F266"/>
    <mergeCell ref="H265:Q266"/>
    <mergeCell ref="A255:Q255"/>
    <mergeCell ref="A256:Q256"/>
    <mergeCell ref="A257:A261"/>
    <mergeCell ref="C257:C261"/>
    <mergeCell ref="E257:E261"/>
    <mergeCell ref="D260:D261"/>
    <mergeCell ref="F260:F261"/>
    <mergeCell ref="H260:Q261"/>
    <mergeCell ref="A249:Q249"/>
    <mergeCell ref="A250:F250"/>
    <mergeCell ref="A251:F251"/>
    <mergeCell ref="A252:F252"/>
    <mergeCell ref="A253:F253"/>
    <mergeCell ref="A254:F254"/>
    <mergeCell ref="M247:M248"/>
    <mergeCell ref="N247:N248"/>
    <mergeCell ref="O247:O248"/>
    <mergeCell ref="P247:P248"/>
    <mergeCell ref="Q247:Q248"/>
    <mergeCell ref="R247:R248"/>
    <mergeCell ref="G247:G248"/>
    <mergeCell ref="H247:H248"/>
    <mergeCell ref="I247:I248"/>
    <mergeCell ref="J247:J248"/>
    <mergeCell ref="K247:K248"/>
    <mergeCell ref="L247:L248"/>
    <mergeCell ref="A243:E243"/>
    <mergeCell ref="A244:E244"/>
    <mergeCell ref="A245:E245"/>
    <mergeCell ref="A246:E246"/>
    <mergeCell ref="A247:E248"/>
    <mergeCell ref="F247:F248"/>
    <mergeCell ref="A238:A241"/>
    <mergeCell ref="B238:B241"/>
    <mergeCell ref="C238:C241"/>
    <mergeCell ref="E238:E241"/>
    <mergeCell ref="H241:Q241"/>
    <mergeCell ref="A242:Q242"/>
    <mergeCell ref="A230:A233"/>
    <mergeCell ref="B230:B233"/>
    <mergeCell ref="C230:C233"/>
    <mergeCell ref="E230:E233"/>
    <mergeCell ref="H233:Q233"/>
    <mergeCell ref="A234:A237"/>
    <mergeCell ref="B234:B237"/>
    <mergeCell ref="C234:C237"/>
    <mergeCell ref="E234:E237"/>
    <mergeCell ref="H237:Q237"/>
    <mergeCell ref="A222:A225"/>
    <mergeCell ref="B222:B225"/>
    <mergeCell ref="C222:C225"/>
    <mergeCell ref="E222:E225"/>
    <mergeCell ref="H225:Q225"/>
    <mergeCell ref="A226:A229"/>
    <mergeCell ref="B226:B229"/>
    <mergeCell ref="C226:C229"/>
    <mergeCell ref="E226:E229"/>
    <mergeCell ref="H229:Q229"/>
    <mergeCell ref="A214:A217"/>
    <mergeCell ref="B214:B217"/>
    <mergeCell ref="C214:C217"/>
    <mergeCell ref="E214:E217"/>
    <mergeCell ref="H217:Q217"/>
    <mergeCell ref="A218:A221"/>
    <mergeCell ref="B218:B221"/>
    <mergeCell ref="C218:C221"/>
    <mergeCell ref="E218:E221"/>
    <mergeCell ref="H221:Q221"/>
    <mergeCell ref="A206:A209"/>
    <mergeCell ref="B206:B209"/>
    <mergeCell ref="C206:C209"/>
    <mergeCell ref="E206:E209"/>
    <mergeCell ref="H209:Q209"/>
    <mergeCell ref="A210:A213"/>
    <mergeCell ref="B210:B213"/>
    <mergeCell ref="C210:C213"/>
    <mergeCell ref="E210:E213"/>
    <mergeCell ref="H213:Q213"/>
    <mergeCell ref="A198:A201"/>
    <mergeCell ref="B198:B201"/>
    <mergeCell ref="C198:C201"/>
    <mergeCell ref="E198:E201"/>
    <mergeCell ref="H201:Q201"/>
    <mergeCell ref="A202:A205"/>
    <mergeCell ref="B202:B205"/>
    <mergeCell ref="C202:C205"/>
    <mergeCell ref="E202:E205"/>
    <mergeCell ref="H205:Q205"/>
    <mergeCell ref="A190:A193"/>
    <mergeCell ref="B190:B193"/>
    <mergeCell ref="C190:C193"/>
    <mergeCell ref="E190:E193"/>
    <mergeCell ref="H193:Q193"/>
    <mergeCell ref="A194:A197"/>
    <mergeCell ref="B194:B197"/>
    <mergeCell ref="C194:C197"/>
    <mergeCell ref="E194:E197"/>
    <mergeCell ref="H197:Q197"/>
    <mergeCell ref="A182:A185"/>
    <mergeCell ref="B182:B185"/>
    <mergeCell ref="C182:C185"/>
    <mergeCell ref="E182:E185"/>
    <mergeCell ref="H185:Q185"/>
    <mergeCell ref="A186:A189"/>
    <mergeCell ref="B186:B189"/>
    <mergeCell ref="C186:C189"/>
    <mergeCell ref="E186:E189"/>
    <mergeCell ref="H189:Q189"/>
    <mergeCell ref="A174:A177"/>
    <mergeCell ref="B174:B177"/>
    <mergeCell ref="C174:C177"/>
    <mergeCell ref="E174:E177"/>
    <mergeCell ref="H177:Q177"/>
    <mergeCell ref="A178:A181"/>
    <mergeCell ref="B178:B181"/>
    <mergeCell ref="C178:C181"/>
    <mergeCell ref="E178:E181"/>
    <mergeCell ref="H181:Q181"/>
    <mergeCell ref="A166:A169"/>
    <mergeCell ref="B166:B169"/>
    <mergeCell ref="C166:C169"/>
    <mergeCell ref="E166:E169"/>
    <mergeCell ref="H169:Q169"/>
    <mergeCell ref="A170:A173"/>
    <mergeCell ref="B170:B173"/>
    <mergeCell ref="C170:C173"/>
    <mergeCell ref="E170:E173"/>
    <mergeCell ref="H173:Q173"/>
    <mergeCell ref="A160:A165"/>
    <mergeCell ref="C160:C165"/>
    <mergeCell ref="E160:E165"/>
    <mergeCell ref="D163:D165"/>
    <mergeCell ref="F163:F165"/>
    <mergeCell ref="H163:Q165"/>
    <mergeCell ref="A155:A159"/>
    <mergeCell ref="C155:C159"/>
    <mergeCell ref="E155:E159"/>
    <mergeCell ref="D158:D159"/>
    <mergeCell ref="F158:F159"/>
    <mergeCell ref="H158:Q159"/>
    <mergeCell ref="A149:A154"/>
    <mergeCell ref="C149:C154"/>
    <mergeCell ref="E149:E154"/>
    <mergeCell ref="D152:D154"/>
    <mergeCell ref="F152:F154"/>
    <mergeCell ref="H152:Q154"/>
    <mergeCell ref="A143:A148"/>
    <mergeCell ref="C143:C148"/>
    <mergeCell ref="E143:E148"/>
    <mergeCell ref="D146:D148"/>
    <mergeCell ref="F146:F148"/>
    <mergeCell ref="H146:Q148"/>
    <mergeCell ref="A136:A142"/>
    <mergeCell ref="C136:C142"/>
    <mergeCell ref="E136:E142"/>
    <mergeCell ref="D139:D142"/>
    <mergeCell ref="F139:F142"/>
    <mergeCell ref="H139:Q142"/>
    <mergeCell ref="H121:Q124"/>
    <mergeCell ref="A125:A131"/>
    <mergeCell ref="E125:E131"/>
    <mergeCell ref="F128:F131"/>
    <mergeCell ref="H128:Q131"/>
    <mergeCell ref="A132:A135"/>
    <mergeCell ref="C132:C135"/>
    <mergeCell ref="E132:E135"/>
    <mergeCell ref="H135:Q135"/>
    <mergeCell ref="A113:A117"/>
    <mergeCell ref="E113:E117"/>
    <mergeCell ref="F116:F117"/>
    <mergeCell ref="H116:Q117"/>
    <mergeCell ref="A118:A124"/>
    <mergeCell ref="C118:C124"/>
    <mergeCell ref="E118:E124"/>
    <mergeCell ref="D121:D124"/>
    <mergeCell ref="F121:F124"/>
    <mergeCell ref="A100:A107"/>
    <mergeCell ref="D100:D107"/>
    <mergeCell ref="E100:E107"/>
    <mergeCell ref="F103:F107"/>
    <mergeCell ref="H103:Q107"/>
    <mergeCell ref="A108:A112"/>
    <mergeCell ref="C108:C112"/>
    <mergeCell ref="E108:E112"/>
    <mergeCell ref="D111:D112"/>
    <mergeCell ref="F111:F112"/>
    <mergeCell ref="H111:Q112"/>
    <mergeCell ref="A88:A91"/>
    <mergeCell ref="E88:E91"/>
    <mergeCell ref="H91:Q91"/>
    <mergeCell ref="A92:A99"/>
    <mergeCell ref="C92:C99"/>
    <mergeCell ref="E92:E99"/>
    <mergeCell ref="D95:D99"/>
    <mergeCell ref="F95:F99"/>
    <mergeCell ref="H95:Q99"/>
    <mergeCell ref="A80:A87"/>
    <mergeCell ref="C80:C87"/>
    <mergeCell ref="E80:E87"/>
    <mergeCell ref="D83:D87"/>
    <mergeCell ref="F83:F87"/>
    <mergeCell ref="H83:Q87"/>
    <mergeCell ref="A74:A79"/>
    <mergeCell ref="C74:C79"/>
    <mergeCell ref="E74:E79"/>
    <mergeCell ref="D77:D79"/>
    <mergeCell ref="F77:F79"/>
    <mergeCell ref="H77:Q79"/>
    <mergeCell ref="A64:A67"/>
    <mergeCell ref="C64:C67"/>
    <mergeCell ref="E64:E67"/>
    <mergeCell ref="H67:Q67"/>
    <mergeCell ref="A68:A73"/>
    <mergeCell ref="C68:C73"/>
    <mergeCell ref="E68:E73"/>
    <mergeCell ref="D71:D73"/>
    <mergeCell ref="F71:F73"/>
    <mergeCell ref="H71:Q73"/>
    <mergeCell ref="A55:A63"/>
    <mergeCell ref="C55:C63"/>
    <mergeCell ref="E55:E63"/>
    <mergeCell ref="D58:D63"/>
    <mergeCell ref="F58:F63"/>
    <mergeCell ref="H58:Q63"/>
    <mergeCell ref="A49:A54"/>
    <mergeCell ref="C49:C54"/>
    <mergeCell ref="E49:E54"/>
    <mergeCell ref="D52:D54"/>
    <mergeCell ref="F52:F54"/>
    <mergeCell ref="H52:Q54"/>
    <mergeCell ref="A41:A48"/>
    <mergeCell ref="C41:C48"/>
    <mergeCell ref="E41:E48"/>
    <mergeCell ref="D44:D48"/>
    <mergeCell ref="F44:F48"/>
    <mergeCell ref="H44:Q48"/>
    <mergeCell ref="A30:A33"/>
    <mergeCell ref="C30:C33"/>
    <mergeCell ref="E30:E33"/>
    <mergeCell ref="H33:Q33"/>
    <mergeCell ref="A34:A40"/>
    <mergeCell ref="C34:C40"/>
    <mergeCell ref="E34:E40"/>
    <mergeCell ref="D37:D40"/>
    <mergeCell ref="F37:F40"/>
    <mergeCell ref="H37:Q40"/>
    <mergeCell ref="A24:A29"/>
    <mergeCell ref="C24:C29"/>
    <mergeCell ref="E24:E29"/>
    <mergeCell ref="D27:D29"/>
    <mergeCell ref="F27:F29"/>
    <mergeCell ref="H27:Q29"/>
    <mergeCell ref="F14:F15"/>
    <mergeCell ref="G14:G15"/>
    <mergeCell ref="H14:Q14"/>
    <mergeCell ref="R14:R15"/>
    <mergeCell ref="A19:A23"/>
    <mergeCell ref="C19:C23"/>
    <mergeCell ref="E19:E23"/>
    <mergeCell ref="D22:D23"/>
    <mergeCell ref="F22:F23"/>
    <mergeCell ref="H22:Q23"/>
    <mergeCell ref="O5:Q5"/>
    <mergeCell ref="A9:Q9"/>
    <mergeCell ref="A10:Q10"/>
    <mergeCell ref="A11:Q11"/>
    <mergeCell ref="A13:Q13"/>
    <mergeCell ref="A14:A15"/>
    <mergeCell ref="B14:B15"/>
    <mergeCell ref="C14:C15"/>
    <mergeCell ref="D14:D15"/>
    <mergeCell ref="E14:E15"/>
  </mergeCells>
  <pageMargins left="0.70866141732283472" right="0.70866141732283472" top="0.74803149606299213" bottom="0.74803149606299213" header="0.31496062992125984" footer="0.31496062992125984"/>
  <pageSetup paperSize="8" scale="23" fitToHeight="120" orientation="landscape" r:id="rId1"/>
  <rowBreaks count="6" manualBreakCount="6">
    <brk id="79" max="16" man="1"/>
    <brk id="165" max="16" man="1"/>
    <brk id="326" max="16" man="1"/>
    <brk id="503" max="16" man="1"/>
    <brk id="605" max="16" man="1"/>
    <brk id="701" max="16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/>
  <dimension ref="A2:R806"/>
  <sheetViews>
    <sheetView view="pageBreakPreview" topLeftCell="C540" zoomScale="30" zoomScaleNormal="25" zoomScaleSheetLayoutView="30" workbookViewId="0">
      <selection activeCell="L599" sqref="L599"/>
    </sheetView>
  </sheetViews>
  <sheetFormatPr defaultColWidth="8.88671875" defaultRowHeight="33"/>
  <cols>
    <col min="1" max="1" width="16" style="7" customWidth="1"/>
    <col min="2" max="2" width="93.77734375" style="7" customWidth="1"/>
    <col min="3" max="3" width="55.77734375" style="7" customWidth="1"/>
    <col min="4" max="4" width="63.77734375" style="7" customWidth="1"/>
    <col min="5" max="5" width="26.21875" style="7" customWidth="1"/>
    <col min="6" max="6" width="40.77734375" style="75" customWidth="1"/>
    <col min="7" max="7" width="38.77734375" style="406" customWidth="1"/>
    <col min="8" max="16" width="38.77734375" style="75" customWidth="1"/>
    <col min="17" max="17" width="35.44140625" style="75" customWidth="1"/>
    <col min="18" max="18" width="38.77734375" style="75" customWidth="1"/>
    <col min="19" max="16384" width="8.88671875" style="7"/>
  </cols>
  <sheetData>
    <row r="2" spans="1:18" ht="69" customHeight="1" thickBot="1">
      <c r="K2" s="350" t="s">
        <v>710</v>
      </c>
    </row>
    <row r="3" spans="1:18" ht="168" customHeight="1" thickBot="1">
      <c r="I3" s="341" t="s">
        <v>703</v>
      </c>
      <c r="J3" s="342">
        <v>733</v>
      </c>
      <c r="K3" s="342"/>
      <c r="L3" s="343" t="s">
        <v>704</v>
      </c>
    </row>
    <row r="4" spans="1:18" s="85" customFormat="1" ht="168" customHeight="1" thickBot="1">
      <c r="B4" s="87"/>
      <c r="C4" s="87"/>
      <c r="D4" s="88"/>
      <c r="E4" s="295"/>
      <c r="F4" s="295"/>
      <c r="G4" s="407"/>
      <c r="H4" s="87"/>
      <c r="I4" s="341" t="s">
        <v>705</v>
      </c>
      <c r="J4" s="344">
        <v>0</v>
      </c>
      <c r="K4" s="345"/>
      <c r="L4" s="346" t="s">
        <v>706</v>
      </c>
      <c r="M4" s="349" t="s">
        <v>709</v>
      </c>
      <c r="N4" s="295"/>
      <c r="O4" s="89"/>
      <c r="P4" s="90"/>
      <c r="Q4" s="90"/>
      <c r="R4" s="87"/>
    </row>
    <row r="5" spans="1:18" s="76" customFormat="1" ht="168" customHeight="1" thickBot="1">
      <c r="C5" s="93"/>
      <c r="D5" s="88"/>
      <c r="E5" s="295"/>
      <c r="F5" s="295"/>
      <c r="G5" s="457"/>
      <c r="H5" s="94"/>
      <c r="I5" s="341" t="s">
        <v>707</v>
      </c>
      <c r="J5" s="347">
        <f>ROUND(J4/J3,2)</f>
        <v>0</v>
      </c>
      <c r="K5" s="347"/>
      <c r="L5" s="343" t="s">
        <v>708</v>
      </c>
      <c r="M5" s="295"/>
      <c r="N5" s="295"/>
      <c r="O5" s="659"/>
      <c r="P5" s="660"/>
      <c r="Q5" s="660"/>
      <c r="R5" s="94"/>
    </row>
    <row r="6" spans="1:18" s="76" customFormat="1" ht="54.75" customHeight="1">
      <c r="B6" s="96"/>
      <c r="C6" s="96"/>
      <c r="D6" s="88"/>
      <c r="E6" s="295"/>
      <c r="F6" s="295"/>
      <c r="G6" s="407"/>
      <c r="H6" s="96"/>
      <c r="I6" s="97"/>
      <c r="J6" s="97"/>
      <c r="K6" s="97"/>
      <c r="L6" s="95"/>
      <c r="M6" s="295"/>
      <c r="N6" s="295"/>
      <c r="O6" s="91"/>
      <c r="P6" s="92"/>
      <c r="Q6" s="92"/>
      <c r="R6" s="96"/>
    </row>
    <row r="7" spans="1:18" s="76" customFormat="1" ht="54.75" customHeight="1">
      <c r="B7" s="81"/>
      <c r="C7" s="81"/>
      <c r="D7" s="84"/>
      <c r="G7" s="408"/>
      <c r="H7" s="86"/>
      <c r="I7" s="86"/>
      <c r="J7" s="86"/>
      <c r="K7" s="86"/>
      <c r="L7" s="82"/>
      <c r="N7" s="83"/>
      <c r="O7" s="91"/>
      <c r="P7" s="92"/>
      <c r="Q7" s="92"/>
      <c r="R7" s="86"/>
    </row>
    <row r="8" spans="1:18" s="76" customFormat="1" ht="54.75" customHeight="1">
      <c r="A8" s="27"/>
      <c r="B8" s="27"/>
      <c r="C8" s="28"/>
      <c r="D8" s="27"/>
      <c r="E8" s="27"/>
      <c r="F8" s="38"/>
      <c r="G8" s="409"/>
      <c r="H8" s="38"/>
      <c r="I8" s="38"/>
      <c r="J8" s="38"/>
      <c r="K8" s="38"/>
      <c r="L8" s="38"/>
      <c r="M8" s="74"/>
      <c r="N8" s="74"/>
      <c r="O8" s="74"/>
      <c r="P8" s="74"/>
      <c r="Q8" s="80"/>
      <c r="R8" s="38"/>
    </row>
    <row r="9" spans="1:18" s="76" customFormat="1" ht="54.75" customHeight="1">
      <c r="A9" s="661" t="s">
        <v>0</v>
      </c>
      <c r="B9" s="661"/>
      <c r="C9" s="661"/>
      <c r="D9" s="661"/>
      <c r="E9" s="661"/>
      <c r="F9" s="661"/>
      <c r="G9" s="661"/>
      <c r="H9" s="661"/>
      <c r="I9" s="661"/>
      <c r="J9" s="661"/>
      <c r="K9" s="661"/>
      <c r="L9" s="661"/>
      <c r="M9" s="661"/>
      <c r="N9" s="661"/>
      <c r="O9" s="661"/>
      <c r="P9" s="661"/>
      <c r="Q9" s="661"/>
    </row>
    <row r="10" spans="1:18" s="76" customFormat="1" ht="54.75" customHeight="1">
      <c r="A10" s="652" t="s">
        <v>504</v>
      </c>
      <c r="B10" s="652"/>
      <c r="C10" s="652"/>
      <c r="D10" s="652"/>
      <c r="E10" s="652"/>
      <c r="F10" s="652"/>
      <c r="G10" s="652"/>
      <c r="H10" s="652"/>
      <c r="I10" s="652"/>
      <c r="J10" s="652"/>
      <c r="K10" s="652"/>
      <c r="L10" s="652"/>
      <c r="M10" s="652"/>
      <c r="N10" s="652"/>
      <c r="O10" s="652"/>
      <c r="P10" s="652"/>
      <c r="Q10" s="652"/>
    </row>
    <row r="11" spans="1:18" s="76" customFormat="1" ht="54.75" customHeight="1">
      <c r="A11" s="652" t="s">
        <v>505</v>
      </c>
      <c r="B11" s="653"/>
      <c r="C11" s="653"/>
      <c r="D11" s="653"/>
      <c r="E11" s="653"/>
      <c r="F11" s="653"/>
      <c r="G11" s="653"/>
      <c r="H11" s="653"/>
      <c r="I11" s="653"/>
      <c r="J11" s="653"/>
      <c r="K11" s="653"/>
      <c r="L11" s="653"/>
      <c r="M11" s="653"/>
      <c r="N11" s="653"/>
      <c r="O11" s="653"/>
      <c r="P11" s="653"/>
      <c r="Q11" s="653"/>
    </row>
    <row r="12" spans="1:18" s="76" customFormat="1" ht="54.75" customHeight="1">
      <c r="A12" s="569"/>
      <c r="B12" s="570"/>
      <c r="C12" s="570"/>
      <c r="D12" s="570"/>
      <c r="E12" s="570"/>
      <c r="F12" s="570"/>
      <c r="G12" s="410"/>
      <c r="H12" s="348" t="s">
        <v>717</v>
      </c>
      <c r="I12" s="570"/>
      <c r="J12" s="570"/>
      <c r="K12" s="570"/>
      <c r="L12" s="570"/>
      <c r="M12" s="570"/>
      <c r="N12" s="570"/>
      <c r="O12" s="570"/>
      <c r="P12" s="570"/>
      <c r="Q12" s="570"/>
      <c r="R12" s="348"/>
    </row>
    <row r="13" spans="1:18" ht="54.75" customHeight="1" thickBot="1">
      <c r="A13" s="654"/>
      <c r="B13" s="654"/>
      <c r="C13" s="654"/>
      <c r="D13" s="654"/>
      <c r="E13" s="654"/>
      <c r="F13" s="654"/>
      <c r="G13" s="654"/>
      <c r="H13" s="654"/>
      <c r="I13" s="654"/>
      <c r="J13" s="654"/>
      <c r="K13" s="654"/>
      <c r="L13" s="654"/>
      <c r="M13" s="654"/>
      <c r="N13" s="654"/>
      <c r="O13" s="654"/>
      <c r="P13" s="654"/>
      <c r="Q13" s="654"/>
      <c r="R13" s="7"/>
    </row>
    <row r="14" spans="1:18" ht="62.25" customHeight="1" thickBot="1">
      <c r="A14" s="655" t="s">
        <v>500</v>
      </c>
      <c r="B14" s="657" t="s">
        <v>1</v>
      </c>
      <c r="C14" s="655" t="s">
        <v>501</v>
      </c>
      <c r="D14" s="655" t="s">
        <v>503</v>
      </c>
      <c r="E14" s="657" t="s">
        <v>2</v>
      </c>
      <c r="F14" s="648" t="s">
        <v>502</v>
      </c>
      <c r="G14" s="622" t="s">
        <v>711</v>
      </c>
      <c r="H14" s="650" t="s">
        <v>3</v>
      </c>
      <c r="I14" s="651"/>
      <c r="J14" s="651"/>
      <c r="K14" s="651"/>
      <c r="L14" s="651"/>
      <c r="M14" s="651"/>
      <c r="N14" s="651"/>
      <c r="O14" s="651"/>
      <c r="P14" s="651"/>
      <c r="Q14" s="651"/>
      <c r="R14" s="622" t="s">
        <v>712</v>
      </c>
    </row>
    <row r="15" spans="1:18" ht="195" customHeight="1" thickBot="1">
      <c r="A15" s="656"/>
      <c r="B15" s="658"/>
      <c r="C15" s="656"/>
      <c r="D15" s="656"/>
      <c r="E15" s="658"/>
      <c r="F15" s="649"/>
      <c r="G15" s="623"/>
      <c r="H15" s="284" t="s">
        <v>4</v>
      </c>
      <c r="I15" s="284" t="s">
        <v>5</v>
      </c>
      <c r="J15" s="284" t="s">
        <v>6</v>
      </c>
      <c r="K15" s="284" t="s">
        <v>7</v>
      </c>
      <c r="L15" s="284" t="s">
        <v>8</v>
      </c>
      <c r="M15" s="284" t="s">
        <v>9</v>
      </c>
      <c r="N15" s="284" t="s">
        <v>10</v>
      </c>
      <c r="O15" s="284" t="s">
        <v>11</v>
      </c>
      <c r="P15" s="284" t="s">
        <v>12</v>
      </c>
      <c r="Q15" s="572" t="s">
        <v>13</v>
      </c>
      <c r="R15" s="623"/>
    </row>
    <row r="16" spans="1:18" s="296" customFormat="1" ht="35.1" customHeight="1" thickBot="1">
      <c r="A16" s="3">
        <v>1</v>
      </c>
      <c r="B16" s="3">
        <v>2</v>
      </c>
      <c r="C16" s="3">
        <v>3</v>
      </c>
      <c r="D16" s="3">
        <v>4</v>
      </c>
      <c r="E16" s="3">
        <v>5</v>
      </c>
      <c r="F16" s="3">
        <v>6</v>
      </c>
      <c r="G16" s="411">
        <v>7</v>
      </c>
      <c r="H16" s="3">
        <v>8</v>
      </c>
      <c r="I16" s="3">
        <v>9</v>
      </c>
      <c r="J16" s="3">
        <v>10</v>
      </c>
      <c r="K16" s="3">
        <v>11</v>
      </c>
      <c r="L16" s="3">
        <v>12</v>
      </c>
      <c r="M16" s="3">
        <v>13</v>
      </c>
      <c r="N16" s="3">
        <v>14</v>
      </c>
      <c r="O16" s="3">
        <v>15</v>
      </c>
      <c r="P16" s="3">
        <v>16</v>
      </c>
      <c r="Q16" s="3">
        <v>17</v>
      </c>
      <c r="R16" s="3">
        <v>18</v>
      </c>
    </row>
    <row r="17" spans="1:18" ht="35.1" customHeight="1" thickBot="1">
      <c r="A17" s="499" t="s">
        <v>506</v>
      </c>
      <c r="B17" s="500"/>
      <c r="C17" s="500"/>
      <c r="D17" s="500"/>
      <c r="E17" s="500"/>
      <c r="F17" s="36"/>
      <c r="G17" s="412"/>
      <c r="H17" s="36"/>
      <c r="I17" s="36"/>
      <c r="J17" s="36"/>
      <c r="K17" s="36"/>
      <c r="L17" s="36"/>
      <c r="M17" s="36"/>
      <c r="N17" s="36"/>
      <c r="O17" s="36"/>
      <c r="P17" s="36"/>
      <c r="Q17" s="36"/>
      <c r="R17" s="49"/>
    </row>
    <row r="18" spans="1:18" ht="35.1" customHeight="1" thickBot="1">
      <c r="A18" s="493" t="s">
        <v>14</v>
      </c>
      <c r="B18" s="501"/>
      <c r="C18" s="501"/>
      <c r="D18" s="501"/>
      <c r="E18" s="501"/>
      <c r="F18" s="494"/>
      <c r="G18" s="495"/>
      <c r="H18" s="494"/>
      <c r="I18" s="494"/>
      <c r="J18" s="494"/>
      <c r="K18" s="494"/>
      <c r="L18" s="494"/>
      <c r="M18" s="494"/>
      <c r="N18" s="494"/>
      <c r="O18" s="494"/>
      <c r="P18" s="494"/>
      <c r="Q18" s="494"/>
      <c r="R18" s="540"/>
    </row>
    <row r="19" spans="1:18" s="104" customFormat="1" ht="32.25" customHeight="1">
      <c r="A19" s="665">
        <v>1</v>
      </c>
      <c r="B19" s="536" t="s">
        <v>531</v>
      </c>
      <c r="C19" s="668" t="s">
        <v>15</v>
      </c>
      <c r="D19" s="561" t="s">
        <v>16</v>
      </c>
      <c r="E19" s="645" t="s">
        <v>607</v>
      </c>
      <c r="F19" s="102" t="s">
        <v>111</v>
      </c>
      <c r="G19" s="458">
        <f>R19*J5</f>
        <v>0</v>
      </c>
      <c r="H19" s="109">
        <v>0</v>
      </c>
      <c r="I19" s="103"/>
      <c r="J19" s="103"/>
      <c r="K19" s="103"/>
      <c r="L19" s="103"/>
      <c r="M19" s="103"/>
      <c r="N19" s="103"/>
      <c r="O19" s="103"/>
      <c r="P19" s="103"/>
      <c r="Q19" s="156"/>
      <c r="R19" s="376">
        <v>0.4</v>
      </c>
    </row>
    <row r="20" spans="1:18" s="104" customFormat="1" ht="32.25" customHeight="1">
      <c r="A20" s="666"/>
      <c r="B20" s="553" t="s">
        <v>532</v>
      </c>
      <c r="C20" s="669"/>
      <c r="D20" s="105"/>
      <c r="E20" s="646"/>
      <c r="F20" s="557" t="s">
        <v>112</v>
      </c>
      <c r="G20" s="497"/>
      <c r="H20" s="112"/>
      <c r="I20" s="106"/>
      <c r="J20" s="106"/>
      <c r="K20" s="106"/>
      <c r="L20" s="106"/>
      <c r="M20" s="106"/>
      <c r="N20" s="106"/>
      <c r="O20" s="106"/>
      <c r="P20" s="106"/>
      <c r="Q20" s="157"/>
      <c r="R20" s="377"/>
    </row>
    <row r="21" spans="1:18" s="104" customFormat="1" ht="33" customHeight="1" thickBot="1">
      <c r="A21" s="666"/>
      <c r="B21" s="559" t="s">
        <v>533</v>
      </c>
      <c r="C21" s="669"/>
      <c r="D21" s="562"/>
      <c r="E21" s="646"/>
      <c r="F21" s="107" t="s">
        <v>20</v>
      </c>
      <c r="G21" s="460"/>
      <c r="H21" s="124"/>
      <c r="I21" s="108"/>
      <c r="J21" s="108"/>
      <c r="K21" s="108"/>
      <c r="L21" s="108"/>
      <c r="M21" s="108"/>
      <c r="N21" s="108"/>
      <c r="O21" s="108"/>
      <c r="P21" s="108"/>
      <c r="Q21" s="354"/>
      <c r="R21" s="378"/>
    </row>
    <row r="22" spans="1:18" s="104" customFormat="1" ht="33" customHeight="1">
      <c r="A22" s="666"/>
      <c r="B22" s="559" t="s">
        <v>21</v>
      </c>
      <c r="C22" s="669"/>
      <c r="D22" s="662" t="s">
        <v>22</v>
      </c>
      <c r="E22" s="646"/>
      <c r="F22" s="664"/>
      <c r="G22" s="461"/>
      <c r="H22" s="628"/>
      <c r="I22" s="633"/>
      <c r="J22" s="633"/>
      <c r="K22" s="633"/>
      <c r="L22" s="633"/>
      <c r="M22" s="633"/>
      <c r="N22" s="633"/>
      <c r="O22" s="633"/>
      <c r="P22" s="633"/>
      <c r="Q22" s="633"/>
      <c r="R22" s="509"/>
    </row>
    <row r="23" spans="1:18" s="104" customFormat="1" ht="39" customHeight="1" thickBot="1">
      <c r="A23" s="667"/>
      <c r="B23" s="560" t="s">
        <v>23</v>
      </c>
      <c r="C23" s="681"/>
      <c r="D23" s="663"/>
      <c r="E23" s="647"/>
      <c r="F23" s="663"/>
      <c r="G23" s="462"/>
      <c r="H23" s="634"/>
      <c r="I23" s="634"/>
      <c r="J23" s="634"/>
      <c r="K23" s="634"/>
      <c r="L23" s="634"/>
      <c r="M23" s="634"/>
      <c r="N23" s="634"/>
      <c r="O23" s="634"/>
      <c r="P23" s="634"/>
      <c r="Q23" s="634"/>
      <c r="R23" s="508"/>
    </row>
    <row r="24" spans="1:18" s="104" customFormat="1" ht="33" customHeight="1">
      <c r="A24" s="665">
        <v>2</v>
      </c>
      <c r="B24" s="536" t="s">
        <v>410</v>
      </c>
      <c r="C24" s="668" t="s">
        <v>15</v>
      </c>
      <c r="D24" s="561" t="s">
        <v>25</v>
      </c>
      <c r="E24" s="645" t="s">
        <v>17</v>
      </c>
      <c r="F24" s="102" t="s">
        <v>111</v>
      </c>
      <c r="G24" s="458">
        <f>R24*J5</f>
        <v>0</v>
      </c>
      <c r="H24" s="109">
        <v>0</v>
      </c>
      <c r="I24" s="103"/>
      <c r="J24" s="103"/>
      <c r="K24" s="110"/>
      <c r="L24" s="103"/>
      <c r="M24" s="103"/>
      <c r="N24" s="103"/>
      <c r="O24" s="103"/>
      <c r="P24" s="103"/>
      <c r="Q24" s="156"/>
      <c r="R24" s="376">
        <v>0.25</v>
      </c>
    </row>
    <row r="25" spans="1:18" s="104" customFormat="1" ht="33" customHeight="1">
      <c r="A25" s="666"/>
      <c r="B25" s="553" t="s">
        <v>411</v>
      </c>
      <c r="C25" s="669"/>
      <c r="D25" s="111"/>
      <c r="E25" s="646"/>
      <c r="F25" s="557" t="s">
        <v>112</v>
      </c>
      <c r="G25" s="497"/>
      <c r="H25" s="112"/>
      <c r="I25" s="106"/>
      <c r="J25" s="106"/>
      <c r="K25" s="113"/>
      <c r="L25" s="106"/>
      <c r="M25" s="106"/>
      <c r="N25" s="106"/>
      <c r="O25" s="106"/>
      <c r="P25" s="106"/>
      <c r="Q25" s="157"/>
      <c r="R25" s="377"/>
    </row>
    <row r="26" spans="1:18" s="104" customFormat="1" ht="33" customHeight="1" thickBot="1">
      <c r="A26" s="666"/>
      <c r="B26" s="559" t="s">
        <v>26</v>
      </c>
      <c r="C26" s="669"/>
      <c r="D26" s="559"/>
      <c r="E26" s="646"/>
      <c r="F26" s="107" t="s">
        <v>20</v>
      </c>
      <c r="G26" s="463"/>
      <c r="H26" s="126"/>
      <c r="I26" s="114"/>
      <c r="J26" s="114"/>
      <c r="K26" s="114"/>
      <c r="L26" s="114"/>
      <c r="M26" s="114"/>
      <c r="N26" s="114"/>
      <c r="O26" s="114"/>
      <c r="P26" s="114"/>
      <c r="Q26" s="158"/>
      <c r="R26" s="379"/>
    </row>
    <row r="27" spans="1:18" s="104" customFormat="1" ht="33" customHeight="1">
      <c r="A27" s="666"/>
      <c r="B27" s="559" t="s">
        <v>534</v>
      </c>
      <c r="C27" s="669"/>
      <c r="D27" s="671" t="s">
        <v>27</v>
      </c>
      <c r="E27" s="646"/>
      <c r="F27" s="664"/>
      <c r="G27" s="461"/>
      <c r="H27" s="628"/>
      <c r="I27" s="628"/>
      <c r="J27" s="628"/>
      <c r="K27" s="628"/>
      <c r="L27" s="628"/>
      <c r="M27" s="628"/>
      <c r="N27" s="628"/>
      <c r="O27" s="628"/>
      <c r="P27" s="628"/>
      <c r="Q27" s="628"/>
      <c r="R27" s="509"/>
    </row>
    <row r="28" spans="1:18" s="104" customFormat="1" ht="33" customHeight="1">
      <c r="A28" s="666"/>
      <c r="B28" s="115" t="s">
        <v>535</v>
      </c>
      <c r="C28" s="669"/>
      <c r="D28" s="672"/>
      <c r="E28" s="646"/>
      <c r="F28" s="674"/>
      <c r="G28" s="464"/>
      <c r="H28" s="675"/>
      <c r="I28" s="675"/>
      <c r="J28" s="675"/>
      <c r="K28" s="675"/>
      <c r="L28" s="675"/>
      <c r="M28" s="675"/>
      <c r="N28" s="675"/>
      <c r="O28" s="675"/>
      <c r="P28" s="675"/>
      <c r="Q28" s="675"/>
      <c r="R28" s="557"/>
    </row>
    <row r="29" spans="1:18" s="104" customFormat="1" ht="51" customHeight="1" thickBot="1">
      <c r="A29" s="667"/>
      <c r="B29" s="116" t="s">
        <v>28</v>
      </c>
      <c r="C29" s="670"/>
      <c r="D29" s="673"/>
      <c r="E29" s="647"/>
      <c r="F29" s="663"/>
      <c r="G29" s="462"/>
      <c r="H29" s="635"/>
      <c r="I29" s="635"/>
      <c r="J29" s="635"/>
      <c r="K29" s="635"/>
      <c r="L29" s="635"/>
      <c r="M29" s="635"/>
      <c r="N29" s="635"/>
      <c r="O29" s="635"/>
      <c r="P29" s="635"/>
      <c r="Q29" s="635"/>
      <c r="R29" s="508"/>
    </row>
    <row r="30" spans="1:18" s="104" customFormat="1" ht="33" customHeight="1">
      <c r="A30" s="665">
        <v>3</v>
      </c>
      <c r="B30" s="536" t="s">
        <v>536</v>
      </c>
      <c r="C30" s="668" t="s">
        <v>15</v>
      </c>
      <c r="D30" s="536" t="s">
        <v>29</v>
      </c>
      <c r="E30" s="645" t="s">
        <v>607</v>
      </c>
      <c r="F30" s="102" t="s">
        <v>111</v>
      </c>
      <c r="G30" s="458">
        <f>R30*J5</f>
        <v>0</v>
      </c>
      <c r="H30" s="109">
        <v>0</v>
      </c>
      <c r="I30" s="103"/>
      <c r="J30" s="103"/>
      <c r="K30" s="103"/>
      <c r="L30" s="103"/>
      <c r="M30" s="103"/>
      <c r="N30" s="103"/>
      <c r="O30" s="103"/>
      <c r="P30" s="103"/>
      <c r="Q30" s="156"/>
      <c r="R30" s="376">
        <v>0.63</v>
      </c>
    </row>
    <row r="31" spans="1:18" s="104" customFormat="1" ht="33" customHeight="1">
      <c r="A31" s="666"/>
      <c r="B31" s="553" t="s">
        <v>537</v>
      </c>
      <c r="C31" s="669"/>
      <c r="D31" s="117"/>
      <c r="E31" s="646"/>
      <c r="F31" s="557" t="s">
        <v>112</v>
      </c>
      <c r="G31" s="497"/>
      <c r="H31" s="112"/>
      <c r="I31" s="106"/>
      <c r="J31" s="106"/>
      <c r="K31" s="106"/>
      <c r="L31" s="106"/>
      <c r="M31" s="113"/>
      <c r="N31" s="113"/>
      <c r="O31" s="106"/>
      <c r="P31" s="106"/>
      <c r="Q31" s="157"/>
      <c r="R31" s="377"/>
    </row>
    <row r="32" spans="1:18" s="104" customFormat="1" ht="33" customHeight="1" thickBot="1">
      <c r="A32" s="666"/>
      <c r="B32" s="559" t="s">
        <v>30</v>
      </c>
      <c r="C32" s="669"/>
      <c r="D32" s="118"/>
      <c r="E32" s="646"/>
      <c r="F32" s="107" t="s">
        <v>20</v>
      </c>
      <c r="G32" s="463"/>
      <c r="H32" s="126"/>
      <c r="I32" s="114"/>
      <c r="J32" s="114"/>
      <c r="K32" s="114"/>
      <c r="L32" s="114"/>
      <c r="M32" s="119"/>
      <c r="N32" s="119"/>
      <c r="O32" s="114"/>
      <c r="P32" s="114"/>
      <c r="Q32" s="158"/>
      <c r="R32" s="379"/>
    </row>
    <row r="33" spans="1:18" s="104" customFormat="1" ht="48" customHeight="1" thickBot="1">
      <c r="A33" s="667"/>
      <c r="B33" s="560" t="s">
        <v>538</v>
      </c>
      <c r="C33" s="670"/>
      <c r="D33" s="120" t="s">
        <v>31</v>
      </c>
      <c r="E33" s="647"/>
      <c r="F33" s="121"/>
      <c r="G33" s="465"/>
      <c r="H33" s="680"/>
      <c r="I33" s="680"/>
      <c r="J33" s="680"/>
      <c r="K33" s="680"/>
      <c r="L33" s="680"/>
      <c r="M33" s="680"/>
      <c r="N33" s="680"/>
      <c r="O33" s="680"/>
      <c r="P33" s="680"/>
      <c r="Q33" s="680"/>
      <c r="R33" s="568"/>
    </row>
    <row r="34" spans="1:18" s="104" customFormat="1" ht="33" customHeight="1">
      <c r="A34" s="665">
        <v>4</v>
      </c>
      <c r="B34" s="536" t="s">
        <v>539</v>
      </c>
      <c r="C34" s="668" t="s">
        <v>15</v>
      </c>
      <c r="D34" s="561" t="s">
        <v>32</v>
      </c>
      <c r="E34" s="645" t="s">
        <v>17</v>
      </c>
      <c r="F34" s="102" t="s">
        <v>111</v>
      </c>
      <c r="G34" s="458">
        <f>R34*J5</f>
        <v>0</v>
      </c>
      <c r="H34" s="109">
        <v>0</v>
      </c>
      <c r="I34" s="109"/>
      <c r="J34" s="103"/>
      <c r="K34" s="103"/>
      <c r="L34" s="103"/>
      <c r="M34" s="103"/>
      <c r="N34" s="103"/>
      <c r="O34" s="103"/>
      <c r="P34" s="103"/>
      <c r="Q34" s="156"/>
      <c r="R34" s="376">
        <v>0.87</v>
      </c>
    </row>
    <row r="35" spans="1:18" s="104" customFormat="1" ht="33" customHeight="1">
      <c r="A35" s="666"/>
      <c r="B35" s="553" t="s">
        <v>540</v>
      </c>
      <c r="C35" s="669"/>
      <c r="D35" s="105"/>
      <c r="E35" s="646"/>
      <c r="F35" s="557" t="s">
        <v>112</v>
      </c>
      <c r="G35" s="497"/>
      <c r="H35" s="112"/>
      <c r="I35" s="112"/>
      <c r="J35" s="106"/>
      <c r="K35" s="106"/>
      <c r="L35" s="106"/>
      <c r="M35" s="106"/>
      <c r="N35" s="106"/>
      <c r="O35" s="106"/>
      <c r="P35" s="106"/>
      <c r="Q35" s="157"/>
      <c r="R35" s="377"/>
    </row>
    <row r="36" spans="1:18" s="104" customFormat="1" ht="33" customHeight="1" thickBot="1">
      <c r="A36" s="666"/>
      <c r="B36" s="559" t="s">
        <v>33</v>
      </c>
      <c r="C36" s="669"/>
      <c r="D36" s="562"/>
      <c r="E36" s="646"/>
      <c r="F36" s="107" t="s">
        <v>20</v>
      </c>
      <c r="G36" s="463"/>
      <c r="H36" s="126"/>
      <c r="I36" s="114"/>
      <c r="J36" s="114"/>
      <c r="K36" s="114"/>
      <c r="L36" s="114"/>
      <c r="M36" s="114"/>
      <c r="N36" s="114"/>
      <c r="O36" s="114"/>
      <c r="P36" s="114"/>
      <c r="Q36" s="158"/>
      <c r="R36" s="379"/>
    </row>
    <row r="37" spans="1:18" s="104" customFormat="1" ht="33" customHeight="1">
      <c r="A37" s="666"/>
      <c r="B37" s="559" t="s">
        <v>541</v>
      </c>
      <c r="C37" s="669"/>
      <c r="D37" s="671" t="s">
        <v>34</v>
      </c>
      <c r="E37" s="646"/>
      <c r="F37" s="664"/>
      <c r="G37" s="461"/>
      <c r="H37" s="628"/>
      <c r="I37" s="629"/>
      <c r="J37" s="629"/>
      <c r="K37" s="629"/>
      <c r="L37" s="629"/>
      <c r="M37" s="629"/>
      <c r="N37" s="629"/>
      <c r="O37" s="629"/>
      <c r="P37" s="629"/>
      <c r="Q37" s="629"/>
      <c r="R37" s="509"/>
    </row>
    <row r="38" spans="1:18" s="104" customFormat="1" ht="33" customHeight="1">
      <c r="A38" s="666"/>
      <c r="B38" s="559" t="s">
        <v>542</v>
      </c>
      <c r="C38" s="669"/>
      <c r="D38" s="676"/>
      <c r="E38" s="646"/>
      <c r="F38" s="678"/>
      <c r="G38" s="466"/>
      <c r="H38" s="630"/>
      <c r="I38" s="630"/>
      <c r="J38" s="630"/>
      <c r="K38" s="630"/>
      <c r="L38" s="630"/>
      <c r="M38" s="630"/>
      <c r="N38" s="630"/>
      <c r="O38" s="630"/>
      <c r="P38" s="630"/>
      <c r="Q38" s="630"/>
      <c r="R38" s="510"/>
    </row>
    <row r="39" spans="1:18" s="104" customFormat="1" ht="33" customHeight="1">
      <c r="A39" s="666"/>
      <c r="B39" s="559" t="s">
        <v>418</v>
      </c>
      <c r="C39" s="669"/>
      <c r="D39" s="676"/>
      <c r="E39" s="646"/>
      <c r="F39" s="678"/>
      <c r="G39" s="466"/>
      <c r="H39" s="630"/>
      <c r="I39" s="630"/>
      <c r="J39" s="630"/>
      <c r="K39" s="630"/>
      <c r="L39" s="630"/>
      <c r="M39" s="630"/>
      <c r="N39" s="630"/>
      <c r="O39" s="630"/>
      <c r="P39" s="630"/>
      <c r="Q39" s="630"/>
      <c r="R39" s="510"/>
    </row>
    <row r="40" spans="1:18" s="104" customFormat="1" ht="45" customHeight="1" thickBot="1">
      <c r="A40" s="667"/>
      <c r="B40" s="560" t="s">
        <v>35</v>
      </c>
      <c r="C40" s="670"/>
      <c r="D40" s="677"/>
      <c r="E40" s="647"/>
      <c r="F40" s="679"/>
      <c r="G40" s="467"/>
      <c r="H40" s="631"/>
      <c r="I40" s="631"/>
      <c r="J40" s="631"/>
      <c r="K40" s="631"/>
      <c r="L40" s="631"/>
      <c r="M40" s="631"/>
      <c r="N40" s="631"/>
      <c r="O40" s="631"/>
      <c r="P40" s="631"/>
      <c r="Q40" s="631"/>
      <c r="R40" s="511"/>
    </row>
    <row r="41" spans="1:18" s="104" customFormat="1" ht="33" customHeight="1">
      <c r="A41" s="665">
        <v>5</v>
      </c>
      <c r="B41" s="536" t="s">
        <v>543</v>
      </c>
      <c r="C41" s="668" t="s">
        <v>15</v>
      </c>
      <c r="D41" s="561" t="s">
        <v>36</v>
      </c>
      <c r="E41" s="645" t="s">
        <v>17</v>
      </c>
      <c r="F41" s="102" t="s">
        <v>111</v>
      </c>
      <c r="G41" s="458">
        <f>R41*J5</f>
        <v>0</v>
      </c>
      <c r="H41" s="109">
        <v>0</v>
      </c>
      <c r="I41" s="103"/>
      <c r="J41" s="103"/>
      <c r="K41" s="109"/>
      <c r="L41" s="109"/>
      <c r="M41" s="109"/>
      <c r="N41" s="103"/>
      <c r="O41" s="103"/>
      <c r="P41" s="103"/>
      <c r="Q41" s="156"/>
      <c r="R41" s="376">
        <v>0.45</v>
      </c>
    </row>
    <row r="42" spans="1:18" s="104" customFormat="1" ht="33" customHeight="1">
      <c r="A42" s="666"/>
      <c r="B42" s="505" t="s">
        <v>544</v>
      </c>
      <c r="C42" s="669"/>
      <c r="D42" s="122"/>
      <c r="E42" s="646"/>
      <c r="F42" s="557" t="s">
        <v>112</v>
      </c>
      <c r="G42" s="497"/>
      <c r="H42" s="112"/>
      <c r="I42" s="106"/>
      <c r="J42" s="106"/>
      <c r="K42" s="106"/>
      <c r="L42" s="112"/>
      <c r="M42" s="106"/>
      <c r="N42" s="106"/>
      <c r="O42" s="106"/>
      <c r="P42" s="106"/>
      <c r="Q42" s="157"/>
      <c r="R42" s="377"/>
    </row>
    <row r="43" spans="1:18" s="104" customFormat="1" ht="33" customHeight="1" thickBot="1">
      <c r="A43" s="666"/>
      <c r="B43" s="505" t="s">
        <v>545</v>
      </c>
      <c r="C43" s="669"/>
      <c r="D43" s="123"/>
      <c r="E43" s="646"/>
      <c r="F43" s="107" t="s">
        <v>20</v>
      </c>
      <c r="G43" s="460"/>
      <c r="H43" s="124"/>
      <c r="I43" s="108"/>
      <c r="J43" s="108"/>
      <c r="K43" s="108"/>
      <c r="L43" s="124"/>
      <c r="M43" s="108"/>
      <c r="N43" s="108"/>
      <c r="O43" s="108"/>
      <c r="P43" s="108"/>
      <c r="Q43" s="354"/>
      <c r="R43" s="378"/>
    </row>
    <row r="44" spans="1:18" s="104" customFormat="1" ht="33" customHeight="1">
      <c r="A44" s="666"/>
      <c r="B44" s="559" t="s">
        <v>37</v>
      </c>
      <c r="C44" s="669"/>
      <c r="D44" s="671" t="s">
        <v>38</v>
      </c>
      <c r="E44" s="646"/>
      <c r="F44" s="664"/>
      <c r="G44" s="461"/>
      <c r="H44" s="628"/>
      <c r="I44" s="628"/>
      <c r="J44" s="628"/>
      <c r="K44" s="628"/>
      <c r="L44" s="628"/>
      <c r="M44" s="628"/>
      <c r="N44" s="628"/>
      <c r="O44" s="628"/>
      <c r="P44" s="628"/>
      <c r="Q44" s="628"/>
      <c r="R44" s="509"/>
    </row>
    <row r="45" spans="1:18" s="104" customFormat="1" ht="33" customHeight="1">
      <c r="A45" s="666"/>
      <c r="B45" s="559" t="s">
        <v>546</v>
      </c>
      <c r="C45" s="669"/>
      <c r="D45" s="676"/>
      <c r="E45" s="646"/>
      <c r="F45" s="674"/>
      <c r="G45" s="464"/>
      <c r="H45" s="675"/>
      <c r="I45" s="675"/>
      <c r="J45" s="675"/>
      <c r="K45" s="675"/>
      <c r="L45" s="675"/>
      <c r="M45" s="675"/>
      <c r="N45" s="675"/>
      <c r="O45" s="675"/>
      <c r="P45" s="675"/>
      <c r="Q45" s="675"/>
      <c r="R45" s="557"/>
    </row>
    <row r="46" spans="1:18" s="104" customFormat="1" ht="33" customHeight="1">
      <c r="A46" s="666"/>
      <c r="B46" s="555" t="s">
        <v>547</v>
      </c>
      <c r="C46" s="669"/>
      <c r="D46" s="672"/>
      <c r="E46" s="646"/>
      <c r="F46" s="678"/>
      <c r="G46" s="466"/>
      <c r="H46" s="675"/>
      <c r="I46" s="675"/>
      <c r="J46" s="675"/>
      <c r="K46" s="675"/>
      <c r="L46" s="675"/>
      <c r="M46" s="675"/>
      <c r="N46" s="675"/>
      <c r="O46" s="675"/>
      <c r="P46" s="675"/>
      <c r="Q46" s="675"/>
      <c r="R46" s="510"/>
    </row>
    <row r="47" spans="1:18" s="104" customFormat="1" ht="33" customHeight="1">
      <c r="A47" s="666"/>
      <c r="B47" s="555" t="s">
        <v>39</v>
      </c>
      <c r="C47" s="669"/>
      <c r="D47" s="672"/>
      <c r="E47" s="646"/>
      <c r="F47" s="678"/>
      <c r="G47" s="466"/>
      <c r="H47" s="675"/>
      <c r="I47" s="675"/>
      <c r="J47" s="675"/>
      <c r="K47" s="675"/>
      <c r="L47" s="675"/>
      <c r="M47" s="675"/>
      <c r="N47" s="675"/>
      <c r="O47" s="675"/>
      <c r="P47" s="675"/>
      <c r="Q47" s="675"/>
      <c r="R47" s="510"/>
    </row>
    <row r="48" spans="1:18" s="104" customFormat="1" ht="54" customHeight="1" thickBot="1">
      <c r="A48" s="667"/>
      <c r="B48" s="560" t="s">
        <v>420</v>
      </c>
      <c r="C48" s="670"/>
      <c r="D48" s="673"/>
      <c r="E48" s="647"/>
      <c r="F48" s="679"/>
      <c r="G48" s="467"/>
      <c r="H48" s="635"/>
      <c r="I48" s="635"/>
      <c r="J48" s="635"/>
      <c r="K48" s="635"/>
      <c r="L48" s="635"/>
      <c r="M48" s="635"/>
      <c r="N48" s="635"/>
      <c r="O48" s="635"/>
      <c r="P48" s="635"/>
      <c r="Q48" s="635"/>
      <c r="R48" s="511"/>
    </row>
    <row r="49" spans="1:18" s="104" customFormat="1" ht="33" customHeight="1">
      <c r="A49" s="682">
        <v>6</v>
      </c>
      <c r="B49" s="536" t="s">
        <v>548</v>
      </c>
      <c r="C49" s="685" t="s">
        <v>15</v>
      </c>
      <c r="D49" s="536" t="s">
        <v>40</v>
      </c>
      <c r="E49" s="645" t="s">
        <v>17</v>
      </c>
      <c r="F49" s="102" t="s">
        <v>111</v>
      </c>
      <c r="G49" s="458">
        <f>R49*J5</f>
        <v>0</v>
      </c>
      <c r="H49" s="109">
        <v>0</v>
      </c>
      <c r="I49" s="103"/>
      <c r="J49" s="103"/>
      <c r="K49" s="103"/>
      <c r="L49" s="103"/>
      <c r="M49" s="103"/>
      <c r="N49" s="103"/>
      <c r="O49" s="103"/>
      <c r="P49" s="103"/>
      <c r="Q49" s="156"/>
      <c r="R49" s="376">
        <v>0.45</v>
      </c>
    </row>
    <row r="50" spans="1:18" s="104" customFormat="1" ht="33" customHeight="1">
      <c r="A50" s="683"/>
      <c r="B50" s="505" t="s">
        <v>549</v>
      </c>
      <c r="C50" s="686"/>
      <c r="D50" s="117"/>
      <c r="E50" s="646"/>
      <c r="F50" s="557" t="s">
        <v>112</v>
      </c>
      <c r="G50" s="497"/>
      <c r="H50" s="112"/>
      <c r="I50" s="106"/>
      <c r="J50" s="106"/>
      <c r="K50" s="106"/>
      <c r="L50" s="106"/>
      <c r="M50" s="106"/>
      <c r="N50" s="106"/>
      <c r="O50" s="106"/>
      <c r="P50" s="106"/>
      <c r="Q50" s="157"/>
      <c r="R50" s="377"/>
    </row>
    <row r="51" spans="1:18" s="104" customFormat="1" ht="33" customHeight="1" thickBot="1">
      <c r="A51" s="683"/>
      <c r="B51" s="559" t="s">
        <v>41</v>
      </c>
      <c r="C51" s="686"/>
      <c r="D51" s="118"/>
      <c r="E51" s="646"/>
      <c r="F51" s="125" t="s">
        <v>20</v>
      </c>
      <c r="G51" s="463"/>
      <c r="H51" s="126"/>
      <c r="I51" s="114"/>
      <c r="J51" s="114"/>
      <c r="K51" s="114"/>
      <c r="L51" s="114"/>
      <c r="M51" s="114"/>
      <c r="N51" s="114"/>
      <c r="O51" s="114"/>
      <c r="P51" s="114"/>
      <c r="Q51" s="158"/>
      <c r="R51" s="379"/>
    </row>
    <row r="52" spans="1:18" s="104" customFormat="1" ht="64.5">
      <c r="A52" s="683"/>
      <c r="B52" s="559" t="s">
        <v>550</v>
      </c>
      <c r="C52" s="686"/>
      <c r="D52" s="671" t="s">
        <v>42</v>
      </c>
      <c r="E52" s="646"/>
      <c r="F52" s="674"/>
      <c r="G52" s="464"/>
      <c r="H52" s="675"/>
      <c r="I52" s="675"/>
      <c r="J52" s="675"/>
      <c r="K52" s="675"/>
      <c r="L52" s="675"/>
      <c r="M52" s="675"/>
      <c r="N52" s="675"/>
      <c r="O52" s="675"/>
      <c r="P52" s="675"/>
      <c r="Q52" s="675"/>
      <c r="R52" s="557"/>
    </row>
    <row r="53" spans="1:18" s="104" customFormat="1" ht="33" customHeight="1">
      <c r="A53" s="683"/>
      <c r="B53" s="559" t="s">
        <v>551</v>
      </c>
      <c r="C53" s="686"/>
      <c r="D53" s="676"/>
      <c r="E53" s="646"/>
      <c r="F53" s="678"/>
      <c r="G53" s="466"/>
      <c r="H53" s="675"/>
      <c r="I53" s="675"/>
      <c r="J53" s="675"/>
      <c r="K53" s="675"/>
      <c r="L53" s="675"/>
      <c r="M53" s="675"/>
      <c r="N53" s="675"/>
      <c r="O53" s="675"/>
      <c r="P53" s="675"/>
      <c r="Q53" s="675"/>
      <c r="R53" s="510"/>
    </row>
    <row r="54" spans="1:18" s="104" customFormat="1" ht="33" customHeight="1" thickBot="1">
      <c r="A54" s="684"/>
      <c r="B54" s="165"/>
      <c r="C54" s="687"/>
      <c r="D54" s="677"/>
      <c r="E54" s="647"/>
      <c r="F54" s="679"/>
      <c r="G54" s="467"/>
      <c r="H54" s="635"/>
      <c r="I54" s="635"/>
      <c r="J54" s="635"/>
      <c r="K54" s="635"/>
      <c r="L54" s="635"/>
      <c r="M54" s="635"/>
      <c r="N54" s="635"/>
      <c r="O54" s="635"/>
      <c r="P54" s="635"/>
      <c r="Q54" s="635"/>
      <c r="R54" s="511"/>
    </row>
    <row r="55" spans="1:18" s="104" customFormat="1" ht="33" customHeight="1">
      <c r="A55" s="665">
        <v>7</v>
      </c>
      <c r="B55" s="549" t="s">
        <v>552</v>
      </c>
      <c r="C55" s="668" t="s">
        <v>15</v>
      </c>
      <c r="D55" s="561" t="s">
        <v>43</v>
      </c>
      <c r="E55" s="645" t="s">
        <v>607</v>
      </c>
      <c r="F55" s="102" t="s">
        <v>111</v>
      </c>
      <c r="G55" s="458">
        <f>R55*J5</f>
        <v>0</v>
      </c>
      <c r="H55" s="109">
        <v>0</v>
      </c>
      <c r="I55" s="103"/>
      <c r="J55" s="103"/>
      <c r="K55" s="103"/>
      <c r="L55" s="103"/>
      <c r="M55" s="103"/>
      <c r="N55" s="103"/>
      <c r="O55" s="103"/>
      <c r="P55" s="103"/>
      <c r="Q55" s="156"/>
      <c r="R55" s="376">
        <v>0.85</v>
      </c>
    </row>
    <row r="56" spans="1:18" s="104" customFormat="1" ht="33" customHeight="1">
      <c r="A56" s="666"/>
      <c r="B56" s="553" t="s">
        <v>399</v>
      </c>
      <c r="C56" s="669"/>
      <c r="D56" s="559"/>
      <c r="E56" s="646"/>
      <c r="F56" s="557" t="s">
        <v>112</v>
      </c>
      <c r="G56" s="497"/>
      <c r="H56" s="112"/>
      <c r="I56" s="112"/>
      <c r="J56" s="106"/>
      <c r="K56" s="106"/>
      <c r="L56" s="106"/>
      <c r="M56" s="106"/>
      <c r="N56" s="106"/>
      <c r="O56" s="106"/>
      <c r="P56" s="106"/>
      <c r="Q56" s="157"/>
      <c r="R56" s="377"/>
    </row>
    <row r="57" spans="1:18" s="104" customFormat="1" ht="33" customHeight="1" thickBot="1">
      <c r="A57" s="666"/>
      <c r="B57" s="550" t="s">
        <v>44</v>
      </c>
      <c r="C57" s="669"/>
      <c r="D57" s="562"/>
      <c r="E57" s="646"/>
      <c r="F57" s="107" t="s">
        <v>20</v>
      </c>
      <c r="G57" s="496"/>
      <c r="H57" s="127"/>
      <c r="I57" s="127"/>
      <c r="J57" s="128"/>
      <c r="K57" s="128"/>
      <c r="L57" s="128"/>
      <c r="M57" s="128"/>
      <c r="N57" s="128"/>
      <c r="O57" s="128"/>
      <c r="P57" s="128"/>
      <c r="Q57" s="355"/>
      <c r="R57" s="380"/>
    </row>
    <row r="58" spans="1:18" s="104" customFormat="1" ht="33" customHeight="1">
      <c r="A58" s="666"/>
      <c r="B58" s="550" t="s">
        <v>553</v>
      </c>
      <c r="C58" s="669"/>
      <c r="D58" s="671" t="s">
        <v>45</v>
      </c>
      <c r="E58" s="646"/>
      <c r="F58" s="664"/>
      <c r="G58" s="461"/>
      <c r="H58" s="628"/>
      <c r="I58" s="628"/>
      <c r="J58" s="628"/>
      <c r="K58" s="628"/>
      <c r="L58" s="628"/>
      <c r="M58" s="628"/>
      <c r="N58" s="628"/>
      <c r="O58" s="628"/>
      <c r="P58" s="628"/>
      <c r="Q58" s="628"/>
      <c r="R58" s="509"/>
    </row>
    <row r="59" spans="1:18" s="104" customFormat="1" ht="33" customHeight="1">
      <c r="A59" s="666"/>
      <c r="B59" s="550" t="s">
        <v>400</v>
      </c>
      <c r="C59" s="669"/>
      <c r="D59" s="676"/>
      <c r="E59" s="646"/>
      <c r="F59" s="674"/>
      <c r="G59" s="464"/>
      <c r="H59" s="675"/>
      <c r="I59" s="675"/>
      <c r="J59" s="675"/>
      <c r="K59" s="675"/>
      <c r="L59" s="675"/>
      <c r="M59" s="675"/>
      <c r="N59" s="675"/>
      <c r="O59" s="675"/>
      <c r="P59" s="675"/>
      <c r="Q59" s="675"/>
      <c r="R59" s="557"/>
    </row>
    <row r="60" spans="1:18" s="104" customFormat="1" ht="33" customHeight="1">
      <c r="A60" s="666"/>
      <c r="B60" s="550" t="s">
        <v>554</v>
      </c>
      <c r="C60" s="669"/>
      <c r="D60" s="676"/>
      <c r="E60" s="646"/>
      <c r="F60" s="678"/>
      <c r="G60" s="466"/>
      <c r="H60" s="675"/>
      <c r="I60" s="675"/>
      <c r="J60" s="675"/>
      <c r="K60" s="675"/>
      <c r="L60" s="675"/>
      <c r="M60" s="675"/>
      <c r="N60" s="675"/>
      <c r="O60" s="675"/>
      <c r="P60" s="675"/>
      <c r="Q60" s="675"/>
      <c r="R60" s="510"/>
    </row>
    <row r="61" spans="1:18" s="104" customFormat="1" ht="33" customHeight="1">
      <c r="A61" s="666"/>
      <c r="B61" s="550" t="s">
        <v>46</v>
      </c>
      <c r="C61" s="669"/>
      <c r="D61" s="676"/>
      <c r="E61" s="646"/>
      <c r="F61" s="678"/>
      <c r="G61" s="466"/>
      <c r="H61" s="675"/>
      <c r="I61" s="675"/>
      <c r="J61" s="675"/>
      <c r="K61" s="675"/>
      <c r="L61" s="675"/>
      <c r="M61" s="675"/>
      <c r="N61" s="675"/>
      <c r="O61" s="675"/>
      <c r="P61" s="675"/>
      <c r="Q61" s="675"/>
      <c r="R61" s="510"/>
    </row>
    <row r="62" spans="1:18" s="104" customFormat="1" ht="33" customHeight="1">
      <c r="A62" s="666"/>
      <c r="B62" s="550" t="s">
        <v>555</v>
      </c>
      <c r="C62" s="669"/>
      <c r="D62" s="676"/>
      <c r="E62" s="646"/>
      <c r="F62" s="678"/>
      <c r="G62" s="466"/>
      <c r="H62" s="675"/>
      <c r="I62" s="675"/>
      <c r="J62" s="675"/>
      <c r="K62" s="675"/>
      <c r="L62" s="675"/>
      <c r="M62" s="675"/>
      <c r="N62" s="675"/>
      <c r="O62" s="675"/>
      <c r="P62" s="675"/>
      <c r="Q62" s="675"/>
      <c r="R62" s="510"/>
    </row>
    <row r="63" spans="1:18" s="104" customFormat="1" ht="42" customHeight="1" thickBot="1">
      <c r="A63" s="667"/>
      <c r="B63" s="551" t="s">
        <v>47</v>
      </c>
      <c r="C63" s="670"/>
      <c r="D63" s="677"/>
      <c r="E63" s="647"/>
      <c r="F63" s="679"/>
      <c r="G63" s="467"/>
      <c r="H63" s="635"/>
      <c r="I63" s="635"/>
      <c r="J63" s="635"/>
      <c r="K63" s="635"/>
      <c r="L63" s="635"/>
      <c r="M63" s="635"/>
      <c r="N63" s="635"/>
      <c r="O63" s="635"/>
      <c r="P63" s="635"/>
      <c r="Q63" s="635"/>
      <c r="R63" s="511"/>
    </row>
    <row r="64" spans="1:18" s="104" customFormat="1" ht="33" customHeight="1">
      <c r="A64" s="665">
        <v>8</v>
      </c>
      <c r="B64" s="549" t="s">
        <v>48</v>
      </c>
      <c r="C64" s="668" t="s">
        <v>15</v>
      </c>
      <c r="D64" s="561"/>
      <c r="E64" s="645" t="s">
        <v>451</v>
      </c>
      <c r="F64" s="102" t="s">
        <v>111</v>
      </c>
      <c r="G64" s="458"/>
      <c r="H64" s="109"/>
      <c r="I64" s="103"/>
      <c r="J64" s="103"/>
      <c r="K64" s="103"/>
      <c r="L64" s="103"/>
      <c r="M64" s="103"/>
      <c r="N64" s="103"/>
      <c r="O64" s="103"/>
      <c r="P64" s="103"/>
      <c r="Q64" s="156"/>
      <c r="R64" s="376"/>
    </row>
    <row r="65" spans="1:18" s="104" customFormat="1" ht="33" customHeight="1">
      <c r="A65" s="666"/>
      <c r="B65" s="550" t="s">
        <v>49</v>
      </c>
      <c r="C65" s="669"/>
      <c r="D65" s="117"/>
      <c r="E65" s="646"/>
      <c r="F65" s="557" t="s">
        <v>112</v>
      </c>
      <c r="G65" s="497">
        <f>R65*J5</f>
        <v>0</v>
      </c>
      <c r="H65" s="112"/>
      <c r="I65" s="112"/>
      <c r="J65" s="106"/>
      <c r="K65" s="106">
        <v>0</v>
      </c>
      <c r="L65" s="106"/>
      <c r="M65" s="106"/>
      <c r="N65" s="106"/>
      <c r="O65" s="106"/>
      <c r="P65" s="106"/>
      <c r="Q65" s="157"/>
      <c r="R65" s="377">
        <v>0.25</v>
      </c>
    </row>
    <row r="66" spans="1:18" s="104" customFormat="1" ht="33" customHeight="1" thickBot="1">
      <c r="A66" s="666"/>
      <c r="B66" s="550" t="s">
        <v>556</v>
      </c>
      <c r="C66" s="669"/>
      <c r="D66" s="562"/>
      <c r="E66" s="646"/>
      <c r="F66" s="125" t="s">
        <v>20</v>
      </c>
      <c r="G66" s="463"/>
      <c r="H66" s="126"/>
      <c r="I66" s="126"/>
      <c r="J66" s="114"/>
      <c r="K66" s="114"/>
      <c r="L66" s="114"/>
      <c r="M66" s="114"/>
      <c r="N66" s="114"/>
      <c r="O66" s="114"/>
      <c r="P66" s="114"/>
      <c r="Q66" s="158"/>
      <c r="R66" s="379"/>
    </row>
    <row r="67" spans="1:18" s="104" customFormat="1" ht="45" customHeight="1" thickBot="1">
      <c r="A67" s="667"/>
      <c r="B67" s="551" t="s">
        <v>223</v>
      </c>
      <c r="C67" s="670"/>
      <c r="D67" s="556" t="s">
        <v>608</v>
      </c>
      <c r="E67" s="647"/>
      <c r="F67" s="511"/>
      <c r="G67" s="467"/>
      <c r="H67" s="627"/>
      <c r="I67" s="627"/>
      <c r="J67" s="627"/>
      <c r="K67" s="627"/>
      <c r="L67" s="627"/>
      <c r="M67" s="627"/>
      <c r="N67" s="627"/>
      <c r="O67" s="627"/>
      <c r="P67" s="627"/>
      <c r="Q67" s="627"/>
      <c r="R67" s="511"/>
    </row>
    <row r="68" spans="1:18" s="104" customFormat="1" ht="33" customHeight="1">
      <c r="A68" s="665">
        <v>9</v>
      </c>
      <c r="B68" s="549" t="s">
        <v>557</v>
      </c>
      <c r="C68" s="668" t="s">
        <v>401</v>
      </c>
      <c r="D68" s="561"/>
      <c r="E68" s="645" t="s">
        <v>451</v>
      </c>
      <c r="F68" s="102" t="s">
        <v>111</v>
      </c>
      <c r="G68" s="456"/>
      <c r="H68" s="109"/>
      <c r="I68" s="103"/>
      <c r="J68" s="103"/>
      <c r="K68" s="103"/>
      <c r="L68" s="103"/>
      <c r="M68" s="103"/>
      <c r="N68" s="103"/>
      <c r="O68" s="103"/>
      <c r="P68" s="103"/>
      <c r="Q68" s="156"/>
      <c r="R68" s="376"/>
    </row>
    <row r="69" spans="1:18" s="104" customFormat="1" ht="33" customHeight="1">
      <c r="A69" s="666"/>
      <c r="B69" s="550" t="s">
        <v>558</v>
      </c>
      <c r="C69" s="669"/>
      <c r="D69" s="117"/>
      <c r="E69" s="691"/>
      <c r="F69" s="557" t="s">
        <v>112</v>
      </c>
      <c r="G69" s="468">
        <f>R69*J5</f>
        <v>0</v>
      </c>
      <c r="H69" s="112"/>
      <c r="I69" s="106"/>
      <c r="J69" s="106"/>
      <c r="K69" s="106">
        <v>0</v>
      </c>
      <c r="L69" s="113"/>
      <c r="M69" s="106"/>
      <c r="N69" s="106"/>
      <c r="O69" s="106"/>
      <c r="P69" s="106"/>
      <c r="Q69" s="157"/>
      <c r="R69" s="377">
        <v>0.5</v>
      </c>
    </row>
    <row r="70" spans="1:18" s="104" customFormat="1" ht="33" customHeight="1" thickBot="1">
      <c r="A70" s="666"/>
      <c r="B70" s="550" t="s">
        <v>559</v>
      </c>
      <c r="C70" s="669"/>
      <c r="D70" s="562"/>
      <c r="E70" s="691"/>
      <c r="F70" s="125" t="s">
        <v>20</v>
      </c>
      <c r="G70" s="469">
        <f>R70*J5</f>
        <v>0</v>
      </c>
      <c r="H70" s="126"/>
      <c r="I70" s="114"/>
      <c r="J70" s="114"/>
      <c r="K70" s="114"/>
      <c r="L70" s="114"/>
      <c r="M70" s="114"/>
      <c r="N70" s="114">
        <v>0</v>
      </c>
      <c r="O70" s="114"/>
      <c r="P70" s="114"/>
      <c r="Q70" s="158"/>
      <c r="R70" s="379">
        <v>1</v>
      </c>
    </row>
    <row r="71" spans="1:18" s="104" customFormat="1" ht="33" customHeight="1">
      <c r="A71" s="666"/>
      <c r="B71" s="550" t="s">
        <v>50</v>
      </c>
      <c r="C71" s="669"/>
      <c r="D71" s="671" t="s">
        <v>51</v>
      </c>
      <c r="E71" s="691"/>
      <c r="F71" s="689"/>
      <c r="G71" s="464"/>
      <c r="H71" s="675"/>
      <c r="I71" s="675"/>
      <c r="J71" s="675"/>
      <c r="K71" s="675"/>
      <c r="L71" s="675"/>
      <c r="M71" s="675"/>
      <c r="N71" s="675"/>
      <c r="O71" s="675"/>
      <c r="P71" s="675"/>
      <c r="Q71" s="675"/>
      <c r="R71" s="557"/>
    </row>
    <row r="72" spans="1:18" s="104" customFormat="1" ht="33" customHeight="1">
      <c r="A72" s="666"/>
      <c r="B72" s="550" t="s">
        <v>560</v>
      </c>
      <c r="C72" s="669"/>
      <c r="D72" s="676"/>
      <c r="E72" s="691"/>
      <c r="F72" s="689"/>
      <c r="G72" s="464"/>
      <c r="H72" s="675"/>
      <c r="I72" s="675"/>
      <c r="J72" s="675"/>
      <c r="K72" s="675"/>
      <c r="L72" s="675"/>
      <c r="M72" s="675"/>
      <c r="N72" s="675"/>
      <c r="O72" s="675"/>
      <c r="P72" s="675"/>
      <c r="Q72" s="675"/>
      <c r="R72" s="557"/>
    </row>
    <row r="73" spans="1:18" s="104" customFormat="1" ht="45" customHeight="1" thickBot="1">
      <c r="A73" s="667"/>
      <c r="B73" s="551" t="s">
        <v>561</v>
      </c>
      <c r="C73" s="670"/>
      <c r="D73" s="677"/>
      <c r="E73" s="663"/>
      <c r="F73" s="690"/>
      <c r="G73" s="470"/>
      <c r="H73" s="635"/>
      <c r="I73" s="635"/>
      <c r="J73" s="635"/>
      <c r="K73" s="635"/>
      <c r="L73" s="635"/>
      <c r="M73" s="635"/>
      <c r="N73" s="635"/>
      <c r="O73" s="635"/>
      <c r="P73" s="635"/>
      <c r="Q73" s="635"/>
      <c r="R73" s="558"/>
    </row>
    <row r="74" spans="1:18" s="104" customFormat="1" ht="33" customHeight="1">
      <c r="A74" s="682">
        <v>10</v>
      </c>
      <c r="B74" s="549" t="s">
        <v>419</v>
      </c>
      <c r="C74" s="685" t="s">
        <v>52</v>
      </c>
      <c r="D74" s="561"/>
      <c r="E74" s="645" t="s">
        <v>451</v>
      </c>
      <c r="F74" s="102" t="s">
        <v>111</v>
      </c>
      <c r="G74" s="458"/>
      <c r="H74" s="109"/>
      <c r="I74" s="103"/>
      <c r="J74" s="103"/>
      <c r="K74" s="103"/>
      <c r="L74" s="103"/>
      <c r="M74" s="103"/>
      <c r="N74" s="103"/>
      <c r="O74" s="103"/>
      <c r="P74" s="103"/>
      <c r="Q74" s="156"/>
      <c r="R74" s="376"/>
    </row>
    <row r="75" spans="1:18" s="104" customFormat="1" ht="33" customHeight="1">
      <c r="A75" s="683"/>
      <c r="B75" s="550" t="s">
        <v>53</v>
      </c>
      <c r="C75" s="686"/>
      <c r="D75" s="117"/>
      <c r="E75" s="646"/>
      <c r="F75" s="557" t="s">
        <v>112</v>
      </c>
      <c r="G75" s="468"/>
      <c r="H75" s="129"/>
      <c r="I75" s="113"/>
      <c r="J75" s="113"/>
      <c r="K75" s="113"/>
      <c r="L75" s="113"/>
      <c r="M75" s="113"/>
      <c r="N75" s="113"/>
      <c r="O75" s="113"/>
      <c r="P75" s="113"/>
      <c r="Q75" s="151"/>
      <c r="R75" s="381"/>
    </row>
    <row r="76" spans="1:18" s="104" customFormat="1" ht="33" customHeight="1" thickBot="1">
      <c r="A76" s="683"/>
      <c r="B76" s="550" t="s">
        <v>54</v>
      </c>
      <c r="C76" s="686"/>
      <c r="D76" s="562" t="s">
        <v>55</v>
      </c>
      <c r="E76" s="646"/>
      <c r="F76" s="107" t="s">
        <v>20</v>
      </c>
      <c r="G76" s="497">
        <f>R76*J5</f>
        <v>0</v>
      </c>
      <c r="H76" s="126"/>
      <c r="I76" s="114"/>
      <c r="J76" s="114"/>
      <c r="K76" s="114"/>
      <c r="L76" s="114"/>
      <c r="M76" s="114"/>
      <c r="N76" s="114">
        <v>0</v>
      </c>
      <c r="O76" s="114"/>
      <c r="P76" s="114"/>
      <c r="Q76" s="158"/>
      <c r="R76" s="379">
        <v>0.7</v>
      </c>
    </row>
    <row r="77" spans="1:18" s="104" customFormat="1" ht="33" customHeight="1">
      <c r="A77" s="683"/>
      <c r="B77" s="550" t="s">
        <v>562</v>
      </c>
      <c r="C77" s="686"/>
      <c r="D77" s="669" t="s">
        <v>42</v>
      </c>
      <c r="E77" s="646"/>
      <c r="F77" s="688"/>
      <c r="G77" s="436"/>
      <c r="H77" s="628"/>
      <c r="I77" s="629"/>
      <c r="J77" s="629"/>
      <c r="K77" s="629"/>
      <c r="L77" s="629"/>
      <c r="M77" s="629"/>
      <c r="N77" s="629"/>
      <c r="O77" s="629"/>
      <c r="P77" s="629"/>
      <c r="Q77" s="629"/>
      <c r="R77" s="563"/>
    </row>
    <row r="78" spans="1:18" s="104" customFormat="1" ht="33" customHeight="1">
      <c r="A78" s="683"/>
      <c r="B78" s="550" t="s">
        <v>56</v>
      </c>
      <c r="C78" s="686"/>
      <c r="D78" s="669"/>
      <c r="E78" s="646"/>
      <c r="F78" s="678"/>
      <c r="G78" s="466"/>
      <c r="H78" s="630"/>
      <c r="I78" s="630"/>
      <c r="J78" s="630"/>
      <c r="K78" s="630"/>
      <c r="L78" s="630"/>
      <c r="M78" s="630"/>
      <c r="N78" s="630"/>
      <c r="O78" s="630"/>
      <c r="P78" s="630"/>
      <c r="Q78" s="630"/>
      <c r="R78" s="510"/>
    </row>
    <row r="79" spans="1:18" s="104" customFormat="1" ht="33" customHeight="1" thickBot="1">
      <c r="A79" s="684"/>
      <c r="B79" s="165"/>
      <c r="C79" s="687"/>
      <c r="D79" s="670"/>
      <c r="E79" s="647"/>
      <c r="F79" s="679"/>
      <c r="G79" s="467"/>
      <c r="H79" s="631"/>
      <c r="I79" s="631"/>
      <c r="J79" s="631"/>
      <c r="K79" s="631"/>
      <c r="L79" s="631"/>
      <c r="M79" s="631"/>
      <c r="N79" s="631"/>
      <c r="O79" s="631"/>
      <c r="P79" s="631"/>
      <c r="Q79" s="631"/>
      <c r="R79" s="511"/>
    </row>
    <row r="80" spans="1:18" s="104" customFormat="1" ht="33" customHeight="1">
      <c r="A80" s="682">
        <v>11</v>
      </c>
      <c r="B80" s="549" t="s">
        <v>563</v>
      </c>
      <c r="C80" s="685" t="s">
        <v>52</v>
      </c>
      <c r="D80" s="561"/>
      <c r="E80" s="645" t="s">
        <v>451</v>
      </c>
      <c r="F80" s="102" t="s">
        <v>111</v>
      </c>
      <c r="G80" s="458"/>
      <c r="H80" s="109"/>
      <c r="I80" s="103"/>
      <c r="J80" s="103"/>
      <c r="K80" s="103"/>
      <c r="L80" s="103"/>
      <c r="M80" s="103"/>
      <c r="N80" s="103"/>
      <c r="O80" s="103"/>
      <c r="P80" s="103"/>
      <c r="Q80" s="156"/>
      <c r="R80" s="376"/>
    </row>
    <row r="81" spans="1:18" s="104" customFormat="1" ht="33" customHeight="1">
      <c r="A81" s="683"/>
      <c r="B81" s="550" t="s">
        <v>57</v>
      </c>
      <c r="C81" s="686"/>
      <c r="D81" s="117" t="s">
        <v>58</v>
      </c>
      <c r="E81" s="646"/>
      <c r="F81" s="557" t="s">
        <v>112</v>
      </c>
      <c r="G81" s="497">
        <f>R81*J5</f>
        <v>0</v>
      </c>
      <c r="H81" s="129"/>
      <c r="I81" s="113"/>
      <c r="J81" s="113"/>
      <c r="K81" s="113">
        <v>0</v>
      </c>
      <c r="L81" s="113"/>
      <c r="M81" s="113"/>
      <c r="N81" s="113"/>
      <c r="O81" s="113"/>
      <c r="P81" s="113"/>
      <c r="Q81" s="151"/>
      <c r="R81" s="381">
        <v>1.75</v>
      </c>
    </row>
    <row r="82" spans="1:18" s="104" customFormat="1" ht="33" customHeight="1" thickBot="1">
      <c r="A82" s="683"/>
      <c r="B82" s="550" t="s">
        <v>59</v>
      </c>
      <c r="C82" s="686"/>
      <c r="D82" s="562"/>
      <c r="E82" s="646"/>
      <c r="F82" s="107" t="s">
        <v>20</v>
      </c>
      <c r="G82" s="463"/>
      <c r="H82" s="126"/>
      <c r="I82" s="114"/>
      <c r="J82" s="114"/>
      <c r="K82" s="114"/>
      <c r="L82" s="114"/>
      <c r="M82" s="114"/>
      <c r="N82" s="114"/>
      <c r="O82" s="114"/>
      <c r="P82" s="114"/>
      <c r="Q82" s="158"/>
      <c r="R82" s="379"/>
    </row>
    <row r="83" spans="1:18" s="104" customFormat="1" ht="33" customHeight="1">
      <c r="A83" s="683"/>
      <c r="B83" s="550" t="s">
        <v>564</v>
      </c>
      <c r="C83" s="686"/>
      <c r="D83" s="668" t="s">
        <v>60</v>
      </c>
      <c r="E83" s="646"/>
      <c r="F83" s="664"/>
      <c r="G83" s="461"/>
      <c r="H83" s="628"/>
      <c r="I83" s="629"/>
      <c r="J83" s="629"/>
      <c r="K83" s="629"/>
      <c r="L83" s="629"/>
      <c r="M83" s="629"/>
      <c r="N83" s="629"/>
      <c r="O83" s="629"/>
      <c r="P83" s="629"/>
      <c r="Q83" s="629"/>
      <c r="R83" s="509"/>
    </row>
    <row r="84" spans="1:18" s="104" customFormat="1" ht="33" customHeight="1">
      <c r="A84" s="683"/>
      <c r="B84" s="550" t="s">
        <v>46</v>
      </c>
      <c r="C84" s="686"/>
      <c r="D84" s="676"/>
      <c r="E84" s="646"/>
      <c r="F84" s="678"/>
      <c r="G84" s="466"/>
      <c r="H84" s="630"/>
      <c r="I84" s="630"/>
      <c r="J84" s="630"/>
      <c r="K84" s="630"/>
      <c r="L84" s="630"/>
      <c r="M84" s="630"/>
      <c r="N84" s="630"/>
      <c r="O84" s="630"/>
      <c r="P84" s="630"/>
      <c r="Q84" s="630"/>
      <c r="R84" s="510"/>
    </row>
    <row r="85" spans="1:18" s="104" customFormat="1" ht="33" customHeight="1">
      <c r="A85" s="683"/>
      <c r="B85" s="550" t="s">
        <v>565</v>
      </c>
      <c r="C85" s="686"/>
      <c r="D85" s="676"/>
      <c r="E85" s="646"/>
      <c r="F85" s="678"/>
      <c r="G85" s="466"/>
      <c r="H85" s="630"/>
      <c r="I85" s="630"/>
      <c r="J85" s="630"/>
      <c r="K85" s="630"/>
      <c r="L85" s="630"/>
      <c r="M85" s="630"/>
      <c r="N85" s="630"/>
      <c r="O85" s="630"/>
      <c r="P85" s="630"/>
      <c r="Q85" s="630"/>
      <c r="R85" s="510"/>
    </row>
    <row r="86" spans="1:18" s="104" customFormat="1" ht="33" customHeight="1">
      <c r="A86" s="683"/>
      <c r="B86" s="550" t="s">
        <v>566</v>
      </c>
      <c r="C86" s="686"/>
      <c r="D86" s="676"/>
      <c r="E86" s="646"/>
      <c r="F86" s="678"/>
      <c r="G86" s="466"/>
      <c r="H86" s="630"/>
      <c r="I86" s="630"/>
      <c r="J86" s="630"/>
      <c r="K86" s="630"/>
      <c r="L86" s="630"/>
      <c r="M86" s="630"/>
      <c r="N86" s="630"/>
      <c r="O86" s="630"/>
      <c r="P86" s="630"/>
      <c r="Q86" s="630"/>
      <c r="R86" s="510"/>
    </row>
    <row r="87" spans="1:18" s="104" customFormat="1" ht="33" customHeight="1" thickBot="1">
      <c r="A87" s="684"/>
      <c r="B87" s="165"/>
      <c r="C87" s="687"/>
      <c r="D87" s="677"/>
      <c r="E87" s="647"/>
      <c r="F87" s="679"/>
      <c r="G87" s="467"/>
      <c r="H87" s="631"/>
      <c r="I87" s="631"/>
      <c r="J87" s="631"/>
      <c r="K87" s="631"/>
      <c r="L87" s="631"/>
      <c r="M87" s="631"/>
      <c r="N87" s="631"/>
      <c r="O87" s="631"/>
      <c r="P87" s="631"/>
      <c r="Q87" s="631"/>
      <c r="R87" s="511"/>
    </row>
    <row r="88" spans="1:18" s="104" customFormat="1" ht="33" customHeight="1">
      <c r="A88" s="665">
        <v>12</v>
      </c>
      <c r="B88" s="536" t="s">
        <v>413</v>
      </c>
      <c r="C88" s="504" t="s">
        <v>567</v>
      </c>
      <c r="D88" s="536"/>
      <c r="E88" s="645" t="s">
        <v>451</v>
      </c>
      <c r="F88" s="102" t="s">
        <v>111</v>
      </c>
      <c r="G88" s="458"/>
      <c r="H88" s="109"/>
      <c r="I88" s="103"/>
      <c r="J88" s="103"/>
      <c r="K88" s="103"/>
      <c r="L88" s="103"/>
      <c r="M88" s="103"/>
      <c r="N88" s="103"/>
      <c r="O88" s="103"/>
      <c r="P88" s="103"/>
      <c r="Q88" s="156"/>
      <c r="R88" s="376"/>
    </row>
    <row r="89" spans="1:18" s="104" customFormat="1" ht="33" customHeight="1">
      <c r="A89" s="666"/>
      <c r="B89" s="553" t="s">
        <v>414</v>
      </c>
      <c r="C89" s="505"/>
      <c r="D89" s="117"/>
      <c r="E89" s="691"/>
      <c r="F89" s="557" t="s">
        <v>112</v>
      </c>
      <c r="G89" s="468"/>
      <c r="H89" s="129"/>
      <c r="I89" s="113"/>
      <c r="J89" s="113"/>
      <c r="K89" s="113"/>
      <c r="L89" s="113"/>
      <c r="M89" s="113"/>
      <c r="N89" s="113"/>
      <c r="O89" s="113"/>
      <c r="P89" s="113"/>
      <c r="Q89" s="151"/>
      <c r="R89" s="381"/>
    </row>
    <row r="90" spans="1:18" s="104" customFormat="1" ht="33" customHeight="1" thickBot="1">
      <c r="A90" s="666"/>
      <c r="B90" s="553" t="s">
        <v>568</v>
      </c>
      <c r="C90" s="505"/>
      <c r="D90" s="130"/>
      <c r="E90" s="691"/>
      <c r="F90" s="107" t="s">
        <v>20</v>
      </c>
      <c r="G90" s="497">
        <f>R90*J5</f>
        <v>0</v>
      </c>
      <c r="H90" s="143"/>
      <c r="I90" s="131"/>
      <c r="J90" s="131"/>
      <c r="K90" s="131"/>
      <c r="L90" s="131"/>
      <c r="M90" s="131"/>
      <c r="N90" s="131">
        <v>0</v>
      </c>
      <c r="O90" s="131"/>
      <c r="P90" s="131"/>
      <c r="Q90" s="356"/>
      <c r="R90" s="382">
        <v>0.85</v>
      </c>
    </row>
    <row r="91" spans="1:18" s="104" customFormat="1" ht="80.25" customHeight="1" thickBot="1">
      <c r="A91" s="667"/>
      <c r="B91" s="560" t="s">
        <v>569</v>
      </c>
      <c r="C91" s="506" t="s">
        <v>61</v>
      </c>
      <c r="D91" s="120" t="s">
        <v>609</v>
      </c>
      <c r="E91" s="663"/>
      <c r="F91" s="132" t="s">
        <v>62</v>
      </c>
      <c r="G91" s="471"/>
      <c r="H91" s="627"/>
      <c r="I91" s="627"/>
      <c r="J91" s="627"/>
      <c r="K91" s="627"/>
      <c r="L91" s="627"/>
      <c r="M91" s="627"/>
      <c r="N91" s="627"/>
      <c r="O91" s="627"/>
      <c r="P91" s="627"/>
      <c r="Q91" s="627"/>
      <c r="R91" s="132"/>
    </row>
    <row r="92" spans="1:18" s="104" customFormat="1" ht="33" customHeight="1">
      <c r="A92" s="665">
        <v>13</v>
      </c>
      <c r="B92" s="536" t="s">
        <v>570</v>
      </c>
      <c r="C92" s="668" t="s">
        <v>571</v>
      </c>
      <c r="D92" s="561"/>
      <c r="E92" s="645" t="s">
        <v>451</v>
      </c>
      <c r="F92" s="102" t="s">
        <v>111</v>
      </c>
      <c r="G92" s="458"/>
      <c r="H92" s="109"/>
      <c r="I92" s="103"/>
      <c r="J92" s="103"/>
      <c r="K92" s="103"/>
      <c r="L92" s="103"/>
      <c r="M92" s="103"/>
      <c r="N92" s="103"/>
      <c r="O92" s="103"/>
      <c r="P92" s="103"/>
      <c r="Q92" s="156"/>
      <c r="R92" s="376"/>
    </row>
    <row r="93" spans="1:18" s="104" customFormat="1" ht="33" customHeight="1">
      <c r="A93" s="666"/>
      <c r="B93" s="553" t="s">
        <v>572</v>
      </c>
      <c r="C93" s="669"/>
      <c r="D93" s="133"/>
      <c r="E93" s="691"/>
      <c r="F93" s="557" t="s">
        <v>112</v>
      </c>
      <c r="G93" s="468"/>
      <c r="H93" s="127"/>
      <c r="I93" s="128"/>
      <c r="J93" s="128"/>
      <c r="K93" s="128"/>
      <c r="L93" s="128"/>
      <c r="M93" s="128"/>
      <c r="N93" s="128"/>
      <c r="O93" s="128"/>
      <c r="P93" s="128"/>
      <c r="Q93" s="355"/>
      <c r="R93" s="380"/>
    </row>
    <row r="94" spans="1:18" s="104" customFormat="1" ht="33" customHeight="1" thickBot="1">
      <c r="A94" s="666"/>
      <c r="B94" s="567" t="s">
        <v>63</v>
      </c>
      <c r="C94" s="669"/>
      <c r="D94" s="562"/>
      <c r="E94" s="691"/>
      <c r="F94" s="107" t="s">
        <v>20</v>
      </c>
      <c r="G94" s="497">
        <f>R94*J5</f>
        <v>0</v>
      </c>
      <c r="H94" s="126"/>
      <c r="I94" s="114"/>
      <c r="J94" s="114"/>
      <c r="K94" s="114"/>
      <c r="L94" s="114"/>
      <c r="M94" s="114"/>
      <c r="N94" s="114">
        <v>0</v>
      </c>
      <c r="O94" s="114"/>
      <c r="P94" s="114"/>
      <c r="Q94" s="158"/>
      <c r="R94" s="379">
        <v>1.7</v>
      </c>
    </row>
    <row r="95" spans="1:18" s="104" customFormat="1" ht="33" customHeight="1">
      <c r="A95" s="666"/>
      <c r="B95" s="567" t="s">
        <v>573</v>
      </c>
      <c r="C95" s="669"/>
      <c r="D95" s="668" t="s">
        <v>64</v>
      </c>
      <c r="E95" s="691"/>
      <c r="F95" s="664"/>
      <c r="G95" s="461"/>
      <c r="H95" s="628"/>
      <c r="I95" s="628"/>
      <c r="J95" s="628"/>
      <c r="K95" s="628"/>
      <c r="L95" s="628"/>
      <c r="M95" s="628"/>
      <c r="N95" s="628"/>
      <c r="O95" s="628"/>
      <c r="P95" s="628"/>
      <c r="Q95" s="628"/>
      <c r="R95" s="509"/>
    </row>
    <row r="96" spans="1:18" s="104" customFormat="1" ht="33" customHeight="1">
      <c r="A96" s="666"/>
      <c r="B96" s="567" t="s">
        <v>65</v>
      </c>
      <c r="C96" s="669"/>
      <c r="D96" s="669"/>
      <c r="E96" s="691"/>
      <c r="F96" s="674"/>
      <c r="G96" s="464"/>
      <c r="H96" s="675"/>
      <c r="I96" s="675"/>
      <c r="J96" s="675"/>
      <c r="K96" s="675"/>
      <c r="L96" s="675"/>
      <c r="M96" s="675"/>
      <c r="N96" s="675"/>
      <c r="O96" s="675"/>
      <c r="P96" s="675"/>
      <c r="Q96" s="675"/>
      <c r="R96" s="557"/>
    </row>
    <row r="97" spans="1:18" s="104" customFormat="1" ht="33" customHeight="1">
      <c r="A97" s="666"/>
      <c r="B97" s="567" t="s">
        <v>574</v>
      </c>
      <c r="C97" s="669"/>
      <c r="D97" s="669"/>
      <c r="E97" s="691"/>
      <c r="F97" s="674"/>
      <c r="G97" s="464"/>
      <c r="H97" s="675"/>
      <c r="I97" s="675"/>
      <c r="J97" s="675"/>
      <c r="K97" s="675"/>
      <c r="L97" s="675"/>
      <c r="M97" s="675"/>
      <c r="N97" s="675"/>
      <c r="O97" s="675"/>
      <c r="P97" s="675"/>
      <c r="Q97" s="675"/>
      <c r="R97" s="557"/>
    </row>
    <row r="98" spans="1:18" s="104" customFormat="1" ht="33" customHeight="1">
      <c r="A98" s="666"/>
      <c r="B98" s="567" t="s">
        <v>66</v>
      </c>
      <c r="C98" s="669"/>
      <c r="D98" s="669"/>
      <c r="E98" s="691"/>
      <c r="F98" s="674"/>
      <c r="G98" s="464"/>
      <c r="H98" s="675"/>
      <c r="I98" s="675"/>
      <c r="J98" s="675"/>
      <c r="K98" s="675"/>
      <c r="L98" s="675"/>
      <c r="M98" s="675"/>
      <c r="N98" s="675"/>
      <c r="O98" s="675"/>
      <c r="P98" s="675"/>
      <c r="Q98" s="675"/>
      <c r="R98" s="557"/>
    </row>
    <row r="99" spans="1:18" s="104" customFormat="1" ht="33" customHeight="1" thickBot="1">
      <c r="A99" s="667"/>
      <c r="B99" s="568" t="s">
        <v>575</v>
      </c>
      <c r="C99" s="670"/>
      <c r="D99" s="670"/>
      <c r="E99" s="663"/>
      <c r="F99" s="693"/>
      <c r="G99" s="470"/>
      <c r="H99" s="635"/>
      <c r="I99" s="635"/>
      <c r="J99" s="635"/>
      <c r="K99" s="635"/>
      <c r="L99" s="635"/>
      <c r="M99" s="635"/>
      <c r="N99" s="635"/>
      <c r="O99" s="635"/>
      <c r="P99" s="635"/>
      <c r="Q99" s="635"/>
      <c r="R99" s="558"/>
    </row>
    <row r="100" spans="1:18" s="104" customFormat="1" ht="33" customHeight="1">
      <c r="A100" s="665">
        <v>14</v>
      </c>
      <c r="B100" s="134" t="s">
        <v>576</v>
      </c>
      <c r="C100" s="504" t="s">
        <v>577</v>
      </c>
      <c r="D100" s="668" t="s">
        <v>67</v>
      </c>
      <c r="E100" s="645" t="s">
        <v>451</v>
      </c>
      <c r="F100" s="281" t="s">
        <v>111</v>
      </c>
      <c r="G100" s="456">
        <f>R100*J5</f>
        <v>0</v>
      </c>
      <c r="H100" s="109">
        <v>0</v>
      </c>
      <c r="I100" s="103"/>
      <c r="J100" s="103"/>
      <c r="K100" s="103"/>
      <c r="L100" s="103"/>
      <c r="M100" s="103"/>
      <c r="N100" s="103"/>
      <c r="O100" s="103"/>
      <c r="P100" s="103"/>
      <c r="Q100" s="156"/>
      <c r="R100" s="376">
        <v>8</v>
      </c>
    </row>
    <row r="101" spans="1:18" s="104" customFormat="1" ht="32.25" customHeight="1">
      <c r="A101" s="666"/>
      <c r="B101" s="135" t="s">
        <v>68</v>
      </c>
      <c r="C101" s="505" t="s">
        <v>580</v>
      </c>
      <c r="D101" s="669"/>
      <c r="E101" s="691"/>
      <c r="F101" s="510" t="s">
        <v>112</v>
      </c>
      <c r="G101" s="468">
        <f>R101*J5</f>
        <v>0</v>
      </c>
      <c r="H101" s="143"/>
      <c r="I101" s="131"/>
      <c r="J101" s="131"/>
      <c r="K101" s="131">
        <v>0</v>
      </c>
      <c r="L101" s="131"/>
      <c r="M101" s="131"/>
      <c r="N101" s="131"/>
      <c r="O101" s="131"/>
      <c r="P101" s="131"/>
      <c r="Q101" s="356"/>
      <c r="R101" s="382">
        <v>10</v>
      </c>
    </row>
    <row r="102" spans="1:18" s="104" customFormat="1" ht="33" customHeight="1" thickBot="1">
      <c r="A102" s="666"/>
      <c r="B102" s="135" t="s">
        <v>70</v>
      </c>
      <c r="C102" s="505"/>
      <c r="D102" s="669"/>
      <c r="E102" s="691"/>
      <c r="F102" s="282" t="s">
        <v>20</v>
      </c>
      <c r="G102" s="497">
        <f>R102*J5</f>
        <v>0</v>
      </c>
      <c r="H102" s="126"/>
      <c r="I102" s="114"/>
      <c r="J102" s="114"/>
      <c r="K102" s="114"/>
      <c r="L102" s="114"/>
      <c r="M102" s="114"/>
      <c r="N102" s="114">
        <v>0</v>
      </c>
      <c r="O102" s="114"/>
      <c r="P102" s="114"/>
      <c r="Q102" s="158"/>
      <c r="R102" s="379">
        <v>6.6</v>
      </c>
    </row>
    <row r="103" spans="1:18" s="104" customFormat="1" ht="33" customHeight="1">
      <c r="A103" s="666"/>
      <c r="B103" s="122" t="s">
        <v>72</v>
      </c>
      <c r="C103" s="505"/>
      <c r="D103" s="669"/>
      <c r="E103" s="691"/>
      <c r="F103" s="688"/>
      <c r="G103" s="436"/>
      <c r="H103" s="628"/>
      <c r="I103" s="629"/>
      <c r="J103" s="629"/>
      <c r="K103" s="629"/>
      <c r="L103" s="629"/>
      <c r="M103" s="629"/>
      <c r="N103" s="629"/>
      <c r="O103" s="629"/>
      <c r="P103" s="629"/>
      <c r="Q103" s="629"/>
      <c r="R103" s="563"/>
    </row>
    <row r="104" spans="1:18" s="104" customFormat="1" ht="33" customHeight="1">
      <c r="A104" s="666"/>
      <c r="B104" s="122" t="s">
        <v>578</v>
      </c>
      <c r="C104" s="505"/>
      <c r="D104" s="669"/>
      <c r="E104" s="691"/>
      <c r="F104" s="678"/>
      <c r="G104" s="466"/>
      <c r="H104" s="630"/>
      <c r="I104" s="630"/>
      <c r="J104" s="630"/>
      <c r="K104" s="630"/>
      <c r="L104" s="630"/>
      <c r="M104" s="630"/>
      <c r="N104" s="630"/>
      <c r="O104" s="630"/>
      <c r="P104" s="630"/>
      <c r="Q104" s="630"/>
      <c r="R104" s="510"/>
    </row>
    <row r="105" spans="1:18" s="104" customFormat="1" ht="33" customHeight="1">
      <c r="A105" s="666"/>
      <c r="B105" s="122" t="s">
        <v>579</v>
      </c>
      <c r="C105" s="505"/>
      <c r="D105" s="669"/>
      <c r="E105" s="691"/>
      <c r="F105" s="678"/>
      <c r="G105" s="466"/>
      <c r="H105" s="630"/>
      <c r="I105" s="630"/>
      <c r="J105" s="630"/>
      <c r="K105" s="630"/>
      <c r="L105" s="630"/>
      <c r="M105" s="630"/>
      <c r="N105" s="630"/>
      <c r="O105" s="630"/>
      <c r="P105" s="630"/>
      <c r="Q105" s="630"/>
      <c r="R105" s="510"/>
    </row>
    <row r="106" spans="1:18" s="104" customFormat="1" ht="33" customHeight="1">
      <c r="A106" s="666"/>
      <c r="B106" s="122" t="s">
        <v>581</v>
      </c>
      <c r="C106" s="526"/>
      <c r="D106" s="669"/>
      <c r="E106" s="691"/>
      <c r="F106" s="678"/>
      <c r="G106" s="466"/>
      <c r="H106" s="630"/>
      <c r="I106" s="630"/>
      <c r="J106" s="630"/>
      <c r="K106" s="630"/>
      <c r="L106" s="630"/>
      <c r="M106" s="630"/>
      <c r="N106" s="630"/>
      <c r="O106" s="630"/>
      <c r="P106" s="630"/>
      <c r="Q106" s="630"/>
      <c r="R106" s="510"/>
    </row>
    <row r="107" spans="1:18" s="104" customFormat="1" ht="48" customHeight="1" thickBot="1">
      <c r="A107" s="667"/>
      <c r="B107" s="136" t="s">
        <v>74</v>
      </c>
      <c r="C107" s="527"/>
      <c r="D107" s="670"/>
      <c r="E107" s="663"/>
      <c r="F107" s="679"/>
      <c r="G107" s="467"/>
      <c r="H107" s="631"/>
      <c r="I107" s="631"/>
      <c r="J107" s="631"/>
      <c r="K107" s="631"/>
      <c r="L107" s="631"/>
      <c r="M107" s="631"/>
      <c r="N107" s="631"/>
      <c r="O107" s="631"/>
      <c r="P107" s="631"/>
      <c r="Q107" s="631"/>
      <c r="R107" s="511"/>
    </row>
    <row r="108" spans="1:18" s="104" customFormat="1" ht="33" customHeight="1">
      <c r="A108" s="665">
        <v>15</v>
      </c>
      <c r="B108" s="536" t="s">
        <v>582</v>
      </c>
      <c r="C108" s="668" t="s">
        <v>75</v>
      </c>
      <c r="D108" s="536"/>
      <c r="E108" s="645" t="s">
        <v>451</v>
      </c>
      <c r="F108" s="281" t="s">
        <v>111</v>
      </c>
      <c r="G108" s="456"/>
      <c r="H108" s="204"/>
      <c r="I108" s="110"/>
      <c r="J108" s="110"/>
      <c r="K108" s="110"/>
      <c r="L108" s="110"/>
      <c r="M108" s="110"/>
      <c r="N108" s="110"/>
      <c r="O108" s="110"/>
      <c r="P108" s="110"/>
      <c r="Q108" s="150"/>
      <c r="R108" s="383"/>
    </row>
    <row r="109" spans="1:18" s="104" customFormat="1" ht="33" customHeight="1">
      <c r="A109" s="666"/>
      <c r="B109" s="559" t="s">
        <v>583</v>
      </c>
      <c r="C109" s="692"/>
      <c r="D109" s="137"/>
      <c r="E109" s="691"/>
      <c r="F109" s="510" t="s">
        <v>112</v>
      </c>
      <c r="G109" s="468">
        <f>R109*J5</f>
        <v>0</v>
      </c>
      <c r="H109" s="127"/>
      <c r="I109" s="128"/>
      <c r="J109" s="128"/>
      <c r="K109" s="128">
        <v>0</v>
      </c>
      <c r="L109" s="128"/>
      <c r="M109" s="128"/>
      <c r="N109" s="128"/>
      <c r="O109" s="128"/>
      <c r="P109" s="128"/>
      <c r="Q109" s="355"/>
      <c r="R109" s="380">
        <v>0.5</v>
      </c>
    </row>
    <row r="110" spans="1:18" s="104" customFormat="1" ht="33" customHeight="1" thickBot="1">
      <c r="A110" s="666"/>
      <c r="B110" s="559" t="s">
        <v>402</v>
      </c>
      <c r="C110" s="692"/>
      <c r="D110" s="133"/>
      <c r="E110" s="691"/>
      <c r="F110" s="282" t="s">
        <v>20</v>
      </c>
      <c r="G110" s="497">
        <f>R110*J5</f>
        <v>0</v>
      </c>
      <c r="H110" s="127"/>
      <c r="I110" s="128"/>
      <c r="J110" s="128"/>
      <c r="K110" s="128"/>
      <c r="L110" s="128"/>
      <c r="M110" s="128"/>
      <c r="N110" s="128">
        <v>0</v>
      </c>
      <c r="O110" s="128"/>
      <c r="P110" s="131"/>
      <c r="Q110" s="355"/>
      <c r="R110" s="380">
        <v>1.4</v>
      </c>
    </row>
    <row r="111" spans="1:18" s="104" customFormat="1" ht="33" customHeight="1">
      <c r="A111" s="666"/>
      <c r="B111" s="505" t="s">
        <v>584</v>
      </c>
      <c r="C111" s="692"/>
      <c r="D111" s="694" t="s">
        <v>610</v>
      </c>
      <c r="E111" s="691"/>
      <c r="F111" s="696"/>
      <c r="G111" s="434"/>
      <c r="H111" s="628"/>
      <c r="I111" s="628"/>
      <c r="J111" s="628"/>
      <c r="K111" s="628"/>
      <c r="L111" s="628"/>
      <c r="M111" s="628"/>
      <c r="N111" s="628"/>
      <c r="O111" s="628"/>
      <c r="P111" s="628"/>
      <c r="Q111" s="628"/>
      <c r="R111" s="535"/>
    </row>
    <row r="112" spans="1:18" s="104" customFormat="1" ht="33" customHeight="1" thickBot="1">
      <c r="A112" s="667"/>
      <c r="B112" s="567" t="s">
        <v>403</v>
      </c>
      <c r="C112" s="681"/>
      <c r="D112" s="695"/>
      <c r="E112" s="663"/>
      <c r="F112" s="697"/>
      <c r="G112" s="435"/>
      <c r="H112" s="635"/>
      <c r="I112" s="635"/>
      <c r="J112" s="635"/>
      <c r="K112" s="635"/>
      <c r="L112" s="635"/>
      <c r="M112" s="635"/>
      <c r="N112" s="635"/>
      <c r="O112" s="635"/>
      <c r="P112" s="635"/>
      <c r="Q112" s="635"/>
      <c r="R112" s="566"/>
    </row>
    <row r="113" spans="1:18" s="104" customFormat="1" ht="33" customHeight="1">
      <c r="A113" s="665">
        <v>16</v>
      </c>
      <c r="B113" s="536" t="s">
        <v>582</v>
      </c>
      <c r="C113" s="504"/>
      <c r="D113" s="536"/>
      <c r="E113" s="645" t="s">
        <v>451</v>
      </c>
      <c r="F113" s="102" t="s">
        <v>111</v>
      </c>
      <c r="G113" s="456"/>
      <c r="H113" s="173"/>
      <c r="I113" s="138"/>
      <c r="J113" s="138"/>
      <c r="K113" s="138"/>
      <c r="L113" s="138"/>
      <c r="M113" s="138"/>
      <c r="N113" s="138"/>
      <c r="O113" s="138"/>
      <c r="P113" s="138"/>
      <c r="Q113" s="168"/>
      <c r="R113" s="384"/>
    </row>
    <row r="114" spans="1:18" s="104" customFormat="1" ht="33" customHeight="1">
      <c r="A114" s="666"/>
      <c r="B114" s="559" t="s">
        <v>402</v>
      </c>
      <c r="C114" s="526"/>
      <c r="D114" s="111"/>
      <c r="E114" s="666"/>
      <c r="F114" s="557" t="s">
        <v>112</v>
      </c>
      <c r="G114" s="468"/>
      <c r="H114" s="169"/>
      <c r="I114" s="139"/>
      <c r="J114" s="139"/>
      <c r="K114" s="139"/>
      <c r="L114" s="139"/>
      <c r="M114" s="139"/>
      <c r="N114" s="139"/>
      <c r="O114" s="139"/>
      <c r="P114" s="139"/>
      <c r="Q114" s="170"/>
      <c r="R114" s="385"/>
    </row>
    <row r="115" spans="1:18" s="104" customFormat="1" ht="33" customHeight="1" thickBot="1">
      <c r="A115" s="666"/>
      <c r="B115" s="505" t="s">
        <v>584</v>
      </c>
      <c r="C115" s="505"/>
      <c r="D115" s="222"/>
      <c r="E115" s="666"/>
      <c r="F115" s="107" t="s">
        <v>20</v>
      </c>
      <c r="G115" s="497">
        <f>R115*J5</f>
        <v>0</v>
      </c>
      <c r="H115" s="178"/>
      <c r="I115" s="140"/>
      <c r="J115" s="140"/>
      <c r="K115" s="140"/>
      <c r="L115" s="140"/>
      <c r="M115" s="140"/>
      <c r="N115" s="140">
        <v>0</v>
      </c>
      <c r="O115" s="140"/>
      <c r="P115" s="141"/>
      <c r="Q115" s="177"/>
      <c r="R115" s="386">
        <v>1.2</v>
      </c>
    </row>
    <row r="116" spans="1:18" s="104" customFormat="1" ht="33" customHeight="1">
      <c r="A116" s="666"/>
      <c r="B116" s="567" t="s">
        <v>403</v>
      </c>
      <c r="C116" s="505" t="s">
        <v>77</v>
      </c>
      <c r="D116" s="223" t="s">
        <v>78</v>
      </c>
      <c r="E116" s="666"/>
      <c r="F116" s="665"/>
      <c r="G116" s="436"/>
      <c r="H116" s="632"/>
      <c r="I116" s="633"/>
      <c r="J116" s="633"/>
      <c r="K116" s="633"/>
      <c r="L116" s="633"/>
      <c r="M116" s="633"/>
      <c r="N116" s="633"/>
      <c r="O116" s="633"/>
      <c r="P116" s="633"/>
      <c r="Q116" s="633"/>
      <c r="R116" s="503"/>
    </row>
    <row r="117" spans="1:18" s="104" customFormat="1" ht="51" customHeight="1" thickBot="1">
      <c r="A117" s="667"/>
      <c r="B117" s="568" t="s">
        <v>404</v>
      </c>
      <c r="C117" s="506" t="s">
        <v>79</v>
      </c>
      <c r="D117" s="560" t="s">
        <v>611</v>
      </c>
      <c r="E117" s="667"/>
      <c r="F117" s="663"/>
      <c r="G117" s="462"/>
      <c r="H117" s="634"/>
      <c r="I117" s="634"/>
      <c r="J117" s="634"/>
      <c r="K117" s="634"/>
      <c r="L117" s="634"/>
      <c r="M117" s="634"/>
      <c r="N117" s="634"/>
      <c r="O117" s="634"/>
      <c r="P117" s="634"/>
      <c r="Q117" s="634"/>
      <c r="R117" s="508"/>
    </row>
    <row r="118" spans="1:18" s="104" customFormat="1" ht="33" customHeight="1">
      <c r="A118" s="665">
        <v>17</v>
      </c>
      <c r="B118" s="536" t="s">
        <v>80</v>
      </c>
      <c r="C118" s="668" t="s">
        <v>79</v>
      </c>
      <c r="D118" s="536"/>
      <c r="E118" s="645" t="s">
        <v>451</v>
      </c>
      <c r="F118" s="102" t="s">
        <v>111</v>
      </c>
      <c r="G118" s="456"/>
      <c r="H118" s="204"/>
      <c r="I118" s="110"/>
      <c r="J118" s="110"/>
      <c r="K118" s="110"/>
      <c r="L118" s="110"/>
      <c r="M118" s="110"/>
      <c r="N118" s="110"/>
      <c r="O118" s="110"/>
      <c r="P118" s="110"/>
      <c r="Q118" s="150"/>
      <c r="R118" s="383"/>
    </row>
    <row r="119" spans="1:18" s="104" customFormat="1" ht="33" customHeight="1">
      <c r="A119" s="666"/>
      <c r="B119" s="559" t="s">
        <v>81</v>
      </c>
      <c r="C119" s="692"/>
      <c r="D119" s="137"/>
      <c r="E119" s="691"/>
      <c r="F119" s="557" t="s">
        <v>112</v>
      </c>
      <c r="G119" s="468"/>
      <c r="H119" s="127"/>
      <c r="I119" s="128"/>
      <c r="J119" s="128"/>
      <c r="K119" s="128"/>
      <c r="L119" s="128"/>
      <c r="M119" s="128"/>
      <c r="N119" s="128"/>
      <c r="O119" s="128"/>
      <c r="P119" s="128"/>
      <c r="Q119" s="355"/>
      <c r="R119" s="380"/>
    </row>
    <row r="120" spans="1:18" s="104" customFormat="1" ht="33" customHeight="1" thickBot="1">
      <c r="A120" s="666"/>
      <c r="B120" s="505" t="s">
        <v>82</v>
      </c>
      <c r="C120" s="692"/>
      <c r="D120" s="133" t="s">
        <v>83</v>
      </c>
      <c r="E120" s="691"/>
      <c r="F120" s="107" t="s">
        <v>20</v>
      </c>
      <c r="G120" s="497">
        <f>R120*J5</f>
        <v>0</v>
      </c>
      <c r="H120" s="127"/>
      <c r="I120" s="128"/>
      <c r="J120" s="128"/>
      <c r="K120" s="128"/>
      <c r="L120" s="128"/>
      <c r="M120" s="128"/>
      <c r="N120" s="128">
        <v>0</v>
      </c>
      <c r="O120" s="128"/>
      <c r="P120" s="131"/>
      <c r="Q120" s="355"/>
      <c r="R120" s="380">
        <v>1.1000000000000001</v>
      </c>
    </row>
    <row r="121" spans="1:18" s="104" customFormat="1" ht="33" customHeight="1">
      <c r="A121" s="666"/>
      <c r="B121" s="567" t="s">
        <v>84</v>
      </c>
      <c r="C121" s="692"/>
      <c r="D121" s="694"/>
      <c r="E121" s="691"/>
      <c r="F121" s="696"/>
      <c r="G121" s="434"/>
      <c r="H121" s="628"/>
      <c r="I121" s="628"/>
      <c r="J121" s="628"/>
      <c r="K121" s="628"/>
      <c r="L121" s="628"/>
      <c r="M121" s="628"/>
      <c r="N121" s="628"/>
      <c r="O121" s="628"/>
      <c r="P121" s="628"/>
      <c r="Q121" s="628"/>
      <c r="R121" s="535"/>
    </row>
    <row r="122" spans="1:18" s="104" customFormat="1" ht="33" customHeight="1">
      <c r="A122" s="666"/>
      <c r="B122" s="567" t="s">
        <v>85</v>
      </c>
      <c r="C122" s="692"/>
      <c r="D122" s="698"/>
      <c r="E122" s="691"/>
      <c r="F122" s="699"/>
      <c r="G122" s="437"/>
      <c r="H122" s="675"/>
      <c r="I122" s="675"/>
      <c r="J122" s="675"/>
      <c r="K122" s="675"/>
      <c r="L122" s="675"/>
      <c r="M122" s="675"/>
      <c r="N122" s="675"/>
      <c r="O122" s="675"/>
      <c r="P122" s="675"/>
      <c r="Q122" s="675"/>
      <c r="R122" s="565"/>
    </row>
    <row r="123" spans="1:18" s="104" customFormat="1" ht="81.75" customHeight="1">
      <c r="A123" s="666"/>
      <c r="B123" s="142" t="s">
        <v>585</v>
      </c>
      <c r="C123" s="692"/>
      <c r="D123" s="698"/>
      <c r="E123" s="691"/>
      <c r="F123" s="699"/>
      <c r="G123" s="437"/>
      <c r="H123" s="675"/>
      <c r="I123" s="675"/>
      <c r="J123" s="675"/>
      <c r="K123" s="675"/>
      <c r="L123" s="675"/>
      <c r="M123" s="675"/>
      <c r="N123" s="675"/>
      <c r="O123" s="675"/>
      <c r="P123" s="675"/>
      <c r="Q123" s="675"/>
      <c r="R123" s="565"/>
    </row>
    <row r="124" spans="1:18" s="104" customFormat="1" ht="51" customHeight="1" thickBot="1">
      <c r="A124" s="667"/>
      <c r="B124" s="560" t="s">
        <v>586</v>
      </c>
      <c r="C124" s="681"/>
      <c r="D124" s="695"/>
      <c r="E124" s="663"/>
      <c r="F124" s="679"/>
      <c r="G124" s="467"/>
      <c r="H124" s="631"/>
      <c r="I124" s="631"/>
      <c r="J124" s="631"/>
      <c r="K124" s="631"/>
      <c r="L124" s="631"/>
      <c r="M124" s="631"/>
      <c r="N124" s="631"/>
      <c r="O124" s="631"/>
      <c r="P124" s="631"/>
      <c r="Q124" s="631"/>
      <c r="R124" s="511"/>
    </row>
    <row r="125" spans="1:18" s="104" customFormat="1" ht="33" customHeight="1">
      <c r="A125" s="665">
        <v>18</v>
      </c>
      <c r="B125" s="536" t="s">
        <v>587</v>
      </c>
      <c r="C125" s="504"/>
      <c r="D125" s="536"/>
      <c r="E125" s="645" t="s">
        <v>451</v>
      </c>
      <c r="F125" s="102" t="s">
        <v>111</v>
      </c>
      <c r="G125" s="456"/>
      <c r="H125" s="204"/>
      <c r="I125" s="103"/>
      <c r="J125" s="110"/>
      <c r="K125" s="110"/>
      <c r="L125" s="110"/>
      <c r="M125" s="110"/>
      <c r="N125" s="110"/>
      <c r="O125" s="110"/>
      <c r="P125" s="110"/>
      <c r="Q125" s="150"/>
      <c r="R125" s="383"/>
    </row>
    <row r="126" spans="1:18" s="104" customFormat="1" ht="33" customHeight="1">
      <c r="A126" s="666"/>
      <c r="B126" s="553" t="s">
        <v>588</v>
      </c>
      <c r="C126" s="505"/>
      <c r="D126" s="133"/>
      <c r="E126" s="691"/>
      <c r="F126" s="557" t="s">
        <v>112</v>
      </c>
      <c r="G126" s="468">
        <f>R126*J5</f>
        <v>0</v>
      </c>
      <c r="H126" s="127"/>
      <c r="I126" s="128"/>
      <c r="J126" s="128"/>
      <c r="K126" s="128">
        <v>0</v>
      </c>
      <c r="L126" s="113"/>
      <c r="M126" s="128"/>
      <c r="N126" s="128"/>
      <c r="O126" s="128"/>
      <c r="P126" s="128"/>
      <c r="Q126" s="355"/>
      <c r="R126" s="380">
        <v>2.1</v>
      </c>
    </row>
    <row r="127" spans="1:18" s="104" customFormat="1" ht="33" customHeight="1" thickBot="1">
      <c r="A127" s="666"/>
      <c r="B127" s="559" t="s">
        <v>86</v>
      </c>
      <c r="C127" s="505"/>
      <c r="D127" s="562"/>
      <c r="E127" s="691"/>
      <c r="F127" s="107" t="s">
        <v>20</v>
      </c>
      <c r="G127" s="497">
        <f>R127*J5</f>
        <v>0</v>
      </c>
      <c r="H127" s="143"/>
      <c r="I127" s="131"/>
      <c r="J127" s="131"/>
      <c r="K127" s="131"/>
      <c r="L127" s="131"/>
      <c r="M127" s="131"/>
      <c r="N127" s="131">
        <v>0</v>
      </c>
      <c r="O127" s="131"/>
      <c r="P127" s="131"/>
      <c r="Q127" s="356"/>
      <c r="R127" s="382">
        <v>3.5</v>
      </c>
    </row>
    <row r="128" spans="1:18" s="104" customFormat="1" ht="34.5" customHeight="1">
      <c r="A128" s="666"/>
      <c r="B128" s="559" t="s">
        <v>589</v>
      </c>
      <c r="C128" s="505" t="s">
        <v>87</v>
      </c>
      <c r="D128" s="559" t="s">
        <v>612</v>
      </c>
      <c r="E128" s="691"/>
      <c r="F128" s="665"/>
      <c r="G128" s="436"/>
      <c r="H128" s="700"/>
      <c r="I128" s="633"/>
      <c r="J128" s="633"/>
      <c r="K128" s="633"/>
      <c r="L128" s="633"/>
      <c r="M128" s="633"/>
      <c r="N128" s="633"/>
      <c r="O128" s="633"/>
      <c r="P128" s="633"/>
      <c r="Q128" s="633"/>
      <c r="R128" s="503"/>
    </row>
    <row r="129" spans="1:18" s="104" customFormat="1" ht="33" customHeight="1">
      <c r="A129" s="666"/>
      <c r="B129" s="559" t="s">
        <v>590</v>
      </c>
      <c r="C129" s="505" t="s">
        <v>79</v>
      </c>
      <c r="D129" s="559" t="s">
        <v>88</v>
      </c>
      <c r="E129" s="691"/>
      <c r="F129" s="691"/>
      <c r="G129" s="472"/>
      <c r="H129" s="701"/>
      <c r="I129" s="701"/>
      <c r="J129" s="701"/>
      <c r="K129" s="701"/>
      <c r="L129" s="701"/>
      <c r="M129" s="701"/>
      <c r="N129" s="701"/>
      <c r="O129" s="701"/>
      <c r="P129" s="701"/>
      <c r="Q129" s="701"/>
      <c r="R129" s="507"/>
    </row>
    <row r="130" spans="1:18" s="104" customFormat="1" ht="33" customHeight="1">
      <c r="A130" s="666"/>
      <c r="B130" s="559" t="s">
        <v>591</v>
      </c>
      <c r="C130" s="505"/>
      <c r="D130" s="559"/>
      <c r="E130" s="691"/>
      <c r="F130" s="691"/>
      <c r="G130" s="472"/>
      <c r="H130" s="701"/>
      <c r="I130" s="701"/>
      <c r="J130" s="701"/>
      <c r="K130" s="701"/>
      <c r="L130" s="701"/>
      <c r="M130" s="701"/>
      <c r="N130" s="701"/>
      <c r="O130" s="701"/>
      <c r="P130" s="701"/>
      <c r="Q130" s="701"/>
      <c r="R130" s="507"/>
    </row>
    <row r="131" spans="1:18" s="104" customFormat="1" ht="45" customHeight="1" thickBot="1">
      <c r="A131" s="666"/>
      <c r="B131" s="560" t="s">
        <v>89</v>
      </c>
      <c r="C131" s="505"/>
      <c r="D131" s="559"/>
      <c r="E131" s="691"/>
      <c r="F131" s="691"/>
      <c r="G131" s="472"/>
      <c r="H131" s="701"/>
      <c r="I131" s="701"/>
      <c r="J131" s="701"/>
      <c r="K131" s="701"/>
      <c r="L131" s="701"/>
      <c r="M131" s="701"/>
      <c r="N131" s="701"/>
      <c r="O131" s="701"/>
      <c r="P131" s="701"/>
      <c r="Q131" s="701"/>
      <c r="R131" s="507"/>
    </row>
    <row r="132" spans="1:18" s="104" customFormat="1" ht="33" customHeight="1">
      <c r="A132" s="665">
        <v>19</v>
      </c>
      <c r="B132" s="536" t="s">
        <v>90</v>
      </c>
      <c r="C132" s="668" t="s">
        <v>91</v>
      </c>
      <c r="D132" s="561"/>
      <c r="E132" s="645" t="s">
        <v>451</v>
      </c>
      <c r="F132" s="102" t="s">
        <v>111</v>
      </c>
      <c r="G132" s="456"/>
      <c r="H132" s="109"/>
      <c r="I132" s="103"/>
      <c r="J132" s="103"/>
      <c r="K132" s="103"/>
      <c r="L132" s="103"/>
      <c r="M132" s="103"/>
      <c r="N132" s="103"/>
      <c r="O132" s="103"/>
      <c r="P132" s="512"/>
      <c r="Q132" s="156"/>
      <c r="R132" s="376"/>
    </row>
    <row r="133" spans="1:18" s="104" customFormat="1" ht="33" customHeight="1">
      <c r="A133" s="666"/>
      <c r="B133" s="559" t="s">
        <v>92</v>
      </c>
      <c r="C133" s="669"/>
      <c r="D133" s="117"/>
      <c r="E133" s="646"/>
      <c r="F133" s="557" t="s">
        <v>112</v>
      </c>
      <c r="G133" s="468"/>
      <c r="H133" s="129"/>
      <c r="I133" s="113"/>
      <c r="J133" s="113"/>
      <c r="K133" s="113"/>
      <c r="L133" s="113"/>
      <c r="M133" s="113"/>
      <c r="N133" s="113"/>
      <c r="O133" s="113"/>
      <c r="P133" s="113"/>
      <c r="Q133" s="151"/>
      <c r="R133" s="381"/>
    </row>
    <row r="134" spans="1:18" s="104" customFormat="1" ht="33" customHeight="1" thickBot="1">
      <c r="A134" s="666"/>
      <c r="B134" s="559" t="s">
        <v>592</v>
      </c>
      <c r="C134" s="669"/>
      <c r="D134" s="560"/>
      <c r="E134" s="646"/>
      <c r="F134" s="107" t="s">
        <v>20</v>
      </c>
      <c r="G134" s="497">
        <f>R134*J5</f>
        <v>0</v>
      </c>
      <c r="H134" s="126"/>
      <c r="I134" s="114"/>
      <c r="J134" s="114"/>
      <c r="K134" s="114"/>
      <c r="L134" s="114"/>
      <c r="M134" s="114"/>
      <c r="N134" s="114">
        <v>0</v>
      </c>
      <c r="O134" s="114"/>
      <c r="P134" s="114"/>
      <c r="Q134" s="158"/>
      <c r="R134" s="379">
        <v>1.3</v>
      </c>
    </row>
    <row r="135" spans="1:18" s="104" customFormat="1" ht="48" customHeight="1" thickBot="1">
      <c r="A135" s="667"/>
      <c r="B135" s="560" t="s">
        <v>593</v>
      </c>
      <c r="C135" s="670"/>
      <c r="D135" s="144" t="s">
        <v>93</v>
      </c>
      <c r="E135" s="647"/>
      <c r="F135" s="132"/>
      <c r="G135" s="470"/>
      <c r="H135" s="635"/>
      <c r="I135" s="635"/>
      <c r="J135" s="635"/>
      <c r="K135" s="635"/>
      <c r="L135" s="635"/>
      <c r="M135" s="635"/>
      <c r="N135" s="635"/>
      <c r="O135" s="635"/>
      <c r="P135" s="635"/>
      <c r="Q135" s="635"/>
      <c r="R135" s="558"/>
    </row>
    <row r="136" spans="1:18" s="104" customFormat="1" ht="33" customHeight="1">
      <c r="A136" s="665">
        <v>20</v>
      </c>
      <c r="B136" s="536" t="s">
        <v>594</v>
      </c>
      <c r="C136" s="668" t="s">
        <v>103</v>
      </c>
      <c r="D136" s="561" t="s">
        <v>94</v>
      </c>
      <c r="E136" s="645" t="s">
        <v>607</v>
      </c>
      <c r="F136" s="102" t="s">
        <v>111</v>
      </c>
      <c r="G136" s="456">
        <f>R136*J5</f>
        <v>0</v>
      </c>
      <c r="H136" s="109"/>
      <c r="I136" s="103"/>
      <c r="J136" s="103">
        <v>0</v>
      </c>
      <c r="K136" s="103"/>
      <c r="L136" s="103"/>
      <c r="M136" s="103"/>
      <c r="N136" s="103"/>
      <c r="O136" s="103"/>
      <c r="P136" s="512"/>
      <c r="Q136" s="156"/>
      <c r="R136" s="376">
        <v>1.6</v>
      </c>
    </row>
    <row r="137" spans="1:18" s="104" customFormat="1" ht="33" customHeight="1">
      <c r="A137" s="666"/>
      <c r="B137" s="553" t="s">
        <v>423</v>
      </c>
      <c r="C137" s="669"/>
      <c r="D137" s="117"/>
      <c r="E137" s="646"/>
      <c r="F137" s="557" t="s">
        <v>112</v>
      </c>
      <c r="G137" s="468"/>
      <c r="H137" s="129"/>
      <c r="I137" s="113"/>
      <c r="J137" s="113"/>
      <c r="K137" s="113"/>
      <c r="L137" s="113"/>
      <c r="M137" s="113"/>
      <c r="N137" s="113"/>
      <c r="O137" s="113"/>
      <c r="P137" s="113"/>
      <c r="Q137" s="151"/>
      <c r="R137" s="381"/>
    </row>
    <row r="138" spans="1:18" s="104" customFormat="1" ht="33" customHeight="1" thickBot="1">
      <c r="A138" s="666"/>
      <c r="B138" s="559" t="s">
        <v>95</v>
      </c>
      <c r="C138" s="669"/>
      <c r="D138" s="560"/>
      <c r="E138" s="646"/>
      <c r="F138" s="107" t="s">
        <v>20</v>
      </c>
      <c r="G138" s="497"/>
      <c r="H138" s="126"/>
      <c r="I138" s="114"/>
      <c r="J138" s="114"/>
      <c r="K138" s="114"/>
      <c r="L138" s="114"/>
      <c r="M138" s="114"/>
      <c r="N138" s="114"/>
      <c r="O138" s="114"/>
      <c r="P138" s="114"/>
      <c r="Q138" s="158"/>
      <c r="R138" s="379"/>
    </row>
    <row r="139" spans="1:18" s="104" customFormat="1" ht="33" customHeight="1">
      <c r="A139" s="666"/>
      <c r="B139" s="559" t="s">
        <v>96</v>
      </c>
      <c r="C139" s="669"/>
      <c r="D139" s="671" t="s">
        <v>31</v>
      </c>
      <c r="E139" s="646"/>
      <c r="F139" s="664"/>
      <c r="G139" s="464"/>
      <c r="H139" s="675"/>
      <c r="I139" s="675"/>
      <c r="J139" s="675"/>
      <c r="K139" s="675"/>
      <c r="L139" s="675"/>
      <c r="M139" s="675"/>
      <c r="N139" s="675"/>
      <c r="O139" s="675"/>
      <c r="P139" s="675"/>
      <c r="Q139" s="675"/>
      <c r="R139" s="557"/>
    </row>
    <row r="140" spans="1:18" s="104" customFormat="1" ht="33" customHeight="1">
      <c r="A140" s="666"/>
      <c r="B140" s="559" t="s">
        <v>595</v>
      </c>
      <c r="C140" s="669"/>
      <c r="D140" s="676"/>
      <c r="E140" s="646"/>
      <c r="F140" s="674"/>
      <c r="G140" s="464"/>
      <c r="H140" s="675"/>
      <c r="I140" s="675"/>
      <c r="J140" s="675"/>
      <c r="K140" s="675"/>
      <c r="L140" s="675"/>
      <c r="M140" s="675"/>
      <c r="N140" s="675"/>
      <c r="O140" s="675"/>
      <c r="P140" s="675"/>
      <c r="Q140" s="675"/>
      <c r="R140" s="557"/>
    </row>
    <row r="141" spans="1:18" s="104" customFormat="1" ht="33" customHeight="1">
      <c r="A141" s="666"/>
      <c r="B141" s="559" t="s">
        <v>46</v>
      </c>
      <c r="C141" s="669"/>
      <c r="D141" s="676"/>
      <c r="E141" s="646"/>
      <c r="F141" s="674"/>
      <c r="G141" s="464"/>
      <c r="H141" s="675"/>
      <c r="I141" s="675"/>
      <c r="J141" s="675"/>
      <c r="K141" s="675"/>
      <c r="L141" s="675"/>
      <c r="M141" s="675"/>
      <c r="N141" s="675"/>
      <c r="O141" s="675"/>
      <c r="P141" s="675"/>
      <c r="Q141" s="675"/>
      <c r="R141" s="557"/>
    </row>
    <row r="142" spans="1:18" s="104" customFormat="1" ht="45" customHeight="1" thickBot="1">
      <c r="A142" s="667"/>
      <c r="B142" s="560" t="s">
        <v>97</v>
      </c>
      <c r="C142" s="670"/>
      <c r="D142" s="677"/>
      <c r="E142" s="647"/>
      <c r="F142" s="679"/>
      <c r="G142" s="467"/>
      <c r="H142" s="635"/>
      <c r="I142" s="635"/>
      <c r="J142" s="635"/>
      <c r="K142" s="635"/>
      <c r="L142" s="635"/>
      <c r="M142" s="635"/>
      <c r="N142" s="635"/>
      <c r="O142" s="635"/>
      <c r="P142" s="635"/>
      <c r="Q142" s="635"/>
      <c r="R142" s="511"/>
    </row>
    <row r="143" spans="1:18" s="104" customFormat="1" ht="33" customHeight="1">
      <c r="A143" s="665">
        <v>21</v>
      </c>
      <c r="B143" s="536" t="s">
        <v>415</v>
      </c>
      <c r="C143" s="668" t="s">
        <v>103</v>
      </c>
      <c r="D143" s="536" t="s">
        <v>98</v>
      </c>
      <c r="E143" s="645" t="s">
        <v>17</v>
      </c>
      <c r="F143" s="102" t="s">
        <v>111</v>
      </c>
      <c r="G143" s="456">
        <f>R143*J5</f>
        <v>0</v>
      </c>
      <c r="H143" s="109"/>
      <c r="I143" s="103"/>
      <c r="J143" s="103">
        <v>0</v>
      </c>
      <c r="K143" s="103"/>
      <c r="L143" s="103"/>
      <c r="M143" s="103"/>
      <c r="N143" s="103"/>
      <c r="O143" s="512"/>
      <c r="P143" s="103"/>
      <c r="Q143" s="156"/>
      <c r="R143" s="376">
        <v>1.8</v>
      </c>
    </row>
    <row r="144" spans="1:18" s="104" customFormat="1" ht="33" customHeight="1">
      <c r="A144" s="666"/>
      <c r="B144" s="553" t="s">
        <v>429</v>
      </c>
      <c r="C144" s="669"/>
      <c r="D144" s="117"/>
      <c r="E144" s="646"/>
      <c r="F144" s="557" t="s">
        <v>112</v>
      </c>
      <c r="G144" s="468"/>
      <c r="H144" s="129"/>
      <c r="I144" s="113"/>
      <c r="J144" s="113"/>
      <c r="K144" s="113"/>
      <c r="L144" s="113"/>
      <c r="M144" s="113"/>
      <c r="N144" s="113"/>
      <c r="O144" s="113"/>
      <c r="P144" s="113"/>
      <c r="Q144" s="151"/>
      <c r="R144" s="381"/>
    </row>
    <row r="145" spans="1:18" s="104" customFormat="1" ht="33" customHeight="1" thickBot="1">
      <c r="A145" s="666"/>
      <c r="B145" s="559" t="s">
        <v>99</v>
      </c>
      <c r="C145" s="669"/>
      <c r="D145" s="560"/>
      <c r="E145" s="646"/>
      <c r="F145" s="107" t="s">
        <v>20</v>
      </c>
      <c r="G145" s="497"/>
      <c r="H145" s="126"/>
      <c r="I145" s="114"/>
      <c r="J145" s="114"/>
      <c r="K145" s="114"/>
      <c r="L145" s="114"/>
      <c r="M145" s="114"/>
      <c r="N145" s="114"/>
      <c r="O145" s="114"/>
      <c r="P145" s="114"/>
      <c r="Q145" s="158"/>
      <c r="R145" s="379"/>
    </row>
    <row r="146" spans="1:18" s="104" customFormat="1" ht="33" customHeight="1">
      <c r="A146" s="666"/>
      <c r="B146" s="559" t="s">
        <v>100</v>
      </c>
      <c r="C146" s="669"/>
      <c r="D146" s="671" t="s">
        <v>613</v>
      </c>
      <c r="E146" s="646"/>
      <c r="F146" s="664"/>
      <c r="G146" s="461"/>
      <c r="H146" s="628"/>
      <c r="I146" s="628"/>
      <c r="J146" s="628"/>
      <c r="K146" s="628"/>
      <c r="L146" s="628"/>
      <c r="M146" s="628"/>
      <c r="N146" s="628"/>
      <c r="O146" s="628"/>
      <c r="P146" s="628"/>
      <c r="Q146" s="628"/>
      <c r="R146" s="509"/>
    </row>
    <row r="147" spans="1:18" s="104" customFormat="1" ht="33" customHeight="1">
      <c r="A147" s="666"/>
      <c r="B147" s="559" t="s">
        <v>596</v>
      </c>
      <c r="C147" s="669"/>
      <c r="D147" s="676"/>
      <c r="E147" s="646"/>
      <c r="F147" s="674"/>
      <c r="G147" s="464"/>
      <c r="H147" s="675"/>
      <c r="I147" s="675"/>
      <c r="J147" s="675"/>
      <c r="K147" s="675"/>
      <c r="L147" s="675"/>
      <c r="M147" s="675"/>
      <c r="N147" s="675"/>
      <c r="O147" s="675"/>
      <c r="P147" s="675"/>
      <c r="Q147" s="675"/>
      <c r="R147" s="557"/>
    </row>
    <row r="148" spans="1:18" s="104" customFormat="1" ht="51" customHeight="1" thickBot="1">
      <c r="A148" s="667"/>
      <c r="B148" s="560" t="s">
        <v>101</v>
      </c>
      <c r="C148" s="670"/>
      <c r="D148" s="677"/>
      <c r="E148" s="647"/>
      <c r="F148" s="693"/>
      <c r="G148" s="470"/>
      <c r="H148" s="635"/>
      <c r="I148" s="635"/>
      <c r="J148" s="635"/>
      <c r="K148" s="635"/>
      <c r="L148" s="635"/>
      <c r="M148" s="635"/>
      <c r="N148" s="635"/>
      <c r="O148" s="635"/>
      <c r="P148" s="635"/>
      <c r="Q148" s="635"/>
      <c r="R148" s="558"/>
    </row>
    <row r="149" spans="1:18" s="104" customFormat="1" ht="33" customHeight="1">
      <c r="A149" s="665">
        <v>22</v>
      </c>
      <c r="B149" s="559" t="s">
        <v>424</v>
      </c>
      <c r="C149" s="668" t="s">
        <v>103</v>
      </c>
      <c r="D149" s="536" t="s">
        <v>431</v>
      </c>
      <c r="E149" s="645" t="s">
        <v>17</v>
      </c>
      <c r="F149" s="102" t="s">
        <v>111</v>
      </c>
      <c r="G149" s="456">
        <f>R149*J5</f>
        <v>0</v>
      </c>
      <c r="H149" s="109"/>
      <c r="I149" s="103"/>
      <c r="J149" s="103">
        <v>0</v>
      </c>
      <c r="K149" s="103"/>
      <c r="L149" s="103"/>
      <c r="M149" s="103"/>
      <c r="N149" s="103"/>
      <c r="O149" s="512"/>
      <c r="P149" s="103"/>
      <c r="Q149" s="156"/>
      <c r="R149" s="376">
        <v>0.5</v>
      </c>
    </row>
    <row r="150" spans="1:18" s="104" customFormat="1" ht="33" customHeight="1">
      <c r="A150" s="666"/>
      <c r="B150" s="559" t="s">
        <v>430</v>
      </c>
      <c r="C150" s="669"/>
      <c r="D150" s="117"/>
      <c r="E150" s="646"/>
      <c r="F150" s="557" t="s">
        <v>112</v>
      </c>
      <c r="G150" s="468"/>
      <c r="H150" s="129"/>
      <c r="I150" s="113"/>
      <c r="J150" s="113"/>
      <c r="K150" s="113"/>
      <c r="L150" s="113"/>
      <c r="M150" s="113"/>
      <c r="N150" s="113"/>
      <c r="O150" s="113"/>
      <c r="P150" s="113"/>
      <c r="Q150" s="151"/>
      <c r="R150" s="381"/>
    </row>
    <row r="151" spans="1:18" s="104" customFormat="1" ht="33" customHeight="1" thickBot="1">
      <c r="A151" s="666"/>
      <c r="B151" s="559" t="s">
        <v>425</v>
      </c>
      <c r="C151" s="669"/>
      <c r="D151" s="560"/>
      <c r="E151" s="646"/>
      <c r="F151" s="107" t="s">
        <v>20</v>
      </c>
      <c r="G151" s="497">
        <f>R151*J5</f>
        <v>0</v>
      </c>
      <c r="H151" s="126"/>
      <c r="I151" s="114"/>
      <c r="J151" s="114"/>
      <c r="K151" s="114"/>
      <c r="L151" s="114"/>
      <c r="M151" s="114"/>
      <c r="N151" s="114"/>
      <c r="O151" s="114"/>
      <c r="P151" s="114"/>
      <c r="Q151" s="158">
        <v>0</v>
      </c>
      <c r="R151" s="379">
        <v>1.5</v>
      </c>
    </row>
    <row r="152" spans="1:18" s="104" customFormat="1" ht="33" customHeight="1">
      <c r="A152" s="666"/>
      <c r="B152" s="559" t="s">
        <v>426</v>
      </c>
      <c r="C152" s="669"/>
      <c r="D152" s="671" t="s">
        <v>409</v>
      </c>
      <c r="E152" s="646"/>
      <c r="F152" s="664"/>
      <c r="G152" s="461"/>
      <c r="H152" s="628"/>
      <c r="I152" s="628"/>
      <c r="J152" s="628"/>
      <c r="K152" s="628"/>
      <c r="L152" s="628"/>
      <c r="M152" s="628"/>
      <c r="N152" s="628"/>
      <c r="O152" s="628"/>
      <c r="P152" s="628"/>
      <c r="Q152" s="628"/>
      <c r="R152" s="509"/>
    </row>
    <row r="153" spans="1:18" s="104" customFormat="1" ht="33" customHeight="1">
      <c r="A153" s="666"/>
      <c r="B153" s="559" t="s">
        <v>427</v>
      </c>
      <c r="C153" s="669"/>
      <c r="D153" s="676"/>
      <c r="E153" s="646"/>
      <c r="F153" s="674"/>
      <c r="G153" s="464"/>
      <c r="H153" s="675"/>
      <c r="I153" s="675"/>
      <c r="J153" s="675"/>
      <c r="K153" s="675"/>
      <c r="L153" s="675"/>
      <c r="M153" s="675"/>
      <c r="N153" s="675"/>
      <c r="O153" s="675"/>
      <c r="P153" s="675"/>
      <c r="Q153" s="675"/>
      <c r="R153" s="557"/>
    </row>
    <row r="154" spans="1:18" s="104" customFormat="1" ht="33" customHeight="1" thickBot="1">
      <c r="A154" s="667"/>
      <c r="B154" s="559" t="s">
        <v>428</v>
      </c>
      <c r="C154" s="670"/>
      <c r="D154" s="677"/>
      <c r="E154" s="647"/>
      <c r="F154" s="693"/>
      <c r="G154" s="470"/>
      <c r="H154" s="635"/>
      <c r="I154" s="635"/>
      <c r="J154" s="635"/>
      <c r="K154" s="635"/>
      <c r="L154" s="635"/>
      <c r="M154" s="635"/>
      <c r="N154" s="635"/>
      <c r="O154" s="635"/>
      <c r="P154" s="635"/>
      <c r="Q154" s="635"/>
      <c r="R154" s="558"/>
    </row>
    <row r="155" spans="1:18" s="104" customFormat="1" ht="33" customHeight="1">
      <c r="A155" s="665">
        <v>23</v>
      </c>
      <c r="B155" s="536" t="s">
        <v>102</v>
      </c>
      <c r="C155" s="668" t="s">
        <v>103</v>
      </c>
      <c r="D155" s="561" t="s">
        <v>453</v>
      </c>
      <c r="E155" s="645" t="s">
        <v>17</v>
      </c>
      <c r="F155" s="102" t="s">
        <v>111</v>
      </c>
      <c r="G155" s="456">
        <f>R155*J5</f>
        <v>0</v>
      </c>
      <c r="H155" s="173"/>
      <c r="I155" s="138"/>
      <c r="J155" s="138">
        <v>0</v>
      </c>
      <c r="K155" s="138"/>
      <c r="L155" s="138"/>
      <c r="M155" s="138"/>
      <c r="N155" s="138"/>
      <c r="O155" s="138"/>
      <c r="P155" s="138"/>
      <c r="Q155" s="168"/>
      <c r="R155" s="384">
        <v>0.7</v>
      </c>
    </row>
    <row r="156" spans="1:18" s="104" customFormat="1" ht="33" customHeight="1">
      <c r="A156" s="666"/>
      <c r="B156" s="505" t="s">
        <v>104</v>
      </c>
      <c r="C156" s="669"/>
      <c r="D156" s="117"/>
      <c r="E156" s="666"/>
      <c r="F156" s="557" t="s">
        <v>112</v>
      </c>
      <c r="G156" s="468"/>
      <c r="H156" s="169"/>
      <c r="I156" s="139"/>
      <c r="J156" s="139"/>
      <c r="K156" s="139"/>
      <c r="L156" s="139"/>
      <c r="M156" s="145"/>
      <c r="N156" s="139"/>
      <c r="O156" s="139"/>
      <c r="P156" s="139"/>
      <c r="Q156" s="170"/>
      <c r="R156" s="385"/>
    </row>
    <row r="157" spans="1:18" s="104" customFormat="1" ht="33" customHeight="1" thickBot="1">
      <c r="A157" s="666"/>
      <c r="B157" s="559" t="s">
        <v>105</v>
      </c>
      <c r="C157" s="669"/>
      <c r="D157" s="559"/>
      <c r="E157" s="666"/>
      <c r="F157" s="107" t="s">
        <v>20</v>
      </c>
      <c r="G157" s="497"/>
      <c r="H157" s="191"/>
      <c r="I157" s="147"/>
      <c r="J157" s="147"/>
      <c r="K157" s="147"/>
      <c r="L157" s="147"/>
      <c r="M157" s="147"/>
      <c r="N157" s="147"/>
      <c r="O157" s="147"/>
      <c r="P157" s="147"/>
      <c r="Q157" s="171"/>
      <c r="R157" s="387"/>
    </row>
    <row r="158" spans="1:18" s="104" customFormat="1" ht="33" customHeight="1">
      <c r="A158" s="666"/>
      <c r="B158" s="559" t="s">
        <v>106</v>
      </c>
      <c r="C158" s="669"/>
      <c r="D158" s="705" t="s">
        <v>614</v>
      </c>
      <c r="E158" s="666"/>
      <c r="F158" s="688"/>
      <c r="G158" s="466"/>
      <c r="H158" s="707"/>
      <c r="I158" s="707"/>
      <c r="J158" s="707"/>
      <c r="K158" s="707"/>
      <c r="L158" s="707"/>
      <c r="M158" s="707"/>
      <c r="N158" s="707"/>
      <c r="O158" s="707"/>
      <c r="P158" s="707"/>
      <c r="Q158" s="707"/>
      <c r="R158" s="510"/>
    </row>
    <row r="159" spans="1:18" s="104" customFormat="1" ht="48" customHeight="1" thickBot="1">
      <c r="A159" s="667"/>
      <c r="B159" s="560" t="s">
        <v>107</v>
      </c>
      <c r="C159" s="670"/>
      <c r="D159" s="706"/>
      <c r="E159" s="667"/>
      <c r="F159" s="679"/>
      <c r="G159" s="467"/>
      <c r="H159" s="708"/>
      <c r="I159" s="708"/>
      <c r="J159" s="708"/>
      <c r="K159" s="708"/>
      <c r="L159" s="708"/>
      <c r="M159" s="708"/>
      <c r="N159" s="708"/>
      <c r="O159" s="708"/>
      <c r="P159" s="708"/>
      <c r="Q159" s="708"/>
      <c r="R159" s="511"/>
    </row>
    <row r="160" spans="1:18" s="104" customFormat="1" ht="33" customHeight="1">
      <c r="A160" s="665">
        <v>24</v>
      </c>
      <c r="B160" s="536" t="s">
        <v>597</v>
      </c>
      <c r="C160" s="668" t="s">
        <v>405</v>
      </c>
      <c r="D160" s="561"/>
      <c r="E160" s="645" t="s">
        <v>451</v>
      </c>
      <c r="F160" s="102" t="s">
        <v>111</v>
      </c>
      <c r="G160" s="456"/>
      <c r="H160" s="109"/>
      <c r="I160" s="103"/>
      <c r="J160" s="103"/>
      <c r="K160" s="103"/>
      <c r="L160" s="103"/>
      <c r="M160" s="103"/>
      <c r="N160" s="103"/>
      <c r="O160" s="103"/>
      <c r="P160" s="103"/>
      <c r="Q160" s="156"/>
      <c r="R160" s="376"/>
    </row>
    <row r="161" spans="1:18" s="104" customFormat="1" ht="33" customHeight="1">
      <c r="A161" s="666"/>
      <c r="B161" s="553" t="s">
        <v>598</v>
      </c>
      <c r="C161" s="669"/>
      <c r="D161" s="133"/>
      <c r="E161" s="666"/>
      <c r="F161" s="557" t="s">
        <v>112</v>
      </c>
      <c r="G161" s="468"/>
      <c r="H161" s="127"/>
      <c r="I161" s="108"/>
      <c r="J161" s="108"/>
      <c r="K161" s="108"/>
      <c r="L161" s="108"/>
      <c r="M161" s="108"/>
      <c r="N161" s="108"/>
      <c r="O161" s="108"/>
      <c r="P161" s="108"/>
      <c r="Q161" s="354"/>
      <c r="R161" s="380"/>
    </row>
    <row r="162" spans="1:18" s="104" customFormat="1" ht="33" customHeight="1" thickBot="1">
      <c r="A162" s="666"/>
      <c r="B162" s="553" t="s">
        <v>108</v>
      </c>
      <c r="C162" s="669"/>
      <c r="D162" s="562"/>
      <c r="E162" s="666"/>
      <c r="F162" s="107" t="s">
        <v>20</v>
      </c>
      <c r="G162" s="497">
        <f>R162*J5</f>
        <v>0</v>
      </c>
      <c r="H162" s="126"/>
      <c r="I162" s="114"/>
      <c r="J162" s="114"/>
      <c r="K162" s="114"/>
      <c r="L162" s="114"/>
      <c r="M162" s="114"/>
      <c r="N162" s="114"/>
      <c r="O162" s="114"/>
      <c r="P162" s="114"/>
      <c r="Q162" s="158">
        <v>0</v>
      </c>
      <c r="R162" s="379">
        <v>1.8</v>
      </c>
    </row>
    <row r="163" spans="1:18" s="104" customFormat="1" ht="33" customHeight="1">
      <c r="A163" s="666"/>
      <c r="B163" s="559" t="s">
        <v>109</v>
      </c>
      <c r="C163" s="669"/>
      <c r="D163" s="698" t="s">
        <v>615</v>
      </c>
      <c r="E163" s="666"/>
      <c r="F163" s="664"/>
      <c r="G163" s="461"/>
      <c r="H163" s="628"/>
      <c r="I163" s="629"/>
      <c r="J163" s="629"/>
      <c r="K163" s="629"/>
      <c r="L163" s="629"/>
      <c r="M163" s="629"/>
      <c r="N163" s="629"/>
      <c r="O163" s="629"/>
      <c r="P163" s="629"/>
      <c r="Q163" s="629"/>
      <c r="R163" s="509"/>
    </row>
    <row r="164" spans="1:18" s="104" customFormat="1" ht="33" customHeight="1">
      <c r="A164" s="666"/>
      <c r="B164" s="559" t="s">
        <v>599</v>
      </c>
      <c r="C164" s="669"/>
      <c r="D164" s="698"/>
      <c r="E164" s="666"/>
      <c r="F164" s="678"/>
      <c r="G164" s="466"/>
      <c r="H164" s="630"/>
      <c r="I164" s="630"/>
      <c r="J164" s="630"/>
      <c r="K164" s="630"/>
      <c r="L164" s="630"/>
      <c r="M164" s="630"/>
      <c r="N164" s="630"/>
      <c r="O164" s="630"/>
      <c r="P164" s="630"/>
      <c r="Q164" s="630"/>
      <c r="R164" s="510"/>
    </row>
    <row r="165" spans="1:18" s="104" customFormat="1" ht="42" customHeight="1" thickBot="1">
      <c r="A165" s="667"/>
      <c r="B165" s="560" t="s">
        <v>600</v>
      </c>
      <c r="C165" s="670"/>
      <c r="D165" s="695"/>
      <c r="E165" s="667"/>
      <c r="F165" s="679"/>
      <c r="G165" s="467"/>
      <c r="H165" s="631"/>
      <c r="I165" s="631"/>
      <c r="J165" s="631"/>
      <c r="K165" s="631"/>
      <c r="L165" s="631"/>
      <c r="M165" s="631"/>
      <c r="N165" s="631"/>
      <c r="O165" s="631"/>
      <c r="P165" s="631"/>
      <c r="Q165" s="631"/>
      <c r="R165" s="511"/>
    </row>
    <row r="166" spans="1:18" s="155" customFormat="1" ht="32.25" customHeight="1">
      <c r="A166" s="665">
        <v>25</v>
      </c>
      <c r="B166" s="702" t="s">
        <v>646</v>
      </c>
      <c r="C166" s="668" t="s">
        <v>422</v>
      </c>
      <c r="D166" s="561" t="s">
        <v>117</v>
      </c>
      <c r="E166" s="665" t="s">
        <v>450</v>
      </c>
      <c r="F166" s="102" t="s">
        <v>111</v>
      </c>
      <c r="G166" s="497">
        <f>R166*J5</f>
        <v>0</v>
      </c>
      <c r="H166" s="204">
        <v>0</v>
      </c>
      <c r="I166" s="110"/>
      <c r="J166" s="110"/>
      <c r="K166" s="110"/>
      <c r="L166" s="110"/>
      <c r="M166" s="110"/>
      <c r="N166" s="110"/>
      <c r="O166" s="110"/>
      <c r="P166" s="110"/>
      <c r="Q166" s="150"/>
      <c r="R166" s="383">
        <v>0.27</v>
      </c>
    </row>
    <row r="167" spans="1:18" s="155" customFormat="1" ht="32.25" customHeight="1">
      <c r="A167" s="666"/>
      <c r="B167" s="703"/>
      <c r="C167" s="669"/>
      <c r="D167" s="113"/>
      <c r="E167" s="666"/>
      <c r="F167" s="557" t="s">
        <v>112</v>
      </c>
      <c r="G167" s="468"/>
      <c r="H167" s="129"/>
      <c r="I167" s="113"/>
      <c r="J167" s="113"/>
      <c r="K167" s="113"/>
      <c r="L167" s="113"/>
      <c r="M167" s="113"/>
      <c r="N167" s="113"/>
      <c r="O167" s="113"/>
      <c r="P167" s="113"/>
      <c r="Q167" s="151"/>
      <c r="R167" s="381"/>
    </row>
    <row r="168" spans="1:18" s="155" customFormat="1" ht="33" customHeight="1" thickBot="1">
      <c r="A168" s="666"/>
      <c r="B168" s="703"/>
      <c r="C168" s="669"/>
      <c r="D168" s="562"/>
      <c r="E168" s="666"/>
      <c r="F168" s="125" t="s">
        <v>20</v>
      </c>
      <c r="G168" s="469"/>
      <c r="H168" s="152"/>
      <c r="I168" s="153"/>
      <c r="J168" s="153"/>
      <c r="K168" s="153"/>
      <c r="L168" s="153"/>
      <c r="M168" s="153"/>
      <c r="N168" s="153"/>
      <c r="O168" s="153"/>
      <c r="P168" s="153"/>
      <c r="Q168" s="154"/>
      <c r="R168" s="388"/>
    </row>
    <row r="169" spans="1:18" s="155" customFormat="1" ht="33" customHeight="1" thickBot="1">
      <c r="A169" s="667"/>
      <c r="B169" s="704"/>
      <c r="C169" s="670"/>
      <c r="D169" s="136"/>
      <c r="E169" s="667"/>
      <c r="F169" s="285"/>
      <c r="G169" s="467"/>
      <c r="H169" s="627"/>
      <c r="I169" s="627"/>
      <c r="J169" s="627"/>
      <c r="K169" s="627"/>
      <c r="L169" s="627"/>
      <c r="M169" s="627"/>
      <c r="N169" s="627"/>
      <c r="O169" s="627"/>
      <c r="P169" s="627"/>
      <c r="Q169" s="627"/>
      <c r="R169" s="511"/>
    </row>
    <row r="170" spans="1:18" s="155" customFormat="1" ht="32.25" customHeight="1">
      <c r="A170" s="665">
        <v>26</v>
      </c>
      <c r="B170" s="702" t="s">
        <v>646</v>
      </c>
      <c r="C170" s="668" t="s">
        <v>422</v>
      </c>
      <c r="D170" s="561" t="s">
        <v>454</v>
      </c>
      <c r="E170" s="665" t="s">
        <v>450</v>
      </c>
      <c r="F170" s="102" t="s">
        <v>111</v>
      </c>
      <c r="G170" s="497">
        <f>R170*J5</f>
        <v>0</v>
      </c>
      <c r="H170" s="204">
        <v>0</v>
      </c>
      <c r="I170" s="110"/>
      <c r="J170" s="110"/>
      <c r="K170" s="110"/>
      <c r="L170" s="110"/>
      <c r="M170" s="110"/>
      <c r="N170" s="110"/>
      <c r="O170" s="110"/>
      <c r="P170" s="110"/>
      <c r="Q170" s="150"/>
      <c r="R170" s="383">
        <v>0.27</v>
      </c>
    </row>
    <row r="171" spans="1:18" s="155" customFormat="1" ht="32.25" customHeight="1">
      <c r="A171" s="666"/>
      <c r="B171" s="703"/>
      <c r="C171" s="669"/>
      <c r="D171" s="113"/>
      <c r="E171" s="666"/>
      <c r="F171" s="557" t="s">
        <v>112</v>
      </c>
      <c r="G171" s="468"/>
      <c r="H171" s="129"/>
      <c r="I171" s="113"/>
      <c r="J171" s="113"/>
      <c r="K171" s="113"/>
      <c r="L171" s="113"/>
      <c r="M171" s="113"/>
      <c r="N171" s="113"/>
      <c r="O171" s="113"/>
      <c r="P171" s="113"/>
      <c r="Q171" s="151"/>
      <c r="R171" s="381"/>
    </row>
    <row r="172" spans="1:18" s="155" customFormat="1" ht="33" customHeight="1" thickBot="1">
      <c r="A172" s="666"/>
      <c r="B172" s="703"/>
      <c r="C172" s="669"/>
      <c r="D172" s="562"/>
      <c r="E172" s="666"/>
      <c r="F172" s="125" t="s">
        <v>20</v>
      </c>
      <c r="G172" s="469"/>
      <c r="H172" s="152"/>
      <c r="I172" s="153"/>
      <c r="J172" s="153"/>
      <c r="K172" s="153"/>
      <c r="L172" s="153"/>
      <c r="M172" s="153"/>
      <c r="N172" s="153"/>
      <c r="O172" s="153"/>
      <c r="P172" s="153"/>
      <c r="Q172" s="154"/>
      <c r="R172" s="388"/>
    </row>
    <row r="173" spans="1:18" s="155" customFormat="1" ht="33" customHeight="1" thickBot="1">
      <c r="A173" s="667"/>
      <c r="B173" s="704"/>
      <c r="C173" s="670"/>
      <c r="D173" s="136"/>
      <c r="E173" s="667"/>
      <c r="F173" s="285"/>
      <c r="G173" s="467"/>
      <c r="H173" s="627"/>
      <c r="I173" s="627"/>
      <c r="J173" s="627"/>
      <c r="K173" s="627"/>
      <c r="L173" s="627"/>
      <c r="M173" s="627"/>
      <c r="N173" s="627"/>
      <c r="O173" s="627"/>
      <c r="P173" s="627"/>
      <c r="Q173" s="627"/>
      <c r="R173" s="511"/>
    </row>
    <row r="174" spans="1:18" s="155" customFormat="1" ht="32.25" customHeight="1">
      <c r="A174" s="665">
        <v>27</v>
      </c>
      <c r="B174" s="702" t="s">
        <v>646</v>
      </c>
      <c r="C174" s="668" t="s">
        <v>422</v>
      </c>
      <c r="D174" s="561" t="s">
        <v>113</v>
      </c>
      <c r="E174" s="665" t="s">
        <v>450</v>
      </c>
      <c r="F174" s="102" t="s">
        <v>111</v>
      </c>
      <c r="G174" s="497">
        <f>R174*J5</f>
        <v>0</v>
      </c>
      <c r="H174" s="204">
        <v>0</v>
      </c>
      <c r="I174" s="110"/>
      <c r="J174" s="110"/>
      <c r="K174" s="110"/>
      <c r="L174" s="110"/>
      <c r="M174" s="110"/>
      <c r="N174" s="110"/>
      <c r="O174" s="110"/>
      <c r="P174" s="110"/>
      <c r="Q174" s="150"/>
      <c r="R174" s="383">
        <v>0.28000000000000003</v>
      </c>
    </row>
    <row r="175" spans="1:18" s="155" customFormat="1" ht="32.25" customHeight="1">
      <c r="A175" s="666"/>
      <c r="B175" s="703"/>
      <c r="C175" s="669"/>
      <c r="D175" s="113"/>
      <c r="E175" s="666"/>
      <c r="F175" s="557" t="s">
        <v>112</v>
      </c>
      <c r="G175" s="468"/>
      <c r="H175" s="129"/>
      <c r="I175" s="113"/>
      <c r="J175" s="113"/>
      <c r="K175" s="113"/>
      <c r="L175" s="113"/>
      <c r="M175" s="113"/>
      <c r="N175" s="113"/>
      <c r="O175" s="113"/>
      <c r="P175" s="113"/>
      <c r="Q175" s="151"/>
      <c r="R175" s="381"/>
    </row>
    <row r="176" spans="1:18" s="155" customFormat="1" ht="33" customHeight="1" thickBot="1">
      <c r="A176" s="666"/>
      <c r="B176" s="703"/>
      <c r="C176" s="669"/>
      <c r="D176" s="562"/>
      <c r="E176" s="666"/>
      <c r="F176" s="125" t="s">
        <v>20</v>
      </c>
      <c r="G176" s="469"/>
      <c r="H176" s="152"/>
      <c r="I176" s="153"/>
      <c r="J176" s="153"/>
      <c r="K176" s="153"/>
      <c r="L176" s="153"/>
      <c r="M176" s="153"/>
      <c r="N176" s="153"/>
      <c r="O176" s="153"/>
      <c r="P176" s="153"/>
      <c r="Q176" s="154"/>
      <c r="R176" s="388"/>
    </row>
    <row r="177" spans="1:18" s="155" customFormat="1" ht="33" customHeight="1" thickBot="1">
      <c r="A177" s="667"/>
      <c r="B177" s="704"/>
      <c r="C177" s="670"/>
      <c r="D177" s="136"/>
      <c r="E177" s="667"/>
      <c r="F177" s="285"/>
      <c r="G177" s="467"/>
      <c r="H177" s="627"/>
      <c r="I177" s="627"/>
      <c r="J177" s="627"/>
      <c r="K177" s="627"/>
      <c r="L177" s="627"/>
      <c r="M177" s="627"/>
      <c r="N177" s="627"/>
      <c r="O177" s="627"/>
      <c r="P177" s="627"/>
      <c r="Q177" s="627"/>
      <c r="R177" s="511"/>
    </row>
    <row r="178" spans="1:18" s="155" customFormat="1" ht="32.25" customHeight="1">
      <c r="A178" s="665">
        <v>28</v>
      </c>
      <c r="B178" s="702" t="s">
        <v>421</v>
      </c>
      <c r="C178" s="668" t="s">
        <v>422</v>
      </c>
      <c r="D178" s="561" t="s">
        <v>98</v>
      </c>
      <c r="E178" s="665" t="s">
        <v>450</v>
      </c>
      <c r="F178" s="102" t="s">
        <v>111</v>
      </c>
      <c r="G178" s="497">
        <f>R178*J5</f>
        <v>0</v>
      </c>
      <c r="H178" s="204">
        <v>0</v>
      </c>
      <c r="I178" s="110"/>
      <c r="J178" s="110"/>
      <c r="K178" s="110"/>
      <c r="L178" s="110"/>
      <c r="M178" s="110"/>
      <c r="N178" s="110"/>
      <c r="O178" s="110"/>
      <c r="P178" s="110"/>
      <c r="Q178" s="150"/>
      <c r="R178" s="383">
        <v>0.28000000000000003</v>
      </c>
    </row>
    <row r="179" spans="1:18" s="155" customFormat="1" ht="32.25" customHeight="1">
      <c r="A179" s="666"/>
      <c r="B179" s="703"/>
      <c r="C179" s="669"/>
      <c r="D179" s="113"/>
      <c r="E179" s="666"/>
      <c r="F179" s="557" t="s">
        <v>112</v>
      </c>
      <c r="G179" s="468"/>
      <c r="H179" s="129"/>
      <c r="I179" s="113"/>
      <c r="J179" s="113"/>
      <c r="K179" s="113"/>
      <c r="L179" s="113"/>
      <c r="M179" s="113"/>
      <c r="N179" s="113"/>
      <c r="O179" s="113"/>
      <c r="P179" s="113"/>
      <c r="Q179" s="151"/>
      <c r="R179" s="381"/>
    </row>
    <row r="180" spans="1:18" s="155" customFormat="1" ht="33" customHeight="1" thickBot="1">
      <c r="A180" s="666"/>
      <c r="B180" s="703"/>
      <c r="C180" s="669"/>
      <c r="D180" s="562"/>
      <c r="E180" s="666"/>
      <c r="F180" s="125" t="s">
        <v>20</v>
      </c>
      <c r="G180" s="469"/>
      <c r="H180" s="152"/>
      <c r="I180" s="153"/>
      <c r="J180" s="153"/>
      <c r="K180" s="153"/>
      <c r="L180" s="153"/>
      <c r="M180" s="153"/>
      <c r="N180" s="153"/>
      <c r="O180" s="153"/>
      <c r="P180" s="153"/>
      <c r="Q180" s="154"/>
      <c r="R180" s="388"/>
    </row>
    <row r="181" spans="1:18" s="155" customFormat="1" ht="33" customHeight="1" thickBot="1">
      <c r="A181" s="667"/>
      <c r="B181" s="704"/>
      <c r="C181" s="670"/>
      <c r="D181" s="136"/>
      <c r="E181" s="667"/>
      <c r="F181" s="285"/>
      <c r="G181" s="467"/>
      <c r="H181" s="627"/>
      <c r="I181" s="627"/>
      <c r="J181" s="627"/>
      <c r="K181" s="627"/>
      <c r="L181" s="627"/>
      <c r="M181" s="627"/>
      <c r="N181" s="627"/>
      <c r="O181" s="627"/>
      <c r="P181" s="627"/>
      <c r="Q181" s="627"/>
      <c r="R181" s="511"/>
    </row>
    <row r="182" spans="1:18" s="155" customFormat="1" ht="32.25" customHeight="1">
      <c r="A182" s="665">
        <v>29</v>
      </c>
      <c r="B182" s="702" t="s">
        <v>646</v>
      </c>
      <c r="C182" s="668" t="s">
        <v>647</v>
      </c>
      <c r="D182" s="561" t="s">
        <v>454</v>
      </c>
      <c r="E182" s="665" t="s">
        <v>450</v>
      </c>
      <c r="F182" s="102" t="s">
        <v>111</v>
      </c>
      <c r="G182" s="497">
        <f>R182*J5</f>
        <v>0</v>
      </c>
      <c r="H182" s="204">
        <v>0</v>
      </c>
      <c r="I182" s="110"/>
      <c r="J182" s="110"/>
      <c r="K182" s="110"/>
      <c r="L182" s="110"/>
      <c r="M182" s="110"/>
      <c r="N182" s="110"/>
      <c r="O182" s="110"/>
      <c r="P182" s="110"/>
      <c r="Q182" s="150"/>
      <c r="R182" s="383">
        <v>0.34</v>
      </c>
    </row>
    <row r="183" spans="1:18" s="155" customFormat="1" ht="32.25" customHeight="1">
      <c r="A183" s="666"/>
      <c r="B183" s="703"/>
      <c r="C183" s="669"/>
      <c r="D183" s="113"/>
      <c r="E183" s="666"/>
      <c r="F183" s="557" t="s">
        <v>112</v>
      </c>
      <c r="G183" s="468"/>
      <c r="H183" s="129"/>
      <c r="I183" s="113"/>
      <c r="J183" s="113"/>
      <c r="K183" s="113"/>
      <c r="L183" s="113"/>
      <c r="M183" s="113"/>
      <c r="N183" s="113"/>
      <c r="O183" s="113"/>
      <c r="P183" s="113"/>
      <c r="Q183" s="151"/>
      <c r="R183" s="381"/>
    </row>
    <row r="184" spans="1:18" s="155" customFormat="1" ht="33" customHeight="1" thickBot="1">
      <c r="A184" s="666"/>
      <c r="B184" s="703"/>
      <c r="C184" s="669"/>
      <c r="D184" s="562"/>
      <c r="E184" s="666"/>
      <c r="F184" s="125" t="s">
        <v>20</v>
      </c>
      <c r="G184" s="469"/>
      <c r="H184" s="152"/>
      <c r="I184" s="153"/>
      <c r="J184" s="153"/>
      <c r="K184" s="153"/>
      <c r="L184" s="153"/>
      <c r="M184" s="153"/>
      <c r="N184" s="153"/>
      <c r="O184" s="153"/>
      <c r="P184" s="153"/>
      <c r="Q184" s="154"/>
      <c r="R184" s="388"/>
    </row>
    <row r="185" spans="1:18" s="155" customFormat="1" ht="33" customHeight="1" thickBot="1">
      <c r="A185" s="667"/>
      <c r="B185" s="704"/>
      <c r="C185" s="670"/>
      <c r="D185" s="136"/>
      <c r="E185" s="667"/>
      <c r="F185" s="285"/>
      <c r="G185" s="467"/>
      <c r="H185" s="627"/>
      <c r="I185" s="627"/>
      <c r="J185" s="627"/>
      <c r="K185" s="627"/>
      <c r="L185" s="627"/>
      <c r="M185" s="627"/>
      <c r="N185" s="627"/>
      <c r="O185" s="627"/>
      <c r="P185" s="627"/>
      <c r="Q185" s="627"/>
      <c r="R185" s="511"/>
    </row>
    <row r="186" spans="1:18" s="155" customFormat="1" ht="32.25" customHeight="1">
      <c r="A186" s="665">
        <v>30</v>
      </c>
      <c r="B186" s="702" t="s">
        <v>646</v>
      </c>
      <c r="C186" s="668" t="s">
        <v>647</v>
      </c>
      <c r="D186" s="561" t="s">
        <v>98</v>
      </c>
      <c r="E186" s="665" t="s">
        <v>450</v>
      </c>
      <c r="F186" s="102" t="s">
        <v>111</v>
      </c>
      <c r="G186" s="456">
        <f>R186*J5</f>
        <v>0</v>
      </c>
      <c r="H186" s="204">
        <v>0</v>
      </c>
      <c r="I186" s="110"/>
      <c r="J186" s="110"/>
      <c r="K186" s="110"/>
      <c r="L186" s="110"/>
      <c r="M186" s="110"/>
      <c r="N186" s="110"/>
      <c r="O186" s="110"/>
      <c r="P186" s="110"/>
      <c r="Q186" s="150"/>
      <c r="R186" s="383">
        <v>0.34</v>
      </c>
    </row>
    <row r="187" spans="1:18" s="155" customFormat="1" ht="32.25" customHeight="1">
      <c r="A187" s="666"/>
      <c r="B187" s="703"/>
      <c r="C187" s="669"/>
      <c r="D187" s="113"/>
      <c r="E187" s="666"/>
      <c r="F187" s="557" t="s">
        <v>112</v>
      </c>
      <c r="G187" s="468"/>
      <c r="H187" s="129"/>
      <c r="I187" s="113"/>
      <c r="J187" s="113"/>
      <c r="K187" s="113"/>
      <c r="L187" s="113"/>
      <c r="M187" s="113"/>
      <c r="N187" s="113"/>
      <c r="O187" s="113"/>
      <c r="P187" s="113"/>
      <c r="Q187" s="151"/>
      <c r="R187" s="381"/>
    </row>
    <row r="188" spans="1:18" s="155" customFormat="1" ht="33" customHeight="1" thickBot="1">
      <c r="A188" s="666"/>
      <c r="B188" s="703"/>
      <c r="C188" s="669"/>
      <c r="D188" s="562"/>
      <c r="E188" s="666"/>
      <c r="F188" s="125" t="s">
        <v>20</v>
      </c>
      <c r="G188" s="469"/>
      <c r="H188" s="152"/>
      <c r="I188" s="153"/>
      <c r="J188" s="153"/>
      <c r="K188" s="153"/>
      <c r="L188" s="153"/>
      <c r="M188" s="153"/>
      <c r="N188" s="153"/>
      <c r="O188" s="153"/>
      <c r="P188" s="153"/>
      <c r="Q188" s="154"/>
      <c r="R188" s="388"/>
    </row>
    <row r="189" spans="1:18" s="155" customFormat="1" ht="33" customHeight="1" thickBot="1">
      <c r="A189" s="667"/>
      <c r="B189" s="704"/>
      <c r="C189" s="670"/>
      <c r="D189" s="136"/>
      <c r="E189" s="667"/>
      <c r="F189" s="285"/>
      <c r="G189" s="467"/>
      <c r="H189" s="627"/>
      <c r="I189" s="627"/>
      <c r="J189" s="627"/>
      <c r="K189" s="627"/>
      <c r="L189" s="627"/>
      <c r="M189" s="627"/>
      <c r="N189" s="627"/>
      <c r="O189" s="627"/>
      <c r="P189" s="627"/>
      <c r="Q189" s="627"/>
      <c r="R189" s="511"/>
    </row>
    <row r="190" spans="1:18" s="104" customFormat="1" ht="33" customHeight="1">
      <c r="A190" s="665">
        <v>31</v>
      </c>
      <c r="B190" s="702" t="s">
        <v>663</v>
      </c>
      <c r="C190" s="668" t="s">
        <v>115</v>
      </c>
      <c r="D190" s="561" t="s">
        <v>117</v>
      </c>
      <c r="E190" s="645" t="s">
        <v>17</v>
      </c>
      <c r="F190" s="102" t="s">
        <v>111</v>
      </c>
      <c r="G190" s="456">
        <f>R190*J5</f>
        <v>0</v>
      </c>
      <c r="H190" s="109"/>
      <c r="I190" s="109"/>
      <c r="J190" s="103">
        <v>0</v>
      </c>
      <c r="K190" s="103"/>
      <c r="L190" s="103"/>
      <c r="M190" s="103"/>
      <c r="N190" s="103"/>
      <c r="O190" s="103"/>
      <c r="P190" s="103"/>
      <c r="Q190" s="156"/>
      <c r="R190" s="376">
        <v>0.16</v>
      </c>
    </row>
    <row r="191" spans="1:18" s="104" customFormat="1" ht="33" customHeight="1">
      <c r="A191" s="666"/>
      <c r="B191" s="703"/>
      <c r="C191" s="669"/>
      <c r="D191" s="105"/>
      <c r="E191" s="646"/>
      <c r="F191" s="557" t="s">
        <v>112</v>
      </c>
      <c r="G191" s="468"/>
      <c r="H191" s="112"/>
      <c r="I191" s="112"/>
      <c r="J191" s="106"/>
      <c r="K191" s="106"/>
      <c r="L191" s="106"/>
      <c r="M191" s="106"/>
      <c r="N191" s="106"/>
      <c r="O191" s="106"/>
      <c r="P191" s="106"/>
      <c r="Q191" s="157"/>
      <c r="R191" s="377"/>
    </row>
    <row r="192" spans="1:18" s="104" customFormat="1" ht="33" customHeight="1" thickBot="1">
      <c r="A192" s="666"/>
      <c r="B192" s="703"/>
      <c r="C192" s="669"/>
      <c r="D192" s="562"/>
      <c r="E192" s="646"/>
      <c r="F192" s="107" t="s">
        <v>20</v>
      </c>
      <c r="G192" s="497"/>
      <c r="H192" s="126"/>
      <c r="I192" s="114"/>
      <c r="J192" s="114"/>
      <c r="K192" s="114"/>
      <c r="L192" s="114"/>
      <c r="M192" s="114"/>
      <c r="N192" s="114"/>
      <c r="O192" s="114"/>
      <c r="P192" s="114"/>
      <c r="Q192" s="158"/>
      <c r="R192" s="379"/>
    </row>
    <row r="193" spans="1:18" s="104" customFormat="1" ht="102.6" customHeight="1" thickBot="1">
      <c r="A193" s="667"/>
      <c r="B193" s="704"/>
      <c r="C193" s="670"/>
      <c r="D193" s="144"/>
      <c r="E193" s="647"/>
      <c r="F193" s="159"/>
      <c r="G193" s="473"/>
      <c r="H193" s="627"/>
      <c r="I193" s="627"/>
      <c r="J193" s="627"/>
      <c r="K193" s="627"/>
      <c r="L193" s="627"/>
      <c r="M193" s="627"/>
      <c r="N193" s="627"/>
      <c r="O193" s="627"/>
      <c r="P193" s="627"/>
      <c r="Q193" s="627"/>
      <c r="R193" s="159"/>
    </row>
    <row r="194" spans="1:18" s="104" customFormat="1" ht="33" customHeight="1">
      <c r="A194" s="665">
        <v>32</v>
      </c>
      <c r="B194" s="702" t="s">
        <v>601</v>
      </c>
      <c r="C194" s="668" t="s">
        <v>115</v>
      </c>
      <c r="D194" s="561" t="s">
        <v>454</v>
      </c>
      <c r="E194" s="645" t="s">
        <v>17</v>
      </c>
      <c r="F194" s="102" t="s">
        <v>111</v>
      </c>
      <c r="G194" s="456">
        <f>R194*J5</f>
        <v>0</v>
      </c>
      <c r="H194" s="109"/>
      <c r="I194" s="109"/>
      <c r="J194" s="103">
        <v>0</v>
      </c>
      <c r="K194" s="103"/>
      <c r="L194" s="103"/>
      <c r="M194" s="103"/>
      <c r="N194" s="103"/>
      <c r="O194" s="103"/>
      <c r="P194" s="103"/>
      <c r="Q194" s="156"/>
      <c r="R194" s="376">
        <v>0.15</v>
      </c>
    </row>
    <row r="195" spans="1:18" s="104" customFormat="1" ht="33" customHeight="1">
      <c r="A195" s="666"/>
      <c r="B195" s="703"/>
      <c r="C195" s="669"/>
      <c r="D195" s="105"/>
      <c r="E195" s="646"/>
      <c r="F195" s="557" t="s">
        <v>112</v>
      </c>
      <c r="G195" s="468"/>
      <c r="H195" s="112"/>
      <c r="I195" s="112"/>
      <c r="J195" s="106"/>
      <c r="K195" s="106"/>
      <c r="L195" s="106"/>
      <c r="M195" s="106"/>
      <c r="N195" s="106"/>
      <c r="O195" s="106"/>
      <c r="P195" s="106"/>
      <c r="Q195" s="157"/>
      <c r="R195" s="377"/>
    </row>
    <row r="196" spans="1:18" s="104" customFormat="1" ht="33" customHeight="1" thickBot="1">
      <c r="A196" s="666"/>
      <c r="B196" s="703"/>
      <c r="C196" s="669"/>
      <c r="D196" s="562"/>
      <c r="E196" s="646"/>
      <c r="F196" s="107" t="s">
        <v>20</v>
      </c>
      <c r="G196" s="497"/>
      <c r="H196" s="126"/>
      <c r="I196" s="114"/>
      <c r="J196" s="114"/>
      <c r="K196" s="114"/>
      <c r="L196" s="114"/>
      <c r="M196" s="114"/>
      <c r="N196" s="114"/>
      <c r="O196" s="114"/>
      <c r="P196" s="114"/>
      <c r="Q196" s="158"/>
      <c r="R196" s="379"/>
    </row>
    <row r="197" spans="1:18" s="104" customFormat="1" ht="141.75" customHeight="1" thickBot="1">
      <c r="A197" s="667"/>
      <c r="B197" s="704"/>
      <c r="C197" s="670"/>
      <c r="D197" s="144"/>
      <c r="E197" s="647"/>
      <c r="F197" s="159"/>
      <c r="G197" s="473"/>
      <c r="H197" s="627"/>
      <c r="I197" s="627"/>
      <c r="J197" s="627"/>
      <c r="K197" s="627"/>
      <c r="L197" s="627"/>
      <c r="M197" s="627"/>
      <c r="N197" s="627"/>
      <c r="O197" s="627"/>
      <c r="P197" s="627"/>
      <c r="Q197" s="627"/>
      <c r="R197" s="159"/>
    </row>
    <row r="198" spans="1:18" s="104" customFormat="1" ht="33" customHeight="1">
      <c r="A198" s="665">
        <v>33</v>
      </c>
      <c r="B198" s="702" t="s">
        <v>664</v>
      </c>
      <c r="C198" s="668" t="s">
        <v>115</v>
      </c>
      <c r="D198" s="561" t="s">
        <v>98</v>
      </c>
      <c r="E198" s="645" t="s">
        <v>17</v>
      </c>
      <c r="F198" s="102" t="s">
        <v>111</v>
      </c>
      <c r="G198" s="456">
        <f>R198*J5</f>
        <v>0</v>
      </c>
      <c r="H198" s="109"/>
      <c r="I198" s="109"/>
      <c r="J198" s="103">
        <v>0</v>
      </c>
      <c r="K198" s="103"/>
      <c r="L198" s="103"/>
      <c r="M198" s="103"/>
      <c r="N198" s="103"/>
      <c r="O198" s="103"/>
      <c r="P198" s="103"/>
      <c r="Q198" s="156"/>
      <c r="R198" s="376">
        <v>0.15</v>
      </c>
    </row>
    <row r="199" spans="1:18" s="104" customFormat="1" ht="33" customHeight="1">
      <c r="A199" s="666"/>
      <c r="B199" s="703"/>
      <c r="C199" s="669"/>
      <c r="D199" s="105"/>
      <c r="E199" s="646"/>
      <c r="F199" s="557" t="s">
        <v>112</v>
      </c>
      <c r="G199" s="468"/>
      <c r="H199" s="112"/>
      <c r="I199" s="112"/>
      <c r="J199" s="106"/>
      <c r="K199" s="106"/>
      <c r="L199" s="106"/>
      <c r="M199" s="106"/>
      <c r="N199" s="106"/>
      <c r="O199" s="106"/>
      <c r="P199" s="106"/>
      <c r="Q199" s="157"/>
      <c r="R199" s="377"/>
    </row>
    <row r="200" spans="1:18" s="104" customFormat="1" ht="33" customHeight="1" thickBot="1">
      <c r="A200" s="666"/>
      <c r="B200" s="703"/>
      <c r="C200" s="669"/>
      <c r="D200" s="562"/>
      <c r="E200" s="646"/>
      <c r="F200" s="107" t="s">
        <v>20</v>
      </c>
      <c r="G200" s="497"/>
      <c r="H200" s="126"/>
      <c r="I200" s="114"/>
      <c r="J200" s="114"/>
      <c r="K200" s="114"/>
      <c r="L200" s="114"/>
      <c r="M200" s="114"/>
      <c r="N200" s="114"/>
      <c r="O200" s="114"/>
      <c r="P200" s="114"/>
      <c r="Q200" s="158"/>
      <c r="R200" s="379"/>
    </row>
    <row r="201" spans="1:18" s="104" customFormat="1" ht="102.6" customHeight="1" thickBot="1">
      <c r="A201" s="667"/>
      <c r="B201" s="704"/>
      <c r="C201" s="670"/>
      <c r="D201" s="144"/>
      <c r="E201" s="647"/>
      <c r="F201" s="159"/>
      <c r="G201" s="473"/>
      <c r="H201" s="627"/>
      <c r="I201" s="627"/>
      <c r="J201" s="627"/>
      <c r="K201" s="627"/>
      <c r="L201" s="627"/>
      <c r="M201" s="627"/>
      <c r="N201" s="627"/>
      <c r="O201" s="627"/>
      <c r="P201" s="627"/>
      <c r="Q201" s="627"/>
      <c r="R201" s="159"/>
    </row>
    <row r="202" spans="1:18" s="104" customFormat="1" ht="33" customHeight="1">
      <c r="A202" s="665">
        <v>34</v>
      </c>
      <c r="B202" s="702" t="s">
        <v>663</v>
      </c>
      <c r="C202" s="668" t="s">
        <v>115</v>
      </c>
      <c r="D202" s="561" t="s">
        <v>407</v>
      </c>
      <c r="E202" s="645" t="s">
        <v>17</v>
      </c>
      <c r="F202" s="102" t="s">
        <v>111</v>
      </c>
      <c r="G202" s="456">
        <f>R202*J5</f>
        <v>0</v>
      </c>
      <c r="H202" s="109"/>
      <c r="I202" s="109"/>
      <c r="J202" s="103">
        <v>0</v>
      </c>
      <c r="K202" s="103"/>
      <c r="L202" s="103"/>
      <c r="M202" s="103"/>
      <c r="N202" s="103"/>
      <c r="O202" s="103"/>
      <c r="P202" s="103"/>
      <c r="Q202" s="156"/>
      <c r="R202" s="376">
        <v>0.3</v>
      </c>
    </row>
    <row r="203" spans="1:18" s="104" customFormat="1" ht="33" customHeight="1">
      <c r="A203" s="666"/>
      <c r="B203" s="703"/>
      <c r="C203" s="669"/>
      <c r="D203" s="105"/>
      <c r="E203" s="646"/>
      <c r="F203" s="557" t="s">
        <v>112</v>
      </c>
      <c r="G203" s="468"/>
      <c r="H203" s="112"/>
      <c r="I203" s="112"/>
      <c r="J203" s="106"/>
      <c r="K203" s="106"/>
      <c r="L203" s="106"/>
      <c r="M203" s="106"/>
      <c r="N203" s="106"/>
      <c r="O203" s="106"/>
      <c r="P203" s="106"/>
      <c r="Q203" s="157"/>
      <c r="R203" s="377"/>
    </row>
    <row r="204" spans="1:18" s="104" customFormat="1" ht="33" customHeight="1" thickBot="1">
      <c r="A204" s="666"/>
      <c r="B204" s="703"/>
      <c r="C204" s="669"/>
      <c r="D204" s="562"/>
      <c r="E204" s="646"/>
      <c r="F204" s="107" t="s">
        <v>20</v>
      </c>
      <c r="G204" s="497"/>
      <c r="H204" s="126"/>
      <c r="I204" s="114"/>
      <c r="J204" s="114"/>
      <c r="K204" s="114"/>
      <c r="L204" s="114"/>
      <c r="M204" s="114"/>
      <c r="N204" s="114"/>
      <c r="O204" s="114"/>
      <c r="P204" s="114"/>
      <c r="Q204" s="158"/>
      <c r="R204" s="379"/>
    </row>
    <row r="205" spans="1:18" s="104" customFormat="1" ht="102.6" customHeight="1" thickBot="1">
      <c r="A205" s="667"/>
      <c r="B205" s="704"/>
      <c r="C205" s="670"/>
      <c r="D205" s="144"/>
      <c r="E205" s="647"/>
      <c r="F205" s="159"/>
      <c r="G205" s="473"/>
      <c r="H205" s="627"/>
      <c r="I205" s="627"/>
      <c r="J205" s="627"/>
      <c r="K205" s="627"/>
      <c r="L205" s="627"/>
      <c r="M205" s="627"/>
      <c r="N205" s="627"/>
      <c r="O205" s="627"/>
      <c r="P205" s="627"/>
      <c r="Q205" s="627"/>
      <c r="R205" s="159"/>
    </row>
    <row r="206" spans="1:18" s="104" customFormat="1" ht="33" customHeight="1">
      <c r="A206" s="665">
        <v>35</v>
      </c>
      <c r="B206" s="709" t="s">
        <v>602</v>
      </c>
      <c r="C206" s="668" t="s">
        <v>116</v>
      </c>
      <c r="D206" s="561" t="s">
        <v>117</v>
      </c>
      <c r="E206" s="645" t="s">
        <v>17</v>
      </c>
      <c r="F206" s="102" t="s">
        <v>111</v>
      </c>
      <c r="G206" s="458">
        <f>R206*J5</f>
        <v>0</v>
      </c>
      <c r="H206" s="109">
        <v>0</v>
      </c>
      <c r="I206" s="103"/>
      <c r="J206" s="103"/>
      <c r="K206" s="103"/>
      <c r="L206" s="103"/>
      <c r="M206" s="103"/>
      <c r="N206" s="103"/>
      <c r="O206" s="103"/>
      <c r="P206" s="103"/>
      <c r="Q206" s="156"/>
      <c r="R206" s="376">
        <v>0.62</v>
      </c>
    </row>
    <row r="207" spans="1:18" s="104" customFormat="1" ht="33" customHeight="1">
      <c r="A207" s="666"/>
      <c r="B207" s="710"/>
      <c r="C207" s="669"/>
      <c r="D207" s="117"/>
      <c r="E207" s="646"/>
      <c r="F207" s="557" t="s">
        <v>112</v>
      </c>
      <c r="G207" s="468"/>
      <c r="H207" s="129"/>
      <c r="I207" s="113"/>
      <c r="J207" s="113"/>
      <c r="K207" s="113"/>
      <c r="L207" s="113"/>
      <c r="M207" s="113"/>
      <c r="N207" s="113"/>
      <c r="O207" s="113"/>
      <c r="P207" s="113"/>
      <c r="Q207" s="151"/>
      <c r="R207" s="381"/>
    </row>
    <row r="208" spans="1:18" s="104" customFormat="1" ht="33" customHeight="1" thickBot="1">
      <c r="A208" s="666"/>
      <c r="B208" s="710"/>
      <c r="C208" s="669"/>
      <c r="D208" s="562"/>
      <c r="E208" s="646"/>
      <c r="F208" s="107" t="s">
        <v>20</v>
      </c>
      <c r="G208" s="463"/>
      <c r="H208" s="126"/>
      <c r="I208" s="114"/>
      <c r="J208" s="114"/>
      <c r="K208" s="114"/>
      <c r="L208" s="114"/>
      <c r="M208" s="114"/>
      <c r="N208" s="114"/>
      <c r="O208" s="114"/>
      <c r="P208" s="114"/>
      <c r="Q208" s="158"/>
      <c r="R208" s="379"/>
    </row>
    <row r="209" spans="1:18" s="104" customFormat="1" ht="33" customHeight="1" thickBot="1">
      <c r="A209" s="667"/>
      <c r="B209" s="711"/>
      <c r="C209" s="670"/>
      <c r="D209" s="144"/>
      <c r="E209" s="647"/>
      <c r="F209" s="160"/>
      <c r="G209" s="474"/>
      <c r="H209" s="627"/>
      <c r="I209" s="627"/>
      <c r="J209" s="627"/>
      <c r="K209" s="627"/>
      <c r="L209" s="627"/>
      <c r="M209" s="627"/>
      <c r="N209" s="627"/>
      <c r="O209" s="627"/>
      <c r="P209" s="627"/>
      <c r="Q209" s="627"/>
      <c r="R209" s="160"/>
    </row>
    <row r="210" spans="1:18" s="104" customFormat="1" ht="33" customHeight="1">
      <c r="A210" s="665">
        <v>36</v>
      </c>
      <c r="B210" s="709" t="s">
        <v>603</v>
      </c>
      <c r="C210" s="668" t="s">
        <v>116</v>
      </c>
      <c r="D210" s="161" t="s">
        <v>408</v>
      </c>
      <c r="E210" s="645" t="s">
        <v>17</v>
      </c>
      <c r="F210" s="102" t="s">
        <v>111</v>
      </c>
      <c r="G210" s="458">
        <f>R210*J5</f>
        <v>0</v>
      </c>
      <c r="H210" s="109">
        <v>0</v>
      </c>
      <c r="I210" s="103"/>
      <c r="J210" s="103"/>
      <c r="K210" s="103"/>
      <c r="L210" s="103"/>
      <c r="M210" s="103"/>
      <c r="N210" s="103"/>
      <c r="O210" s="103"/>
      <c r="P210" s="103"/>
      <c r="Q210" s="156"/>
      <c r="R210" s="376">
        <v>0.3</v>
      </c>
    </row>
    <row r="211" spans="1:18" s="104" customFormat="1" ht="33" customHeight="1">
      <c r="A211" s="666"/>
      <c r="B211" s="710"/>
      <c r="C211" s="669"/>
      <c r="D211" s="162"/>
      <c r="E211" s="646"/>
      <c r="F211" s="557" t="s">
        <v>112</v>
      </c>
      <c r="G211" s="468"/>
      <c r="H211" s="129"/>
      <c r="I211" s="113"/>
      <c r="J211" s="113"/>
      <c r="K211" s="113"/>
      <c r="L211" s="113"/>
      <c r="M211" s="113"/>
      <c r="N211" s="113"/>
      <c r="O211" s="113"/>
      <c r="P211" s="113"/>
      <c r="Q211" s="151"/>
      <c r="R211" s="381"/>
    </row>
    <row r="212" spans="1:18" s="104" customFormat="1" ht="33" customHeight="1" thickBot="1">
      <c r="A212" s="666"/>
      <c r="B212" s="710"/>
      <c r="C212" s="669"/>
      <c r="D212" s="554"/>
      <c r="E212" s="646"/>
      <c r="F212" s="107" t="s">
        <v>20</v>
      </c>
      <c r="G212" s="463"/>
      <c r="H212" s="126"/>
      <c r="I212" s="114"/>
      <c r="J212" s="114"/>
      <c r="K212" s="114"/>
      <c r="L212" s="114"/>
      <c r="M212" s="114"/>
      <c r="N212" s="114"/>
      <c r="O212" s="114"/>
      <c r="P212" s="114"/>
      <c r="Q212" s="158"/>
      <c r="R212" s="379"/>
    </row>
    <row r="213" spans="1:18" s="104" customFormat="1" ht="155.44999999999999" customHeight="1" thickBot="1">
      <c r="A213" s="667"/>
      <c r="B213" s="711"/>
      <c r="C213" s="670"/>
      <c r="D213" s="163"/>
      <c r="E213" s="647"/>
      <c r="F213" s="132"/>
      <c r="G213" s="470"/>
      <c r="H213" s="635"/>
      <c r="I213" s="635"/>
      <c r="J213" s="635"/>
      <c r="K213" s="635"/>
      <c r="L213" s="635"/>
      <c r="M213" s="635"/>
      <c r="N213" s="635"/>
      <c r="O213" s="635"/>
      <c r="P213" s="635"/>
      <c r="Q213" s="635"/>
      <c r="R213" s="558"/>
    </row>
    <row r="214" spans="1:18" s="104" customFormat="1" ht="33" customHeight="1">
      <c r="A214" s="666">
        <v>37</v>
      </c>
      <c r="B214" s="709" t="s">
        <v>604</v>
      </c>
      <c r="C214" s="669" t="s">
        <v>116</v>
      </c>
      <c r="D214" s="161" t="s">
        <v>118</v>
      </c>
      <c r="E214" s="645" t="s">
        <v>17</v>
      </c>
      <c r="F214" s="102" t="s">
        <v>111</v>
      </c>
      <c r="G214" s="458">
        <f>R214*J5</f>
        <v>0</v>
      </c>
      <c r="H214" s="109">
        <v>0</v>
      </c>
      <c r="I214" s="103"/>
      <c r="J214" s="103"/>
      <c r="K214" s="103"/>
      <c r="L214" s="103"/>
      <c r="M214" s="103"/>
      <c r="N214" s="103"/>
      <c r="O214" s="103"/>
      <c r="P214" s="103"/>
      <c r="Q214" s="156"/>
      <c r="R214" s="376">
        <v>0.27</v>
      </c>
    </row>
    <row r="215" spans="1:18" s="104" customFormat="1" ht="33" customHeight="1">
      <c r="A215" s="666"/>
      <c r="B215" s="710"/>
      <c r="C215" s="669"/>
      <c r="D215" s="162"/>
      <c r="E215" s="646"/>
      <c r="F215" s="557" t="s">
        <v>112</v>
      </c>
      <c r="G215" s="468"/>
      <c r="H215" s="129"/>
      <c r="I215" s="113"/>
      <c r="J215" s="113"/>
      <c r="K215" s="113"/>
      <c r="L215" s="113"/>
      <c r="M215" s="113"/>
      <c r="N215" s="113"/>
      <c r="O215" s="113"/>
      <c r="P215" s="113"/>
      <c r="Q215" s="151"/>
      <c r="R215" s="381"/>
    </row>
    <row r="216" spans="1:18" s="104" customFormat="1" ht="33" customHeight="1" thickBot="1">
      <c r="A216" s="666"/>
      <c r="B216" s="710"/>
      <c r="C216" s="669"/>
      <c r="D216" s="554"/>
      <c r="E216" s="646"/>
      <c r="F216" s="107" t="s">
        <v>20</v>
      </c>
      <c r="G216" s="463"/>
      <c r="H216" s="126"/>
      <c r="I216" s="114"/>
      <c r="J216" s="114"/>
      <c r="K216" s="114"/>
      <c r="L216" s="114"/>
      <c r="M216" s="114"/>
      <c r="N216" s="114"/>
      <c r="O216" s="114"/>
      <c r="P216" s="114"/>
      <c r="Q216" s="158"/>
      <c r="R216" s="379"/>
    </row>
    <row r="217" spans="1:18" s="104" customFormat="1" ht="100.9" customHeight="1" thickBot="1">
      <c r="A217" s="667"/>
      <c r="B217" s="711"/>
      <c r="C217" s="670"/>
      <c r="D217" s="163"/>
      <c r="E217" s="647"/>
      <c r="F217" s="132"/>
      <c r="G217" s="470"/>
      <c r="H217" s="635"/>
      <c r="I217" s="635"/>
      <c r="J217" s="635"/>
      <c r="K217" s="635"/>
      <c r="L217" s="635"/>
      <c r="M217" s="635"/>
      <c r="N217" s="635"/>
      <c r="O217" s="635"/>
      <c r="P217" s="635"/>
      <c r="Q217" s="635"/>
      <c r="R217" s="558"/>
    </row>
    <row r="218" spans="1:18" s="104" customFormat="1" ht="33" customHeight="1">
      <c r="A218" s="665">
        <v>38</v>
      </c>
      <c r="B218" s="709" t="s">
        <v>119</v>
      </c>
      <c r="C218" s="668" t="s">
        <v>116</v>
      </c>
      <c r="D218" s="161" t="s">
        <v>120</v>
      </c>
      <c r="E218" s="645" t="s">
        <v>17</v>
      </c>
      <c r="F218" s="102" t="s">
        <v>111</v>
      </c>
      <c r="G218" s="458">
        <f>R218*J5</f>
        <v>0</v>
      </c>
      <c r="H218" s="109">
        <v>0</v>
      </c>
      <c r="I218" s="103"/>
      <c r="J218" s="103"/>
      <c r="K218" s="103"/>
      <c r="L218" s="103"/>
      <c r="M218" s="103"/>
      <c r="N218" s="103"/>
      <c r="O218" s="103"/>
      <c r="P218" s="103"/>
      <c r="Q218" s="156"/>
      <c r="R218" s="376">
        <v>0.05</v>
      </c>
    </row>
    <row r="219" spans="1:18" s="104" customFormat="1" ht="33" customHeight="1">
      <c r="A219" s="666"/>
      <c r="B219" s="710"/>
      <c r="C219" s="669"/>
      <c r="D219" s="162"/>
      <c r="E219" s="646"/>
      <c r="F219" s="557" t="s">
        <v>112</v>
      </c>
      <c r="G219" s="468"/>
      <c r="H219" s="129"/>
      <c r="I219" s="113"/>
      <c r="J219" s="113"/>
      <c r="K219" s="113"/>
      <c r="L219" s="113"/>
      <c r="M219" s="113"/>
      <c r="N219" s="113"/>
      <c r="O219" s="113"/>
      <c r="P219" s="113"/>
      <c r="Q219" s="151"/>
      <c r="R219" s="381"/>
    </row>
    <row r="220" spans="1:18" s="104" customFormat="1" ht="33" customHeight="1" thickBot="1">
      <c r="A220" s="666"/>
      <c r="B220" s="710"/>
      <c r="C220" s="669"/>
      <c r="D220" s="554"/>
      <c r="E220" s="646"/>
      <c r="F220" s="107" t="s">
        <v>20</v>
      </c>
      <c r="G220" s="463"/>
      <c r="H220" s="126"/>
      <c r="I220" s="114"/>
      <c r="J220" s="114"/>
      <c r="K220" s="114"/>
      <c r="L220" s="114"/>
      <c r="M220" s="114"/>
      <c r="N220" s="114"/>
      <c r="O220" s="114"/>
      <c r="P220" s="114"/>
      <c r="Q220" s="158"/>
      <c r="R220" s="379"/>
    </row>
    <row r="221" spans="1:18" s="104" customFormat="1" ht="33" customHeight="1" thickBot="1">
      <c r="A221" s="667"/>
      <c r="B221" s="711"/>
      <c r="C221" s="670"/>
      <c r="D221" s="163"/>
      <c r="E221" s="647"/>
      <c r="F221" s="132"/>
      <c r="G221" s="470"/>
      <c r="H221" s="635"/>
      <c r="I221" s="635"/>
      <c r="J221" s="635"/>
      <c r="K221" s="635"/>
      <c r="L221" s="635"/>
      <c r="M221" s="635"/>
      <c r="N221" s="635"/>
      <c r="O221" s="635"/>
      <c r="P221" s="635"/>
      <c r="Q221" s="635"/>
      <c r="R221" s="558"/>
    </row>
    <row r="222" spans="1:18" s="104" customFormat="1" ht="33" customHeight="1">
      <c r="A222" s="665">
        <v>39</v>
      </c>
      <c r="B222" s="709" t="s">
        <v>665</v>
      </c>
      <c r="C222" s="668" t="s">
        <v>110</v>
      </c>
      <c r="D222" s="161" t="s">
        <v>184</v>
      </c>
      <c r="E222" s="645" t="s">
        <v>17</v>
      </c>
      <c r="F222" s="102" t="s">
        <v>111</v>
      </c>
      <c r="G222" s="456">
        <f>R222*J5</f>
        <v>0</v>
      </c>
      <c r="H222" s="109"/>
      <c r="I222" s="103"/>
      <c r="J222" s="103">
        <v>0</v>
      </c>
      <c r="K222" s="103"/>
      <c r="L222" s="103"/>
      <c r="M222" s="103"/>
      <c r="N222" s="103"/>
      <c r="O222" s="103"/>
      <c r="P222" s="103"/>
      <c r="Q222" s="156"/>
      <c r="R222" s="376">
        <v>0.2</v>
      </c>
    </row>
    <row r="223" spans="1:18" s="104" customFormat="1" ht="33" customHeight="1">
      <c r="A223" s="666"/>
      <c r="B223" s="710"/>
      <c r="C223" s="669"/>
      <c r="D223" s="162"/>
      <c r="E223" s="646"/>
      <c r="F223" s="557" t="s">
        <v>112</v>
      </c>
      <c r="G223" s="468"/>
      <c r="H223" s="129"/>
      <c r="I223" s="113"/>
      <c r="J223" s="113"/>
      <c r="K223" s="113"/>
      <c r="L223" s="113"/>
      <c r="M223" s="113"/>
      <c r="N223" s="113"/>
      <c r="O223" s="113"/>
      <c r="P223" s="113"/>
      <c r="Q223" s="151"/>
      <c r="R223" s="381"/>
    </row>
    <row r="224" spans="1:18" s="104" customFormat="1" ht="33" customHeight="1" thickBot="1">
      <c r="A224" s="666"/>
      <c r="B224" s="710"/>
      <c r="C224" s="669"/>
      <c r="D224" s="554"/>
      <c r="E224" s="646"/>
      <c r="F224" s="107" t="s">
        <v>20</v>
      </c>
      <c r="G224" s="497"/>
      <c r="H224" s="126"/>
      <c r="I224" s="114"/>
      <c r="J224" s="114"/>
      <c r="K224" s="114"/>
      <c r="L224" s="114"/>
      <c r="M224" s="114"/>
      <c r="N224" s="114"/>
      <c r="O224" s="114"/>
      <c r="P224" s="114"/>
      <c r="Q224" s="158"/>
      <c r="R224" s="379"/>
    </row>
    <row r="225" spans="1:18" s="104" customFormat="1" ht="33" customHeight="1" thickBot="1">
      <c r="A225" s="667"/>
      <c r="B225" s="711"/>
      <c r="C225" s="670"/>
      <c r="D225" s="163"/>
      <c r="E225" s="647"/>
      <c r="F225" s="132"/>
      <c r="G225" s="470"/>
      <c r="H225" s="635"/>
      <c r="I225" s="635"/>
      <c r="J225" s="635"/>
      <c r="K225" s="635"/>
      <c r="L225" s="635"/>
      <c r="M225" s="635"/>
      <c r="N225" s="635"/>
      <c r="O225" s="635"/>
      <c r="P225" s="635"/>
      <c r="Q225" s="635"/>
      <c r="R225" s="558"/>
    </row>
    <row r="226" spans="1:18" s="104" customFormat="1" ht="33" customHeight="1">
      <c r="A226" s="665">
        <v>40</v>
      </c>
      <c r="B226" s="709" t="s">
        <v>605</v>
      </c>
      <c r="C226" s="668" t="s">
        <v>110</v>
      </c>
      <c r="D226" s="161" t="s">
        <v>121</v>
      </c>
      <c r="E226" s="645" t="s">
        <v>17</v>
      </c>
      <c r="F226" s="102" t="s">
        <v>111</v>
      </c>
      <c r="G226" s="456">
        <f>R226*J5</f>
        <v>0</v>
      </c>
      <c r="H226" s="109"/>
      <c r="I226" s="103"/>
      <c r="J226" s="103">
        <v>0</v>
      </c>
      <c r="K226" s="103"/>
      <c r="L226" s="103"/>
      <c r="M226" s="103"/>
      <c r="N226" s="103"/>
      <c r="O226" s="103"/>
      <c r="P226" s="103"/>
      <c r="Q226" s="156"/>
      <c r="R226" s="376">
        <v>0.1</v>
      </c>
    </row>
    <row r="227" spans="1:18" s="104" customFormat="1" ht="33" customHeight="1">
      <c r="A227" s="666"/>
      <c r="B227" s="710"/>
      <c r="C227" s="669"/>
      <c r="D227" s="162"/>
      <c r="E227" s="646"/>
      <c r="F227" s="557" t="s">
        <v>112</v>
      </c>
      <c r="G227" s="468"/>
      <c r="H227" s="129"/>
      <c r="I227" s="113"/>
      <c r="J227" s="113"/>
      <c r="K227" s="113"/>
      <c r="L227" s="113"/>
      <c r="M227" s="113"/>
      <c r="N227" s="113"/>
      <c r="O227" s="113"/>
      <c r="P227" s="113"/>
      <c r="Q227" s="151"/>
      <c r="R227" s="381"/>
    </row>
    <row r="228" spans="1:18" s="104" customFormat="1" ht="33" customHeight="1" thickBot="1">
      <c r="A228" s="666"/>
      <c r="B228" s="710"/>
      <c r="C228" s="669"/>
      <c r="D228" s="554"/>
      <c r="E228" s="646"/>
      <c r="F228" s="107" t="s">
        <v>20</v>
      </c>
      <c r="G228" s="497"/>
      <c r="H228" s="126"/>
      <c r="I228" s="114"/>
      <c r="J228" s="114"/>
      <c r="K228" s="114"/>
      <c r="L228" s="114"/>
      <c r="M228" s="114"/>
      <c r="N228" s="114"/>
      <c r="O228" s="114"/>
      <c r="P228" s="114"/>
      <c r="Q228" s="158"/>
      <c r="R228" s="379"/>
    </row>
    <row r="229" spans="1:18" s="104" customFormat="1" ht="45" customHeight="1" thickBot="1">
      <c r="A229" s="667"/>
      <c r="B229" s="711"/>
      <c r="C229" s="670"/>
      <c r="D229" s="163"/>
      <c r="E229" s="647"/>
      <c r="F229" s="132"/>
      <c r="G229" s="470"/>
      <c r="H229" s="635"/>
      <c r="I229" s="635"/>
      <c r="J229" s="635"/>
      <c r="K229" s="635"/>
      <c r="L229" s="635"/>
      <c r="M229" s="635"/>
      <c r="N229" s="635"/>
      <c r="O229" s="635"/>
      <c r="P229" s="635"/>
      <c r="Q229" s="635"/>
      <c r="R229" s="558"/>
    </row>
    <row r="230" spans="1:18" s="104" customFormat="1" ht="33" customHeight="1">
      <c r="A230" s="665">
        <v>41</v>
      </c>
      <c r="B230" s="709" t="s">
        <v>606</v>
      </c>
      <c r="C230" s="668" t="s">
        <v>110</v>
      </c>
      <c r="D230" s="161" t="s">
        <v>118</v>
      </c>
      <c r="E230" s="645" t="s">
        <v>17</v>
      </c>
      <c r="F230" s="102" t="s">
        <v>111</v>
      </c>
      <c r="G230" s="456">
        <f>R230*J5</f>
        <v>0</v>
      </c>
      <c r="H230" s="109"/>
      <c r="I230" s="103"/>
      <c r="J230" s="103">
        <v>0</v>
      </c>
      <c r="K230" s="103"/>
      <c r="L230" s="103"/>
      <c r="M230" s="103"/>
      <c r="N230" s="103"/>
      <c r="O230" s="103"/>
      <c r="P230" s="103"/>
      <c r="Q230" s="156"/>
      <c r="R230" s="376">
        <v>0.15</v>
      </c>
    </row>
    <row r="231" spans="1:18" s="104" customFormat="1" ht="33" customHeight="1">
      <c r="A231" s="666"/>
      <c r="B231" s="710"/>
      <c r="C231" s="669"/>
      <c r="D231" s="162"/>
      <c r="E231" s="646"/>
      <c r="F231" s="557" t="s">
        <v>112</v>
      </c>
      <c r="G231" s="468"/>
      <c r="H231" s="129"/>
      <c r="I231" s="113"/>
      <c r="J231" s="113"/>
      <c r="K231" s="113"/>
      <c r="L231" s="113"/>
      <c r="M231" s="113"/>
      <c r="N231" s="113"/>
      <c r="O231" s="113"/>
      <c r="P231" s="113"/>
      <c r="Q231" s="151"/>
      <c r="R231" s="381"/>
    </row>
    <row r="232" spans="1:18" s="104" customFormat="1" ht="33" customHeight="1" thickBot="1">
      <c r="A232" s="666"/>
      <c r="B232" s="710"/>
      <c r="C232" s="669"/>
      <c r="D232" s="554"/>
      <c r="E232" s="646"/>
      <c r="F232" s="107" t="s">
        <v>20</v>
      </c>
      <c r="G232" s="497"/>
      <c r="H232" s="126"/>
      <c r="I232" s="114"/>
      <c r="J232" s="114"/>
      <c r="K232" s="114"/>
      <c r="L232" s="114"/>
      <c r="M232" s="114"/>
      <c r="N232" s="114"/>
      <c r="O232" s="114"/>
      <c r="P232" s="114"/>
      <c r="Q232" s="158"/>
      <c r="R232" s="379"/>
    </row>
    <row r="233" spans="1:18" s="104" customFormat="1" ht="33" customHeight="1" thickBot="1">
      <c r="A233" s="667"/>
      <c r="B233" s="711"/>
      <c r="C233" s="670"/>
      <c r="D233" s="163"/>
      <c r="E233" s="647"/>
      <c r="F233" s="132"/>
      <c r="G233" s="470"/>
      <c r="H233" s="635"/>
      <c r="I233" s="635"/>
      <c r="J233" s="635"/>
      <c r="K233" s="635"/>
      <c r="L233" s="635"/>
      <c r="M233" s="635"/>
      <c r="N233" s="635"/>
      <c r="O233" s="635"/>
      <c r="P233" s="635"/>
      <c r="Q233" s="635"/>
      <c r="R233" s="558"/>
    </row>
    <row r="234" spans="1:18" s="104" customFormat="1" ht="33" customHeight="1">
      <c r="A234" s="665">
        <v>42</v>
      </c>
      <c r="B234" s="709" t="s">
        <v>663</v>
      </c>
      <c r="C234" s="668" t="s">
        <v>110</v>
      </c>
      <c r="D234" s="161" t="s">
        <v>417</v>
      </c>
      <c r="E234" s="645" t="s">
        <v>17</v>
      </c>
      <c r="F234" s="102" t="s">
        <v>111</v>
      </c>
      <c r="G234" s="456">
        <f>R234*J5</f>
        <v>0</v>
      </c>
      <c r="H234" s="109"/>
      <c r="I234" s="103"/>
      <c r="J234" s="103">
        <v>0</v>
      </c>
      <c r="K234" s="103"/>
      <c r="L234" s="103"/>
      <c r="M234" s="103"/>
      <c r="N234" s="103"/>
      <c r="O234" s="103"/>
      <c r="P234" s="103"/>
      <c r="Q234" s="156"/>
      <c r="R234" s="376">
        <v>0.6</v>
      </c>
    </row>
    <row r="235" spans="1:18" s="104" customFormat="1" ht="33" customHeight="1">
      <c r="A235" s="666"/>
      <c r="B235" s="710"/>
      <c r="C235" s="669"/>
      <c r="D235" s="162"/>
      <c r="E235" s="646"/>
      <c r="F235" s="557" t="s">
        <v>112</v>
      </c>
      <c r="G235" s="468"/>
      <c r="H235" s="129"/>
      <c r="I235" s="113"/>
      <c r="J235" s="113"/>
      <c r="K235" s="113"/>
      <c r="L235" s="113"/>
      <c r="M235" s="113"/>
      <c r="N235" s="113"/>
      <c r="O235" s="113"/>
      <c r="P235" s="113"/>
      <c r="Q235" s="151"/>
      <c r="R235" s="381"/>
    </row>
    <row r="236" spans="1:18" s="104" customFormat="1" ht="33" customHeight="1" thickBot="1">
      <c r="A236" s="666"/>
      <c r="B236" s="710"/>
      <c r="C236" s="669"/>
      <c r="D236" s="554"/>
      <c r="E236" s="646"/>
      <c r="F236" s="107" t="s">
        <v>20</v>
      </c>
      <c r="G236" s="497"/>
      <c r="H236" s="126"/>
      <c r="I236" s="114"/>
      <c r="J236" s="114"/>
      <c r="K236" s="114"/>
      <c r="L236" s="114"/>
      <c r="M236" s="114"/>
      <c r="N236" s="114"/>
      <c r="O236" s="114"/>
      <c r="P236" s="114"/>
      <c r="Q236" s="158"/>
      <c r="R236" s="379"/>
    </row>
    <row r="237" spans="1:18" s="104" customFormat="1" ht="33" customHeight="1" thickBot="1">
      <c r="A237" s="667"/>
      <c r="B237" s="711"/>
      <c r="C237" s="670"/>
      <c r="D237" s="163"/>
      <c r="E237" s="647"/>
      <c r="F237" s="132"/>
      <c r="G237" s="470"/>
      <c r="H237" s="635"/>
      <c r="I237" s="635"/>
      <c r="J237" s="635"/>
      <c r="K237" s="635"/>
      <c r="L237" s="635"/>
      <c r="M237" s="635"/>
      <c r="N237" s="635"/>
      <c r="O237" s="635"/>
      <c r="P237" s="635"/>
      <c r="Q237" s="635"/>
      <c r="R237" s="558"/>
    </row>
    <row r="238" spans="1:18" s="104" customFormat="1" ht="33" customHeight="1">
      <c r="A238" s="665">
        <v>43</v>
      </c>
      <c r="B238" s="709" t="s">
        <v>665</v>
      </c>
      <c r="C238" s="668" t="s">
        <v>110</v>
      </c>
      <c r="D238" s="161" t="s">
        <v>120</v>
      </c>
      <c r="E238" s="645" t="s">
        <v>17</v>
      </c>
      <c r="F238" s="102" t="s">
        <v>111</v>
      </c>
      <c r="G238" s="456">
        <f>R238*J5</f>
        <v>0</v>
      </c>
      <c r="H238" s="109"/>
      <c r="I238" s="103"/>
      <c r="J238" s="103">
        <v>0</v>
      </c>
      <c r="K238" s="103"/>
      <c r="L238" s="103"/>
      <c r="M238" s="103"/>
      <c r="N238" s="103"/>
      <c r="O238" s="103"/>
      <c r="P238" s="103"/>
      <c r="Q238" s="156"/>
      <c r="R238" s="376">
        <v>0.21</v>
      </c>
    </row>
    <row r="239" spans="1:18" s="104" customFormat="1" ht="33" customHeight="1">
      <c r="A239" s="666"/>
      <c r="B239" s="710"/>
      <c r="C239" s="669"/>
      <c r="D239" s="162"/>
      <c r="E239" s="646"/>
      <c r="F239" s="557" t="s">
        <v>112</v>
      </c>
      <c r="G239" s="468"/>
      <c r="H239" s="129"/>
      <c r="I239" s="113"/>
      <c r="J239" s="113"/>
      <c r="K239" s="113"/>
      <c r="L239" s="113"/>
      <c r="M239" s="113"/>
      <c r="N239" s="113"/>
      <c r="O239" s="113"/>
      <c r="P239" s="113"/>
      <c r="Q239" s="151"/>
      <c r="R239" s="381"/>
    </row>
    <row r="240" spans="1:18" s="104" customFormat="1" ht="33" customHeight="1" thickBot="1">
      <c r="A240" s="666"/>
      <c r="B240" s="710"/>
      <c r="C240" s="669"/>
      <c r="D240" s="554"/>
      <c r="E240" s="646"/>
      <c r="F240" s="107" t="s">
        <v>20</v>
      </c>
      <c r="G240" s="497"/>
      <c r="H240" s="126"/>
      <c r="I240" s="114"/>
      <c r="J240" s="114"/>
      <c r="K240" s="114"/>
      <c r="L240" s="114"/>
      <c r="M240" s="114"/>
      <c r="N240" s="114"/>
      <c r="O240" s="114"/>
      <c r="P240" s="114"/>
      <c r="Q240" s="158"/>
      <c r="R240" s="379"/>
    </row>
    <row r="241" spans="1:18" s="104" customFormat="1" ht="33" customHeight="1" thickBot="1">
      <c r="A241" s="667"/>
      <c r="B241" s="711"/>
      <c r="C241" s="670"/>
      <c r="D241" s="163"/>
      <c r="E241" s="647"/>
      <c r="F241" s="132"/>
      <c r="G241" s="470"/>
      <c r="H241" s="635"/>
      <c r="I241" s="635"/>
      <c r="J241" s="635"/>
      <c r="K241" s="635"/>
      <c r="L241" s="635"/>
      <c r="M241" s="635"/>
      <c r="N241" s="635"/>
      <c r="O241" s="635"/>
      <c r="P241" s="635"/>
      <c r="Q241" s="635"/>
      <c r="R241" s="558"/>
    </row>
    <row r="242" spans="1:18" ht="35.1" hidden="1" customHeight="1" thickBot="1">
      <c r="A242" s="722" t="s">
        <v>14</v>
      </c>
      <c r="B242" s="723"/>
      <c r="C242" s="723"/>
      <c r="D242" s="723"/>
      <c r="E242" s="723"/>
      <c r="F242" s="723"/>
      <c r="G242" s="723"/>
      <c r="H242" s="723"/>
      <c r="I242" s="723"/>
      <c r="J242" s="723"/>
      <c r="K242" s="723"/>
      <c r="L242" s="723"/>
      <c r="M242" s="723"/>
      <c r="N242" s="723"/>
      <c r="O242" s="723"/>
      <c r="P242" s="723"/>
      <c r="Q242" s="723"/>
      <c r="R242" s="389"/>
    </row>
    <row r="243" spans="1:18" s="14" customFormat="1" ht="35.1" hidden="1" customHeight="1" thickBot="1">
      <c r="A243" s="640" t="s">
        <v>122</v>
      </c>
      <c r="B243" s="641"/>
      <c r="C243" s="641"/>
      <c r="D243" s="641"/>
      <c r="E243" s="724"/>
      <c r="F243" s="205">
        <f>SUM(H243:Q243)</f>
        <v>0</v>
      </c>
      <c r="G243" s="413">
        <f>G19+G24+G30+G34+G41+G49+G55+G64+G68+G74+G80+G88+G92+G100+G108+G113+G118+G125+G132+G136+G143+G155+G160+G166+G170+G174+G178+G182+G186+G194+G206+G210+G214+G218+G226+G149+G198+G202+G230+G234+G238+G222+G190</f>
        <v>0</v>
      </c>
      <c r="H243" s="205">
        <f>H19+H24+H30+H34+H41+H49+H55+H64+H68+H74+H80+H88+H92+H100+H108+H113+H118+H125+H132+H136+H143+H155+H160+H166+H170+H174+H178+H182+H186+H194+H206+H210+H214+H218+H226+H149+H198+H202+H230+H234+H238+H222+H190</f>
        <v>0</v>
      </c>
      <c r="I243" s="205">
        <f t="shared" ref="I243:Q243" si="0">I19+I24+I30+I34+I41+I49+I55+I64+I68+I74+I80+I88+I92+I100+I108+I113+I118+I125+I132+I136+I143+I155+I160+I166+I170+I174+I178+I182+I186+I194+I206+I210+I214+I218+I226+I149+I198+I202+I230+I234+I238+I222+I190</f>
        <v>0</v>
      </c>
      <c r="J243" s="205">
        <f t="shared" si="0"/>
        <v>0</v>
      </c>
      <c r="K243" s="205">
        <f t="shared" si="0"/>
        <v>0</v>
      </c>
      <c r="L243" s="205">
        <f t="shared" si="0"/>
        <v>0</v>
      </c>
      <c r="M243" s="205">
        <f t="shared" si="0"/>
        <v>0</v>
      </c>
      <c r="N243" s="205">
        <f t="shared" si="0"/>
        <v>0</v>
      </c>
      <c r="O243" s="205">
        <f t="shared" si="0"/>
        <v>0</v>
      </c>
      <c r="P243" s="205">
        <f t="shared" si="0"/>
        <v>0</v>
      </c>
      <c r="Q243" s="46">
        <f t="shared" si="0"/>
        <v>0</v>
      </c>
      <c r="R243" s="205">
        <f>R19+R24+R30+R34+R41+R49+R55+R64+R68+R74+R80+R88+R92+R100+R108+R113+R118+R125+R132+R136+R143+R155+R160+R166+R170+R174+R178+R182+R186+R194+R206+R210+R214+R218+R226+R149+R198+R202+R230+R234+R238+R222+R190</f>
        <v>21.540000000000003</v>
      </c>
    </row>
    <row r="244" spans="1:18" s="14" customFormat="1" ht="35.1" hidden="1" customHeight="1" thickBot="1">
      <c r="A244" s="725" t="s">
        <v>123</v>
      </c>
      <c r="B244" s="726"/>
      <c r="C244" s="726"/>
      <c r="D244" s="726"/>
      <c r="E244" s="727"/>
      <c r="F244" s="205">
        <f>SUM(H244:Q244)</f>
        <v>0</v>
      </c>
      <c r="G244" s="413">
        <f t="shared" ref="G244:R245" si="1">G20+G25+G31+G35+G42+G50+G56+G65+G69+G75+G81+G89+G93+G101+G109+G114+G119+G126+G133+G137+G144+G156+G161+G167+G171+G175+G179+G183+G187+G195+G207+G211+G215+G219+G227+G150+G199+G203+G231+G235+G239+G223+G191</f>
        <v>0</v>
      </c>
      <c r="H244" s="205">
        <f t="shared" si="1"/>
        <v>0</v>
      </c>
      <c r="I244" s="205">
        <f t="shared" si="1"/>
        <v>0</v>
      </c>
      <c r="J244" s="205">
        <f t="shared" si="1"/>
        <v>0</v>
      </c>
      <c r="K244" s="205">
        <f t="shared" si="1"/>
        <v>0</v>
      </c>
      <c r="L244" s="205">
        <f t="shared" si="1"/>
        <v>0</v>
      </c>
      <c r="M244" s="205">
        <f t="shared" si="1"/>
        <v>0</v>
      </c>
      <c r="N244" s="205">
        <f t="shared" si="1"/>
        <v>0</v>
      </c>
      <c r="O244" s="205">
        <f t="shared" si="1"/>
        <v>0</v>
      </c>
      <c r="P244" s="205">
        <f t="shared" si="1"/>
        <v>0</v>
      </c>
      <c r="Q244" s="46">
        <f t="shared" si="1"/>
        <v>0</v>
      </c>
      <c r="R244" s="205">
        <f t="shared" si="1"/>
        <v>15.1</v>
      </c>
    </row>
    <row r="245" spans="1:18" s="14" customFormat="1" ht="35.1" hidden="1" customHeight="1" thickBot="1">
      <c r="A245" s="728" t="s">
        <v>124</v>
      </c>
      <c r="B245" s="729"/>
      <c r="C245" s="729"/>
      <c r="D245" s="729"/>
      <c r="E245" s="730"/>
      <c r="F245" s="205">
        <f>SUM(H245:Q245)</f>
        <v>0</v>
      </c>
      <c r="G245" s="413">
        <f t="shared" si="1"/>
        <v>0</v>
      </c>
      <c r="H245" s="205">
        <f t="shared" si="1"/>
        <v>0</v>
      </c>
      <c r="I245" s="205">
        <f t="shared" si="1"/>
        <v>0</v>
      </c>
      <c r="J245" s="205">
        <f t="shared" si="1"/>
        <v>0</v>
      </c>
      <c r="K245" s="205">
        <f t="shared" si="1"/>
        <v>0</v>
      </c>
      <c r="L245" s="205">
        <f t="shared" si="1"/>
        <v>0</v>
      </c>
      <c r="M245" s="205">
        <f t="shared" si="1"/>
        <v>0</v>
      </c>
      <c r="N245" s="205">
        <f t="shared" si="1"/>
        <v>0</v>
      </c>
      <c r="O245" s="205">
        <f t="shared" si="1"/>
        <v>0</v>
      </c>
      <c r="P245" s="205">
        <f t="shared" si="1"/>
        <v>0</v>
      </c>
      <c r="Q245" s="46">
        <f t="shared" si="1"/>
        <v>0</v>
      </c>
      <c r="R245" s="205">
        <f t="shared" si="1"/>
        <v>22.65</v>
      </c>
    </row>
    <row r="246" spans="1:18" s="14" customFormat="1" ht="35.1" hidden="1" customHeight="1" thickBot="1">
      <c r="A246" s="719" t="s">
        <v>471</v>
      </c>
      <c r="B246" s="720"/>
      <c r="C246" s="720"/>
      <c r="D246" s="720"/>
      <c r="E246" s="721"/>
      <c r="F246" s="15">
        <f>F243+F244</f>
        <v>0</v>
      </c>
      <c r="G246" s="29">
        <f>G243+G244</f>
        <v>0</v>
      </c>
      <c r="H246" s="15">
        <f>H243+H244</f>
        <v>0</v>
      </c>
      <c r="I246" s="15">
        <f t="shared" ref="I246:Q246" si="2">I243+I244</f>
        <v>0</v>
      </c>
      <c r="J246" s="15">
        <f t="shared" si="2"/>
        <v>0</v>
      </c>
      <c r="K246" s="15">
        <f t="shared" si="2"/>
        <v>0</v>
      </c>
      <c r="L246" s="15">
        <f t="shared" si="2"/>
        <v>0</v>
      </c>
      <c r="M246" s="15">
        <f t="shared" si="2"/>
        <v>0</v>
      </c>
      <c r="N246" s="15">
        <f t="shared" si="2"/>
        <v>0</v>
      </c>
      <c r="O246" s="15">
        <f t="shared" si="2"/>
        <v>0</v>
      </c>
      <c r="P246" s="15">
        <f t="shared" si="2"/>
        <v>0</v>
      </c>
      <c r="Q246" s="357">
        <f t="shared" si="2"/>
        <v>0</v>
      </c>
      <c r="R246" s="15">
        <f>R243+R244</f>
        <v>36.64</v>
      </c>
    </row>
    <row r="247" spans="1:18" s="14" customFormat="1" ht="35.1" hidden="1" customHeight="1">
      <c r="A247" s="736" t="s">
        <v>472</v>
      </c>
      <c r="B247" s="737"/>
      <c r="C247" s="737"/>
      <c r="D247" s="737"/>
      <c r="E247" s="738"/>
      <c r="F247" s="618">
        <f>SUM(F243:F245)</f>
        <v>0</v>
      </c>
      <c r="G247" s="622">
        <f>G243+G244+G245</f>
        <v>0</v>
      </c>
      <c r="H247" s="618">
        <f>H243+H244+H245</f>
        <v>0</v>
      </c>
      <c r="I247" s="618">
        <f t="shared" ref="I247:Q247" si="3">I243+I244+I245</f>
        <v>0</v>
      </c>
      <c r="J247" s="618">
        <f t="shared" si="3"/>
        <v>0</v>
      </c>
      <c r="K247" s="618">
        <f t="shared" si="3"/>
        <v>0</v>
      </c>
      <c r="L247" s="618">
        <f t="shared" si="3"/>
        <v>0</v>
      </c>
      <c r="M247" s="618">
        <f t="shared" si="3"/>
        <v>0</v>
      </c>
      <c r="N247" s="618">
        <f t="shared" si="3"/>
        <v>0</v>
      </c>
      <c r="O247" s="618">
        <f t="shared" si="3"/>
        <v>0</v>
      </c>
      <c r="P247" s="618">
        <f t="shared" si="3"/>
        <v>0</v>
      </c>
      <c r="Q247" s="712">
        <f t="shared" si="3"/>
        <v>0</v>
      </c>
      <c r="R247" s="618">
        <f>R243+R244+R245</f>
        <v>59.29</v>
      </c>
    </row>
    <row r="248" spans="1:18" s="14" customFormat="1" ht="13.5" hidden="1" customHeight="1" thickBot="1">
      <c r="A248" s="739"/>
      <c r="B248" s="740"/>
      <c r="C248" s="740"/>
      <c r="D248" s="740"/>
      <c r="E248" s="741"/>
      <c r="F248" s="619"/>
      <c r="G248" s="624"/>
      <c r="H248" s="619"/>
      <c r="I248" s="619"/>
      <c r="J248" s="619"/>
      <c r="K248" s="619"/>
      <c r="L248" s="619"/>
      <c r="M248" s="619"/>
      <c r="N248" s="619"/>
      <c r="O248" s="619"/>
      <c r="P248" s="619"/>
      <c r="Q248" s="713"/>
      <c r="R248" s="619"/>
    </row>
    <row r="249" spans="1:18" s="14" customFormat="1" ht="35.1" customHeight="1" thickBot="1">
      <c r="A249" s="714"/>
      <c r="B249" s="715"/>
      <c r="C249" s="715"/>
      <c r="D249" s="715"/>
      <c r="E249" s="715"/>
      <c r="F249" s="715"/>
      <c r="G249" s="715"/>
      <c r="H249" s="715"/>
      <c r="I249" s="715"/>
      <c r="J249" s="715"/>
      <c r="K249" s="715"/>
      <c r="L249" s="715"/>
      <c r="M249" s="715"/>
      <c r="N249" s="715"/>
      <c r="O249" s="715"/>
      <c r="P249" s="715"/>
      <c r="Q249" s="715"/>
      <c r="R249" s="390"/>
    </row>
    <row r="250" spans="1:18" s="14" customFormat="1" ht="35.1" customHeight="1" thickBot="1">
      <c r="A250" s="716" t="s">
        <v>125</v>
      </c>
      <c r="B250" s="717"/>
      <c r="C250" s="717"/>
      <c r="D250" s="717"/>
      <c r="E250" s="717"/>
      <c r="F250" s="718"/>
      <c r="G250" s="414">
        <f t="shared" ref="G250:H254" si="4">G243</f>
        <v>0</v>
      </c>
      <c r="H250" s="49">
        <f t="shared" si="4"/>
        <v>0</v>
      </c>
      <c r="I250" s="49">
        <f>I243+H250</f>
        <v>0</v>
      </c>
      <c r="J250" s="49">
        <f t="shared" ref="J250:Q252" si="5">J243+I250</f>
        <v>0</v>
      </c>
      <c r="K250" s="49">
        <f t="shared" si="5"/>
        <v>0</v>
      </c>
      <c r="L250" s="49">
        <f t="shared" si="5"/>
        <v>0</v>
      </c>
      <c r="M250" s="49">
        <f t="shared" si="5"/>
        <v>0</v>
      </c>
      <c r="N250" s="49">
        <f t="shared" si="5"/>
        <v>0</v>
      </c>
      <c r="O250" s="49">
        <f t="shared" si="5"/>
        <v>0</v>
      </c>
      <c r="P250" s="49">
        <f t="shared" si="5"/>
        <v>0</v>
      </c>
      <c r="Q250" s="226">
        <f t="shared" si="5"/>
        <v>0</v>
      </c>
      <c r="R250" s="49">
        <f>R243</f>
        <v>21.540000000000003</v>
      </c>
    </row>
    <row r="251" spans="1:18" s="14" customFormat="1" ht="35.1" customHeight="1" thickBot="1">
      <c r="A251" s="731" t="s">
        <v>126</v>
      </c>
      <c r="B251" s="732"/>
      <c r="C251" s="732"/>
      <c r="D251" s="732"/>
      <c r="E251" s="732"/>
      <c r="F251" s="733"/>
      <c r="G251" s="414">
        <f t="shared" si="4"/>
        <v>0</v>
      </c>
      <c r="H251" s="49">
        <f t="shared" si="4"/>
        <v>0</v>
      </c>
      <c r="I251" s="49">
        <f>I244+H251</f>
        <v>0</v>
      </c>
      <c r="J251" s="49">
        <f t="shared" si="5"/>
        <v>0</v>
      </c>
      <c r="K251" s="49">
        <f t="shared" si="5"/>
        <v>0</v>
      </c>
      <c r="L251" s="49">
        <f t="shared" si="5"/>
        <v>0</v>
      </c>
      <c r="M251" s="49">
        <f t="shared" si="5"/>
        <v>0</v>
      </c>
      <c r="N251" s="49">
        <f t="shared" si="5"/>
        <v>0</v>
      </c>
      <c r="O251" s="49">
        <f t="shared" si="5"/>
        <v>0</v>
      </c>
      <c r="P251" s="49">
        <f t="shared" si="5"/>
        <v>0</v>
      </c>
      <c r="Q251" s="226">
        <f t="shared" si="5"/>
        <v>0</v>
      </c>
      <c r="R251" s="49">
        <f>R244</f>
        <v>15.1</v>
      </c>
    </row>
    <row r="252" spans="1:18" s="14" customFormat="1" ht="35.1" customHeight="1" thickBot="1">
      <c r="A252" s="728" t="s">
        <v>127</v>
      </c>
      <c r="B252" s="729"/>
      <c r="C252" s="729"/>
      <c r="D252" s="729"/>
      <c r="E252" s="734"/>
      <c r="F252" s="730"/>
      <c r="G252" s="414">
        <f t="shared" si="4"/>
        <v>0</v>
      </c>
      <c r="H252" s="49">
        <f t="shared" si="4"/>
        <v>0</v>
      </c>
      <c r="I252" s="49">
        <f>I245+H252</f>
        <v>0</v>
      </c>
      <c r="J252" s="49">
        <f t="shared" si="5"/>
        <v>0</v>
      </c>
      <c r="K252" s="49">
        <f t="shared" si="5"/>
        <v>0</v>
      </c>
      <c r="L252" s="49">
        <f t="shared" si="5"/>
        <v>0</v>
      </c>
      <c r="M252" s="49">
        <f t="shared" si="5"/>
        <v>0</v>
      </c>
      <c r="N252" s="49">
        <f t="shared" si="5"/>
        <v>0</v>
      </c>
      <c r="O252" s="49">
        <f t="shared" si="5"/>
        <v>0</v>
      </c>
      <c r="P252" s="49">
        <f t="shared" si="5"/>
        <v>0</v>
      </c>
      <c r="Q252" s="226">
        <f t="shared" si="5"/>
        <v>0</v>
      </c>
      <c r="R252" s="49">
        <f>R245</f>
        <v>22.65</v>
      </c>
    </row>
    <row r="253" spans="1:18" s="14" customFormat="1" ht="45.75" customHeight="1" thickBot="1">
      <c r="A253" s="719" t="s">
        <v>473</v>
      </c>
      <c r="B253" s="720"/>
      <c r="C253" s="720"/>
      <c r="D253" s="720"/>
      <c r="E253" s="735"/>
      <c r="F253" s="721"/>
      <c r="G253" s="29">
        <f t="shared" si="4"/>
        <v>0</v>
      </c>
      <c r="H253" s="15">
        <f t="shared" si="4"/>
        <v>0</v>
      </c>
      <c r="I253" s="4">
        <f t="shared" ref="I253:Q254" si="6">I246+H253</f>
        <v>0</v>
      </c>
      <c r="J253" s="4">
        <f t="shared" si="6"/>
        <v>0</v>
      </c>
      <c r="K253" s="4">
        <f t="shared" si="6"/>
        <v>0</v>
      </c>
      <c r="L253" s="4">
        <f t="shared" si="6"/>
        <v>0</v>
      </c>
      <c r="M253" s="4">
        <f t="shared" si="6"/>
        <v>0</v>
      </c>
      <c r="N253" s="4">
        <f t="shared" si="6"/>
        <v>0</v>
      </c>
      <c r="O253" s="4">
        <f t="shared" si="6"/>
        <v>0</v>
      </c>
      <c r="P253" s="4">
        <f t="shared" si="6"/>
        <v>0</v>
      </c>
      <c r="Q253" s="358">
        <f t="shared" si="6"/>
        <v>0</v>
      </c>
      <c r="R253" s="15">
        <f>R246</f>
        <v>36.64</v>
      </c>
    </row>
    <row r="254" spans="1:18" s="14" customFormat="1" ht="65.25" customHeight="1" thickBot="1">
      <c r="A254" s="747" t="s">
        <v>474</v>
      </c>
      <c r="B254" s="748"/>
      <c r="C254" s="748"/>
      <c r="D254" s="748"/>
      <c r="E254" s="748"/>
      <c r="F254" s="749"/>
      <c r="G254" s="29">
        <f t="shared" si="4"/>
        <v>0</v>
      </c>
      <c r="H254" s="23">
        <f t="shared" si="4"/>
        <v>0</v>
      </c>
      <c r="I254" s="5">
        <f t="shared" si="6"/>
        <v>0</v>
      </c>
      <c r="J254" s="5">
        <f t="shared" si="6"/>
        <v>0</v>
      </c>
      <c r="K254" s="5">
        <f t="shared" si="6"/>
        <v>0</v>
      </c>
      <c r="L254" s="5">
        <f t="shared" si="6"/>
        <v>0</v>
      </c>
      <c r="M254" s="5">
        <f t="shared" si="6"/>
        <v>0</v>
      </c>
      <c r="N254" s="5">
        <f t="shared" si="6"/>
        <v>0</v>
      </c>
      <c r="O254" s="5">
        <f t="shared" si="6"/>
        <v>0</v>
      </c>
      <c r="P254" s="5">
        <f t="shared" si="6"/>
        <v>0</v>
      </c>
      <c r="Q254" s="359">
        <f t="shared" si="6"/>
        <v>0</v>
      </c>
      <c r="R254" s="23">
        <f>R247</f>
        <v>59.29</v>
      </c>
    </row>
    <row r="255" spans="1:18" ht="35.1" customHeight="1" thickBot="1">
      <c r="A255" s="714"/>
      <c r="B255" s="750"/>
      <c r="C255" s="750"/>
      <c r="D255" s="750"/>
      <c r="E255" s="750"/>
      <c r="F255" s="750"/>
      <c r="G255" s="750"/>
      <c r="H255" s="750"/>
      <c r="I255" s="750"/>
      <c r="J255" s="750"/>
      <c r="K255" s="750"/>
      <c r="L255" s="750"/>
      <c r="M255" s="750"/>
      <c r="N255" s="750"/>
      <c r="O255" s="750"/>
      <c r="P255" s="750"/>
      <c r="Q255" s="750"/>
      <c r="R255" s="389"/>
    </row>
    <row r="256" spans="1:18" ht="34.5" customHeight="1" thickBot="1">
      <c r="A256" s="722" t="s">
        <v>128</v>
      </c>
      <c r="B256" s="723"/>
      <c r="C256" s="723"/>
      <c r="D256" s="723"/>
      <c r="E256" s="723"/>
      <c r="F256" s="723"/>
      <c r="G256" s="723"/>
      <c r="H256" s="723"/>
      <c r="I256" s="723"/>
      <c r="J256" s="723"/>
      <c r="K256" s="723"/>
      <c r="L256" s="723"/>
      <c r="M256" s="723"/>
      <c r="N256" s="723"/>
      <c r="O256" s="723"/>
      <c r="P256" s="723"/>
      <c r="Q256" s="723"/>
      <c r="R256" s="389"/>
    </row>
    <row r="257" spans="1:18" ht="35.1" customHeight="1">
      <c r="A257" s="751">
        <v>44</v>
      </c>
      <c r="B257" s="523" t="s">
        <v>129</v>
      </c>
      <c r="C257" s="754" t="s">
        <v>130</v>
      </c>
      <c r="D257" s="523"/>
      <c r="E257" s="757" t="s">
        <v>451</v>
      </c>
      <c r="F257" s="540" t="s">
        <v>18</v>
      </c>
      <c r="G257" s="456"/>
      <c r="H257" s="47"/>
      <c r="I257" s="40"/>
      <c r="J257" s="40"/>
      <c r="K257" s="40"/>
      <c r="L257" s="40"/>
      <c r="M257" s="40"/>
      <c r="N257" s="40"/>
      <c r="O257" s="40"/>
      <c r="P257" s="40"/>
      <c r="Q257" s="360"/>
      <c r="R257" s="391"/>
    </row>
    <row r="258" spans="1:18" ht="35.1" customHeight="1">
      <c r="A258" s="752"/>
      <c r="B258" s="532" t="s">
        <v>131</v>
      </c>
      <c r="C258" s="755"/>
      <c r="D258" s="11"/>
      <c r="E258" s="758"/>
      <c r="F258" s="34" t="s">
        <v>19</v>
      </c>
      <c r="G258" s="468"/>
      <c r="H258" s="16"/>
      <c r="I258" s="10"/>
      <c r="J258" s="10"/>
      <c r="K258" s="16"/>
      <c r="L258" s="10"/>
      <c r="M258" s="16"/>
      <c r="N258" s="17"/>
      <c r="O258" s="10"/>
      <c r="P258" s="10"/>
      <c r="Q258" s="17"/>
      <c r="R258" s="392"/>
    </row>
    <row r="259" spans="1:18" ht="35.1" customHeight="1" thickBot="1">
      <c r="A259" s="752"/>
      <c r="B259" s="524" t="s">
        <v>132</v>
      </c>
      <c r="C259" s="755"/>
      <c r="D259" s="8"/>
      <c r="E259" s="758"/>
      <c r="F259" s="35" t="s">
        <v>20</v>
      </c>
      <c r="G259" s="497">
        <f>R259*J5</f>
        <v>0</v>
      </c>
      <c r="H259" s="44"/>
      <c r="I259" s="42"/>
      <c r="J259" s="42"/>
      <c r="K259" s="42"/>
      <c r="L259" s="42"/>
      <c r="M259" s="42"/>
      <c r="N259" s="42"/>
      <c r="O259" s="42"/>
      <c r="P259" s="42">
        <v>0</v>
      </c>
      <c r="Q259" s="361"/>
      <c r="R259" s="393">
        <v>1</v>
      </c>
    </row>
    <row r="260" spans="1:18" ht="35.1" customHeight="1">
      <c r="A260" s="752"/>
      <c r="B260" s="524" t="s">
        <v>133</v>
      </c>
      <c r="C260" s="755"/>
      <c r="D260" s="742" t="s">
        <v>455</v>
      </c>
      <c r="E260" s="758"/>
      <c r="F260" s="744"/>
      <c r="G260" s="422"/>
      <c r="H260" s="636"/>
      <c r="I260" s="637"/>
      <c r="J260" s="637"/>
      <c r="K260" s="637"/>
      <c r="L260" s="637"/>
      <c r="M260" s="637"/>
      <c r="N260" s="637"/>
      <c r="O260" s="637"/>
      <c r="P260" s="637"/>
      <c r="Q260" s="637"/>
      <c r="R260" s="540"/>
    </row>
    <row r="261" spans="1:18" ht="35.1" customHeight="1" thickBot="1">
      <c r="A261" s="753"/>
      <c r="B261" s="545"/>
      <c r="C261" s="756"/>
      <c r="D261" s="743"/>
      <c r="E261" s="759"/>
      <c r="F261" s="745"/>
      <c r="G261" s="440"/>
      <c r="H261" s="746"/>
      <c r="I261" s="746"/>
      <c r="J261" s="746"/>
      <c r="K261" s="746"/>
      <c r="L261" s="746"/>
      <c r="M261" s="746"/>
      <c r="N261" s="746"/>
      <c r="O261" s="746"/>
      <c r="P261" s="746"/>
      <c r="Q261" s="746"/>
      <c r="R261" s="522"/>
    </row>
    <row r="262" spans="1:18" ht="35.1" customHeight="1">
      <c r="A262" s="751">
        <v>45</v>
      </c>
      <c r="B262" s="523" t="s">
        <v>134</v>
      </c>
      <c r="C262" s="754" t="s">
        <v>130</v>
      </c>
      <c r="D262" s="523"/>
      <c r="E262" s="757" t="s">
        <v>451</v>
      </c>
      <c r="F262" s="540" t="s">
        <v>18</v>
      </c>
      <c r="G262" s="456"/>
      <c r="H262" s="47"/>
      <c r="I262" s="40"/>
      <c r="J262" s="40"/>
      <c r="K262" s="40"/>
      <c r="L262" s="40"/>
      <c r="M262" s="40"/>
      <c r="N262" s="40"/>
      <c r="O262" s="40"/>
      <c r="P262" s="40"/>
      <c r="Q262" s="360"/>
      <c r="R262" s="391"/>
    </row>
    <row r="263" spans="1:18" ht="35.1" customHeight="1">
      <c r="A263" s="752"/>
      <c r="B263" s="532" t="s">
        <v>135</v>
      </c>
      <c r="C263" s="755"/>
      <c r="D263" s="11"/>
      <c r="E263" s="758"/>
      <c r="F263" s="34" t="s">
        <v>19</v>
      </c>
      <c r="G263" s="468"/>
      <c r="H263" s="16"/>
      <c r="I263" s="10"/>
      <c r="J263" s="10"/>
      <c r="K263" s="16"/>
      <c r="L263" s="10"/>
      <c r="M263" s="16"/>
      <c r="N263" s="17"/>
      <c r="O263" s="10"/>
      <c r="P263" s="10"/>
      <c r="Q263" s="17"/>
      <c r="R263" s="392"/>
    </row>
    <row r="264" spans="1:18" ht="35.1" customHeight="1" thickBot="1">
      <c r="A264" s="752"/>
      <c r="B264" s="524" t="s">
        <v>136</v>
      </c>
      <c r="C264" s="755"/>
      <c r="D264" s="8"/>
      <c r="E264" s="758"/>
      <c r="F264" s="35" t="s">
        <v>20</v>
      </c>
      <c r="G264" s="497">
        <f>R264*J5</f>
        <v>0</v>
      </c>
      <c r="H264" s="44"/>
      <c r="I264" s="42"/>
      <c r="J264" s="42"/>
      <c r="K264" s="42"/>
      <c r="L264" s="42"/>
      <c r="M264" s="42"/>
      <c r="N264" s="42"/>
      <c r="O264" s="42"/>
      <c r="P264" s="42">
        <v>0</v>
      </c>
      <c r="Q264" s="361"/>
      <c r="R264" s="393">
        <v>0.45</v>
      </c>
    </row>
    <row r="265" spans="1:18" ht="35.1" customHeight="1">
      <c r="A265" s="752"/>
      <c r="B265" s="524" t="s">
        <v>137</v>
      </c>
      <c r="C265" s="755"/>
      <c r="D265" s="742" t="s">
        <v>456</v>
      </c>
      <c r="E265" s="758"/>
      <c r="F265" s="744"/>
      <c r="G265" s="422"/>
      <c r="H265" s="636"/>
      <c r="I265" s="637"/>
      <c r="J265" s="637"/>
      <c r="K265" s="637"/>
      <c r="L265" s="637"/>
      <c r="M265" s="637"/>
      <c r="N265" s="637"/>
      <c r="O265" s="637"/>
      <c r="P265" s="637"/>
      <c r="Q265" s="637"/>
      <c r="R265" s="540"/>
    </row>
    <row r="266" spans="1:18" ht="35.1" customHeight="1" thickBot="1">
      <c r="A266" s="753"/>
      <c r="B266" s="545"/>
      <c r="C266" s="756"/>
      <c r="D266" s="743"/>
      <c r="E266" s="759"/>
      <c r="F266" s="745"/>
      <c r="G266" s="440"/>
      <c r="H266" s="746"/>
      <c r="I266" s="746"/>
      <c r="J266" s="746"/>
      <c r="K266" s="746"/>
      <c r="L266" s="746"/>
      <c r="M266" s="746"/>
      <c r="N266" s="746"/>
      <c r="O266" s="746"/>
      <c r="P266" s="746"/>
      <c r="Q266" s="746"/>
      <c r="R266" s="522"/>
    </row>
    <row r="267" spans="1:18" ht="35.1" customHeight="1">
      <c r="A267" s="751">
        <v>46</v>
      </c>
      <c r="B267" s="523" t="s">
        <v>138</v>
      </c>
      <c r="C267" s="754" t="s">
        <v>139</v>
      </c>
      <c r="D267" s="523"/>
      <c r="E267" s="757" t="s">
        <v>451</v>
      </c>
      <c r="F267" s="540" t="s">
        <v>18</v>
      </c>
      <c r="G267" s="456"/>
      <c r="H267" s="47"/>
      <c r="I267" s="40"/>
      <c r="J267" s="40"/>
      <c r="K267" s="40"/>
      <c r="L267" s="40"/>
      <c r="M267" s="40"/>
      <c r="N267" s="40"/>
      <c r="O267" s="40"/>
      <c r="P267" s="40"/>
      <c r="Q267" s="360"/>
      <c r="R267" s="391"/>
    </row>
    <row r="268" spans="1:18" ht="35.1" customHeight="1">
      <c r="A268" s="752"/>
      <c r="B268" s="532" t="s">
        <v>140</v>
      </c>
      <c r="C268" s="755"/>
      <c r="D268" s="11"/>
      <c r="E268" s="758"/>
      <c r="F268" s="34" t="s">
        <v>19</v>
      </c>
      <c r="G268" s="468"/>
      <c r="H268" s="16"/>
      <c r="I268" s="10"/>
      <c r="J268" s="10"/>
      <c r="K268" s="16"/>
      <c r="L268" s="10"/>
      <c r="M268" s="16"/>
      <c r="N268" s="17"/>
      <c r="O268" s="10"/>
      <c r="P268" s="10"/>
      <c r="Q268" s="17"/>
      <c r="R268" s="392"/>
    </row>
    <row r="269" spans="1:18" ht="35.1" customHeight="1" thickBot="1">
      <c r="A269" s="752"/>
      <c r="B269" s="524" t="s">
        <v>141</v>
      </c>
      <c r="C269" s="755"/>
      <c r="D269" s="8"/>
      <c r="E269" s="758"/>
      <c r="F269" s="35" t="s">
        <v>20</v>
      </c>
      <c r="G269" s="497">
        <f>R269*J5</f>
        <v>0</v>
      </c>
      <c r="H269" s="44"/>
      <c r="I269" s="42"/>
      <c r="J269" s="42"/>
      <c r="K269" s="42"/>
      <c r="L269" s="42"/>
      <c r="M269" s="42"/>
      <c r="N269" s="42"/>
      <c r="O269" s="518"/>
      <c r="P269" s="42">
        <v>0</v>
      </c>
      <c r="Q269" s="361"/>
      <c r="R269" s="393">
        <v>2</v>
      </c>
    </row>
    <row r="270" spans="1:18" ht="35.1" customHeight="1">
      <c r="A270" s="752"/>
      <c r="B270" s="524" t="s">
        <v>142</v>
      </c>
      <c r="C270" s="755"/>
      <c r="D270" s="11" t="s">
        <v>457</v>
      </c>
      <c r="E270" s="758"/>
      <c r="F270" s="744"/>
      <c r="G270" s="422"/>
      <c r="H270" s="636"/>
      <c r="I270" s="637"/>
      <c r="J270" s="637"/>
      <c r="K270" s="637"/>
      <c r="L270" s="637"/>
      <c r="M270" s="637"/>
      <c r="N270" s="637"/>
      <c r="O270" s="637"/>
      <c r="P270" s="637"/>
      <c r="Q270" s="637"/>
      <c r="R270" s="540"/>
    </row>
    <row r="271" spans="1:18" ht="35.1" customHeight="1" thickBot="1">
      <c r="A271" s="753"/>
      <c r="B271" s="545"/>
      <c r="C271" s="756"/>
      <c r="D271" s="545" t="s">
        <v>458</v>
      </c>
      <c r="E271" s="759"/>
      <c r="F271" s="745"/>
      <c r="G271" s="440"/>
      <c r="H271" s="746"/>
      <c r="I271" s="746"/>
      <c r="J271" s="746"/>
      <c r="K271" s="746"/>
      <c r="L271" s="746"/>
      <c r="M271" s="746"/>
      <c r="N271" s="746"/>
      <c r="O271" s="746"/>
      <c r="P271" s="746"/>
      <c r="Q271" s="746"/>
      <c r="R271" s="522"/>
    </row>
    <row r="272" spans="1:18" ht="35.1" customHeight="1">
      <c r="A272" s="751">
        <v>47</v>
      </c>
      <c r="B272" s="523" t="s">
        <v>520</v>
      </c>
      <c r="C272" s="754" t="s">
        <v>143</v>
      </c>
      <c r="D272" s="212"/>
      <c r="E272" s="751" t="s">
        <v>451</v>
      </c>
      <c r="F272" s="205" t="s">
        <v>18</v>
      </c>
      <c r="G272" s="456"/>
      <c r="H272" s="39"/>
      <c r="I272" s="209"/>
      <c r="J272" s="209"/>
      <c r="K272" s="209"/>
      <c r="L272" s="209"/>
      <c r="M272" s="209"/>
      <c r="N272" s="209"/>
      <c r="O272" s="209"/>
      <c r="P272" s="209"/>
      <c r="Q272" s="362"/>
      <c r="R272" s="394"/>
    </row>
    <row r="273" spans="1:18" ht="35.1" customHeight="1">
      <c r="A273" s="752"/>
      <c r="B273" s="524" t="s">
        <v>521</v>
      </c>
      <c r="C273" s="755"/>
      <c r="D273" s="213"/>
      <c r="E273" s="752"/>
      <c r="F273" s="547" t="s">
        <v>19</v>
      </c>
      <c r="G273" s="468"/>
      <c r="H273" s="45"/>
      <c r="I273" s="210"/>
      <c r="J273" s="530"/>
      <c r="K273" s="210"/>
      <c r="L273" s="519"/>
      <c r="M273" s="210"/>
      <c r="N273" s="210"/>
      <c r="O273" s="210"/>
      <c r="P273" s="210"/>
      <c r="Q273" s="363"/>
      <c r="R273" s="395"/>
    </row>
    <row r="274" spans="1:18" ht="35.1" customHeight="1" thickBot="1">
      <c r="A274" s="752"/>
      <c r="B274" s="524" t="s">
        <v>522</v>
      </c>
      <c r="C274" s="755"/>
      <c r="D274" s="545"/>
      <c r="E274" s="752"/>
      <c r="F274" s="34" t="s">
        <v>20</v>
      </c>
      <c r="G274" s="497">
        <f>R274*J5</f>
        <v>0</v>
      </c>
      <c r="H274" s="44"/>
      <c r="I274" s="42"/>
      <c r="J274" s="42"/>
      <c r="K274" s="42"/>
      <c r="L274" s="42"/>
      <c r="M274" s="42"/>
      <c r="N274" s="42"/>
      <c r="O274" s="42"/>
      <c r="P274" s="42">
        <v>0</v>
      </c>
      <c r="Q274" s="361"/>
      <c r="R274" s="393">
        <v>0.5</v>
      </c>
    </row>
    <row r="275" spans="1:18" ht="35.1" customHeight="1">
      <c r="A275" s="752"/>
      <c r="B275" s="524" t="s">
        <v>144</v>
      </c>
      <c r="C275" s="755"/>
      <c r="D275" s="742" t="s">
        <v>459</v>
      </c>
      <c r="E275" s="752"/>
      <c r="F275" s="744"/>
      <c r="G275" s="442"/>
      <c r="H275" s="766"/>
      <c r="I275" s="766"/>
      <c r="J275" s="766"/>
      <c r="K275" s="766"/>
      <c r="L275" s="766"/>
      <c r="M275" s="766"/>
      <c r="N275" s="766"/>
      <c r="O275" s="766"/>
      <c r="P275" s="766"/>
      <c r="Q275" s="766"/>
      <c r="R275" s="547"/>
    </row>
    <row r="276" spans="1:18" ht="35.1" customHeight="1">
      <c r="A276" s="752"/>
      <c r="B276" s="524"/>
      <c r="C276" s="755"/>
      <c r="D276" s="762"/>
      <c r="E276" s="752"/>
      <c r="F276" s="764"/>
      <c r="G276" s="442"/>
      <c r="H276" s="766"/>
      <c r="I276" s="766"/>
      <c r="J276" s="766"/>
      <c r="K276" s="766"/>
      <c r="L276" s="766"/>
      <c r="M276" s="766"/>
      <c r="N276" s="766"/>
      <c r="O276" s="766"/>
      <c r="P276" s="766"/>
      <c r="Q276" s="766"/>
      <c r="R276" s="547"/>
    </row>
    <row r="277" spans="1:18" ht="53.25" customHeight="1" thickBot="1">
      <c r="A277" s="753"/>
      <c r="B277" s="545"/>
      <c r="C277" s="756"/>
      <c r="D277" s="763"/>
      <c r="E277" s="753"/>
      <c r="F277" s="765"/>
      <c r="G277" s="443"/>
      <c r="H277" s="767"/>
      <c r="I277" s="767"/>
      <c r="J277" s="767"/>
      <c r="K277" s="767"/>
      <c r="L277" s="767"/>
      <c r="M277" s="767"/>
      <c r="N277" s="767"/>
      <c r="O277" s="767"/>
      <c r="P277" s="767"/>
      <c r="Q277" s="767"/>
      <c r="R277" s="546"/>
    </row>
    <row r="278" spans="1:18" ht="35.1" customHeight="1">
      <c r="A278" s="751">
        <v>48</v>
      </c>
      <c r="B278" s="523" t="s">
        <v>145</v>
      </c>
      <c r="C278" s="754" t="s">
        <v>146</v>
      </c>
      <c r="D278" s="212"/>
      <c r="E278" s="751" t="s">
        <v>451</v>
      </c>
      <c r="F278" s="205" t="s">
        <v>18</v>
      </c>
      <c r="G278" s="456"/>
      <c r="H278" s="39"/>
      <c r="I278" s="209"/>
      <c r="J278" s="209"/>
      <c r="K278" s="209"/>
      <c r="L278" s="209"/>
      <c r="M278" s="209"/>
      <c r="N278" s="209"/>
      <c r="O278" s="209"/>
      <c r="P278" s="209"/>
      <c r="Q278" s="362"/>
      <c r="R278" s="394"/>
    </row>
    <row r="279" spans="1:18" ht="35.1" customHeight="1">
      <c r="A279" s="752"/>
      <c r="B279" s="502" t="s">
        <v>147</v>
      </c>
      <c r="C279" s="761"/>
      <c r="D279" s="213"/>
      <c r="E279" s="752"/>
      <c r="F279" s="547" t="s">
        <v>19</v>
      </c>
      <c r="G279" s="468"/>
      <c r="H279" s="45"/>
      <c r="I279" s="210"/>
      <c r="J279" s="530"/>
      <c r="K279" s="210"/>
      <c r="L279" s="210"/>
      <c r="M279" s="210"/>
      <c r="N279" s="210"/>
      <c r="O279" s="210"/>
      <c r="P279" s="210"/>
      <c r="Q279" s="363"/>
      <c r="R279" s="395"/>
    </row>
    <row r="280" spans="1:18" ht="35.1" customHeight="1" thickBot="1">
      <c r="A280" s="752"/>
      <c r="B280" s="524" t="s">
        <v>148</v>
      </c>
      <c r="C280" s="761"/>
      <c r="D280" s="545"/>
      <c r="E280" s="752"/>
      <c r="F280" s="34" t="s">
        <v>20</v>
      </c>
      <c r="G280" s="497">
        <f>R280*J5</f>
        <v>0</v>
      </c>
      <c r="H280" s="44"/>
      <c r="I280" s="42"/>
      <c r="J280" s="42"/>
      <c r="K280" s="42"/>
      <c r="L280" s="42"/>
      <c r="M280" s="42"/>
      <c r="N280" s="42"/>
      <c r="O280" s="42"/>
      <c r="P280" s="42">
        <v>0</v>
      </c>
      <c r="Q280" s="361"/>
      <c r="R280" s="393">
        <v>1</v>
      </c>
    </row>
    <row r="281" spans="1:18" ht="35.1" customHeight="1">
      <c r="A281" s="752"/>
      <c r="B281" s="524" t="s">
        <v>149</v>
      </c>
      <c r="C281" s="761"/>
      <c r="D281" s="742" t="s">
        <v>460</v>
      </c>
      <c r="E281" s="752"/>
      <c r="F281" s="744"/>
      <c r="G281" s="422"/>
      <c r="H281" s="636"/>
      <c r="I281" s="636"/>
      <c r="J281" s="636"/>
      <c r="K281" s="636"/>
      <c r="L281" s="636"/>
      <c r="M281" s="636"/>
      <c r="N281" s="636"/>
      <c r="O281" s="636"/>
      <c r="P281" s="636"/>
      <c r="Q281" s="636"/>
      <c r="R281" s="540"/>
    </row>
    <row r="282" spans="1:18" ht="45.75" customHeight="1" thickBot="1">
      <c r="A282" s="760"/>
      <c r="B282" s="545" t="s">
        <v>150</v>
      </c>
      <c r="C282" s="756"/>
      <c r="D282" s="760"/>
      <c r="E282" s="753"/>
      <c r="F282" s="745"/>
      <c r="G282" s="440"/>
      <c r="H282" s="746"/>
      <c r="I282" s="746"/>
      <c r="J282" s="746"/>
      <c r="K282" s="746"/>
      <c r="L282" s="746"/>
      <c r="M282" s="746"/>
      <c r="N282" s="746"/>
      <c r="O282" s="746"/>
      <c r="P282" s="746"/>
      <c r="Q282" s="746"/>
      <c r="R282" s="522"/>
    </row>
    <row r="283" spans="1:18" ht="35.1" customHeight="1">
      <c r="A283" s="751">
        <v>49</v>
      </c>
      <c r="B283" s="18" t="s">
        <v>151</v>
      </c>
      <c r="C283" s="754" t="s">
        <v>146</v>
      </c>
      <c r="D283" s="212"/>
      <c r="E283" s="751" t="s">
        <v>451</v>
      </c>
      <c r="F283" s="205" t="s">
        <v>18</v>
      </c>
      <c r="G283" s="456"/>
      <c r="H283" s="39"/>
      <c r="I283" s="209"/>
      <c r="J283" s="209"/>
      <c r="K283" s="209"/>
      <c r="L283" s="209"/>
      <c r="M283" s="209"/>
      <c r="N283" s="209"/>
      <c r="O283" s="209"/>
      <c r="P283" s="209"/>
      <c r="Q283" s="362"/>
      <c r="R283" s="394"/>
    </row>
    <row r="284" spans="1:18" ht="35.1" customHeight="1">
      <c r="A284" s="752"/>
      <c r="B284" s="19" t="s">
        <v>152</v>
      </c>
      <c r="C284" s="761"/>
      <c r="D284" s="213"/>
      <c r="E284" s="752"/>
      <c r="F284" s="547" t="s">
        <v>19</v>
      </c>
      <c r="G284" s="468"/>
      <c r="H284" s="45"/>
      <c r="I284" s="210"/>
      <c r="J284" s="530"/>
      <c r="K284" s="210"/>
      <c r="L284" s="210"/>
      <c r="M284" s="210"/>
      <c r="N284" s="210"/>
      <c r="O284" s="210"/>
      <c r="P284" s="210"/>
      <c r="Q284" s="363"/>
      <c r="R284" s="395"/>
    </row>
    <row r="285" spans="1:18" ht="35.1" customHeight="1" thickBot="1">
      <c r="A285" s="752"/>
      <c r="B285" s="20" t="s">
        <v>153</v>
      </c>
      <c r="C285" s="761"/>
      <c r="D285" s="545"/>
      <c r="E285" s="752"/>
      <c r="F285" s="34" t="s">
        <v>20</v>
      </c>
      <c r="G285" s="497">
        <f>R285*J5</f>
        <v>0</v>
      </c>
      <c r="H285" s="44"/>
      <c r="I285" s="42"/>
      <c r="J285" s="42"/>
      <c r="K285" s="42"/>
      <c r="L285" s="42"/>
      <c r="M285" s="42"/>
      <c r="N285" s="42"/>
      <c r="O285" s="519"/>
      <c r="P285" s="42">
        <v>0</v>
      </c>
      <c r="Q285" s="361"/>
      <c r="R285" s="393">
        <v>0.9</v>
      </c>
    </row>
    <row r="286" spans="1:18" ht="35.1" customHeight="1">
      <c r="A286" s="752"/>
      <c r="B286" s="12" t="s">
        <v>154</v>
      </c>
      <c r="C286" s="761"/>
      <c r="D286" s="742" t="s">
        <v>461</v>
      </c>
      <c r="E286" s="752"/>
      <c r="F286" s="744"/>
      <c r="G286" s="422"/>
      <c r="H286" s="636"/>
      <c r="I286" s="636"/>
      <c r="J286" s="636"/>
      <c r="K286" s="636"/>
      <c r="L286" s="636"/>
      <c r="M286" s="636"/>
      <c r="N286" s="636"/>
      <c r="O286" s="636"/>
      <c r="P286" s="636"/>
      <c r="Q286" s="636"/>
      <c r="R286" s="540"/>
    </row>
    <row r="287" spans="1:18" ht="38.25" customHeight="1" thickBot="1">
      <c r="A287" s="760"/>
      <c r="B287" s="545" t="s">
        <v>155</v>
      </c>
      <c r="C287" s="756"/>
      <c r="D287" s="760"/>
      <c r="E287" s="753"/>
      <c r="F287" s="745"/>
      <c r="G287" s="440"/>
      <c r="H287" s="746"/>
      <c r="I287" s="746"/>
      <c r="J287" s="746"/>
      <c r="K287" s="746"/>
      <c r="L287" s="746"/>
      <c r="M287" s="746"/>
      <c r="N287" s="746"/>
      <c r="O287" s="746"/>
      <c r="P287" s="746"/>
      <c r="Q287" s="746"/>
      <c r="R287" s="522"/>
    </row>
    <row r="288" spans="1:18" ht="35.1" customHeight="1">
      <c r="A288" s="751">
        <v>50</v>
      </c>
      <c r="B288" s="523" t="s">
        <v>156</v>
      </c>
      <c r="C288" s="754" t="s">
        <v>157</v>
      </c>
      <c r="D288" s="212"/>
      <c r="E288" s="751" t="s">
        <v>451</v>
      </c>
      <c r="F288" s="205" t="s">
        <v>18</v>
      </c>
      <c r="G288" s="456"/>
      <c r="H288" s="39"/>
      <c r="I288" s="209"/>
      <c r="J288" s="209"/>
      <c r="K288" s="209"/>
      <c r="L288" s="209"/>
      <c r="M288" s="209"/>
      <c r="N288" s="209"/>
      <c r="O288" s="209"/>
      <c r="P288" s="209"/>
      <c r="Q288" s="362"/>
      <c r="R288" s="394"/>
    </row>
    <row r="289" spans="1:18" ht="35.1" customHeight="1">
      <c r="A289" s="752"/>
      <c r="B289" s="524" t="s">
        <v>158</v>
      </c>
      <c r="C289" s="755"/>
      <c r="D289" s="213"/>
      <c r="E289" s="752"/>
      <c r="F289" s="547" t="s">
        <v>19</v>
      </c>
      <c r="G289" s="468"/>
      <c r="H289" s="45"/>
      <c r="I289" s="210"/>
      <c r="J289" s="210"/>
      <c r="K289" s="210"/>
      <c r="L289" s="210"/>
      <c r="M289" s="210"/>
      <c r="N289" s="210"/>
      <c r="O289" s="210"/>
      <c r="P289" s="210"/>
      <c r="Q289" s="363"/>
      <c r="R289" s="395"/>
    </row>
    <row r="290" spans="1:18" ht="35.1" customHeight="1" thickBot="1">
      <c r="A290" s="752"/>
      <c r="B290" s="524" t="s">
        <v>159</v>
      </c>
      <c r="C290" s="755"/>
      <c r="D290" s="545"/>
      <c r="E290" s="752"/>
      <c r="F290" s="34" t="s">
        <v>20</v>
      </c>
      <c r="G290" s="497">
        <f>R290*J5</f>
        <v>0</v>
      </c>
      <c r="H290" s="44"/>
      <c r="I290" s="42"/>
      <c r="J290" s="42"/>
      <c r="K290" s="42"/>
      <c r="L290" s="42"/>
      <c r="M290" s="42"/>
      <c r="N290" s="42"/>
      <c r="O290" s="519"/>
      <c r="P290" s="42">
        <v>0</v>
      </c>
      <c r="Q290" s="361"/>
      <c r="R290" s="393">
        <v>0.55000000000000004</v>
      </c>
    </row>
    <row r="291" spans="1:18" ht="35.1" customHeight="1">
      <c r="A291" s="752"/>
      <c r="B291" s="524" t="s">
        <v>160</v>
      </c>
      <c r="C291" s="755"/>
      <c r="D291" s="742" t="s">
        <v>462</v>
      </c>
      <c r="E291" s="752"/>
      <c r="F291" s="744"/>
      <c r="G291" s="422"/>
      <c r="H291" s="636"/>
      <c r="I291" s="636"/>
      <c r="J291" s="636"/>
      <c r="K291" s="636"/>
      <c r="L291" s="636"/>
      <c r="M291" s="636"/>
      <c r="N291" s="636"/>
      <c r="O291" s="636"/>
      <c r="P291" s="636"/>
      <c r="Q291" s="636"/>
      <c r="R291" s="540"/>
    </row>
    <row r="292" spans="1:18" ht="68.25" customHeight="1" thickBot="1">
      <c r="A292" s="753"/>
      <c r="B292" s="545" t="s">
        <v>161</v>
      </c>
      <c r="C292" s="756"/>
      <c r="D292" s="763"/>
      <c r="E292" s="753"/>
      <c r="F292" s="765"/>
      <c r="G292" s="443"/>
      <c r="H292" s="767"/>
      <c r="I292" s="767"/>
      <c r="J292" s="767"/>
      <c r="K292" s="767"/>
      <c r="L292" s="767"/>
      <c r="M292" s="767"/>
      <c r="N292" s="767"/>
      <c r="O292" s="767"/>
      <c r="P292" s="767"/>
      <c r="Q292" s="767"/>
      <c r="R292" s="546"/>
    </row>
    <row r="293" spans="1:18" ht="35.1" customHeight="1">
      <c r="A293" s="751">
        <v>51</v>
      </c>
      <c r="B293" s="523" t="s">
        <v>162</v>
      </c>
      <c r="C293" s="754" t="s">
        <v>157</v>
      </c>
      <c r="D293" s="523"/>
      <c r="E293" s="757" t="s">
        <v>452</v>
      </c>
      <c r="F293" s="205" t="s">
        <v>18</v>
      </c>
      <c r="G293" s="456"/>
      <c r="H293" s="39"/>
      <c r="I293" s="209"/>
      <c r="J293" s="209"/>
      <c r="K293" s="209"/>
      <c r="L293" s="209"/>
      <c r="M293" s="209"/>
      <c r="N293" s="209"/>
      <c r="O293" s="209"/>
      <c r="P293" s="209"/>
      <c r="Q293" s="362"/>
      <c r="R293" s="394"/>
    </row>
    <row r="294" spans="1:18" ht="35.1" customHeight="1">
      <c r="A294" s="752"/>
      <c r="B294" s="532" t="s">
        <v>163</v>
      </c>
      <c r="C294" s="755"/>
      <c r="D294" s="213"/>
      <c r="E294" s="758"/>
      <c r="F294" s="547" t="s">
        <v>19</v>
      </c>
      <c r="G294" s="468"/>
      <c r="H294" s="45"/>
      <c r="I294" s="210"/>
      <c r="J294" s="210"/>
      <c r="K294" s="210"/>
      <c r="L294" s="210"/>
      <c r="M294" s="210"/>
      <c r="N294" s="210"/>
      <c r="O294" s="210"/>
      <c r="P294" s="210"/>
      <c r="Q294" s="363"/>
      <c r="R294" s="395"/>
    </row>
    <row r="295" spans="1:18" ht="35.1" customHeight="1" thickBot="1">
      <c r="A295" s="752"/>
      <c r="B295" s="524" t="s">
        <v>164</v>
      </c>
      <c r="C295" s="755"/>
      <c r="D295" s="545"/>
      <c r="E295" s="758"/>
      <c r="F295" s="34" t="s">
        <v>20</v>
      </c>
      <c r="G295" s="497">
        <f>R295*J5</f>
        <v>0</v>
      </c>
      <c r="H295" s="44"/>
      <c r="I295" s="42"/>
      <c r="J295" s="42"/>
      <c r="K295" s="42"/>
      <c r="L295" s="42"/>
      <c r="M295" s="42"/>
      <c r="N295" s="42"/>
      <c r="O295" s="42"/>
      <c r="P295" s="42">
        <v>0</v>
      </c>
      <c r="Q295" s="361"/>
      <c r="R295" s="393">
        <v>1.7</v>
      </c>
    </row>
    <row r="296" spans="1:18" ht="35.1" customHeight="1">
      <c r="A296" s="752"/>
      <c r="B296" s="524" t="s">
        <v>165</v>
      </c>
      <c r="C296" s="755"/>
      <c r="D296" s="768" t="s">
        <v>463</v>
      </c>
      <c r="E296" s="758"/>
      <c r="F296" s="744"/>
      <c r="G296" s="442"/>
      <c r="H296" s="766"/>
      <c r="I296" s="766"/>
      <c r="J296" s="766"/>
      <c r="K296" s="766"/>
      <c r="L296" s="766"/>
      <c r="M296" s="766"/>
      <c r="N296" s="766"/>
      <c r="O296" s="766"/>
      <c r="P296" s="766"/>
      <c r="Q296" s="766"/>
      <c r="R296" s="547"/>
    </row>
    <row r="297" spans="1:18" ht="67.5" customHeight="1" thickBot="1">
      <c r="A297" s="753"/>
      <c r="B297" s="545" t="s">
        <v>166</v>
      </c>
      <c r="C297" s="756"/>
      <c r="D297" s="769"/>
      <c r="E297" s="759"/>
      <c r="F297" s="770"/>
      <c r="G297" s="444"/>
      <c r="H297" s="767"/>
      <c r="I297" s="767"/>
      <c r="J297" s="767"/>
      <c r="K297" s="767"/>
      <c r="L297" s="767"/>
      <c r="M297" s="767"/>
      <c r="N297" s="767"/>
      <c r="O297" s="767"/>
      <c r="P297" s="767"/>
      <c r="Q297" s="767"/>
      <c r="R297" s="544"/>
    </row>
    <row r="298" spans="1:18" ht="35.1" customHeight="1">
      <c r="A298" s="751">
        <v>52</v>
      </c>
      <c r="B298" s="523" t="s">
        <v>167</v>
      </c>
      <c r="C298" s="543"/>
      <c r="D298" s="523"/>
      <c r="E298" s="751" t="s">
        <v>451</v>
      </c>
      <c r="F298" s="205" t="s">
        <v>18</v>
      </c>
      <c r="G298" s="456"/>
      <c r="H298" s="39"/>
      <c r="I298" s="209"/>
      <c r="J298" s="209"/>
      <c r="K298" s="209"/>
      <c r="L298" s="209"/>
      <c r="M298" s="209"/>
      <c r="N298" s="209"/>
      <c r="O298" s="209"/>
      <c r="P298" s="209"/>
      <c r="Q298" s="362"/>
      <c r="R298" s="394"/>
    </row>
    <row r="299" spans="1:18" ht="35.1" customHeight="1">
      <c r="A299" s="752"/>
      <c r="B299" s="532" t="s">
        <v>168</v>
      </c>
      <c r="C299" s="297" t="s">
        <v>169</v>
      </c>
      <c r="D299" s="213" t="s">
        <v>464</v>
      </c>
      <c r="E299" s="752"/>
      <c r="F299" s="206" t="s">
        <v>19</v>
      </c>
      <c r="G299" s="468"/>
      <c r="H299" s="45"/>
      <c r="I299" s="210"/>
      <c r="J299" s="210"/>
      <c r="K299" s="210"/>
      <c r="L299" s="210"/>
      <c r="M299" s="210"/>
      <c r="N299" s="210"/>
      <c r="O299" s="210"/>
      <c r="P299" s="210"/>
      <c r="Q299" s="363"/>
      <c r="R299" s="395"/>
    </row>
    <row r="300" spans="1:18" ht="35.1" customHeight="1" thickBot="1">
      <c r="A300" s="752"/>
      <c r="B300" s="524" t="s">
        <v>170</v>
      </c>
      <c r="C300" s="297" t="s">
        <v>171</v>
      </c>
      <c r="D300" s="524"/>
      <c r="E300" s="752"/>
      <c r="F300" s="547" t="s">
        <v>76</v>
      </c>
      <c r="G300" s="497">
        <f>R300*J5</f>
        <v>0</v>
      </c>
      <c r="H300" s="438"/>
      <c r="I300" s="22"/>
      <c r="J300" s="22"/>
      <c r="K300" s="22"/>
      <c r="L300" s="22"/>
      <c r="M300" s="22"/>
      <c r="N300" s="22"/>
      <c r="O300" s="519"/>
      <c r="P300" s="22">
        <v>0</v>
      </c>
      <c r="Q300" s="364"/>
      <c r="R300" s="396">
        <v>1.1000000000000001</v>
      </c>
    </row>
    <row r="301" spans="1:18" ht="35.1" customHeight="1">
      <c r="A301" s="752"/>
      <c r="B301" s="502" t="s">
        <v>172</v>
      </c>
      <c r="C301" s="297"/>
      <c r="D301" s="523" t="s">
        <v>465</v>
      </c>
      <c r="E301" s="752"/>
      <c r="F301" s="744"/>
      <c r="G301" s="422"/>
      <c r="H301" s="636"/>
      <c r="I301" s="637"/>
      <c r="J301" s="637"/>
      <c r="K301" s="637"/>
      <c r="L301" s="637"/>
      <c r="M301" s="637"/>
      <c r="N301" s="637"/>
      <c r="O301" s="637"/>
      <c r="P301" s="637"/>
      <c r="Q301" s="637"/>
      <c r="R301" s="540"/>
    </row>
    <row r="302" spans="1:18" ht="57" customHeight="1" thickBot="1">
      <c r="A302" s="753"/>
      <c r="B302" s="545" t="s">
        <v>173</v>
      </c>
      <c r="C302" s="298"/>
      <c r="D302" s="66" t="s">
        <v>466</v>
      </c>
      <c r="E302" s="753"/>
      <c r="F302" s="745"/>
      <c r="G302" s="440"/>
      <c r="H302" s="746"/>
      <c r="I302" s="746"/>
      <c r="J302" s="746"/>
      <c r="K302" s="746"/>
      <c r="L302" s="746"/>
      <c r="M302" s="746"/>
      <c r="N302" s="746"/>
      <c r="O302" s="746"/>
      <c r="P302" s="746"/>
      <c r="Q302" s="746"/>
      <c r="R302" s="522"/>
    </row>
    <row r="303" spans="1:18" ht="35.1" customHeight="1">
      <c r="A303" s="751">
        <v>53</v>
      </c>
      <c r="B303" s="523" t="s">
        <v>174</v>
      </c>
      <c r="C303" s="543"/>
      <c r="D303" s="523"/>
      <c r="E303" s="751" t="s">
        <v>451</v>
      </c>
      <c r="F303" s="205" t="s">
        <v>18</v>
      </c>
      <c r="G303" s="456"/>
      <c r="H303" s="39"/>
      <c r="I303" s="209"/>
      <c r="J303" s="209"/>
      <c r="K303" s="209"/>
      <c r="L303" s="209"/>
      <c r="M303" s="209"/>
      <c r="N303" s="209"/>
      <c r="O303" s="209"/>
      <c r="P303" s="209"/>
      <c r="Q303" s="362"/>
      <c r="R303" s="394"/>
    </row>
    <row r="304" spans="1:18" ht="35.1" customHeight="1">
      <c r="A304" s="752"/>
      <c r="B304" s="532" t="s">
        <v>175</v>
      </c>
      <c r="C304" s="297" t="s">
        <v>176</v>
      </c>
      <c r="D304" s="213"/>
      <c r="E304" s="752"/>
      <c r="F304" s="206" t="s">
        <v>19</v>
      </c>
      <c r="G304" s="468"/>
      <c r="H304" s="45"/>
      <c r="I304" s="210"/>
      <c r="J304" s="210"/>
      <c r="K304" s="210"/>
      <c r="L304" s="210"/>
      <c r="M304" s="210"/>
      <c r="N304" s="210"/>
      <c r="O304" s="210"/>
      <c r="P304" s="210"/>
      <c r="Q304" s="363"/>
      <c r="R304" s="395"/>
    </row>
    <row r="305" spans="1:18" ht="35.1" customHeight="1" thickBot="1">
      <c r="A305" s="752"/>
      <c r="B305" s="524" t="s">
        <v>177</v>
      </c>
      <c r="C305" s="297" t="s">
        <v>178</v>
      </c>
      <c r="D305" s="524"/>
      <c r="E305" s="752"/>
      <c r="F305" s="547" t="s">
        <v>76</v>
      </c>
      <c r="G305" s="497">
        <f>R305*J5</f>
        <v>0</v>
      </c>
      <c r="H305" s="438"/>
      <c r="I305" s="22"/>
      <c r="J305" s="22"/>
      <c r="K305" s="22"/>
      <c r="L305" s="22"/>
      <c r="M305" s="22"/>
      <c r="N305" s="22"/>
      <c r="O305" s="33"/>
      <c r="P305" s="22">
        <v>0</v>
      </c>
      <c r="Q305" s="364"/>
      <c r="R305" s="396">
        <v>0.9</v>
      </c>
    </row>
    <row r="306" spans="1:18" ht="79.5" customHeight="1" thickBot="1">
      <c r="A306" s="752"/>
      <c r="B306" s="524" t="s">
        <v>179</v>
      </c>
      <c r="C306" s="297" t="s">
        <v>180</v>
      </c>
      <c r="D306" s="523" t="s">
        <v>467</v>
      </c>
      <c r="E306" s="753"/>
      <c r="F306" s="540"/>
      <c r="G306" s="422"/>
      <c r="H306" s="636"/>
      <c r="I306" s="637"/>
      <c r="J306" s="637"/>
      <c r="K306" s="637"/>
      <c r="L306" s="637"/>
      <c r="M306" s="637"/>
      <c r="N306" s="637"/>
      <c r="O306" s="637"/>
      <c r="P306" s="637"/>
      <c r="Q306" s="637"/>
      <c r="R306" s="540"/>
    </row>
    <row r="307" spans="1:18" ht="118.5" customHeight="1">
      <c r="A307" s="751">
        <v>54</v>
      </c>
      <c r="B307" s="742" t="s">
        <v>438</v>
      </c>
      <c r="C307" s="773" t="s">
        <v>181</v>
      </c>
      <c r="D307" s="523" t="s">
        <v>182</v>
      </c>
      <c r="E307" s="751" t="s">
        <v>17</v>
      </c>
      <c r="F307" s="205" t="s">
        <v>18</v>
      </c>
      <c r="G307" s="456">
        <f>R307*J5</f>
        <v>0</v>
      </c>
      <c r="H307" s="39"/>
      <c r="I307" s="209">
        <v>0</v>
      </c>
      <c r="J307" s="209"/>
      <c r="K307" s="209"/>
      <c r="L307" s="209"/>
      <c r="M307" s="209"/>
      <c r="N307" s="209"/>
      <c r="O307" s="209"/>
      <c r="P307" s="209"/>
      <c r="Q307" s="362"/>
      <c r="R307" s="394">
        <v>0.8</v>
      </c>
    </row>
    <row r="308" spans="1:18" ht="35.1" customHeight="1">
      <c r="A308" s="752"/>
      <c r="B308" s="771"/>
      <c r="C308" s="774"/>
      <c r="D308" s="213"/>
      <c r="E308" s="752"/>
      <c r="F308" s="206" t="s">
        <v>19</v>
      </c>
      <c r="G308" s="468"/>
      <c r="H308" s="45"/>
      <c r="I308" s="210"/>
      <c r="J308" s="210"/>
      <c r="K308" s="210"/>
      <c r="L308" s="210"/>
      <c r="M308" s="210"/>
      <c r="N308" s="210"/>
      <c r="O308" s="210"/>
      <c r="P308" s="210"/>
      <c r="Q308" s="363"/>
      <c r="R308" s="395"/>
    </row>
    <row r="309" spans="1:18" ht="35.1" customHeight="1" thickBot="1">
      <c r="A309" s="752"/>
      <c r="B309" s="771"/>
      <c r="C309" s="774"/>
      <c r="D309" s="524"/>
      <c r="E309" s="752"/>
      <c r="F309" s="547" t="s">
        <v>76</v>
      </c>
      <c r="G309" s="497"/>
      <c r="H309" s="438"/>
      <c r="I309" s="22"/>
      <c r="J309" s="22"/>
      <c r="K309" s="22"/>
      <c r="L309" s="22"/>
      <c r="M309" s="22"/>
      <c r="N309" s="22"/>
      <c r="O309" s="22"/>
      <c r="P309" s="22"/>
      <c r="Q309" s="364"/>
      <c r="R309" s="396"/>
    </row>
    <row r="310" spans="1:18" ht="35.1" customHeight="1">
      <c r="A310" s="752"/>
      <c r="B310" s="771"/>
      <c r="C310" s="774"/>
      <c r="D310" s="523"/>
      <c r="E310" s="752"/>
      <c r="F310" s="744"/>
      <c r="G310" s="422"/>
      <c r="H310" s="636"/>
      <c r="I310" s="637"/>
      <c r="J310" s="637"/>
      <c r="K310" s="637"/>
      <c r="L310" s="637"/>
      <c r="M310" s="637"/>
      <c r="N310" s="637"/>
      <c r="O310" s="637"/>
      <c r="P310" s="637"/>
      <c r="Q310" s="637"/>
      <c r="R310" s="540"/>
    </row>
    <row r="311" spans="1:18" ht="53.25" customHeight="1" thickBot="1">
      <c r="A311" s="753"/>
      <c r="B311" s="772"/>
      <c r="C311" s="775"/>
      <c r="D311" s="66"/>
      <c r="E311" s="753"/>
      <c r="F311" s="745"/>
      <c r="G311" s="440"/>
      <c r="H311" s="746"/>
      <c r="I311" s="746"/>
      <c r="J311" s="746"/>
      <c r="K311" s="746"/>
      <c r="L311" s="746"/>
      <c r="M311" s="746"/>
      <c r="N311" s="746"/>
      <c r="O311" s="746"/>
      <c r="P311" s="746"/>
      <c r="Q311" s="746"/>
      <c r="R311" s="522"/>
    </row>
    <row r="312" spans="1:18" ht="100.5" customHeight="1">
      <c r="A312" s="751">
        <v>55</v>
      </c>
      <c r="B312" s="742" t="s">
        <v>523</v>
      </c>
      <c r="C312" s="773" t="s">
        <v>181</v>
      </c>
      <c r="D312" s="523" t="s">
        <v>468</v>
      </c>
      <c r="E312" s="751" t="s">
        <v>17</v>
      </c>
      <c r="F312" s="205" t="s">
        <v>18</v>
      </c>
      <c r="G312" s="456">
        <f>R312*J5</f>
        <v>0</v>
      </c>
      <c r="H312" s="39"/>
      <c r="I312" s="209">
        <v>0</v>
      </c>
      <c r="J312" s="209"/>
      <c r="K312" s="209"/>
      <c r="L312" s="209"/>
      <c r="M312" s="209"/>
      <c r="N312" s="209"/>
      <c r="O312" s="209"/>
      <c r="P312" s="209"/>
      <c r="Q312" s="362"/>
      <c r="R312" s="394">
        <v>0.6</v>
      </c>
    </row>
    <row r="313" spans="1:18" ht="35.1" customHeight="1">
      <c r="A313" s="752"/>
      <c r="B313" s="771"/>
      <c r="C313" s="774"/>
      <c r="D313" s="213"/>
      <c r="E313" s="752"/>
      <c r="F313" s="206" t="s">
        <v>19</v>
      </c>
      <c r="G313" s="468"/>
      <c r="H313" s="45"/>
      <c r="I313" s="210"/>
      <c r="J313" s="210"/>
      <c r="K313" s="210"/>
      <c r="L313" s="210"/>
      <c r="M313" s="210"/>
      <c r="N313" s="210"/>
      <c r="O313" s="210"/>
      <c r="P313" s="210"/>
      <c r="Q313" s="363"/>
      <c r="R313" s="395"/>
    </row>
    <row r="314" spans="1:18" ht="35.1" customHeight="1" thickBot="1">
      <c r="A314" s="752"/>
      <c r="B314" s="771"/>
      <c r="C314" s="774"/>
      <c r="D314" s="524"/>
      <c r="E314" s="752"/>
      <c r="F314" s="547" t="s">
        <v>76</v>
      </c>
      <c r="G314" s="497"/>
      <c r="H314" s="438"/>
      <c r="I314" s="22"/>
      <c r="J314" s="22"/>
      <c r="K314" s="22"/>
      <c r="L314" s="22"/>
      <c r="M314" s="22"/>
      <c r="N314" s="22"/>
      <c r="O314" s="22"/>
      <c r="P314" s="22"/>
      <c r="Q314" s="364"/>
      <c r="R314" s="396"/>
    </row>
    <row r="315" spans="1:18" ht="35.1" customHeight="1">
      <c r="A315" s="752"/>
      <c r="B315" s="771"/>
      <c r="C315" s="774"/>
      <c r="D315" s="523"/>
      <c r="E315" s="752"/>
      <c r="F315" s="744"/>
      <c r="G315" s="422"/>
      <c r="H315" s="636"/>
      <c r="I315" s="637"/>
      <c r="J315" s="637"/>
      <c r="K315" s="637"/>
      <c r="L315" s="637"/>
      <c r="M315" s="637"/>
      <c r="N315" s="637"/>
      <c r="O315" s="637"/>
      <c r="P315" s="637"/>
      <c r="Q315" s="637"/>
      <c r="R315" s="540"/>
    </row>
    <row r="316" spans="1:18" ht="35.1" customHeight="1" thickBot="1">
      <c r="A316" s="753"/>
      <c r="B316" s="772"/>
      <c r="C316" s="775"/>
      <c r="D316" s="66"/>
      <c r="E316" s="753"/>
      <c r="F316" s="745"/>
      <c r="G316" s="440"/>
      <c r="H316" s="746"/>
      <c r="I316" s="746"/>
      <c r="J316" s="746"/>
      <c r="K316" s="746"/>
      <c r="L316" s="746"/>
      <c r="M316" s="746"/>
      <c r="N316" s="746"/>
      <c r="O316" s="746"/>
      <c r="P316" s="746"/>
      <c r="Q316" s="746"/>
      <c r="R316" s="522"/>
    </row>
    <row r="317" spans="1:18" ht="35.1" customHeight="1">
      <c r="A317" s="751">
        <v>56</v>
      </c>
      <c r="B317" s="742" t="s">
        <v>524</v>
      </c>
      <c r="C317" s="773" t="s">
        <v>181</v>
      </c>
      <c r="D317" s="523" t="s">
        <v>184</v>
      </c>
      <c r="E317" s="751" t="s">
        <v>17</v>
      </c>
      <c r="F317" s="205" t="s">
        <v>18</v>
      </c>
      <c r="G317" s="456">
        <f>R317*J5</f>
        <v>0</v>
      </c>
      <c r="H317" s="39"/>
      <c r="I317" s="209">
        <v>0</v>
      </c>
      <c r="J317" s="209"/>
      <c r="K317" s="209"/>
      <c r="L317" s="209"/>
      <c r="M317" s="209"/>
      <c r="N317" s="209"/>
      <c r="O317" s="209"/>
      <c r="P317" s="209"/>
      <c r="Q317" s="362"/>
      <c r="R317" s="394">
        <v>0.15</v>
      </c>
    </row>
    <row r="318" spans="1:18" ht="35.1" customHeight="1">
      <c r="A318" s="752"/>
      <c r="B318" s="771"/>
      <c r="C318" s="774"/>
      <c r="D318" s="213"/>
      <c r="E318" s="752"/>
      <c r="F318" s="206" t="s">
        <v>19</v>
      </c>
      <c r="G318" s="468"/>
      <c r="H318" s="45"/>
      <c r="I318" s="210"/>
      <c r="J318" s="210"/>
      <c r="K318" s="210"/>
      <c r="L318" s="210"/>
      <c r="M318" s="210"/>
      <c r="N318" s="210"/>
      <c r="O318" s="210"/>
      <c r="P318" s="210"/>
      <c r="Q318" s="363"/>
      <c r="R318" s="395"/>
    </row>
    <row r="319" spans="1:18" ht="35.1" customHeight="1" thickBot="1">
      <c r="A319" s="752"/>
      <c r="B319" s="771"/>
      <c r="C319" s="774"/>
      <c r="D319" s="524"/>
      <c r="E319" s="752"/>
      <c r="F319" s="547" t="s">
        <v>76</v>
      </c>
      <c r="G319" s="497"/>
      <c r="H319" s="438"/>
      <c r="I319" s="22"/>
      <c r="J319" s="22"/>
      <c r="K319" s="22"/>
      <c r="L319" s="22"/>
      <c r="M319" s="22"/>
      <c r="N319" s="22"/>
      <c r="O319" s="22"/>
      <c r="P319" s="22"/>
      <c r="Q319" s="364"/>
      <c r="R319" s="396"/>
    </row>
    <row r="320" spans="1:18" ht="35.1" customHeight="1">
      <c r="A320" s="752"/>
      <c r="B320" s="771"/>
      <c r="C320" s="774"/>
      <c r="D320" s="523"/>
      <c r="E320" s="752"/>
      <c r="F320" s="744"/>
      <c r="G320" s="422"/>
      <c r="H320" s="636"/>
      <c r="I320" s="637"/>
      <c r="J320" s="637"/>
      <c r="K320" s="637"/>
      <c r="L320" s="637"/>
      <c r="M320" s="637"/>
      <c r="N320" s="637"/>
      <c r="O320" s="637"/>
      <c r="P320" s="637"/>
      <c r="Q320" s="637"/>
      <c r="R320" s="540"/>
    </row>
    <row r="321" spans="1:18" ht="35.1" customHeight="1" thickBot="1">
      <c r="A321" s="753"/>
      <c r="B321" s="772"/>
      <c r="C321" s="775"/>
      <c r="D321" s="66"/>
      <c r="E321" s="753"/>
      <c r="F321" s="745"/>
      <c r="G321" s="440"/>
      <c r="H321" s="746"/>
      <c r="I321" s="746"/>
      <c r="J321" s="746"/>
      <c r="K321" s="746"/>
      <c r="L321" s="746"/>
      <c r="M321" s="746"/>
      <c r="N321" s="746"/>
      <c r="O321" s="746"/>
      <c r="P321" s="746"/>
      <c r="Q321" s="746"/>
      <c r="R321" s="522"/>
    </row>
    <row r="322" spans="1:18" ht="73.5" customHeight="1">
      <c r="A322" s="751">
        <v>57</v>
      </c>
      <c r="B322" s="742" t="s">
        <v>525</v>
      </c>
      <c r="C322" s="773" t="s">
        <v>181</v>
      </c>
      <c r="D322" s="523" t="s">
        <v>121</v>
      </c>
      <c r="E322" s="751" t="s">
        <v>17</v>
      </c>
      <c r="F322" s="205" t="s">
        <v>18</v>
      </c>
      <c r="G322" s="456">
        <f>R322*J5</f>
        <v>0</v>
      </c>
      <c r="H322" s="39"/>
      <c r="I322" s="209">
        <v>0</v>
      </c>
      <c r="J322" s="209"/>
      <c r="K322" s="209"/>
      <c r="L322" s="209"/>
      <c r="M322" s="209"/>
      <c r="N322" s="209"/>
      <c r="O322" s="209"/>
      <c r="P322" s="209"/>
      <c r="Q322" s="362"/>
      <c r="R322" s="394">
        <v>0.4</v>
      </c>
    </row>
    <row r="323" spans="1:18" ht="35.1" customHeight="1">
      <c r="A323" s="752"/>
      <c r="B323" s="771"/>
      <c r="C323" s="774"/>
      <c r="D323" s="213"/>
      <c r="E323" s="752"/>
      <c r="F323" s="206" t="s">
        <v>19</v>
      </c>
      <c r="G323" s="468"/>
      <c r="H323" s="45"/>
      <c r="I323" s="210"/>
      <c r="J323" s="210"/>
      <c r="K323" s="210"/>
      <c r="L323" s="210"/>
      <c r="M323" s="210"/>
      <c r="N323" s="210"/>
      <c r="O323" s="210"/>
      <c r="P323" s="210"/>
      <c r="Q323" s="363"/>
      <c r="R323" s="395"/>
    </row>
    <row r="324" spans="1:18" ht="35.1" customHeight="1" thickBot="1">
      <c r="A324" s="752"/>
      <c r="B324" s="771"/>
      <c r="C324" s="774"/>
      <c r="D324" s="524"/>
      <c r="E324" s="752"/>
      <c r="F324" s="547" t="s">
        <v>76</v>
      </c>
      <c r="G324" s="497"/>
      <c r="H324" s="438"/>
      <c r="I324" s="22"/>
      <c r="J324" s="22"/>
      <c r="K324" s="22"/>
      <c r="L324" s="22"/>
      <c r="M324" s="22"/>
      <c r="N324" s="22"/>
      <c r="O324" s="22"/>
      <c r="P324" s="22"/>
      <c r="Q324" s="364"/>
      <c r="R324" s="396"/>
    </row>
    <row r="325" spans="1:18" ht="35.1" customHeight="1">
      <c r="A325" s="752"/>
      <c r="B325" s="771"/>
      <c r="C325" s="774"/>
      <c r="D325" s="523"/>
      <c r="E325" s="752"/>
      <c r="F325" s="744"/>
      <c r="G325" s="422"/>
      <c r="H325" s="636"/>
      <c r="I325" s="637"/>
      <c r="J325" s="637"/>
      <c r="K325" s="637"/>
      <c r="L325" s="637"/>
      <c r="M325" s="637"/>
      <c r="N325" s="637"/>
      <c r="O325" s="637"/>
      <c r="P325" s="637"/>
      <c r="Q325" s="637"/>
      <c r="R325" s="540"/>
    </row>
    <row r="326" spans="1:18" ht="94.5" customHeight="1" thickBot="1">
      <c r="A326" s="753"/>
      <c r="B326" s="772"/>
      <c r="C326" s="775"/>
      <c r="D326" s="66"/>
      <c r="E326" s="753"/>
      <c r="F326" s="745"/>
      <c r="G326" s="440"/>
      <c r="H326" s="746"/>
      <c r="I326" s="746"/>
      <c r="J326" s="746"/>
      <c r="K326" s="746"/>
      <c r="L326" s="746"/>
      <c r="M326" s="746"/>
      <c r="N326" s="746"/>
      <c r="O326" s="746"/>
      <c r="P326" s="746"/>
      <c r="Q326" s="746"/>
      <c r="R326" s="522"/>
    </row>
    <row r="327" spans="1:18" ht="35.1" customHeight="1">
      <c r="A327" s="751">
        <v>58</v>
      </c>
      <c r="B327" s="742" t="s">
        <v>526</v>
      </c>
      <c r="C327" s="773" t="s">
        <v>181</v>
      </c>
      <c r="D327" s="523" t="s">
        <v>185</v>
      </c>
      <c r="E327" s="751" t="s">
        <v>17</v>
      </c>
      <c r="F327" s="205" t="s">
        <v>18</v>
      </c>
      <c r="G327" s="456">
        <f>R327*J5</f>
        <v>0</v>
      </c>
      <c r="H327" s="39"/>
      <c r="I327" s="209">
        <v>0</v>
      </c>
      <c r="J327" s="209"/>
      <c r="K327" s="209"/>
      <c r="L327" s="209"/>
      <c r="M327" s="209"/>
      <c r="N327" s="209"/>
      <c r="O327" s="209"/>
      <c r="P327" s="209"/>
      <c r="Q327" s="362"/>
      <c r="R327" s="394">
        <v>0.7</v>
      </c>
    </row>
    <row r="328" spans="1:18" ht="35.1" customHeight="1">
      <c r="A328" s="752"/>
      <c r="B328" s="771"/>
      <c r="C328" s="774"/>
      <c r="D328" s="213"/>
      <c r="E328" s="752"/>
      <c r="F328" s="206" t="s">
        <v>19</v>
      </c>
      <c r="G328" s="468"/>
      <c r="H328" s="45"/>
      <c r="I328" s="210"/>
      <c r="J328" s="210"/>
      <c r="K328" s="210"/>
      <c r="L328" s="210"/>
      <c r="M328" s="210"/>
      <c r="N328" s="210"/>
      <c r="O328" s="210"/>
      <c r="P328" s="210"/>
      <c r="Q328" s="363"/>
      <c r="R328" s="395"/>
    </row>
    <row r="329" spans="1:18" ht="35.1" customHeight="1" thickBot="1">
      <c r="A329" s="752"/>
      <c r="B329" s="771"/>
      <c r="C329" s="774"/>
      <c r="D329" s="524"/>
      <c r="E329" s="752"/>
      <c r="F329" s="547" t="s">
        <v>76</v>
      </c>
      <c r="G329" s="497"/>
      <c r="H329" s="438"/>
      <c r="I329" s="22"/>
      <c r="J329" s="22"/>
      <c r="K329" s="22"/>
      <c r="L329" s="22"/>
      <c r="M329" s="22"/>
      <c r="N329" s="22"/>
      <c r="O329" s="22"/>
      <c r="P329" s="22"/>
      <c r="Q329" s="364"/>
      <c r="R329" s="396"/>
    </row>
    <row r="330" spans="1:18" ht="35.1" customHeight="1">
      <c r="A330" s="752"/>
      <c r="B330" s="771"/>
      <c r="C330" s="774"/>
      <c r="D330" s="523"/>
      <c r="E330" s="752"/>
      <c r="F330" s="744"/>
      <c r="G330" s="422"/>
      <c r="H330" s="636"/>
      <c r="I330" s="637"/>
      <c r="J330" s="637"/>
      <c r="K330" s="637"/>
      <c r="L330" s="637"/>
      <c r="M330" s="637"/>
      <c r="N330" s="637"/>
      <c r="O330" s="637"/>
      <c r="P330" s="637"/>
      <c r="Q330" s="637"/>
      <c r="R330" s="540"/>
    </row>
    <row r="331" spans="1:18" ht="261.75" customHeight="1" thickBot="1">
      <c r="A331" s="753"/>
      <c r="B331" s="772"/>
      <c r="C331" s="775"/>
      <c r="D331" s="66"/>
      <c r="E331" s="753"/>
      <c r="F331" s="745"/>
      <c r="G331" s="440"/>
      <c r="H331" s="746"/>
      <c r="I331" s="746"/>
      <c r="J331" s="746"/>
      <c r="K331" s="746"/>
      <c r="L331" s="746"/>
      <c r="M331" s="746"/>
      <c r="N331" s="746"/>
      <c r="O331" s="746"/>
      <c r="P331" s="746"/>
      <c r="Q331" s="746"/>
      <c r="R331" s="522"/>
    </row>
    <row r="332" spans="1:18" ht="35.1" customHeight="1">
      <c r="A332" s="751">
        <v>59</v>
      </c>
      <c r="B332" s="742" t="s">
        <v>527</v>
      </c>
      <c r="C332" s="773" t="s">
        <v>186</v>
      </c>
      <c r="D332" s="523" t="s">
        <v>187</v>
      </c>
      <c r="E332" s="751" t="s">
        <v>17</v>
      </c>
      <c r="F332" s="205" t="s">
        <v>18</v>
      </c>
      <c r="G332" s="456">
        <f>R332*J5</f>
        <v>0</v>
      </c>
      <c r="H332" s="39"/>
      <c r="I332" s="209">
        <v>0</v>
      </c>
      <c r="J332" s="209"/>
      <c r="K332" s="209"/>
      <c r="L332" s="209"/>
      <c r="M332" s="209"/>
      <c r="N332" s="209"/>
      <c r="O332" s="209"/>
      <c r="P332" s="209"/>
      <c r="Q332" s="362"/>
      <c r="R332" s="394">
        <v>0.4</v>
      </c>
    </row>
    <row r="333" spans="1:18" ht="35.1" customHeight="1">
      <c r="A333" s="752"/>
      <c r="B333" s="771"/>
      <c r="C333" s="774"/>
      <c r="D333" s="213"/>
      <c r="E333" s="752"/>
      <c r="F333" s="206" t="s">
        <v>19</v>
      </c>
      <c r="G333" s="468"/>
      <c r="H333" s="45"/>
      <c r="I333" s="210"/>
      <c r="J333" s="210"/>
      <c r="K333" s="210"/>
      <c r="L333" s="210"/>
      <c r="M333" s="210"/>
      <c r="N333" s="210"/>
      <c r="O333" s="210"/>
      <c r="P333" s="210"/>
      <c r="Q333" s="363"/>
      <c r="R333" s="395"/>
    </row>
    <row r="334" spans="1:18" ht="35.1" customHeight="1" thickBot="1">
      <c r="A334" s="752"/>
      <c r="B334" s="771"/>
      <c r="C334" s="774"/>
      <c r="D334" s="524"/>
      <c r="E334" s="752"/>
      <c r="F334" s="547" t="s">
        <v>76</v>
      </c>
      <c r="G334" s="497"/>
      <c r="H334" s="438"/>
      <c r="I334" s="22"/>
      <c r="J334" s="22"/>
      <c r="K334" s="22"/>
      <c r="L334" s="22"/>
      <c r="M334" s="22"/>
      <c r="N334" s="22"/>
      <c r="O334" s="22"/>
      <c r="P334" s="22"/>
      <c r="Q334" s="364"/>
      <c r="R334" s="396"/>
    </row>
    <row r="335" spans="1:18" ht="35.1" customHeight="1">
      <c r="A335" s="752"/>
      <c r="B335" s="771"/>
      <c r="C335" s="774"/>
      <c r="D335" s="523"/>
      <c r="E335" s="752"/>
      <c r="F335" s="744"/>
      <c r="G335" s="422"/>
      <c r="H335" s="636"/>
      <c r="I335" s="637"/>
      <c r="J335" s="637"/>
      <c r="K335" s="637"/>
      <c r="L335" s="637"/>
      <c r="M335" s="637"/>
      <c r="N335" s="637"/>
      <c r="O335" s="637"/>
      <c r="P335" s="637"/>
      <c r="Q335" s="637"/>
      <c r="R335" s="540"/>
    </row>
    <row r="336" spans="1:18" ht="153" customHeight="1" thickBot="1">
      <c r="A336" s="753"/>
      <c r="B336" s="772"/>
      <c r="C336" s="775"/>
      <c r="D336" s="66"/>
      <c r="E336" s="753"/>
      <c r="F336" s="745"/>
      <c r="G336" s="440"/>
      <c r="H336" s="746"/>
      <c r="I336" s="746"/>
      <c r="J336" s="746"/>
      <c r="K336" s="746"/>
      <c r="L336" s="746"/>
      <c r="M336" s="746"/>
      <c r="N336" s="746"/>
      <c r="O336" s="746"/>
      <c r="P336" s="746"/>
      <c r="Q336" s="746"/>
      <c r="R336" s="522"/>
    </row>
    <row r="337" spans="1:18" ht="35.1" customHeight="1">
      <c r="A337" s="751">
        <v>60</v>
      </c>
      <c r="B337" s="742" t="s">
        <v>188</v>
      </c>
      <c r="C337" s="773" t="s">
        <v>186</v>
      </c>
      <c r="D337" s="523" t="s">
        <v>189</v>
      </c>
      <c r="E337" s="751" t="s">
        <v>17</v>
      </c>
      <c r="F337" s="205" t="s">
        <v>18</v>
      </c>
      <c r="G337" s="456">
        <f>R337*J5</f>
        <v>0</v>
      </c>
      <c r="H337" s="39"/>
      <c r="I337" s="209">
        <v>0</v>
      </c>
      <c r="J337" s="209"/>
      <c r="K337" s="209"/>
      <c r="L337" s="209"/>
      <c r="M337" s="209"/>
      <c r="N337" s="209"/>
      <c r="O337" s="209"/>
      <c r="P337" s="209"/>
      <c r="Q337" s="362"/>
      <c r="R337" s="394">
        <v>0.5</v>
      </c>
    </row>
    <row r="338" spans="1:18" ht="35.1" customHeight="1">
      <c r="A338" s="752"/>
      <c r="B338" s="771"/>
      <c r="C338" s="774"/>
      <c r="D338" s="213"/>
      <c r="E338" s="752"/>
      <c r="F338" s="206" t="s">
        <v>19</v>
      </c>
      <c r="G338" s="468"/>
      <c r="H338" s="45"/>
      <c r="I338" s="210"/>
      <c r="J338" s="210"/>
      <c r="K338" s="210"/>
      <c r="L338" s="210"/>
      <c r="M338" s="210"/>
      <c r="N338" s="210"/>
      <c r="O338" s="210"/>
      <c r="P338" s="210"/>
      <c r="Q338" s="363"/>
      <c r="R338" s="395"/>
    </row>
    <row r="339" spans="1:18" ht="35.1" customHeight="1" thickBot="1">
      <c r="A339" s="752"/>
      <c r="B339" s="771"/>
      <c r="C339" s="774"/>
      <c r="D339" s="524"/>
      <c r="E339" s="752"/>
      <c r="F339" s="547" t="s">
        <v>76</v>
      </c>
      <c r="G339" s="497"/>
      <c r="H339" s="438"/>
      <c r="I339" s="22"/>
      <c r="J339" s="22"/>
      <c r="K339" s="22"/>
      <c r="L339" s="22"/>
      <c r="M339" s="22"/>
      <c r="N339" s="22"/>
      <c r="O339" s="22"/>
      <c r="P339" s="22"/>
      <c r="Q339" s="364"/>
      <c r="R339" s="396"/>
    </row>
    <row r="340" spans="1:18" ht="35.1" customHeight="1">
      <c r="A340" s="752"/>
      <c r="B340" s="771"/>
      <c r="C340" s="774"/>
      <c r="D340" s="523"/>
      <c r="E340" s="752"/>
      <c r="F340" s="744"/>
      <c r="G340" s="422"/>
      <c r="H340" s="636"/>
      <c r="I340" s="637"/>
      <c r="J340" s="637"/>
      <c r="K340" s="637"/>
      <c r="L340" s="637"/>
      <c r="M340" s="637"/>
      <c r="N340" s="637"/>
      <c r="O340" s="637"/>
      <c r="P340" s="637"/>
      <c r="Q340" s="637"/>
      <c r="R340" s="540"/>
    </row>
    <row r="341" spans="1:18" ht="35.1" customHeight="1" thickBot="1">
      <c r="A341" s="753"/>
      <c r="B341" s="772"/>
      <c r="C341" s="775"/>
      <c r="D341" s="66"/>
      <c r="E341" s="753"/>
      <c r="F341" s="745"/>
      <c r="G341" s="440"/>
      <c r="H341" s="746"/>
      <c r="I341" s="746"/>
      <c r="J341" s="746"/>
      <c r="K341" s="746"/>
      <c r="L341" s="746"/>
      <c r="M341" s="746"/>
      <c r="N341" s="746"/>
      <c r="O341" s="746"/>
      <c r="P341" s="746"/>
      <c r="Q341" s="746"/>
      <c r="R341" s="522"/>
    </row>
    <row r="342" spans="1:18" ht="35.1" customHeight="1">
      <c r="A342" s="751">
        <v>61</v>
      </c>
      <c r="B342" s="742" t="s">
        <v>439</v>
      </c>
      <c r="C342" s="773" t="s">
        <v>176</v>
      </c>
      <c r="D342" s="523" t="s">
        <v>118</v>
      </c>
      <c r="E342" s="751" t="s">
        <v>17</v>
      </c>
      <c r="F342" s="205" t="s">
        <v>18</v>
      </c>
      <c r="G342" s="456">
        <f>R342*J5</f>
        <v>0</v>
      </c>
      <c r="H342" s="39"/>
      <c r="I342" s="209">
        <v>0</v>
      </c>
      <c r="J342" s="209"/>
      <c r="K342" s="209"/>
      <c r="L342" s="209"/>
      <c r="M342" s="209"/>
      <c r="N342" s="209"/>
      <c r="O342" s="209"/>
      <c r="P342" s="209"/>
      <c r="Q342" s="362"/>
      <c r="R342" s="394">
        <v>0.3</v>
      </c>
    </row>
    <row r="343" spans="1:18" ht="35.1" customHeight="1">
      <c r="A343" s="752"/>
      <c r="B343" s="771"/>
      <c r="C343" s="774"/>
      <c r="D343" s="213"/>
      <c r="E343" s="752"/>
      <c r="F343" s="206" t="s">
        <v>19</v>
      </c>
      <c r="G343" s="468"/>
      <c r="H343" s="45"/>
      <c r="I343" s="210"/>
      <c r="J343" s="210"/>
      <c r="K343" s="210"/>
      <c r="L343" s="210"/>
      <c r="M343" s="210"/>
      <c r="N343" s="210"/>
      <c r="O343" s="210"/>
      <c r="P343" s="210"/>
      <c r="Q343" s="363"/>
      <c r="R343" s="395"/>
    </row>
    <row r="344" spans="1:18" ht="35.1" customHeight="1" thickBot="1">
      <c r="A344" s="752"/>
      <c r="B344" s="771"/>
      <c r="C344" s="774"/>
      <c r="D344" s="524"/>
      <c r="E344" s="752"/>
      <c r="F344" s="547" t="s">
        <v>76</v>
      </c>
      <c r="G344" s="497"/>
      <c r="H344" s="438"/>
      <c r="I344" s="22"/>
      <c r="J344" s="22"/>
      <c r="K344" s="22"/>
      <c r="L344" s="22"/>
      <c r="M344" s="22"/>
      <c r="N344" s="22"/>
      <c r="O344" s="22"/>
      <c r="P344" s="22"/>
      <c r="Q344" s="364"/>
      <c r="R344" s="396"/>
    </row>
    <row r="345" spans="1:18" ht="35.1" customHeight="1">
      <c r="A345" s="752"/>
      <c r="B345" s="771"/>
      <c r="C345" s="774"/>
      <c r="D345" s="523"/>
      <c r="E345" s="752"/>
      <c r="F345" s="744"/>
      <c r="G345" s="422"/>
      <c r="H345" s="636"/>
      <c r="I345" s="637"/>
      <c r="J345" s="637"/>
      <c r="K345" s="637"/>
      <c r="L345" s="637"/>
      <c r="M345" s="637"/>
      <c r="N345" s="637"/>
      <c r="O345" s="637"/>
      <c r="P345" s="637"/>
      <c r="Q345" s="637"/>
      <c r="R345" s="540"/>
    </row>
    <row r="346" spans="1:18" ht="35.1" customHeight="1" thickBot="1">
      <c r="A346" s="753"/>
      <c r="B346" s="772"/>
      <c r="C346" s="775"/>
      <c r="D346" s="66"/>
      <c r="E346" s="753"/>
      <c r="F346" s="745"/>
      <c r="G346" s="440"/>
      <c r="H346" s="746"/>
      <c r="I346" s="746"/>
      <c r="J346" s="746"/>
      <c r="K346" s="746"/>
      <c r="L346" s="746"/>
      <c r="M346" s="746"/>
      <c r="N346" s="746"/>
      <c r="O346" s="746"/>
      <c r="P346" s="746"/>
      <c r="Q346" s="746"/>
      <c r="R346" s="522"/>
    </row>
    <row r="347" spans="1:18" ht="35.1" customHeight="1">
      <c r="A347" s="751">
        <v>62</v>
      </c>
      <c r="B347" s="742" t="s">
        <v>528</v>
      </c>
      <c r="C347" s="773" t="s">
        <v>176</v>
      </c>
      <c r="D347" s="523" t="s">
        <v>190</v>
      </c>
      <c r="E347" s="751" t="s">
        <v>17</v>
      </c>
      <c r="F347" s="205" t="s">
        <v>18</v>
      </c>
      <c r="G347" s="456">
        <f>R347*J5</f>
        <v>0</v>
      </c>
      <c r="H347" s="39"/>
      <c r="I347" s="209">
        <v>0</v>
      </c>
      <c r="J347" s="209"/>
      <c r="K347" s="209"/>
      <c r="L347" s="209"/>
      <c r="M347" s="209"/>
      <c r="N347" s="209"/>
      <c r="O347" s="209"/>
      <c r="P347" s="209"/>
      <c r="Q347" s="362"/>
      <c r="R347" s="394">
        <v>0.37</v>
      </c>
    </row>
    <row r="348" spans="1:18" ht="35.1" customHeight="1">
      <c r="A348" s="752"/>
      <c r="B348" s="771"/>
      <c r="C348" s="774"/>
      <c r="D348" s="213"/>
      <c r="E348" s="752"/>
      <c r="F348" s="206" t="s">
        <v>19</v>
      </c>
      <c r="G348" s="468"/>
      <c r="H348" s="45"/>
      <c r="I348" s="210"/>
      <c r="J348" s="210"/>
      <c r="K348" s="210"/>
      <c r="L348" s="210"/>
      <c r="M348" s="210"/>
      <c r="N348" s="210"/>
      <c r="O348" s="210"/>
      <c r="P348" s="210"/>
      <c r="Q348" s="363"/>
      <c r="R348" s="395"/>
    </row>
    <row r="349" spans="1:18" ht="35.1" customHeight="1" thickBot="1">
      <c r="A349" s="752"/>
      <c r="B349" s="771"/>
      <c r="C349" s="774"/>
      <c r="D349" s="524"/>
      <c r="E349" s="752"/>
      <c r="F349" s="547" t="s">
        <v>76</v>
      </c>
      <c r="G349" s="497"/>
      <c r="H349" s="438"/>
      <c r="I349" s="22"/>
      <c r="J349" s="22"/>
      <c r="K349" s="22"/>
      <c r="L349" s="22"/>
      <c r="M349" s="22"/>
      <c r="N349" s="22"/>
      <c r="O349" s="22"/>
      <c r="P349" s="22"/>
      <c r="Q349" s="364"/>
      <c r="R349" s="396"/>
    </row>
    <row r="350" spans="1:18" ht="35.1" customHeight="1">
      <c r="A350" s="752"/>
      <c r="B350" s="771"/>
      <c r="C350" s="774"/>
      <c r="D350" s="523"/>
      <c r="E350" s="752"/>
      <c r="F350" s="744"/>
      <c r="G350" s="422"/>
      <c r="H350" s="636"/>
      <c r="I350" s="637"/>
      <c r="J350" s="637"/>
      <c r="K350" s="637"/>
      <c r="L350" s="637"/>
      <c r="M350" s="637"/>
      <c r="N350" s="637"/>
      <c r="O350" s="637"/>
      <c r="P350" s="637"/>
      <c r="Q350" s="637"/>
      <c r="R350" s="540"/>
    </row>
    <row r="351" spans="1:18" ht="66" customHeight="1" thickBot="1">
      <c r="A351" s="753"/>
      <c r="B351" s="772"/>
      <c r="C351" s="775"/>
      <c r="D351" s="66"/>
      <c r="E351" s="753"/>
      <c r="F351" s="745"/>
      <c r="G351" s="440"/>
      <c r="H351" s="746"/>
      <c r="I351" s="746"/>
      <c r="J351" s="746"/>
      <c r="K351" s="746"/>
      <c r="L351" s="746"/>
      <c r="M351" s="746"/>
      <c r="N351" s="746"/>
      <c r="O351" s="746"/>
      <c r="P351" s="746"/>
      <c r="Q351" s="746"/>
      <c r="R351" s="522"/>
    </row>
    <row r="352" spans="1:18" ht="35.1" customHeight="1">
      <c r="A352" s="751">
        <v>63</v>
      </c>
      <c r="B352" s="742" t="s">
        <v>440</v>
      </c>
      <c r="C352" s="773" t="s">
        <v>176</v>
      </c>
      <c r="D352" s="523" t="s">
        <v>469</v>
      </c>
      <c r="E352" s="751" t="s">
        <v>17</v>
      </c>
      <c r="F352" s="205" t="s">
        <v>18</v>
      </c>
      <c r="G352" s="456">
        <f>R352*J5</f>
        <v>0</v>
      </c>
      <c r="H352" s="39"/>
      <c r="I352" s="209">
        <v>0</v>
      </c>
      <c r="J352" s="209"/>
      <c r="K352" s="209"/>
      <c r="L352" s="209"/>
      <c r="M352" s="209"/>
      <c r="N352" s="209"/>
      <c r="O352" s="209"/>
      <c r="P352" s="209"/>
      <c r="Q352" s="362"/>
      <c r="R352" s="394">
        <v>1.7</v>
      </c>
    </row>
    <row r="353" spans="1:18" ht="35.1" customHeight="1">
      <c r="A353" s="752"/>
      <c r="B353" s="771"/>
      <c r="C353" s="774"/>
      <c r="D353" s="213"/>
      <c r="E353" s="752"/>
      <c r="F353" s="206" t="s">
        <v>19</v>
      </c>
      <c r="G353" s="468"/>
      <c r="H353" s="45"/>
      <c r="I353" s="210"/>
      <c r="J353" s="210"/>
      <c r="K353" s="210"/>
      <c r="L353" s="210"/>
      <c r="M353" s="210"/>
      <c r="N353" s="210"/>
      <c r="O353" s="210"/>
      <c r="P353" s="210"/>
      <c r="Q353" s="363"/>
      <c r="R353" s="395"/>
    </row>
    <row r="354" spans="1:18" ht="35.1" customHeight="1" thickBot="1">
      <c r="A354" s="752"/>
      <c r="B354" s="771"/>
      <c r="C354" s="774"/>
      <c r="D354" s="524"/>
      <c r="E354" s="752"/>
      <c r="F354" s="547" t="s">
        <v>76</v>
      </c>
      <c r="G354" s="497"/>
      <c r="H354" s="438"/>
      <c r="I354" s="22"/>
      <c r="J354" s="22"/>
      <c r="K354" s="22"/>
      <c r="L354" s="22"/>
      <c r="M354" s="22"/>
      <c r="N354" s="22"/>
      <c r="O354" s="22"/>
      <c r="P354" s="22"/>
      <c r="Q354" s="364"/>
      <c r="R354" s="396"/>
    </row>
    <row r="355" spans="1:18" ht="35.1" customHeight="1">
      <c r="A355" s="752"/>
      <c r="B355" s="771"/>
      <c r="C355" s="774"/>
      <c r="D355" s="523"/>
      <c r="E355" s="752"/>
      <c r="F355" s="744"/>
      <c r="G355" s="422"/>
      <c r="H355" s="636"/>
      <c r="I355" s="637"/>
      <c r="J355" s="637"/>
      <c r="K355" s="637"/>
      <c r="L355" s="637"/>
      <c r="M355" s="637"/>
      <c r="N355" s="637"/>
      <c r="O355" s="637"/>
      <c r="P355" s="637"/>
      <c r="Q355" s="637"/>
      <c r="R355" s="540"/>
    </row>
    <row r="356" spans="1:18" ht="99" customHeight="1" thickBot="1">
      <c r="A356" s="753"/>
      <c r="B356" s="772"/>
      <c r="C356" s="775"/>
      <c r="D356" s="66"/>
      <c r="E356" s="753"/>
      <c r="F356" s="745"/>
      <c r="G356" s="440"/>
      <c r="H356" s="746"/>
      <c r="I356" s="746"/>
      <c r="J356" s="746"/>
      <c r="K356" s="746"/>
      <c r="L356" s="746"/>
      <c r="M356" s="746"/>
      <c r="N356" s="746"/>
      <c r="O356" s="746"/>
      <c r="P356" s="746"/>
      <c r="Q356" s="746"/>
      <c r="R356" s="522"/>
    </row>
    <row r="357" spans="1:18" ht="35.1" customHeight="1">
      <c r="A357" s="751">
        <v>64</v>
      </c>
      <c r="B357" s="742" t="s">
        <v>441</v>
      </c>
      <c r="C357" s="773" t="s">
        <v>191</v>
      </c>
      <c r="D357" s="523" t="s">
        <v>184</v>
      </c>
      <c r="E357" s="751" t="s">
        <v>17</v>
      </c>
      <c r="F357" s="205" t="s">
        <v>18</v>
      </c>
      <c r="G357" s="456">
        <f>R357*J5</f>
        <v>0</v>
      </c>
      <c r="H357" s="39"/>
      <c r="I357" s="209">
        <v>0</v>
      </c>
      <c r="J357" s="209"/>
      <c r="K357" s="209"/>
      <c r="L357" s="209"/>
      <c r="M357" s="209"/>
      <c r="N357" s="209"/>
      <c r="O357" s="209"/>
      <c r="P357" s="209"/>
      <c r="Q357" s="362"/>
      <c r="R357" s="394">
        <v>0.3</v>
      </c>
    </row>
    <row r="358" spans="1:18" ht="35.1" customHeight="1">
      <c r="A358" s="752"/>
      <c r="B358" s="771"/>
      <c r="C358" s="774"/>
      <c r="D358" s="213"/>
      <c r="E358" s="752"/>
      <c r="F358" s="206" t="s">
        <v>19</v>
      </c>
      <c r="G358" s="468"/>
      <c r="H358" s="45"/>
      <c r="I358" s="210"/>
      <c r="J358" s="210"/>
      <c r="K358" s="210"/>
      <c r="L358" s="210"/>
      <c r="M358" s="210"/>
      <c r="N358" s="210"/>
      <c r="O358" s="210"/>
      <c r="P358" s="210"/>
      <c r="Q358" s="363"/>
      <c r="R358" s="395"/>
    </row>
    <row r="359" spans="1:18" ht="35.1" customHeight="1" thickBot="1">
      <c r="A359" s="752"/>
      <c r="B359" s="771"/>
      <c r="C359" s="774"/>
      <c r="D359" s="524"/>
      <c r="E359" s="752"/>
      <c r="F359" s="547" t="s">
        <v>76</v>
      </c>
      <c r="G359" s="497"/>
      <c r="H359" s="438"/>
      <c r="I359" s="22"/>
      <c r="J359" s="22"/>
      <c r="K359" s="22"/>
      <c r="L359" s="22"/>
      <c r="M359" s="22"/>
      <c r="N359" s="22"/>
      <c r="O359" s="22"/>
      <c r="P359" s="22"/>
      <c r="Q359" s="364"/>
      <c r="R359" s="396"/>
    </row>
    <row r="360" spans="1:18" ht="35.1" customHeight="1">
      <c r="A360" s="752"/>
      <c r="B360" s="771"/>
      <c r="C360" s="774"/>
      <c r="D360" s="523"/>
      <c r="E360" s="752"/>
      <c r="F360" s="744"/>
      <c r="G360" s="422"/>
      <c r="H360" s="636"/>
      <c r="I360" s="637"/>
      <c r="J360" s="637"/>
      <c r="K360" s="637"/>
      <c r="L360" s="637"/>
      <c r="M360" s="637"/>
      <c r="N360" s="637"/>
      <c r="O360" s="637"/>
      <c r="P360" s="637"/>
      <c r="Q360" s="637"/>
      <c r="R360" s="540"/>
    </row>
    <row r="361" spans="1:18" ht="64.5" customHeight="1" thickBot="1">
      <c r="A361" s="753"/>
      <c r="B361" s="772"/>
      <c r="C361" s="775"/>
      <c r="D361" s="66"/>
      <c r="E361" s="753"/>
      <c r="F361" s="745"/>
      <c r="G361" s="440"/>
      <c r="H361" s="746"/>
      <c r="I361" s="746"/>
      <c r="J361" s="746"/>
      <c r="K361" s="746"/>
      <c r="L361" s="746"/>
      <c r="M361" s="746"/>
      <c r="N361" s="746"/>
      <c r="O361" s="746"/>
      <c r="P361" s="746"/>
      <c r="Q361" s="746"/>
      <c r="R361" s="522"/>
    </row>
    <row r="362" spans="1:18" ht="35.1" customHeight="1">
      <c r="A362" s="751">
        <v>65</v>
      </c>
      <c r="B362" s="742" t="s">
        <v>442</v>
      </c>
      <c r="C362" s="773" t="s">
        <v>191</v>
      </c>
      <c r="D362" s="523" t="s">
        <v>185</v>
      </c>
      <c r="E362" s="751" t="s">
        <v>17</v>
      </c>
      <c r="F362" s="205" t="s">
        <v>18</v>
      </c>
      <c r="G362" s="456">
        <f>R362*J5</f>
        <v>0</v>
      </c>
      <c r="H362" s="39"/>
      <c r="I362" s="209">
        <v>0</v>
      </c>
      <c r="J362" s="209"/>
      <c r="K362" s="209"/>
      <c r="L362" s="209"/>
      <c r="M362" s="209"/>
      <c r="N362" s="209"/>
      <c r="O362" s="209"/>
      <c r="P362" s="209"/>
      <c r="Q362" s="362"/>
      <c r="R362" s="394">
        <v>0.3</v>
      </c>
    </row>
    <row r="363" spans="1:18" ht="35.1" customHeight="1">
      <c r="A363" s="752"/>
      <c r="B363" s="771"/>
      <c r="C363" s="774"/>
      <c r="D363" s="213"/>
      <c r="E363" s="752"/>
      <c r="F363" s="206" t="s">
        <v>19</v>
      </c>
      <c r="G363" s="468"/>
      <c r="H363" s="45"/>
      <c r="I363" s="210"/>
      <c r="J363" s="210"/>
      <c r="K363" s="210"/>
      <c r="L363" s="210"/>
      <c r="M363" s="210"/>
      <c r="N363" s="210"/>
      <c r="O363" s="210"/>
      <c r="P363" s="210"/>
      <c r="Q363" s="363"/>
      <c r="R363" s="395"/>
    </row>
    <row r="364" spans="1:18" ht="35.1" customHeight="1" thickBot="1">
      <c r="A364" s="752"/>
      <c r="B364" s="771"/>
      <c r="C364" s="774"/>
      <c r="D364" s="524"/>
      <c r="E364" s="752"/>
      <c r="F364" s="547" t="s">
        <v>76</v>
      </c>
      <c r="G364" s="497"/>
      <c r="H364" s="438"/>
      <c r="I364" s="22"/>
      <c r="J364" s="22"/>
      <c r="K364" s="22"/>
      <c r="L364" s="22"/>
      <c r="M364" s="22"/>
      <c r="N364" s="22"/>
      <c r="O364" s="22"/>
      <c r="P364" s="22"/>
      <c r="Q364" s="364"/>
      <c r="R364" s="396"/>
    </row>
    <row r="365" spans="1:18" ht="35.1" customHeight="1">
      <c r="A365" s="752"/>
      <c r="B365" s="771"/>
      <c r="C365" s="774"/>
      <c r="D365" s="523"/>
      <c r="E365" s="752"/>
      <c r="F365" s="744"/>
      <c r="G365" s="422"/>
      <c r="H365" s="636"/>
      <c r="I365" s="637"/>
      <c r="J365" s="637"/>
      <c r="K365" s="637"/>
      <c r="L365" s="637"/>
      <c r="M365" s="637"/>
      <c r="N365" s="637"/>
      <c r="O365" s="637"/>
      <c r="P365" s="637"/>
      <c r="Q365" s="637"/>
      <c r="R365" s="540"/>
    </row>
    <row r="366" spans="1:18" ht="66.75" customHeight="1" thickBot="1">
      <c r="A366" s="753"/>
      <c r="B366" s="772"/>
      <c r="C366" s="775"/>
      <c r="D366" s="66"/>
      <c r="E366" s="753"/>
      <c r="F366" s="745"/>
      <c r="G366" s="440"/>
      <c r="H366" s="746"/>
      <c r="I366" s="746"/>
      <c r="J366" s="746"/>
      <c r="K366" s="746"/>
      <c r="L366" s="746"/>
      <c r="M366" s="746"/>
      <c r="N366" s="746"/>
      <c r="O366" s="746"/>
      <c r="P366" s="746"/>
      <c r="Q366" s="746"/>
      <c r="R366" s="522"/>
    </row>
    <row r="367" spans="1:18" ht="35.1" customHeight="1">
      <c r="A367" s="751">
        <v>66</v>
      </c>
      <c r="B367" s="742" t="s">
        <v>443</v>
      </c>
      <c r="C367" s="773" t="s">
        <v>191</v>
      </c>
      <c r="D367" s="523" t="s">
        <v>187</v>
      </c>
      <c r="E367" s="751" t="s">
        <v>17</v>
      </c>
      <c r="F367" s="205" t="s">
        <v>18</v>
      </c>
      <c r="G367" s="456">
        <f>R367*J5</f>
        <v>0</v>
      </c>
      <c r="H367" s="39"/>
      <c r="I367" s="209">
        <v>0</v>
      </c>
      <c r="J367" s="209"/>
      <c r="K367" s="209"/>
      <c r="L367" s="209"/>
      <c r="M367" s="209"/>
      <c r="N367" s="209"/>
      <c r="O367" s="209"/>
      <c r="P367" s="209"/>
      <c r="Q367" s="362"/>
      <c r="R367" s="394">
        <v>0.31</v>
      </c>
    </row>
    <row r="368" spans="1:18" ht="35.1" customHeight="1">
      <c r="A368" s="752"/>
      <c r="B368" s="771"/>
      <c r="C368" s="774"/>
      <c r="D368" s="213"/>
      <c r="E368" s="752"/>
      <c r="F368" s="206" t="s">
        <v>19</v>
      </c>
      <c r="G368" s="468"/>
      <c r="H368" s="45"/>
      <c r="I368" s="210"/>
      <c r="J368" s="210"/>
      <c r="K368" s="210"/>
      <c r="L368" s="210"/>
      <c r="M368" s="210"/>
      <c r="N368" s="210"/>
      <c r="O368" s="210"/>
      <c r="P368" s="210"/>
      <c r="Q368" s="363"/>
      <c r="R368" s="395"/>
    </row>
    <row r="369" spans="1:18" ht="35.1" customHeight="1" thickBot="1">
      <c r="A369" s="752"/>
      <c r="B369" s="771"/>
      <c r="C369" s="774"/>
      <c r="D369" s="524"/>
      <c r="E369" s="752"/>
      <c r="F369" s="547" t="s">
        <v>76</v>
      </c>
      <c r="G369" s="497"/>
      <c r="H369" s="438"/>
      <c r="I369" s="22"/>
      <c r="J369" s="22"/>
      <c r="K369" s="22"/>
      <c r="L369" s="22"/>
      <c r="M369" s="22"/>
      <c r="N369" s="22"/>
      <c r="O369" s="22"/>
      <c r="P369" s="22"/>
      <c r="Q369" s="364"/>
      <c r="R369" s="396"/>
    </row>
    <row r="370" spans="1:18" ht="35.1" customHeight="1">
      <c r="A370" s="752"/>
      <c r="B370" s="771"/>
      <c r="C370" s="774"/>
      <c r="D370" s="523"/>
      <c r="E370" s="752"/>
      <c r="F370" s="744"/>
      <c r="G370" s="422"/>
      <c r="H370" s="636"/>
      <c r="I370" s="637"/>
      <c r="J370" s="637"/>
      <c r="K370" s="637"/>
      <c r="L370" s="637"/>
      <c r="M370" s="637"/>
      <c r="N370" s="637"/>
      <c r="O370" s="637"/>
      <c r="P370" s="637"/>
      <c r="Q370" s="637"/>
      <c r="R370" s="540"/>
    </row>
    <row r="371" spans="1:18" ht="85.5" customHeight="1" thickBot="1">
      <c r="A371" s="753"/>
      <c r="B371" s="772"/>
      <c r="C371" s="775"/>
      <c r="D371" s="66"/>
      <c r="E371" s="753"/>
      <c r="F371" s="745"/>
      <c r="G371" s="440"/>
      <c r="H371" s="746"/>
      <c r="I371" s="746"/>
      <c r="J371" s="746"/>
      <c r="K371" s="746"/>
      <c r="L371" s="746"/>
      <c r="M371" s="746"/>
      <c r="N371" s="746"/>
      <c r="O371" s="746"/>
      <c r="P371" s="746"/>
      <c r="Q371" s="746"/>
      <c r="R371" s="522"/>
    </row>
    <row r="372" spans="1:18" ht="35.1" customHeight="1">
      <c r="A372" s="751">
        <v>67</v>
      </c>
      <c r="B372" s="742" t="s">
        <v>529</v>
      </c>
      <c r="C372" s="773" t="s">
        <v>191</v>
      </c>
      <c r="D372" s="523" t="s">
        <v>192</v>
      </c>
      <c r="E372" s="751" t="s">
        <v>17</v>
      </c>
      <c r="F372" s="205" t="s">
        <v>18</v>
      </c>
      <c r="G372" s="456">
        <f>R372*J5</f>
        <v>0</v>
      </c>
      <c r="H372" s="39"/>
      <c r="I372" s="209">
        <v>0</v>
      </c>
      <c r="J372" s="209"/>
      <c r="K372" s="209"/>
      <c r="L372" s="209"/>
      <c r="M372" s="209"/>
      <c r="N372" s="209"/>
      <c r="O372" s="209"/>
      <c r="P372" s="209"/>
      <c r="Q372" s="362"/>
      <c r="R372" s="394">
        <v>0.3</v>
      </c>
    </row>
    <row r="373" spans="1:18" ht="35.1" customHeight="1">
      <c r="A373" s="752"/>
      <c r="B373" s="771"/>
      <c r="C373" s="774"/>
      <c r="D373" s="213"/>
      <c r="E373" s="752"/>
      <c r="F373" s="206" t="s">
        <v>19</v>
      </c>
      <c r="G373" s="468"/>
      <c r="H373" s="45"/>
      <c r="I373" s="210"/>
      <c r="J373" s="210"/>
      <c r="K373" s="210"/>
      <c r="L373" s="210"/>
      <c r="M373" s="210"/>
      <c r="N373" s="210"/>
      <c r="O373" s="210"/>
      <c r="P373" s="210"/>
      <c r="Q373" s="363"/>
      <c r="R373" s="395"/>
    </row>
    <row r="374" spans="1:18" ht="35.1" customHeight="1" thickBot="1">
      <c r="A374" s="752"/>
      <c r="B374" s="771"/>
      <c r="C374" s="774"/>
      <c r="D374" s="524"/>
      <c r="E374" s="752"/>
      <c r="F374" s="547" t="s">
        <v>76</v>
      </c>
      <c r="G374" s="497"/>
      <c r="H374" s="438"/>
      <c r="I374" s="22"/>
      <c r="J374" s="22"/>
      <c r="K374" s="22"/>
      <c r="L374" s="22"/>
      <c r="M374" s="22"/>
      <c r="N374" s="22"/>
      <c r="O374" s="22"/>
      <c r="P374" s="22"/>
      <c r="Q374" s="364"/>
      <c r="R374" s="396"/>
    </row>
    <row r="375" spans="1:18" ht="35.1" customHeight="1">
      <c r="A375" s="752"/>
      <c r="B375" s="771"/>
      <c r="C375" s="774"/>
      <c r="D375" s="523"/>
      <c r="E375" s="752"/>
      <c r="F375" s="744"/>
      <c r="G375" s="422"/>
      <c r="H375" s="636"/>
      <c r="I375" s="637"/>
      <c r="J375" s="637"/>
      <c r="K375" s="637"/>
      <c r="L375" s="637"/>
      <c r="M375" s="637"/>
      <c r="N375" s="637"/>
      <c r="O375" s="637"/>
      <c r="P375" s="637"/>
      <c r="Q375" s="637"/>
      <c r="R375" s="540"/>
    </row>
    <row r="376" spans="1:18" ht="35.1" customHeight="1" thickBot="1">
      <c r="A376" s="753"/>
      <c r="B376" s="772"/>
      <c r="C376" s="775"/>
      <c r="D376" s="66"/>
      <c r="E376" s="753"/>
      <c r="F376" s="745"/>
      <c r="G376" s="440"/>
      <c r="H376" s="746"/>
      <c r="I376" s="746"/>
      <c r="J376" s="746"/>
      <c r="K376" s="746"/>
      <c r="L376" s="746"/>
      <c r="M376" s="746"/>
      <c r="N376" s="746"/>
      <c r="O376" s="746"/>
      <c r="P376" s="746"/>
      <c r="Q376" s="746"/>
      <c r="R376" s="522"/>
    </row>
    <row r="377" spans="1:18" ht="35.1" customHeight="1">
      <c r="A377" s="751">
        <v>68</v>
      </c>
      <c r="B377" s="742" t="s">
        <v>444</v>
      </c>
      <c r="C377" s="773" t="s">
        <v>191</v>
      </c>
      <c r="D377" s="523" t="s">
        <v>193</v>
      </c>
      <c r="E377" s="751" t="s">
        <v>17</v>
      </c>
      <c r="F377" s="205" t="s">
        <v>18</v>
      </c>
      <c r="G377" s="456">
        <f>R377*J5</f>
        <v>0</v>
      </c>
      <c r="H377" s="39"/>
      <c r="I377" s="209">
        <v>0</v>
      </c>
      <c r="J377" s="209"/>
      <c r="K377" s="209"/>
      <c r="L377" s="209"/>
      <c r="M377" s="209"/>
      <c r="N377" s="209"/>
      <c r="O377" s="209"/>
      <c r="P377" s="209"/>
      <c r="Q377" s="362"/>
      <c r="R377" s="394">
        <v>0.4</v>
      </c>
    </row>
    <row r="378" spans="1:18" ht="35.1" customHeight="1">
      <c r="A378" s="752"/>
      <c r="B378" s="771"/>
      <c r="C378" s="774"/>
      <c r="D378" s="213"/>
      <c r="E378" s="752"/>
      <c r="F378" s="206" t="s">
        <v>19</v>
      </c>
      <c r="G378" s="468"/>
      <c r="H378" s="45"/>
      <c r="I378" s="210"/>
      <c r="J378" s="210"/>
      <c r="K378" s="210"/>
      <c r="L378" s="210"/>
      <c r="M378" s="210"/>
      <c r="N378" s="210"/>
      <c r="O378" s="210"/>
      <c r="P378" s="210"/>
      <c r="Q378" s="363"/>
      <c r="R378" s="395"/>
    </row>
    <row r="379" spans="1:18" ht="35.1" customHeight="1" thickBot="1">
      <c r="A379" s="752"/>
      <c r="B379" s="771"/>
      <c r="C379" s="774"/>
      <c r="D379" s="524"/>
      <c r="E379" s="752"/>
      <c r="F379" s="547" t="s">
        <v>76</v>
      </c>
      <c r="G379" s="497"/>
      <c r="H379" s="438"/>
      <c r="I379" s="22"/>
      <c r="J379" s="22"/>
      <c r="K379" s="22"/>
      <c r="L379" s="22"/>
      <c r="M379" s="22"/>
      <c r="N379" s="22"/>
      <c r="O379" s="22"/>
      <c r="P379" s="22"/>
      <c r="Q379" s="364"/>
      <c r="R379" s="396"/>
    </row>
    <row r="380" spans="1:18" ht="35.1" customHeight="1">
      <c r="A380" s="752"/>
      <c r="B380" s="771"/>
      <c r="C380" s="774"/>
      <c r="D380" s="523"/>
      <c r="E380" s="752"/>
      <c r="F380" s="744"/>
      <c r="G380" s="422"/>
      <c r="H380" s="636"/>
      <c r="I380" s="637"/>
      <c r="J380" s="637"/>
      <c r="K380" s="637"/>
      <c r="L380" s="637"/>
      <c r="M380" s="637"/>
      <c r="N380" s="637"/>
      <c r="O380" s="637"/>
      <c r="P380" s="637"/>
      <c r="Q380" s="637"/>
      <c r="R380" s="540"/>
    </row>
    <row r="381" spans="1:18" ht="7.5" customHeight="1" thickBot="1">
      <c r="A381" s="753"/>
      <c r="B381" s="772"/>
      <c r="C381" s="775"/>
      <c r="D381" s="66"/>
      <c r="E381" s="753"/>
      <c r="F381" s="745"/>
      <c r="G381" s="440"/>
      <c r="H381" s="746"/>
      <c r="I381" s="746"/>
      <c r="J381" s="746"/>
      <c r="K381" s="746"/>
      <c r="L381" s="746"/>
      <c r="M381" s="746"/>
      <c r="N381" s="746"/>
      <c r="O381" s="746"/>
      <c r="P381" s="746"/>
      <c r="Q381" s="746"/>
      <c r="R381" s="522"/>
    </row>
    <row r="382" spans="1:18" ht="35.1" customHeight="1">
      <c r="A382" s="751">
        <v>69</v>
      </c>
      <c r="B382" s="742" t="s">
        <v>445</v>
      </c>
      <c r="C382" s="773" t="s">
        <v>191</v>
      </c>
      <c r="D382" s="523" t="s">
        <v>114</v>
      </c>
      <c r="E382" s="751" t="s">
        <v>17</v>
      </c>
      <c r="F382" s="205" t="s">
        <v>18</v>
      </c>
      <c r="G382" s="456">
        <f>R382*J5</f>
        <v>0</v>
      </c>
      <c r="H382" s="39"/>
      <c r="I382" s="209">
        <v>0</v>
      </c>
      <c r="J382" s="209"/>
      <c r="K382" s="209"/>
      <c r="L382" s="209"/>
      <c r="M382" s="209"/>
      <c r="N382" s="209"/>
      <c r="O382" s="209"/>
      <c r="P382" s="209"/>
      <c r="Q382" s="362"/>
      <c r="R382" s="394">
        <v>0.4</v>
      </c>
    </row>
    <row r="383" spans="1:18" ht="35.1" customHeight="1">
      <c r="A383" s="752"/>
      <c r="B383" s="771"/>
      <c r="C383" s="774"/>
      <c r="D383" s="213"/>
      <c r="E383" s="752"/>
      <c r="F383" s="206" t="s">
        <v>19</v>
      </c>
      <c r="G383" s="468"/>
      <c r="H383" s="45"/>
      <c r="I383" s="210"/>
      <c r="J383" s="210"/>
      <c r="K383" s="210"/>
      <c r="L383" s="210"/>
      <c r="M383" s="210"/>
      <c r="N383" s="210"/>
      <c r="O383" s="210"/>
      <c r="P383" s="210"/>
      <c r="Q383" s="363"/>
      <c r="R383" s="395"/>
    </row>
    <row r="384" spans="1:18" ht="35.1" customHeight="1" thickBot="1">
      <c r="A384" s="752"/>
      <c r="B384" s="771"/>
      <c r="C384" s="774"/>
      <c r="D384" s="524"/>
      <c r="E384" s="752"/>
      <c r="F384" s="547" t="s">
        <v>76</v>
      </c>
      <c r="G384" s="497"/>
      <c r="H384" s="438"/>
      <c r="I384" s="22"/>
      <c r="J384" s="22"/>
      <c r="K384" s="22"/>
      <c r="L384" s="22"/>
      <c r="M384" s="22"/>
      <c r="N384" s="22"/>
      <c r="O384" s="22"/>
      <c r="P384" s="22"/>
      <c r="Q384" s="364"/>
      <c r="R384" s="396"/>
    </row>
    <row r="385" spans="1:18" ht="35.1" customHeight="1">
      <c r="A385" s="752"/>
      <c r="B385" s="771"/>
      <c r="C385" s="774"/>
      <c r="D385" s="523"/>
      <c r="E385" s="752"/>
      <c r="F385" s="744"/>
      <c r="G385" s="422"/>
      <c r="H385" s="636"/>
      <c r="I385" s="637"/>
      <c r="J385" s="637"/>
      <c r="K385" s="637"/>
      <c r="L385" s="637"/>
      <c r="M385" s="637"/>
      <c r="N385" s="637"/>
      <c r="O385" s="637"/>
      <c r="P385" s="637"/>
      <c r="Q385" s="637"/>
      <c r="R385" s="540"/>
    </row>
    <row r="386" spans="1:18" ht="31.5" customHeight="1" thickBot="1">
      <c r="A386" s="753"/>
      <c r="B386" s="772"/>
      <c r="C386" s="775"/>
      <c r="D386" s="66"/>
      <c r="E386" s="753"/>
      <c r="F386" s="745"/>
      <c r="G386" s="440"/>
      <c r="H386" s="746"/>
      <c r="I386" s="746"/>
      <c r="J386" s="746"/>
      <c r="K386" s="746"/>
      <c r="L386" s="746"/>
      <c r="M386" s="746"/>
      <c r="N386" s="746"/>
      <c r="O386" s="746"/>
      <c r="P386" s="746"/>
      <c r="Q386" s="746"/>
      <c r="R386" s="522"/>
    </row>
    <row r="387" spans="1:18" ht="35.1" customHeight="1">
      <c r="A387" s="751">
        <v>70</v>
      </c>
      <c r="B387" s="742" t="s">
        <v>530</v>
      </c>
      <c r="C387" s="773" t="s">
        <v>194</v>
      </c>
      <c r="D387" s="523" t="s">
        <v>183</v>
      </c>
      <c r="E387" s="751" t="s">
        <v>17</v>
      </c>
      <c r="F387" s="205" t="s">
        <v>18</v>
      </c>
      <c r="G387" s="456">
        <f>R387*J5</f>
        <v>0</v>
      </c>
      <c r="H387" s="39"/>
      <c r="I387" s="209">
        <v>0</v>
      </c>
      <c r="J387" s="209"/>
      <c r="K387" s="209"/>
      <c r="L387" s="209"/>
      <c r="M387" s="209"/>
      <c r="N387" s="209"/>
      <c r="O387" s="209"/>
      <c r="P387" s="209"/>
      <c r="Q387" s="362"/>
      <c r="R387" s="394">
        <v>0.5</v>
      </c>
    </row>
    <row r="388" spans="1:18" ht="35.1" customHeight="1">
      <c r="A388" s="752"/>
      <c r="B388" s="771"/>
      <c r="C388" s="774"/>
      <c r="D388" s="213"/>
      <c r="E388" s="752"/>
      <c r="F388" s="206" t="s">
        <v>19</v>
      </c>
      <c r="G388" s="468"/>
      <c r="H388" s="45"/>
      <c r="I388" s="210"/>
      <c r="J388" s="210"/>
      <c r="K388" s="210"/>
      <c r="L388" s="210"/>
      <c r="M388" s="210"/>
      <c r="N388" s="210"/>
      <c r="O388" s="210"/>
      <c r="P388" s="210"/>
      <c r="Q388" s="363"/>
      <c r="R388" s="395"/>
    </row>
    <row r="389" spans="1:18" ht="35.1" customHeight="1" thickBot="1">
      <c r="A389" s="752"/>
      <c r="B389" s="771"/>
      <c r="C389" s="774"/>
      <c r="D389" s="524"/>
      <c r="E389" s="752"/>
      <c r="F389" s="547" t="s">
        <v>76</v>
      </c>
      <c r="G389" s="497"/>
      <c r="H389" s="438"/>
      <c r="I389" s="22"/>
      <c r="J389" s="22"/>
      <c r="K389" s="22"/>
      <c r="L389" s="22"/>
      <c r="M389" s="22"/>
      <c r="N389" s="22"/>
      <c r="O389" s="22"/>
      <c r="P389" s="22"/>
      <c r="Q389" s="364"/>
      <c r="R389" s="396"/>
    </row>
    <row r="390" spans="1:18" ht="35.1" customHeight="1">
      <c r="A390" s="752"/>
      <c r="B390" s="771"/>
      <c r="C390" s="774"/>
      <c r="D390" s="523"/>
      <c r="E390" s="752"/>
      <c r="F390" s="744"/>
      <c r="G390" s="422"/>
      <c r="H390" s="636"/>
      <c r="I390" s="637"/>
      <c r="J390" s="637"/>
      <c r="K390" s="637"/>
      <c r="L390" s="637"/>
      <c r="M390" s="637"/>
      <c r="N390" s="637"/>
      <c r="O390" s="637"/>
      <c r="P390" s="637"/>
      <c r="Q390" s="637"/>
      <c r="R390" s="540"/>
    </row>
    <row r="391" spans="1:18" ht="126.75" customHeight="1" thickBot="1">
      <c r="A391" s="753"/>
      <c r="B391" s="772"/>
      <c r="C391" s="775"/>
      <c r="D391" s="66"/>
      <c r="E391" s="753"/>
      <c r="F391" s="745"/>
      <c r="G391" s="440"/>
      <c r="H391" s="746"/>
      <c r="I391" s="746"/>
      <c r="J391" s="746"/>
      <c r="K391" s="746"/>
      <c r="L391" s="746"/>
      <c r="M391" s="746"/>
      <c r="N391" s="746"/>
      <c r="O391" s="746"/>
      <c r="P391" s="746"/>
      <c r="Q391" s="746"/>
      <c r="R391" s="522"/>
    </row>
    <row r="392" spans="1:18" ht="35.1" customHeight="1">
      <c r="A392" s="751">
        <v>71</v>
      </c>
      <c r="B392" s="742" t="s">
        <v>446</v>
      </c>
      <c r="C392" s="773" t="s">
        <v>195</v>
      </c>
      <c r="D392" s="523" t="s">
        <v>193</v>
      </c>
      <c r="E392" s="751" t="s">
        <v>17</v>
      </c>
      <c r="F392" s="205" t="s">
        <v>18</v>
      </c>
      <c r="G392" s="456">
        <f>R392*J5</f>
        <v>0</v>
      </c>
      <c r="H392" s="39"/>
      <c r="I392" s="209">
        <v>0</v>
      </c>
      <c r="J392" s="209"/>
      <c r="K392" s="209"/>
      <c r="L392" s="209"/>
      <c r="M392" s="209"/>
      <c r="N392" s="209"/>
      <c r="O392" s="209"/>
      <c r="P392" s="209"/>
      <c r="Q392" s="362"/>
      <c r="R392" s="394">
        <v>0.4</v>
      </c>
    </row>
    <row r="393" spans="1:18" ht="35.1" customHeight="1">
      <c r="A393" s="752"/>
      <c r="B393" s="771"/>
      <c r="C393" s="774"/>
      <c r="D393" s="213"/>
      <c r="E393" s="752"/>
      <c r="F393" s="206" t="s">
        <v>19</v>
      </c>
      <c r="G393" s="468"/>
      <c r="H393" s="45"/>
      <c r="I393" s="210"/>
      <c r="J393" s="210"/>
      <c r="K393" s="210"/>
      <c r="L393" s="210"/>
      <c r="M393" s="210"/>
      <c r="N393" s="210"/>
      <c r="O393" s="210"/>
      <c r="P393" s="210"/>
      <c r="Q393" s="363"/>
      <c r="R393" s="395"/>
    </row>
    <row r="394" spans="1:18" ht="35.1" customHeight="1" thickBot="1">
      <c r="A394" s="752"/>
      <c r="B394" s="771"/>
      <c r="C394" s="774"/>
      <c r="D394" s="524"/>
      <c r="E394" s="752"/>
      <c r="F394" s="547" t="s">
        <v>76</v>
      </c>
      <c r="G394" s="497"/>
      <c r="H394" s="438"/>
      <c r="I394" s="22"/>
      <c r="J394" s="22"/>
      <c r="K394" s="22"/>
      <c r="L394" s="22"/>
      <c r="M394" s="22"/>
      <c r="N394" s="22"/>
      <c r="O394" s="22"/>
      <c r="P394" s="22"/>
      <c r="Q394" s="364"/>
      <c r="R394" s="396"/>
    </row>
    <row r="395" spans="1:18" ht="35.1" customHeight="1">
      <c r="A395" s="752"/>
      <c r="B395" s="771"/>
      <c r="C395" s="774"/>
      <c r="D395" s="523"/>
      <c r="E395" s="752"/>
      <c r="F395" s="744"/>
      <c r="G395" s="422"/>
      <c r="H395" s="636"/>
      <c r="I395" s="637"/>
      <c r="J395" s="637"/>
      <c r="K395" s="637"/>
      <c r="L395" s="637"/>
      <c r="M395" s="637"/>
      <c r="N395" s="637"/>
      <c r="O395" s="637"/>
      <c r="P395" s="637"/>
      <c r="Q395" s="637"/>
      <c r="R395" s="540"/>
    </row>
    <row r="396" spans="1:18" ht="62.25" customHeight="1" thickBot="1">
      <c r="A396" s="753"/>
      <c r="B396" s="772"/>
      <c r="C396" s="775"/>
      <c r="D396" s="66"/>
      <c r="E396" s="753"/>
      <c r="F396" s="745"/>
      <c r="G396" s="440"/>
      <c r="H396" s="746"/>
      <c r="I396" s="746"/>
      <c r="J396" s="746"/>
      <c r="K396" s="746"/>
      <c r="L396" s="746"/>
      <c r="M396" s="746"/>
      <c r="N396" s="746"/>
      <c r="O396" s="746"/>
      <c r="P396" s="746"/>
      <c r="Q396" s="746"/>
      <c r="R396" s="522"/>
    </row>
    <row r="397" spans="1:18" ht="35.1" customHeight="1">
      <c r="A397" s="751">
        <v>72</v>
      </c>
      <c r="B397" s="742" t="s">
        <v>196</v>
      </c>
      <c r="C397" s="773" t="s">
        <v>195</v>
      </c>
      <c r="D397" s="523" t="s">
        <v>185</v>
      </c>
      <c r="E397" s="751" t="s">
        <v>17</v>
      </c>
      <c r="F397" s="205" t="s">
        <v>18</v>
      </c>
      <c r="G397" s="456">
        <f>R397*J5</f>
        <v>0</v>
      </c>
      <c r="H397" s="39"/>
      <c r="I397" s="209">
        <v>0</v>
      </c>
      <c r="J397" s="209"/>
      <c r="K397" s="209"/>
      <c r="L397" s="209"/>
      <c r="M397" s="209"/>
      <c r="N397" s="209"/>
      <c r="O397" s="209"/>
      <c r="P397" s="209"/>
      <c r="Q397" s="362"/>
      <c r="R397" s="394">
        <v>0.6</v>
      </c>
    </row>
    <row r="398" spans="1:18" ht="35.1" customHeight="1">
      <c r="A398" s="752"/>
      <c r="B398" s="771"/>
      <c r="C398" s="755"/>
      <c r="D398" s="213"/>
      <c r="E398" s="752"/>
      <c r="F398" s="206" t="s">
        <v>19</v>
      </c>
      <c r="G398" s="468"/>
      <c r="H398" s="45"/>
      <c r="I398" s="210"/>
      <c r="J398" s="210"/>
      <c r="K398" s="210"/>
      <c r="L398" s="210"/>
      <c r="M398" s="210"/>
      <c r="N398" s="210"/>
      <c r="O398" s="210"/>
      <c r="P398" s="210"/>
      <c r="Q398" s="363"/>
      <c r="R398" s="395"/>
    </row>
    <row r="399" spans="1:18" ht="35.1" customHeight="1" thickBot="1">
      <c r="A399" s="752"/>
      <c r="B399" s="771"/>
      <c r="C399" s="755"/>
      <c r="D399" s="524"/>
      <c r="E399" s="752"/>
      <c r="F399" s="547" t="s">
        <v>76</v>
      </c>
      <c r="G399" s="497"/>
      <c r="H399" s="438"/>
      <c r="I399" s="22"/>
      <c r="J399" s="22"/>
      <c r="K399" s="22"/>
      <c r="L399" s="22"/>
      <c r="M399" s="22"/>
      <c r="N399" s="22"/>
      <c r="O399" s="22"/>
      <c r="P399" s="22"/>
      <c r="Q399" s="364"/>
      <c r="R399" s="396"/>
    </row>
    <row r="400" spans="1:18" ht="35.1" customHeight="1" thickBot="1">
      <c r="A400" s="753"/>
      <c r="B400" s="772"/>
      <c r="C400" s="756"/>
      <c r="D400" s="9"/>
      <c r="E400" s="753"/>
      <c r="F400" s="49"/>
      <c r="G400" s="414"/>
      <c r="H400" s="776"/>
      <c r="I400" s="776"/>
      <c r="J400" s="776"/>
      <c r="K400" s="776"/>
      <c r="L400" s="776"/>
      <c r="M400" s="776"/>
      <c r="N400" s="776"/>
      <c r="O400" s="776"/>
      <c r="P400" s="776"/>
      <c r="Q400" s="776"/>
      <c r="R400" s="49"/>
    </row>
    <row r="401" spans="1:18" ht="35.1" hidden="1" customHeight="1" thickBot="1">
      <c r="A401" s="642" t="s">
        <v>197</v>
      </c>
      <c r="B401" s="643"/>
      <c r="C401" s="643"/>
      <c r="D401" s="643"/>
      <c r="E401" s="644"/>
      <c r="F401" s="205">
        <f>SUM(H401:Q401)</f>
        <v>0</v>
      </c>
      <c r="G401" s="413">
        <f t="shared" ref="G401:Q403" si="7">G257+G262+G267+G272+G278+G283+G288+G293+G298+G303+G307+G312+G317+G322+G327+G332+G337+G342+G347+G352+G357+G362+G367+G372+G377+G382+G387+G392+G397</f>
        <v>0</v>
      </c>
      <c r="H401" s="205">
        <f t="shared" si="7"/>
        <v>0</v>
      </c>
      <c r="I401" s="205">
        <f t="shared" si="7"/>
        <v>0</v>
      </c>
      <c r="J401" s="205">
        <f t="shared" si="7"/>
        <v>0</v>
      </c>
      <c r="K401" s="205">
        <f t="shared" si="7"/>
        <v>0</v>
      </c>
      <c r="L401" s="205">
        <f t="shared" si="7"/>
        <v>0</v>
      </c>
      <c r="M401" s="205">
        <f t="shared" si="7"/>
        <v>0</v>
      </c>
      <c r="N401" s="205">
        <f t="shared" si="7"/>
        <v>0</v>
      </c>
      <c r="O401" s="205">
        <f t="shared" si="7"/>
        <v>0</v>
      </c>
      <c r="P401" s="205">
        <f t="shared" si="7"/>
        <v>0</v>
      </c>
      <c r="Q401" s="46">
        <f t="shared" si="7"/>
        <v>0</v>
      </c>
      <c r="R401" s="205">
        <f>R257+R262+R267+R272+R278+R283+R288+R293+R298+R303+R307+R312+R317+R322+R327+R332+R337+R342+R347+R352+R357+R362+R367+R372+R377+R382+R387+R392+R397</f>
        <v>9.43</v>
      </c>
    </row>
    <row r="402" spans="1:18" ht="35.1" hidden="1" customHeight="1" thickBot="1">
      <c r="A402" s="777" t="s">
        <v>198</v>
      </c>
      <c r="B402" s="778"/>
      <c r="C402" s="778"/>
      <c r="D402" s="778"/>
      <c r="E402" s="779"/>
      <c r="F402" s="205">
        <f>SUM(H402:Q402)</f>
        <v>0</v>
      </c>
      <c r="G402" s="413">
        <f t="shared" si="7"/>
        <v>0</v>
      </c>
      <c r="H402" s="205">
        <f t="shared" si="7"/>
        <v>0</v>
      </c>
      <c r="I402" s="205">
        <f t="shared" si="7"/>
        <v>0</v>
      </c>
      <c r="J402" s="205">
        <f t="shared" si="7"/>
        <v>0</v>
      </c>
      <c r="K402" s="205">
        <f t="shared" si="7"/>
        <v>0</v>
      </c>
      <c r="L402" s="205">
        <f t="shared" si="7"/>
        <v>0</v>
      </c>
      <c r="M402" s="205">
        <f t="shared" si="7"/>
        <v>0</v>
      </c>
      <c r="N402" s="205">
        <f t="shared" si="7"/>
        <v>0</v>
      </c>
      <c r="O402" s="205">
        <f t="shared" si="7"/>
        <v>0</v>
      </c>
      <c r="P402" s="205">
        <f t="shared" si="7"/>
        <v>0</v>
      </c>
      <c r="Q402" s="46">
        <f t="shared" si="7"/>
        <v>0</v>
      </c>
      <c r="R402" s="205">
        <f>R258+R263+R268+R273+R279+R284+R289+R294+R299+R304+R308+R313+R318+R323+R328+R333+R338+R343+R348+R353+R358+R363+R368+R373+R378+R383+R388+R393+R398</f>
        <v>0</v>
      </c>
    </row>
    <row r="403" spans="1:18" ht="35.1" hidden="1" customHeight="1" thickBot="1">
      <c r="A403" s="640" t="s">
        <v>199</v>
      </c>
      <c r="B403" s="641"/>
      <c r="C403" s="641"/>
      <c r="D403" s="641"/>
      <c r="E403" s="785"/>
      <c r="F403" s="205">
        <f>SUM(H403:Q403)</f>
        <v>0</v>
      </c>
      <c r="G403" s="413">
        <f t="shared" si="7"/>
        <v>0</v>
      </c>
      <c r="H403" s="205">
        <f t="shared" si="7"/>
        <v>0</v>
      </c>
      <c r="I403" s="205">
        <f t="shared" si="7"/>
        <v>0</v>
      </c>
      <c r="J403" s="205">
        <f t="shared" si="7"/>
        <v>0</v>
      </c>
      <c r="K403" s="205">
        <f t="shared" si="7"/>
        <v>0</v>
      </c>
      <c r="L403" s="205">
        <f t="shared" si="7"/>
        <v>0</v>
      </c>
      <c r="M403" s="205">
        <f t="shared" si="7"/>
        <v>0</v>
      </c>
      <c r="N403" s="205">
        <f t="shared" si="7"/>
        <v>0</v>
      </c>
      <c r="O403" s="205">
        <f t="shared" si="7"/>
        <v>0</v>
      </c>
      <c r="P403" s="205">
        <f t="shared" si="7"/>
        <v>0</v>
      </c>
      <c r="Q403" s="46">
        <f t="shared" si="7"/>
        <v>0</v>
      </c>
      <c r="R403" s="205">
        <f>R259+R264+R269+R274+R280+R285+R290+R295+R300+R305+R309+R314+R319+R324+R329+R334+R339+R344+R349+R354+R359+R364+R369+R374+R379+R384+R389+R394+R399</f>
        <v>10.1</v>
      </c>
    </row>
    <row r="404" spans="1:18" ht="42" hidden="1" customHeight="1" thickBot="1">
      <c r="A404" s="719" t="s">
        <v>475</v>
      </c>
      <c r="B404" s="720"/>
      <c r="C404" s="720"/>
      <c r="D404" s="720"/>
      <c r="E404" s="786"/>
      <c r="F404" s="15">
        <f>F401+F402</f>
        <v>0</v>
      </c>
      <c r="G404" s="29">
        <f>G401+G402</f>
        <v>0</v>
      </c>
      <c r="H404" s="15">
        <f>H401+H402</f>
        <v>0</v>
      </c>
      <c r="I404" s="15">
        <f t="shared" ref="I404:Q404" si="8">I401+I402</f>
        <v>0</v>
      </c>
      <c r="J404" s="15">
        <f t="shared" si="8"/>
        <v>0</v>
      </c>
      <c r="K404" s="15">
        <f t="shared" si="8"/>
        <v>0</v>
      </c>
      <c r="L404" s="15">
        <f t="shared" si="8"/>
        <v>0</v>
      </c>
      <c r="M404" s="15">
        <f t="shared" si="8"/>
        <v>0</v>
      </c>
      <c r="N404" s="15">
        <f t="shared" si="8"/>
        <v>0</v>
      </c>
      <c r="O404" s="15">
        <f t="shared" si="8"/>
        <v>0</v>
      </c>
      <c r="P404" s="15">
        <f t="shared" si="8"/>
        <v>0</v>
      </c>
      <c r="Q404" s="357">
        <f t="shared" si="8"/>
        <v>0</v>
      </c>
      <c r="R404" s="15">
        <f>R401+R402</f>
        <v>9.43</v>
      </c>
    </row>
    <row r="405" spans="1:18" ht="44.25" hidden="1" customHeight="1" thickBot="1">
      <c r="A405" s="747" t="s">
        <v>476</v>
      </c>
      <c r="B405" s="787"/>
      <c r="C405" s="787"/>
      <c r="D405" s="787"/>
      <c r="E405" s="788"/>
      <c r="F405" s="23">
        <f>F401+F402+F403</f>
        <v>0</v>
      </c>
      <c r="G405" s="29">
        <f>G401+G402+G403</f>
        <v>0</v>
      </c>
      <c r="H405" s="23">
        <f>H401+H402+H403</f>
        <v>0</v>
      </c>
      <c r="I405" s="23">
        <f t="shared" ref="I405:Q405" si="9">I401+I402+I403</f>
        <v>0</v>
      </c>
      <c r="J405" s="23">
        <f t="shared" si="9"/>
        <v>0</v>
      </c>
      <c r="K405" s="23">
        <f t="shared" si="9"/>
        <v>0</v>
      </c>
      <c r="L405" s="23">
        <f t="shared" si="9"/>
        <v>0</v>
      </c>
      <c r="M405" s="23">
        <f t="shared" si="9"/>
        <v>0</v>
      </c>
      <c r="N405" s="23">
        <f t="shared" si="9"/>
        <v>0</v>
      </c>
      <c r="O405" s="23">
        <f t="shared" si="9"/>
        <v>0</v>
      </c>
      <c r="P405" s="23">
        <f t="shared" si="9"/>
        <v>0</v>
      </c>
      <c r="Q405" s="365">
        <f t="shared" si="9"/>
        <v>0</v>
      </c>
      <c r="R405" s="23">
        <f>R401+R402+R403</f>
        <v>19.53</v>
      </c>
    </row>
    <row r="406" spans="1:18" ht="35.1" customHeight="1" thickBot="1">
      <c r="A406" s="640"/>
      <c r="B406" s="750"/>
      <c r="C406" s="750"/>
      <c r="D406" s="750"/>
      <c r="E406" s="750"/>
      <c r="F406" s="750"/>
      <c r="G406" s="750"/>
      <c r="H406" s="750"/>
      <c r="I406" s="750"/>
      <c r="J406" s="750"/>
      <c r="K406" s="750"/>
      <c r="L406" s="750"/>
      <c r="M406" s="750"/>
      <c r="N406" s="750"/>
      <c r="O406" s="750"/>
      <c r="P406" s="750"/>
      <c r="Q406" s="750"/>
      <c r="R406" s="389"/>
    </row>
    <row r="407" spans="1:18" ht="35.1" customHeight="1" thickBot="1">
      <c r="A407" s="642" t="s">
        <v>200</v>
      </c>
      <c r="B407" s="789"/>
      <c r="C407" s="789"/>
      <c r="D407" s="789"/>
      <c r="E407" s="789"/>
      <c r="F407" s="262"/>
      <c r="G407" s="414">
        <f t="shared" ref="G407:H409" si="10">G401</f>
        <v>0</v>
      </c>
      <c r="H407" s="49">
        <f t="shared" si="10"/>
        <v>0</v>
      </c>
      <c r="I407" s="49">
        <f>I401+H407</f>
        <v>0</v>
      </c>
      <c r="J407" s="49">
        <f t="shared" ref="J407:Q411" si="11">J401+I407</f>
        <v>0</v>
      </c>
      <c r="K407" s="49">
        <f t="shared" si="11"/>
        <v>0</v>
      </c>
      <c r="L407" s="49">
        <f t="shared" si="11"/>
        <v>0</v>
      </c>
      <c r="M407" s="49">
        <f t="shared" si="11"/>
        <v>0</v>
      </c>
      <c r="N407" s="49">
        <f t="shared" si="11"/>
        <v>0</v>
      </c>
      <c r="O407" s="49">
        <f t="shared" si="11"/>
        <v>0</v>
      </c>
      <c r="P407" s="49">
        <f t="shared" si="11"/>
        <v>0</v>
      </c>
      <c r="Q407" s="226">
        <f t="shared" si="11"/>
        <v>0</v>
      </c>
      <c r="R407" s="49">
        <f>R401</f>
        <v>9.43</v>
      </c>
    </row>
    <row r="408" spans="1:18" ht="35.1" customHeight="1" thickBot="1">
      <c r="A408" s="731" t="s">
        <v>201</v>
      </c>
      <c r="B408" s="732"/>
      <c r="C408" s="732"/>
      <c r="D408" s="732"/>
      <c r="E408" s="790"/>
      <c r="F408" s="791"/>
      <c r="G408" s="414">
        <f t="shared" si="10"/>
        <v>0</v>
      </c>
      <c r="H408" s="49">
        <f t="shared" si="10"/>
        <v>0</v>
      </c>
      <c r="I408" s="49">
        <f>I402+H408</f>
        <v>0</v>
      </c>
      <c r="J408" s="49">
        <f t="shared" si="11"/>
        <v>0</v>
      </c>
      <c r="K408" s="49">
        <f t="shared" si="11"/>
        <v>0</v>
      </c>
      <c r="L408" s="49">
        <f t="shared" si="11"/>
        <v>0</v>
      </c>
      <c r="M408" s="49">
        <f t="shared" si="11"/>
        <v>0</v>
      </c>
      <c r="N408" s="49">
        <f t="shared" si="11"/>
        <v>0</v>
      </c>
      <c r="O408" s="49">
        <f t="shared" si="11"/>
        <v>0</v>
      </c>
      <c r="P408" s="49">
        <f t="shared" si="11"/>
        <v>0</v>
      </c>
      <c r="Q408" s="226">
        <f t="shared" si="11"/>
        <v>0</v>
      </c>
      <c r="R408" s="49">
        <f>R402</f>
        <v>0</v>
      </c>
    </row>
    <row r="409" spans="1:18" ht="35.1" customHeight="1" thickBot="1">
      <c r="A409" s="728" t="s">
        <v>202</v>
      </c>
      <c r="B409" s="729"/>
      <c r="C409" s="729"/>
      <c r="D409" s="729"/>
      <c r="E409" s="734"/>
      <c r="F409" s="730"/>
      <c r="G409" s="414">
        <f t="shared" si="10"/>
        <v>0</v>
      </c>
      <c r="H409" s="49">
        <f t="shared" si="10"/>
        <v>0</v>
      </c>
      <c r="I409" s="49">
        <f>I403+H409</f>
        <v>0</v>
      </c>
      <c r="J409" s="49">
        <f t="shared" si="11"/>
        <v>0</v>
      </c>
      <c r="K409" s="49">
        <f t="shared" si="11"/>
        <v>0</v>
      </c>
      <c r="L409" s="49">
        <f t="shared" si="11"/>
        <v>0</v>
      </c>
      <c r="M409" s="49">
        <f t="shared" si="11"/>
        <v>0</v>
      </c>
      <c r="N409" s="49">
        <f t="shared" si="11"/>
        <v>0</v>
      </c>
      <c r="O409" s="49">
        <f t="shared" si="11"/>
        <v>0</v>
      </c>
      <c r="P409" s="49">
        <f t="shared" si="11"/>
        <v>0</v>
      </c>
      <c r="Q409" s="226">
        <f t="shared" si="11"/>
        <v>0</v>
      </c>
      <c r="R409" s="49">
        <f>R403</f>
        <v>10.1</v>
      </c>
    </row>
    <row r="410" spans="1:18" ht="42" customHeight="1" thickBot="1">
      <c r="A410" s="719" t="s">
        <v>477</v>
      </c>
      <c r="B410" s="720"/>
      <c r="C410" s="720"/>
      <c r="D410" s="720"/>
      <c r="E410" s="780"/>
      <c r="F410" s="781"/>
      <c r="G410" s="29">
        <f>G407+G408</f>
        <v>0</v>
      </c>
      <c r="H410" s="15">
        <f>H407+H408</f>
        <v>0</v>
      </c>
      <c r="I410" s="4">
        <f>I404+H410</f>
        <v>0</v>
      </c>
      <c r="J410" s="4">
        <f t="shared" si="11"/>
        <v>0</v>
      </c>
      <c r="K410" s="4">
        <f t="shared" si="11"/>
        <v>0</v>
      </c>
      <c r="L410" s="4">
        <f t="shared" si="11"/>
        <v>0</v>
      </c>
      <c r="M410" s="4">
        <f t="shared" si="11"/>
        <v>0</v>
      </c>
      <c r="N410" s="4">
        <f t="shared" si="11"/>
        <v>0</v>
      </c>
      <c r="O410" s="4">
        <f t="shared" si="11"/>
        <v>0</v>
      </c>
      <c r="P410" s="4">
        <f t="shared" si="11"/>
        <v>0</v>
      </c>
      <c r="Q410" s="358">
        <f t="shared" si="11"/>
        <v>0</v>
      </c>
      <c r="R410" s="15">
        <f>R407+R408</f>
        <v>9.43</v>
      </c>
    </row>
    <row r="411" spans="1:18" ht="42" customHeight="1" thickBot="1">
      <c r="A411" s="747" t="s">
        <v>478</v>
      </c>
      <c r="B411" s="782"/>
      <c r="C411" s="782"/>
      <c r="D411" s="782"/>
      <c r="E411" s="782"/>
      <c r="F411" s="783"/>
      <c r="G411" s="29">
        <f>G407+G408+G409</f>
        <v>0</v>
      </c>
      <c r="H411" s="23">
        <f>H407+H408+H409</f>
        <v>0</v>
      </c>
      <c r="I411" s="5">
        <f>I405+H411</f>
        <v>0</v>
      </c>
      <c r="J411" s="5">
        <f t="shared" si="11"/>
        <v>0</v>
      </c>
      <c r="K411" s="5">
        <f t="shared" si="11"/>
        <v>0</v>
      </c>
      <c r="L411" s="5">
        <f t="shared" si="11"/>
        <v>0</v>
      </c>
      <c r="M411" s="5">
        <f t="shared" si="11"/>
        <v>0</v>
      </c>
      <c r="N411" s="5">
        <f t="shared" si="11"/>
        <v>0</v>
      </c>
      <c r="O411" s="5">
        <f t="shared" si="11"/>
        <v>0</v>
      </c>
      <c r="P411" s="5">
        <f t="shared" si="11"/>
        <v>0</v>
      </c>
      <c r="Q411" s="359">
        <f>Q405+P411</f>
        <v>0</v>
      </c>
      <c r="R411" s="548">
        <f>R407+R408+R409</f>
        <v>19.53</v>
      </c>
    </row>
    <row r="412" spans="1:18" ht="35.1" customHeight="1" thickBot="1">
      <c r="A412" s="714"/>
      <c r="B412" s="750"/>
      <c r="C412" s="750"/>
      <c r="D412" s="750"/>
      <c r="E412" s="750"/>
      <c r="F412" s="750"/>
      <c r="G412" s="750"/>
      <c r="H412" s="750"/>
      <c r="I412" s="750"/>
      <c r="J412" s="750"/>
      <c r="K412" s="750"/>
      <c r="L412" s="750"/>
      <c r="M412" s="750"/>
      <c r="N412" s="750"/>
      <c r="O412" s="750"/>
      <c r="P412" s="750"/>
      <c r="Q412" s="750"/>
      <c r="R412" s="452"/>
    </row>
    <row r="413" spans="1:18" ht="35.1" customHeight="1" thickBot="1">
      <c r="A413" s="722" t="s">
        <v>203</v>
      </c>
      <c r="B413" s="784"/>
      <c r="C413" s="723"/>
      <c r="D413" s="723"/>
      <c r="E413" s="723"/>
      <c r="F413" s="723"/>
      <c r="G413" s="723"/>
      <c r="H413" s="723"/>
      <c r="I413" s="723"/>
      <c r="J413" s="723"/>
      <c r="K413" s="723"/>
      <c r="L413" s="723"/>
      <c r="M413" s="723"/>
      <c r="N413" s="723"/>
      <c r="O413" s="723"/>
      <c r="P413" s="723"/>
      <c r="Q413" s="723"/>
      <c r="R413" s="389"/>
    </row>
    <row r="414" spans="1:18" ht="35.1" customHeight="1">
      <c r="A414" s="803">
        <v>73</v>
      </c>
      <c r="B414" s="806" t="s">
        <v>655</v>
      </c>
      <c r="C414" s="808" t="s">
        <v>204</v>
      </c>
      <c r="D414" s="214" t="s">
        <v>656</v>
      </c>
      <c r="E414" s="757" t="s">
        <v>17</v>
      </c>
      <c r="F414" s="216" t="s">
        <v>18</v>
      </c>
      <c r="G414" s="456">
        <f>R414*J5</f>
        <v>0</v>
      </c>
      <c r="H414" s="207"/>
      <c r="I414" s="207"/>
      <c r="J414" s="209">
        <v>0</v>
      </c>
      <c r="K414" s="207"/>
      <c r="L414" s="207"/>
      <c r="M414" s="207"/>
      <c r="N414" s="207"/>
      <c r="O414" s="207"/>
      <c r="P414" s="207"/>
      <c r="Q414" s="352"/>
      <c r="R414" s="205">
        <v>1.2</v>
      </c>
    </row>
    <row r="415" spans="1:18" ht="27" customHeight="1">
      <c r="A415" s="804"/>
      <c r="B415" s="807"/>
      <c r="C415" s="809"/>
      <c r="D415" s="215"/>
      <c r="E415" s="758"/>
      <c r="F415" s="217" t="s">
        <v>19</v>
      </c>
      <c r="G415" s="468"/>
      <c r="H415" s="208"/>
      <c r="I415" s="208"/>
      <c r="J415" s="218"/>
      <c r="K415" s="208"/>
      <c r="L415" s="208"/>
      <c r="M415" s="208"/>
      <c r="N415" s="208"/>
      <c r="O415" s="208"/>
      <c r="P415" s="208"/>
      <c r="Q415" s="353"/>
      <c r="R415" s="206"/>
    </row>
    <row r="416" spans="1:18" ht="36.75" customHeight="1" thickBot="1">
      <c r="A416" s="804"/>
      <c r="B416" s="801" t="s">
        <v>210</v>
      </c>
      <c r="C416" s="809"/>
      <c r="D416" s="219"/>
      <c r="E416" s="758"/>
      <c r="F416" s="50" t="s">
        <v>20</v>
      </c>
      <c r="G416" s="497"/>
      <c r="H416" s="13"/>
      <c r="I416" s="10"/>
      <c r="J416" s="10"/>
      <c r="K416" s="10"/>
      <c r="L416" s="10"/>
      <c r="M416" s="10"/>
      <c r="N416" s="10"/>
      <c r="O416" s="10"/>
      <c r="P416" s="10"/>
      <c r="Q416" s="17"/>
      <c r="R416" s="392"/>
    </row>
    <row r="417" spans="1:18" ht="33.75" thickBot="1">
      <c r="A417" s="805"/>
      <c r="B417" s="802"/>
      <c r="C417" s="810"/>
      <c r="D417" s="220"/>
      <c r="E417" s="759"/>
      <c r="F417" s="49"/>
      <c r="G417" s="414"/>
      <c r="H417" s="638"/>
      <c r="I417" s="639"/>
      <c r="J417" s="639"/>
      <c r="K417" s="639"/>
      <c r="L417" s="639"/>
      <c r="M417" s="639"/>
      <c r="N417" s="639"/>
      <c r="O417" s="639"/>
      <c r="P417" s="639"/>
      <c r="Q417" s="639"/>
      <c r="R417" s="49"/>
    </row>
    <row r="418" spans="1:18" ht="35.1" customHeight="1">
      <c r="A418" s="751">
        <v>74</v>
      </c>
      <c r="B418" s="524" t="s">
        <v>205</v>
      </c>
      <c r="C418" s="792" t="s">
        <v>206</v>
      </c>
      <c r="D418" s="214" t="s">
        <v>657</v>
      </c>
      <c r="E418" s="795" t="s">
        <v>17</v>
      </c>
      <c r="F418" s="205" t="s">
        <v>18</v>
      </c>
      <c r="G418" s="456">
        <f>R418*J5</f>
        <v>0</v>
      </c>
      <c r="H418" s="207"/>
      <c r="I418" s="207"/>
      <c r="J418" s="209">
        <v>0</v>
      </c>
      <c r="K418" s="207"/>
      <c r="L418" s="207"/>
      <c r="M418" s="207"/>
      <c r="N418" s="207"/>
      <c r="O418" s="207"/>
      <c r="P418" s="207"/>
      <c r="Q418" s="352"/>
      <c r="R418" s="205">
        <v>0.8</v>
      </c>
    </row>
    <row r="419" spans="1:18" ht="35.1" customHeight="1">
      <c r="A419" s="752"/>
      <c r="B419" s="532" t="s">
        <v>207</v>
      </c>
      <c r="C419" s="793"/>
      <c r="D419" s="215"/>
      <c r="E419" s="796"/>
      <c r="F419" s="206" t="s">
        <v>19</v>
      </c>
      <c r="G419" s="468"/>
      <c r="H419" s="208"/>
      <c r="I419" s="208"/>
      <c r="J419" s="210"/>
      <c r="K419" s="208"/>
      <c r="L419" s="208"/>
      <c r="M419" s="208"/>
      <c r="N419" s="208"/>
      <c r="O419" s="208"/>
      <c r="P419" s="208"/>
      <c r="Q419" s="353"/>
      <c r="R419" s="206"/>
    </row>
    <row r="420" spans="1:18" ht="36.75" customHeight="1" thickBot="1">
      <c r="A420" s="752"/>
      <c r="B420" s="524" t="s">
        <v>658</v>
      </c>
      <c r="C420" s="793"/>
      <c r="D420" s="219"/>
      <c r="E420" s="796"/>
      <c r="F420" s="34" t="s">
        <v>20</v>
      </c>
      <c r="G420" s="497"/>
      <c r="H420" s="13"/>
      <c r="I420" s="10"/>
      <c r="J420" s="10"/>
      <c r="K420" s="10"/>
      <c r="L420" s="10"/>
      <c r="M420" s="10"/>
      <c r="N420" s="10"/>
      <c r="O420" s="10"/>
      <c r="P420" s="10"/>
      <c r="Q420" s="17"/>
      <c r="R420" s="392"/>
    </row>
    <row r="421" spans="1:18" ht="51.75" customHeight="1" thickBot="1">
      <c r="A421" s="753"/>
      <c r="B421" s="545" t="s">
        <v>211</v>
      </c>
      <c r="C421" s="794"/>
      <c r="D421" s="220"/>
      <c r="E421" s="797"/>
      <c r="F421" s="49"/>
      <c r="G421" s="414"/>
      <c r="H421" s="638"/>
      <c r="I421" s="639"/>
      <c r="J421" s="639"/>
      <c r="K421" s="639"/>
      <c r="L421" s="639"/>
      <c r="M421" s="639"/>
      <c r="N421" s="639"/>
      <c r="O421" s="639"/>
      <c r="P421" s="639"/>
      <c r="Q421" s="639"/>
      <c r="R421" s="49"/>
    </row>
    <row r="422" spans="1:18" ht="35.1" customHeight="1">
      <c r="A422" s="751">
        <v>75</v>
      </c>
      <c r="B422" s="523" t="s">
        <v>208</v>
      </c>
      <c r="C422" s="792" t="s">
        <v>209</v>
      </c>
      <c r="D422" s="214" t="s">
        <v>659</v>
      </c>
      <c r="E422" s="795" t="s">
        <v>17</v>
      </c>
      <c r="F422" s="211" t="s">
        <v>18</v>
      </c>
      <c r="G422" s="456">
        <f>R422*J5</f>
        <v>0</v>
      </c>
      <c r="H422" s="207"/>
      <c r="I422" s="207"/>
      <c r="J422" s="209">
        <v>0</v>
      </c>
      <c r="K422" s="207"/>
      <c r="L422" s="207"/>
      <c r="M422" s="207"/>
      <c r="N422" s="207"/>
      <c r="O422" s="207"/>
      <c r="P422" s="207"/>
      <c r="Q422" s="352"/>
      <c r="R422" s="205">
        <v>0.25</v>
      </c>
    </row>
    <row r="423" spans="1:18" ht="35.1" customHeight="1">
      <c r="A423" s="752"/>
      <c r="B423" s="532" t="s">
        <v>660</v>
      </c>
      <c r="C423" s="793"/>
      <c r="D423" s="215"/>
      <c r="E423" s="796"/>
      <c r="F423" s="206" t="s">
        <v>19</v>
      </c>
      <c r="G423" s="468"/>
      <c r="H423" s="208"/>
      <c r="I423" s="208"/>
      <c r="J423" s="210"/>
      <c r="K423" s="208"/>
      <c r="L423" s="208"/>
      <c r="M423" s="208"/>
      <c r="N423" s="208"/>
      <c r="O423" s="208"/>
      <c r="P423" s="208"/>
      <c r="Q423" s="353"/>
      <c r="R423" s="206"/>
    </row>
    <row r="424" spans="1:18" ht="49.5" customHeight="1" thickBot="1">
      <c r="A424" s="752"/>
      <c r="B424" s="524"/>
      <c r="C424" s="793"/>
      <c r="D424" s="219"/>
      <c r="E424" s="796"/>
      <c r="F424" s="34" t="s">
        <v>20</v>
      </c>
      <c r="G424" s="497"/>
      <c r="H424" s="13"/>
      <c r="I424" s="10"/>
      <c r="J424" s="10"/>
      <c r="K424" s="10"/>
      <c r="L424" s="10"/>
      <c r="M424" s="10"/>
      <c r="N424" s="10"/>
      <c r="O424" s="10"/>
      <c r="P424" s="10"/>
      <c r="Q424" s="17"/>
      <c r="R424" s="392"/>
    </row>
    <row r="425" spans="1:18" ht="33.75" thickBot="1">
      <c r="A425" s="753"/>
      <c r="B425" s="545"/>
      <c r="C425" s="794"/>
      <c r="D425" s="220"/>
      <c r="E425" s="797"/>
      <c r="F425" s="49"/>
      <c r="G425" s="414"/>
      <c r="H425" s="638"/>
      <c r="I425" s="639"/>
      <c r="J425" s="639"/>
      <c r="K425" s="639"/>
      <c r="L425" s="639"/>
      <c r="M425" s="639"/>
      <c r="N425" s="639"/>
      <c r="O425" s="639"/>
      <c r="P425" s="639"/>
      <c r="Q425" s="639"/>
      <c r="R425" s="49"/>
    </row>
    <row r="426" spans="1:18" ht="35.1" hidden="1" customHeight="1" thickBot="1">
      <c r="A426" s="642" t="s">
        <v>212</v>
      </c>
      <c r="B426" s="643"/>
      <c r="C426" s="643"/>
      <c r="D426" s="643"/>
      <c r="E426" s="644"/>
      <c r="F426" s="205">
        <f>SUM(H426:Q426)</f>
        <v>0</v>
      </c>
      <c r="G426" s="414">
        <f>G414+G418+G422</f>
        <v>0</v>
      </c>
      <c r="H426" s="49">
        <f>H414+H418+H422</f>
        <v>0</v>
      </c>
      <c r="I426" s="49">
        <f t="shared" ref="I426:Q426" si="12">I414+I418+I422</f>
        <v>0</v>
      </c>
      <c r="J426" s="49">
        <f t="shared" si="12"/>
        <v>0</v>
      </c>
      <c r="K426" s="49">
        <f t="shared" si="12"/>
        <v>0</v>
      </c>
      <c r="L426" s="49">
        <f t="shared" si="12"/>
        <v>0</v>
      </c>
      <c r="M426" s="49">
        <f t="shared" si="12"/>
        <v>0</v>
      </c>
      <c r="N426" s="49">
        <f t="shared" si="12"/>
        <v>0</v>
      </c>
      <c r="O426" s="49">
        <f t="shared" si="12"/>
        <v>0</v>
      </c>
      <c r="P426" s="49">
        <f t="shared" si="12"/>
        <v>0</v>
      </c>
      <c r="Q426" s="226">
        <f t="shared" si="12"/>
        <v>0</v>
      </c>
      <c r="R426" s="49">
        <f>R414+R418+R422</f>
        <v>2.25</v>
      </c>
    </row>
    <row r="427" spans="1:18" ht="35.1" hidden="1" customHeight="1" thickBot="1">
      <c r="A427" s="731" t="s">
        <v>213</v>
      </c>
      <c r="B427" s="732"/>
      <c r="C427" s="732"/>
      <c r="D427" s="732"/>
      <c r="E427" s="733"/>
      <c r="F427" s="205">
        <f>SUM(H427:Q427)</f>
        <v>0</v>
      </c>
      <c r="G427" s="414">
        <f t="shared" ref="G427:R428" si="13">G415+G419+G423</f>
        <v>0</v>
      </c>
      <c r="H427" s="49">
        <f t="shared" si="13"/>
        <v>0</v>
      </c>
      <c r="I427" s="49">
        <f t="shared" si="13"/>
        <v>0</v>
      </c>
      <c r="J427" s="49">
        <f t="shared" si="13"/>
        <v>0</v>
      </c>
      <c r="K427" s="49">
        <f t="shared" si="13"/>
        <v>0</v>
      </c>
      <c r="L427" s="49">
        <f t="shared" si="13"/>
        <v>0</v>
      </c>
      <c r="M427" s="49">
        <f t="shared" si="13"/>
        <v>0</v>
      </c>
      <c r="N427" s="49">
        <f t="shared" si="13"/>
        <v>0</v>
      </c>
      <c r="O427" s="49">
        <f t="shared" si="13"/>
        <v>0</v>
      </c>
      <c r="P427" s="49">
        <f t="shared" si="13"/>
        <v>0</v>
      </c>
      <c r="Q427" s="226">
        <f t="shared" si="13"/>
        <v>0</v>
      </c>
      <c r="R427" s="49">
        <f t="shared" si="13"/>
        <v>0</v>
      </c>
    </row>
    <row r="428" spans="1:18" ht="35.1" hidden="1" customHeight="1" thickBot="1">
      <c r="A428" s="798" t="s">
        <v>214</v>
      </c>
      <c r="B428" s="799"/>
      <c r="C428" s="799"/>
      <c r="D428" s="799"/>
      <c r="E428" s="800"/>
      <c r="F428" s="205">
        <f>SUM(H428:Q428)</f>
        <v>0</v>
      </c>
      <c r="G428" s="414">
        <f t="shared" si="13"/>
        <v>0</v>
      </c>
      <c r="H428" s="49">
        <f t="shared" si="13"/>
        <v>0</v>
      </c>
      <c r="I428" s="49">
        <f t="shared" si="13"/>
        <v>0</v>
      </c>
      <c r="J428" s="49">
        <f t="shared" si="13"/>
        <v>0</v>
      </c>
      <c r="K428" s="49">
        <f t="shared" si="13"/>
        <v>0</v>
      </c>
      <c r="L428" s="49">
        <f t="shared" si="13"/>
        <v>0</v>
      </c>
      <c r="M428" s="49">
        <f t="shared" si="13"/>
        <v>0</v>
      </c>
      <c r="N428" s="49">
        <f t="shared" si="13"/>
        <v>0</v>
      </c>
      <c r="O428" s="49">
        <f t="shared" si="13"/>
        <v>0</v>
      </c>
      <c r="P428" s="49">
        <f t="shared" si="13"/>
        <v>0</v>
      </c>
      <c r="Q428" s="226">
        <f t="shared" si="13"/>
        <v>0</v>
      </c>
      <c r="R428" s="49">
        <f t="shared" si="13"/>
        <v>0</v>
      </c>
    </row>
    <row r="429" spans="1:18" ht="45.75" hidden="1" customHeight="1" thickBot="1">
      <c r="A429" s="719" t="s">
        <v>479</v>
      </c>
      <c r="B429" s="720"/>
      <c r="C429" s="720"/>
      <c r="D429" s="720"/>
      <c r="E429" s="786"/>
      <c r="F429" s="15">
        <f>SUM(F426:F427)</f>
        <v>0</v>
      </c>
      <c r="G429" s="29">
        <f>G426+G427</f>
        <v>0</v>
      </c>
      <c r="H429" s="15">
        <f>H426+H427</f>
        <v>0</v>
      </c>
      <c r="I429" s="15">
        <f t="shared" ref="I429:Q429" si="14">I426+I427</f>
        <v>0</v>
      </c>
      <c r="J429" s="15">
        <f t="shared" si="14"/>
        <v>0</v>
      </c>
      <c r="K429" s="15">
        <f t="shared" si="14"/>
        <v>0</v>
      </c>
      <c r="L429" s="15">
        <f t="shared" si="14"/>
        <v>0</v>
      </c>
      <c r="M429" s="15">
        <f t="shared" si="14"/>
        <v>0</v>
      </c>
      <c r="N429" s="15">
        <f t="shared" si="14"/>
        <v>0</v>
      </c>
      <c r="O429" s="15">
        <f t="shared" si="14"/>
        <v>0</v>
      </c>
      <c r="P429" s="15">
        <f t="shared" si="14"/>
        <v>0</v>
      </c>
      <c r="Q429" s="357">
        <f t="shared" si="14"/>
        <v>0</v>
      </c>
      <c r="R429" s="15">
        <f>R426+R427</f>
        <v>2.25</v>
      </c>
    </row>
    <row r="430" spans="1:18" ht="44.25" hidden="1" customHeight="1" thickBot="1">
      <c r="A430" s="747" t="s">
        <v>480</v>
      </c>
      <c r="B430" s="787"/>
      <c r="C430" s="787"/>
      <c r="D430" s="787"/>
      <c r="E430" s="788"/>
      <c r="F430" s="548">
        <f>SUM(F426:F428)</f>
        <v>0</v>
      </c>
      <c r="G430" s="571">
        <f>G426+G427+G428</f>
        <v>0</v>
      </c>
      <c r="H430" s="548">
        <f>H426+H427+H428</f>
        <v>0</v>
      </c>
      <c r="I430" s="548">
        <f t="shared" ref="I430:Q430" si="15">I426+I427+I428</f>
        <v>0</v>
      </c>
      <c r="J430" s="548">
        <f t="shared" si="15"/>
        <v>0</v>
      </c>
      <c r="K430" s="548">
        <f t="shared" si="15"/>
        <v>0</v>
      </c>
      <c r="L430" s="548">
        <f t="shared" si="15"/>
        <v>0</v>
      </c>
      <c r="M430" s="548">
        <f t="shared" si="15"/>
        <v>0</v>
      </c>
      <c r="N430" s="548">
        <f t="shared" si="15"/>
        <v>0</v>
      </c>
      <c r="O430" s="548">
        <f t="shared" si="15"/>
        <v>0</v>
      </c>
      <c r="P430" s="548">
        <f t="shared" si="15"/>
        <v>0</v>
      </c>
      <c r="Q430" s="552">
        <f t="shared" si="15"/>
        <v>0</v>
      </c>
      <c r="R430" s="548">
        <f>R426+R427+R428</f>
        <v>2.25</v>
      </c>
    </row>
    <row r="431" spans="1:18" ht="35.1" customHeight="1" thickBot="1">
      <c r="A431" s="640"/>
      <c r="B431" s="641"/>
      <c r="C431" s="641"/>
      <c r="D431" s="641"/>
      <c r="E431" s="641"/>
      <c r="F431" s="641"/>
      <c r="G431" s="641"/>
      <c r="H431" s="641"/>
      <c r="I431" s="641"/>
      <c r="J431" s="641"/>
      <c r="K431" s="641"/>
      <c r="L431" s="641"/>
      <c r="M431" s="641"/>
      <c r="N431" s="641"/>
      <c r="O431" s="641"/>
      <c r="P431" s="641"/>
      <c r="Q431" s="641"/>
      <c r="R431" s="389"/>
    </row>
    <row r="432" spans="1:18" ht="35.1" customHeight="1" thickBot="1">
      <c r="A432" s="642" t="s">
        <v>215</v>
      </c>
      <c r="B432" s="643"/>
      <c r="C432" s="643"/>
      <c r="D432" s="643"/>
      <c r="E432" s="643"/>
      <c r="F432" s="644"/>
      <c r="G432" s="58">
        <f t="shared" ref="G432:H434" si="16">G426</f>
        <v>0</v>
      </c>
      <c r="H432" s="2">
        <f t="shared" si="16"/>
        <v>0</v>
      </c>
      <c r="I432" s="2">
        <f t="shared" ref="I432:Q436" si="17">SUM(I426,H432)</f>
        <v>0</v>
      </c>
      <c r="J432" s="2">
        <f t="shared" si="17"/>
        <v>0</v>
      </c>
      <c r="K432" s="2">
        <f t="shared" si="17"/>
        <v>0</v>
      </c>
      <c r="L432" s="2">
        <f t="shared" si="17"/>
        <v>0</v>
      </c>
      <c r="M432" s="2">
        <f t="shared" si="17"/>
        <v>0</v>
      </c>
      <c r="N432" s="2">
        <f t="shared" si="17"/>
        <v>0</v>
      </c>
      <c r="O432" s="2">
        <f t="shared" si="17"/>
        <v>0</v>
      </c>
      <c r="P432" s="2">
        <f t="shared" si="17"/>
        <v>0</v>
      </c>
      <c r="Q432" s="367">
        <f t="shared" si="17"/>
        <v>0</v>
      </c>
      <c r="R432" s="2">
        <f>R426</f>
        <v>2.25</v>
      </c>
    </row>
    <row r="433" spans="1:18" ht="35.1" customHeight="1" thickBot="1">
      <c r="A433" s="731" t="s">
        <v>216</v>
      </c>
      <c r="B433" s="732"/>
      <c r="C433" s="732"/>
      <c r="D433" s="732"/>
      <c r="E433" s="732"/>
      <c r="F433" s="733"/>
      <c r="G433" s="58">
        <f t="shared" si="16"/>
        <v>0</v>
      </c>
      <c r="H433" s="2">
        <f t="shared" si="16"/>
        <v>0</v>
      </c>
      <c r="I433" s="2">
        <f t="shared" si="17"/>
        <v>0</v>
      </c>
      <c r="J433" s="2">
        <f t="shared" si="17"/>
        <v>0</v>
      </c>
      <c r="K433" s="2">
        <f t="shared" si="17"/>
        <v>0</v>
      </c>
      <c r="L433" s="2">
        <f t="shared" si="17"/>
        <v>0</v>
      </c>
      <c r="M433" s="2">
        <f t="shared" si="17"/>
        <v>0</v>
      </c>
      <c r="N433" s="2">
        <f t="shared" si="17"/>
        <v>0</v>
      </c>
      <c r="O433" s="2">
        <f t="shared" si="17"/>
        <v>0</v>
      </c>
      <c r="P433" s="2">
        <f t="shared" si="17"/>
        <v>0</v>
      </c>
      <c r="Q433" s="367">
        <f t="shared" si="17"/>
        <v>0</v>
      </c>
      <c r="R433" s="2">
        <f>R427</f>
        <v>0</v>
      </c>
    </row>
    <row r="434" spans="1:18" ht="35.1" customHeight="1" thickBot="1">
      <c r="A434" s="798" t="s">
        <v>217</v>
      </c>
      <c r="B434" s="799"/>
      <c r="C434" s="799"/>
      <c r="D434" s="799"/>
      <c r="E434" s="799"/>
      <c r="F434" s="800"/>
      <c r="G434" s="58">
        <f t="shared" si="16"/>
        <v>0</v>
      </c>
      <c r="H434" s="2">
        <f t="shared" si="16"/>
        <v>0</v>
      </c>
      <c r="I434" s="2">
        <f t="shared" si="17"/>
        <v>0</v>
      </c>
      <c r="J434" s="2">
        <f t="shared" si="17"/>
        <v>0</v>
      </c>
      <c r="K434" s="2">
        <f t="shared" si="17"/>
        <v>0</v>
      </c>
      <c r="L434" s="2">
        <f t="shared" si="17"/>
        <v>0</v>
      </c>
      <c r="M434" s="2">
        <f t="shared" si="17"/>
        <v>0</v>
      </c>
      <c r="N434" s="2">
        <f t="shared" si="17"/>
        <v>0</v>
      </c>
      <c r="O434" s="2">
        <f t="shared" si="17"/>
        <v>0</v>
      </c>
      <c r="P434" s="2">
        <f t="shared" si="17"/>
        <v>0</v>
      </c>
      <c r="Q434" s="367">
        <f t="shared" si="17"/>
        <v>0</v>
      </c>
      <c r="R434" s="2">
        <f>R428</f>
        <v>0</v>
      </c>
    </row>
    <row r="435" spans="1:18" ht="40.5" customHeight="1" thickBot="1">
      <c r="A435" s="719" t="s">
        <v>481</v>
      </c>
      <c r="B435" s="720"/>
      <c r="C435" s="720"/>
      <c r="D435" s="720"/>
      <c r="E435" s="720"/>
      <c r="F435" s="786"/>
      <c r="G435" s="419">
        <f>SUM(G432:G433)</f>
        <v>0</v>
      </c>
      <c r="H435" s="24">
        <f>SUM(H432:H433)</f>
        <v>0</v>
      </c>
      <c r="I435" s="25">
        <f t="shared" si="17"/>
        <v>0</v>
      </c>
      <c r="J435" s="25">
        <f t="shared" si="17"/>
        <v>0</v>
      </c>
      <c r="K435" s="25">
        <f t="shared" si="17"/>
        <v>0</v>
      </c>
      <c r="L435" s="25">
        <f t="shared" si="17"/>
        <v>0</v>
      </c>
      <c r="M435" s="25">
        <f t="shared" si="17"/>
        <v>0</v>
      </c>
      <c r="N435" s="25">
        <f t="shared" si="17"/>
        <v>0</v>
      </c>
      <c r="O435" s="25">
        <f t="shared" si="17"/>
        <v>0</v>
      </c>
      <c r="P435" s="25">
        <f t="shared" si="17"/>
        <v>0</v>
      </c>
      <c r="Q435" s="368">
        <f t="shared" si="17"/>
        <v>0</v>
      </c>
      <c r="R435" s="24">
        <f>SUM(R432:R433)</f>
        <v>2.25</v>
      </c>
    </row>
    <row r="436" spans="1:18" ht="44.25" customHeight="1" thickBot="1">
      <c r="A436" s="747" t="s">
        <v>482</v>
      </c>
      <c r="B436" s="787"/>
      <c r="C436" s="787"/>
      <c r="D436" s="787"/>
      <c r="E436" s="787"/>
      <c r="F436" s="788"/>
      <c r="G436" s="420">
        <f>SUM(G432:G434)</f>
        <v>0</v>
      </c>
      <c r="H436" s="60">
        <f>SUM(H432:H434)</f>
        <v>0</v>
      </c>
      <c r="I436" s="60">
        <f t="shared" si="17"/>
        <v>0</v>
      </c>
      <c r="J436" s="60">
        <f t="shared" si="17"/>
        <v>0</v>
      </c>
      <c r="K436" s="60">
        <f t="shared" si="17"/>
        <v>0</v>
      </c>
      <c r="L436" s="60">
        <f t="shared" si="17"/>
        <v>0</v>
      </c>
      <c r="M436" s="60">
        <f t="shared" si="17"/>
        <v>0</v>
      </c>
      <c r="N436" s="60">
        <f t="shared" si="17"/>
        <v>0</v>
      </c>
      <c r="O436" s="60">
        <f t="shared" si="17"/>
        <v>0</v>
      </c>
      <c r="P436" s="60">
        <f t="shared" si="17"/>
        <v>0</v>
      </c>
      <c r="Q436" s="369">
        <f t="shared" si="17"/>
        <v>0</v>
      </c>
      <c r="R436" s="60">
        <f>SUM(R432:R434)</f>
        <v>2.25</v>
      </c>
    </row>
    <row r="437" spans="1:18" ht="44.25" customHeight="1" thickBot="1">
      <c r="A437" s="498"/>
      <c r="B437" s="539"/>
      <c r="C437" s="539"/>
      <c r="D437" s="539"/>
      <c r="E437" s="539"/>
      <c r="F437" s="539"/>
      <c r="G437" s="421"/>
      <c r="H437" s="166"/>
      <c r="I437" s="166"/>
      <c r="J437" s="166"/>
      <c r="K437" s="166"/>
      <c r="L437" s="166"/>
      <c r="M437" s="166"/>
      <c r="N437" s="166"/>
      <c r="O437" s="166"/>
      <c r="P437" s="166"/>
      <c r="Q437" s="166"/>
      <c r="R437" s="60"/>
    </row>
    <row r="438" spans="1:18" ht="35.1" customHeight="1" thickBot="1">
      <c r="A438" s="722" t="s">
        <v>218</v>
      </c>
      <c r="B438" s="723"/>
      <c r="C438" s="723"/>
      <c r="D438" s="723"/>
      <c r="E438" s="723"/>
      <c r="F438" s="723"/>
      <c r="G438" s="723"/>
      <c r="H438" s="723"/>
      <c r="I438" s="723"/>
      <c r="J438" s="723"/>
      <c r="K438" s="723"/>
      <c r="L438" s="723"/>
      <c r="M438" s="723"/>
      <c r="N438" s="723"/>
      <c r="O438" s="723"/>
      <c r="P438" s="723"/>
      <c r="Q438" s="723"/>
      <c r="R438" s="389"/>
    </row>
    <row r="439" spans="1:18" ht="35.1" customHeight="1">
      <c r="A439" s="803">
        <v>76</v>
      </c>
      <c r="B439" s="523" t="s">
        <v>219</v>
      </c>
      <c r="C439" s="754" t="s">
        <v>220</v>
      </c>
      <c r="D439" s="523"/>
      <c r="E439" s="757" t="s">
        <v>451</v>
      </c>
      <c r="F439" s="205" t="s">
        <v>18</v>
      </c>
      <c r="G439" s="456"/>
      <c r="H439" s="39"/>
      <c r="I439" s="209"/>
      <c r="J439" s="209"/>
      <c r="K439" s="40"/>
      <c r="L439" s="209"/>
      <c r="M439" s="209"/>
      <c r="N439" s="209"/>
      <c r="O439" s="209"/>
      <c r="P439" s="209"/>
      <c r="Q439" s="362"/>
      <c r="R439" s="394"/>
    </row>
    <row r="440" spans="1:18" ht="34.5" customHeight="1">
      <c r="A440" s="804"/>
      <c r="B440" s="532" t="s">
        <v>221</v>
      </c>
      <c r="C440" s="755"/>
      <c r="D440" s="213" t="s">
        <v>679</v>
      </c>
      <c r="E440" s="758"/>
      <c r="F440" s="547" t="s">
        <v>19</v>
      </c>
      <c r="G440" s="468"/>
      <c r="H440" s="45"/>
      <c r="I440" s="210"/>
      <c r="J440" s="283"/>
      <c r="K440" s="515"/>
      <c r="L440" s="45"/>
      <c r="M440" s="210"/>
      <c r="N440" s="210"/>
      <c r="O440" s="210"/>
      <c r="P440" s="210"/>
      <c r="Q440" s="363"/>
      <c r="R440" s="395"/>
    </row>
    <row r="441" spans="1:18" ht="35.1" customHeight="1" thickBot="1">
      <c r="A441" s="804"/>
      <c r="B441" s="524" t="s">
        <v>222</v>
      </c>
      <c r="C441" s="755"/>
      <c r="D441" s="524"/>
      <c r="E441" s="758"/>
      <c r="F441" s="35" t="s">
        <v>20</v>
      </c>
      <c r="G441" s="497">
        <f>R441*J5</f>
        <v>0</v>
      </c>
      <c r="H441" s="44"/>
      <c r="I441" s="42"/>
      <c r="J441" s="42"/>
      <c r="K441" s="48"/>
      <c r="L441" s="42"/>
      <c r="M441" s="42"/>
      <c r="N441" s="42"/>
      <c r="O441" s="42">
        <v>0</v>
      </c>
      <c r="P441" s="42"/>
      <c r="Q441" s="361"/>
      <c r="R441" s="393">
        <v>1.2</v>
      </c>
    </row>
    <row r="442" spans="1:18" ht="35.1" customHeight="1">
      <c r="A442" s="804"/>
      <c r="B442" s="524" t="s">
        <v>223</v>
      </c>
      <c r="C442" s="755"/>
      <c r="D442" s="768" t="s">
        <v>681</v>
      </c>
      <c r="E442" s="758"/>
      <c r="F442" s="744"/>
      <c r="G442" s="422"/>
      <c r="H442" s="636"/>
      <c r="I442" s="637"/>
      <c r="J442" s="637"/>
      <c r="K442" s="637"/>
      <c r="L442" s="637"/>
      <c r="M442" s="637"/>
      <c r="N442" s="637"/>
      <c r="O442" s="637"/>
      <c r="P442" s="637"/>
      <c r="Q442" s="637"/>
      <c r="R442" s="540"/>
    </row>
    <row r="443" spans="1:18" ht="35.1" customHeight="1" thickBot="1">
      <c r="A443" s="805"/>
      <c r="B443" s="545" t="s">
        <v>224</v>
      </c>
      <c r="C443" s="756"/>
      <c r="D443" s="811"/>
      <c r="E443" s="759"/>
      <c r="F443" s="745"/>
      <c r="G443" s="440"/>
      <c r="H443" s="746"/>
      <c r="I443" s="746"/>
      <c r="J443" s="746"/>
      <c r="K443" s="746"/>
      <c r="L443" s="746"/>
      <c r="M443" s="746"/>
      <c r="N443" s="746"/>
      <c r="O443" s="746"/>
      <c r="P443" s="746"/>
      <c r="Q443" s="746"/>
      <c r="R443" s="522"/>
    </row>
    <row r="444" spans="1:18" ht="53.25" customHeight="1">
      <c r="A444" s="751">
        <v>77</v>
      </c>
      <c r="B444" s="523" t="s">
        <v>617</v>
      </c>
      <c r="C444" s="754" t="s">
        <v>225</v>
      </c>
      <c r="D444" s="523"/>
      <c r="E444" s="751" t="s">
        <v>451</v>
      </c>
      <c r="F444" s="205" t="s">
        <v>18</v>
      </c>
      <c r="G444" s="456"/>
      <c r="H444" s="39"/>
      <c r="I444" s="209"/>
      <c r="J444" s="209"/>
      <c r="K444" s="209"/>
      <c r="L444" s="209"/>
      <c r="M444" s="209"/>
      <c r="N444" s="209"/>
      <c r="O444" s="209"/>
      <c r="P444" s="209"/>
      <c r="Q444" s="362"/>
      <c r="R444" s="394"/>
    </row>
    <row r="445" spans="1:18" ht="35.1" customHeight="1">
      <c r="A445" s="752"/>
      <c r="B445" s="532" t="s">
        <v>226</v>
      </c>
      <c r="C445" s="755"/>
      <c r="D445" s="11"/>
      <c r="E445" s="752"/>
      <c r="F445" s="547" t="s">
        <v>19</v>
      </c>
      <c r="G445" s="468"/>
      <c r="H445" s="13"/>
      <c r="I445" s="10"/>
      <c r="J445" s="10"/>
      <c r="K445" s="10"/>
      <c r="L445" s="10"/>
      <c r="M445" s="10"/>
      <c r="N445" s="10"/>
      <c r="O445" s="10"/>
      <c r="P445" s="10"/>
      <c r="Q445" s="17"/>
      <c r="R445" s="392"/>
    </row>
    <row r="446" spans="1:18" ht="35.1" customHeight="1" thickBot="1">
      <c r="A446" s="752"/>
      <c r="B446" s="524" t="s">
        <v>227</v>
      </c>
      <c r="C446" s="755"/>
      <c r="D446" s="8" t="s">
        <v>189</v>
      </c>
      <c r="E446" s="752"/>
      <c r="F446" s="35" t="s">
        <v>20</v>
      </c>
      <c r="G446" s="497">
        <f>R446*J5</f>
        <v>0</v>
      </c>
      <c r="H446" s="44"/>
      <c r="I446" s="42"/>
      <c r="J446" s="42"/>
      <c r="K446" s="42"/>
      <c r="L446" s="42"/>
      <c r="M446" s="42"/>
      <c r="N446" s="42"/>
      <c r="O446" s="42">
        <v>0</v>
      </c>
      <c r="P446" s="42"/>
      <c r="Q446" s="361"/>
      <c r="R446" s="393">
        <v>0.3</v>
      </c>
    </row>
    <row r="447" spans="1:18" ht="35.1" customHeight="1" thickBot="1">
      <c r="A447" s="753"/>
      <c r="B447" s="545"/>
      <c r="C447" s="756"/>
      <c r="D447" s="12"/>
      <c r="E447" s="753"/>
      <c r="F447" s="546"/>
      <c r="G447" s="443"/>
      <c r="H447" s="767"/>
      <c r="I447" s="767"/>
      <c r="J447" s="767"/>
      <c r="K447" s="767"/>
      <c r="L447" s="767"/>
      <c r="M447" s="767"/>
      <c r="N447" s="767"/>
      <c r="O447" s="767"/>
      <c r="P447" s="767"/>
      <c r="Q447" s="767"/>
      <c r="R447" s="546"/>
    </row>
    <row r="448" spans="1:18" ht="35.1" customHeight="1">
      <c r="A448" s="751">
        <v>78</v>
      </c>
      <c r="B448" s="754" t="s">
        <v>661</v>
      </c>
      <c r="C448" s="754" t="s">
        <v>229</v>
      </c>
      <c r="D448" s="212" t="s">
        <v>680</v>
      </c>
      <c r="E448" s="815" t="s">
        <v>678</v>
      </c>
      <c r="F448" s="205" t="s">
        <v>18</v>
      </c>
      <c r="G448" s="456"/>
      <c r="H448" s="39"/>
      <c r="I448" s="209"/>
      <c r="J448" s="209"/>
      <c r="K448" s="209"/>
      <c r="L448" s="209"/>
      <c r="M448" s="209"/>
      <c r="N448" s="209"/>
      <c r="O448" s="209"/>
      <c r="P448" s="209"/>
      <c r="Q448" s="362"/>
      <c r="R448" s="394"/>
    </row>
    <row r="449" spans="1:18" ht="35.1" customHeight="1">
      <c r="A449" s="752"/>
      <c r="B449" s="813"/>
      <c r="C449" s="761"/>
      <c r="D449" s="213"/>
      <c r="E449" s="752"/>
      <c r="F449" s="547" t="s">
        <v>19</v>
      </c>
      <c r="G449" s="468"/>
      <c r="H449" s="445"/>
      <c r="I449" s="218"/>
      <c r="J449" s="218"/>
      <c r="K449" s="218"/>
      <c r="L449" s="218"/>
      <c r="M449" s="218"/>
      <c r="N449" s="218"/>
      <c r="O449" s="218"/>
      <c r="P449" s="218"/>
      <c r="Q449" s="370"/>
      <c r="R449" s="397"/>
    </row>
    <row r="450" spans="1:18" ht="47.25" customHeight="1" thickBot="1">
      <c r="A450" s="752"/>
      <c r="B450" s="813"/>
      <c r="C450" s="755"/>
      <c r="D450" s="8"/>
      <c r="E450" s="752"/>
      <c r="F450" s="35" t="s">
        <v>20</v>
      </c>
      <c r="G450" s="497">
        <f>R450*J5</f>
        <v>0</v>
      </c>
      <c r="H450" s="44"/>
      <c r="I450" s="42"/>
      <c r="J450" s="42"/>
      <c r="K450" s="42"/>
      <c r="L450" s="42"/>
      <c r="M450" s="42"/>
      <c r="N450" s="42"/>
      <c r="O450" s="42">
        <v>0</v>
      </c>
      <c r="P450" s="42"/>
      <c r="Q450" s="361"/>
      <c r="R450" s="393">
        <v>0.8</v>
      </c>
    </row>
    <row r="451" spans="1:18" ht="35.1" customHeight="1" thickBot="1">
      <c r="A451" s="753"/>
      <c r="B451" s="814"/>
      <c r="C451" s="756"/>
      <c r="D451" s="545"/>
      <c r="E451" s="753"/>
      <c r="F451" s="49"/>
      <c r="G451" s="414"/>
      <c r="H451" s="776"/>
      <c r="I451" s="812"/>
      <c r="J451" s="812"/>
      <c r="K451" s="812"/>
      <c r="L451" s="812"/>
      <c r="M451" s="812"/>
      <c r="N451" s="812"/>
      <c r="O451" s="812"/>
      <c r="P451" s="812"/>
      <c r="Q451" s="812"/>
      <c r="R451" s="49"/>
    </row>
    <row r="452" spans="1:18" ht="35.1" customHeight="1">
      <c r="A452" s="751">
        <v>79</v>
      </c>
      <c r="B452" s="754" t="s">
        <v>662</v>
      </c>
      <c r="C452" s="754" t="s">
        <v>229</v>
      </c>
      <c r="D452" s="212" t="s">
        <v>682</v>
      </c>
      <c r="E452" s="815" t="s">
        <v>451</v>
      </c>
      <c r="F452" s="205" t="s">
        <v>18</v>
      </c>
      <c r="G452" s="456"/>
      <c r="H452" s="39"/>
      <c r="I452" s="209"/>
      <c r="J452" s="209"/>
      <c r="K452" s="209"/>
      <c r="L452" s="209"/>
      <c r="M452" s="209"/>
      <c r="N452" s="209"/>
      <c r="O452" s="209"/>
      <c r="P452" s="209"/>
      <c r="Q452" s="362"/>
      <c r="R452" s="394"/>
    </row>
    <row r="453" spans="1:18" ht="35.1" customHeight="1">
      <c r="A453" s="752"/>
      <c r="B453" s="813"/>
      <c r="C453" s="761"/>
      <c r="D453" s="213"/>
      <c r="E453" s="752"/>
      <c r="F453" s="547" t="s">
        <v>19</v>
      </c>
      <c r="G453" s="468"/>
      <c r="H453" s="445"/>
      <c r="I453" s="218"/>
      <c r="J453" s="218"/>
      <c r="K453" s="218"/>
      <c r="L453" s="218"/>
      <c r="M453" s="218"/>
      <c r="N453" s="218"/>
      <c r="O453" s="218"/>
      <c r="P453" s="218"/>
      <c r="Q453" s="370"/>
      <c r="R453" s="397"/>
    </row>
    <row r="454" spans="1:18" ht="47.25" customHeight="1" thickBot="1">
      <c r="A454" s="752"/>
      <c r="B454" s="813"/>
      <c r="C454" s="755"/>
      <c r="D454" s="8"/>
      <c r="E454" s="752"/>
      <c r="F454" s="35" t="s">
        <v>20</v>
      </c>
      <c r="G454" s="497">
        <f>R454*J5</f>
        <v>0</v>
      </c>
      <c r="H454" s="44"/>
      <c r="I454" s="42"/>
      <c r="J454" s="42"/>
      <c r="K454" s="42"/>
      <c r="L454" s="42"/>
      <c r="M454" s="42"/>
      <c r="N454" s="42"/>
      <c r="O454" s="42">
        <v>0</v>
      </c>
      <c r="P454" s="42"/>
      <c r="Q454" s="361"/>
      <c r="R454" s="393">
        <v>0.85</v>
      </c>
    </row>
    <row r="455" spans="1:18" ht="35.1" customHeight="1" thickBot="1">
      <c r="A455" s="753"/>
      <c r="B455" s="814"/>
      <c r="C455" s="756"/>
      <c r="D455" s="545"/>
      <c r="E455" s="753"/>
      <c r="F455" s="49"/>
      <c r="G455" s="414"/>
      <c r="H455" s="776"/>
      <c r="I455" s="812"/>
      <c r="J455" s="812"/>
      <c r="K455" s="812"/>
      <c r="L455" s="812"/>
      <c r="M455" s="812"/>
      <c r="N455" s="812"/>
      <c r="O455" s="812"/>
      <c r="P455" s="812"/>
      <c r="Q455" s="812"/>
      <c r="R455" s="49"/>
    </row>
    <row r="456" spans="1:18" ht="49.5" customHeight="1">
      <c r="A456" s="751">
        <v>80</v>
      </c>
      <c r="B456" s="754" t="s">
        <v>447</v>
      </c>
      <c r="C456" s="754" t="s">
        <v>228</v>
      </c>
      <c r="D456" s="212" t="s">
        <v>187</v>
      </c>
      <c r="E456" s="751" t="s">
        <v>17</v>
      </c>
      <c r="F456" s="205" t="s">
        <v>18</v>
      </c>
      <c r="G456" s="441">
        <f>R456*J5</f>
        <v>0</v>
      </c>
      <c r="H456" s="39">
        <v>0</v>
      </c>
      <c r="I456" s="209"/>
      <c r="J456" s="209"/>
      <c r="K456" s="209"/>
      <c r="L456" s="209"/>
      <c r="M456" s="209"/>
      <c r="N456" s="209"/>
      <c r="O456" s="209"/>
      <c r="P456" s="209"/>
      <c r="Q456" s="362"/>
      <c r="R456" s="394">
        <v>0.38</v>
      </c>
    </row>
    <row r="457" spans="1:18" ht="35.1" customHeight="1">
      <c r="A457" s="752"/>
      <c r="B457" s="813"/>
      <c r="C457" s="761"/>
      <c r="D457" s="213"/>
      <c r="E457" s="752"/>
      <c r="F457" s="547" t="s">
        <v>19</v>
      </c>
      <c r="G457" s="446"/>
      <c r="H457" s="445"/>
      <c r="I457" s="218"/>
      <c r="J457" s="218"/>
      <c r="K457" s="218"/>
      <c r="L457" s="218"/>
      <c r="M457" s="218"/>
      <c r="N457" s="218"/>
      <c r="O457" s="218"/>
      <c r="P457" s="218"/>
      <c r="Q457" s="370"/>
      <c r="R457" s="397"/>
    </row>
    <row r="458" spans="1:18" ht="35.1" customHeight="1" thickBot="1">
      <c r="A458" s="752"/>
      <c r="B458" s="813"/>
      <c r="C458" s="755"/>
      <c r="D458" s="8"/>
      <c r="E458" s="752"/>
      <c r="F458" s="35" t="s">
        <v>20</v>
      </c>
      <c r="G458" s="439"/>
      <c r="H458" s="44"/>
      <c r="I458" s="42"/>
      <c r="J458" s="42"/>
      <c r="K458" s="42"/>
      <c r="L458" s="42"/>
      <c r="M458" s="42"/>
      <c r="N458" s="42"/>
      <c r="O458" s="42"/>
      <c r="P458" s="42"/>
      <c r="Q458" s="361"/>
      <c r="R458" s="393"/>
    </row>
    <row r="459" spans="1:18" ht="51" customHeight="1" thickBot="1">
      <c r="A459" s="752"/>
      <c r="B459" s="814"/>
      <c r="C459" s="755"/>
      <c r="D459" s="225"/>
      <c r="E459" s="753"/>
      <c r="F459" s="540"/>
      <c r="G459" s="422"/>
      <c r="H459" s="636"/>
      <c r="I459" s="637"/>
      <c r="J459" s="637"/>
      <c r="K459" s="637"/>
      <c r="L459" s="637"/>
      <c r="M459" s="637"/>
      <c r="N459" s="637"/>
      <c r="O459" s="637"/>
      <c r="P459" s="637"/>
      <c r="Q459" s="637"/>
      <c r="R459" s="540"/>
    </row>
    <row r="460" spans="1:18" ht="35.1" customHeight="1">
      <c r="A460" s="751">
        <v>81</v>
      </c>
      <c r="B460" s="754" t="s">
        <v>448</v>
      </c>
      <c r="C460" s="754" t="s">
        <v>228</v>
      </c>
      <c r="D460" s="212" t="s">
        <v>185</v>
      </c>
      <c r="E460" s="751" t="s">
        <v>17</v>
      </c>
      <c r="F460" s="205" t="s">
        <v>18</v>
      </c>
      <c r="G460" s="441">
        <f>R460*J5</f>
        <v>0</v>
      </c>
      <c r="H460" s="39">
        <v>0</v>
      </c>
      <c r="I460" s="209"/>
      <c r="J460" s="209"/>
      <c r="K460" s="209"/>
      <c r="L460" s="209"/>
      <c r="M460" s="209"/>
      <c r="N460" s="209"/>
      <c r="O460" s="209"/>
      <c r="P460" s="209"/>
      <c r="Q460" s="362"/>
      <c r="R460" s="394">
        <v>0.67</v>
      </c>
    </row>
    <row r="461" spans="1:18" ht="57" customHeight="1">
      <c r="A461" s="752"/>
      <c r="B461" s="813"/>
      <c r="C461" s="761"/>
      <c r="D461" s="213"/>
      <c r="E461" s="752"/>
      <c r="F461" s="547" t="s">
        <v>19</v>
      </c>
      <c r="G461" s="446"/>
      <c r="H461" s="445"/>
      <c r="I461" s="218"/>
      <c r="J461" s="218"/>
      <c r="K461" s="218"/>
      <c r="L461" s="218"/>
      <c r="M461" s="218"/>
      <c r="N461" s="218"/>
      <c r="O461" s="218"/>
      <c r="P461" s="218"/>
      <c r="Q461" s="370"/>
      <c r="R461" s="397"/>
    </row>
    <row r="462" spans="1:18" ht="51" customHeight="1" thickBot="1">
      <c r="A462" s="752"/>
      <c r="B462" s="813"/>
      <c r="C462" s="755"/>
      <c r="D462" s="8"/>
      <c r="E462" s="752"/>
      <c r="F462" s="35" t="s">
        <v>20</v>
      </c>
      <c r="G462" s="439"/>
      <c r="H462" s="44"/>
      <c r="I462" s="42"/>
      <c r="J462" s="42"/>
      <c r="K462" s="42"/>
      <c r="L462" s="42"/>
      <c r="M462" s="42"/>
      <c r="N462" s="42"/>
      <c r="O462" s="42"/>
      <c r="P462" s="42"/>
      <c r="Q462" s="361"/>
      <c r="R462" s="393"/>
    </row>
    <row r="463" spans="1:18" ht="35.1" customHeight="1" thickBot="1">
      <c r="A463" s="753"/>
      <c r="B463" s="814"/>
      <c r="C463" s="756"/>
      <c r="D463" s="545"/>
      <c r="E463" s="753"/>
      <c r="F463" s="49"/>
      <c r="G463" s="414"/>
      <c r="H463" s="776"/>
      <c r="I463" s="812"/>
      <c r="J463" s="812"/>
      <c r="K463" s="812"/>
      <c r="L463" s="812"/>
      <c r="M463" s="812"/>
      <c r="N463" s="812"/>
      <c r="O463" s="812"/>
      <c r="P463" s="812"/>
      <c r="Q463" s="812"/>
      <c r="R463" s="49"/>
    </row>
    <row r="464" spans="1:18" ht="35.1" customHeight="1">
      <c r="A464" s="751">
        <v>82</v>
      </c>
      <c r="B464" s="754" t="s">
        <v>449</v>
      </c>
      <c r="C464" s="754" t="s">
        <v>228</v>
      </c>
      <c r="D464" s="212" t="s">
        <v>406</v>
      </c>
      <c r="E464" s="751" t="s">
        <v>17</v>
      </c>
      <c r="F464" s="205" t="s">
        <v>18</v>
      </c>
      <c r="G464" s="441">
        <f>R464*J5</f>
        <v>0</v>
      </c>
      <c r="H464" s="39">
        <v>0</v>
      </c>
      <c r="I464" s="209"/>
      <c r="J464" s="209"/>
      <c r="K464" s="209"/>
      <c r="L464" s="209"/>
      <c r="M464" s="209"/>
      <c r="N464" s="209"/>
      <c r="O464" s="209"/>
      <c r="P464" s="209"/>
      <c r="Q464" s="362"/>
      <c r="R464" s="394">
        <v>0.76</v>
      </c>
    </row>
    <row r="465" spans="1:18" ht="35.1" customHeight="1">
      <c r="A465" s="752"/>
      <c r="B465" s="813"/>
      <c r="C465" s="761"/>
      <c r="D465" s="213"/>
      <c r="E465" s="752"/>
      <c r="F465" s="547" t="s">
        <v>19</v>
      </c>
      <c r="G465" s="446"/>
      <c r="H465" s="445"/>
      <c r="I465" s="218"/>
      <c r="J465" s="218"/>
      <c r="K465" s="218"/>
      <c r="L465" s="218"/>
      <c r="M465" s="218"/>
      <c r="N465" s="218"/>
      <c r="O465" s="218"/>
      <c r="P465" s="218"/>
      <c r="Q465" s="370"/>
      <c r="R465" s="397"/>
    </row>
    <row r="466" spans="1:18" ht="47.25" customHeight="1" thickBot="1">
      <c r="A466" s="752"/>
      <c r="B466" s="813"/>
      <c r="C466" s="755"/>
      <c r="D466" s="8"/>
      <c r="E466" s="752"/>
      <c r="F466" s="35" t="s">
        <v>20</v>
      </c>
      <c r="G466" s="439"/>
      <c r="H466" s="44"/>
      <c r="I466" s="42"/>
      <c r="J466" s="42"/>
      <c r="K466" s="42"/>
      <c r="L466" s="42"/>
      <c r="M466" s="42"/>
      <c r="N466" s="42"/>
      <c r="O466" s="42"/>
      <c r="P466" s="42"/>
      <c r="Q466" s="361"/>
      <c r="R466" s="393"/>
    </row>
    <row r="467" spans="1:18" ht="35.1" customHeight="1" thickBot="1">
      <c r="A467" s="753"/>
      <c r="B467" s="814"/>
      <c r="C467" s="756"/>
      <c r="D467" s="545"/>
      <c r="E467" s="753"/>
      <c r="F467" s="49"/>
      <c r="G467" s="414"/>
      <c r="H467" s="776"/>
      <c r="I467" s="812"/>
      <c r="J467" s="812"/>
      <c r="K467" s="812"/>
      <c r="L467" s="812"/>
      <c r="M467" s="812"/>
      <c r="N467" s="812"/>
      <c r="O467" s="812"/>
      <c r="P467" s="812"/>
      <c r="Q467" s="812"/>
      <c r="R467" s="49"/>
    </row>
    <row r="468" spans="1:18" ht="35.1" hidden="1" customHeight="1" thickBot="1">
      <c r="A468" s="822" t="s">
        <v>230</v>
      </c>
      <c r="B468" s="823"/>
      <c r="C468" s="823"/>
      <c r="D468" s="823"/>
      <c r="E468" s="824"/>
      <c r="F468" s="205">
        <f>SUM(H468:Q468)</f>
        <v>0</v>
      </c>
      <c r="G468" s="413">
        <f>G439+G444+G456+G460+G464+G448+G452</f>
        <v>0</v>
      </c>
      <c r="H468" s="205">
        <f>H439+H444+H456+H460+H464+H448+H452</f>
        <v>0</v>
      </c>
      <c r="I468" s="205">
        <f t="shared" ref="I468:Q468" si="18">I439+I444+I456+I460+I464+I448+I452</f>
        <v>0</v>
      </c>
      <c r="J468" s="205">
        <f t="shared" si="18"/>
        <v>0</v>
      </c>
      <c r="K468" s="205">
        <f t="shared" si="18"/>
        <v>0</v>
      </c>
      <c r="L468" s="205">
        <f t="shared" si="18"/>
        <v>0</v>
      </c>
      <c r="M468" s="205">
        <f t="shared" si="18"/>
        <v>0</v>
      </c>
      <c r="N468" s="205">
        <f t="shared" si="18"/>
        <v>0</v>
      </c>
      <c r="O468" s="205">
        <f t="shared" si="18"/>
        <v>0</v>
      </c>
      <c r="P468" s="205">
        <f t="shared" si="18"/>
        <v>0</v>
      </c>
      <c r="Q468" s="46">
        <f t="shared" si="18"/>
        <v>0</v>
      </c>
      <c r="R468" s="205">
        <f>R439+R444+R456+R460+R464+R448+R452</f>
        <v>1.81</v>
      </c>
    </row>
    <row r="469" spans="1:18" ht="33.75" hidden="1" customHeight="1" thickBot="1">
      <c r="A469" s="731" t="s">
        <v>231</v>
      </c>
      <c r="B469" s="732"/>
      <c r="C469" s="732"/>
      <c r="D469" s="732"/>
      <c r="E469" s="820"/>
      <c r="F469" s="205">
        <f>SUM(H469:Q469)</f>
        <v>0</v>
      </c>
      <c r="G469" s="413">
        <f t="shared" ref="G469:R469" si="19">G440+G445+G457+G461+G46+G449+G4380+G453</f>
        <v>0</v>
      </c>
      <c r="H469" s="205">
        <f t="shared" si="19"/>
        <v>0</v>
      </c>
      <c r="I469" s="205">
        <f t="shared" si="19"/>
        <v>0</v>
      </c>
      <c r="J469" s="205">
        <f t="shared" si="19"/>
        <v>0</v>
      </c>
      <c r="K469" s="205">
        <f t="shared" si="19"/>
        <v>0</v>
      </c>
      <c r="L469" s="205">
        <f t="shared" si="19"/>
        <v>0</v>
      </c>
      <c r="M469" s="205">
        <f t="shared" si="19"/>
        <v>0</v>
      </c>
      <c r="N469" s="205">
        <f t="shared" si="19"/>
        <v>0</v>
      </c>
      <c r="O469" s="205">
        <f t="shared" si="19"/>
        <v>0</v>
      </c>
      <c r="P469" s="205">
        <f t="shared" si="19"/>
        <v>0</v>
      </c>
      <c r="Q469" s="46">
        <f t="shared" si="19"/>
        <v>0</v>
      </c>
      <c r="R469" s="205">
        <f t="shared" si="19"/>
        <v>0</v>
      </c>
    </row>
    <row r="470" spans="1:18" ht="35.1" hidden="1" customHeight="1" thickBot="1">
      <c r="A470" s="728" t="s">
        <v>232</v>
      </c>
      <c r="B470" s="729"/>
      <c r="C470" s="729"/>
      <c r="D470" s="729"/>
      <c r="E470" s="821"/>
      <c r="F470" s="205">
        <f>SUM(H470:Q470)</f>
        <v>0</v>
      </c>
      <c r="G470" s="413">
        <f>G441+G446+G458+G462+G466+G450+G454</f>
        <v>0</v>
      </c>
      <c r="H470" s="205">
        <f>H441+H446+H458+H462+H466+H450+H454</f>
        <v>0</v>
      </c>
      <c r="I470" s="205">
        <f t="shared" ref="I470:Q470" si="20">I441+I446+I458+I462+I466+I450+I454</f>
        <v>0</v>
      </c>
      <c r="J470" s="205">
        <f t="shared" si="20"/>
        <v>0</v>
      </c>
      <c r="K470" s="205">
        <f t="shared" si="20"/>
        <v>0</v>
      </c>
      <c r="L470" s="205">
        <f t="shared" si="20"/>
        <v>0</v>
      </c>
      <c r="M470" s="205">
        <f t="shared" si="20"/>
        <v>0</v>
      </c>
      <c r="N470" s="205">
        <f t="shared" si="20"/>
        <v>0</v>
      </c>
      <c r="O470" s="205">
        <f t="shared" si="20"/>
        <v>0</v>
      </c>
      <c r="P470" s="205">
        <f t="shared" si="20"/>
        <v>0</v>
      </c>
      <c r="Q470" s="46">
        <f t="shared" si="20"/>
        <v>0</v>
      </c>
      <c r="R470" s="205">
        <f>R441+R446+R458+R462+R466+R450+R454</f>
        <v>3.15</v>
      </c>
    </row>
    <row r="471" spans="1:18" ht="35.1" hidden="1" customHeight="1" thickBot="1">
      <c r="A471" s="719" t="s">
        <v>483</v>
      </c>
      <c r="B471" s="720"/>
      <c r="C471" s="720"/>
      <c r="D471" s="720"/>
      <c r="E471" s="786"/>
      <c r="F471" s="15">
        <f>F468+F469</f>
        <v>0</v>
      </c>
      <c r="G471" s="29">
        <f>G468+G469</f>
        <v>0</v>
      </c>
      <c r="H471" s="15">
        <f>H468+H469</f>
        <v>0</v>
      </c>
      <c r="I471" s="15">
        <f t="shared" ref="I471:Q471" si="21">I468+I469</f>
        <v>0</v>
      </c>
      <c r="J471" s="15">
        <f t="shared" si="21"/>
        <v>0</v>
      </c>
      <c r="K471" s="15">
        <f t="shared" si="21"/>
        <v>0</v>
      </c>
      <c r="L471" s="15">
        <f t="shared" si="21"/>
        <v>0</v>
      </c>
      <c r="M471" s="15">
        <f t="shared" si="21"/>
        <v>0</v>
      </c>
      <c r="N471" s="15">
        <f t="shared" si="21"/>
        <v>0</v>
      </c>
      <c r="O471" s="15">
        <f t="shared" si="21"/>
        <v>0</v>
      </c>
      <c r="P471" s="15">
        <f t="shared" si="21"/>
        <v>0</v>
      </c>
      <c r="Q471" s="357">
        <f t="shared" si="21"/>
        <v>0</v>
      </c>
      <c r="R471" s="15">
        <f>R468+R469</f>
        <v>1.81</v>
      </c>
    </row>
    <row r="472" spans="1:18" ht="35.1" hidden="1" customHeight="1" thickBot="1">
      <c r="A472" s="736" t="s">
        <v>484</v>
      </c>
      <c r="B472" s="816"/>
      <c r="C472" s="816"/>
      <c r="D472" s="816"/>
      <c r="E472" s="817"/>
      <c r="F472" s="548">
        <f>F468+F469+F470</f>
        <v>0</v>
      </c>
      <c r="G472" s="571">
        <f>G468+G469+G470</f>
        <v>0</v>
      </c>
      <c r="H472" s="548">
        <f>H468+H469+H470</f>
        <v>0</v>
      </c>
      <c r="I472" s="548">
        <f t="shared" ref="I472:Q472" si="22">I468+I469+I470</f>
        <v>0</v>
      </c>
      <c r="J472" s="548">
        <f t="shared" si="22"/>
        <v>0</v>
      </c>
      <c r="K472" s="548">
        <f t="shared" si="22"/>
        <v>0</v>
      </c>
      <c r="L472" s="548">
        <f t="shared" si="22"/>
        <v>0</v>
      </c>
      <c r="M472" s="548">
        <f t="shared" si="22"/>
        <v>0</v>
      </c>
      <c r="N472" s="548">
        <f t="shared" si="22"/>
        <v>0</v>
      </c>
      <c r="O472" s="548">
        <f t="shared" si="22"/>
        <v>0</v>
      </c>
      <c r="P472" s="548">
        <f t="shared" si="22"/>
        <v>0</v>
      </c>
      <c r="Q472" s="552">
        <f t="shared" si="22"/>
        <v>0</v>
      </c>
      <c r="R472" s="548">
        <f>R468+R469+R470</f>
        <v>4.96</v>
      </c>
    </row>
    <row r="473" spans="1:18" ht="35.1" customHeight="1" thickBot="1">
      <c r="A473" s="714"/>
      <c r="B473" s="750"/>
      <c r="C473" s="750"/>
      <c r="D473" s="750"/>
      <c r="E473" s="750"/>
      <c r="F473" s="750"/>
      <c r="G473" s="750"/>
      <c r="H473" s="750"/>
      <c r="I473" s="750"/>
      <c r="J473" s="750"/>
      <c r="K473" s="750"/>
      <c r="L473" s="750"/>
      <c r="M473" s="750"/>
      <c r="N473" s="750"/>
      <c r="O473" s="750"/>
      <c r="P473" s="750"/>
      <c r="Q473" s="750"/>
      <c r="R473" s="452"/>
    </row>
    <row r="474" spans="1:18" ht="35.1" hidden="1" customHeight="1" thickBot="1">
      <c r="A474" s="716" t="s">
        <v>233</v>
      </c>
      <c r="B474" s="717"/>
      <c r="C474" s="717"/>
      <c r="D474" s="717"/>
      <c r="E474" s="818"/>
      <c r="F474" s="819"/>
      <c r="G474" s="414">
        <f t="shared" ref="G474:H478" si="23">G468</f>
        <v>0</v>
      </c>
      <c r="H474" s="49">
        <f t="shared" si="23"/>
        <v>0</v>
      </c>
      <c r="I474" s="49">
        <f>I468+H474</f>
        <v>0</v>
      </c>
      <c r="J474" s="49">
        <f t="shared" ref="J474:Q478" si="24">J468+I474</f>
        <v>0</v>
      </c>
      <c r="K474" s="49">
        <f t="shared" si="24"/>
        <v>0</v>
      </c>
      <c r="L474" s="49">
        <f t="shared" si="24"/>
        <v>0</v>
      </c>
      <c r="M474" s="49">
        <f t="shared" si="24"/>
        <v>0</v>
      </c>
      <c r="N474" s="49">
        <f t="shared" si="24"/>
        <v>0</v>
      </c>
      <c r="O474" s="49">
        <f t="shared" si="24"/>
        <v>0</v>
      </c>
      <c r="P474" s="49">
        <f t="shared" si="24"/>
        <v>0</v>
      </c>
      <c r="Q474" s="226">
        <f t="shared" si="24"/>
        <v>0</v>
      </c>
      <c r="R474" s="49">
        <f>R468</f>
        <v>1.81</v>
      </c>
    </row>
    <row r="475" spans="1:18" ht="35.1" hidden="1" customHeight="1" thickBot="1">
      <c r="A475" s="777" t="s">
        <v>234</v>
      </c>
      <c r="B475" s="778"/>
      <c r="C475" s="778"/>
      <c r="D475" s="778"/>
      <c r="E475" s="825"/>
      <c r="F475" s="826"/>
      <c r="G475" s="422">
        <f t="shared" si="23"/>
        <v>0</v>
      </c>
      <c r="H475" s="540">
        <f t="shared" si="23"/>
        <v>0</v>
      </c>
      <c r="I475" s="540">
        <f>I469+H475</f>
        <v>0</v>
      </c>
      <c r="J475" s="540">
        <f t="shared" si="24"/>
        <v>0</v>
      </c>
      <c r="K475" s="540">
        <f t="shared" si="24"/>
        <v>0</v>
      </c>
      <c r="L475" s="540">
        <f t="shared" si="24"/>
        <v>0</v>
      </c>
      <c r="M475" s="540">
        <f t="shared" si="24"/>
        <v>0</v>
      </c>
      <c r="N475" s="540">
        <f t="shared" si="24"/>
        <v>0</v>
      </c>
      <c r="O475" s="540">
        <f t="shared" si="24"/>
        <v>0</v>
      </c>
      <c r="P475" s="540">
        <f t="shared" si="24"/>
        <v>0</v>
      </c>
      <c r="Q475" s="351">
        <f t="shared" si="24"/>
        <v>0</v>
      </c>
      <c r="R475" s="540">
        <f>R469</f>
        <v>0</v>
      </c>
    </row>
    <row r="476" spans="1:18" ht="40.5" hidden="1" customHeight="1" thickBot="1">
      <c r="A476" s="640" t="s">
        <v>235</v>
      </c>
      <c r="B476" s="641"/>
      <c r="C476" s="641"/>
      <c r="D476" s="641"/>
      <c r="E476" s="715"/>
      <c r="F476" s="724"/>
      <c r="G476" s="414">
        <f t="shared" si="23"/>
        <v>0</v>
      </c>
      <c r="H476" s="49">
        <f t="shared" si="23"/>
        <v>0</v>
      </c>
      <c r="I476" s="49">
        <f>I470+H476</f>
        <v>0</v>
      </c>
      <c r="J476" s="49">
        <f t="shared" si="24"/>
        <v>0</v>
      </c>
      <c r="K476" s="49">
        <f t="shared" si="24"/>
        <v>0</v>
      </c>
      <c r="L476" s="49">
        <f t="shared" si="24"/>
        <v>0</v>
      </c>
      <c r="M476" s="49">
        <f t="shared" si="24"/>
        <v>0</v>
      </c>
      <c r="N476" s="49">
        <f t="shared" si="24"/>
        <v>0</v>
      </c>
      <c r="O476" s="49">
        <f t="shared" si="24"/>
        <v>0</v>
      </c>
      <c r="P476" s="49">
        <f t="shared" si="24"/>
        <v>0</v>
      </c>
      <c r="Q476" s="226">
        <f t="shared" si="24"/>
        <v>0</v>
      </c>
      <c r="R476" s="49">
        <f>R470</f>
        <v>3.15</v>
      </c>
    </row>
    <row r="477" spans="1:18" ht="42" hidden="1" customHeight="1" thickBot="1">
      <c r="A477" s="719" t="s">
        <v>485</v>
      </c>
      <c r="B477" s="720"/>
      <c r="C477" s="720"/>
      <c r="D477" s="720"/>
      <c r="E477" s="780"/>
      <c r="F477" s="781"/>
      <c r="G477" s="423">
        <f t="shared" si="23"/>
        <v>0</v>
      </c>
      <c r="H477" s="4">
        <f t="shared" si="23"/>
        <v>0</v>
      </c>
      <c r="I477" s="4">
        <f>I471+H477</f>
        <v>0</v>
      </c>
      <c r="J477" s="4">
        <f t="shared" si="24"/>
        <v>0</v>
      </c>
      <c r="K477" s="4">
        <f t="shared" si="24"/>
        <v>0</v>
      </c>
      <c r="L477" s="4">
        <f t="shared" si="24"/>
        <v>0</v>
      </c>
      <c r="M477" s="4">
        <f t="shared" si="24"/>
        <v>0</v>
      </c>
      <c r="N477" s="4">
        <f t="shared" si="24"/>
        <v>0</v>
      </c>
      <c r="O477" s="4">
        <f t="shared" si="24"/>
        <v>0</v>
      </c>
      <c r="P477" s="4">
        <f t="shared" si="24"/>
        <v>0</v>
      </c>
      <c r="Q477" s="358">
        <f t="shared" si="24"/>
        <v>0</v>
      </c>
      <c r="R477" s="4">
        <f>R471</f>
        <v>1.81</v>
      </c>
    </row>
    <row r="478" spans="1:18" ht="35.1" hidden="1" customHeight="1" thickBot="1">
      <c r="A478" s="747" t="s">
        <v>486</v>
      </c>
      <c r="B478" s="782"/>
      <c r="C478" s="782"/>
      <c r="D478" s="782"/>
      <c r="E478" s="782"/>
      <c r="F478" s="783"/>
      <c r="G478" s="29">
        <f t="shared" si="23"/>
        <v>0</v>
      </c>
      <c r="H478" s="23">
        <f t="shared" si="23"/>
        <v>0</v>
      </c>
      <c r="I478" s="5">
        <f>I472+H478</f>
        <v>0</v>
      </c>
      <c r="J478" s="5">
        <f t="shared" si="24"/>
        <v>0</v>
      </c>
      <c r="K478" s="5">
        <f t="shared" si="24"/>
        <v>0</v>
      </c>
      <c r="L478" s="5">
        <f t="shared" si="24"/>
        <v>0</v>
      </c>
      <c r="M478" s="5">
        <f t="shared" si="24"/>
        <v>0</v>
      </c>
      <c r="N478" s="5">
        <f t="shared" si="24"/>
        <v>0</v>
      </c>
      <c r="O478" s="5">
        <f t="shared" si="24"/>
        <v>0</v>
      </c>
      <c r="P478" s="5">
        <f t="shared" si="24"/>
        <v>0</v>
      </c>
      <c r="Q478" s="359">
        <f t="shared" si="24"/>
        <v>0</v>
      </c>
      <c r="R478" s="23">
        <f>R472</f>
        <v>4.96</v>
      </c>
    </row>
    <row r="479" spans="1:18" ht="35.1" customHeight="1" thickBot="1">
      <c r="A479" s="841"/>
      <c r="B479" s="842"/>
      <c r="C479" s="842"/>
      <c r="D479" s="842"/>
      <c r="E479" s="842"/>
      <c r="F479" s="750"/>
      <c r="G479" s="750"/>
      <c r="H479" s="750"/>
      <c r="I479" s="750"/>
      <c r="J479" s="750"/>
      <c r="K479" s="750"/>
      <c r="L479" s="750"/>
      <c r="M479" s="750"/>
      <c r="N479" s="750"/>
      <c r="O479" s="750"/>
      <c r="P479" s="750"/>
      <c r="Q479" s="750"/>
      <c r="R479" s="389"/>
    </row>
    <row r="480" spans="1:18" ht="35.1" customHeight="1" thickBot="1">
      <c r="A480" s="716" t="s">
        <v>507</v>
      </c>
      <c r="B480" s="717"/>
      <c r="C480" s="717"/>
      <c r="D480" s="717"/>
      <c r="E480" s="843"/>
      <c r="F480" s="49">
        <f>SUM(H480:Q480)</f>
        <v>0</v>
      </c>
      <c r="G480" s="414">
        <f t="shared" ref="G480:R482" si="25">G243+G401+G426+G468</f>
        <v>0</v>
      </c>
      <c r="H480" s="49">
        <f t="shared" si="25"/>
        <v>0</v>
      </c>
      <c r="I480" s="49">
        <f t="shared" si="25"/>
        <v>0</v>
      </c>
      <c r="J480" s="49">
        <f t="shared" si="25"/>
        <v>0</v>
      </c>
      <c r="K480" s="49">
        <f t="shared" si="25"/>
        <v>0</v>
      </c>
      <c r="L480" s="49">
        <f t="shared" si="25"/>
        <v>0</v>
      </c>
      <c r="M480" s="49">
        <f t="shared" si="25"/>
        <v>0</v>
      </c>
      <c r="N480" s="49">
        <f t="shared" si="25"/>
        <v>0</v>
      </c>
      <c r="O480" s="49">
        <f t="shared" si="25"/>
        <v>0</v>
      </c>
      <c r="P480" s="49">
        <f t="shared" si="25"/>
        <v>0</v>
      </c>
      <c r="Q480" s="226">
        <f t="shared" si="25"/>
        <v>0</v>
      </c>
      <c r="R480" s="49">
        <f t="shared" si="25"/>
        <v>35.03</v>
      </c>
    </row>
    <row r="481" spans="1:18" ht="35.1" customHeight="1" thickBot="1">
      <c r="A481" s="731" t="s">
        <v>508</v>
      </c>
      <c r="B481" s="732"/>
      <c r="C481" s="732"/>
      <c r="D481" s="732"/>
      <c r="E481" s="820"/>
      <c r="F481" s="49">
        <f>SUM(H481:Q481)</f>
        <v>0</v>
      </c>
      <c r="G481" s="414">
        <f t="shared" si="25"/>
        <v>0</v>
      </c>
      <c r="H481" s="49">
        <f t="shared" si="25"/>
        <v>0</v>
      </c>
      <c r="I481" s="49">
        <f t="shared" si="25"/>
        <v>0</v>
      </c>
      <c r="J481" s="49">
        <f t="shared" si="25"/>
        <v>0</v>
      </c>
      <c r="K481" s="49">
        <f t="shared" si="25"/>
        <v>0</v>
      </c>
      <c r="L481" s="49">
        <f t="shared" si="25"/>
        <v>0</v>
      </c>
      <c r="M481" s="49">
        <f t="shared" si="25"/>
        <v>0</v>
      </c>
      <c r="N481" s="49">
        <f t="shared" si="25"/>
        <v>0</v>
      </c>
      <c r="O481" s="49">
        <f t="shared" si="25"/>
        <v>0</v>
      </c>
      <c r="P481" s="49">
        <f t="shared" si="25"/>
        <v>0</v>
      </c>
      <c r="Q481" s="226">
        <f t="shared" si="25"/>
        <v>0</v>
      </c>
      <c r="R481" s="49">
        <f t="shared" si="25"/>
        <v>15.1</v>
      </c>
    </row>
    <row r="482" spans="1:18" ht="45.75" customHeight="1" thickBot="1">
      <c r="A482" s="728" t="s">
        <v>509</v>
      </c>
      <c r="B482" s="729"/>
      <c r="C482" s="729"/>
      <c r="D482" s="729"/>
      <c r="E482" s="821"/>
      <c r="F482" s="49">
        <f>SUM(H482:Q482)</f>
        <v>0</v>
      </c>
      <c r="G482" s="414">
        <f t="shared" si="25"/>
        <v>0</v>
      </c>
      <c r="H482" s="49">
        <f t="shared" si="25"/>
        <v>0</v>
      </c>
      <c r="I482" s="49">
        <f t="shared" si="25"/>
        <v>0</v>
      </c>
      <c r="J482" s="49">
        <f t="shared" si="25"/>
        <v>0</v>
      </c>
      <c r="K482" s="49">
        <f t="shared" si="25"/>
        <v>0</v>
      </c>
      <c r="L482" s="49">
        <f t="shared" si="25"/>
        <v>0</v>
      </c>
      <c r="M482" s="49">
        <f t="shared" si="25"/>
        <v>0</v>
      </c>
      <c r="N482" s="49">
        <f t="shared" si="25"/>
        <v>0</v>
      </c>
      <c r="O482" s="49">
        <f t="shared" si="25"/>
        <v>0</v>
      </c>
      <c r="P482" s="49">
        <f t="shared" si="25"/>
        <v>0</v>
      </c>
      <c r="Q482" s="226">
        <f t="shared" si="25"/>
        <v>0</v>
      </c>
      <c r="R482" s="49">
        <f t="shared" si="25"/>
        <v>35.9</v>
      </c>
    </row>
    <row r="483" spans="1:18" ht="38.25" customHeight="1" thickBot="1">
      <c r="A483" s="719" t="s">
        <v>510</v>
      </c>
      <c r="B483" s="720"/>
      <c r="C483" s="720"/>
      <c r="D483" s="720"/>
      <c r="E483" s="786"/>
      <c r="F483" s="15">
        <f>F480+F481</f>
        <v>0</v>
      </c>
      <c r="G483" s="29">
        <f>G480+G481</f>
        <v>0</v>
      </c>
      <c r="H483" s="15">
        <f>H480+H481</f>
        <v>0</v>
      </c>
      <c r="I483" s="15">
        <f t="shared" ref="I483:Q483" si="26">I480+I481</f>
        <v>0</v>
      </c>
      <c r="J483" s="15">
        <f t="shared" si="26"/>
        <v>0</v>
      </c>
      <c r="K483" s="15">
        <f t="shared" si="26"/>
        <v>0</v>
      </c>
      <c r="L483" s="15">
        <f t="shared" si="26"/>
        <v>0</v>
      </c>
      <c r="M483" s="15">
        <f t="shared" si="26"/>
        <v>0</v>
      </c>
      <c r="N483" s="15">
        <f t="shared" si="26"/>
        <v>0</v>
      </c>
      <c r="O483" s="15">
        <f t="shared" si="26"/>
        <v>0</v>
      </c>
      <c r="P483" s="15">
        <f t="shared" si="26"/>
        <v>0</v>
      </c>
      <c r="Q483" s="357">
        <f t="shared" si="26"/>
        <v>0</v>
      </c>
      <c r="R483" s="15">
        <f>R480+R481</f>
        <v>50.13</v>
      </c>
    </row>
    <row r="484" spans="1:18" ht="35.1" customHeight="1" thickBot="1">
      <c r="A484" s="736" t="s">
        <v>511</v>
      </c>
      <c r="B484" s="816"/>
      <c r="C484" s="816"/>
      <c r="D484" s="816"/>
      <c r="E484" s="817"/>
      <c r="F484" s="548">
        <f>F480+F481+F482</f>
        <v>0</v>
      </c>
      <c r="G484" s="571">
        <f>G480+G481+G482</f>
        <v>0</v>
      </c>
      <c r="H484" s="548">
        <f>H480+H481+H482</f>
        <v>0</v>
      </c>
      <c r="I484" s="548">
        <f t="shared" ref="I484:Q484" si="27">I480+I481+I482</f>
        <v>0</v>
      </c>
      <c r="J484" s="548">
        <f t="shared" si="27"/>
        <v>0</v>
      </c>
      <c r="K484" s="548">
        <f t="shared" si="27"/>
        <v>0</v>
      </c>
      <c r="L484" s="548">
        <f t="shared" si="27"/>
        <v>0</v>
      </c>
      <c r="M484" s="548">
        <f t="shared" si="27"/>
        <v>0</v>
      </c>
      <c r="N484" s="548">
        <f t="shared" si="27"/>
        <v>0</v>
      </c>
      <c r="O484" s="548">
        <f t="shared" si="27"/>
        <v>0</v>
      </c>
      <c r="P484" s="548">
        <f t="shared" si="27"/>
        <v>0</v>
      </c>
      <c r="Q484" s="552">
        <f t="shared" si="27"/>
        <v>0</v>
      </c>
      <c r="R484" s="548">
        <f>R480+R481+R482</f>
        <v>86.03</v>
      </c>
    </row>
    <row r="485" spans="1:18" ht="35.1" customHeight="1" thickBot="1">
      <c r="A485" s="640"/>
      <c r="B485" s="750"/>
      <c r="C485" s="750"/>
      <c r="D485" s="750"/>
      <c r="E485" s="750"/>
      <c r="F485" s="750"/>
      <c r="G485" s="750"/>
      <c r="H485" s="750"/>
      <c r="I485" s="750"/>
      <c r="J485" s="750"/>
      <c r="K485" s="750"/>
      <c r="L485" s="750"/>
      <c r="M485" s="750"/>
      <c r="N485" s="750"/>
      <c r="O485" s="750"/>
      <c r="P485" s="750"/>
      <c r="Q485" s="750"/>
      <c r="R485" s="389"/>
    </row>
    <row r="486" spans="1:18" ht="35.1" customHeight="1" thickBot="1">
      <c r="A486" s="716" t="s">
        <v>512</v>
      </c>
      <c r="B486" s="717"/>
      <c r="C486" s="717"/>
      <c r="D486" s="717"/>
      <c r="E486" s="818"/>
      <c r="F486" s="819"/>
      <c r="G486" s="414">
        <f t="shared" ref="G486:H490" si="28">G480</f>
        <v>0</v>
      </c>
      <c r="H486" s="49">
        <f t="shared" si="28"/>
        <v>0</v>
      </c>
      <c r="I486" s="49">
        <f>I480+H486</f>
        <v>0</v>
      </c>
      <c r="J486" s="49">
        <f t="shared" ref="J486:Q490" si="29">J480+I486</f>
        <v>0</v>
      </c>
      <c r="K486" s="49">
        <f t="shared" si="29"/>
        <v>0</v>
      </c>
      <c r="L486" s="49">
        <f t="shared" si="29"/>
        <v>0</v>
      </c>
      <c r="M486" s="49">
        <f t="shared" si="29"/>
        <v>0</v>
      </c>
      <c r="N486" s="49">
        <f t="shared" si="29"/>
        <v>0</v>
      </c>
      <c r="O486" s="49">
        <f t="shared" si="29"/>
        <v>0</v>
      </c>
      <c r="P486" s="49">
        <f t="shared" si="29"/>
        <v>0</v>
      </c>
      <c r="Q486" s="226">
        <f t="shared" si="29"/>
        <v>0</v>
      </c>
      <c r="R486" s="49">
        <f>R480</f>
        <v>35.03</v>
      </c>
    </row>
    <row r="487" spans="1:18" ht="35.1" customHeight="1" thickBot="1">
      <c r="A487" s="731" t="s">
        <v>513</v>
      </c>
      <c r="B487" s="732"/>
      <c r="C487" s="732"/>
      <c r="D487" s="732"/>
      <c r="E487" s="790"/>
      <c r="F487" s="791"/>
      <c r="G487" s="414">
        <f t="shared" si="28"/>
        <v>0</v>
      </c>
      <c r="H487" s="49">
        <f t="shared" si="28"/>
        <v>0</v>
      </c>
      <c r="I487" s="49">
        <f>I481+H487</f>
        <v>0</v>
      </c>
      <c r="J487" s="49">
        <f t="shared" si="29"/>
        <v>0</v>
      </c>
      <c r="K487" s="49">
        <f t="shared" si="29"/>
        <v>0</v>
      </c>
      <c r="L487" s="49">
        <f t="shared" si="29"/>
        <v>0</v>
      </c>
      <c r="M487" s="49">
        <f t="shared" si="29"/>
        <v>0</v>
      </c>
      <c r="N487" s="49">
        <f t="shared" si="29"/>
        <v>0</v>
      </c>
      <c r="O487" s="49">
        <f t="shared" si="29"/>
        <v>0</v>
      </c>
      <c r="P487" s="49">
        <f t="shared" si="29"/>
        <v>0</v>
      </c>
      <c r="Q487" s="226">
        <f t="shared" si="29"/>
        <v>0</v>
      </c>
      <c r="R487" s="49">
        <f>R481</f>
        <v>15.1</v>
      </c>
    </row>
    <row r="488" spans="1:18" ht="35.1" customHeight="1" thickBot="1">
      <c r="A488" s="728" t="s">
        <v>514</v>
      </c>
      <c r="B488" s="729"/>
      <c r="C488" s="729"/>
      <c r="D488" s="729"/>
      <c r="E488" s="734"/>
      <c r="F488" s="730"/>
      <c r="G488" s="414">
        <f t="shared" si="28"/>
        <v>0</v>
      </c>
      <c r="H488" s="49">
        <f t="shared" si="28"/>
        <v>0</v>
      </c>
      <c r="I488" s="49">
        <f>I482+H488</f>
        <v>0</v>
      </c>
      <c r="J488" s="49">
        <f t="shared" si="29"/>
        <v>0</v>
      </c>
      <c r="K488" s="49">
        <f t="shared" si="29"/>
        <v>0</v>
      </c>
      <c r="L488" s="49">
        <f t="shared" si="29"/>
        <v>0</v>
      </c>
      <c r="M488" s="49">
        <f t="shared" si="29"/>
        <v>0</v>
      </c>
      <c r="N488" s="49">
        <f t="shared" si="29"/>
        <v>0</v>
      </c>
      <c r="O488" s="49">
        <f t="shared" si="29"/>
        <v>0</v>
      </c>
      <c r="P488" s="49">
        <f t="shared" si="29"/>
        <v>0</v>
      </c>
      <c r="Q488" s="226">
        <f t="shared" si="29"/>
        <v>0</v>
      </c>
      <c r="R488" s="49">
        <f>R482</f>
        <v>35.9</v>
      </c>
    </row>
    <row r="489" spans="1:18" ht="35.1" customHeight="1" thickBot="1">
      <c r="A489" s="719" t="s">
        <v>515</v>
      </c>
      <c r="B489" s="720"/>
      <c r="C489" s="720"/>
      <c r="D489" s="720"/>
      <c r="E489" s="780"/>
      <c r="F489" s="781"/>
      <c r="G489" s="29">
        <f t="shared" si="28"/>
        <v>0</v>
      </c>
      <c r="H489" s="15">
        <f t="shared" si="28"/>
        <v>0</v>
      </c>
      <c r="I489" s="4">
        <f>I483+H489</f>
        <v>0</v>
      </c>
      <c r="J489" s="4">
        <f t="shared" si="29"/>
        <v>0</v>
      </c>
      <c r="K489" s="4">
        <f t="shared" si="29"/>
        <v>0</v>
      </c>
      <c r="L489" s="4">
        <f t="shared" si="29"/>
        <v>0</v>
      </c>
      <c r="M489" s="4">
        <f t="shared" si="29"/>
        <v>0</v>
      </c>
      <c r="N489" s="4">
        <f t="shared" si="29"/>
        <v>0</v>
      </c>
      <c r="O489" s="4">
        <f t="shared" si="29"/>
        <v>0</v>
      </c>
      <c r="P489" s="4">
        <f t="shared" si="29"/>
        <v>0</v>
      </c>
      <c r="Q489" s="358">
        <f t="shared" si="29"/>
        <v>0</v>
      </c>
      <c r="R489" s="15">
        <f>R483</f>
        <v>50.13</v>
      </c>
    </row>
    <row r="490" spans="1:18" ht="35.1" customHeight="1" thickBot="1">
      <c r="A490" s="747" t="s">
        <v>516</v>
      </c>
      <c r="B490" s="782"/>
      <c r="C490" s="782"/>
      <c r="D490" s="782"/>
      <c r="E490" s="782"/>
      <c r="F490" s="783"/>
      <c r="G490" s="423">
        <f t="shared" si="28"/>
        <v>0</v>
      </c>
      <c r="H490" s="5">
        <f t="shared" si="28"/>
        <v>0</v>
      </c>
      <c r="I490" s="5">
        <f>I484+H490</f>
        <v>0</v>
      </c>
      <c r="J490" s="5">
        <f t="shared" si="29"/>
        <v>0</v>
      </c>
      <c r="K490" s="5">
        <f t="shared" si="29"/>
        <v>0</v>
      </c>
      <c r="L490" s="5">
        <f t="shared" si="29"/>
        <v>0</v>
      </c>
      <c r="M490" s="5">
        <f t="shared" si="29"/>
        <v>0</v>
      </c>
      <c r="N490" s="5">
        <f t="shared" si="29"/>
        <v>0</v>
      </c>
      <c r="O490" s="5">
        <f t="shared" si="29"/>
        <v>0</v>
      </c>
      <c r="P490" s="5">
        <f t="shared" si="29"/>
        <v>0</v>
      </c>
      <c r="Q490" s="359">
        <f t="shared" si="29"/>
        <v>0</v>
      </c>
      <c r="R490" s="5">
        <f>R484</f>
        <v>86.03</v>
      </c>
    </row>
    <row r="491" spans="1:18" ht="35.1" customHeight="1" thickBot="1">
      <c r="A491" s="640"/>
      <c r="B491" s="750"/>
      <c r="C491" s="750"/>
      <c r="D491" s="750"/>
      <c r="E491" s="750"/>
      <c r="F491" s="750"/>
      <c r="G491" s="750"/>
      <c r="H491" s="750"/>
      <c r="I491" s="750"/>
      <c r="J491" s="750"/>
      <c r="K491" s="750"/>
      <c r="L491" s="750"/>
      <c r="M491" s="750"/>
      <c r="N491" s="750"/>
      <c r="O491" s="750"/>
      <c r="P491" s="750"/>
      <c r="Q491" s="750"/>
      <c r="R491" s="389"/>
    </row>
    <row r="492" spans="1:18" ht="35.1" customHeight="1" thickBot="1">
      <c r="A492" s="722" t="s">
        <v>236</v>
      </c>
      <c r="B492" s="723"/>
      <c r="C492" s="723"/>
      <c r="D492" s="723"/>
      <c r="E492" s="723"/>
      <c r="F492" s="723"/>
      <c r="G492" s="723"/>
      <c r="H492" s="723"/>
      <c r="I492" s="723"/>
      <c r="J492" s="723"/>
      <c r="K492" s="723"/>
      <c r="L492" s="723"/>
      <c r="M492" s="723"/>
      <c r="N492" s="723"/>
      <c r="O492" s="723"/>
      <c r="P492" s="723"/>
      <c r="Q492" s="723"/>
      <c r="R492" s="452"/>
    </row>
    <row r="493" spans="1:18" ht="35.1" customHeight="1" thickBot="1">
      <c r="A493" s="722" t="s">
        <v>237</v>
      </c>
      <c r="B493" s="784"/>
      <c r="C493" s="723"/>
      <c r="D493" s="723"/>
      <c r="E493" s="723"/>
      <c r="F493" s="723"/>
      <c r="G493" s="723"/>
      <c r="H493" s="723"/>
      <c r="I493" s="723"/>
      <c r="J493" s="723"/>
      <c r="K493" s="723"/>
      <c r="L493" s="723"/>
      <c r="M493" s="723"/>
      <c r="N493" s="723"/>
      <c r="O493" s="723"/>
      <c r="P493" s="723"/>
      <c r="Q493" s="723"/>
      <c r="R493" s="389"/>
    </row>
    <row r="494" spans="1:18" s="164" customFormat="1" ht="35.1" customHeight="1">
      <c r="A494" s="665">
        <v>83</v>
      </c>
      <c r="B494" s="536" t="s">
        <v>239</v>
      </c>
      <c r="C494" s="830" t="s">
        <v>15</v>
      </c>
      <c r="D494" s="561" t="s">
        <v>616</v>
      </c>
      <c r="E494" s="665" t="s">
        <v>17</v>
      </c>
      <c r="F494" s="102" t="s">
        <v>18</v>
      </c>
      <c r="G494" s="475">
        <f>R494*J5</f>
        <v>0</v>
      </c>
      <c r="H494" s="173">
        <v>0.34599999999999997</v>
      </c>
      <c r="I494" s="138"/>
      <c r="J494" s="138"/>
      <c r="K494" s="138"/>
      <c r="L494" s="167"/>
      <c r="M494" s="138"/>
      <c r="N494" s="138"/>
      <c r="O494" s="138"/>
      <c r="P494" s="138"/>
      <c r="Q494" s="168"/>
      <c r="R494" s="384">
        <v>0.4</v>
      </c>
    </row>
    <row r="495" spans="1:18" s="164" customFormat="1" ht="35.1" customHeight="1">
      <c r="A495" s="666"/>
      <c r="B495" s="505" t="s">
        <v>240</v>
      </c>
      <c r="C495" s="692"/>
      <c r="D495" s="559"/>
      <c r="E495" s="839"/>
      <c r="F495" s="557" t="s">
        <v>19</v>
      </c>
      <c r="G495" s="476"/>
      <c r="H495" s="169"/>
      <c r="I495" s="139"/>
      <c r="J495" s="139"/>
      <c r="K495" s="139"/>
      <c r="L495" s="139"/>
      <c r="M495" s="139"/>
      <c r="N495" s="139"/>
      <c r="O495" s="139"/>
      <c r="P495" s="139"/>
      <c r="Q495" s="170"/>
      <c r="R495" s="385"/>
    </row>
    <row r="496" spans="1:18" s="164" customFormat="1" ht="35.1" customHeight="1" thickBot="1">
      <c r="A496" s="666"/>
      <c r="B496" s="505" t="s">
        <v>618</v>
      </c>
      <c r="C496" s="692"/>
      <c r="D496" s="562"/>
      <c r="E496" s="839"/>
      <c r="F496" s="125" t="s">
        <v>20</v>
      </c>
      <c r="G496" s="477"/>
      <c r="H496" s="191"/>
      <c r="I496" s="147"/>
      <c r="J496" s="147"/>
      <c r="K496" s="147"/>
      <c r="L496" s="147"/>
      <c r="M496" s="147"/>
      <c r="N496" s="147"/>
      <c r="O496" s="147"/>
      <c r="P496" s="147"/>
      <c r="Q496" s="171"/>
      <c r="R496" s="387"/>
    </row>
    <row r="497" spans="1:18" s="164" customFormat="1" ht="35.1" customHeight="1" thickBot="1">
      <c r="A497" s="667"/>
      <c r="B497" s="560" t="s">
        <v>241</v>
      </c>
      <c r="C497" s="681"/>
      <c r="D497" s="172"/>
      <c r="E497" s="840"/>
      <c r="F497" s="558"/>
      <c r="G497" s="470"/>
      <c r="H497" s="837"/>
      <c r="I497" s="838"/>
      <c r="J497" s="838"/>
      <c r="K497" s="838"/>
      <c r="L497" s="838"/>
      <c r="M497" s="838"/>
      <c r="N497" s="838"/>
      <c r="O497" s="838"/>
      <c r="P497" s="838"/>
      <c r="Q497" s="838"/>
      <c r="R497" s="558"/>
    </row>
    <row r="498" spans="1:18" s="164" customFormat="1" ht="34.5" customHeight="1">
      <c r="A498" s="665">
        <v>84</v>
      </c>
      <c r="B498" s="536" t="s">
        <v>239</v>
      </c>
      <c r="C498" s="830" t="s">
        <v>15</v>
      </c>
      <c r="D498" s="536" t="s">
        <v>416</v>
      </c>
      <c r="E498" s="665" t="s">
        <v>17</v>
      </c>
      <c r="F498" s="102" t="s">
        <v>18</v>
      </c>
      <c r="G498" s="475">
        <f>R498*J5</f>
        <v>0</v>
      </c>
      <c r="H498" s="173">
        <v>0.05</v>
      </c>
      <c r="I498" s="138"/>
      <c r="J498" s="138"/>
      <c r="K498" s="138"/>
      <c r="L498" s="138"/>
      <c r="M498" s="138"/>
      <c r="N498" s="138"/>
      <c r="O498" s="138"/>
      <c r="P498" s="138"/>
      <c r="Q498" s="168"/>
      <c r="R498" s="384">
        <v>0.65</v>
      </c>
    </row>
    <row r="499" spans="1:18" s="164" customFormat="1" ht="35.1" customHeight="1">
      <c r="A499" s="666"/>
      <c r="B499" s="559" t="s">
        <v>242</v>
      </c>
      <c r="C499" s="692"/>
      <c r="D499" s="117"/>
      <c r="E499" s="839"/>
      <c r="F499" s="557" t="s">
        <v>19</v>
      </c>
      <c r="G499" s="476"/>
      <c r="H499" s="169"/>
      <c r="I499" s="139"/>
      <c r="J499" s="139"/>
      <c r="K499" s="139"/>
      <c r="L499" s="139"/>
      <c r="M499" s="139"/>
      <c r="N499" s="139"/>
      <c r="O499" s="139"/>
      <c r="P499" s="139"/>
      <c r="Q499" s="170"/>
      <c r="R499" s="385"/>
    </row>
    <row r="500" spans="1:18" s="164" customFormat="1" ht="35.1" customHeight="1" thickBot="1">
      <c r="A500" s="666"/>
      <c r="B500" s="505" t="s">
        <v>243</v>
      </c>
      <c r="C500" s="692"/>
      <c r="D500" s="562"/>
      <c r="E500" s="839"/>
      <c r="F500" s="125" t="s">
        <v>20</v>
      </c>
      <c r="G500" s="477"/>
      <c r="H500" s="191"/>
      <c r="I500" s="147"/>
      <c r="J500" s="147"/>
      <c r="K500" s="147"/>
      <c r="L500" s="147"/>
      <c r="M500" s="147"/>
      <c r="N500" s="147"/>
      <c r="O500" s="147"/>
      <c r="P500" s="147"/>
      <c r="Q500" s="171"/>
      <c r="R500" s="387"/>
    </row>
    <row r="501" spans="1:18" s="164" customFormat="1" ht="35.1" customHeight="1">
      <c r="A501" s="666"/>
      <c r="B501" s="505" t="s">
        <v>619</v>
      </c>
      <c r="C501" s="692"/>
      <c r="D501" s="694"/>
      <c r="E501" s="839"/>
      <c r="F501" s="664"/>
      <c r="G501" s="461"/>
      <c r="H501" s="632"/>
      <c r="I501" s="828"/>
      <c r="J501" s="828"/>
      <c r="K501" s="828"/>
      <c r="L501" s="828"/>
      <c r="M501" s="828"/>
      <c r="N501" s="828"/>
      <c r="O501" s="828"/>
      <c r="P501" s="828"/>
      <c r="Q501" s="828"/>
      <c r="R501" s="509"/>
    </row>
    <row r="502" spans="1:18" s="164" customFormat="1" ht="35.1" customHeight="1">
      <c r="A502" s="666"/>
      <c r="B502" s="505" t="s">
        <v>244</v>
      </c>
      <c r="C502" s="692"/>
      <c r="D502" s="835"/>
      <c r="E502" s="839"/>
      <c r="F502" s="835"/>
      <c r="G502" s="478"/>
      <c r="H502" s="836"/>
      <c r="I502" s="836"/>
      <c r="J502" s="836"/>
      <c r="K502" s="836"/>
      <c r="L502" s="836"/>
      <c r="M502" s="836"/>
      <c r="N502" s="836"/>
      <c r="O502" s="836"/>
      <c r="P502" s="836"/>
      <c r="Q502" s="836"/>
      <c r="R502" s="528"/>
    </row>
    <row r="503" spans="1:18" s="164" customFormat="1" ht="35.1" customHeight="1" thickBot="1">
      <c r="A503" s="667"/>
      <c r="B503" s="560" t="s">
        <v>245</v>
      </c>
      <c r="C503" s="681"/>
      <c r="D503" s="827"/>
      <c r="E503" s="840"/>
      <c r="F503" s="827"/>
      <c r="G503" s="479"/>
      <c r="H503" s="829"/>
      <c r="I503" s="829"/>
      <c r="J503" s="829"/>
      <c r="K503" s="829"/>
      <c r="L503" s="829"/>
      <c r="M503" s="829"/>
      <c r="N503" s="829"/>
      <c r="O503" s="829"/>
      <c r="P503" s="829"/>
      <c r="Q503" s="829"/>
      <c r="R503" s="529"/>
    </row>
    <row r="504" spans="1:18" s="164" customFormat="1" ht="32.25" customHeight="1">
      <c r="A504" s="665">
        <v>85</v>
      </c>
      <c r="B504" s="536" t="s">
        <v>246</v>
      </c>
      <c r="C504" s="830" t="s">
        <v>24</v>
      </c>
      <c r="D504" s="561" t="s">
        <v>648</v>
      </c>
      <c r="E504" s="696" t="s">
        <v>17</v>
      </c>
      <c r="F504" s="148" t="s">
        <v>18</v>
      </c>
      <c r="G504" s="475">
        <f>R504*J5</f>
        <v>0</v>
      </c>
      <c r="H504" s="173">
        <v>0.61699999999999999</v>
      </c>
      <c r="I504" s="173"/>
      <c r="J504" s="138"/>
      <c r="K504" s="138"/>
      <c r="L504" s="138"/>
      <c r="M504" s="138"/>
      <c r="N504" s="138"/>
      <c r="O504" s="138"/>
      <c r="P504" s="138"/>
      <c r="Q504" s="168"/>
      <c r="R504" s="384">
        <v>1.9</v>
      </c>
    </row>
    <row r="505" spans="1:18" s="164" customFormat="1" ht="30.75" customHeight="1">
      <c r="A505" s="666"/>
      <c r="B505" s="505" t="s">
        <v>247</v>
      </c>
      <c r="C505" s="831"/>
      <c r="D505" s="117"/>
      <c r="E505" s="833"/>
      <c r="F505" s="280" t="s">
        <v>19</v>
      </c>
      <c r="G505" s="476"/>
      <c r="H505" s="169"/>
      <c r="I505" s="169"/>
      <c r="J505" s="139"/>
      <c r="K505" s="139"/>
      <c r="L505" s="139"/>
      <c r="M505" s="139"/>
      <c r="N505" s="139"/>
      <c r="O505" s="139"/>
      <c r="P505" s="139"/>
      <c r="Q505" s="170"/>
      <c r="R505" s="385"/>
    </row>
    <row r="506" spans="1:18" s="164" customFormat="1" ht="30.75" customHeight="1" thickBot="1">
      <c r="A506" s="666"/>
      <c r="B506" s="559" t="s">
        <v>248</v>
      </c>
      <c r="C506" s="831"/>
      <c r="D506" s="133"/>
      <c r="E506" s="833"/>
      <c r="F506" s="174" t="s">
        <v>20</v>
      </c>
      <c r="G506" s="477"/>
      <c r="H506" s="191"/>
      <c r="I506" s="175"/>
      <c r="J506" s="176"/>
      <c r="K506" s="564"/>
      <c r="L506" s="140"/>
      <c r="M506" s="140"/>
      <c r="N506" s="140"/>
      <c r="O506" s="140"/>
      <c r="P506" s="140"/>
      <c r="Q506" s="177"/>
      <c r="R506" s="387"/>
    </row>
    <row r="507" spans="1:18" s="164" customFormat="1" ht="30.75" customHeight="1">
      <c r="A507" s="666"/>
      <c r="B507" s="559" t="s">
        <v>249</v>
      </c>
      <c r="C507" s="831"/>
      <c r="D507" s="694"/>
      <c r="E507" s="833"/>
      <c r="F507" s="664"/>
      <c r="G507" s="461"/>
      <c r="H507" s="632"/>
      <c r="I507" s="828"/>
      <c r="J507" s="828"/>
      <c r="K507" s="828"/>
      <c r="L507" s="828"/>
      <c r="M507" s="828"/>
      <c r="N507" s="828"/>
      <c r="O507" s="828"/>
      <c r="P507" s="828"/>
      <c r="Q507" s="828"/>
      <c r="R507" s="509"/>
    </row>
    <row r="508" spans="1:18" s="164" customFormat="1" ht="42" customHeight="1" thickBot="1">
      <c r="A508" s="667"/>
      <c r="B508" s="560" t="s">
        <v>250</v>
      </c>
      <c r="C508" s="832"/>
      <c r="D508" s="827"/>
      <c r="E508" s="834"/>
      <c r="F508" s="827"/>
      <c r="G508" s="479"/>
      <c r="H508" s="829"/>
      <c r="I508" s="829"/>
      <c r="J508" s="829"/>
      <c r="K508" s="829"/>
      <c r="L508" s="829"/>
      <c r="M508" s="829"/>
      <c r="N508" s="829"/>
      <c r="O508" s="829"/>
      <c r="P508" s="829"/>
      <c r="Q508" s="829"/>
      <c r="R508" s="529"/>
    </row>
    <row r="509" spans="1:18" s="164" customFormat="1" ht="32.25" customHeight="1">
      <c r="A509" s="665">
        <v>86</v>
      </c>
      <c r="B509" s="536" t="s">
        <v>251</v>
      </c>
      <c r="C509" s="830" t="s">
        <v>24</v>
      </c>
      <c r="D509" s="561"/>
      <c r="E509" s="696" t="s">
        <v>451</v>
      </c>
      <c r="F509" s="148" t="s">
        <v>18</v>
      </c>
      <c r="G509" s="456"/>
      <c r="H509" s="173"/>
      <c r="I509" s="173"/>
      <c r="J509" s="138"/>
      <c r="K509" s="138"/>
      <c r="L509" s="138"/>
      <c r="M509" s="138"/>
      <c r="N509" s="138"/>
      <c r="O509" s="138"/>
      <c r="P509" s="138"/>
      <c r="Q509" s="168"/>
      <c r="R509" s="384"/>
    </row>
    <row r="510" spans="1:18" s="164" customFormat="1" ht="30.75" customHeight="1">
      <c r="A510" s="666"/>
      <c r="B510" s="505" t="s">
        <v>252</v>
      </c>
      <c r="C510" s="831"/>
      <c r="D510" s="117"/>
      <c r="E510" s="833"/>
      <c r="F510" s="280" t="s">
        <v>19</v>
      </c>
      <c r="G510" s="468"/>
      <c r="H510" s="169"/>
      <c r="I510" s="169"/>
      <c r="J510" s="139"/>
      <c r="K510" s="139"/>
      <c r="L510" s="139"/>
      <c r="M510" s="139"/>
      <c r="N510" s="139"/>
      <c r="O510" s="139"/>
      <c r="P510" s="139"/>
      <c r="Q510" s="170"/>
      <c r="R510" s="385"/>
    </row>
    <row r="511" spans="1:18" s="164" customFormat="1" ht="30.75" customHeight="1" thickBot="1">
      <c r="A511" s="666"/>
      <c r="B511" s="559" t="s">
        <v>253</v>
      </c>
      <c r="C511" s="831"/>
      <c r="D511" s="133" t="s">
        <v>254</v>
      </c>
      <c r="E511" s="833"/>
      <c r="F511" s="174" t="s">
        <v>20</v>
      </c>
      <c r="G511" s="497">
        <f>R511*J5</f>
        <v>0</v>
      </c>
      <c r="H511" s="191"/>
      <c r="I511" s="175"/>
      <c r="J511" s="176"/>
      <c r="K511" s="564"/>
      <c r="L511" s="140"/>
      <c r="M511" s="140"/>
      <c r="N511" s="140"/>
      <c r="O511" s="140">
        <v>0.34599999999999997</v>
      </c>
      <c r="P511" s="140"/>
      <c r="Q511" s="177"/>
      <c r="R511" s="387">
        <v>1.3</v>
      </c>
    </row>
    <row r="512" spans="1:18" s="164" customFormat="1" ht="30.75" customHeight="1" thickBot="1">
      <c r="A512" s="666"/>
      <c r="B512" s="559"/>
      <c r="C512" s="831"/>
      <c r="D512" s="536"/>
      <c r="E512" s="833"/>
      <c r="F512" s="509"/>
      <c r="G512" s="461"/>
      <c r="H512" s="632"/>
      <c r="I512" s="828"/>
      <c r="J512" s="828"/>
      <c r="K512" s="828"/>
      <c r="L512" s="828"/>
      <c r="M512" s="828"/>
      <c r="N512" s="828"/>
      <c r="O512" s="828"/>
      <c r="P512" s="828"/>
      <c r="Q512" s="828"/>
      <c r="R512" s="509"/>
    </row>
    <row r="513" spans="1:18" s="164" customFormat="1" ht="35.1" customHeight="1">
      <c r="A513" s="665">
        <v>87</v>
      </c>
      <c r="B513" s="299" t="s">
        <v>255</v>
      </c>
      <c r="C513" s="830" t="s">
        <v>73</v>
      </c>
      <c r="D513" s="561"/>
      <c r="E513" s="665" t="s">
        <v>451</v>
      </c>
      <c r="F513" s="148" t="s">
        <v>18</v>
      </c>
      <c r="G513" s="456"/>
      <c r="H513" s="173"/>
      <c r="I513" s="138"/>
      <c r="J513" s="138"/>
      <c r="K513" s="138"/>
      <c r="L513" s="138"/>
      <c r="M513" s="138"/>
      <c r="N513" s="138"/>
      <c r="O513" s="138"/>
      <c r="P513" s="138"/>
      <c r="Q513" s="168"/>
      <c r="R513" s="384"/>
    </row>
    <row r="514" spans="1:18" s="164" customFormat="1" ht="35.1" customHeight="1">
      <c r="A514" s="666"/>
      <c r="B514" s="300" t="s">
        <v>256</v>
      </c>
      <c r="C514" s="844"/>
      <c r="D514" s="559"/>
      <c r="E514" s="666"/>
      <c r="F514" s="280" t="s">
        <v>19</v>
      </c>
      <c r="G514" s="468"/>
      <c r="H514" s="169"/>
      <c r="I514" s="139"/>
      <c r="J514" s="139"/>
      <c r="K514" s="139"/>
      <c r="L514" s="139"/>
      <c r="M514" s="139"/>
      <c r="N514" s="139"/>
      <c r="O514" s="139"/>
      <c r="P514" s="139"/>
      <c r="Q514" s="170"/>
      <c r="R514" s="385"/>
    </row>
    <row r="515" spans="1:18" s="164" customFormat="1" ht="35.1" customHeight="1" thickBot="1">
      <c r="A515" s="666"/>
      <c r="B515" s="300" t="s">
        <v>257</v>
      </c>
      <c r="C515" s="844"/>
      <c r="D515" s="562" t="s">
        <v>55</v>
      </c>
      <c r="E515" s="666"/>
      <c r="F515" s="149" t="s">
        <v>20</v>
      </c>
      <c r="G515" s="469">
        <f>R515*J5</f>
        <v>0</v>
      </c>
      <c r="H515" s="191"/>
      <c r="I515" s="147"/>
      <c r="J515" s="147"/>
      <c r="K515" s="147"/>
      <c r="L515" s="147"/>
      <c r="M515" s="147"/>
      <c r="N515" s="147"/>
      <c r="O515" s="147">
        <v>2E-3</v>
      </c>
      <c r="P515" s="147"/>
      <c r="Q515" s="171"/>
      <c r="R515" s="387">
        <v>0.4</v>
      </c>
    </row>
    <row r="516" spans="1:18" s="164" customFormat="1" ht="50.25" customHeight="1" thickBot="1">
      <c r="A516" s="667"/>
      <c r="B516" s="172" t="s">
        <v>258</v>
      </c>
      <c r="C516" s="845"/>
      <c r="D516" s="172"/>
      <c r="E516" s="667"/>
      <c r="F516" s="558"/>
      <c r="G516" s="470"/>
      <c r="H516" s="837"/>
      <c r="I516" s="837"/>
      <c r="J516" s="837"/>
      <c r="K516" s="837"/>
      <c r="L516" s="837"/>
      <c r="M516" s="837"/>
      <c r="N516" s="837"/>
      <c r="O516" s="837"/>
      <c r="P516" s="837"/>
      <c r="Q516" s="837"/>
      <c r="R516" s="558"/>
    </row>
    <row r="517" spans="1:18" s="164" customFormat="1" ht="35.1" customHeight="1">
      <c r="A517" s="665">
        <v>88</v>
      </c>
      <c r="B517" s="536" t="s">
        <v>259</v>
      </c>
      <c r="C517" s="830" t="s">
        <v>24</v>
      </c>
      <c r="D517" s="536"/>
      <c r="E517" s="665" t="s">
        <v>451</v>
      </c>
      <c r="F517" s="148" t="s">
        <v>18</v>
      </c>
      <c r="G517" s="456"/>
      <c r="H517" s="173"/>
      <c r="I517" s="138"/>
      <c r="J517" s="138"/>
      <c r="K517" s="138"/>
      <c r="L517" s="138"/>
      <c r="M517" s="138"/>
      <c r="N517" s="138"/>
      <c r="O517" s="138"/>
      <c r="P517" s="138"/>
      <c r="Q517" s="168"/>
      <c r="R517" s="384"/>
    </row>
    <row r="518" spans="1:18" s="164" customFormat="1" ht="35.1" customHeight="1">
      <c r="A518" s="666"/>
      <c r="B518" s="559" t="s">
        <v>260</v>
      </c>
      <c r="C518" s="692"/>
      <c r="D518" s="133"/>
      <c r="E518" s="839"/>
      <c r="F518" s="280" t="s">
        <v>19</v>
      </c>
      <c r="G518" s="468"/>
      <c r="H518" s="169"/>
      <c r="I518" s="139"/>
      <c r="J518" s="139"/>
      <c r="K518" s="139"/>
      <c r="L518" s="139"/>
      <c r="M518" s="139"/>
      <c r="N518" s="139"/>
      <c r="O518" s="139"/>
      <c r="P518" s="139"/>
      <c r="Q518" s="170"/>
      <c r="R518" s="385"/>
    </row>
    <row r="519" spans="1:18" s="164" customFormat="1" ht="35.1" customHeight="1" thickBot="1">
      <c r="A519" s="666"/>
      <c r="B519" s="559" t="s">
        <v>261</v>
      </c>
      <c r="C519" s="692"/>
      <c r="D519" s="562" t="s">
        <v>262</v>
      </c>
      <c r="E519" s="839"/>
      <c r="F519" s="149" t="s">
        <v>20</v>
      </c>
      <c r="G519" s="469">
        <f>R519*J5</f>
        <v>0</v>
      </c>
      <c r="H519" s="447"/>
      <c r="I519" s="147"/>
      <c r="J519" s="147"/>
      <c r="K519" s="147"/>
      <c r="L519" s="147"/>
      <c r="M519" s="147"/>
      <c r="N519" s="147"/>
      <c r="O519" s="147">
        <v>0.80600000000000005</v>
      </c>
      <c r="P519" s="147"/>
      <c r="Q519" s="171"/>
      <c r="R519" s="147">
        <v>1.4</v>
      </c>
    </row>
    <row r="520" spans="1:18" s="164" customFormat="1" ht="35.1" customHeight="1" thickBot="1">
      <c r="A520" s="667"/>
      <c r="B520" s="560" t="s">
        <v>263</v>
      </c>
      <c r="C520" s="681"/>
      <c r="D520" s="560"/>
      <c r="E520" s="840"/>
      <c r="F520" s="558"/>
      <c r="G520" s="470"/>
      <c r="H520" s="837"/>
      <c r="I520" s="838"/>
      <c r="J520" s="838"/>
      <c r="K520" s="838"/>
      <c r="L520" s="838"/>
      <c r="M520" s="838"/>
      <c r="N520" s="838"/>
      <c r="O520" s="838"/>
      <c r="P520" s="838"/>
      <c r="Q520" s="838"/>
      <c r="R520" s="558"/>
    </row>
    <row r="521" spans="1:18" s="164" customFormat="1" ht="35.1" customHeight="1">
      <c r="A521" s="665">
        <v>89</v>
      </c>
      <c r="B521" s="536" t="s">
        <v>267</v>
      </c>
      <c r="C521" s="830" t="s">
        <v>24</v>
      </c>
      <c r="D521" s="561"/>
      <c r="E521" s="665" t="s">
        <v>451</v>
      </c>
      <c r="F521" s="102" t="s">
        <v>18</v>
      </c>
      <c r="G521" s="456"/>
      <c r="H521" s="173"/>
      <c r="I521" s="138"/>
      <c r="J521" s="138"/>
      <c r="K521" s="138"/>
      <c r="L521" s="138"/>
      <c r="M521" s="138"/>
      <c r="N521" s="138"/>
      <c r="O521" s="138"/>
      <c r="P521" s="138"/>
      <c r="Q521" s="168"/>
      <c r="R521" s="384"/>
    </row>
    <row r="522" spans="1:18" s="164" customFormat="1" ht="35.1" customHeight="1">
      <c r="A522" s="839"/>
      <c r="B522" s="559" t="s">
        <v>264</v>
      </c>
      <c r="C522" s="831"/>
      <c r="D522" s="117"/>
      <c r="E522" s="839"/>
      <c r="F522" s="557" t="s">
        <v>19</v>
      </c>
      <c r="G522" s="468"/>
      <c r="H522" s="169"/>
      <c r="I522" s="139"/>
      <c r="J522" s="139"/>
      <c r="K522" s="139"/>
      <c r="L522" s="139"/>
      <c r="M522" s="139"/>
      <c r="N522" s="139"/>
      <c r="O522" s="139"/>
      <c r="P522" s="139"/>
      <c r="Q522" s="170"/>
      <c r="R522" s="386"/>
    </row>
    <row r="523" spans="1:18" s="164" customFormat="1" ht="35.1" customHeight="1" thickBot="1">
      <c r="A523" s="839"/>
      <c r="B523" s="559" t="s">
        <v>265</v>
      </c>
      <c r="C523" s="831"/>
      <c r="D523" s="562" t="s">
        <v>268</v>
      </c>
      <c r="E523" s="839"/>
      <c r="F523" s="125" t="s">
        <v>20</v>
      </c>
      <c r="G523" s="469">
        <f>R523*J5</f>
        <v>0</v>
      </c>
      <c r="H523" s="447"/>
      <c r="I523" s="147"/>
      <c r="J523" s="147"/>
      <c r="K523" s="191"/>
      <c r="L523" s="147"/>
      <c r="M523" s="147"/>
      <c r="N523" s="147"/>
      <c r="O523" s="147">
        <v>0.42699999999999999</v>
      </c>
      <c r="P523" s="147"/>
      <c r="Q523" s="171"/>
      <c r="R523" s="453">
        <v>0.56000000000000005</v>
      </c>
    </row>
    <row r="524" spans="1:18" s="164" customFormat="1" ht="34.5" customHeight="1" thickBot="1">
      <c r="A524" s="840"/>
      <c r="B524" s="560" t="s">
        <v>266</v>
      </c>
      <c r="C524" s="832"/>
      <c r="D524" s="560"/>
      <c r="E524" s="840"/>
      <c r="F524" s="558"/>
      <c r="G524" s="480"/>
      <c r="H524" s="846"/>
      <c r="I524" s="838"/>
      <c r="J524" s="838"/>
      <c r="K524" s="838"/>
      <c r="L524" s="838"/>
      <c r="M524" s="838"/>
      <c r="N524" s="838"/>
      <c r="O524" s="838"/>
      <c r="P524" s="838"/>
      <c r="Q524" s="838"/>
      <c r="R524" s="132"/>
    </row>
    <row r="525" spans="1:18" s="164" customFormat="1" ht="35.1" hidden="1" customHeight="1" thickBot="1">
      <c r="A525" s="847" t="s">
        <v>269</v>
      </c>
      <c r="B525" s="848"/>
      <c r="C525" s="848"/>
      <c r="D525" s="848"/>
      <c r="E525" s="849"/>
      <c r="F525" s="179">
        <f>SUM(H525:Q525)</f>
        <v>1.0129999999999999</v>
      </c>
      <c r="G525" s="481">
        <f>G494+G498+G504+G509+G513+G517+G521</f>
        <v>0</v>
      </c>
      <c r="H525" s="179">
        <f>H494+H498+H504+H509+H513+H517+H521</f>
        <v>1.0129999999999999</v>
      </c>
      <c r="I525" s="179">
        <f t="shared" ref="I525:Q525" si="30">I494+I498+I504+I509+I513+I517+I521</f>
        <v>0</v>
      </c>
      <c r="J525" s="179">
        <f t="shared" si="30"/>
        <v>0</v>
      </c>
      <c r="K525" s="179">
        <f t="shared" si="30"/>
        <v>0</v>
      </c>
      <c r="L525" s="179">
        <f t="shared" si="30"/>
        <v>0</v>
      </c>
      <c r="M525" s="179">
        <f t="shared" si="30"/>
        <v>0</v>
      </c>
      <c r="N525" s="179">
        <f t="shared" si="30"/>
        <v>0</v>
      </c>
      <c r="O525" s="179">
        <f t="shared" si="30"/>
        <v>0</v>
      </c>
      <c r="P525" s="179">
        <f t="shared" si="30"/>
        <v>0</v>
      </c>
      <c r="Q525" s="371">
        <f t="shared" si="30"/>
        <v>0</v>
      </c>
      <c r="R525" s="179">
        <f>R494+R498+R504+R509+R513+R517+R521</f>
        <v>2.95</v>
      </c>
    </row>
    <row r="526" spans="1:18" s="164" customFormat="1" ht="35.1" hidden="1" customHeight="1" thickBot="1">
      <c r="A526" s="850" t="s">
        <v>270</v>
      </c>
      <c r="B526" s="851"/>
      <c r="C526" s="851"/>
      <c r="D526" s="851"/>
      <c r="E526" s="852"/>
      <c r="F526" s="179">
        <f>SUM(H526:Q526)</f>
        <v>0</v>
      </c>
      <c r="G526" s="481">
        <f t="shared" ref="G526:R527" si="31">G495+G499+G505+G510+G514+G518+G522</f>
        <v>0</v>
      </c>
      <c r="H526" s="179">
        <f t="shared" si="31"/>
        <v>0</v>
      </c>
      <c r="I526" s="179">
        <f t="shared" si="31"/>
        <v>0</v>
      </c>
      <c r="J526" s="179">
        <f t="shared" si="31"/>
        <v>0</v>
      </c>
      <c r="K526" s="179">
        <f t="shared" si="31"/>
        <v>0</v>
      </c>
      <c r="L526" s="179">
        <f t="shared" si="31"/>
        <v>0</v>
      </c>
      <c r="M526" s="179">
        <f t="shared" si="31"/>
        <v>0</v>
      </c>
      <c r="N526" s="179">
        <f t="shared" si="31"/>
        <v>0</v>
      </c>
      <c r="O526" s="179">
        <f t="shared" si="31"/>
        <v>0</v>
      </c>
      <c r="P526" s="179">
        <f t="shared" si="31"/>
        <v>0</v>
      </c>
      <c r="Q526" s="371">
        <f t="shared" si="31"/>
        <v>0</v>
      </c>
      <c r="R526" s="179">
        <f t="shared" si="31"/>
        <v>0</v>
      </c>
    </row>
    <row r="527" spans="1:18" s="164" customFormat="1" ht="35.1" hidden="1" customHeight="1" thickBot="1">
      <c r="A527" s="863" t="s">
        <v>271</v>
      </c>
      <c r="B527" s="864"/>
      <c r="C527" s="864"/>
      <c r="D527" s="864"/>
      <c r="E527" s="865"/>
      <c r="F527" s="181">
        <f>SUM(H527:Q527)</f>
        <v>1.581</v>
      </c>
      <c r="G527" s="481">
        <f t="shared" si="31"/>
        <v>0</v>
      </c>
      <c r="H527" s="179">
        <f t="shared" si="31"/>
        <v>0</v>
      </c>
      <c r="I527" s="179">
        <f t="shared" si="31"/>
        <v>0</v>
      </c>
      <c r="J527" s="179">
        <f t="shared" si="31"/>
        <v>0</v>
      </c>
      <c r="K527" s="179">
        <f t="shared" si="31"/>
        <v>0</v>
      </c>
      <c r="L527" s="179">
        <f t="shared" si="31"/>
        <v>0</v>
      </c>
      <c r="M527" s="179">
        <f t="shared" si="31"/>
        <v>0</v>
      </c>
      <c r="N527" s="179">
        <f t="shared" si="31"/>
        <v>0</v>
      </c>
      <c r="O527" s="179">
        <f t="shared" si="31"/>
        <v>1.581</v>
      </c>
      <c r="P527" s="179">
        <f t="shared" si="31"/>
        <v>0</v>
      </c>
      <c r="Q527" s="371">
        <f t="shared" si="31"/>
        <v>0</v>
      </c>
      <c r="R527" s="179">
        <f t="shared" si="31"/>
        <v>3.66</v>
      </c>
    </row>
    <row r="528" spans="1:18" s="224" customFormat="1" ht="50.25" hidden="1" customHeight="1" thickBot="1">
      <c r="A528" s="859" t="s">
        <v>620</v>
      </c>
      <c r="B528" s="860"/>
      <c r="C528" s="860"/>
      <c r="D528" s="860"/>
      <c r="E528" s="862"/>
      <c r="F528" s="182">
        <f>SUM(F525:F526)</f>
        <v>1.0129999999999999</v>
      </c>
      <c r="G528" s="189">
        <f>SUM(G525:G526)</f>
        <v>0</v>
      </c>
      <c r="H528" s="182">
        <f>SUM(H525:H526)</f>
        <v>1.0129999999999999</v>
      </c>
      <c r="I528" s="182">
        <f>SUM(I525:I526)</f>
        <v>0</v>
      </c>
      <c r="J528" s="182">
        <f>SUM(J525:J526)</f>
        <v>0</v>
      </c>
      <c r="K528" s="182">
        <f t="shared" ref="K528:Q528" si="32">SUM(K525:K526)</f>
        <v>0</v>
      </c>
      <c r="L528" s="182">
        <f t="shared" si="32"/>
        <v>0</v>
      </c>
      <c r="M528" s="182">
        <f t="shared" si="32"/>
        <v>0</v>
      </c>
      <c r="N528" s="182">
        <f t="shared" si="32"/>
        <v>0</v>
      </c>
      <c r="O528" s="182">
        <f t="shared" si="32"/>
        <v>0</v>
      </c>
      <c r="P528" s="182">
        <f t="shared" si="32"/>
        <v>0</v>
      </c>
      <c r="Q528" s="183">
        <f t="shared" si="32"/>
        <v>0</v>
      </c>
      <c r="R528" s="182">
        <f>SUM(R525:R526)</f>
        <v>2.95</v>
      </c>
    </row>
    <row r="529" spans="1:18" s="224" customFormat="1" ht="54.75" hidden="1" customHeight="1" thickBot="1">
      <c r="A529" s="866" t="s">
        <v>621</v>
      </c>
      <c r="B529" s="867"/>
      <c r="C529" s="867"/>
      <c r="D529" s="867"/>
      <c r="E529" s="868"/>
      <c r="F529" s="184">
        <f>SUM(F525:F527)</f>
        <v>2.5939999999999999</v>
      </c>
      <c r="G529" s="184">
        <f t="shared" ref="G529:R529" si="33">SUM(G525:G527)</f>
        <v>0</v>
      </c>
      <c r="H529" s="184">
        <f t="shared" si="33"/>
        <v>1.0129999999999999</v>
      </c>
      <c r="I529" s="184">
        <f>SUM(I525:I527)</f>
        <v>0</v>
      </c>
      <c r="J529" s="184">
        <f>SUM(J525:J527)</f>
        <v>0</v>
      </c>
      <c r="K529" s="184">
        <f t="shared" si="33"/>
        <v>0</v>
      </c>
      <c r="L529" s="184">
        <f t="shared" si="33"/>
        <v>0</v>
      </c>
      <c r="M529" s="184">
        <f t="shared" si="33"/>
        <v>0</v>
      </c>
      <c r="N529" s="184">
        <f t="shared" si="33"/>
        <v>0</v>
      </c>
      <c r="O529" s="184">
        <f t="shared" si="33"/>
        <v>1.581</v>
      </c>
      <c r="P529" s="184">
        <f t="shared" si="33"/>
        <v>0</v>
      </c>
      <c r="Q529" s="185">
        <f t="shared" si="33"/>
        <v>0</v>
      </c>
      <c r="R529" s="184">
        <f t="shared" si="33"/>
        <v>6.61</v>
      </c>
    </row>
    <row r="530" spans="1:18" s="164" customFormat="1" ht="35.1" hidden="1" customHeight="1" thickBot="1">
      <c r="A530" s="869"/>
      <c r="B530" s="870"/>
      <c r="C530" s="870"/>
      <c r="D530" s="870"/>
      <c r="E530" s="870"/>
      <c r="F530" s="870"/>
      <c r="G530" s="870"/>
      <c r="H530" s="870"/>
      <c r="I530" s="870"/>
      <c r="J530" s="870"/>
      <c r="K530" s="870"/>
      <c r="L530" s="870"/>
      <c r="M530" s="870"/>
      <c r="N530" s="870"/>
      <c r="O530" s="870"/>
      <c r="P530" s="870"/>
      <c r="Q530" s="870"/>
      <c r="R530" s="398"/>
    </row>
    <row r="531" spans="1:18" s="164" customFormat="1" ht="35.1" customHeight="1" thickBot="1">
      <c r="A531" s="847" t="s">
        <v>272</v>
      </c>
      <c r="B531" s="848"/>
      <c r="C531" s="848"/>
      <c r="D531" s="848"/>
      <c r="E531" s="848"/>
      <c r="F531" s="856"/>
      <c r="G531" s="482">
        <f t="shared" ref="G531:G533" si="34">G525</f>
        <v>0</v>
      </c>
      <c r="H531" s="181">
        <f>H525</f>
        <v>1.0129999999999999</v>
      </c>
      <c r="I531" s="181">
        <f t="shared" ref="I531:Q535" si="35">SUM(I525,H531)</f>
        <v>1.0129999999999999</v>
      </c>
      <c r="J531" s="181">
        <f t="shared" si="35"/>
        <v>1.0129999999999999</v>
      </c>
      <c r="K531" s="181">
        <f t="shared" si="35"/>
        <v>1.0129999999999999</v>
      </c>
      <c r="L531" s="181">
        <f t="shared" si="35"/>
        <v>1.0129999999999999</v>
      </c>
      <c r="M531" s="181">
        <f t="shared" si="35"/>
        <v>1.0129999999999999</v>
      </c>
      <c r="N531" s="181">
        <f t="shared" si="35"/>
        <v>1.0129999999999999</v>
      </c>
      <c r="O531" s="181">
        <f t="shared" si="35"/>
        <v>1.0129999999999999</v>
      </c>
      <c r="P531" s="181">
        <f t="shared" si="35"/>
        <v>1.0129999999999999</v>
      </c>
      <c r="Q531" s="181">
        <f t="shared" si="35"/>
        <v>1.0129999999999999</v>
      </c>
      <c r="R531" s="181">
        <f>R525</f>
        <v>2.95</v>
      </c>
    </row>
    <row r="532" spans="1:18" s="164" customFormat="1" ht="35.1" customHeight="1" thickBot="1">
      <c r="A532" s="850" t="s">
        <v>273</v>
      </c>
      <c r="B532" s="851"/>
      <c r="C532" s="851"/>
      <c r="D532" s="851"/>
      <c r="E532" s="851"/>
      <c r="F532" s="857"/>
      <c r="G532" s="482">
        <f t="shared" si="34"/>
        <v>0</v>
      </c>
      <c r="H532" s="181">
        <f>H526</f>
        <v>0</v>
      </c>
      <c r="I532" s="181">
        <f t="shared" si="35"/>
        <v>0</v>
      </c>
      <c r="J532" s="181">
        <f t="shared" si="35"/>
        <v>0</v>
      </c>
      <c r="K532" s="181">
        <f t="shared" si="35"/>
        <v>0</v>
      </c>
      <c r="L532" s="181">
        <f t="shared" si="35"/>
        <v>0</v>
      </c>
      <c r="M532" s="181">
        <f t="shared" si="35"/>
        <v>0</v>
      </c>
      <c r="N532" s="181">
        <f t="shared" si="35"/>
        <v>0</v>
      </c>
      <c r="O532" s="181">
        <f t="shared" si="35"/>
        <v>0</v>
      </c>
      <c r="P532" s="181">
        <f t="shared" si="35"/>
        <v>0</v>
      </c>
      <c r="Q532" s="181">
        <f t="shared" si="35"/>
        <v>0</v>
      </c>
      <c r="R532" s="181">
        <f>R526</f>
        <v>0</v>
      </c>
    </row>
    <row r="533" spans="1:18" s="164" customFormat="1" ht="35.1" customHeight="1" thickBot="1">
      <c r="A533" s="853" t="s">
        <v>274</v>
      </c>
      <c r="B533" s="854"/>
      <c r="C533" s="854"/>
      <c r="D533" s="854"/>
      <c r="E533" s="854"/>
      <c r="F533" s="858"/>
      <c r="G533" s="482">
        <f t="shared" si="34"/>
        <v>0</v>
      </c>
      <c r="H533" s="181">
        <f>H527</f>
        <v>0</v>
      </c>
      <c r="I533" s="181">
        <f t="shared" si="35"/>
        <v>0</v>
      </c>
      <c r="J533" s="181">
        <f t="shared" si="35"/>
        <v>0</v>
      </c>
      <c r="K533" s="181">
        <f t="shared" si="35"/>
        <v>0</v>
      </c>
      <c r="L533" s="181">
        <f t="shared" si="35"/>
        <v>0</v>
      </c>
      <c r="M533" s="181">
        <f t="shared" si="35"/>
        <v>0</v>
      </c>
      <c r="N533" s="181">
        <f t="shared" si="35"/>
        <v>0</v>
      </c>
      <c r="O533" s="181">
        <f t="shared" si="35"/>
        <v>1.581</v>
      </c>
      <c r="P533" s="181">
        <f t="shared" si="35"/>
        <v>1.581</v>
      </c>
      <c r="Q533" s="181">
        <f t="shared" si="35"/>
        <v>1.581</v>
      </c>
      <c r="R533" s="181">
        <f>R527</f>
        <v>3.66</v>
      </c>
    </row>
    <row r="534" spans="1:18" s="224" customFormat="1" ht="57.75" customHeight="1" thickBot="1">
      <c r="A534" s="859" t="s">
        <v>622</v>
      </c>
      <c r="B534" s="860"/>
      <c r="C534" s="860"/>
      <c r="D534" s="860"/>
      <c r="E534" s="861"/>
      <c r="F534" s="862"/>
      <c r="G534" s="189">
        <f>SUM(G531:G532)</f>
        <v>0</v>
      </c>
      <c r="H534" s="182">
        <f>SUM(H531:H532)</f>
        <v>1.0129999999999999</v>
      </c>
      <c r="I534" s="187">
        <f t="shared" si="35"/>
        <v>1.0129999999999999</v>
      </c>
      <c r="J534" s="187">
        <f t="shared" si="35"/>
        <v>1.0129999999999999</v>
      </c>
      <c r="K534" s="187">
        <f t="shared" si="35"/>
        <v>1.0129999999999999</v>
      </c>
      <c r="L534" s="187">
        <f t="shared" si="35"/>
        <v>1.0129999999999999</v>
      </c>
      <c r="M534" s="187">
        <f t="shared" si="35"/>
        <v>1.0129999999999999</v>
      </c>
      <c r="N534" s="187">
        <f t="shared" si="35"/>
        <v>1.0129999999999999</v>
      </c>
      <c r="O534" s="187">
        <f t="shared" si="35"/>
        <v>1.0129999999999999</v>
      </c>
      <c r="P534" s="187">
        <f t="shared" si="35"/>
        <v>1.0129999999999999</v>
      </c>
      <c r="Q534" s="188">
        <f t="shared" si="35"/>
        <v>1.0129999999999999</v>
      </c>
      <c r="R534" s="182">
        <f>SUM(R531:R532)</f>
        <v>2.95</v>
      </c>
    </row>
    <row r="535" spans="1:18" s="224" customFormat="1" ht="77.25" customHeight="1" thickBot="1">
      <c r="A535" s="871" t="s">
        <v>623</v>
      </c>
      <c r="B535" s="872"/>
      <c r="C535" s="872"/>
      <c r="D535" s="872"/>
      <c r="E535" s="872"/>
      <c r="F535" s="873"/>
      <c r="G535" s="184">
        <f>SUM(G531:G533)</f>
        <v>0</v>
      </c>
      <c r="H535" s="189">
        <f>SUM(H531:H533)</f>
        <v>1.0129999999999999</v>
      </c>
      <c r="I535" s="184">
        <f t="shared" si="35"/>
        <v>1.0129999999999999</v>
      </c>
      <c r="J535" s="184">
        <f t="shared" si="35"/>
        <v>1.0129999999999999</v>
      </c>
      <c r="K535" s="184">
        <f t="shared" si="35"/>
        <v>1.0129999999999999</v>
      </c>
      <c r="L535" s="184">
        <f>SUM(L529,K535)</f>
        <v>1.0129999999999999</v>
      </c>
      <c r="M535" s="184">
        <f>SUM(M529,L535)</f>
        <v>1.0129999999999999</v>
      </c>
      <c r="N535" s="184">
        <f>SUM(N529,M535)</f>
        <v>1.0129999999999999</v>
      </c>
      <c r="O535" s="184">
        <f t="shared" si="35"/>
        <v>2.5939999999999999</v>
      </c>
      <c r="P535" s="184">
        <f t="shared" si="35"/>
        <v>2.5939999999999999</v>
      </c>
      <c r="Q535" s="185">
        <f t="shared" si="35"/>
        <v>2.5939999999999999</v>
      </c>
      <c r="R535" s="184">
        <f>SUM(R531:R533)</f>
        <v>6.61</v>
      </c>
    </row>
    <row r="536" spans="1:18" s="164" customFormat="1" thickBot="1">
      <c r="A536" s="874"/>
      <c r="B536" s="875"/>
      <c r="C536" s="875"/>
      <c r="D536" s="875"/>
      <c r="E536" s="875"/>
      <c r="F536" s="875"/>
      <c r="G536" s="870"/>
      <c r="H536" s="870"/>
      <c r="I536" s="870"/>
      <c r="J536" s="870"/>
      <c r="K536" s="870"/>
      <c r="L536" s="870"/>
      <c r="M536" s="870"/>
      <c r="N536" s="870"/>
      <c r="O536" s="870"/>
      <c r="P536" s="870"/>
      <c r="Q536" s="870"/>
      <c r="R536" s="398"/>
    </row>
    <row r="537" spans="1:18" s="164" customFormat="1" ht="42.75" customHeight="1" thickBot="1">
      <c r="A537" s="876" t="s">
        <v>275</v>
      </c>
      <c r="B537" s="877"/>
      <c r="C537" s="877"/>
      <c r="D537" s="877"/>
      <c r="E537" s="877"/>
      <c r="F537" s="877"/>
      <c r="G537" s="877"/>
      <c r="H537" s="877"/>
      <c r="I537" s="877"/>
      <c r="J537" s="877"/>
      <c r="K537" s="877"/>
      <c r="L537" s="877"/>
      <c r="M537" s="877"/>
      <c r="N537" s="877"/>
      <c r="O537" s="877"/>
      <c r="P537" s="877"/>
      <c r="Q537" s="877"/>
      <c r="R537" s="454"/>
    </row>
    <row r="538" spans="1:18" s="164" customFormat="1" ht="35.1" customHeight="1">
      <c r="A538" s="665">
        <v>90</v>
      </c>
      <c r="B538" s="536" t="s">
        <v>277</v>
      </c>
      <c r="C538" s="830" t="s">
        <v>276</v>
      </c>
      <c r="D538" s="536" t="s">
        <v>120</v>
      </c>
      <c r="E538" s="665" t="s">
        <v>17</v>
      </c>
      <c r="F538" s="102" t="s">
        <v>18</v>
      </c>
      <c r="G538" s="456">
        <f>R538*J5</f>
        <v>0</v>
      </c>
      <c r="H538" s="173"/>
      <c r="I538" s="138"/>
      <c r="J538" s="138">
        <v>0.218</v>
      </c>
      <c r="K538" s="138"/>
      <c r="L538" s="138"/>
      <c r="M538" s="138"/>
      <c r="N538" s="138"/>
      <c r="O538" s="138"/>
      <c r="P538" s="138"/>
      <c r="Q538" s="168"/>
      <c r="R538" s="384">
        <v>0.5</v>
      </c>
    </row>
    <row r="539" spans="1:18" s="164" customFormat="1" ht="35.1" customHeight="1">
      <c r="A539" s="666"/>
      <c r="B539" s="567" t="s">
        <v>278</v>
      </c>
      <c r="C539" s="692"/>
      <c r="D539" s="117"/>
      <c r="E539" s="839"/>
      <c r="F539" s="107" t="s">
        <v>19</v>
      </c>
      <c r="G539" s="468"/>
      <c r="H539" s="169"/>
      <c r="I539" s="139"/>
      <c r="J539" s="139"/>
      <c r="K539" s="139"/>
      <c r="L539" s="139"/>
      <c r="M539" s="139"/>
      <c r="N539" s="139"/>
      <c r="O539" s="139"/>
      <c r="P539" s="139"/>
      <c r="Q539" s="170"/>
      <c r="R539" s="385"/>
    </row>
    <row r="540" spans="1:18" s="164" customFormat="1" ht="33" customHeight="1" thickBot="1">
      <c r="A540" s="666"/>
      <c r="B540" s="505" t="s">
        <v>279</v>
      </c>
      <c r="C540" s="692"/>
      <c r="D540" s="562"/>
      <c r="E540" s="839"/>
      <c r="F540" s="125" t="s">
        <v>20</v>
      </c>
      <c r="G540" s="497"/>
      <c r="H540" s="191"/>
      <c r="I540" s="147"/>
      <c r="J540" s="147"/>
      <c r="K540" s="139"/>
      <c r="L540" s="139"/>
      <c r="M540" s="139"/>
      <c r="N540" s="139"/>
      <c r="O540" s="139"/>
      <c r="P540" s="139"/>
      <c r="Q540" s="170"/>
      <c r="R540" s="387"/>
    </row>
    <row r="541" spans="1:18" s="164" customFormat="1" ht="35.1" customHeight="1" thickBot="1">
      <c r="A541" s="667"/>
      <c r="B541" s="560"/>
      <c r="C541" s="681"/>
      <c r="D541" s="560"/>
      <c r="E541" s="840"/>
      <c r="F541" s="558"/>
      <c r="G541" s="470"/>
      <c r="H541" s="837"/>
      <c r="I541" s="838"/>
      <c r="J541" s="838"/>
      <c r="K541" s="838"/>
      <c r="L541" s="838"/>
      <c r="M541" s="838"/>
      <c r="N541" s="838"/>
      <c r="O541" s="838"/>
      <c r="P541" s="838"/>
      <c r="Q541" s="838"/>
      <c r="R541" s="558"/>
    </row>
    <row r="542" spans="1:18" s="164" customFormat="1" ht="35.1" hidden="1" customHeight="1" thickBot="1">
      <c r="A542" s="847" t="s">
        <v>280</v>
      </c>
      <c r="B542" s="848"/>
      <c r="C542" s="848"/>
      <c r="D542" s="848"/>
      <c r="E542" s="849"/>
      <c r="F542" s="179">
        <f>SUM(H542:Q542)</f>
        <v>0.218</v>
      </c>
      <c r="G542" s="481">
        <f>G538</f>
        <v>0</v>
      </c>
      <c r="H542" s="179">
        <f>H538</f>
        <v>0</v>
      </c>
      <c r="I542" s="179">
        <f t="shared" ref="I542:Q542" si="36">I538</f>
        <v>0</v>
      </c>
      <c r="J542" s="179">
        <f t="shared" si="36"/>
        <v>0.218</v>
      </c>
      <c r="K542" s="179">
        <f t="shared" si="36"/>
        <v>0</v>
      </c>
      <c r="L542" s="179">
        <f t="shared" si="36"/>
        <v>0</v>
      </c>
      <c r="M542" s="179">
        <f t="shared" si="36"/>
        <v>0</v>
      </c>
      <c r="N542" s="179">
        <f t="shared" si="36"/>
        <v>0</v>
      </c>
      <c r="O542" s="179">
        <f t="shared" si="36"/>
        <v>0</v>
      </c>
      <c r="P542" s="179">
        <f t="shared" si="36"/>
        <v>0</v>
      </c>
      <c r="Q542" s="371">
        <f t="shared" si="36"/>
        <v>0</v>
      </c>
      <c r="R542" s="179">
        <f>R538</f>
        <v>0.5</v>
      </c>
    </row>
    <row r="543" spans="1:18" s="164" customFormat="1" ht="35.1" hidden="1" customHeight="1" thickBot="1">
      <c r="A543" s="850" t="s">
        <v>281</v>
      </c>
      <c r="B543" s="851"/>
      <c r="C543" s="851"/>
      <c r="D543" s="851"/>
      <c r="E543" s="852"/>
      <c r="F543" s="179">
        <f>SUM(H543:Q543)</f>
        <v>0</v>
      </c>
      <c r="G543" s="481">
        <f t="shared" ref="G543:R544" si="37">G539</f>
        <v>0</v>
      </c>
      <c r="H543" s="179">
        <f t="shared" si="37"/>
        <v>0</v>
      </c>
      <c r="I543" s="179">
        <f t="shared" si="37"/>
        <v>0</v>
      </c>
      <c r="J543" s="179">
        <f t="shared" si="37"/>
        <v>0</v>
      </c>
      <c r="K543" s="179">
        <f t="shared" si="37"/>
        <v>0</v>
      </c>
      <c r="L543" s="179">
        <f t="shared" si="37"/>
        <v>0</v>
      </c>
      <c r="M543" s="179">
        <f t="shared" si="37"/>
        <v>0</v>
      </c>
      <c r="N543" s="179">
        <f t="shared" si="37"/>
        <v>0</v>
      </c>
      <c r="O543" s="179">
        <f t="shared" si="37"/>
        <v>0</v>
      </c>
      <c r="P543" s="179">
        <f t="shared" si="37"/>
        <v>0</v>
      </c>
      <c r="Q543" s="371">
        <f t="shared" si="37"/>
        <v>0</v>
      </c>
      <c r="R543" s="179">
        <f t="shared" si="37"/>
        <v>0</v>
      </c>
    </row>
    <row r="544" spans="1:18" s="164" customFormat="1" ht="35.1" hidden="1" customHeight="1" thickBot="1">
      <c r="A544" s="853" t="s">
        <v>282</v>
      </c>
      <c r="B544" s="854"/>
      <c r="C544" s="854"/>
      <c r="D544" s="854"/>
      <c r="E544" s="855"/>
      <c r="F544" s="181">
        <f>SUM(H544:Q544)</f>
        <v>0</v>
      </c>
      <c r="G544" s="481">
        <f t="shared" si="37"/>
        <v>0</v>
      </c>
      <c r="H544" s="179">
        <f t="shared" si="37"/>
        <v>0</v>
      </c>
      <c r="I544" s="179">
        <f t="shared" si="37"/>
        <v>0</v>
      </c>
      <c r="J544" s="179">
        <f t="shared" si="37"/>
        <v>0</v>
      </c>
      <c r="K544" s="179">
        <f t="shared" si="37"/>
        <v>0</v>
      </c>
      <c r="L544" s="179">
        <f t="shared" si="37"/>
        <v>0</v>
      </c>
      <c r="M544" s="179">
        <f t="shared" si="37"/>
        <v>0</v>
      </c>
      <c r="N544" s="179">
        <f t="shared" si="37"/>
        <v>0</v>
      </c>
      <c r="O544" s="179">
        <f t="shared" si="37"/>
        <v>0</v>
      </c>
      <c r="P544" s="179">
        <f t="shared" si="37"/>
        <v>0</v>
      </c>
      <c r="Q544" s="371">
        <f t="shared" si="37"/>
        <v>0</v>
      </c>
      <c r="R544" s="179">
        <f t="shared" si="37"/>
        <v>0</v>
      </c>
    </row>
    <row r="545" spans="1:18" s="224" customFormat="1" ht="42" hidden="1" customHeight="1" thickBot="1">
      <c r="A545" s="859" t="s">
        <v>624</v>
      </c>
      <c r="B545" s="860"/>
      <c r="C545" s="860"/>
      <c r="D545" s="860"/>
      <c r="E545" s="862"/>
      <c r="F545" s="182">
        <f>SUM(F542:F543)</f>
        <v>0.218</v>
      </c>
      <c r="G545" s="189">
        <f>SUM(G542:G543)</f>
        <v>0</v>
      </c>
      <c r="H545" s="182">
        <f>SUM(H542:H543)</f>
        <v>0</v>
      </c>
      <c r="I545" s="182">
        <f>SUM(I542:I543)</f>
        <v>0</v>
      </c>
      <c r="J545" s="182">
        <f>SUM(J542:J543)</f>
        <v>0.218</v>
      </c>
      <c r="K545" s="182">
        <f t="shared" ref="K545:Q545" si="38">SUM(K542:K543)</f>
        <v>0</v>
      </c>
      <c r="L545" s="182">
        <f t="shared" si="38"/>
        <v>0</v>
      </c>
      <c r="M545" s="182">
        <f t="shared" si="38"/>
        <v>0</v>
      </c>
      <c r="N545" s="182">
        <f t="shared" si="38"/>
        <v>0</v>
      </c>
      <c r="O545" s="182">
        <f t="shared" si="38"/>
        <v>0</v>
      </c>
      <c r="P545" s="182">
        <f t="shared" si="38"/>
        <v>0</v>
      </c>
      <c r="Q545" s="183">
        <f t="shared" si="38"/>
        <v>0</v>
      </c>
      <c r="R545" s="182">
        <f>SUM(R542:R543)</f>
        <v>0.5</v>
      </c>
    </row>
    <row r="546" spans="1:18" s="224" customFormat="1" ht="52.5" hidden="1" customHeight="1" thickBot="1">
      <c r="A546" s="866" t="s">
        <v>625</v>
      </c>
      <c r="B546" s="867"/>
      <c r="C546" s="867"/>
      <c r="D546" s="867"/>
      <c r="E546" s="868"/>
      <c r="F546" s="184">
        <f>SUM(F542:F544)</f>
        <v>0.218</v>
      </c>
      <c r="G546" s="184">
        <f t="shared" ref="G546:R546" si="39">SUM(G542:G544)</f>
        <v>0</v>
      </c>
      <c r="H546" s="184">
        <f t="shared" si="39"/>
        <v>0</v>
      </c>
      <c r="I546" s="184">
        <f t="shared" si="39"/>
        <v>0</v>
      </c>
      <c r="J546" s="184">
        <f t="shared" si="39"/>
        <v>0.218</v>
      </c>
      <c r="K546" s="184">
        <f t="shared" si="39"/>
        <v>0</v>
      </c>
      <c r="L546" s="184">
        <f t="shared" si="39"/>
        <v>0</v>
      </c>
      <c r="M546" s="184">
        <f t="shared" si="39"/>
        <v>0</v>
      </c>
      <c r="N546" s="184">
        <f t="shared" si="39"/>
        <v>0</v>
      </c>
      <c r="O546" s="184">
        <f t="shared" si="39"/>
        <v>0</v>
      </c>
      <c r="P546" s="184">
        <f t="shared" si="39"/>
        <v>0</v>
      </c>
      <c r="Q546" s="185">
        <f t="shared" si="39"/>
        <v>0</v>
      </c>
      <c r="R546" s="184">
        <f t="shared" si="39"/>
        <v>0.5</v>
      </c>
    </row>
    <row r="547" spans="1:18" s="164" customFormat="1" ht="35.1" customHeight="1" thickBot="1">
      <c r="A547" s="533"/>
      <c r="B547" s="534"/>
      <c r="C547" s="190"/>
      <c r="D547" s="534"/>
      <c r="E547" s="534"/>
      <c r="F547" s="534"/>
      <c r="G547" s="483"/>
      <c r="H547" s="534"/>
      <c r="I547" s="534"/>
      <c r="J547" s="534"/>
      <c r="K547" s="534"/>
      <c r="L547" s="534"/>
      <c r="M547" s="534"/>
      <c r="N547" s="534"/>
      <c r="O547" s="534"/>
      <c r="P547" s="534"/>
      <c r="Q547" s="534"/>
      <c r="R547" s="337"/>
    </row>
    <row r="548" spans="1:18" s="164" customFormat="1" ht="35.1" customHeight="1" thickBot="1">
      <c r="A548" s="847" t="s">
        <v>283</v>
      </c>
      <c r="B548" s="848"/>
      <c r="C548" s="848"/>
      <c r="D548" s="848"/>
      <c r="E548" s="848"/>
      <c r="F548" s="856"/>
      <c r="G548" s="482">
        <f t="shared" ref="G548:H550" si="40">G542</f>
        <v>0</v>
      </c>
      <c r="H548" s="181">
        <f t="shared" si="40"/>
        <v>0</v>
      </c>
      <c r="I548" s="181">
        <f t="shared" ref="I548:Q552" si="41">SUM(I542,H548)</f>
        <v>0</v>
      </c>
      <c r="J548" s="181">
        <f t="shared" si="41"/>
        <v>0.218</v>
      </c>
      <c r="K548" s="181">
        <f t="shared" si="41"/>
        <v>0.218</v>
      </c>
      <c r="L548" s="181">
        <f t="shared" si="41"/>
        <v>0.218</v>
      </c>
      <c r="M548" s="181">
        <f t="shared" si="41"/>
        <v>0.218</v>
      </c>
      <c r="N548" s="181">
        <f t="shared" si="41"/>
        <v>0.218</v>
      </c>
      <c r="O548" s="181">
        <f t="shared" si="41"/>
        <v>0.218</v>
      </c>
      <c r="P548" s="181">
        <f t="shared" si="41"/>
        <v>0.218</v>
      </c>
      <c r="Q548" s="186">
        <f t="shared" si="41"/>
        <v>0.218</v>
      </c>
      <c r="R548" s="181">
        <f>R542</f>
        <v>0.5</v>
      </c>
    </row>
    <row r="549" spans="1:18" s="164" customFormat="1" ht="35.1" customHeight="1" thickBot="1">
      <c r="A549" s="850" t="s">
        <v>284</v>
      </c>
      <c r="B549" s="851"/>
      <c r="C549" s="851"/>
      <c r="D549" s="851"/>
      <c r="E549" s="851"/>
      <c r="F549" s="857"/>
      <c r="G549" s="482">
        <f t="shared" si="40"/>
        <v>0</v>
      </c>
      <c r="H549" s="181">
        <f t="shared" si="40"/>
        <v>0</v>
      </c>
      <c r="I549" s="181">
        <f t="shared" si="41"/>
        <v>0</v>
      </c>
      <c r="J549" s="181">
        <f t="shared" si="41"/>
        <v>0</v>
      </c>
      <c r="K549" s="181">
        <f t="shared" si="41"/>
        <v>0</v>
      </c>
      <c r="L549" s="181">
        <f t="shared" si="41"/>
        <v>0</v>
      </c>
      <c r="M549" s="181">
        <f t="shared" si="41"/>
        <v>0</v>
      </c>
      <c r="N549" s="181">
        <f t="shared" si="41"/>
        <v>0</v>
      </c>
      <c r="O549" s="181">
        <f t="shared" si="41"/>
        <v>0</v>
      </c>
      <c r="P549" s="181">
        <f t="shared" si="41"/>
        <v>0</v>
      </c>
      <c r="Q549" s="186">
        <f t="shared" si="41"/>
        <v>0</v>
      </c>
      <c r="R549" s="181">
        <f>R543</f>
        <v>0</v>
      </c>
    </row>
    <row r="550" spans="1:18" s="164" customFormat="1" ht="35.1" customHeight="1" thickBot="1">
      <c r="A550" s="853" t="s">
        <v>285</v>
      </c>
      <c r="B550" s="854"/>
      <c r="C550" s="854"/>
      <c r="D550" s="854"/>
      <c r="E550" s="854"/>
      <c r="F550" s="858"/>
      <c r="G550" s="482">
        <f t="shared" si="40"/>
        <v>0</v>
      </c>
      <c r="H550" s="181">
        <f t="shared" si="40"/>
        <v>0</v>
      </c>
      <c r="I550" s="181">
        <f t="shared" si="41"/>
        <v>0</v>
      </c>
      <c r="J550" s="181">
        <f t="shared" si="41"/>
        <v>0</v>
      </c>
      <c r="K550" s="181">
        <f t="shared" si="41"/>
        <v>0</v>
      </c>
      <c r="L550" s="181">
        <f t="shared" si="41"/>
        <v>0</v>
      </c>
      <c r="M550" s="181">
        <f t="shared" si="41"/>
        <v>0</v>
      </c>
      <c r="N550" s="181">
        <f t="shared" si="41"/>
        <v>0</v>
      </c>
      <c r="O550" s="181">
        <f t="shared" si="41"/>
        <v>0</v>
      </c>
      <c r="P550" s="181">
        <f t="shared" si="41"/>
        <v>0</v>
      </c>
      <c r="Q550" s="186">
        <f t="shared" si="41"/>
        <v>0</v>
      </c>
      <c r="R550" s="181">
        <f>R544</f>
        <v>0</v>
      </c>
    </row>
    <row r="551" spans="1:18" s="224" customFormat="1" ht="72" customHeight="1" thickBot="1">
      <c r="A551" s="859" t="s">
        <v>626</v>
      </c>
      <c r="B551" s="860"/>
      <c r="C551" s="860"/>
      <c r="D551" s="860"/>
      <c r="E551" s="861"/>
      <c r="F551" s="862"/>
      <c r="G551" s="189">
        <f>SUM(G548:G549)</f>
        <v>0</v>
      </c>
      <c r="H551" s="182">
        <f>SUM(H548:H549)</f>
        <v>0</v>
      </c>
      <c r="I551" s="187">
        <f t="shared" si="41"/>
        <v>0</v>
      </c>
      <c r="J551" s="187">
        <f t="shared" si="41"/>
        <v>0.218</v>
      </c>
      <c r="K551" s="187">
        <f t="shared" si="41"/>
        <v>0.218</v>
      </c>
      <c r="L551" s="187">
        <f t="shared" si="41"/>
        <v>0.218</v>
      </c>
      <c r="M551" s="187">
        <f t="shared" si="41"/>
        <v>0.218</v>
      </c>
      <c r="N551" s="187">
        <f t="shared" si="41"/>
        <v>0.218</v>
      </c>
      <c r="O551" s="187">
        <f t="shared" si="41"/>
        <v>0.218</v>
      </c>
      <c r="P551" s="187">
        <f t="shared" si="41"/>
        <v>0.218</v>
      </c>
      <c r="Q551" s="188">
        <f t="shared" si="41"/>
        <v>0.218</v>
      </c>
      <c r="R551" s="182">
        <f>SUM(R548:R549)</f>
        <v>0.5</v>
      </c>
    </row>
    <row r="552" spans="1:18" s="224" customFormat="1" ht="74.25" customHeight="1" thickBot="1">
      <c r="A552" s="871" t="s">
        <v>627</v>
      </c>
      <c r="B552" s="872"/>
      <c r="C552" s="872"/>
      <c r="D552" s="872"/>
      <c r="E552" s="872"/>
      <c r="F552" s="873"/>
      <c r="G552" s="184">
        <f>SUM(G548:G550)</f>
        <v>0</v>
      </c>
      <c r="H552" s="184">
        <f>SUM(H548:H550)</f>
        <v>0</v>
      </c>
      <c r="I552" s="184">
        <f t="shared" si="41"/>
        <v>0</v>
      </c>
      <c r="J552" s="184">
        <f t="shared" si="41"/>
        <v>0.218</v>
      </c>
      <c r="K552" s="184">
        <f t="shared" si="41"/>
        <v>0.218</v>
      </c>
      <c r="L552" s="184">
        <f t="shared" si="41"/>
        <v>0.218</v>
      </c>
      <c r="M552" s="184">
        <f t="shared" si="41"/>
        <v>0.218</v>
      </c>
      <c r="N552" s="184">
        <f t="shared" si="41"/>
        <v>0.218</v>
      </c>
      <c r="O552" s="184">
        <f t="shared" si="41"/>
        <v>0.218</v>
      </c>
      <c r="P552" s="184">
        <f t="shared" si="41"/>
        <v>0.218</v>
      </c>
      <c r="Q552" s="185">
        <f t="shared" si="41"/>
        <v>0.218</v>
      </c>
      <c r="R552" s="184">
        <f>SUM(R548:R550)</f>
        <v>0.5</v>
      </c>
    </row>
    <row r="553" spans="1:18" s="164" customFormat="1" thickBot="1">
      <c r="A553" s="874"/>
      <c r="B553" s="875"/>
      <c r="C553" s="875"/>
      <c r="D553" s="875"/>
      <c r="E553" s="875"/>
      <c r="F553" s="875"/>
      <c r="G553" s="875"/>
      <c r="H553" s="875"/>
      <c r="I553" s="875"/>
      <c r="J553" s="875"/>
      <c r="K553" s="875"/>
      <c r="L553" s="875"/>
      <c r="M553" s="875"/>
      <c r="N553" s="875"/>
      <c r="O553" s="875"/>
      <c r="P553" s="875"/>
      <c r="Q553" s="875"/>
      <c r="R553" s="398"/>
    </row>
    <row r="554" spans="1:18" s="164" customFormat="1" ht="35.1" customHeight="1" thickBot="1">
      <c r="A554" s="876" t="s">
        <v>286</v>
      </c>
      <c r="B554" s="877"/>
      <c r="C554" s="877"/>
      <c r="D554" s="877"/>
      <c r="E554" s="877"/>
      <c r="F554" s="877"/>
      <c r="G554" s="877"/>
      <c r="H554" s="877"/>
      <c r="I554" s="877"/>
      <c r="J554" s="877"/>
      <c r="K554" s="877"/>
      <c r="L554" s="877"/>
      <c r="M554" s="877"/>
      <c r="N554" s="877"/>
      <c r="O554" s="877"/>
      <c r="P554" s="877"/>
      <c r="Q554" s="877"/>
      <c r="R554" s="454"/>
    </row>
    <row r="555" spans="1:18" s="164" customFormat="1" ht="35.1" customHeight="1">
      <c r="A555" s="665">
        <v>91</v>
      </c>
      <c r="B555" s="536" t="s">
        <v>288</v>
      </c>
      <c r="C555" s="830" t="s">
        <v>287</v>
      </c>
      <c r="D555" s="536" t="s">
        <v>193</v>
      </c>
      <c r="E555" s="665" t="s">
        <v>17</v>
      </c>
      <c r="F555" s="102" t="s">
        <v>18</v>
      </c>
      <c r="G555" s="456">
        <f>R555*J5</f>
        <v>0</v>
      </c>
      <c r="H555" s="173"/>
      <c r="I555" s="173">
        <v>0.64200000000000002</v>
      </c>
      <c r="J555" s="138"/>
      <c r="K555" s="138"/>
      <c r="L555" s="138"/>
      <c r="M555" s="138"/>
      <c r="N555" s="138"/>
      <c r="O555" s="138"/>
      <c r="P555" s="138"/>
      <c r="Q555" s="168"/>
      <c r="R555" s="384">
        <v>2.4</v>
      </c>
    </row>
    <row r="556" spans="1:18" s="164" customFormat="1" ht="35.1" customHeight="1">
      <c r="A556" s="666"/>
      <c r="B556" s="505" t="s">
        <v>289</v>
      </c>
      <c r="C556" s="692"/>
      <c r="D556" s="133"/>
      <c r="E556" s="839"/>
      <c r="F556" s="107" t="s">
        <v>19</v>
      </c>
      <c r="G556" s="468"/>
      <c r="H556" s="448"/>
      <c r="I556" s="169"/>
      <c r="J556" s="139"/>
      <c r="K556" s="139"/>
      <c r="L556" s="139"/>
      <c r="M556" s="139"/>
      <c r="N556" s="139"/>
      <c r="O556" s="139"/>
      <c r="P556" s="139"/>
      <c r="Q556" s="170"/>
      <c r="R556" s="399"/>
    </row>
    <row r="557" spans="1:18" s="164" customFormat="1" ht="35.1" customHeight="1" thickBot="1">
      <c r="A557" s="666"/>
      <c r="B557" s="559" t="s">
        <v>290</v>
      </c>
      <c r="C557" s="692"/>
      <c r="D557" s="562"/>
      <c r="E557" s="839"/>
      <c r="F557" s="125" t="s">
        <v>20</v>
      </c>
      <c r="G557" s="497"/>
      <c r="H557" s="449"/>
      <c r="I557" s="191"/>
      <c r="J557" s="147"/>
      <c r="K557" s="147"/>
      <c r="L557" s="147"/>
      <c r="M557" s="147"/>
      <c r="N557" s="147"/>
      <c r="O557" s="147"/>
      <c r="P557" s="147"/>
      <c r="Q557" s="171"/>
      <c r="R557" s="400"/>
    </row>
    <row r="558" spans="1:18" s="164" customFormat="1" ht="35.1" customHeight="1" thickBot="1">
      <c r="A558" s="667"/>
      <c r="B558" s="560" t="s">
        <v>291</v>
      </c>
      <c r="C558" s="681"/>
      <c r="D558" s="560"/>
      <c r="E558" s="840"/>
      <c r="F558" s="192"/>
      <c r="G558" s="484"/>
      <c r="H558" s="878"/>
      <c r="I558" s="631"/>
      <c r="J558" s="631"/>
      <c r="K558" s="631"/>
      <c r="L558" s="631"/>
      <c r="M558" s="631"/>
      <c r="N558" s="631"/>
      <c r="O558" s="631"/>
      <c r="P558" s="631"/>
      <c r="Q558" s="631"/>
      <c r="R558" s="192"/>
    </row>
    <row r="559" spans="1:18" s="164" customFormat="1" ht="35.1" customHeight="1">
      <c r="A559" s="665">
        <v>92</v>
      </c>
      <c r="B559" s="536" t="s">
        <v>292</v>
      </c>
      <c r="C559" s="830" t="s">
        <v>287</v>
      </c>
      <c r="D559" s="536" t="s">
        <v>293</v>
      </c>
      <c r="E559" s="665" t="s">
        <v>17</v>
      </c>
      <c r="F559" s="102" t="s">
        <v>18</v>
      </c>
      <c r="G559" s="456">
        <f>R559*J5</f>
        <v>0</v>
      </c>
      <c r="H559" s="173"/>
      <c r="I559" s="173">
        <v>5.7000000000000002E-2</v>
      </c>
      <c r="J559" s="138"/>
      <c r="K559" s="138"/>
      <c r="L559" s="138"/>
      <c r="M559" s="138"/>
      <c r="N559" s="138"/>
      <c r="O559" s="138"/>
      <c r="P559" s="138"/>
      <c r="Q559" s="168"/>
      <c r="R559" s="384">
        <v>0.5</v>
      </c>
    </row>
    <row r="560" spans="1:18" s="164" customFormat="1" ht="35.1" customHeight="1">
      <c r="A560" s="666"/>
      <c r="B560" s="505" t="s">
        <v>294</v>
      </c>
      <c r="C560" s="692"/>
      <c r="D560" s="133"/>
      <c r="E560" s="839"/>
      <c r="F560" s="107" t="s">
        <v>19</v>
      </c>
      <c r="G560" s="468"/>
      <c r="H560" s="448"/>
      <c r="I560" s="169"/>
      <c r="J560" s="139"/>
      <c r="K560" s="139"/>
      <c r="L560" s="139"/>
      <c r="M560" s="139"/>
      <c r="N560" s="139"/>
      <c r="O560" s="139"/>
      <c r="P560" s="139"/>
      <c r="Q560" s="170"/>
      <c r="R560" s="399"/>
    </row>
    <row r="561" spans="1:18" s="164" customFormat="1" ht="35.1" customHeight="1" thickBot="1">
      <c r="A561" s="666"/>
      <c r="B561" s="559" t="s">
        <v>295</v>
      </c>
      <c r="C561" s="692"/>
      <c r="D561" s="562"/>
      <c r="E561" s="839"/>
      <c r="F561" s="125" t="s">
        <v>20</v>
      </c>
      <c r="G561" s="497"/>
      <c r="H561" s="449"/>
      <c r="I561" s="191"/>
      <c r="J561" s="147"/>
      <c r="K561" s="147"/>
      <c r="L561" s="147"/>
      <c r="M561" s="147"/>
      <c r="N561" s="147"/>
      <c r="O561" s="147"/>
      <c r="P561" s="147"/>
      <c r="Q561" s="171"/>
      <c r="R561" s="400"/>
    </row>
    <row r="562" spans="1:18" s="164" customFormat="1" ht="35.1" customHeight="1" thickBot="1">
      <c r="A562" s="667"/>
      <c r="B562" s="560"/>
      <c r="C562" s="681"/>
      <c r="D562" s="560"/>
      <c r="E562" s="840"/>
      <c r="F562" s="192"/>
      <c r="G562" s="484"/>
      <c r="H562" s="878"/>
      <c r="I562" s="631"/>
      <c r="J562" s="631"/>
      <c r="K562" s="631"/>
      <c r="L562" s="631"/>
      <c r="M562" s="631"/>
      <c r="N562" s="631"/>
      <c r="O562" s="631"/>
      <c r="P562" s="631"/>
      <c r="Q562" s="631"/>
      <c r="R562" s="192"/>
    </row>
    <row r="563" spans="1:18" s="164" customFormat="1" ht="35.1" hidden="1" customHeight="1" thickBot="1">
      <c r="A563" s="847" t="s">
        <v>296</v>
      </c>
      <c r="B563" s="848"/>
      <c r="C563" s="848"/>
      <c r="D563" s="848"/>
      <c r="E563" s="849"/>
      <c r="F563" s="179">
        <f>SUM(H563:Q563)</f>
        <v>0.69900000000000007</v>
      </c>
      <c r="G563" s="481">
        <f t="shared" ref="G563:Q565" si="42">G555+G559</f>
        <v>0</v>
      </c>
      <c r="H563" s="179">
        <f t="shared" si="42"/>
        <v>0</v>
      </c>
      <c r="I563" s="179">
        <f t="shared" si="42"/>
        <v>0.69900000000000007</v>
      </c>
      <c r="J563" s="179">
        <f t="shared" si="42"/>
        <v>0</v>
      </c>
      <c r="K563" s="179">
        <f t="shared" si="42"/>
        <v>0</v>
      </c>
      <c r="L563" s="179">
        <f t="shared" si="42"/>
        <v>0</v>
      </c>
      <c r="M563" s="179">
        <f t="shared" si="42"/>
        <v>0</v>
      </c>
      <c r="N563" s="179">
        <f t="shared" si="42"/>
        <v>0</v>
      </c>
      <c r="O563" s="179">
        <f t="shared" si="42"/>
        <v>0</v>
      </c>
      <c r="P563" s="179">
        <f t="shared" si="42"/>
        <v>0</v>
      </c>
      <c r="Q563" s="371">
        <f t="shared" si="42"/>
        <v>0</v>
      </c>
      <c r="R563" s="179">
        <f>R555+R559</f>
        <v>2.9</v>
      </c>
    </row>
    <row r="564" spans="1:18" s="164" customFormat="1" ht="35.1" hidden="1" customHeight="1" thickBot="1">
      <c r="A564" s="850" t="s">
        <v>297</v>
      </c>
      <c r="B564" s="851"/>
      <c r="C564" s="851"/>
      <c r="D564" s="851"/>
      <c r="E564" s="852"/>
      <c r="F564" s="180">
        <f>SUM(H564:Q564)</f>
        <v>0</v>
      </c>
      <c r="G564" s="481">
        <f t="shared" si="42"/>
        <v>0</v>
      </c>
      <c r="H564" s="179">
        <f t="shared" si="42"/>
        <v>0</v>
      </c>
      <c r="I564" s="179">
        <f t="shared" si="42"/>
        <v>0</v>
      </c>
      <c r="J564" s="179">
        <f t="shared" si="42"/>
        <v>0</v>
      </c>
      <c r="K564" s="179">
        <f t="shared" si="42"/>
        <v>0</v>
      </c>
      <c r="L564" s="179">
        <f t="shared" si="42"/>
        <v>0</v>
      </c>
      <c r="M564" s="179">
        <f t="shared" si="42"/>
        <v>0</v>
      </c>
      <c r="N564" s="179">
        <f t="shared" si="42"/>
        <v>0</v>
      </c>
      <c r="O564" s="179">
        <f t="shared" si="42"/>
        <v>0</v>
      </c>
      <c r="P564" s="179">
        <f t="shared" si="42"/>
        <v>0</v>
      </c>
      <c r="Q564" s="371">
        <f t="shared" si="42"/>
        <v>0</v>
      </c>
      <c r="R564" s="179">
        <f>R556+R560</f>
        <v>0</v>
      </c>
    </row>
    <row r="565" spans="1:18" s="164" customFormat="1" ht="35.1" hidden="1" customHeight="1" thickBot="1">
      <c r="A565" s="853" t="s">
        <v>298</v>
      </c>
      <c r="B565" s="854"/>
      <c r="C565" s="854"/>
      <c r="D565" s="854"/>
      <c r="E565" s="855"/>
      <c r="F565" s="181">
        <f>SUM(H565:Q565)</f>
        <v>0</v>
      </c>
      <c r="G565" s="481">
        <f t="shared" si="42"/>
        <v>0</v>
      </c>
      <c r="H565" s="179">
        <f t="shared" si="42"/>
        <v>0</v>
      </c>
      <c r="I565" s="179">
        <f t="shared" si="42"/>
        <v>0</v>
      </c>
      <c r="J565" s="179">
        <f t="shared" si="42"/>
        <v>0</v>
      </c>
      <c r="K565" s="179">
        <f t="shared" si="42"/>
        <v>0</v>
      </c>
      <c r="L565" s="179">
        <f t="shared" si="42"/>
        <v>0</v>
      </c>
      <c r="M565" s="179">
        <f t="shared" si="42"/>
        <v>0</v>
      </c>
      <c r="N565" s="179">
        <f t="shared" si="42"/>
        <v>0</v>
      </c>
      <c r="O565" s="179">
        <f t="shared" si="42"/>
        <v>0</v>
      </c>
      <c r="P565" s="179">
        <f t="shared" si="42"/>
        <v>0</v>
      </c>
      <c r="Q565" s="371">
        <f t="shared" si="42"/>
        <v>0</v>
      </c>
      <c r="R565" s="179">
        <f>R557+R561</f>
        <v>0</v>
      </c>
    </row>
    <row r="566" spans="1:18" s="224" customFormat="1" ht="57" hidden="1" customHeight="1" thickBot="1">
      <c r="A566" s="859" t="s">
        <v>628</v>
      </c>
      <c r="B566" s="860"/>
      <c r="C566" s="860"/>
      <c r="D566" s="860"/>
      <c r="E566" s="862"/>
      <c r="F566" s="182">
        <f>SUM(F563:F564)</f>
        <v>0.69900000000000007</v>
      </c>
      <c r="G566" s="189">
        <f>SUM(G563:G564)</f>
        <v>0</v>
      </c>
      <c r="H566" s="182">
        <f>SUM(H563:H564)</f>
        <v>0</v>
      </c>
      <c r="I566" s="182">
        <f>SUM(I563:I564)</f>
        <v>0.69900000000000007</v>
      </c>
      <c r="J566" s="182">
        <f>SUM(J563:J564)</f>
        <v>0</v>
      </c>
      <c r="K566" s="182">
        <f t="shared" ref="K566:Q566" si="43">SUM(K563:K564)</f>
        <v>0</v>
      </c>
      <c r="L566" s="182">
        <f t="shared" si="43"/>
        <v>0</v>
      </c>
      <c r="M566" s="182">
        <f t="shared" si="43"/>
        <v>0</v>
      </c>
      <c r="N566" s="182">
        <f t="shared" si="43"/>
        <v>0</v>
      </c>
      <c r="O566" s="182">
        <f t="shared" si="43"/>
        <v>0</v>
      </c>
      <c r="P566" s="182">
        <f t="shared" si="43"/>
        <v>0</v>
      </c>
      <c r="Q566" s="183">
        <f t="shared" si="43"/>
        <v>0</v>
      </c>
      <c r="R566" s="182">
        <f>SUM(R563:R564)</f>
        <v>2.9</v>
      </c>
    </row>
    <row r="567" spans="1:18" s="224" customFormat="1" ht="54.75" hidden="1" customHeight="1" thickBot="1">
      <c r="A567" s="866" t="s">
        <v>629</v>
      </c>
      <c r="B567" s="867"/>
      <c r="C567" s="867"/>
      <c r="D567" s="867"/>
      <c r="E567" s="868"/>
      <c r="F567" s="189">
        <f>SUM(F563:F565)</f>
        <v>0.69900000000000007</v>
      </c>
      <c r="G567" s="189">
        <f t="shared" ref="G567:R567" si="44">SUM(G563:G565)</f>
        <v>0</v>
      </c>
      <c r="H567" s="189">
        <f t="shared" si="44"/>
        <v>0</v>
      </c>
      <c r="I567" s="189">
        <f t="shared" si="44"/>
        <v>0.69900000000000007</v>
      </c>
      <c r="J567" s="189">
        <f t="shared" si="44"/>
        <v>0</v>
      </c>
      <c r="K567" s="189">
        <f t="shared" si="44"/>
        <v>0</v>
      </c>
      <c r="L567" s="189">
        <f t="shared" si="44"/>
        <v>0</v>
      </c>
      <c r="M567" s="189">
        <f t="shared" si="44"/>
        <v>0</v>
      </c>
      <c r="N567" s="189">
        <f t="shared" si="44"/>
        <v>0</v>
      </c>
      <c r="O567" s="189">
        <f t="shared" si="44"/>
        <v>0</v>
      </c>
      <c r="P567" s="189">
        <f t="shared" si="44"/>
        <v>0</v>
      </c>
      <c r="Q567" s="193">
        <f t="shared" si="44"/>
        <v>0</v>
      </c>
      <c r="R567" s="189">
        <f t="shared" si="44"/>
        <v>2.9</v>
      </c>
    </row>
    <row r="568" spans="1:18" s="164" customFormat="1" ht="35.1" customHeight="1" thickBot="1">
      <c r="A568" s="874"/>
      <c r="B568" s="875"/>
      <c r="C568" s="875"/>
      <c r="D568" s="875"/>
      <c r="E568" s="875"/>
      <c r="F568" s="875"/>
      <c r="G568" s="875"/>
      <c r="H568" s="875"/>
      <c r="I568" s="875"/>
      <c r="J568" s="875"/>
      <c r="K568" s="875"/>
      <c r="L568" s="875"/>
      <c r="M568" s="875"/>
      <c r="N568" s="875"/>
      <c r="O568" s="875"/>
      <c r="P568" s="875"/>
      <c r="Q568" s="875"/>
      <c r="R568" s="398"/>
    </row>
    <row r="569" spans="1:18" s="164" customFormat="1" ht="35.1" customHeight="1" thickBot="1">
      <c r="A569" s="847" t="s">
        <v>299</v>
      </c>
      <c r="B569" s="848"/>
      <c r="C569" s="848"/>
      <c r="D569" s="848"/>
      <c r="E569" s="848"/>
      <c r="F569" s="856"/>
      <c r="G569" s="482">
        <f t="shared" ref="G569:H571" si="45">G563</f>
        <v>0</v>
      </c>
      <c r="H569" s="181">
        <f t="shared" si="45"/>
        <v>0</v>
      </c>
      <c r="I569" s="181">
        <f t="shared" ref="I569:Q573" si="46">SUM(I563,H569)</f>
        <v>0.69900000000000007</v>
      </c>
      <c r="J569" s="181">
        <f t="shared" si="46"/>
        <v>0.69900000000000007</v>
      </c>
      <c r="K569" s="181">
        <f t="shared" si="46"/>
        <v>0.69900000000000007</v>
      </c>
      <c r="L569" s="181">
        <f t="shared" si="46"/>
        <v>0.69900000000000007</v>
      </c>
      <c r="M569" s="181">
        <f t="shared" si="46"/>
        <v>0.69900000000000007</v>
      </c>
      <c r="N569" s="181">
        <f t="shared" si="46"/>
        <v>0.69900000000000007</v>
      </c>
      <c r="O569" s="181">
        <f t="shared" si="46"/>
        <v>0.69900000000000007</v>
      </c>
      <c r="P569" s="181">
        <f t="shared" si="46"/>
        <v>0.69900000000000007</v>
      </c>
      <c r="Q569" s="186">
        <f t="shared" si="46"/>
        <v>0.69900000000000007</v>
      </c>
      <c r="R569" s="181">
        <f>R563</f>
        <v>2.9</v>
      </c>
    </row>
    <row r="570" spans="1:18" s="164" customFormat="1" ht="35.1" customHeight="1" thickBot="1">
      <c r="A570" s="850" t="s">
        <v>300</v>
      </c>
      <c r="B570" s="851"/>
      <c r="C570" s="851"/>
      <c r="D570" s="851"/>
      <c r="E570" s="851"/>
      <c r="F570" s="857"/>
      <c r="G570" s="482">
        <f t="shared" si="45"/>
        <v>0</v>
      </c>
      <c r="H570" s="181">
        <f t="shared" si="45"/>
        <v>0</v>
      </c>
      <c r="I570" s="181">
        <f t="shared" si="46"/>
        <v>0</v>
      </c>
      <c r="J570" s="181">
        <f t="shared" si="46"/>
        <v>0</v>
      </c>
      <c r="K570" s="181">
        <f t="shared" si="46"/>
        <v>0</v>
      </c>
      <c r="L570" s="181">
        <f t="shared" si="46"/>
        <v>0</v>
      </c>
      <c r="M570" s="181">
        <f t="shared" si="46"/>
        <v>0</v>
      </c>
      <c r="N570" s="181">
        <f t="shared" si="46"/>
        <v>0</v>
      </c>
      <c r="O570" s="181">
        <f t="shared" si="46"/>
        <v>0</v>
      </c>
      <c r="P570" s="181">
        <f t="shared" si="46"/>
        <v>0</v>
      </c>
      <c r="Q570" s="186">
        <f t="shared" si="46"/>
        <v>0</v>
      </c>
      <c r="R570" s="181">
        <f>R564</f>
        <v>0</v>
      </c>
    </row>
    <row r="571" spans="1:18" s="164" customFormat="1" ht="35.1" customHeight="1" thickBot="1">
      <c r="A571" s="853" t="s">
        <v>301</v>
      </c>
      <c r="B571" s="854"/>
      <c r="C571" s="854"/>
      <c r="D571" s="854"/>
      <c r="E571" s="854"/>
      <c r="F571" s="858"/>
      <c r="G571" s="482">
        <f t="shared" si="45"/>
        <v>0</v>
      </c>
      <c r="H571" s="181">
        <f t="shared" si="45"/>
        <v>0</v>
      </c>
      <c r="I571" s="181">
        <f t="shared" si="46"/>
        <v>0</v>
      </c>
      <c r="J571" s="181">
        <f t="shared" si="46"/>
        <v>0</v>
      </c>
      <c r="K571" s="181">
        <f t="shared" si="46"/>
        <v>0</v>
      </c>
      <c r="L571" s="181">
        <f t="shared" si="46"/>
        <v>0</v>
      </c>
      <c r="M571" s="181">
        <f t="shared" si="46"/>
        <v>0</v>
      </c>
      <c r="N571" s="181">
        <f t="shared" si="46"/>
        <v>0</v>
      </c>
      <c r="O571" s="181">
        <f t="shared" si="46"/>
        <v>0</v>
      </c>
      <c r="P571" s="181">
        <f t="shared" si="46"/>
        <v>0</v>
      </c>
      <c r="Q571" s="186">
        <f t="shared" si="46"/>
        <v>0</v>
      </c>
      <c r="R571" s="181">
        <f>R565</f>
        <v>0</v>
      </c>
    </row>
    <row r="572" spans="1:18" s="224" customFormat="1" ht="64.5" customHeight="1" thickBot="1">
      <c r="A572" s="859" t="s">
        <v>630</v>
      </c>
      <c r="B572" s="860"/>
      <c r="C572" s="860"/>
      <c r="D572" s="860"/>
      <c r="E572" s="861"/>
      <c r="F572" s="862"/>
      <c r="G572" s="189">
        <f>SUM(G569:G570)</f>
        <v>0</v>
      </c>
      <c r="H572" s="182">
        <f>SUM(H569:H570)</f>
        <v>0</v>
      </c>
      <c r="I572" s="187">
        <f t="shared" si="46"/>
        <v>0.69900000000000007</v>
      </c>
      <c r="J572" s="187">
        <f t="shared" si="46"/>
        <v>0.69900000000000007</v>
      </c>
      <c r="K572" s="187">
        <f t="shared" si="46"/>
        <v>0.69900000000000007</v>
      </c>
      <c r="L572" s="187">
        <f t="shared" si="46"/>
        <v>0.69900000000000007</v>
      </c>
      <c r="M572" s="187">
        <f t="shared" si="46"/>
        <v>0.69900000000000007</v>
      </c>
      <c r="N572" s="187">
        <f t="shared" si="46"/>
        <v>0.69900000000000007</v>
      </c>
      <c r="O572" s="187">
        <f t="shared" si="46"/>
        <v>0.69900000000000007</v>
      </c>
      <c r="P572" s="187">
        <f t="shared" si="46"/>
        <v>0.69900000000000007</v>
      </c>
      <c r="Q572" s="188">
        <f t="shared" si="46"/>
        <v>0.69900000000000007</v>
      </c>
      <c r="R572" s="182">
        <f>SUM(R569:R570)</f>
        <v>2.9</v>
      </c>
    </row>
    <row r="573" spans="1:18" s="224" customFormat="1" ht="62.25" customHeight="1" thickBot="1">
      <c r="A573" s="871" t="s">
        <v>631</v>
      </c>
      <c r="B573" s="872"/>
      <c r="C573" s="872"/>
      <c r="D573" s="872"/>
      <c r="E573" s="872"/>
      <c r="F573" s="873"/>
      <c r="G573" s="189">
        <f>SUM(G569:G571)</f>
        <v>0</v>
      </c>
      <c r="H573" s="189">
        <f>SUM(H569:H571)</f>
        <v>0</v>
      </c>
      <c r="I573" s="184">
        <f t="shared" si="46"/>
        <v>0.69900000000000007</v>
      </c>
      <c r="J573" s="184">
        <f t="shared" si="46"/>
        <v>0.69900000000000007</v>
      </c>
      <c r="K573" s="184">
        <f t="shared" si="46"/>
        <v>0.69900000000000007</v>
      </c>
      <c r="L573" s="184">
        <f t="shared" si="46"/>
        <v>0.69900000000000007</v>
      </c>
      <c r="M573" s="184">
        <f t="shared" si="46"/>
        <v>0.69900000000000007</v>
      </c>
      <c r="N573" s="184">
        <f t="shared" si="46"/>
        <v>0.69900000000000007</v>
      </c>
      <c r="O573" s="184">
        <f t="shared" si="46"/>
        <v>0.69900000000000007</v>
      </c>
      <c r="P573" s="184">
        <f t="shared" si="46"/>
        <v>0.69900000000000007</v>
      </c>
      <c r="Q573" s="185">
        <f t="shared" si="46"/>
        <v>0.69900000000000007</v>
      </c>
      <c r="R573" s="189">
        <f>SUM(R569:R571)</f>
        <v>2.9</v>
      </c>
    </row>
    <row r="574" spans="1:18" s="164" customFormat="1" thickBot="1">
      <c r="A574" s="874"/>
      <c r="B574" s="875"/>
      <c r="C574" s="875"/>
      <c r="D574" s="875"/>
      <c r="E574" s="875"/>
      <c r="F574" s="875"/>
      <c r="G574" s="875"/>
      <c r="H574" s="875"/>
      <c r="I574" s="875"/>
      <c r="J574" s="875"/>
      <c r="K574" s="875"/>
      <c r="L574" s="875"/>
      <c r="M574" s="875"/>
      <c r="N574" s="875"/>
      <c r="O574" s="875"/>
      <c r="P574" s="875"/>
      <c r="Q574" s="875"/>
      <c r="R574" s="398"/>
    </row>
    <row r="575" spans="1:18" s="164" customFormat="1" ht="35.1" customHeight="1" thickBot="1">
      <c r="A575" s="876" t="s">
        <v>302</v>
      </c>
      <c r="B575" s="877"/>
      <c r="C575" s="877"/>
      <c r="D575" s="877"/>
      <c r="E575" s="877"/>
      <c r="F575" s="877"/>
      <c r="G575" s="877"/>
      <c r="H575" s="877"/>
      <c r="I575" s="877"/>
      <c r="J575" s="877"/>
      <c r="K575" s="877"/>
      <c r="L575" s="877"/>
      <c r="M575" s="877"/>
      <c r="N575" s="877"/>
      <c r="O575" s="877"/>
      <c r="P575" s="877"/>
      <c r="Q575" s="877"/>
      <c r="R575" s="454"/>
    </row>
    <row r="576" spans="1:18" s="164" customFormat="1" ht="35.1" customHeight="1">
      <c r="A576" s="665">
        <v>93</v>
      </c>
      <c r="B576" s="536" t="s">
        <v>239</v>
      </c>
      <c r="C576" s="830" t="s">
        <v>228</v>
      </c>
      <c r="D576" s="536" t="s">
        <v>417</v>
      </c>
      <c r="E576" s="665" t="s">
        <v>17</v>
      </c>
      <c r="F576" s="102" t="s">
        <v>18</v>
      </c>
      <c r="G576" s="485">
        <f>R576*J5</f>
        <v>0</v>
      </c>
      <c r="H576" s="173">
        <v>0.51500000000000001</v>
      </c>
      <c r="I576" s="138"/>
      <c r="J576" s="138"/>
      <c r="K576" s="138"/>
      <c r="L576" s="138"/>
      <c r="M576" s="138"/>
      <c r="N576" s="138"/>
      <c r="O576" s="138"/>
      <c r="P576" s="138"/>
      <c r="Q576" s="168"/>
      <c r="R576" s="384">
        <v>0.93</v>
      </c>
    </row>
    <row r="577" spans="1:18" s="164" customFormat="1" ht="35.1" customHeight="1">
      <c r="A577" s="666"/>
      <c r="B577" s="505" t="s">
        <v>303</v>
      </c>
      <c r="C577" s="692"/>
      <c r="D577" s="117"/>
      <c r="E577" s="880"/>
      <c r="F577" s="107" t="s">
        <v>19</v>
      </c>
      <c r="G577" s="486"/>
      <c r="H577" s="169"/>
      <c r="I577" s="139"/>
      <c r="J577" s="139"/>
      <c r="K577" s="139"/>
      <c r="L577" s="139"/>
      <c r="M577" s="139"/>
      <c r="N577" s="139"/>
      <c r="O577" s="139"/>
      <c r="P577" s="139"/>
      <c r="Q577" s="170"/>
      <c r="R577" s="385"/>
    </row>
    <row r="578" spans="1:18" s="164" customFormat="1" ht="35.1" customHeight="1" thickBot="1">
      <c r="A578" s="666"/>
      <c r="B578" s="559" t="s">
        <v>304</v>
      </c>
      <c r="C578" s="692"/>
      <c r="D578" s="562"/>
      <c r="E578" s="880"/>
      <c r="F578" s="125" t="s">
        <v>20</v>
      </c>
      <c r="G578" s="487"/>
      <c r="H578" s="146"/>
      <c r="I578" s="147"/>
      <c r="J578" s="147"/>
      <c r="K578" s="147"/>
      <c r="L578" s="147"/>
      <c r="M578" s="147"/>
      <c r="N578" s="147"/>
      <c r="O578" s="147"/>
      <c r="P578" s="147"/>
      <c r="Q578" s="171"/>
      <c r="R578" s="387"/>
    </row>
    <row r="579" spans="1:18" s="164" customFormat="1" ht="35.1" customHeight="1" thickBot="1">
      <c r="A579" s="667"/>
      <c r="B579" s="560"/>
      <c r="C579" s="681"/>
      <c r="D579" s="560"/>
      <c r="E579" s="881"/>
      <c r="F579" s="558"/>
      <c r="G579" s="480"/>
      <c r="H579" s="882"/>
      <c r="I579" s="708"/>
      <c r="J579" s="708"/>
      <c r="K579" s="708"/>
      <c r="L579" s="708"/>
      <c r="M579" s="708"/>
      <c r="N579" s="708"/>
      <c r="O579" s="708"/>
      <c r="P579" s="708"/>
      <c r="Q579" s="708"/>
      <c r="R579" s="558"/>
    </row>
    <row r="580" spans="1:18" s="164" customFormat="1" ht="39.950000000000003" hidden="1" customHeight="1" thickBot="1">
      <c r="A580" s="847" t="s">
        <v>305</v>
      </c>
      <c r="B580" s="848"/>
      <c r="C580" s="848"/>
      <c r="D580" s="848"/>
      <c r="E580" s="849"/>
      <c r="F580" s="179">
        <f>SUM(H580:Q580)</f>
        <v>0.51500000000000001</v>
      </c>
      <c r="G580" s="481">
        <f t="shared" ref="G580:Q582" si="47">G576</f>
        <v>0</v>
      </c>
      <c r="H580" s="179">
        <f t="shared" si="47"/>
        <v>0.51500000000000001</v>
      </c>
      <c r="I580" s="179">
        <f t="shared" si="47"/>
        <v>0</v>
      </c>
      <c r="J580" s="179">
        <f t="shared" si="47"/>
        <v>0</v>
      </c>
      <c r="K580" s="179">
        <f t="shared" si="47"/>
        <v>0</v>
      </c>
      <c r="L580" s="179">
        <f t="shared" si="47"/>
        <v>0</v>
      </c>
      <c r="M580" s="179">
        <f t="shared" si="47"/>
        <v>0</v>
      </c>
      <c r="N580" s="179">
        <f t="shared" si="47"/>
        <v>0</v>
      </c>
      <c r="O580" s="179">
        <f t="shared" si="47"/>
        <v>0</v>
      </c>
      <c r="P580" s="179">
        <f t="shared" si="47"/>
        <v>0</v>
      </c>
      <c r="Q580" s="371">
        <f t="shared" si="47"/>
        <v>0</v>
      </c>
      <c r="R580" s="179">
        <f>R576</f>
        <v>0.93</v>
      </c>
    </row>
    <row r="581" spans="1:18" s="164" customFormat="1" ht="39.950000000000003" hidden="1" customHeight="1" thickBot="1">
      <c r="A581" s="850" t="s">
        <v>306</v>
      </c>
      <c r="B581" s="851"/>
      <c r="C581" s="851"/>
      <c r="D581" s="851"/>
      <c r="E581" s="852"/>
      <c r="F581" s="179">
        <f>SUM(H581:Q581)</f>
        <v>0</v>
      </c>
      <c r="G581" s="481">
        <f t="shared" si="47"/>
        <v>0</v>
      </c>
      <c r="H581" s="179">
        <f t="shared" si="47"/>
        <v>0</v>
      </c>
      <c r="I581" s="179">
        <f t="shared" si="47"/>
        <v>0</v>
      </c>
      <c r="J581" s="179">
        <f t="shared" si="47"/>
        <v>0</v>
      </c>
      <c r="K581" s="179">
        <f t="shared" si="47"/>
        <v>0</v>
      </c>
      <c r="L581" s="179">
        <f t="shared" si="47"/>
        <v>0</v>
      </c>
      <c r="M581" s="179">
        <f t="shared" si="47"/>
        <v>0</v>
      </c>
      <c r="N581" s="179">
        <f t="shared" si="47"/>
        <v>0</v>
      </c>
      <c r="O581" s="179">
        <f t="shared" si="47"/>
        <v>0</v>
      </c>
      <c r="P581" s="179">
        <f t="shared" si="47"/>
        <v>0</v>
      </c>
      <c r="Q581" s="371">
        <f t="shared" si="47"/>
        <v>0</v>
      </c>
      <c r="R581" s="179">
        <f>R577</f>
        <v>0</v>
      </c>
    </row>
    <row r="582" spans="1:18" s="164" customFormat="1" ht="39.950000000000003" hidden="1" customHeight="1" thickBot="1">
      <c r="A582" s="853" t="s">
        <v>307</v>
      </c>
      <c r="B582" s="854"/>
      <c r="C582" s="854"/>
      <c r="D582" s="854"/>
      <c r="E582" s="855"/>
      <c r="F582" s="181">
        <f>SUM(H582:Q582)</f>
        <v>0</v>
      </c>
      <c r="G582" s="481">
        <f t="shared" si="47"/>
        <v>0</v>
      </c>
      <c r="H582" s="179">
        <f t="shared" si="47"/>
        <v>0</v>
      </c>
      <c r="I582" s="179">
        <f t="shared" si="47"/>
        <v>0</v>
      </c>
      <c r="J582" s="179">
        <f t="shared" si="47"/>
        <v>0</v>
      </c>
      <c r="K582" s="179">
        <f t="shared" si="47"/>
        <v>0</v>
      </c>
      <c r="L582" s="179">
        <f t="shared" si="47"/>
        <v>0</v>
      </c>
      <c r="M582" s="179">
        <f t="shared" si="47"/>
        <v>0</v>
      </c>
      <c r="N582" s="179">
        <f t="shared" si="47"/>
        <v>0</v>
      </c>
      <c r="O582" s="179">
        <f t="shared" si="47"/>
        <v>0</v>
      </c>
      <c r="P582" s="179">
        <f t="shared" si="47"/>
        <v>0</v>
      </c>
      <c r="Q582" s="371">
        <f t="shared" si="47"/>
        <v>0</v>
      </c>
      <c r="R582" s="179">
        <f>R578</f>
        <v>0</v>
      </c>
    </row>
    <row r="583" spans="1:18" s="224" customFormat="1" ht="54.75" hidden="1" customHeight="1" thickBot="1">
      <c r="A583" s="859" t="s">
        <v>632</v>
      </c>
      <c r="B583" s="860"/>
      <c r="C583" s="860"/>
      <c r="D583" s="860"/>
      <c r="E583" s="862"/>
      <c r="F583" s="182">
        <f>SUM(F580:F581)</f>
        <v>0.51500000000000001</v>
      </c>
      <c r="G583" s="189">
        <f>SUM(G580:G581)</f>
        <v>0</v>
      </c>
      <c r="H583" s="182">
        <f>SUM(H580:H581)</f>
        <v>0.51500000000000001</v>
      </c>
      <c r="I583" s="182">
        <f>SUM(I580:I581)</f>
        <v>0</v>
      </c>
      <c r="J583" s="182">
        <f>SUM(J580:J581)</f>
        <v>0</v>
      </c>
      <c r="K583" s="182">
        <f t="shared" ref="K583:Q583" si="48">SUM(K580:K581)</f>
        <v>0</v>
      </c>
      <c r="L583" s="182">
        <f t="shared" si="48"/>
        <v>0</v>
      </c>
      <c r="M583" s="182">
        <f t="shared" si="48"/>
        <v>0</v>
      </c>
      <c r="N583" s="182">
        <f t="shared" si="48"/>
        <v>0</v>
      </c>
      <c r="O583" s="182">
        <f t="shared" si="48"/>
        <v>0</v>
      </c>
      <c r="P583" s="182">
        <f t="shared" si="48"/>
        <v>0</v>
      </c>
      <c r="Q583" s="183">
        <f t="shared" si="48"/>
        <v>0</v>
      </c>
      <c r="R583" s="182">
        <f>SUM(R580:R581)</f>
        <v>0.93</v>
      </c>
    </row>
    <row r="584" spans="1:18" s="224" customFormat="1" ht="51.75" hidden="1" customHeight="1" thickBot="1">
      <c r="A584" s="866" t="s">
        <v>633</v>
      </c>
      <c r="B584" s="867"/>
      <c r="C584" s="867"/>
      <c r="D584" s="867"/>
      <c r="E584" s="868"/>
      <c r="F584" s="184">
        <f>SUM(F580:F582)</f>
        <v>0.51500000000000001</v>
      </c>
      <c r="G584" s="184">
        <f t="shared" ref="G584:R584" si="49">SUM(G580:G582)</f>
        <v>0</v>
      </c>
      <c r="H584" s="184">
        <f t="shared" si="49"/>
        <v>0.51500000000000001</v>
      </c>
      <c r="I584" s="184">
        <f t="shared" si="49"/>
        <v>0</v>
      </c>
      <c r="J584" s="184">
        <f t="shared" si="49"/>
        <v>0</v>
      </c>
      <c r="K584" s="184">
        <f t="shared" si="49"/>
        <v>0</v>
      </c>
      <c r="L584" s="184">
        <f t="shared" si="49"/>
        <v>0</v>
      </c>
      <c r="M584" s="184">
        <f t="shared" si="49"/>
        <v>0</v>
      </c>
      <c r="N584" s="184">
        <f t="shared" si="49"/>
        <v>0</v>
      </c>
      <c r="O584" s="184">
        <f t="shared" si="49"/>
        <v>0</v>
      </c>
      <c r="P584" s="184">
        <f t="shared" si="49"/>
        <v>0</v>
      </c>
      <c r="Q584" s="185">
        <f t="shared" si="49"/>
        <v>0</v>
      </c>
      <c r="R584" s="184">
        <f t="shared" si="49"/>
        <v>0.93</v>
      </c>
    </row>
    <row r="585" spans="1:18" s="164" customFormat="1" ht="39.950000000000003" customHeight="1" thickBot="1">
      <c r="A585" s="879"/>
      <c r="B585" s="870"/>
      <c r="C585" s="870"/>
      <c r="D585" s="870"/>
      <c r="E585" s="870"/>
      <c r="F585" s="870"/>
      <c r="G585" s="870"/>
      <c r="H585" s="870"/>
      <c r="I585" s="870"/>
      <c r="J585" s="870"/>
      <c r="K585" s="870"/>
      <c r="L585" s="870"/>
      <c r="M585" s="870"/>
      <c r="N585" s="870"/>
      <c r="O585" s="870"/>
      <c r="P585" s="870"/>
      <c r="Q585" s="870"/>
      <c r="R585" s="398"/>
    </row>
    <row r="586" spans="1:18" s="164" customFormat="1" ht="39.950000000000003" customHeight="1" thickBot="1">
      <c r="A586" s="847" t="s">
        <v>308</v>
      </c>
      <c r="B586" s="848"/>
      <c r="C586" s="848"/>
      <c r="D586" s="848"/>
      <c r="E586" s="848"/>
      <c r="F586" s="856"/>
      <c r="G586" s="482">
        <f t="shared" ref="G586:H588" si="50">G580</f>
        <v>0</v>
      </c>
      <c r="H586" s="181">
        <f t="shared" si="50"/>
        <v>0.51500000000000001</v>
      </c>
      <c r="I586" s="181">
        <f t="shared" ref="I586:Q590" si="51">SUM(I580,H586)</f>
        <v>0.51500000000000001</v>
      </c>
      <c r="J586" s="181">
        <f t="shared" si="51"/>
        <v>0.51500000000000001</v>
      </c>
      <c r="K586" s="181">
        <f t="shared" si="51"/>
        <v>0.51500000000000001</v>
      </c>
      <c r="L586" s="181">
        <f t="shared" si="51"/>
        <v>0.51500000000000001</v>
      </c>
      <c r="M586" s="181">
        <f t="shared" si="51"/>
        <v>0.51500000000000001</v>
      </c>
      <c r="N586" s="181">
        <f t="shared" si="51"/>
        <v>0.51500000000000001</v>
      </c>
      <c r="O586" s="181">
        <f t="shared" si="51"/>
        <v>0.51500000000000001</v>
      </c>
      <c r="P586" s="181">
        <f t="shared" si="51"/>
        <v>0.51500000000000001</v>
      </c>
      <c r="Q586" s="186">
        <f t="shared" si="51"/>
        <v>0.51500000000000001</v>
      </c>
      <c r="R586" s="181">
        <f>R580</f>
        <v>0.93</v>
      </c>
    </row>
    <row r="587" spans="1:18" s="164" customFormat="1" ht="39.950000000000003" customHeight="1" thickBot="1">
      <c r="A587" s="850" t="s">
        <v>309</v>
      </c>
      <c r="B587" s="851"/>
      <c r="C587" s="851"/>
      <c r="D587" s="851"/>
      <c r="E587" s="851"/>
      <c r="F587" s="857"/>
      <c r="G587" s="482">
        <f t="shared" si="50"/>
        <v>0</v>
      </c>
      <c r="H587" s="181">
        <f t="shared" si="50"/>
        <v>0</v>
      </c>
      <c r="I587" s="181">
        <f t="shared" si="51"/>
        <v>0</v>
      </c>
      <c r="J587" s="181">
        <f t="shared" si="51"/>
        <v>0</v>
      </c>
      <c r="K587" s="181">
        <f t="shared" si="51"/>
        <v>0</v>
      </c>
      <c r="L587" s="181">
        <f t="shared" si="51"/>
        <v>0</v>
      </c>
      <c r="M587" s="181">
        <f t="shared" si="51"/>
        <v>0</v>
      </c>
      <c r="N587" s="181">
        <f t="shared" si="51"/>
        <v>0</v>
      </c>
      <c r="O587" s="181">
        <f t="shared" si="51"/>
        <v>0</v>
      </c>
      <c r="P587" s="181">
        <f t="shared" si="51"/>
        <v>0</v>
      </c>
      <c r="Q587" s="186">
        <f t="shared" si="51"/>
        <v>0</v>
      </c>
      <c r="R587" s="181">
        <f>R581</f>
        <v>0</v>
      </c>
    </row>
    <row r="588" spans="1:18" s="164" customFormat="1" ht="39.950000000000003" customHeight="1" thickBot="1">
      <c r="A588" s="853" t="s">
        <v>310</v>
      </c>
      <c r="B588" s="854"/>
      <c r="C588" s="854"/>
      <c r="D588" s="854"/>
      <c r="E588" s="854"/>
      <c r="F588" s="858"/>
      <c r="G588" s="482">
        <f t="shared" si="50"/>
        <v>0</v>
      </c>
      <c r="H588" s="181">
        <f t="shared" si="50"/>
        <v>0</v>
      </c>
      <c r="I588" s="181">
        <f t="shared" si="51"/>
        <v>0</v>
      </c>
      <c r="J588" s="181">
        <f t="shared" si="51"/>
        <v>0</v>
      </c>
      <c r="K588" s="181">
        <f t="shared" si="51"/>
        <v>0</v>
      </c>
      <c r="L588" s="181">
        <f t="shared" si="51"/>
        <v>0</v>
      </c>
      <c r="M588" s="181">
        <f t="shared" si="51"/>
        <v>0</v>
      </c>
      <c r="N588" s="181">
        <f t="shared" si="51"/>
        <v>0</v>
      </c>
      <c r="O588" s="181">
        <f t="shared" si="51"/>
        <v>0</v>
      </c>
      <c r="P588" s="181">
        <f t="shared" si="51"/>
        <v>0</v>
      </c>
      <c r="Q588" s="186">
        <f t="shared" si="51"/>
        <v>0</v>
      </c>
      <c r="R588" s="181">
        <f>R582</f>
        <v>0</v>
      </c>
    </row>
    <row r="589" spans="1:18" s="224" customFormat="1" ht="65.25" customHeight="1" thickBot="1">
      <c r="A589" s="859" t="s">
        <v>634</v>
      </c>
      <c r="B589" s="860"/>
      <c r="C589" s="860"/>
      <c r="D589" s="860"/>
      <c r="E589" s="861"/>
      <c r="F589" s="862"/>
      <c r="G589" s="189">
        <f>SUM(G586:G587)</f>
        <v>0</v>
      </c>
      <c r="H589" s="182">
        <f>SUM(H586:H587)</f>
        <v>0.51500000000000001</v>
      </c>
      <c r="I589" s="187">
        <f t="shared" si="51"/>
        <v>0.51500000000000001</v>
      </c>
      <c r="J589" s="187">
        <f t="shared" si="51"/>
        <v>0.51500000000000001</v>
      </c>
      <c r="K589" s="187">
        <f t="shared" si="51"/>
        <v>0.51500000000000001</v>
      </c>
      <c r="L589" s="187">
        <f t="shared" si="51"/>
        <v>0.51500000000000001</v>
      </c>
      <c r="M589" s="187">
        <f t="shared" si="51"/>
        <v>0.51500000000000001</v>
      </c>
      <c r="N589" s="187">
        <f t="shared" si="51"/>
        <v>0.51500000000000001</v>
      </c>
      <c r="O589" s="187">
        <f t="shared" si="51"/>
        <v>0.51500000000000001</v>
      </c>
      <c r="P589" s="187">
        <f t="shared" si="51"/>
        <v>0.51500000000000001</v>
      </c>
      <c r="Q589" s="188">
        <f t="shared" si="51"/>
        <v>0.51500000000000001</v>
      </c>
      <c r="R589" s="182">
        <f>SUM(R586:R587)</f>
        <v>0.93</v>
      </c>
    </row>
    <row r="590" spans="1:18" s="224" customFormat="1" ht="82.5" customHeight="1" thickBot="1">
      <c r="A590" s="871" t="s">
        <v>635</v>
      </c>
      <c r="B590" s="872"/>
      <c r="C590" s="872"/>
      <c r="D590" s="872"/>
      <c r="E590" s="872"/>
      <c r="F590" s="873"/>
      <c r="G590" s="189">
        <f>SUM(G586:G588)</f>
        <v>0</v>
      </c>
      <c r="H590" s="189">
        <f>SUM(H586:H588)</f>
        <v>0.51500000000000001</v>
      </c>
      <c r="I590" s="184">
        <f t="shared" si="51"/>
        <v>0.51500000000000001</v>
      </c>
      <c r="J590" s="184">
        <f t="shared" si="51"/>
        <v>0.51500000000000001</v>
      </c>
      <c r="K590" s="184">
        <f t="shared" si="51"/>
        <v>0.51500000000000001</v>
      </c>
      <c r="L590" s="184">
        <f t="shared" si="51"/>
        <v>0.51500000000000001</v>
      </c>
      <c r="M590" s="184">
        <f t="shared" si="51"/>
        <v>0.51500000000000001</v>
      </c>
      <c r="N590" s="184">
        <f t="shared" si="51"/>
        <v>0.51500000000000001</v>
      </c>
      <c r="O590" s="184">
        <f t="shared" si="51"/>
        <v>0.51500000000000001</v>
      </c>
      <c r="P590" s="184">
        <f t="shared" si="51"/>
        <v>0.51500000000000001</v>
      </c>
      <c r="Q590" s="185">
        <f t="shared" si="51"/>
        <v>0.51500000000000001</v>
      </c>
      <c r="R590" s="189">
        <f>SUM(R586:R588)</f>
        <v>0.93</v>
      </c>
    </row>
    <row r="591" spans="1:18" s="164" customFormat="1" ht="39.950000000000003" customHeight="1" thickBot="1">
      <c r="A591" s="874"/>
      <c r="B591" s="875"/>
      <c r="C591" s="875"/>
      <c r="D591" s="875"/>
      <c r="E591" s="875"/>
      <c r="F591" s="875"/>
      <c r="G591" s="875"/>
      <c r="H591" s="875"/>
      <c r="I591" s="875"/>
      <c r="J591" s="875"/>
      <c r="K591" s="875"/>
      <c r="L591" s="875"/>
      <c r="M591" s="875"/>
      <c r="N591" s="875"/>
      <c r="O591" s="875"/>
      <c r="P591" s="875"/>
      <c r="Q591" s="875"/>
      <c r="R591" s="398"/>
    </row>
    <row r="592" spans="1:18" s="164" customFormat="1" ht="35.1" customHeight="1" thickBot="1">
      <c r="A592" s="876" t="s">
        <v>311</v>
      </c>
      <c r="B592" s="883"/>
      <c r="C592" s="877"/>
      <c r="D592" s="877"/>
      <c r="E592" s="877"/>
      <c r="F592" s="877"/>
      <c r="G592" s="877"/>
      <c r="H592" s="877"/>
      <c r="I592" s="877"/>
      <c r="J592" s="877"/>
      <c r="K592" s="877"/>
      <c r="L592" s="877"/>
      <c r="M592" s="877"/>
      <c r="N592" s="877"/>
      <c r="O592" s="877"/>
      <c r="P592" s="877"/>
      <c r="Q592" s="877"/>
      <c r="R592" s="454"/>
    </row>
    <row r="593" spans="1:18" s="164" customFormat="1" ht="34.5" customHeight="1">
      <c r="A593" s="682">
        <v>94</v>
      </c>
      <c r="B593" s="536" t="s">
        <v>313</v>
      </c>
      <c r="C593" s="884" t="s">
        <v>176</v>
      </c>
      <c r="D593" s="536" t="s">
        <v>94</v>
      </c>
      <c r="E593" s="665" t="s">
        <v>451</v>
      </c>
      <c r="F593" s="102" t="s">
        <v>18</v>
      </c>
      <c r="G593" s="456"/>
      <c r="H593" s="173"/>
      <c r="I593" s="98"/>
      <c r="J593" s="138"/>
      <c r="K593" s="138"/>
      <c r="L593" s="138"/>
      <c r="M593" s="138"/>
      <c r="N593" s="138"/>
      <c r="O593" s="138"/>
      <c r="P593" s="138"/>
      <c r="Q593" s="168"/>
      <c r="R593" s="384"/>
    </row>
    <row r="594" spans="1:18" s="164" customFormat="1" ht="35.1" customHeight="1">
      <c r="A594" s="683"/>
      <c r="B594" s="505" t="s">
        <v>312</v>
      </c>
      <c r="C594" s="885"/>
      <c r="D594" s="117"/>
      <c r="E594" s="835"/>
      <c r="F594" s="107" t="s">
        <v>19</v>
      </c>
      <c r="G594" s="468"/>
      <c r="H594" s="169"/>
      <c r="I594" s="140"/>
      <c r="J594" s="139"/>
      <c r="K594" s="139"/>
      <c r="L594" s="139"/>
      <c r="M594" s="139"/>
      <c r="N594" s="139"/>
      <c r="O594" s="139"/>
      <c r="P594" s="139"/>
      <c r="Q594" s="170"/>
      <c r="R594" s="385"/>
    </row>
    <row r="595" spans="1:18" s="164" customFormat="1" ht="35.1" customHeight="1" thickBot="1">
      <c r="A595" s="683"/>
      <c r="B595" s="559" t="s">
        <v>636</v>
      </c>
      <c r="C595" s="885"/>
      <c r="D595" s="560"/>
      <c r="E595" s="835"/>
      <c r="F595" s="125" t="s">
        <v>20</v>
      </c>
      <c r="G595" s="497">
        <f>R595*J5</f>
        <v>0</v>
      </c>
      <c r="H595" s="191"/>
      <c r="I595" s="147"/>
      <c r="J595" s="147"/>
      <c r="K595" s="147"/>
      <c r="L595" s="147"/>
      <c r="M595" s="147"/>
      <c r="N595" s="147"/>
      <c r="O595" s="147"/>
      <c r="P595" s="147">
        <v>0.11600000000000001</v>
      </c>
      <c r="Q595" s="171"/>
      <c r="R595" s="387">
        <v>1</v>
      </c>
    </row>
    <row r="596" spans="1:18" s="164" customFormat="1" ht="35.1" customHeight="1" thickBot="1">
      <c r="A596" s="683"/>
      <c r="B596" s="559" t="s">
        <v>637</v>
      </c>
      <c r="C596" s="885"/>
      <c r="D596" s="536"/>
      <c r="E596" s="835"/>
      <c r="F596" s="509"/>
      <c r="G596" s="461"/>
      <c r="H596" s="632"/>
      <c r="I596" s="632"/>
      <c r="J596" s="632"/>
      <c r="K596" s="632"/>
      <c r="L596" s="632"/>
      <c r="M596" s="632"/>
      <c r="N596" s="632"/>
      <c r="O596" s="632"/>
      <c r="P596" s="632"/>
      <c r="Q596" s="632"/>
      <c r="R596" s="509"/>
    </row>
    <row r="597" spans="1:18" s="164" customFormat="1" ht="34.5" customHeight="1">
      <c r="A597" s="682">
        <v>95</v>
      </c>
      <c r="B597" s="536" t="s">
        <v>313</v>
      </c>
      <c r="C597" s="886" t="s">
        <v>180</v>
      </c>
      <c r="D597" s="536" t="s">
        <v>187</v>
      </c>
      <c r="E597" s="665" t="s">
        <v>17</v>
      </c>
      <c r="F597" s="102" t="s">
        <v>18</v>
      </c>
      <c r="G597" s="456"/>
      <c r="H597" s="173"/>
      <c r="I597" s="138"/>
      <c r="J597" s="138"/>
      <c r="K597" s="138"/>
      <c r="L597" s="138"/>
      <c r="M597" s="138"/>
      <c r="N597" s="138"/>
      <c r="O597" s="138"/>
      <c r="P597" s="138"/>
      <c r="Q597" s="168"/>
      <c r="R597" s="384"/>
    </row>
    <row r="598" spans="1:18" s="164" customFormat="1" ht="35.1" customHeight="1">
      <c r="A598" s="683"/>
      <c r="B598" s="505" t="s">
        <v>314</v>
      </c>
      <c r="C598" s="669"/>
      <c r="D598" s="117"/>
      <c r="E598" s="835"/>
      <c r="F598" s="107" t="s">
        <v>19</v>
      </c>
      <c r="G598" s="468">
        <f>R598*J5</f>
        <v>0</v>
      </c>
      <c r="H598" s="169"/>
      <c r="I598" s="139"/>
      <c r="J598" s="139"/>
      <c r="K598" s="139"/>
      <c r="L598" s="139">
        <v>0.69099999999999995</v>
      </c>
      <c r="M598" s="139"/>
      <c r="N598" s="139"/>
      <c r="O598" s="139"/>
      <c r="P598" s="139"/>
      <c r="Q598" s="170"/>
      <c r="R598" s="385">
        <v>1.25</v>
      </c>
    </row>
    <row r="599" spans="1:18" s="164" customFormat="1" ht="35.1" customHeight="1" thickBot="1">
      <c r="A599" s="683"/>
      <c r="B599" s="559" t="s">
        <v>315</v>
      </c>
      <c r="C599" s="669"/>
      <c r="D599" s="560"/>
      <c r="E599" s="835"/>
      <c r="F599" s="125" t="s">
        <v>20</v>
      </c>
      <c r="G599" s="497"/>
      <c r="H599" s="191"/>
      <c r="I599" s="147"/>
      <c r="J599" s="147"/>
      <c r="K599" s="147"/>
      <c r="L599" s="147"/>
      <c r="M599" s="147"/>
      <c r="N599" s="147"/>
      <c r="O599" s="147"/>
      <c r="P599" s="147"/>
      <c r="Q599" s="171"/>
      <c r="R599" s="387"/>
    </row>
    <row r="600" spans="1:18" s="164" customFormat="1" ht="35.1" customHeight="1" thickBot="1">
      <c r="A600" s="684"/>
      <c r="B600" s="560" t="s">
        <v>316</v>
      </c>
      <c r="C600" s="670"/>
      <c r="D600" s="120"/>
      <c r="E600" s="827"/>
      <c r="F600" s="132"/>
      <c r="G600" s="471"/>
      <c r="H600" s="837"/>
      <c r="I600" s="837"/>
      <c r="J600" s="837"/>
      <c r="K600" s="837"/>
      <c r="L600" s="837"/>
      <c r="M600" s="837"/>
      <c r="N600" s="837"/>
      <c r="O600" s="837"/>
      <c r="P600" s="837"/>
      <c r="Q600" s="837"/>
      <c r="R600" s="132"/>
    </row>
    <row r="601" spans="1:18" s="164" customFormat="1" ht="35.1" customHeight="1">
      <c r="A601" s="665">
        <v>96</v>
      </c>
      <c r="B601" s="536" t="s">
        <v>317</v>
      </c>
      <c r="C601" s="668" t="s">
        <v>318</v>
      </c>
      <c r="D601" s="536"/>
      <c r="E601" s="665" t="s">
        <v>451</v>
      </c>
      <c r="F601" s="102" t="s">
        <v>18</v>
      </c>
      <c r="G601" s="456"/>
      <c r="H601" s="173"/>
      <c r="I601" s="138"/>
      <c r="J601" s="138"/>
      <c r="K601" s="138"/>
      <c r="L601" s="138"/>
      <c r="M601" s="138"/>
      <c r="N601" s="138"/>
      <c r="O601" s="138"/>
      <c r="P601" s="138"/>
      <c r="Q601" s="168"/>
      <c r="R601" s="384"/>
    </row>
    <row r="602" spans="1:18" s="164" customFormat="1" ht="35.1" customHeight="1">
      <c r="A602" s="666"/>
      <c r="B602" s="559" t="s">
        <v>319</v>
      </c>
      <c r="C602" s="692"/>
      <c r="D602" s="133"/>
      <c r="E602" s="835"/>
      <c r="F602" s="107" t="s">
        <v>19</v>
      </c>
      <c r="G602" s="468"/>
      <c r="H602" s="178"/>
      <c r="I602" s="140"/>
      <c r="J602" s="140"/>
      <c r="K602" s="140"/>
      <c r="L602" s="140"/>
      <c r="M602" s="140"/>
      <c r="N602" s="140"/>
      <c r="O602" s="140"/>
      <c r="P602" s="140"/>
      <c r="Q602" s="177"/>
      <c r="R602" s="386"/>
    </row>
    <row r="603" spans="1:18" s="164" customFormat="1" ht="35.1" customHeight="1" thickBot="1">
      <c r="A603" s="666"/>
      <c r="B603" s="505" t="s">
        <v>320</v>
      </c>
      <c r="C603" s="692"/>
      <c r="D603" s="562" t="s">
        <v>238</v>
      </c>
      <c r="E603" s="835"/>
      <c r="F603" s="125" t="s">
        <v>20</v>
      </c>
      <c r="G603" s="497">
        <f>R603*J5</f>
        <v>0</v>
      </c>
      <c r="H603" s="191"/>
      <c r="I603" s="147"/>
      <c r="J603" s="147"/>
      <c r="K603" s="147"/>
      <c r="L603" s="147"/>
      <c r="M603" s="147"/>
      <c r="N603" s="147"/>
      <c r="O603" s="147"/>
      <c r="P603" s="147">
        <v>0</v>
      </c>
      <c r="Q603" s="171"/>
      <c r="R603" s="387">
        <v>0.48</v>
      </c>
    </row>
    <row r="604" spans="1:18" s="164" customFormat="1" ht="35.1" customHeight="1">
      <c r="A604" s="666"/>
      <c r="B604" s="559" t="s">
        <v>321</v>
      </c>
      <c r="C604" s="692"/>
      <c r="D604" s="122"/>
      <c r="E604" s="835"/>
      <c r="F604" s="664"/>
      <c r="G604" s="461"/>
      <c r="H604" s="632"/>
      <c r="I604" s="888"/>
      <c r="J604" s="888"/>
      <c r="K604" s="888"/>
      <c r="L604" s="888"/>
      <c r="M604" s="888"/>
      <c r="N604" s="888"/>
      <c r="O604" s="888"/>
      <c r="P604" s="888"/>
      <c r="Q604" s="888"/>
      <c r="R604" s="509"/>
    </row>
    <row r="605" spans="1:18" s="164" customFormat="1" ht="35.1" customHeight="1" thickBot="1">
      <c r="A605" s="667"/>
      <c r="B605" s="560" t="s">
        <v>322</v>
      </c>
      <c r="C605" s="681"/>
      <c r="D605" s="136"/>
      <c r="E605" s="827"/>
      <c r="F605" s="887"/>
      <c r="G605" s="488"/>
      <c r="H605" s="889"/>
      <c r="I605" s="889"/>
      <c r="J605" s="889"/>
      <c r="K605" s="889"/>
      <c r="L605" s="889"/>
      <c r="M605" s="889"/>
      <c r="N605" s="889"/>
      <c r="O605" s="889"/>
      <c r="P605" s="889"/>
      <c r="Q605" s="889"/>
      <c r="R605" s="531"/>
    </row>
    <row r="606" spans="1:18" s="164" customFormat="1" ht="35.1" hidden="1" customHeight="1" thickBot="1">
      <c r="A606" s="847" t="s">
        <v>323</v>
      </c>
      <c r="B606" s="848"/>
      <c r="C606" s="848"/>
      <c r="D606" s="848"/>
      <c r="E606" s="849"/>
      <c r="F606" s="179">
        <f>SUM(H606:Q606)</f>
        <v>0</v>
      </c>
      <c r="G606" s="481">
        <f>G593+G597+G601</f>
        <v>0</v>
      </c>
      <c r="H606" s="179">
        <f>H593+H597+H601</f>
        <v>0</v>
      </c>
      <c r="I606" s="179">
        <f t="shared" ref="I606:Q606" si="52">I593+I597+I601</f>
        <v>0</v>
      </c>
      <c r="J606" s="179">
        <f t="shared" si="52"/>
        <v>0</v>
      </c>
      <c r="K606" s="179">
        <f t="shared" si="52"/>
        <v>0</v>
      </c>
      <c r="L606" s="179">
        <f t="shared" si="52"/>
        <v>0</v>
      </c>
      <c r="M606" s="179">
        <f t="shared" si="52"/>
        <v>0</v>
      </c>
      <c r="N606" s="179">
        <f t="shared" si="52"/>
        <v>0</v>
      </c>
      <c r="O606" s="179">
        <f t="shared" si="52"/>
        <v>0</v>
      </c>
      <c r="P606" s="179">
        <f t="shared" si="52"/>
        <v>0</v>
      </c>
      <c r="Q606" s="371">
        <f t="shared" si="52"/>
        <v>0</v>
      </c>
      <c r="R606" s="179">
        <f>R593+R597+R601</f>
        <v>0</v>
      </c>
    </row>
    <row r="607" spans="1:18" s="164" customFormat="1" ht="35.1" hidden="1" customHeight="1" thickBot="1">
      <c r="A607" s="850" t="s">
        <v>324</v>
      </c>
      <c r="B607" s="851"/>
      <c r="C607" s="851"/>
      <c r="D607" s="851"/>
      <c r="E607" s="852"/>
      <c r="F607" s="179">
        <f>SUM(H607:Q607)</f>
        <v>0.69099999999999995</v>
      </c>
      <c r="G607" s="481">
        <f t="shared" ref="G607:R608" si="53">G594+G598+G602</f>
        <v>0</v>
      </c>
      <c r="H607" s="179">
        <f t="shared" si="53"/>
        <v>0</v>
      </c>
      <c r="I607" s="179">
        <f t="shared" si="53"/>
        <v>0</v>
      </c>
      <c r="J607" s="179">
        <f t="shared" si="53"/>
        <v>0</v>
      </c>
      <c r="K607" s="179">
        <f t="shared" si="53"/>
        <v>0</v>
      </c>
      <c r="L607" s="179">
        <f t="shared" si="53"/>
        <v>0.69099999999999995</v>
      </c>
      <c r="M607" s="179">
        <f t="shared" si="53"/>
        <v>0</v>
      </c>
      <c r="N607" s="179">
        <f t="shared" si="53"/>
        <v>0</v>
      </c>
      <c r="O607" s="179">
        <f t="shared" si="53"/>
        <v>0</v>
      </c>
      <c r="P607" s="179">
        <f t="shared" si="53"/>
        <v>0</v>
      </c>
      <c r="Q607" s="371">
        <f t="shared" si="53"/>
        <v>0</v>
      </c>
      <c r="R607" s="179">
        <f t="shared" si="53"/>
        <v>1.25</v>
      </c>
    </row>
    <row r="608" spans="1:18" s="164" customFormat="1" ht="35.1" hidden="1" customHeight="1" thickBot="1">
      <c r="A608" s="853" t="s">
        <v>325</v>
      </c>
      <c r="B608" s="854"/>
      <c r="C608" s="854"/>
      <c r="D608" s="854"/>
      <c r="E608" s="855"/>
      <c r="F608" s="181">
        <f>SUM(H608:Q608)</f>
        <v>0.11600000000000001</v>
      </c>
      <c r="G608" s="481">
        <f t="shared" si="53"/>
        <v>0</v>
      </c>
      <c r="H608" s="179">
        <f t="shared" si="53"/>
        <v>0</v>
      </c>
      <c r="I608" s="179">
        <f t="shared" si="53"/>
        <v>0</v>
      </c>
      <c r="J608" s="179">
        <f t="shared" si="53"/>
        <v>0</v>
      </c>
      <c r="K608" s="179">
        <f t="shared" si="53"/>
        <v>0</v>
      </c>
      <c r="L608" s="179">
        <f t="shared" si="53"/>
        <v>0</v>
      </c>
      <c r="M608" s="179">
        <f t="shared" si="53"/>
        <v>0</v>
      </c>
      <c r="N608" s="179">
        <f t="shared" si="53"/>
        <v>0</v>
      </c>
      <c r="O608" s="179">
        <f t="shared" si="53"/>
        <v>0</v>
      </c>
      <c r="P608" s="179">
        <f t="shared" si="53"/>
        <v>0.11600000000000001</v>
      </c>
      <c r="Q608" s="371">
        <f t="shared" si="53"/>
        <v>0</v>
      </c>
      <c r="R608" s="179">
        <f t="shared" si="53"/>
        <v>1.48</v>
      </c>
    </row>
    <row r="609" spans="1:18" s="224" customFormat="1" ht="51.75" hidden="1" customHeight="1" thickBot="1">
      <c r="A609" s="859" t="s">
        <v>638</v>
      </c>
      <c r="B609" s="860"/>
      <c r="C609" s="860"/>
      <c r="D609" s="860"/>
      <c r="E609" s="862"/>
      <c r="F609" s="182">
        <f>SUM(F606:F607)</f>
        <v>0.69099999999999995</v>
      </c>
      <c r="G609" s="189">
        <f>SUM(G606:G607)</f>
        <v>0</v>
      </c>
      <c r="H609" s="182">
        <f>SUM(H606:H607)</f>
        <v>0</v>
      </c>
      <c r="I609" s="182">
        <f>SUM(I606:I607)</f>
        <v>0</v>
      </c>
      <c r="J609" s="182">
        <f>SUM(J606:J607)</f>
        <v>0</v>
      </c>
      <c r="K609" s="182">
        <f t="shared" ref="K609:Q609" si="54">SUM(K606:K607)</f>
        <v>0</v>
      </c>
      <c r="L609" s="182">
        <f t="shared" si="54"/>
        <v>0.69099999999999995</v>
      </c>
      <c r="M609" s="182">
        <f t="shared" si="54"/>
        <v>0</v>
      </c>
      <c r="N609" s="182">
        <f t="shared" si="54"/>
        <v>0</v>
      </c>
      <c r="O609" s="182">
        <f t="shared" si="54"/>
        <v>0</v>
      </c>
      <c r="P609" s="182">
        <f t="shared" si="54"/>
        <v>0</v>
      </c>
      <c r="Q609" s="183">
        <f t="shared" si="54"/>
        <v>0</v>
      </c>
      <c r="R609" s="182">
        <f>SUM(R606:R607)</f>
        <v>1.25</v>
      </c>
    </row>
    <row r="610" spans="1:18" s="224" customFormat="1" ht="51.75" hidden="1" customHeight="1" thickBot="1">
      <c r="A610" s="866" t="s">
        <v>639</v>
      </c>
      <c r="B610" s="867"/>
      <c r="C610" s="867"/>
      <c r="D610" s="867"/>
      <c r="E610" s="868"/>
      <c r="F610" s="184">
        <f>SUM(F606:F608)</f>
        <v>0.80699999999999994</v>
      </c>
      <c r="G610" s="184">
        <f t="shared" ref="G610:R610" si="55">SUM(G606:G608)</f>
        <v>0</v>
      </c>
      <c r="H610" s="184">
        <f t="shared" si="55"/>
        <v>0</v>
      </c>
      <c r="I610" s="184">
        <f t="shared" si="55"/>
        <v>0</v>
      </c>
      <c r="J610" s="184">
        <f t="shared" si="55"/>
        <v>0</v>
      </c>
      <c r="K610" s="184">
        <f t="shared" si="55"/>
        <v>0</v>
      </c>
      <c r="L610" s="184">
        <f t="shared" si="55"/>
        <v>0.69099999999999995</v>
      </c>
      <c r="M610" s="184">
        <f t="shared" si="55"/>
        <v>0</v>
      </c>
      <c r="N610" s="184">
        <f t="shared" si="55"/>
        <v>0</v>
      </c>
      <c r="O610" s="184">
        <f t="shared" si="55"/>
        <v>0</v>
      </c>
      <c r="P610" s="184">
        <f t="shared" si="55"/>
        <v>0.11600000000000001</v>
      </c>
      <c r="Q610" s="185">
        <f t="shared" si="55"/>
        <v>0</v>
      </c>
      <c r="R610" s="184">
        <f t="shared" si="55"/>
        <v>2.73</v>
      </c>
    </row>
    <row r="611" spans="1:18" s="164" customFormat="1" ht="35.1" hidden="1" customHeight="1" thickBot="1">
      <c r="A611" s="874"/>
      <c r="B611" s="875"/>
      <c r="C611" s="875"/>
      <c r="D611" s="875"/>
      <c r="E611" s="875"/>
      <c r="F611" s="875"/>
      <c r="G611" s="875"/>
      <c r="H611" s="875"/>
      <c r="I611" s="875"/>
      <c r="J611" s="875"/>
      <c r="K611" s="875"/>
      <c r="L611" s="875"/>
      <c r="M611" s="875"/>
      <c r="N611" s="875"/>
      <c r="O611" s="875"/>
      <c r="P611" s="875"/>
      <c r="Q611" s="875"/>
      <c r="R611" s="398"/>
    </row>
    <row r="612" spans="1:18" s="164" customFormat="1" ht="35.1" customHeight="1" thickBot="1">
      <c r="A612" s="847" t="s">
        <v>326</v>
      </c>
      <c r="B612" s="848"/>
      <c r="C612" s="848"/>
      <c r="D612" s="848"/>
      <c r="E612" s="848"/>
      <c r="F612" s="856"/>
      <c r="G612" s="482">
        <f t="shared" ref="G612:G614" si="56">G606</f>
        <v>0</v>
      </c>
      <c r="H612" s="181">
        <f>H606</f>
        <v>0</v>
      </c>
      <c r="I612" s="181">
        <f>I606+H612</f>
        <v>0</v>
      </c>
      <c r="J612" s="181">
        <f t="shared" ref="J612:Q614" si="57">J606+I612</f>
        <v>0</v>
      </c>
      <c r="K612" s="181">
        <f t="shared" si="57"/>
        <v>0</v>
      </c>
      <c r="L612" s="181">
        <f t="shared" si="57"/>
        <v>0</v>
      </c>
      <c r="M612" s="181">
        <f t="shared" si="57"/>
        <v>0</v>
      </c>
      <c r="N612" s="181">
        <f t="shared" si="57"/>
        <v>0</v>
      </c>
      <c r="O612" s="181">
        <f t="shared" si="57"/>
        <v>0</v>
      </c>
      <c r="P612" s="181">
        <f t="shared" si="57"/>
        <v>0</v>
      </c>
      <c r="Q612" s="181">
        <f t="shared" si="57"/>
        <v>0</v>
      </c>
      <c r="R612" s="181">
        <f>R606</f>
        <v>0</v>
      </c>
    </row>
    <row r="613" spans="1:18" s="164" customFormat="1" ht="35.1" customHeight="1" thickBot="1">
      <c r="A613" s="850" t="s">
        <v>327</v>
      </c>
      <c r="B613" s="851"/>
      <c r="C613" s="851"/>
      <c r="D613" s="851"/>
      <c r="E613" s="851"/>
      <c r="F613" s="857"/>
      <c r="G613" s="482">
        <f t="shared" si="56"/>
        <v>0</v>
      </c>
      <c r="H613" s="181">
        <f>H607</f>
        <v>0</v>
      </c>
      <c r="I613" s="181">
        <f>I607+H613</f>
        <v>0</v>
      </c>
      <c r="J613" s="181">
        <f t="shared" si="57"/>
        <v>0</v>
      </c>
      <c r="K613" s="181">
        <f t="shared" si="57"/>
        <v>0</v>
      </c>
      <c r="L613" s="181">
        <f t="shared" si="57"/>
        <v>0.69099999999999995</v>
      </c>
      <c r="M613" s="181">
        <f t="shared" si="57"/>
        <v>0.69099999999999995</v>
      </c>
      <c r="N613" s="181">
        <f t="shared" si="57"/>
        <v>0.69099999999999995</v>
      </c>
      <c r="O613" s="181">
        <f t="shared" si="57"/>
        <v>0.69099999999999995</v>
      </c>
      <c r="P613" s="181">
        <f t="shared" si="57"/>
        <v>0.69099999999999995</v>
      </c>
      <c r="Q613" s="181">
        <f t="shared" si="57"/>
        <v>0.69099999999999995</v>
      </c>
      <c r="R613" s="181">
        <f>R607</f>
        <v>1.25</v>
      </c>
    </row>
    <row r="614" spans="1:18" s="164" customFormat="1" ht="35.1" customHeight="1" thickBot="1">
      <c r="A614" s="853" t="s">
        <v>328</v>
      </c>
      <c r="B614" s="854"/>
      <c r="C614" s="854"/>
      <c r="D614" s="854"/>
      <c r="E614" s="854"/>
      <c r="F614" s="858"/>
      <c r="G614" s="482">
        <f t="shared" si="56"/>
        <v>0</v>
      </c>
      <c r="H614" s="181">
        <f>H608</f>
        <v>0</v>
      </c>
      <c r="I614" s="181">
        <f>I608+H614</f>
        <v>0</v>
      </c>
      <c r="J614" s="181">
        <f t="shared" si="57"/>
        <v>0</v>
      </c>
      <c r="K614" s="181">
        <f t="shared" si="57"/>
        <v>0</v>
      </c>
      <c r="L614" s="181">
        <f t="shared" si="57"/>
        <v>0</v>
      </c>
      <c r="M614" s="181">
        <f t="shared" si="57"/>
        <v>0</v>
      </c>
      <c r="N614" s="181">
        <f t="shared" si="57"/>
        <v>0</v>
      </c>
      <c r="O614" s="181">
        <f t="shared" si="57"/>
        <v>0</v>
      </c>
      <c r="P614" s="181">
        <f t="shared" si="57"/>
        <v>0.11600000000000001</v>
      </c>
      <c r="Q614" s="181">
        <f t="shared" si="57"/>
        <v>0.11600000000000001</v>
      </c>
      <c r="R614" s="181">
        <f>R608</f>
        <v>1.48</v>
      </c>
    </row>
    <row r="615" spans="1:18" s="224" customFormat="1" ht="67.5" customHeight="1" thickBot="1">
      <c r="A615" s="859" t="s">
        <v>640</v>
      </c>
      <c r="B615" s="860"/>
      <c r="C615" s="860"/>
      <c r="D615" s="860"/>
      <c r="E615" s="861"/>
      <c r="F615" s="862"/>
      <c r="G615" s="189">
        <f>SUM(G612:G613)</f>
        <v>0</v>
      </c>
      <c r="H615" s="182">
        <f>SUM(H612:H613)</f>
        <v>0</v>
      </c>
      <c r="I615" s="187">
        <f t="shared" ref="I615:Q616" si="58">SUM(I609,H615)</f>
        <v>0</v>
      </c>
      <c r="J615" s="187">
        <f t="shared" si="58"/>
        <v>0</v>
      </c>
      <c r="K615" s="187">
        <f t="shared" si="58"/>
        <v>0</v>
      </c>
      <c r="L615" s="187">
        <f t="shared" si="58"/>
        <v>0.69099999999999995</v>
      </c>
      <c r="M615" s="187">
        <f t="shared" si="58"/>
        <v>0.69099999999999995</v>
      </c>
      <c r="N615" s="187">
        <f t="shared" si="58"/>
        <v>0.69099999999999995</v>
      </c>
      <c r="O615" s="187">
        <f t="shared" si="58"/>
        <v>0.69099999999999995</v>
      </c>
      <c r="P615" s="187">
        <f t="shared" si="58"/>
        <v>0.69099999999999995</v>
      </c>
      <c r="Q615" s="188">
        <f t="shared" si="58"/>
        <v>0.69099999999999995</v>
      </c>
      <c r="R615" s="182">
        <f>SUM(R612:R613)</f>
        <v>1.25</v>
      </c>
    </row>
    <row r="616" spans="1:18" s="224" customFormat="1" ht="90" customHeight="1" thickBot="1">
      <c r="A616" s="871" t="s">
        <v>641</v>
      </c>
      <c r="B616" s="872"/>
      <c r="C616" s="872"/>
      <c r="D616" s="872"/>
      <c r="E616" s="872"/>
      <c r="F616" s="873"/>
      <c r="G616" s="189">
        <f>SUM(G612:G614)</f>
        <v>0</v>
      </c>
      <c r="H616" s="189">
        <f>SUM(H612:H614)</f>
        <v>0</v>
      </c>
      <c r="I616" s="184">
        <f t="shared" si="58"/>
        <v>0</v>
      </c>
      <c r="J616" s="184">
        <f t="shared" si="58"/>
        <v>0</v>
      </c>
      <c r="K616" s="184">
        <f t="shared" si="58"/>
        <v>0</v>
      </c>
      <c r="L616" s="184">
        <f t="shared" si="58"/>
        <v>0.69099999999999995</v>
      </c>
      <c r="M616" s="184">
        <f t="shared" si="58"/>
        <v>0.69099999999999995</v>
      </c>
      <c r="N616" s="184">
        <f t="shared" si="58"/>
        <v>0.69099999999999995</v>
      </c>
      <c r="O616" s="184">
        <f t="shared" si="58"/>
        <v>0.69099999999999995</v>
      </c>
      <c r="P616" s="184">
        <f t="shared" si="58"/>
        <v>0.80699999999999994</v>
      </c>
      <c r="Q616" s="185">
        <f t="shared" si="58"/>
        <v>0.80699999999999994</v>
      </c>
      <c r="R616" s="189">
        <f>SUM(R612:R614)</f>
        <v>2.73</v>
      </c>
    </row>
    <row r="617" spans="1:18" s="164" customFormat="1" hidden="1" thickBot="1">
      <c r="A617" s="874"/>
      <c r="B617" s="875"/>
      <c r="C617" s="875"/>
      <c r="D617" s="875"/>
      <c r="E617" s="875"/>
      <c r="F617" s="875"/>
      <c r="G617" s="875"/>
      <c r="H617" s="875"/>
      <c r="I617" s="875"/>
      <c r="J617" s="875"/>
      <c r="K617" s="875"/>
      <c r="L617" s="875"/>
      <c r="M617" s="875"/>
      <c r="N617" s="875"/>
      <c r="O617" s="875"/>
      <c r="P617" s="875"/>
      <c r="Q617" s="875"/>
      <c r="R617" s="398"/>
    </row>
    <row r="618" spans="1:18" s="164" customFormat="1" ht="40.5" hidden="1" customHeight="1" thickBot="1">
      <c r="A618" s="847" t="s">
        <v>329</v>
      </c>
      <c r="B618" s="848"/>
      <c r="C618" s="848"/>
      <c r="D618" s="848"/>
      <c r="E618" s="849"/>
      <c r="F618" s="179">
        <f>SUM(H618:Q618)</f>
        <v>2.4450000000000003</v>
      </c>
      <c r="G618" s="489">
        <f>SUM(G525,G542,G563,G580,G606)</f>
        <v>0</v>
      </c>
      <c r="H618" s="194">
        <f>SUM(H525,H542,H563,H580,H606)</f>
        <v>1.528</v>
      </c>
      <c r="I618" s="194">
        <f t="shared" ref="I618:Q618" si="59">SUM(I525,I542,I563,I580,I606)</f>
        <v>0.69900000000000007</v>
      </c>
      <c r="J618" s="194">
        <f t="shared" si="59"/>
        <v>0.218</v>
      </c>
      <c r="K618" s="194">
        <f t="shared" si="59"/>
        <v>0</v>
      </c>
      <c r="L618" s="194">
        <f t="shared" si="59"/>
        <v>0</v>
      </c>
      <c r="M618" s="194">
        <f t="shared" si="59"/>
        <v>0</v>
      </c>
      <c r="N618" s="194">
        <f t="shared" si="59"/>
        <v>0</v>
      </c>
      <c r="O618" s="194">
        <f t="shared" si="59"/>
        <v>0</v>
      </c>
      <c r="P618" s="194">
        <f t="shared" si="59"/>
        <v>0</v>
      </c>
      <c r="Q618" s="372">
        <f t="shared" si="59"/>
        <v>0</v>
      </c>
      <c r="R618" s="194">
        <f>SUM(R525,R542,R563,R580,R606)</f>
        <v>7.2799999999999994</v>
      </c>
    </row>
    <row r="619" spans="1:18" s="164" customFormat="1" ht="36.75" hidden="1" customHeight="1" thickBot="1">
      <c r="A619" s="850" t="s">
        <v>330</v>
      </c>
      <c r="B619" s="851"/>
      <c r="C619" s="851"/>
      <c r="D619" s="851"/>
      <c r="E619" s="852"/>
      <c r="F619" s="179">
        <f>SUM(H619:Q619)</f>
        <v>0.69099999999999995</v>
      </c>
      <c r="G619" s="489">
        <f t="shared" ref="G619:R620" si="60">SUM(G526,G543,G564,G581,G607)</f>
        <v>0</v>
      </c>
      <c r="H619" s="194">
        <f t="shared" si="60"/>
        <v>0</v>
      </c>
      <c r="I619" s="194">
        <f t="shared" si="60"/>
        <v>0</v>
      </c>
      <c r="J619" s="194">
        <f t="shared" si="60"/>
        <v>0</v>
      </c>
      <c r="K619" s="194">
        <f t="shared" si="60"/>
        <v>0</v>
      </c>
      <c r="L619" s="194">
        <f t="shared" si="60"/>
        <v>0.69099999999999995</v>
      </c>
      <c r="M619" s="194">
        <f t="shared" si="60"/>
        <v>0</v>
      </c>
      <c r="N619" s="194">
        <f t="shared" si="60"/>
        <v>0</v>
      </c>
      <c r="O619" s="194">
        <f t="shared" si="60"/>
        <v>0</v>
      </c>
      <c r="P619" s="194">
        <f t="shared" si="60"/>
        <v>0</v>
      </c>
      <c r="Q619" s="372">
        <f t="shared" si="60"/>
        <v>0</v>
      </c>
      <c r="R619" s="194">
        <f t="shared" si="60"/>
        <v>1.25</v>
      </c>
    </row>
    <row r="620" spans="1:18" s="164" customFormat="1" ht="40.5" hidden="1" customHeight="1" thickBot="1">
      <c r="A620" s="894" t="s">
        <v>331</v>
      </c>
      <c r="B620" s="895"/>
      <c r="C620" s="895"/>
      <c r="D620" s="895"/>
      <c r="E620" s="896"/>
      <c r="F620" s="180">
        <f>SUM(H620:Q620)</f>
        <v>1.6970000000000001</v>
      </c>
      <c r="G620" s="489">
        <f t="shared" si="60"/>
        <v>0</v>
      </c>
      <c r="H620" s="194">
        <f t="shared" si="60"/>
        <v>0</v>
      </c>
      <c r="I620" s="194">
        <f t="shared" si="60"/>
        <v>0</v>
      </c>
      <c r="J620" s="194">
        <f t="shared" si="60"/>
        <v>0</v>
      </c>
      <c r="K620" s="194">
        <f t="shared" si="60"/>
        <v>0</v>
      </c>
      <c r="L620" s="194">
        <f t="shared" si="60"/>
        <v>0</v>
      </c>
      <c r="M620" s="194">
        <f t="shared" si="60"/>
        <v>0</v>
      </c>
      <c r="N620" s="194">
        <f t="shared" si="60"/>
        <v>0</v>
      </c>
      <c r="O620" s="194">
        <f t="shared" si="60"/>
        <v>1.581</v>
      </c>
      <c r="P620" s="194">
        <f t="shared" si="60"/>
        <v>0.11600000000000001</v>
      </c>
      <c r="Q620" s="372">
        <f t="shared" si="60"/>
        <v>0</v>
      </c>
      <c r="R620" s="194">
        <f t="shared" si="60"/>
        <v>5.1400000000000006</v>
      </c>
    </row>
    <row r="621" spans="1:18" s="224" customFormat="1" ht="55.5" hidden="1" customHeight="1" thickBot="1">
      <c r="A621" s="859" t="s">
        <v>642</v>
      </c>
      <c r="B621" s="860"/>
      <c r="C621" s="860"/>
      <c r="D621" s="860"/>
      <c r="E621" s="862"/>
      <c r="F621" s="182">
        <f>SUM(F618:F619)</f>
        <v>3.1360000000000001</v>
      </c>
      <c r="G621" s="197">
        <f>SUM(G618:G619)</f>
        <v>0</v>
      </c>
      <c r="H621" s="195">
        <f>SUM(H618:H619)</f>
        <v>1.528</v>
      </c>
      <c r="I621" s="195">
        <f>SUM(I618:I619)</f>
        <v>0.69900000000000007</v>
      </c>
      <c r="J621" s="195">
        <f>SUM(J618:J619)</f>
        <v>0.218</v>
      </c>
      <c r="K621" s="195">
        <f t="shared" ref="K621:Q621" si="61">SUM(K618:K619)</f>
        <v>0</v>
      </c>
      <c r="L621" s="195">
        <f t="shared" si="61"/>
        <v>0.69099999999999995</v>
      </c>
      <c r="M621" s="195">
        <f t="shared" si="61"/>
        <v>0</v>
      </c>
      <c r="N621" s="195">
        <f t="shared" si="61"/>
        <v>0</v>
      </c>
      <c r="O621" s="195">
        <f t="shared" si="61"/>
        <v>0</v>
      </c>
      <c r="P621" s="195">
        <f t="shared" si="61"/>
        <v>0</v>
      </c>
      <c r="Q621" s="196">
        <f t="shared" si="61"/>
        <v>0</v>
      </c>
      <c r="R621" s="195">
        <f>SUM(R618:R619)</f>
        <v>8.5299999999999994</v>
      </c>
    </row>
    <row r="622" spans="1:18" s="224" customFormat="1" ht="60.75" hidden="1" customHeight="1" thickBot="1">
      <c r="A622" s="866" t="s">
        <v>643</v>
      </c>
      <c r="B622" s="867"/>
      <c r="C622" s="867"/>
      <c r="D622" s="867"/>
      <c r="E622" s="868"/>
      <c r="F622" s="189">
        <f>SUM(F618:F620)</f>
        <v>4.8330000000000002</v>
      </c>
      <c r="G622" s="197">
        <f t="shared" ref="G622:R622" si="62">SUM(G618:G620)</f>
        <v>0</v>
      </c>
      <c r="H622" s="197">
        <f t="shared" si="62"/>
        <v>1.528</v>
      </c>
      <c r="I622" s="197">
        <f t="shared" si="62"/>
        <v>0.69900000000000007</v>
      </c>
      <c r="J622" s="197">
        <f t="shared" si="62"/>
        <v>0.218</v>
      </c>
      <c r="K622" s="197">
        <f t="shared" si="62"/>
        <v>0</v>
      </c>
      <c r="L622" s="197">
        <f t="shared" si="62"/>
        <v>0.69099999999999995</v>
      </c>
      <c r="M622" s="197">
        <f t="shared" si="62"/>
        <v>0</v>
      </c>
      <c r="N622" s="197">
        <f t="shared" si="62"/>
        <v>0</v>
      </c>
      <c r="O622" s="197">
        <f t="shared" si="62"/>
        <v>1.581</v>
      </c>
      <c r="P622" s="197">
        <f t="shared" si="62"/>
        <v>0.11600000000000001</v>
      </c>
      <c r="Q622" s="198">
        <f t="shared" si="62"/>
        <v>0</v>
      </c>
      <c r="R622" s="455">
        <f t="shared" si="62"/>
        <v>13.67</v>
      </c>
    </row>
    <row r="623" spans="1:18" s="164" customFormat="1" ht="35.1" customHeight="1" thickBot="1">
      <c r="A623" s="874"/>
      <c r="B623" s="875"/>
      <c r="C623" s="875"/>
      <c r="D623" s="875"/>
      <c r="E623" s="875"/>
      <c r="F623" s="875"/>
      <c r="G623" s="875"/>
      <c r="H623" s="875"/>
      <c r="I623" s="875"/>
      <c r="J623" s="875"/>
      <c r="K623" s="875"/>
      <c r="L623" s="875"/>
      <c r="M623" s="875"/>
      <c r="N623" s="875"/>
      <c r="O623" s="875"/>
      <c r="P623" s="875"/>
      <c r="Q623" s="875"/>
      <c r="R623" s="454"/>
    </row>
    <row r="624" spans="1:18" s="164" customFormat="1" ht="42" customHeight="1" thickBot="1">
      <c r="A624" s="847" t="s">
        <v>332</v>
      </c>
      <c r="B624" s="848"/>
      <c r="C624" s="848"/>
      <c r="D624" s="848"/>
      <c r="E624" s="848"/>
      <c r="F624" s="856"/>
      <c r="G624" s="490">
        <f t="shared" ref="G624:G626" si="63">G618</f>
        <v>0</v>
      </c>
      <c r="H624" s="199">
        <f>H618</f>
        <v>1.528</v>
      </c>
      <c r="I624" s="199">
        <f t="shared" ref="I624:Q628" si="64">SUM(I618,H624)</f>
        <v>2.2270000000000003</v>
      </c>
      <c r="J624" s="199">
        <f t="shared" si="64"/>
        <v>2.4450000000000003</v>
      </c>
      <c r="K624" s="199">
        <f t="shared" si="64"/>
        <v>2.4450000000000003</v>
      </c>
      <c r="L624" s="199">
        <f t="shared" si="64"/>
        <v>2.4450000000000003</v>
      </c>
      <c r="M624" s="199">
        <f t="shared" si="64"/>
        <v>2.4450000000000003</v>
      </c>
      <c r="N624" s="199">
        <f t="shared" si="64"/>
        <v>2.4450000000000003</v>
      </c>
      <c r="O624" s="199">
        <f t="shared" si="64"/>
        <v>2.4450000000000003</v>
      </c>
      <c r="P624" s="199">
        <f t="shared" si="64"/>
        <v>2.4450000000000003</v>
      </c>
      <c r="Q624" s="200">
        <f t="shared" si="64"/>
        <v>2.4450000000000003</v>
      </c>
      <c r="R624" s="199">
        <f>R618</f>
        <v>7.2799999999999994</v>
      </c>
    </row>
    <row r="625" spans="1:18" s="164" customFormat="1" ht="36.75" customHeight="1" thickBot="1">
      <c r="A625" s="850" t="s">
        <v>333</v>
      </c>
      <c r="B625" s="851"/>
      <c r="C625" s="851"/>
      <c r="D625" s="851"/>
      <c r="E625" s="851"/>
      <c r="F625" s="857"/>
      <c r="G625" s="490">
        <f t="shared" si="63"/>
        <v>0</v>
      </c>
      <c r="H625" s="199">
        <f>H619</f>
        <v>0</v>
      </c>
      <c r="I625" s="199">
        <f t="shared" si="64"/>
        <v>0</v>
      </c>
      <c r="J625" s="199">
        <f t="shared" si="64"/>
        <v>0</v>
      </c>
      <c r="K625" s="199">
        <f t="shared" si="64"/>
        <v>0</v>
      </c>
      <c r="L625" s="199">
        <f t="shared" si="64"/>
        <v>0.69099999999999995</v>
      </c>
      <c r="M625" s="199">
        <f t="shared" si="64"/>
        <v>0.69099999999999995</v>
      </c>
      <c r="N625" s="199">
        <f t="shared" si="64"/>
        <v>0.69099999999999995</v>
      </c>
      <c r="O625" s="199">
        <f t="shared" si="64"/>
        <v>0.69099999999999995</v>
      </c>
      <c r="P625" s="199">
        <f t="shared" si="64"/>
        <v>0.69099999999999995</v>
      </c>
      <c r="Q625" s="200">
        <f t="shared" si="64"/>
        <v>0.69099999999999995</v>
      </c>
      <c r="R625" s="199">
        <f>R619</f>
        <v>1.25</v>
      </c>
    </row>
    <row r="626" spans="1:18" s="164" customFormat="1" ht="42" customHeight="1" thickBot="1">
      <c r="A626" s="853" t="s">
        <v>334</v>
      </c>
      <c r="B626" s="854"/>
      <c r="C626" s="854"/>
      <c r="D626" s="854"/>
      <c r="E626" s="854"/>
      <c r="F626" s="858"/>
      <c r="G626" s="490">
        <f t="shared" si="63"/>
        <v>0</v>
      </c>
      <c r="H626" s="199">
        <f>H620</f>
        <v>0</v>
      </c>
      <c r="I626" s="199">
        <f t="shared" si="64"/>
        <v>0</v>
      </c>
      <c r="J626" s="199">
        <f t="shared" si="64"/>
        <v>0</v>
      </c>
      <c r="K626" s="199">
        <f t="shared" si="64"/>
        <v>0</v>
      </c>
      <c r="L626" s="199">
        <f t="shared" si="64"/>
        <v>0</v>
      </c>
      <c r="M626" s="199">
        <f t="shared" si="64"/>
        <v>0</v>
      </c>
      <c r="N626" s="199">
        <f t="shared" si="64"/>
        <v>0</v>
      </c>
      <c r="O626" s="199">
        <f t="shared" si="64"/>
        <v>1.581</v>
      </c>
      <c r="P626" s="199">
        <f t="shared" si="64"/>
        <v>1.6970000000000001</v>
      </c>
      <c r="Q626" s="200">
        <f t="shared" si="64"/>
        <v>1.6970000000000001</v>
      </c>
      <c r="R626" s="199">
        <f>R620</f>
        <v>5.1400000000000006</v>
      </c>
    </row>
    <row r="627" spans="1:18" s="224" customFormat="1" ht="43.5" customHeight="1" thickBot="1">
      <c r="A627" s="859" t="s">
        <v>644</v>
      </c>
      <c r="B627" s="860"/>
      <c r="C627" s="860"/>
      <c r="D627" s="860"/>
      <c r="E627" s="861"/>
      <c r="F627" s="862"/>
      <c r="G627" s="197">
        <f>SUM(G624:G625)</f>
        <v>0</v>
      </c>
      <c r="H627" s="195">
        <f>SUM(H624:H625)</f>
        <v>1.528</v>
      </c>
      <c r="I627" s="201">
        <f t="shared" si="64"/>
        <v>2.2270000000000003</v>
      </c>
      <c r="J627" s="201">
        <f t="shared" si="64"/>
        <v>2.4450000000000003</v>
      </c>
      <c r="K627" s="201">
        <f t="shared" si="64"/>
        <v>2.4450000000000003</v>
      </c>
      <c r="L627" s="201">
        <f t="shared" si="64"/>
        <v>3.1360000000000001</v>
      </c>
      <c r="M627" s="201">
        <f t="shared" si="64"/>
        <v>3.1360000000000001</v>
      </c>
      <c r="N627" s="201">
        <f t="shared" si="64"/>
        <v>3.1360000000000001</v>
      </c>
      <c r="O627" s="201">
        <f t="shared" si="64"/>
        <v>3.1360000000000001</v>
      </c>
      <c r="P627" s="201">
        <f t="shared" si="64"/>
        <v>3.1360000000000001</v>
      </c>
      <c r="Q627" s="202">
        <f t="shared" si="64"/>
        <v>3.1360000000000001</v>
      </c>
      <c r="R627" s="195">
        <f>SUM(R624:R625)</f>
        <v>8.5299999999999994</v>
      </c>
    </row>
    <row r="628" spans="1:18" s="224" customFormat="1" ht="54" customHeight="1" thickBot="1">
      <c r="A628" s="871" t="s">
        <v>645</v>
      </c>
      <c r="B628" s="872"/>
      <c r="C628" s="872"/>
      <c r="D628" s="872"/>
      <c r="E628" s="872"/>
      <c r="F628" s="873"/>
      <c r="G628" s="197">
        <f>SUM(G624:G626)</f>
        <v>0</v>
      </c>
      <c r="H628" s="197">
        <f>SUM(H624:H626)</f>
        <v>1.528</v>
      </c>
      <c r="I628" s="197">
        <f t="shared" si="64"/>
        <v>2.2270000000000003</v>
      </c>
      <c r="J628" s="197">
        <f t="shared" si="64"/>
        <v>2.4450000000000003</v>
      </c>
      <c r="K628" s="197">
        <f t="shared" si="64"/>
        <v>2.4450000000000003</v>
      </c>
      <c r="L628" s="197">
        <f t="shared" si="64"/>
        <v>3.1360000000000001</v>
      </c>
      <c r="M628" s="197">
        <f t="shared" si="64"/>
        <v>3.1360000000000001</v>
      </c>
      <c r="N628" s="197">
        <f t="shared" si="64"/>
        <v>3.1360000000000001</v>
      </c>
      <c r="O628" s="197">
        <f t="shared" si="64"/>
        <v>4.7170000000000005</v>
      </c>
      <c r="P628" s="197">
        <f t="shared" si="64"/>
        <v>4.8330000000000002</v>
      </c>
      <c r="Q628" s="197">
        <f t="shared" si="64"/>
        <v>4.8330000000000002</v>
      </c>
      <c r="R628" s="197">
        <f>SUM(R624:R626)</f>
        <v>13.67</v>
      </c>
    </row>
    <row r="629" spans="1:18" ht="35.1" customHeight="1" thickBot="1">
      <c r="A629" s="897"/>
      <c r="B629" s="898"/>
      <c r="C629" s="898"/>
      <c r="D629" s="898"/>
      <c r="E629" s="898"/>
      <c r="F629" s="898"/>
      <c r="G629" s="898"/>
      <c r="H629" s="898"/>
      <c r="I629" s="898"/>
      <c r="J629" s="898"/>
      <c r="K629" s="898"/>
      <c r="L629" s="898"/>
      <c r="M629" s="898"/>
      <c r="N629" s="898"/>
      <c r="O629" s="898"/>
      <c r="P629" s="898"/>
      <c r="Q629" s="898"/>
      <c r="R629" s="389"/>
    </row>
    <row r="630" spans="1:18" ht="35.1" customHeight="1" thickBot="1">
      <c r="A630" s="722" t="s">
        <v>335</v>
      </c>
      <c r="B630" s="723"/>
      <c r="C630" s="723"/>
      <c r="D630" s="723"/>
      <c r="E630" s="723"/>
      <c r="F630" s="723"/>
      <c r="G630" s="723"/>
      <c r="H630" s="723"/>
      <c r="I630" s="723"/>
      <c r="J630" s="723"/>
      <c r="K630" s="723"/>
      <c r="L630" s="723"/>
      <c r="M630" s="723"/>
      <c r="N630" s="723"/>
      <c r="O630" s="723"/>
      <c r="P630" s="723"/>
      <c r="Q630" s="723"/>
      <c r="R630" s="389"/>
    </row>
    <row r="631" spans="1:18" ht="35.1" customHeight="1">
      <c r="A631" s="751">
        <v>97</v>
      </c>
      <c r="B631" s="523" t="s">
        <v>336</v>
      </c>
      <c r="C631" s="754" t="s">
        <v>337</v>
      </c>
      <c r="D631" s="212"/>
      <c r="E631" s="751" t="s">
        <v>451</v>
      </c>
      <c r="F631" s="46" t="s">
        <v>18</v>
      </c>
      <c r="G631" s="456"/>
      <c r="H631" s="39"/>
      <c r="I631" s="209"/>
      <c r="J631" s="209"/>
      <c r="K631" s="209"/>
      <c r="L631" s="209"/>
      <c r="M631" s="209"/>
      <c r="N631" s="209"/>
      <c r="O631" s="209"/>
      <c r="P631" s="209"/>
      <c r="Q631" s="362"/>
      <c r="R631" s="394"/>
    </row>
    <row r="632" spans="1:18" ht="44.25" customHeight="1">
      <c r="A632" s="752"/>
      <c r="B632" s="524" t="s">
        <v>338</v>
      </c>
      <c r="C632" s="761"/>
      <c r="D632" s="11"/>
      <c r="E632" s="752"/>
      <c r="F632" s="450" t="s">
        <v>19</v>
      </c>
      <c r="G632" s="468">
        <f>R632*J5</f>
        <v>0</v>
      </c>
      <c r="H632" s="13"/>
      <c r="I632" s="10"/>
      <c r="J632" s="10"/>
      <c r="K632" s="10"/>
      <c r="L632" s="301">
        <v>0</v>
      </c>
      <c r="M632" s="10"/>
      <c r="N632" s="10"/>
      <c r="O632" s="10"/>
      <c r="P632" s="10"/>
      <c r="Q632" s="17"/>
      <c r="R632" s="392">
        <v>6</v>
      </c>
    </row>
    <row r="633" spans="1:18" s="61" customFormat="1" ht="42" customHeight="1" thickBot="1">
      <c r="A633" s="752"/>
      <c r="B633" s="524" t="s">
        <v>339</v>
      </c>
      <c r="C633" s="761"/>
      <c r="D633" s="8"/>
      <c r="E633" s="752"/>
      <c r="F633" s="50" t="s">
        <v>20</v>
      </c>
      <c r="G633" s="497">
        <f>R633*J5</f>
        <v>0</v>
      </c>
      <c r="H633" s="44"/>
      <c r="I633" s="42"/>
      <c r="J633" s="42"/>
      <c r="K633" s="42"/>
      <c r="L633" s="42"/>
      <c r="M633" s="42"/>
      <c r="N633" s="42"/>
      <c r="O633" s="42"/>
      <c r="P633" s="42">
        <v>0</v>
      </c>
      <c r="Q633" s="361"/>
      <c r="R633" s="393">
        <v>8.5</v>
      </c>
    </row>
    <row r="634" spans="1:18" ht="35.1" customHeight="1">
      <c r="A634" s="752"/>
      <c r="B634" s="532" t="s">
        <v>340</v>
      </c>
      <c r="C634" s="761"/>
      <c r="D634" s="742" t="s">
        <v>653</v>
      </c>
      <c r="E634" s="752"/>
      <c r="F634" s="900"/>
      <c r="G634" s="442"/>
      <c r="H634" s="766"/>
      <c r="I634" s="766"/>
      <c r="J634" s="766"/>
      <c r="K634" s="766"/>
      <c r="L634" s="766"/>
      <c r="M634" s="766"/>
      <c r="N634" s="766"/>
      <c r="O634" s="766"/>
      <c r="P634" s="766"/>
      <c r="Q634" s="766"/>
      <c r="R634" s="547"/>
    </row>
    <row r="635" spans="1:18" ht="35.1" customHeight="1">
      <c r="A635" s="752"/>
      <c r="B635" s="524" t="s">
        <v>341</v>
      </c>
      <c r="C635" s="761"/>
      <c r="D635" s="899"/>
      <c r="E635" s="752"/>
      <c r="F635" s="900"/>
      <c r="G635" s="442"/>
      <c r="H635" s="766"/>
      <c r="I635" s="766"/>
      <c r="J635" s="766"/>
      <c r="K635" s="766"/>
      <c r="L635" s="766"/>
      <c r="M635" s="766"/>
      <c r="N635" s="766"/>
      <c r="O635" s="766"/>
      <c r="P635" s="766"/>
      <c r="Q635" s="766"/>
      <c r="R635" s="547"/>
    </row>
    <row r="636" spans="1:18" ht="35.1" customHeight="1">
      <c r="A636" s="752"/>
      <c r="B636" s="524" t="s">
        <v>342</v>
      </c>
      <c r="C636" s="761"/>
      <c r="D636" s="524"/>
      <c r="E636" s="752"/>
      <c r="F636" s="900"/>
      <c r="G636" s="442"/>
      <c r="H636" s="766"/>
      <c r="I636" s="766"/>
      <c r="J636" s="766"/>
      <c r="K636" s="766"/>
      <c r="L636" s="766"/>
      <c r="M636" s="766"/>
      <c r="N636" s="766"/>
      <c r="O636" s="766"/>
      <c r="P636" s="766"/>
      <c r="Q636" s="766"/>
      <c r="R636" s="547"/>
    </row>
    <row r="637" spans="1:18" ht="35.1" customHeight="1">
      <c r="A637" s="752"/>
      <c r="B637" s="524" t="s">
        <v>343</v>
      </c>
      <c r="C637" s="761"/>
      <c r="D637" s="762" t="s">
        <v>654</v>
      </c>
      <c r="E637" s="752"/>
      <c r="F637" s="900"/>
      <c r="G637" s="442"/>
      <c r="H637" s="766"/>
      <c r="I637" s="766"/>
      <c r="J637" s="766"/>
      <c r="K637" s="766"/>
      <c r="L637" s="766"/>
      <c r="M637" s="766"/>
      <c r="N637" s="766"/>
      <c r="O637" s="766"/>
      <c r="P637" s="766"/>
      <c r="Q637" s="766"/>
      <c r="R637" s="547"/>
    </row>
    <row r="638" spans="1:18" ht="35.1" customHeight="1">
      <c r="A638" s="752"/>
      <c r="B638" s="524" t="s">
        <v>344</v>
      </c>
      <c r="C638" s="761"/>
      <c r="D638" s="899"/>
      <c r="E638" s="752"/>
      <c r="F638" s="900"/>
      <c r="G638" s="442"/>
      <c r="H638" s="766"/>
      <c r="I638" s="766"/>
      <c r="J638" s="766"/>
      <c r="K638" s="766"/>
      <c r="L638" s="766"/>
      <c r="M638" s="766"/>
      <c r="N638" s="766"/>
      <c r="O638" s="766"/>
      <c r="P638" s="766"/>
      <c r="Q638" s="766"/>
      <c r="R638" s="547"/>
    </row>
    <row r="639" spans="1:18" ht="35.1" customHeight="1">
      <c r="A639" s="752"/>
      <c r="B639" s="524" t="s">
        <v>345</v>
      </c>
      <c r="C639" s="761"/>
      <c r="D639" s="524"/>
      <c r="E639" s="752"/>
      <c r="F639" s="900"/>
      <c r="G639" s="442"/>
      <c r="H639" s="766"/>
      <c r="I639" s="766"/>
      <c r="J639" s="766"/>
      <c r="K639" s="766"/>
      <c r="L639" s="766"/>
      <c r="M639" s="766"/>
      <c r="N639" s="766"/>
      <c r="O639" s="766"/>
      <c r="P639" s="766"/>
      <c r="Q639" s="766"/>
      <c r="R639" s="547"/>
    </row>
    <row r="640" spans="1:18" ht="35.1" customHeight="1" thickBot="1">
      <c r="A640" s="753"/>
      <c r="B640" s="545" t="s">
        <v>346</v>
      </c>
      <c r="C640" s="890"/>
      <c r="D640" s="66"/>
      <c r="E640" s="753"/>
      <c r="F640" s="901"/>
      <c r="G640" s="451"/>
      <c r="H640" s="767"/>
      <c r="I640" s="767"/>
      <c r="J640" s="767"/>
      <c r="K640" s="767"/>
      <c r="L640" s="767"/>
      <c r="M640" s="767"/>
      <c r="N640" s="767"/>
      <c r="O640" s="767"/>
      <c r="P640" s="767"/>
      <c r="Q640" s="767"/>
      <c r="R640" s="514"/>
    </row>
    <row r="641" spans="1:18" ht="35.1" customHeight="1">
      <c r="A641" s="751">
        <v>98</v>
      </c>
      <c r="B641" s="523" t="s">
        <v>336</v>
      </c>
      <c r="C641" s="754" t="s">
        <v>347</v>
      </c>
      <c r="D641" s="523"/>
      <c r="E641" s="751" t="s">
        <v>451</v>
      </c>
      <c r="F641" s="46" t="s">
        <v>18</v>
      </c>
      <c r="G641" s="456"/>
      <c r="H641" s="39"/>
      <c r="I641" s="209"/>
      <c r="J641" s="209"/>
      <c r="K641" s="209"/>
      <c r="L641" s="209"/>
      <c r="M641" s="209"/>
      <c r="N641" s="209"/>
      <c r="O641" s="209"/>
      <c r="P641" s="209"/>
      <c r="Q641" s="362"/>
      <c r="R641" s="394"/>
    </row>
    <row r="642" spans="1:18" ht="35.1" customHeight="1">
      <c r="A642" s="752"/>
      <c r="B642" s="524" t="s">
        <v>348</v>
      </c>
      <c r="C642" s="774"/>
      <c r="D642" s="213"/>
      <c r="E642" s="752"/>
      <c r="F642" s="450" t="s">
        <v>19</v>
      </c>
      <c r="G642" s="468">
        <f>R642*J5</f>
        <v>0</v>
      </c>
      <c r="H642" s="45"/>
      <c r="I642" s="210"/>
      <c r="J642" s="210"/>
      <c r="K642" s="210"/>
      <c r="L642" s="301">
        <v>0</v>
      </c>
      <c r="M642" s="210"/>
      <c r="N642" s="210"/>
      <c r="O642" s="210"/>
      <c r="P642" s="210"/>
      <c r="Q642" s="363"/>
      <c r="R642" s="395">
        <v>6</v>
      </c>
    </row>
    <row r="643" spans="1:18" ht="35.1" customHeight="1" thickBot="1">
      <c r="A643" s="752"/>
      <c r="B643" s="524" t="s">
        <v>349</v>
      </c>
      <c r="C643" s="774"/>
      <c r="D643" s="8"/>
      <c r="E643" s="752"/>
      <c r="F643" s="50" t="s">
        <v>20</v>
      </c>
      <c r="G643" s="497">
        <f>R643*J5</f>
        <v>0</v>
      </c>
      <c r="H643" s="44"/>
      <c r="I643" s="42"/>
      <c r="J643" s="42"/>
      <c r="K643" s="42"/>
      <c r="L643" s="42"/>
      <c r="M643" s="42"/>
      <c r="N643" s="42"/>
      <c r="O643" s="42"/>
      <c r="P643" s="42">
        <v>0</v>
      </c>
      <c r="Q643" s="361"/>
      <c r="R643" s="393">
        <v>9.1</v>
      </c>
    </row>
    <row r="644" spans="1:18" ht="35.1" customHeight="1">
      <c r="A644" s="752"/>
      <c r="B644" s="532" t="s">
        <v>350</v>
      </c>
      <c r="C644" s="774"/>
      <c r="D644" s="917" t="s">
        <v>470</v>
      </c>
      <c r="E644" s="752"/>
      <c r="F644" s="900"/>
      <c r="G644" s="442"/>
      <c r="H644" s="766"/>
      <c r="I644" s="766"/>
      <c r="J644" s="766"/>
      <c r="K644" s="766"/>
      <c r="L644" s="766"/>
      <c r="M644" s="766"/>
      <c r="N644" s="766"/>
      <c r="O644" s="766"/>
      <c r="P644" s="766"/>
      <c r="Q644" s="766"/>
      <c r="R644" s="547"/>
    </row>
    <row r="645" spans="1:18" ht="64.5" customHeight="1">
      <c r="A645" s="752"/>
      <c r="B645" s="524" t="s">
        <v>351</v>
      </c>
      <c r="C645" s="774"/>
      <c r="D645" s="918"/>
      <c r="E645" s="752"/>
      <c r="F645" s="900"/>
      <c r="G645" s="442"/>
      <c r="H645" s="766"/>
      <c r="I645" s="766"/>
      <c r="J645" s="766"/>
      <c r="K645" s="766"/>
      <c r="L645" s="766"/>
      <c r="M645" s="766"/>
      <c r="N645" s="766"/>
      <c r="O645" s="766"/>
      <c r="P645" s="766"/>
      <c r="Q645" s="766"/>
      <c r="R645" s="547"/>
    </row>
    <row r="646" spans="1:18" ht="35.1" customHeight="1">
      <c r="A646" s="752"/>
      <c r="B646" s="524" t="s">
        <v>343</v>
      </c>
      <c r="C646" s="774"/>
      <c r="D646" s="918"/>
      <c r="E646" s="752"/>
      <c r="F646" s="900"/>
      <c r="G646" s="442"/>
      <c r="H646" s="766"/>
      <c r="I646" s="766"/>
      <c r="J646" s="766"/>
      <c r="K646" s="766"/>
      <c r="L646" s="766"/>
      <c r="M646" s="766"/>
      <c r="N646" s="766"/>
      <c r="O646" s="766"/>
      <c r="P646" s="766"/>
      <c r="Q646" s="766"/>
      <c r="R646" s="547"/>
    </row>
    <row r="647" spans="1:18" ht="35.1" customHeight="1">
      <c r="A647" s="752"/>
      <c r="B647" s="524" t="s">
        <v>344</v>
      </c>
      <c r="C647" s="774"/>
      <c r="D647" s="918"/>
      <c r="E647" s="752"/>
      <c r="F647" s="900"/>
      <c r="G647" s="442"/>
      <c r="H647" s="766"/>
      <c r="I647" s="766"/>
      <c r="J647" s="766"/>
      <c r="K647" s="766"/>
      <c r="L647" s="766"/>
      <c r="M647" s="766"/>
      <c r="N647" s="766"/>
      <c r="O647" s="766"/>
      <c r="P647" s="766"/>
      <c r="Q647" s="766"/>
      <c r="R647" s="547"/>
    </row>
    <row r="648" spans="1:18" ht="35.1" customHeight="1">
      <c r="A648" s="752"/>
      <c r="B648" s="524" t="s">
        <v>345</v>
      </c>
      <c r="C648" s="774"/>
      <c r="D648" s="918"/>
      <c r="E648" s="752"/>
      <c r="F648" s="900"/>
      <c r="G648" s="442"/>
      <c r="H648" s="766"/>
      <c r="I648" s="766"/>
      <c r="J648" s="766"/>
      <c r="K648" s="766"/>
      <c r="L648" s="766"/>
      <c r="M648" s="766"/>
      <c r="N648" s="766"/>
      <c r="O648" s="766"/>
      <c r="P648" s="766"/>
      <c r="Q648" s="766"/>
      <c r="R648" s="547"/>
    </row>
    <row r="649" spans="1:18" ht="35.1" customHeight="1" thickBot="1">
      <c r="A649" s="753"/>
      <c r="B649" s="545" t="s">
        <v>352</v>
      </c>
      <c r="C649" s="775"/>
      <c r="D649" s="919"/>
      <c r="E649" s="753"/>
      <c r="F649" s="912"/>
      <c r="G649" s="451"/>
      <c r="H649" s="767"/>
      <c r="I649" s="767"/>
      <c r="J649" s="767"/>
      <c r="K649" s="767"/>
      <c r="L649" s="767"/>
      <c r="M649" s="767"/>
      <c r="N649" s="767"/>
      <c r="O649" s="767"/>
      <c r="P649" s="767"/>
      <c r="Q649" s="767"/>
      <c r="R649" s="525"/>
    </row>
    <row r="650" spans="1:18" ht="35.1" hidden="1" customHeight="1" thickBot="1">
      <c r="A650" s="716" t="s">
        <v>353</v>
      </c>
      <c r="B650" s="717"/>
      <c r="C650" s="717"/>
      <c r="D650" s="717"/>
      <c r="E650" s="843"/>
      <c r="F650" s="205">
        <f>SUM(H650:Q650)</f>
        <v>0</v>
      </c>
      <c r="G650" s="413">
        <f t="shared" ref="G650:Q652" si="65">G631+G641</f>
        <v>0</v>
      </c>
      <c r="H650" s="205">
        <f t="shared" si="65"/>
        <v>0</v>
      </c>
      <c r="I650" s="205">
        <f t="shared" si="65"/>
        <v>0</v>
      </c>
      <c r="J650" s="205">
        <f t="shared" si="65"/>
        <v>0</v>
      </c>
      <c r="K650" s="205">
        <f t="shared" si="65"/>
        <v>0</v>
      </c>
      <c r="L650" s="205">
        <f t="shared" si="65"/>
        <v>0</v>
      </c>
      <c r="M650" s="205">
        <f t="shared" si="65"/>
        <v>0</v>
      </c>
      <c r="N650" s="205">
        <f t="shared" si="65"/>
        <v>0</v>
      </c>
      <c r="O650" s="205">
        <f t="shared" si="65"/>
        <v>0</v>
      </c>
      <c r="P650" s="205">
        <f t="shared" si="65"/>
        <v>0</v>
      </c>
      <c r="Q650" s="46">
        <f t="shared" si="65"/>
        <v>0</v>
      </c>
      <c r="R650" s="205">
        <f>R631+R641</f>
        <v>0</v>
      </c>
    </row>
    <row r="651" spans="1:18" ht="35.1" hidden="1" customHeight="1" thickBot="1">
      <c r="A651" s="731" t="s">
        <v>354</v>
      </c>
      <c r="B651" s="732"/>
      <c r="C651" s="732"/>
      <c r="D651" s="732"/>
      <c r="E651" s="820"/>
      <c r="F651" s="205">
        <f>SUM(H651:Q651)</f>
        <v>0</v>
      </c>
      <c r="G651" s="413">
        <f t="shared" si="65"/>
        <v>0</v>
      </c>
      <c r="H651" s="205">
        <f t="shared" si="65"/>
        <v>0</v>
      </c>
      <c r="I651" s="205">
        <f t="shared" si="65"/>
        <v>0</v>
      </c>
      <c r="J651" s="205">
        <f t="shared" si="65"/>
        <v>0</v>
      </c>
      <c r="K651" s="205">
        <f t="shared" si="65"/>
        <v>0</v>
      </c>
      <c r="L651" s="205">
        <f t="shared" si="65"/>
        <v>0</v>
      </c>
      <c r="M651" s="205">
        <f t="shared" si="65"/>
        <v>0</v>
      </c>
      <c r="N651" s="205">
        <f t="shared" si="65"/>
        <v>0</v>
      </c>
      <c r="O651" s="205">
        <f t="shared" si="65"/>
        <v>0</v>
      </c>
      <c r="P651" s="205">
        <f t="shared" si="65"/>
        <v>0</v>
      </c>
      <c r="Q651" s="46">
        <f t="shared" si="65"/>
        <v>0</v>
      </c>
      <c r="R651" s="205">
        <f>R632+R642</f>
        <v>12</v>
      </c>
    </row>
    <row r="652" spans="1:18" ht="35.1" hidden="1" customHeight="1" thickBot="1">
      <c r="A652" s="728" t="s">
        <v>355</v>
      </c>
      <c r="B652" s="729"/>
      <c r="C652" s="729"/>
      <c r="D652" s="729"/>
      <c r="E652" s="821"/>
      <c r="F652" s="205">
        <f>SUM(H652:Q652)</f>
        <v>0</v>
      </c>
      <c r="G652" s="413">
        <f t="shared" si="65"/>
        <v>0</v>
      </c>
      <c r="H652" s="205">
        <f t="shared" si="65"/>
        <v>0</v>
      </c>
      <c r="I652" s="205">
        <f t="shared" si="65"/>
        <v>0</v>
      </c>
      <c r="J652" s="205">
        <f t="shared" si="65"/>
        <v>0</v>
      </c>
      <c r="K652" s="205">
        <f t="shared" si="65"/>
        <v>0</v>
      </c>
      <c r="L652" s="205">
        <f t="shared" si="65"/>
        <v>0</v>
      </c>
      <c r="M652" s="205">
        <f t="shared" si="65"/>
        <v>0</v>
      </c>
      <c r="N652" s="205">
        <f t="shared" si="65"/>
        <v>0</v>
      </c>
      <c r="O652" s="205">
        <f t="shared" si="65"/>
        <v>0</v>
      </c>
      <c r="P652" s="205">
        <f t="shared" si="65"/>
        <v>0</v>
      </c>
      <c r="Q652" s="46">
        <f t="shared" si="65"/>
        <v>0</v>
      </c>
      <c r="R652" s="205">
        <f>R633+R643</f>
        <v>17.600000000000001</v>
      </c>
    </row>
    <row r="653" spans="1:18" ht="35.1" hidden="1" customHeight="1" thickBot="1">
      <c r="A653" s="719" t="s">
        <v>498</v>
      </c>
      <c r="B653" s="720"/>
      <c r="C653" s="720"/>
      <c r="D653" s="720"/>
      <c r="E653" s="781"/>
      <c r="F653" s="15">
        <f>F650+F651</f>
        <v>0</v>
      </c>
      <c r="G653" s="29">
        <f>G650+G651</f>
        <v>0</v>
      </c>
      <c r="H653" s="15">
        <f>H650+H651</f>
        <v>0</v>
      </c>
      <c r="I653" s="15">
        <f t="shared" ref="I653:Q653" si="66">I650+I651</f>
        <v>0</v>
      </c>
      <c r="J653" s="15">
        <f t="shared" si="66"/>
        <v>0</v>
      </c>
      <c r="K653" s="15">
        <f t="shared" si="66"/>
        <v>0</v>
      </c>
      <c r="L653" s="15">
        <f t="shared" si="66"/>
        <v>0</v>
      </c>
      <c r="M653" s="15">
        <f t="shared" si="66"/>
        <v>0</v>
      </c>
      <c r="N653" s="15">
        <f t="shared" si="66"/>
        <v>0</v>
      </c>
      <c r="O653" s="15">
        <f t="shared" si="66"/>
        <v>0</v>
      </c>
      <c r="P653" s="15">
        <f t="shared" si="66"/>
        <v>0</v>
      </c>
      <c r="Q653" s="357">
        <f t="shared" si="66"/>
        <v>0</v>
      </c>
      <c r="R653" s="15">
        <f>R650+R651</f>
        <v>12</v>
      </c>
    </row>
    <row r="654" spans="1:18" ht="72" hidden="1" customHeight="1" thickBot="1">
      <c r="A654" s="920" t="s">
        <v>499</v>
      </c>
      <c r="B654" s="921"/>
      <c r="C654" s="921"/>
      <c r="D654" s="921"/>
      <c r="E654" s="922"/>
      <c r="F654" s="5">
        <f>F650+F651+F652</f>
        <v>0</v>
      </c>
      <c r="G654" s="423">
        <f>G650+G651+G652</f>
        <v>0</v>
      </c>
      <c r="H654" s="5">
        <f>H650+H651+H652</f>
        <v>0</v>
      </c>
      <c r="I654" s="5">
        <f t="shared" ref="I654:Q654" si="67">I650+I651+I652</f>
        <v>0</v>
      </c>
      <c r="J654" s="5">
        <f t="shared" si="67"/>
        <v>0</v>
      </c>
      <c r="K654" s="5">
        <f t="shared" si="67"/>
        <v>0</v>
      </c>
      <c r="L654" s="5">
        <f t="shared" si="67"/>
        <v>0</v>
      </c>
      <c r="M654" s="5">
        <f t="shared" si="67"/>
        <v>0</v>
      </c>
      <c r="N654" s="5">
        <f t="shared" si="67"/>
        <v>0</v>
      </c>
      <c r="O654" s="5">
        <f t="shared" si="67"/>
        <v>0</v>
      </c>
      <c r="P654" s="5">
        <f t="shared" si="67"/>
        <v>0</v>
      </c>
      <c r="Q654" s="359">
        <f t="shared" si="67"/>
        <v>0</v>
      </c>
      <c r="R654" s="5">
        <f>R650+R651+R652</f>
        <v>29.6</v>
      </c>
    </row>
    <row r="655" spans="1:18" ht="35.1" customHeight="1" thickBot="1">
      <c r="A655" s="714"/>
      <c r="B655" s="750"/>
      <c r="C655" s="750"/>
      <c r="D655" s="750"/>
      <c r="E655" s="750"/>
      <c r="F655" s="750"/>
      <c r="G655" s="750"/>
      <c r="H655" s="750"/>
      <c r="I655" s="750"/>
      <c r="J655" s="750"/>
      <c r="K655" s="750"/>
      <c r="L655" s="750"/>
      <c r="M655" s="750"/>
      <c r="N655" s="750"/>
      <c r="O655" s="750"/>
      <c r="P655" s="750"/>
      <c r="Q655" s="750"/>
      <c r="R655" s="389"/>
    </row>
    <row r="656" spans="1:18" ht="35.1" customHeight="1" thickBot="1">
      <c r="A656" s="640" t="s">
        <v>356</v>
      </c>
      <c r="B656" s="641"/>
      <c r="C656" s="641"/>
      <c r="D656" s="641"/>
      <c r="E656" s="641"/>
      <c r="F656" s="785"/>
      <c r="G656" s="414">
        <f t="shared" ref="G656:H660" si="68">G650</f>
        <v>0</v>
      </c>
      <c r="H656" s="49">
        <f t="shared" si="68"/>
        <v>0</v>
      </c>
      <c r="I656" s="49">
        <f>I650+H656</f>
        <v>0</v>
      </c>
      <c r="J656" s="49">
        <f t="shared" ref="J656:Q660" si="69">J650+I656</f>
        <v>0</v>
      </c>
      <c r="K656" s="49">
        <f t="shared" si="69"/>
        <v>0</v>
      </c>
      <c r="L656" s="49">
        <f t="shared" si="69"/>
        <v>0</v>
      </c>
      <c r="M656" s="226">
        <f t="shared" si="69"/>
        <v>0</v>
      </c>
      <c r="N656" s="49">
        <f t="shared" si="69"/>
        <v>0</v>
      </c>
      <c r="O656" s="37">
        <f t="shared" si="69"/>
        <v>0</v>
      </c>
      <c r="P656" s="49">
        <f t="shared" si="69"/>
        <v>0</v>
      </c>
      <c r="Q656" s="226">
        <f t="shared" si="69"/>
        <v>0</v>
      </c>
      <c r="R656" s="49">
        <f>R650</f>
        <v>0</v>
      </c>
    </row>
    <row r="657" spans="1:18" ht="35.1" customHeight="1" thickBot="1">
      <c r="A657" s="640" t="s">
        <v>357</v>
      </c>
      <c r="B657" s="641"/>
      <c r="C657" s="641"/>
      <c r="D657" s="641"/>
      <c r="E657" s="641"/>
      <c r="F657" s="916"/>
      <c r="G657" s="100">
        <f t="shared" si="68"/>
        <v>0</v>
      </c>
      <c r="H657" s="77">
        <f t="shared" si="68"/>
        <v>0</v>
      </c>
      <c r="I657" s="77">
        <f>I651+H657</f>
        <v>0</v>
      </c>
      <c r="J657" s="77">
        <f t="shared" si="69"/>
        <v>0</v>
      </c>
      <c r="K657" s="77">
        <f t="shared" si="69"/>
        <v>0</v>
      </c>
      <c r="L657" s="77">
        <f t="shared" si="69"/>
        <v>0</v>
      </c>
      <c r="M657" s="77">
        <f t="shared" si="69"/>
        <v>0</v>
      </c>
      <c r="N657" s="78">
        <f t="shared" si="69"/>
        <v>0</v>
      </c>
      <c r="O657" s="77">
        <f t="shared" si="69"/>
        <v>0</v>
      </c>
      <c r="P657" s="77">
        <f t="shared" si="69"/>
        <v>0</v>
      </c>
      <c r="Q657" s="373">
        <f t="shared" si="69"/>
        <v>0</v>
      </c>
      <c r="R657" s="77">
        <f>R651</f>
        <v>12</v>
      </c>
    </row>
    <row r="658" spans="1:18" ht="48.75" customHeight="1" thickBot="1">
      <c r="A658" s="640" t="s">
        <v>358</v>
      </c>
      <c r="B658" s="641"/>
      <c r="C658" s="641"/>
      <c r="D658" s="641"/>
      <c r="E658" s="641"/>
      <c r="F658" s="785"/>
      <c r="G658" s="414">
        <f t="shared" si="68"/>
        <v>0</v>
      </c>
      <c r="H658" s="49">
        <f t="shared" si="68"/>
        <v>0</v>
      </c>
      <c r="I658" s="49">
        <f>I652+H658</f>
        <v>0</v>
      </c>
      <c r="J658" s="49">
        <f t="shared" si="69"/>
        <v>0</v>
      </c>
      <c r="K658" s="49">
        <f t="shared" si="69"/>
        <v>0</v>
      </c>
      <c r="L658" s="49">
        <f t="shared" si="69"/>
        <v>0</v>
      </c>
      <c r="M658" s="49">
        <f t="shared" si="69"/>
        <v>0</v>
      </c>
      <c r="N658" s="49">
        <f t="shared" si="69"/>
        <v>0</v>
      </c>
      <c r="O658" s="49">
        <f t="shared" si="69"/>
        <v>0</v>
      </c>
      <c r="P658" s="49">
        <f t="shared" si="69"/>
        <v>0</v>
      </c>
      <c r="Q658" s="226">
        <f t="shared" si="69"/>
        <v>0</v>
      </c>
      <c r="R658" s="49">
        <f>R652</f>
        <v>17.600000000000001</v>
      </c>
    </row>
    <row r="659" spans="1:18" ht="73.5" customHeight="1" thickBot="1">
      <c r="A659" s="719" t="s">
        <v>487</v>
      </c>
      <c r="B659" s="720"/>
      <c r="C659" s="720"/>
      <c r="D659" s="720"/>
      <c r="E659" s="780"/>
      <c r="F659" s="781"/>
      <c r="G659" s="423">
        <f t="shared" si="68"/>
        <v>0</v>
      </c>
      <c r="H659" s="4">
        <f t="shared" si="68"/>
        <v>0</v>
      </c>
      <c r="I659" s="4">
        <f>I653+H659</f>
        <v>0</v>
      </c>
      <c r="J659" s="4">
        <f t="shared" si="69"/>
        <v>0</v>
      </c>
      <c r="K659" s="4">
        <f t="shared" si="69"/>
        <v>0</v>
      </c>
      <c r="L659" s="4">
        <f t="shared" si="69"/>
        <v>0</v>
      </c>
      <c r="M659" s="4">
        <f t="shared" si="69"/>
        <v>0</v>
      </c>
      <c r="N659" s="4">
        <f t="shared" si="69"/>
        <v>0</v>
      </c>
      <c r="O659" s="4">
        <f t="shared" si="69"/>
        <v>0</v>
      </c>
      <c r="P659" s="4">
        <f t="shared" si="69"/>
        <v>0</v>
      </c>
      <c r="Q659" s="358">
        <f t="shared" si="69"/>
        <v>0</v>
      </c>
      <c r="R659" s="4">
        <f>R653</f>
        <v>12</v>
      </c>
    </row>
    <row r="660" spans="1:18" ht="35.1" customHeight="1" thickBot="1">
      <c r="A660" s="923" t="s">
        <v>488</v>
      </c>
      <c r="B660" s="924"/>
      <c r="C660" s="924"/>
      <c r="D660" s="924"/>
      <c r="E660" s="924"/>
      <c r="F660" s="925"/>
      <c r="G660" s="63">
        <f t="shared" si="68"/>
        <v>0</v>
      </c>
      <c r="H660" s="63">
        <f t="shared" si="68"/>
        <v>0</v>
      </c>
      <c r="I660" s="100">
        <f>I654+H660</f>
        <v>0</v>
      </c>
      <c r="J660" s="100">
        <f t="shared" si="69"/>
        <v>0</v>
      </c>
      <c r="K660" s="100">
        <f t="shared" si="69"/>
        <v>0</v>
      </c>
      <c r="L660" s="100">
        <f t="shared" si="69"/>
        <v>0</v>
      </c>
      <c r="M660" s="100">
        <f t="shared" si="69"/>
        <v>0</v>
      </c>
      <c r="N660" s="100">
        <f t="shared" si="69"/>
        <v>0</v>
      </c>
      <c r="O660" s="100">
        <f t="shared" si="69"/>
        <v>0</v>
      </c>
      <c r="P660" s="100">
        <f t="shared" si="69"/>
        <v>0</v>
      </c>
      <c r="Q660" s="374">
        <f t="shared" si="69"/>
        <v>0</v>
      </c>
      <c r="R660" s="401">
        <f>R654</f>
        <v>29.6</v>
      </c>
    </row>
    <row r="661" spans="1:18" ht="35.1" customHeight="1" thickBot="1">
      <c r="A661" s="714"/>
      <c r="B661" s="750"/>
      <c r="C661" s="750"/>
      <c r="D661" s="750"/>
      <c r="E661" s="750"/>
      <c r="F661" s="750"/>
      <c r="G661" s="750"/>
      <c r="H661" s="750"/>
      <c r="I661" s="750"/>
      <c r="J661" s="750"/>
      <c r="K661" s="750"/>
      <c r="L661" s="750"/>
      <c r="M661" s="750"/>
      <c r="N661" s="750"/>
      <c r="O661" s="750"/>
      <c r="P661" s="750"/>
      <c r="Q661" s="750"/>
      <c r="R661" s="389"/>
    </row>
    <row r="662" spans="1:18" s="79" customFormat="1" ht="35.1" customHeight="1" thickBot="1">
      <c r="A662" s="722" t="s">
        <v>359</v>
      </c>
      <c r="B662" s="723"/>
      <c r="C662" s="784"/>
      <c r="D662" s="784"/>
      <c r="E662" s="723"/>
      <c r="F662" s="784"/>
      <c r="G662" s="784"/>
      <c r="H662" s="784"/>
      <c r="I662" s="784"/>
      <c r="J662" s="784"/>
      <c r="K662" s="784"/>
      <c r="L662" s="784"/>
      <c r="M662" s="784"/>
      <c r="N662" s="784"/>
      <c r="O662" s="784"/>
      <c r="P662" s="784"/>
      <c r="Q662" s="784"/>
      <c r="R662" s="402"/>
    </row>
    <row r="663" spans="1:18" ht="35.1" customHeight="1">
      <c r="A663" s="751">
        <v>99</v>
      </c>
      <c r="B663" s="523" t="s">
        <v>360</v>
      </c>
      <c r="C663" s="902" t="s">
        <v>61</v>
      </c>
      <c r="D663" s="67"/>
      <c r="E663" s="751" t="s">
        <v>451</v>
      </c>
      <c r="F663" s="205" t="s">
        <v>18</v>
      </c>
      <c r="G663" s="456"/>
      <c r="H663" s="39"/>
      <c r="I663" s="209"/>
      <c r="J663" s="209"/>
      <c r="K663" s="209"/>
      <c r="L663" s="209"/>
      <c r="M663" s="209"/>
      <c r="N663" s="209"/>
      <c r="O663" s="209"/>
      <c r="P663" s="209"/>
      <c r="Q663" s="362"/>
      <c r="R663" s="394"/>
    </row>
    <row r="664" spans="1:18">
      <c r="A664" s="752"/>
      <c r="B664" s="55" t="s">
        <v>361</v>
      </c>
      <c r="C664" s="903"/>
      <c r="D664" s="891" t="s">
        <v>362</v>
      </c>
      <c r="E664" s="752"/>
      <c r="F664" s="905" t="s">
        <v>19</v>
      </c>
      <c r="G664" s="968">
        <f>R664*J5</f>
        <v>0</v>
      </c>
      <c r="H664" s="906"/>
      <c r="I664" s="893"/>
      <c r="J664" s="893"/>
      <c r="K664" s="892">
        <v>0</v>
      </c>
      <c r="L664" s="893"/>
      <c r="M664" s="893"/>
      <c r="N664" s="893"/>
      <c r="O664" s="893"/>
      <c r="P664" s="893"/>
      <c r="Q664" s="915"/>
      <c r="R664" s="620">
        <v>1</v>
      </c>
    </row>
    <row r="665" spans="1:18" s="62" customFormat="1">
      <c r="A665" s="752"/>
      <c r="B665" s="55" t="s">
        <v>363</v>
      </c>
      <c r="C665" s="903"/>
      <c r="D665" s="891"/>
      <c r="E665" s="752"/>
      <c r="F665" s="905"/>
      <c r="G665" s="969"/>
      <c r="H665" s="906"/>
      <c r="I665" s="893"/>
      <c r="J665" s="893"/>
      <c r="K665" s="892"/>
      <c r="L665" s="893"/>
      <c r="M665" s="893"/>
      <c r="N665" s="893"/>
      <c r="O665" s="893"/>
      <c r="P665" s="893"/>
      <c r="Q665" s="915"/>
      <c r="R665" s="620"/>
    </row>
    <row r="666" spans="1:18" ht="34.5" customHeight="1" thickBot="1">
      <c r="A666" s="752"/>
      <c r="B666" s="6" t="s">
        <v>364</v>
      </c>
      <c r="C666" s="903"/>
      <c r="D666" s="68"/>
      <c r="E666" s="752"/>
      <c r="F666" s="35" t="s">
        <v>76</v>
      </c>
      <c r="G666" s="415"/>
      <c r="H666" s="44"/>
      <c r="I666" s="42"/>
      <c r="J666" s="42"/>
      <c r="K666" s="42"/>
      <c r="L666" s="42"/>
      <c r="M666" s="42"/>
      <c r="N666" s="42"/>
      <c r="O666" s="42"/>
      <c r="P666" s="42"/>
      <c r="Q666" s="361"/>
      <c r="R666" s="393"/>
    </row>
    <row r="667" spans="1:18" ht="35.1" customHeight="1">
      <c r="A667" s="752"/>
      <c r="B667" s="6" t="s">
        <v>365</v>
      </c>
      <c r="C667" s="903"/>
      <c r="D667" s="69" t="s">
        <v>649</v>
      </c>
      <c r="E667" s="752"/>
      <c r="F667" s="907"/>
      <c r="G667" s="424"/>
      <c r="H667" s="909"/>
      <c r="I667" s="910"/>
      <c r="J667" s="910"/>
      <c r="K667" s="910"/>
      <c r="L667" s="910"/>
      <c r="M667" s="910"/>
      <c r="N667" s="910"/>
      <c r="O667" s="910"/>
      <c r="P667" s="910"/>
      <c r="Q667" s="910"/>
      <c r="R667" s="513"/>
    </row>
    <row r="668" spans="1:18" ht="35.1" customHeight="1">
      <c r="A668" s="752"/>
      <c r="B668" s="6" t="s">
        <v>366</v>
      </c>
      <c r="C668" s="903"/>
      <c r="D668" s="55" t="s">
        <v>650</v>
      </c>
      <c r="E668" s="752"/>
      <c r="F668" s="908"/>
      <c r="G668" s="425"/>
      <c r="H668" s="911"/>
      <c r="I668" s="912"/>
      <c r="J668" s="912"/>
      <c r="K668" s="912"/>
      <c r="L668" s="912"/>
      <c r="M668" s="912"/>
      <c r="N668" s="912"/>
      <c r="O668" s="912"/>
      <c r="P668" s="912"/>
      <c r="Q668" s="912"/>
      <c r="R668" s="525"/>
    </row>
    <row r="669" spans="1:18" ht="35.1" customHeight="1" thickBot="1">
      <c r="A669" s="753"/>
      <c r="B669" s="545" t="s">
        <v>367</v>
      </c>
      <c r="C669" s="904"/>
      <c r="D669" s="70"/>
      <c r="E669" s="753"/>
      <c r="F669" s="908"/>
      <c r="G669" s="425"/>
      <c r="H669" s="913"/>
      <c r="I669" s="914"/>
      <c r="J669" s="914"/>
      <c r="K669" s="914"/>
      <c r="L669" s="914"/>
      <c r="M669" s="914"/>
      <c r="N669" s="914"/>
      <c r="O669" s="914"/>
      <c r="P669" s="914"/>
      <c r="Q669" s="914"/>
      <c r="R669" s="525"/>
    </row>
    <row r="670" spans="1:18" ht="35.1" customHeight="1">
      <c r="A670" s="751">
        <v>100</v>
      </c>
      <c r="B670" s="523" t="s">
        <v>368</v>
      </c>
      <c r="C670" s="902" t="s">
        <v>61</v>
      </c>
      <c r="D670" s="67"/>
      <c r="E670" s="751" t="s">
        <v>451</v>
      </c>
      <c r="F670" s="205" t="s">
        <v>18</v>
      </c>
      <c r="G670" s="456"/>
      <c r="H670" s="43"/>
      <c r="I670" s="209"/>
      <c r="J670" s="209"/>
      <c r="K670" s="209"/>
      <c r="L670" s="209"/>
      <c r="M670" s="209"/>
      <c r="N670" s="209"/>
      <c r="O670" s="209"/>
      <c r="P670" s="209"/>
      <c r="Q670" s="362"/>
      <c r="R670" s="394"/>
    </row>
    <row r="671" spans="1:18" ht="35.1" customHeight="1">
      <c r="A671" s="752"/>
      <c r="B671" s="55" t="s">
        <v>369</v>
      </c>
      <c r="C671" s="903"/>
      <c r="D671" s="891"/>
      <c r="E671" s="752"/>
      <c r="F671" s="927" t="s">
        <v>370</v>
      </c>
      <c r="G671" s="968">
        <f>R671*J5</f>
        <v>0</v>
      </c>
      <c r="H671" s="928"/>
      <c r="I671" s="893"/>
      <c r="J671" s="893"/>
      <c r="K671" s="892">
        <v>0</v>
      </c>
      <c r="L671" s="893"/>
      <c r="M671" s="893"/>
      <c r="N671" s="893"/>
      <c r="O671" s="893"/>
      <c r="P671" s="893"/>
      <c r="Q671" s="915"/>
      <c r="R671" s="620">
        <v>0.2</v>
      </c>
    </row>
    <row r="672" spans="1:18" ht="35.1" customHeight="1">
      <c r="A672" s="752"/>
      <c r="B672" s="55" t="s">
        <v>371</v>
      </c>
      <c r="C672" s="903"/>
      <c r="D672" s="891"/>
      <c r="E672" s="752"/>
      <c r="F672" s="927"/>
      <c r="G672" s="969"/>
      <c r="H672" s="928"/>
      <c r="I672" s="893"/>
      <c r="J672" s="893"/>
      <c r="K672" s="892"/>
      <c r="L672" s="893"/>
      <c r="M672" s="893"/>
      <c r="N672" s="893"/>
      <c r="O672" s="893"/>
      <c r="P672" s="893"/>
      <c r="Q672" s="915"/>
      <c r="R672" s="620"/>
    </row>
    <row r="673" spans="1:18" ht="35.1" customHeight="1">
      <c r="A673" s="752"/>
      <c r="B673" s="55" t="s">
        <v>372</v>
      </c>
      <c r="C673" s="903"/>
      <c r="D673" s="891"/>
      <c r="E673" s="752"/>
      <c r="F673" s="927" t="s">
        <v>76</v>
      </c>
      <c r="G673" s="625"/>
      <c r="H673" s="928"/>
      <c r="I673" s="893"/>
      <c r="J673" s="893"/>
      <c r="K673" s="893"/>
      <c r="L673" s="893"/>
      <c r="M673" s="893"/>
      <c r="N673" s="893"/>
      <c r="O673" s="893"/>
      <c r="P673" s="893"/>
      <c r="Q673" s="915"/>
      <c r="R673" s="620"/>
    </row>
    <row r="674" spans="1:18" ht="33.75" thickBot="1">
      <c r="A674" s="752"/>
      <c r="B674" s="55" t="s">
        <v>373</v>
      </c>
      <c r="C674" s="903"/>
      <c r="D674" s="935"/>
      <c r="E674" s="752"/>
      <c r="F674" s="929"/>
      <c r="G674" s="626"/>
      <c r="H674" s="930"/>
      <c r="I674" s="926"/>
      <c r="J674" s="926"/>
      <c r="K674" s="926"/>
      <c r="L674" s="926"/>
      <c r="M674" s="926"/>
      <c r="N674" s="926"/>
      <c r="O674" s="926"/>
      <c r="P674" s="926"/>
      <c r="Q674" s="942"/>
      <c r="R674" s="621"/>
    </row>
    <row r="675" spans="1:18" ht="35.1" customHeight="1">
      <c r="A675" s="752"/>
      <c r="B675" s="55" t="s">
        <v>374</v>
      </c>
      <c r="C675" s="903"/>
      <c r="D675" s="26" t="s">
        <v>375</v>
      </c>
      <c r="E675" s="752"/>
      <c r="F675" s="936"/>
      <c r="G675" s="426"/>
      <c r="H675" s="938"/>
      <c r="I675" s="637"/>
      <c r="J675" s="637"/>
      <c r="K675" s="637"/>
      <c r="L675" s="637"/>
      <c r="M675" s="637"/>
      <c r="N675" s="637"/>
      <c r="O675" s="637"/>
      <c r="P675" s="637"/>
      <c r="Q675" s="637"/>
      <c r="R675" s="520"/>
    </row>
    <row r="676" spans="1:18" ht="35.1" customHeight="1">
      <c r="A676" s="752"/>
      <c r="B676" s="55" t="s">
        <v>376</v>
      </c>
      <c r="C676" s="903"/>
      <c r="D676" s="55" t="s">
        <v>377</v>
      </c>
      <c r="E676" s="752"/>
      <c r="F676" s="937"/>
      <c r="G676" s="427"/>
      <c r="H676" s="939"/>
      <c r="I676" s="940"/>
      <c r="J676" s="940"/>
      <c r="K676" s="940"/>
      <c r="L676" s="940"/>
      <c r="M676" s="940"/>
      <c r="N676" s="940"/>
      <c r="O676" s="940"/>
      <c r="P676" s="940"/>
      <c r="Q676" s="940"/>
      <c r="R676" s="521"/>
    </row>
    <row r="677" spans="1:18" ht="35.1" customHeight="1" thickBot="1">
      <c r="A677" s="752"/>
      <c r="B677" s="70"/>
      <c r="C677" s="904"/>
      <c r="D677" s="55"/>
      <c r="E677" s="753"/>
      <c r="F677" s="745"/>
      <c r="G677" s="416"/>
      <c r="H677" s="941"/>
      <c r="I677" s="746"/>
      <c r="J677" s="746"/>
      <c r="K677" s="746"/>
      <c r="L677" s="746"/>
      <c r="M677" s="746"/>
      <c r="N677" s="746"/>
      <c r="O677" s="746"/>
      <c r="P677" s="746"/>
      <c r="Q677" s="746"/>
      <c r="R677" s="522"/>
    </row>
    <row r="678" spans="1:18" ht="35.1" customHeight="1">
      <c r="A678" s="751">
        <v>101</v>
      </c>
      <c r="B678" s="523" t="s">
        <v>378</v>
      </c>
      <c r="C678" s="902" t="s">
        <v>379</v>
      </c>
      <c r="D678" s="67"/>
      <c r="E678" s="751" t="s">
        <v>451</v>
      </c>
      <c r="F678" s="205" t="s">
        <v>18</v>
      </c>
      <c r="G678" s="424">
        <f>R678*J5</f>
        <v>0</v>
      </c>
      <c r="H678" s="221">
        <v>0</v>
      </c>
      <c r="I678" s="209"/>
      <c r="J678" s="209"/>
      <c r="K678" s="209"/>
      <c r="L678" s="209"/>
      <c r="M678" s="209"/>
      <c r="N678" s="209"/>
      <c r="O678" s="209"/>
      <c r="P678" s="209"/>
      <c r="Q678" s="362"/>
      <c r="R678" s="403">
        <v>6</v>
      </c>
    </row>
    <row r="679" spans="1:18" ht="35.1" customHeight="1">
      <c r="A679" s="752"/>
      <c r="B679" s="55" t="s">
        <v>380</v>
      </c>
      <c r="C679" s="903"/>
      <c r="D679" s="215"/>
      <c r="E679" s="752"/>
      <c r="F679" s="34" t="s">
        <v>19</v>
      </c>
      <c r="G679" s="418"/>
      <c r="H679" s="21"/>
      <c r="I679" s="45"/>
      <c r="J679" s="210"/>
      <c r="K679" s="210"/>
      <c r="L679" s="45"/>
      <c r="M679" s="210"/>
      <c r="N679" s="210"/>
      <c r="O679" s="45"/>
      <c r="P679" s="210"/>
      <c r="Q679" s="363"/>
      <c r="R679" s="395"/>
    </row>
    <row r="680" spans="1:18" ht="35.1" customHeight="1" thickBot="1">
      <c r="A680" s="752"/>
      <c r="B680" s="55" t="s">
        <v>381</v>
      </c>
      <c r="C680" s="903"/>
      <c r="D680" s="71"/>
      <c r="E680" s="752"/>
      <c r="F680" s="35" t="s">
        <v>20</v>
      </c>
      <c r="G680" s="417"/>
      <c r="H680" s="41"/>
      <c r="I680" s="42"/>
      <c r="J680" s="42"/>
      <c r="K680" s="42"/>
      <c r="L680" s="42"/>
      <c r="M680" s="42"/>
      <c r="N680" s="42"/>
      <c r="O680" s="42"/>
      <c r="P680" s="42"/>
      <c r="Q680" s="361"/>
      <c r="R680" s="393"/>
    </row>
    <row r="681" spans="1:18" ht="35.1" customHeight="1">
      <c r="A681" s="752"/>
      <c r="B681" s="524" t="s">
        <v>382</v>
      </c>
      <c r="C681" s="903"/>
      <c r="D681" s="542" t="s">
        <v>383</v>
      </c>
      <c r="E681" s="752"/>
      <c r="F681" s="931"/>
      <c r="G681" s="428"/>
      <c r="H681" s="909"/>
      <c r="I681" s="910"/>
      <c r="J681" s="910"/>
      <c r="K681" s="910"/>
      <c r="L681" s="910"/>
      <c r="M681" s="910"/>
      <c r="N681" s="910"/>
      <c r="O681" s="910"/>
      <c r="P681" s="910"/>
      <c r="Q681" s="910"/>
      <c r="R681" s="516"/>
    </row>
    <row r="682" spans="1:18" ht="35.1" customHeight="1">
      <c r="A682" s="752"/>
      <c r="B682" s="524" t="s">
        <v>384</v>
      </c>
      <c r="C682" s="903"/>
      <c r="D682" s="542" t="s">
        <v>385</v>
      </c>
      <c r="E682" s="752"/>
      <c r="F682" s="931"/>
      <c r="G682" s="428"/>
      <c r="H682" s="911"/>
      <c r="I682" s="912"/>
      <c r="J682" s="912"/>
      <c r="K682" s="912"/>
      <c r="L682" s="912"/>
      <c r="M682" s="912"/>
      <c r="N682" s="912"/>
      <c r="O682" s="912"/>
      <c r="P682" s="912"/>
      <c r="Q682" s="912"/>
      <c r="R682" s="516"/>
    </row>
    <row r="683" spans="1:18" ht="35.1" customHeight="1">
      <c r="A683" s="752"/>
      <c r="B683" s="524"/>
      <c r="C683" s="903"/>
      <c r="D683" s="542" t="s">
        <v>383</v>
      </c>
      <c r="E683" s="752"/>
      <c r="F683" s="931"/>
      <c r="G683" s="428"/>
      <c r="H683" s="911"/>
      <c r="I683" s="912"/>
      <c r="J683" s="912"/>
      <c r="K683" s="912"/>
      <c r="L683" s="912"/>
      <c r="M683" s="912"/>
      <c r="N683" s="912"/>
      <c r="O683" s="912"/>
      <c r="P683" s="912"/>
      <c r="Q683" s="912"/>
      <c r="R683" s="516"/>
    </row>
    <row r="684" spans="1:18" ht="35.1" customHeight="1" thickBot="1">
      <c r="A684" s="753"/>
      <c r="B684" s="545"/>
      <c r="C684" s="904"/>
      <c r="D684" s="203" t="s">
        <v>386</v>
      </c>
      <c r="E684" s="753"/>
      <c r="F684" s="932"/>
      <c r="G684" s="429"/>
      <c r="H684" s="933"/>
      <c r="I684" s="934"/>
      <c r="J684" s="934"/>
      <c r="K684" s="934"/>
      <c r="L684" s="934"/>
      <c r="M684" s="934"/>
      <c r="N684" s="934"/>
      <c r="O684" s="934"/>
      <c r="P684" s="934"/>
      <c r="Q684" s="934"/>
      <c r="R684" s="517"/>
    </row>
    <row r="685" spans="1:18" ht="35.1" customHeight="1">
      <c r="A685" s="751">
        <v>102</v>
      </c>
      <c r="B685" s="523" t="s">
        <v>387</v>
      </c>
      <c r="C685" s="902" t="s">
        <v>61</v>
      </c>
      <c r="D685" s="541"/>
      <c r="E685" s="751" t="s">
        <v>451</v>
      </c>
      <c r="F685" s="46" t="s">
        <v>18</v>
      </c>
      <c r="G685" s="456"/>
      <c r="H685" s="43"/>
      <c r="I685" s="209"/>
      <c r="J685" s="209"/>
      <c r="K685" s="209"/>
      <c r="L685" s="209"/>
      <c r="M685" s="209"/>
      <c r="N685" s="209"/>
      <c r="O685" s="209"/>
      <c r="P685" s="209"/>
      <c r="Q685" s="362"/>
      <c r="R685" s="394"/>
    </row>
    <row r="686" spans="1:18" ht="35.1" customHeight="1">
      <c r="A686" s="948"/>
      <c r="B686" s="524" t="s">
        <v>388</v>
      </c>
      <c r="C686" s="950"/>
      <c r="D686" s="891"/>
      <c r="E686" s="752"/>
      <c r="F686" s="946" t="s">
        <v>19</v>
      </c>
      <c r="G686" s="968">
        <f>R686*J5</f>
        <v>0</v>
      </c>
      <c r="H686" s="928"/>
      <c r="I686" s="893"/>
      <c r="J686" s="893"/>
      <c r="K686" s="892">
        <v>0</v>
      </c>
      <c r="L686" s="893"/>
      <c r="M686" s="893"/>
      <c r="N686" s="893"/>
      <c r="O686" s="893"/>
      <c r="P686" s="893"/>
      <c r="Q686" s="915"/>
      <c r="R686" s="620">
        <v>0.2</v>
      </c>
    </row>
    <row r="687" spans="1:18" ht="35.1" customHeight="1">
      <c r="A687" s="948"/>
      <c r="B687" s="524" t="s">
        <v>389</v>
      </c>
      <c r="C687" s="950"/>
      <c r="D687" s="891"/>
      <c r="E687" s="752"/>
      <c r="F687" s="947"/>
      <c r="G687" s="969"/>
      <c r="H687" s="928"/>
      <c r="I687" s="893"/>
      <c r="J687" s="893"/>
      <c r="K687" s="892"/>
      <c r="L687" s="893"/>
      <c r="M687" s="893"/>
      <c r="N687" s="893"/>
      <c r="O687" s="893"/>
      <c r="P687" s="893"/>
      <c r="Q687" s="915"/>
      <c r="R687" s="620"/>
    </row>
    <row r="688" spans="1:18" ht="35.1" customHeight="1" thickBot="1">
      <c r="A688" s="948"/>
      <c r="B688" s="524" t="s">
        <v>390</v>
      </c>
      <c r="C688" s="950"/>
      <c r="D688" s="68"/>
      <c r="E688" s="752"/>
      <c r="F688" s="50" t="s">
        <v>76</v>
      </c>
      <c r="G688" s="417"/>
      <c r="H688" s="41"/>
      <c r="I688" s="42"/>
      <c r="J688" s="42"/>
      <c r="K688" s="42"/>
      <c r="L688" s="42"/>
      <c r="M688" s="42"/>
      <c r="N688" s="42"/>
      <c r="O688" s="42"/>
      <c r="P688" s="42"/>
      <c r="Q688" s="361"/>
      <c r="R688" s="393"/>
    </row>
    <row r="689" spans="1:18" ht="35.1" customHeight="1">
      <c r="A689" s="948"/>
      <c r="B689" s="524" t="s">
        <v>391</v>
      </c>
      <c r="C689" s="950"/>
      <c r="D689" s="69" t="s">
        <v>651</v>
      </c>
      <c r="E689" s="752"/>
      <c r="F689" s="907"/>
      <c r="G689" s="424"/>
      <c r="H689" s="909"/>
      <c r="I689" s="910"/>
      <c r="J689" s="910"/>
      <c r="K689" s="910"/>
      <c r="L689" s="910"/>
      <c r="M689" s="910"/>
      <c r="N689" s="910"/>
      <c r="O689" s="910"/>
      <c r="P689" s="910"/>
      <c r="Q689" s="910"/>
      <c r="R689" s="513"/>
    </row>
    <row r="690" spans="1:18" ht="35.1" customHeight="1" thickBot="1">
      <c r="A690" s="949"/>
      <c r="B690" s="545" t="s">
        <v>392</v>
      </c>
      <c r="C690" s="951"/>
      <c r="D690" s="203" t="s">
        <v>652</v>
      </c>
      <c r="E690" s="753"/>
      <c r="F690" s="944"/>
      <c r="G690" s="430"/>
      <c r="H690" s="945"/>
      <c r="I690" s="901"/>
      <c r="J690" s="901"/>
      <c r="K690" s="901"/>
      <c r="L690" s="901"/>
      <c r="M690" s="901"/>
      <c r="N690" s="901"/>
      <c r="O690" s="901"/>
      <c r="P690" s="901"/>
      <c r="Q690" s="901"/>
      <c r="R690" s="514"/>
    </row>
    <row r="691" spans="1:18" ht="35.1" hidden="1" customHeight="1" thickBot="1">
      <c r="A691" s="716" t="s">
        <v>393</v>
      </c>
      <c r="B691" s="717"/>
      <c r="C691" s="717"/>
      <c r="D691" s="717"/>
      <c r="E691" s="843"/>
      <c r="F691" s="205">
        <f>SUM(H691:Q691)</f>
        <v>0</v>
      </c>
      <c r="G691" s="413">
        <f>G663+G670+G678+G685</f>
        <v>0</v>
      </c>
      <c r="H691" s="205">
        <f>H663+H670+H678+H685</f>
        <v>0</v>
      </c>
      <c r="I691" s="205">
        <f t="shared" ref="I691:Q692" si="70">I663+I670+I678+I685</f>
        <v>0</v>
      </c>
      <c r="J691" s="205">
        <f t="shared" si="70"/>
        <v>0</v>
      </c>
      <c r="K691" s="205">
        <f t="shared" si="70"/>
        <v>0</v>
      </c>
      <c r="L691" s="205">
        <f t="shared" si="70"/>
        <v>0</v>
      </c>
      <c r="M691" s="205">
        <f t="shared" si="70"/>
        <v>0</v>
      </c>
      <c r="N691" s="205">
        <f t="shared" si="70"/>
        <v>0</v>
      </c>
      <c r="O691" s="205">
        <f t="shared" si="70"/>
        <v>0</v>
      </c>
      <c r="P691" s="205">
        <f t="shared" si="70"/>
        <v>0</v>
      </c>
      <c r="Q691" s="46">
        <f t="shared" si="70"/>
        <v>0</v>
      </c>
      <c r="R691" s="205">
        <f>R663+R670+R678+R685</f>
        <v>6</v>
      </c>
    </row>
    <row r="692" spans="1:18" ht="35.1" hidden="1" customHeight="1" thickBot="1">
      <c r="A692" s="731" t="s">
        <v>394</v>
      </c>
      <c r="B692" s="732"/>
      <c r="C692" s="732"/>
      <c r="D692" s="732"/>
      <c r="E692" s="820"/>
      <c r="F692" s="205">
        <f>SUM(H692:Q692)</f>
        <v>0</v>
      </c>
      <c r="G692" s="413">
        <f>G664+G671+G679+G686</f>
        <v>0</v>
      </c>
      <c r="H692" s="205">
        <f>H664+H671+H679+H686</f>
        <v>0</v>
      </c>
      <c r="I692" s="205">
        <f t="shared" si="70"/>
        <v>0</v>
      </c>
      <c r="J692" s="205">
        <f t="shared" si="70"/>
        <v>0</v>
      </c>
      <c r="K692" s="205">
        <f t="shared" si="70"/>
        <v>0</v>
      </c>
      <c r="L692" s="205">
        <f t="shared" si="70"/>
        <v>0</v>
      </c>
      <c r="M692" s="205">
        <f t="shared" si="70"/>
        <v>0</v>
      </c>
      <c r="N692" s="205">
        <f t="shared" si="70"/>
        <v>0</v>
      </c>
      <c r="O692" s="205">
        <f t="shared" si="70"/>
        <v>0</v>
      </c>
      <c r="P692" s="205">
        <f t="shared" si="70"/>
        <v>0</v>
      </c>
      <c r="Q692" s="46">
        <f t="shared" si="70"/>
        <v>0</v>
      </c>
      <c r="R692" s="205">
        <f>R664+R671+R679+R686</f>
        <v>1.4</v>
      </c>
    </row>
    <row r="693" spans="1:18" ht="35.1" hidden="1" customHeight="1" thickBot="1">
      <c r="A693" s="728" t="s">
        <v>395</v>
      </c>
      <c r="B693" s="729"/>
      <c r="C693" s="729"/>
      <c r="D693" s="729"/>
      <c r="E693" s="821"/>
      <c r="F693" s="205">
        <f>SUM(H693:Q693)</f>
        <v>0</v>
      </c>
      <c r="G693" s="414">
        <f>G666+G673+G680+G688</f>
        <v>0</v>
      </c>
      <c r="H693" s="49">
        <f>H666+H673+H680+H688</f>
        <v>0</v>
      </c>
      <c r="I693" s="49">
        <f t="shared" ref="I693:Q693" si="71">I666+I673+I680+I688</f>
        <v>0</v>
      </c>
      <c r="J693" s="49">
        <f t="shared" si="71"/>
        <v>0</v>
      </c>
      <c r="K693" s="49">
        <f t="shared" si="71"/>
        <v>0</v>
      </c>
      <c r="L693" s="49">
        <f t="shared" si="71"/>
        <v>0</v>
      </c>
      <c r="M693" s="49">
        <f t="shared" si="71"/>
        <v>0</v>
      </c>
      <c r="N693" s="49">
        <f t="shared" si="71"/>
        <v>0</v>
      </c>
      <c r="O693" s="49">
        <f t="shared" si="71"/>
        <v>0</v>
      </c>
      <c r="P693" s="49">
        <f t="shared" si="71"/>
        <v>0</v>
      </c>
      <c r="Q693" s="226">
        <f t="shared" si="71"/>
        <v>0</v>
      </c>
      <c r="R693" s="49">
        <f>R666+R673+R680+R688</f>
        <v>0</v>
      </c>
    </row>
    <row r="694" spans="1:18" ht="35.1" hidden="1" customHeight="1" thickBot="1">
      <c r="A694" s="719" t="s">
        <v>489</v>
      </c>
      <c r="B694" s="720"/>
      <c r="C694" s="720"/>
      <c r="D694" s="720"/>
      <c r="E694" s="781"/>
      <c r="F694" s="15">
        <f>F691+F692</f>
        <v>0</v>
      </c>
      <c r="G694" s="29">
        <f>G691+G692</f>
        <v>0</v>
      </c>
      <c r="H694" s="15">
        <f>H691+H692</f>
        <v>0</v>
      </c>
      <c r="I694" s="15">
        <f t="shared" ref="I694:Q694" si="72">I691+I692</f>
        <v>0</v>
      </c>
      <c r="J694" s="15">
        <f t="shared" si="72"/>
        <v>0</v>
      </c>
      <c r="K694" s="15">
        <f t="shared" si="72"/>
        <v>0</v>
      </c>
      <c r="L694" s="15">
        <f t="shared" si="72"/>
        <v>0</v>
      </c>
      <c r="M694" s="15">
        <f t="shared" si="72"/>
        <v>0</v>
      </c>
      <c r="N694" s="15">
        <f t="shared" si="72"/>
        <v>0</v>
      </c>
      <c r="O694" s="15">
        <f t="shared" si="72"/>
        <v>0</v>
      </c>
      <c r="P694" s="15">
        <f t="shared" si="72"/>
        <v>0</v>
      </c>
      <c r="Q694" s="357">
        <f t="shared" si="72"/>
        <v>0</v>
      </c>
      <c r="R694" s="15">
        <f>R691+R692</f>
        <v>7.4</v>
      </c>
    </row>
    <row r="695" spans="1:18" ht="49.5" hidden="1" customHeight="1" thickBot="1">
      <c r="A695" s="920" t="s">
        <v>490</v>
      </c>
      <c r="B695" s="921"/>
      <c r="C695" s="921"/>
      <c r="D695" s="921"/>
      <c r="E695" s="922"/>
      <c r="F695" s="5">
        <f>F691+F692+F693</f>
        <v>0</v>
      </c>
      <c r="G695" s="423">
        <f>G691+G692+G693</f>
        <v>0</v>
      </c>
      <c r="H695" s="5">
        <f>H691+H692+H693</f>
        <v>0</v>
      </c>
      <c r="I695" s="5">
        <f t="shared" ref="I695:Q695" si="73">I691+I692+I693</f>
        <v>0</v>
      </c>
      <c r="J695" s="5">
        <f t="shared" si="73"/>
        <v>0</v>
      </c>
      <c r="K695" s="5">
        <f t="shared" si="73"/>
        <v>0</v>
      </c>
      <c r="L695" s="5">
        <f t="shared" si="73"/>
        <v>0</v>
      </c>
      <c r="M695" s="5">
        <f t="shared" si="73"/>
        <v>0</v>
      </c>
      <c r="N695" s="5">
        <f t="shared" si="73"/>
        <v>0</v>
      </c>
      <c r="O695" s="5">
        <f t="shared" si="73"/>
        <v>0</v>
      </c>
      <c r="P695" s="5">
        <f t="shared" si="73"/>
        <v>0</v>
      </c>
      <c r="Q695" s="359">
        <f t="shared" si="73"/>
        <v>0</v>
      </c>
      <c r="R695" s="5">
        <f>R691+R692+R693</f>
        <v>7.4</v>
      </c>
    </row>
    <row r="696" spans="1:18" ht="35.1" customHeight="1" thickBot="1">
      <c r="A696" s="943"/>
      <c r="B696" s="750"/>
      <c r="C696" s="750"/>
      <c r="D696" s="750"/>
      <c r="E696" s="750"/>
      <c r="F696" s="750"/>
      <c r="G696" s="750"/>
      <c r="H696" s="750"/>
      <c r="I696" s="750"/>
      <c r="J696" s="750"/>
      <c r="K696" s="750"/>
      <c r="L696" s="750"/>
      <c r="M696" s="750"/>
      <c r="N696" s="750"/>
      <c r="O696" s="750"/>
      <c r="P696" s="750"/>
      <c r="Q696" s="750"/>
      <c r="R696" s="389"/>
    </row>
    <row r="697" spans="1:18" ht="35.1" customHeight="1" thickBot="1">
      <c r="A697" s="640" t="s">
        <v>396</v>
      </c>
      <c r="B697" s="641"/>
      <c r="C697" s="641"/>
      <c r="D697" s="641"/>
      <c r="E697" s="641"/>
      <c r="F697" s="785"/>
      <c r="G697" s="414">
        <f t="shared" ref="G697:H701" si="74">G691</f>
        <v>0</v>
      </c>
      <c r="H697" s="49">
        <f t="shared" si="74"/>
        <v>0</v>
      </c>
      <c r="I697" s="49">
        <f>I691+H697</f>
        <v>0</v>
      </c>
      <c r="J697" s="49">
        <f t="shared" ref="J697:Q701" si="75">J691+I697</f>
        <v>0</v>
      </c>
      <c r="K697" s="49">
        <f t="shared" si="75"/>
        <v>0</v>
      </c>
      <c r="L697" s="49">
        <f t="shared" si="75"/>
        <v>0</v>
      </c>
      <c r="M697" s="49">
        <f t="shared" si="75"/>
        <v>0</v>
      </c>
      <c r="N697" s="49">
        <f t="shared" si="75"/>
        <v>0</v>
      </c>
      <c r="O697" s="49">
        <f t="shared" si="75"/>
        <v>0</v>
      </c>
      <c r="P697" s="49">
        <f t="shared" si="75"/>
        <v>0</v>
      </c>
      <c r="Q697" s="226">
        <f t="shared" si="75"/>
        <v>0</v>
      </c>
      <c r="R697" s="49">
        <f>R691</f>
        <v>6</v>
      </c>
    </row>
    <row r="698" spans="1:18" ht="35.1" customHeight="1" thickBot="1">
      <c r="A698" s="640" t="s">
        <v>397</v>
      </c>
      <c r="B698" s="641"/>
      <c r="C698" s="641"/>
      <c r="D698" s="641"/>
      <c r="E698" s="641"/>
      <c r="F698" s="952"/>
      <c r="G698" s="100">
        <f t="shared" si="74"/>
        <v>0</v>
      </c>
      <c r="H698" s="77">
        <f t="shared" si="74"/>
        <v>0</v>
      </c>
      <c r="I698" s="77">
        <f>I692+H698</f>
        <v>0</v>
      </c>
      <c r="J698" s="77">
        <f t="shared" si="75"/>
        <v>0</v>
      </c>
      <c r="K698" s="77">
        <f t="shared" si="75"/>
        <v>0</v>
      </c>
      <c r="L698" s="77">
        <f t="shared" si="75"/>
        <v>0</v>
      </c>
      <c r="M698" s="77">
        <f t="shared" si="75"/>
        <v>0</v>
      </c>
      <c r="N698" s="77">
        <f t="shared" si="75"/>
        <v>0</v>
      </c>
      <c r="O698" s="77">
        <f t="shared" si="75"/>
        <v>0</v>
      </c>
      <c r="P698" s="77">
        <f t="shared" si="75"/>
        <v>0</v>
      </c>
      <c r="Q698" s="373">
        <f t="shared" si="75"/>
        <v>0</v>
      </c>
      <c r="R698" s="77">
        <f>R692</f>
        <v>1.4</v>
      </c>
    </row>
    <row r="699" spans="1:18" ht="38.25" customHeight="1" thickBot="1">
      <c r="A699" s="640" t="s">
        <v>398</v>
      </c>
      <c r="B699" s="641"/>
      <c r="C699" s="641"/>
      <c r="D699" s="641"/>
      <c r="E699" s="641"/>
      <c r="F699" s="785"/>
      <c r="G699" s="414">
        <f t="shared" si="74"/>
        <v>0</v>
      </c>
      <c r="H699" s="49">
        <f t="shared" si="74"/>
        <v>0</v>
      </c>
      <c r="I699" s="49">
        <f>I693+H699</f>
        <v>0</v>
      </c>
      <c r="J699" s="49">
        <f t="shared" si="75"/>
        <v>0</v>
      </c>
      <c r="K699" s="49">
        <f t="shared" si="75"/>
        <v>0</v>
      </c>
      <c r="L699" s="49">
        <f t="shared" si="75"/>
        <v>0</v>
      </c>
      <c r="M699" s="49">
        <f t="shared" si="75"/>
        <v>0</v>
      </c>
      <c r="N699" s="49">
        <f t="shared" si="75"/>
        <v>0</v>
      </c>
      <c r="O699" s="49">
        <f t="shared" si="75"/>
        <v>0</v>
      </c>
      <c r="P699" s="49">
        <f t="shared" si="75"/>
        <v>0</v>
      </c>
      <c r="Q699" s="226">
        <f t="shared" si="75"/>
        <v>0</v>
      </c>
      <c r="R699" s="49">
        <f>R693</f>
        <v>0</v>
      </c>
    </row>
    <row r="700" spans="1:18" ht="81.75" customHeight="1" thickBot="1">
      <c r="A700" s="719" t="s">
        <v>491</v>
      </c>
      <c r="B700" s="720"/>
      <c r="C700" s="720"/>
      <c r="D700" s="720"/>
      <c r="E700" s="780"/>
      <c r="F700" s="781"/>
      <c r="G700" s="423">
        <f t="shared" si="74"/>
        <v>0</v>
      </c>
      <c r="H700" s="4">
        <f t="shared" si="74"/>
        <v>0</v>
      </c>
      <c r="I700" s="4">
        <f>I694+H700</f>
        <v>0</v>
      </c>
      <c r="J700" s="4">
        <f t="shared" si="75"/>
        <v>0</v>
      </c>
      <c r="K700" s="4">
        <f t="shared" si="75"/>
        <v>0</v>
      </c>
      <c r="L700" s="4">
        <f t="shared" si="75"/>
        <v>0</v>
      </c>
      <c r="M700" s="4">
        <f t="shared" si="75"/>
        <v>0</v>
      </c>
      <c r="N700" s="4">
        <f t="shared" si="75"/>
        <v>0</v>
      </c>
      <c r="O700" s="4">
        <f t="shared" si="75"/>
        <v>0</v>
      </c>
      <c r="P700" s="4">
        <f t="shared" si="75"/>
        <v>0</v>
      </c>
      <c r="Q700" s="358">
        <f t="shared" si="75"/>
        <v>0</v>
      </c>
      <c r="R700" s="4">
        <f>R694</f>
        <v>7.4</v>
      </c>
    </row>
    <row r="701" spans="1:18" ht="35.1" customHeight="1" thickBot="1">
      <c r="A701" s="747" t="s">
        <v>492</v>
      </c>
      <c r="B701" s="782"/>
      <c r="C701" s="782"/>
      <c r="D701" s="782"/>
      <c r="E701" s="782"/>
      <c r="F701" s="783"/>
      <c r="G701" s="63">
        <f t="shared" si="74"/>
        <v>0</v>
      </c>
      <c r="H701" s="63">
        <f t="shared" si="74"/>
        <v>0</v>
      </c>
      <c r="I701" s="100">
        <f>I695+H701</f>
        <v>0</v>
      </c>
      <c r="J701" s="100">
        <f t="shared" si="75"/>
        <v>0</v>
      </c>
      <c r="K701" s="100">
        <f t="shared" si="75"/>
        <v>0</v>
      </c>
      <c r="L701" s="100">
        <f t="shared" si="75"/>
        <v>0</v>
      </c>
      <c r="M701" s="100">
        <f t="shared" si="75"/>
        <v>0</v>
      </c>
      <c r="N701" s="100">
        <f t="shared" si="75"/>
        <v>0</v>
      </c>
      <c r="O701" s="100">
        <f t="shared" si="75"/>
        <v>0</v>
      </c>
      <c r="P701" s="100">
        <f t="shared" si="75"/>
        <v>0</v>
      </c>
      <c r="Q701" s="374">
        <f t="shared" si="75"/>
        <v>0</v>
      </c>
      <c r="R701" s="100">
        <f>R695</f>
        <v>7.4</v>
      </c>
    </row>
    <row r="702" spans="1:18" ht="35.1" customHeight="1" thickBot="1">
      <c r="A702" s="722" t="s">
        <v>666</v>
      </c>
      <c r="B702" s="723"/>
      <c r="C702" s="784"/>
      <c r="D702" s="784"/>
      <c r="E702" s="723"/>
      <c r="F702" s="784"/>
      <c r="G702" s="784"/>
      <c r="H702" s="784"/>
      <c r="I702" s="784"/>
      <c r="J702" s="784"/>
      <c r="K702" s="784"/>
      <c r="L702" s="784"/>
      <c r="M702" s="784"/>
      <c r="N702" s="784"/>
      <c r="O702" s="784"/>
      <c r="P702" s="784"/>
      <c r="Q702" s="784"/>
      <c r="R702" s="389"/>
    </row>
    <row r="703" spans="1:18" ht="35.1" customHeight="1">
      <c r="A703" s="665">
        <v>103</v>
      </c>
      <c r="B703" s="134" t="s">
        <v>576</v>
      </c>
      <c r="C703" s="504" t="s">
        <v>412</v>
      </c>
      <c r="D703" s="668" t="s">
        <v>67</v>
      </c>
      <c r="E703" s="645" t="s">
        <v>451</v>
      </c>
      <c r="F703" s="102" t="s">
        <v>111</v>
      </c>
      <c r="G703" s="458">
        <f>R703*J5</f>
        <v>0</v>
      </c>
      <c r="H703" s="109">
        <v>0</v>
      </c>
      <c r="I703" s="103"/>
      <c r="J703" s="103"/>
      <c r="K703" s="103"/>
      <c r="L703" s="103"/>
      <c r="M703" s="103"/>
      <c r="N703" s="103"/>
      <c r="O703" s="103"/>
      <c r="P703" s="103"/>
      <c r="Q703" s="156"/>
      <c r="R703" s="376">
        <v>3</v>
      </c>
    </row>
    <row r="704" spans="1:18" ht="35.1" customHeight="1">
      <c r="A704" s="666"/>
      <c r="B704" s="135" t="s">
        <v>68</v>
      </c>
      <c r="C704" s="505" t="s">
        <v>69</v>
      </c>
      <c r="D704" s="669"/>
      <c r="E704" s="691"/>
      <c r="F704" s="557" t="s">
        <v>112</v>
      </c>
      <c r="G704" s="496">
        <f>R704*J5</f>
        <v>0</v>
      </c>
      <c r="H704" s="143"/>
      <c r="I704" s="131"/>
      <c r="J704" s="131"/>
      <c r="K704" s="131">
        <v>0</v>
      </c>
      <c r="L704" s="131"/>
      <c r="M704" s="131"/>
      <c r="N704" s="131"/>
      <c r="O704" s="131"/>
      <c r="P704" s="131"/>
      <c r="Q704" s="356"/>
      <c r="R704" s="382">
        <v>6.9</v>
      </c>
    </row>
    <row r="705" spans="1:18" ht="38.25" customHeight="1" thickBot="1">
      <c r="A705" s="666"/>
      <c r="B705" s="135" t="s">
        <v>70</v>
      </c>
      <c r="C705" s="505" t="s">
        <v>71</v>
      </c>
      <c r="D705" s="669"/>
      <c r="E705" s="691"/>
      <c r="F705" s="107" t="s">
        <v>20</v>
      </c>
      <c r="G705" s="463"/>
      <c r="H705" s="126"/>
      <c r="I705" s="114"/>
      <c r="J705" s="114"/>
      <c r="K705" s="114"/>
      <c r="L705" s="114"/>
      <c r="M705" s="114"/>
      <c r="N705" s="114"/>
      <c r="O705" s="114"/>
      <c r="P705" s="114"/>
      <c r="Q705" s="158"/>
      <c r="R705" s="379"/>
    </row>
    <row r="706" spans="1:18" ht="32.25" customHeight="1">
      <c r="A706" s="666"/>
      <c r="B706" s="122" t="s">
        <v>72</v>
      </c>
      <c r="C706" s="505"/>
      <c r="D706" s="669"/>
      <c r="E706" s="691"/>
      <c r="F706" s="664"/>
      <c r="G706" s="461"/>
      <c r="H706" s="628"/>
      <c r="I706" s="629"/>
      <c r="J706" s="629"/>
      <c r="K706" s="629"/>
      <c r="L706" s="629"/>
      <c r="M706" s="629"/>
      <c r="N706" s="629"/>
      <c r="O706" s="629"/>
      <c r="P706" s="629"/>
      <c r="Q706" s="629"/>
      <c r="R706" s="509"/>
    </row>
    <row r="707" spans="1:18" ht="35.1" customHeight="1">
      <c r="A707" s="666"/>
      <c r="B707" s="122" t="s">
        <v>578</v>
      </c>
      <c r="C707" s="505"/>
      <c r="D707" s="669"/>
      <c r="E707" s="691"/>
      <c r="F707" s="678"/>
      <c r="G707" s="466"/>
      <c r="H707" s="630"/>
      <c r="I707" s="630"/>
      <c r="J707" s="630"/>
      <c r="K707" s="630"/>
      <c r="L707" s="630"/>
      <c r="M707" s="630"/>
      <c r="N707" s="630"/>
      <c r="O707" s="630"/>
      <c r="P707" s="630"/>
      <c r="Q707" s="630"/>
      <c r="R707" s="510"/>
    </row>
    <row r="708" spans="1:18" s="104" customFormat="1" ht="33" customHeight="1">
      <c r="A708" s="666"/>
      <c r="B708" s="122" t="s">
        <v>579</v>
      </c>
      <c r="C708" s="302"/>
      <c r="D708" s="669"/>
      <c r="E708" s="691"/>
      <c r="F708" s="678"/>
      <c r="G708" s="466"/>
      <c r="H708" s="630"/>
      <c r="I708" s="630"/>
      <c r="J708" s="630"/>
      <c r="K708" s="630"/>
      <c r="L708" s="630"/>
      <c r="M708" s="630"/>
      <c r="N708" s="630"/>
      <c r="O708" s="630"/>
      <c r="P708" s="630"/>
      <c r="Q708" s="630"/>
      <c r="R708" s="510"/>
    </row>
    <row r="709" spans="1:18" s="104" customFormat="1" ht="32.25" customHeight="1">
      <c r="A709" s="666"/>
      <c r="B709" s="122" t="s">
        <v>581</v>
      </c>
      <c r="C709" s="526"/>
      <c r="D709" s="669"/>
      <c r="E709" s="691"/>
      <c r="F709" s="678"/>
      <c r="G709" s="466"/>
      <c r="H709" s="630"/>
      <c r="I709" s="630"/>
      <c r="J709" s="630"/>
      <c r="K709" s="630"/>
      <c r="L709" s="630"/>
      <c r="M709" s="630"/>
      <c r="N709" s="630"/>
      <c r="O709" s="630"/>
      <c r="P709" s="630"/>
      <c r="Q709" s="630"/>
      <c r="R709" s="510"/>
    </row>
    <row r="710" spans="1:18" s="104" customFormat="1" ht="42" customHeight="1" thickBot="1">
      <c r="A710" s="667"/>
      <c r="B710" s="136" t="s">
        <v>74</v>
      </c>
      <c r="C710" s="527"/>
      <c r="D710" s="670"/>
      <c r="E710" s="663"/>
      <c r="F710" s="679"/>
      <c r="G710" s="467"/>
      <c r="H710" s="631"/>
      <c r="I710" s="631"/>
      <c r="J710" s="631"/>
      <c r="K710" s="631"/>
      <c r="L710" s="631"/>
      <c r="M710" s="631"/>
      <c r="N710" s="631"/>
      <c r="O710" s="631"/>
      <c r="P710" s="631"/>
      <c r="Q710" s="631"/>
      <c r="R710" s="511"/>
    </row>
    <row r="711" spans="1:18" s="104" customFormat="1" ht="33" hidden="1" customHeight="1" thickBot="1">
      <c r="A711" s="716" t="s">
        <v>667</v>
      </c>
      <c r="B711" s="717"/>
      <c r="C711" s="717"/>
      <c r="D711" s="717"/>
      <c r="E711" s="843"/>
      <c r="F711" s="205">
        <f>SUM(H711:Q711)</f>
        <v>0</v>
      </c>
      <c r="G711" s="413">
        <f t="shared" ref="G711:Q713" si="76">G703</f>
        <v>0</v>
      </c>
      <c r="H711" s="205">
        <f t="shared" si="76"/>
        <v>0</v>
      </c>
      <c r="I711" s="205">
        <f t="shared" si="76"/>
        <v>0</v>
      </c>
      <c r="J711" s="205">
        <f t="shared" si="76"/>
        <v>0</v>
      </c>
      <c r="K711" s="205">
        <f t="shared" si="76"/>
        <v>0</v>
      </c>
      <c r="L711" s="205">
        <f t="shared" si="76"/>
        <v>0</v>
      </c>
      <c r="M711" s="205">
        <f t="shared" si="76"/>
        <v>0</v>
      </c>
      <c r="N711" s="205">
        <f t="shared" si="76"/>
        <v>0</v>
      </c>
      <c r="O711" s="205">
        <f t="shared" si="76"/>
        <v>0</v>
      </c>
      <c r="P711" s="205">
        <f t="shared" si="76"/>
        <v>0</v>
      </c>
      <c r="Q711" s="46">
        <f t="shared" si="76"/>
        <v>0</v>
      </c>
      <c r="R711" s="205">
        <f>R703</f>
        <v>3</v>
      </c>
    </row>
    <row r="712" spans="1:18" s="104" customFormat="1" ht="33" hidden="1" customHeight="1" thickBot="1">
      <c r="A712" s="731" t="s">
        <v>668</v>
      </c>
      <c r="B712" s="732"/>
      <c r="C712" s="732"/>
      <c r="D712" s="732"/>
      <c r="E712" s="820"/>
      <c r="F712" s="205">
        <f>SUM(H712:Q712)</f>
        <v>0</v>
      </c>
      <c r="G712" s="413">
        <f t="shared" si="76"/>
        <v>0</v>
      </c>
      <c r="H712" s="205">
        <f t="shared" si="76"/>
        <v>0</v>
      </c>
      <c r="I712" s="205">
        <f t="shared" si="76"/>
        <v>0</v>
      </c>
      <c r="J712" s="205">
        <f t="shared" si="76"/>
        <v>0</v>
      </c>
      <c r="K712" s="205">
        <f t="shared" si="76"/>
        <v>0</v>
      </c>
      <c r="L712" s="205">
        <f t="shared" si="76"/>
        <v>0</v>
      </c>
      <c r="M712" s="205">
        <f t="shared" si="76"/>
        <v>0</v>
      </c>
      <c r="N712" s="205">
        <f t="shared" si="76"/>
        <v>0</v>
      </c>
      <c r="O712" s="205">
        <f t="shared" si="76"/>
        <v>0</v>
      </c>
      <c r="P712" s="205">
        <f t="shared" si="76"/>
        <v>0</v>
      </c>
      <c r="Q712" s="46">
        <f t="shared" si="76"/>
        <v>0</v>
      </c>
      <c r="R712" s="205">
        <f>R704</f>
        <v>6.9</v>
      </c>
    </row>
    <row r="713" spans="1:18" s="104" customFormat="1" ht="33" hidden="1" customHeight="1" thickBot="1">
      <c r="A713" s="728" t="s">
        <v>669</v>
      </c>
      <c r="B713" s="729"/>
      <c r="C713" s="729"/>
      <c r="D713" s="729"/>
      <c r="E713" s="821"/>
      <c r="F713" s="205">
        <f>SUM(H713:Q713)</f>
        <v>0</v>
      </c>
      <c r="G713" s="414">
        <f t="shared" si="76"/>
        <v>0</v>
      </c>
      <c r="H713" s="49">
        <f t="shared" si="76"/>
        <v>0</v>
      </c>
      <c r="I713" s="49">
        <f t="shared" si="76"/>
        <v>0</v>
      </c>
      <c r="J713" s="49">
        <f t="shared" si="76"/>
        <v>0</v>
      </c>
      <c r="K713" s="49">
        <f t="shared" si="76"/>
        <v>0</v>
      </c>
      <c r="L713" s="49">
        <f t="shared" si="76"/>
        <v>0</v>
      </c>
      <c r="M713" s="49">
        <f t="shared" si="76"/>
        <v>0</v>
      </c>
      <c r="N713" s="49">
        <f t="shared" si="76"/>
        <v>0</v>
      </c>
      <c r="O713" s="49">
        <f t="shared" si="76"/>
        <v>0</v>
      </c>
      <c r="P713" s="49">
        <f t="shared" si="76"/>
        <v>0</v>
      </c>
      <c r="Q713" s="226">
        <f t="shared" si="76"/>
        <v>0</v>
      </c>
      <c r="R713" s="49">
        <f>R705</f>
        <v>0</v>
      </c>
    </row>
    <row r="714" spans="1:18" s="104" customFormat="1" ht="33" hidden="1" customHeight="1" thickBot="1">
      <c r="A714" s="719" t="s">
        <v>670</v>
      </c>
      <c r="B714" s="720"/>
      <c r="C714" s="720"/>
      <c r="D714" s="720"/>
      <c r="E714" s="781"/>
      <c r="F714" s="15">
        <f>F711+F712</f>
        <v>0</v>
      </c>
      <c r="G714" s="29">
        <f>G711+G712</f>
        <v>0</v>
      </c>
      <c r="H714" s="15">
        <f>H711+H712</f>
        <v>0</v>
      </c>
      <c r="I714" s="15">
        <f t="shared" ref="I714:Q714" si="77">I711+I712</f>
        <v>0</v>
      </c>
      <c r="J714" s="15">
        <f t="shared" si="77"/>
        <v>0</v>
      </c>
      <c r="K714" s="15">
        <f t="shared" si="77"/>
        <v>0</v>
      </c>
      <c r="L714" s="15">
        <f t="shared" si="77"/>
        <v>0</v>
      </c>
      <c r="M714" s="15">
        <f t="shared" si="77"/>
        <v>0</v>
      </c>
      <c r="N714" s="15">
        <f t="shared" si="77"/>
        <v>0</v>
      </c>
      <c r="O714" s="15">
        <f t="shared" si="77"/>
        <v>0</v>
      </c>
      <c r="P714" s="15">
        <f t="shared" si="77"/>
        <v>0</v>
      </c>
      <c r="Q714" s="357">
        <f t="shared" si="77"/>
        <v>0</v>
      </c>
      <c r="R714" s="15">
        <f>R711+R712</f>
        <v>9.9</v>
      </c>
    </row>
    <row r="715" spans="1:18" s="104" customFormat="1" ht="33" hidden="1" customHeight="1" thickBot="1">
      <c r="A715" s="920" t="s">
        <v>671</v>
      </c>
      <c r="B715" s="921"/>
      <c r="C715" s="921"/>
      <c r="D715" s="921"/>
      <c r="E715" s="922"/>
      <c r="F715" s="5">
        <f>F711+F712+F713</f>
        <v>0</v>
      </c>
      <c r="G715" s="423">
        <f>G711+G712+G713</f>
        <v>0</v>
      </c>
      <c r="H715" s="5">
        <f>H711+H712+H713</f>
        <v>0</v>
      </c>
      <c r="I715" s="5">
        <f t="shared" ref="I715:Q715" si="78">I711+I712+I713</f>
        <v>0</v>
      </c>
      <c r="J715" s="5">
        <f t="shared" si="78"/>
        <v>0</v>
      </c>
      <c r="K715" s="5">
        <f t="shared" si="78"/>
        <v>0</v>
      </c>
      <c r="L715" s="5">
        <f t="shared" si="78"/>
        <v>0</v>
      </c>
      <c r="M715" s="5">
        <f t="shared" si="78"/>
        <v>0</v>
      </c>
      <c r="N715" s="5">
        <f t="shared" si="78"/>
        <v>0</v>
      </c>
      <c r="O715" s="5">
        <f t="shared" si="78"/>
        <v>0</v>
      </c>
      <c r="P715" s="5">
        <f t="shared" si="78"/>
        <v>0</v>
      </c>
      <c r="Q715" s="359">
        <f t="shared" si="78"/>
        <v>0</v>
      </c>
      <c r="R715" s="5">
        <f>R711+R712+R713</f>
        <v>9.9</v>
      </c>
    </row>
    <row r="716" spans="1:18" ht="35.1" customHeight="1" thickBot="1">
      <c r="A716" s="943"/>
      <c r="B716" s="750"/>
      <c r="C716" s="750"/>
      <c r="D716" s="750"/>
      <c r="E716" s="750"/>
      <c r="F716" s="750"/>
      <c r="G716" s="750"/>
      <c r="H716" s="750"/>
      <c r="I716" s="750"/>
      <c r="J716" s="750"/>
      <c r="K716" s="750"/>
      <c r="L716" s="750"/>
      <c r="M716" s="750"/>
      <c r="N716" s="750"/>
      <c r="O716" s="750"/>
      <c r="P716" s="750"/>
      <c r="Q716" s="750"/>
      <c r="R716" s="389"/>
    </row>
    <row r="717" spans="1:18" ht="35.1" customHeight="1" thickBot="1">
      <c r="A717" s="640" t="s">
        <v>672</v>
      </c>
      <c r="B717" s="641"/>
      <c r="C717" s="641"/>
      <c r="D717" s="641"/>
      <c r="E717" s="641"/>
      <c r="F717" s="785"/>
      <c r="G717" s="414">
        <f t="shared" ref="G717:H721" si="79">G711</f>
        <v>0</v>
      </c>
      <c r="H717" s="49">
        <f t="shared" si="79"/>
        <v>0</v>
      </c>
      <c r="I717" s="49">
        <f t="shared" ref="I717:Q721" si="80">I711+H717</f>
        <v>0</v>
      </c>
      <c r="J717" s="49">
        <f t="shared" si="80"/>
        <v>0</v>
      </c>
      <c r="K717" s="49">
        <f t="shared" si="80"/>
        <v>0</v>
      </c>
      <c r="L717" s="49">
        <f t="shared" si="80"/>
        <v>0</v>
      </c>
      <c r="M717" s="49">
        <f t="shared" si="80"/>
        <v>0</v>
      </c>
      <c r="N717" s="49">
        <f t="shared" si="80"/>
        <v>0</v>
      </c>
      <c r="O717" s="49">
        <f t="shared" si="80"/>
        <v>0</v>
      </c>
      <c r="P717" s="49">
        <f t="shared" si="80"/>
        <v>0</v>
      </c>
      <c r="Q717" s="226">
        <f t="shared" si="80"/>
        <v>0</v>
      </c>
      <c r="R717" s="49">
        <f>R711</f>
        <v>3</v>
      </c>
    </row>
    <row r="718" spans="1:18" ht="35.1" customHeight="1" thickBot="1">
      <c r="A718" s="640" t="s">
        <v>673</v>
      </c>
      <c r="B718" s="641"/>
      <c r="C718" s="641"/>
      <c r="D718" s="641"/>
      <c r="E718" s="641"/>
      <c r="F718" s="952"/>
      <c r="G718" s="100">
        <f t="shared" si="79"/>
        <v>0</v>
      </c>
      <c r="H718" s="77">
        <f t="shared" si="79"/>
        <v>0</v>
      </c>
      <c r="I718" s="77">
        <f t="shared" si="80"/>
        <v>0</v>
      </c>
      <c r="J718" s="77">
        <f t="shared" si="80"/>
        <v>0</v>
      </c>
      <c r="K718" s="77">
        <f t="shared" si="80"/>
        <v>0</v>
      </c>
      <c r="L718" s="77">
        <f t="shared" si="80"/>
        <v>0</v>
      </c>
      <c r="M718" s="77">
        <f t="shared" si="80"/>
        <v>0</v>
      </c>
      <c r="N718" s="77">
        <f t="shared" si="80"/>
        <v>0</v>
      </c>
      <c r="O718" s="77">
        <f t="shared" si="80"/>
        <v>0</v>
      </c>
      <c r="P718" s="77">
        <f t="shared" si="80"/>
        <v>0</v>
      </c>
      <c r="Q718" s="373">
        <f t="shared" si="80"/>
        <v>0</v>
      </c>
      <c r="R718" s="77">
        <f>R712</f>
        <v>6.9</v>
      </c>
    </row>
    <row r="719" spans="1:18" ht="38.25" customHeight="1" thickBot="1">
      <c r="A719" s="640" t="s">
        <v>674</v>
      </c>
      <c r="B719" s="641"/>
      <c r="C719" s="641"/>
      <c r="D719" s="641"/>
      <c r="E719" s="641"/>
      <c r="F719" s="785"/>
      <c r="G719" s="414">
        <f t="shared" si="79"/>
        <v>0</v>
      </c>
      <c r="H719" s="49">
        <f t="shared" si="79"/>
        <v>0</v>
      </c>
      <c r="I719" s="49">
        <f t="shared" si="80"/>
        <v>0</v>
      </c>
      <c r="J719" s="49">
        <f t="shared" si="80"/>
        <v>0</v>
      </c>
      <c r="K719" s="49">
        <f t="shared" si="80"/>
        <v>0</v>
      </c>
      <c r="L719" s="49">
        <f t="shared" si="80"/>
        <v>0</v>
      </c>
      <c r="M719" s="49">
        <f t="shared" si="80"/>
        <v>0</v>
      </c>
      <c r="N719" s="49">
        <f t="shared" si="80"/>
        <v>0</v>
      </c>
      <c r="O719" s="49">
        <f t="shared" si="80"/>
        <v>0</v>
      </c>
      <c r="P719" s="49">
        <f t="shared" si="80"/>
        <v>0</v>
      </c>
      <c r="Q719" s="226">
        <f t="shared" si="80"/>
        <v>0</v>
      </c>
      <c r="R719" s="49">
        <f>R713</f>
        <v>0</v>
      </c>
    </row>
    <row r="720" spans="1:18" ht="48.75" customHeight="1" thickBot="1">
      <c r="A720" s="719" t="s">
        <v>676</v>
      </c>
      <c r="B720" s="720"/>
      <c r="C720" s="720"/>
      <c r="D720" s="720"/>
      <c r="E720" s="780"/>
      <c r="F720" s="781"/>
      <c r="G720" s="423">
        <f t="shared" si="79"/>
        <v>0</v>
      </c>
      <c r="H720" s="4">
        <f t="shared" si="79"/>
        <v>0</v>
      </c>
      <c r="I720" s="4">
        <f t="shared" si="80"/>
        <v>0</v>
      </c>
      <c r="J720" s="4">
        <f t="shared" si="80"/>
        <v>0</v>
      </c>
      <c r="K720" s="4">
        <f t="shared" si="80"/>
        <v>0</v>
      </c>
      <c r="L720" s="4">
        <f t="shared" si="80"/>
        <v>0</v>
      </c>
      <c r="M720" s="4">
        <f t="shared" si="80"/>
        <v>0</v>
      </c>
      <c r="N720" s="4">
        <f t="shared" si="80"/>
        <v>0</v>
      </c>
      <c r="O720" s="4">
        <f t="shared" si="80"/>
        <v>0</v>
      </c>
      <c r="P720" s="4">
        <f t="shared" si="80"/>
        <v>0</v>
      </c>
      <c r="Q720" s="358">
        <f t="shared" si="80"/>
        <v>0</v>
      </c>
      <c r="R720" s="4">
        <f>R714</f>
        <v>9.9</v>
      </c>
    </row>
    <row r="721" spans="1:18" ht="35.1" customHeight="1" thickBot="1">
      <c r="A721" s="747" t="s">
        <v>675</v>
      </c>
      <c r="B721" s="782"/>
      <c r="C721" s="782"/>
      <c r="D721" s="782"/>
      <c r="E721" s="782"/>
      <c r="F721" s="783"/>
      <c r="G721" s="63">
        <f t="shared" si="79"/>
        <v>0</v>
      </c>
      <c r="H721" s="63">
        <f t="shared" si="79"/>
        <v>0</v>
      </c>
      <c r="I721" s="100">
        <f t="shared" si="80"/>
        <v>0</v>
      </c>
      <c r="J721" s="100">
        <f t="shared" si="80"/>
        <v>0</v>
      </c>
      <c r="K721" s="100">
        <f t="shared" si="80"/>
        <v>0</v>
      </c>
      <c r="L721" s="100">
        <f t="shared" si="80"/>
        <v>0</v>
      </c>
      <c r="M721" s="100">
        <f t="shared" si="80"/>
        <v>0</v>
      </c>
      <c r="N721" s="100">
        <f t="shared" si="80"/>
        <v>0</v>
      </c>
      <c r="O721" s="100">
        <f t="shared" si="80"/>
        <v>0</v>
      </c>
      <c r="P721" s="100">
        <f t="shared" si="80"/>
        <v>0</v>
      </c>
      <c r="Q721" s="374">
        <f t="shared" si="80"/>
        <v>0</v>
      </c>
      <c r="R721" s="401">
        <f>R715</f>
        <v>9.9</v>
      </c>
    </row>
    <row r="722" spans="1:18" ht="35.1" customHeight="1" thickBot="1">
      <c r="A722" s="714"/>
      <c r="B722" s="750"/>
      <c r="C722" s="750"/>
      <c r="D722" s="750"/>
      <c r="E722" s="750"/>
      <c r="F722" s="750"/>
      <c r="G722" s="750"/>
      <c r="H722" s="750"/>
      <c r="I722" s="750"/>
      <c r="J722" s="750"/>
      <c r="K722" s="750"/>
      <c r="L722" s="750"/>
      <c r="M722" s="750"/>
      <c r="N722" s="750"/>
      <c r="O722" s="750"/>
      <c r="P722" s="750"/>
      <c r="Q722" s="750"/>
      <c r="R722" s="452"/>
    </row>
    <row r="723" spans="1:18" ht="35.1" hidden="1" customHeight="1" thickBot="1">
      <c r="A723" s="642" t="s">
        <v>432</v>
      </c>
      <c r="B723" s="643"/>
      <c r="C723" s="643"/>
      <c r="D723" s="823"/>
      <c r="E723" s="970"/>
      <c r="F723" s="205">
        <f>SUM(H723:Q723)</f>
        <v>2.4450000000000003</v>
      </c>
      <c r="G723" s="413">
        <f t="shared" ref="G723:R725" si="81">G480+G618+G650+G691+G711</f>
        <v>0</v>
      </c>
      <c r="H723" s="205">
        <f t="shared" si="81"/>
        <v>1.528</v>
      </c>
      <c r="I723" s="205">
        <f t="shared" si="81"/>
        <v>0.69900000000000007</v>
      </c>
      <c r="J723" s="205">
        <f t="shared" si="81"/>
        <v>0.218</v>
      </c>
      <c r="K723" s="205">
        <f t="shared" si="81"/>
        <v>0</v>
      </c>
      <c r="L723" s="205">
        <f t="shared" si="81"/>
        <v>0</v>
      </c>
      <c r="M723" s="205">
        <f t="shared" si="81"/>
        <v>0</v>
      </c>
      <c r="N723" s="205">
        <f t="shared" si="81"/>
        <v>0</v>
      </c>
      <c r="O723" s="205">
        <f t="shared" si="81"/>
        <v>0</v>
      </c>
      <c r="P723" s="205">
        <f t="shared" si="81"/>
        <v>0</v>
      </c>
      <c r="Q723" s="46">
        <f t="shared" si="81"/>
        <v>0</v>
      </c>
      <c r="R723" s="205">
        <f t="shared" si="81"/>
        <v>51.31</v>
      </c>
    </row>
    <row r="724" spans="1:18" ht="35.1" hidden="1" customHeight="1" thickBot="1">
      <c r="A724" s="731" t="s">
        <v>433</v>
      </c>
      <c r="B724" s="732"/>
      <c r="C724" s="732"/>
      <c r="D724" s="732"/>
      <c r="E724" s="820"/>
      <c r="F724" s="205">
        <f>SUM(H724:Q724)</f>
        <v>0.69099999999999995</v>
      </c>
      <c r="G724" s="413">
        <f t="shared" si="81"/>
        <v>0</v>
      </c>
      <c r="H724" s="205">
        <f t="shared" si="81"/>
        <v>0</v>
      </c>
      <c r="I724" s="205">
        <f t="shared" si="81"/>
        <v>0</v>
      </c>
      <c r="J724" s="205">
        <f t="shared" si="81"/>
        <v>0</v>
      </c>
      <c r="K724" s="205">
        <f t="shared" si="81"/>
        <v>0</v>
      </c>
      <c r="L724" s="205">
        <f t="shared" si="81"/>
        <v>0.69099999999999995</v>
      </c>
      <c r="M724" s="205">
        <f t="shared" si="81"/>
        <v>0</v>
      </c>
      <c r="N724" s="205">
        <f t="shared" si="81"/>
        <v>0</v>
      </c>
      <c r="O724" s="205">
        <f t="shared" si="81"/>
        <v>0</v>
      </c>
      <c r="P724" s="205">
        <f t="shared" si="81"/>
        <v>0</v>
      </c>
      <c r="Q724" s="46">
        <f t="shared" si="81"/>
        <v>0</v>
      </c>
      <c r="R724" s="205">
        <f t="shared" si="81"/>
        <v>36.65</v>
      </c>
    </row>
    <row r="725" spans="1:18" ht="38.25" hidden="1" customHeight="1" thickBot="1">
      <c r="A725" s="728" t="s">
        <v>434</v>
      </c>
      <c r="B725" s="729"/>
      <c r="C725" s="729"/>
      <c r="D725" s="729"/>
      <c r="E725" s="821"/>
      <c r="F725" s="205">
        <f>SUM(H725:Q725)</f>
        <v>1.6970000000000001</v>
      </c>
      <c r="G725" s="413">
        <f t="shared" si="81"/>
        <v>0</v>
      </c>
      <c r="H725" s="205">
        <f t="shared" si="81"/>
        <v>0</v>
      </c>
      <c r="I725" s="205">
        <f t="shared" si="81"/>
        <v>0</v>
      </c>
      <c r="J725" s="205">
        <f t="shared" si="81"/>
        <v>0</v>
      </c>
      <c r="K725" s="205">
        <f t="shared" si="81"/>
        <v>0</v>
      </c>
      <c r="L725" s="205">
        <f t="shared" si="81"/>
        <v>0</v>
      </c>
      <c r="M725" s="205">
        <f t="shared" si="81"/>
        <v>0</v>
      </c>
      <c r="N725" s="205">
        <f t="shared" si="81"/>
        <v>0</v>
      </c>
      <c r="O725" s="205">
        <f t="shared" si="81"/>
        <v>1.581</v>
      </c>
      <c r="P725" s="205">
        <f t="shared" si="81"/>
        <v>0.11600000000000001</v>
      </c>
      <c r="Q725" s="46">
        <f t="shared" si="81"/>
        <v>0</v>
      </c>
      <c r="R725" s="205">
        <f t="shared" si="81"/>
        <v>58.64</v>
      </c>
    </row>
    <row r="726" spans="1:18" ht="47.25" hidden="1" customHeight="1" thickBot="1">
      <c r="A726" s="719" t="s">
        <v>493</v>
      </c>
      <c r="B726" s="720"/>
      <c r="C726" s="720"/>
      <c r="D726" s="720"/>
      <c r="E726" s="781"/>
      <c r="F726" s="15">
        <f>F723+F724</f>
        <v>3.1360000000000001</v>
      </c>
      <c r="G726" s="29">
        <f>G723+G724</f>
        <v>0</v>
      </c>
      <c r="H726" s="15">
        <f>H723+H724</f>
        <v>1.528</v>
      </c>
      <c r="I726" s="15">
        <f t="shared" ref="I726:Q726" si="82">I723+I724</f>
        <v>0.69900000000000007</v>
      </c>
      <c r="J726" s="15">
        <f t="shared" si="82"/>
        <v>0.218</v>
      </c>
      <c r="K726" s="15">
        <f t="shared" si="82"/>
        <v>0</v>
      </c>
      <c r="L726" s="15">
        <f t="shared" si="82"/>
        <v>0.69099999999999995</v>
      </c>
      <c r="M726" s="15">
        <f t="shared" si="82"/>
        <v>0</v>
      </c>
      <c r="N726" s="15">
        <f t="shared" si="82"/>
        <v>0</v>
      </c>
      <c r="O726" s="15">
        <f t="shared" si="82"/>
        <v>0</v>
      </c>
      <c r="P726" s="15">
        <f t="shared" si="82"/>
        <v>0</v>
      </c>
      <c r="Q726" s="357">
        <f t="shared" si="82"/>
        <v>0</v>
      </c>
      <c r="R726" s="15">
        <f>R723+R724</f>
        <v>87.960000000000008</v>
      </c>
    </row>
    <row r="727" spans="1:18" ht="35.1" hidden="1" customHeight="1" thickBot="1">
      <c r="A727" s="920" t="s">
        <v>494</v>
      </c>
      <c r="B727" s="921"/>
      <c r="C727" s="921"/>
      <c r="D727" s="921"/>
      <c r="E727" s="922"/>
      <c r="F727" s="23">
        <f>F723+F724+F725</f>
        <v>4.8330000000000002</v>
      </c>
      <c r="G727" s="29">
        <f>G723+G724+G725</f>
        <v>0</v>
      </c>
      <c r="H727" s="29">
        <f>H723+H724+H725</f>
        <v>1.528</v>
      </c>
      <c r="I727" s="23">
        <f t="shared" ref="I727:Q727" si="83">I723+I724+I725</f>
        <v>0.69900000000000007</v>
      </c>
      <c r="J727" s="23">
        <f t="shared" si="83"/>
        <v>0.218</v>
      </c>
      <c r="K727" s="23">
        <f t="shared" si="83"/>
        <v>0</v>
      </c>
      <c r="L727" s="23">
        <f t="shared" si="83"/>
        <v>0.69099999999999995</v>
      </c>
      <c r="M727" s="23">
        <f t="shared" si="83"/>
        <v>0</v>
      </c>
      <c r="N727" s="23">
        <f t="shared" si="83"/>
        <v>0</v>
      </c>
      <c r="O727" s="23">
        <f t="shared" si="83"/>
        <v>1.581</v>
      </c>
      <c r="P727" s="23">
        <f t="shared" si="83"/>
        <v>0.11600000000000001</v>
      </c>
      <c r="Q727" s="365">
        <f t="shared" si="83"/>
        <v>0</v>
      </c>
      <c r="R727" s="29">
        <f>R723+R724+R725</f>
        <v>146.60000000000002</v>
      </c>
    </row>
    <row r="728" spans="1:18" ht="35.1" hidden="1" customHeight="1" thickBot="1">
      <c r="A728" s="953" t="s">
        <v>497</v>
      </c>
      <c r="B728" s="954"/>
      <c r="C728" s="954"/>
      <c r="D728" s="954"/>
      <c r="E728" s="955"/>
      <c r="F728" s="72"/>
      <c r="G728" s="413">
        <f t="shared" ref="G728:R728" si="84">G166+G170+G174+G178+G182+G186</f>
        <v>0</v>
      </c>
      <c r="H728" s="73">
        <f t="shared" si="84"/>
        <v>0</v>
      </c>
      <c r="I728" s="73">
        <f t="shared" si="84"/>
        <v>0</v>
      </c>
      <c r="J728" s="73">
        <f t="shared" si="84"/>
        <v>0</v>
      </c>
      <c r="K728" s="73">
        <f t="shared" si="84"/>
        <v>0</v>
      </c>
      <c r="L728" s="73">
        <f t="shared" si="84"/>
        <v>0</v>
      </c>
      <c r="M728" s="73">
        <f t="shared" si="84"/>
        <v>0</v>
      </c>
      <c r="N728" s="73">
        <f t="shared" si="84"/>
        <v>0</v>
      </c>
      <c r="O728" s="73">
        <f t="shared" si="84"/>
        <v>0</v>
      </c>
      <c r="P728" s="73">
        <f t="shared" si="84"/>
        <v>0</v>
      </c>
      <c r="Q728" s="375">
        <f t="shared" si="84"/>
        <v>0</v>
      </c>
      <c r="R728" s="73">
        <f t="shared" si="84"/>
        <v>1.7800000000000002</v>
      </c>
    </row>
    <row r="729" spans="1:18" ht="35.1" customHeight="1" thickBot="1">
      <c r="A729" s="841"/>
      <c r="B729" s="842"/>
      <c r="C729" s="842"/>
      <c r="D729" s="842"/>
      <c r="E729" s="842"/>
      <c r="F729" s="842"/>
      <c r="G729" s="842"/>
      <c r="H729" s="842"/>
      <c r="I729" s="842"/>
      <c r="J729" s="842"/>
      <c r="K729" s="842"/>
      <c r="L729" s="842"/>
      <c r="M729" s="842"/>
      <c r="N729" s="842"/>
      <c r="O729" s="842"/>
      <c r="P729" s="842"/>
      <c r="Q729" s="842"/>
      <c r="R729" s="389"/>
    </row>
    <row r="730" spans="1:18" ht="35.1" customHeight="1" thickBot="1">
      <c r="A730" s="956" t="s">
        <v>435</v>
      </c>
      <c r="B730" s="957"/>
      <c r="C730" s="957"/>
      <c r="D730" s="957"/>
      <c r="E730" s="957"/>
      <c r="F730" s="958"/>
      <c r="G730" s="58">
        <f t="shared" ref="G730:H735" si="85">G723</f>
        <v>0</v>
      </c>
      <c r="H730" s="52">
        <f t="shared" si="85"/>
        <v>1.528</v>
      </c>
      <c r="I730" s="52">
        <f t="shared" ref="I730:Q735" si="86">I723+H730</f>
        <v>2.2270000000000003</v>
      </c>
      <c r="J730" s="52">
        <f t="shared" si="86"/>
        <v>2.4450000000000003</v>
      </c>
      <c r="K730" s="53">
        <f t="shared" si="86"/>
        <v>2.4450000000000003</v>
      </c>
      <c r="L730" s="52">
        <f t="shared" si="86"/>
        <v>2.4450000000000003</v>
      </c>
      <c r="M730" s="52">
        <f t="shared" si="86"/>
        <v>2.4450000000000003</v>
      </c>
      <c r="N730" s="52">
        <f t="shared" si="86"/>
        <v>2.4450000000000003</v>
      </c>
      <c r="O730" s="52">
        <f t="shared" si="86"/>
        <v>2.4450000000000003</v>
      </c>
      <c r="P730" s="52">
        <f t="shared" si="86"/>
        <v>2.4450000000000003</v>
      </c>
      <c r="Q730" s="52">
        <f t="shared" si="86"/>
        <v>2.4450000000000003</v>
      </c>
      <c r="R730" s="52">
        <f t="shared" ref="R730:R735" si="87">R723</f>
        <v>51.31</v>
      </c>
    </row>
    <row r="731" spans="1:18" ht="49.5" customHeight="1" thickBot="1">
      <c r="A731" s="956" t="s">
        <v>436</v>
      </c>
      <c r="B731" s="957"/>
      <c r="C731" s="957"/>
      <c r="D731" s="957"/>
      <c r="E731" s="957"/>
      <c r="F731" s="958"/>
      <c r="G731" s="58">
        <f t="shared" si="85"/>
        <v>0</v>
      </c>
      <c r="H731" s="52">
        <f t="shared" si="85"/>
        <v>0</v>
      </c>
      <c r="I731" s="52">
        <f t="shared" si="86"/>
        <v>0</v>
      </c>
      <c r="J731" s="52">
        <f t="shared" si="86"/>
        <v>0</v>
      </c>
      <c r="K731" s="53">
        <f t="shared" si="86"/>
        <v>0</v>
      </c>
      <c r="L731" s="52">
        <f t="shared" si="86"/>
        <v>0.69099999999999995</v>
      </c>
      <c r="M731" s="52">
        <f t="shared" si="86"/>
        <v>0.69099999999999995</v>
      </c>
      <c r="N731" s="52">
        <f t="shared" si="86"/>
        <v>0.69099999999999995</v>
      </c>
      <c r="O731" s="52">
        <f t="shared" si="86"/>
        <v>0.69099999999999995</v>
      </c>
      <c r="P731" s="52">
        <f t="shared" si="86"/>
        <v>0.69099999999999995</v>
      </c>
      <c r="Q731" s="52">
        <f t="shared" si="86"/>
        <v>0.69099999999999995</v>
      </c>
      <c r="R731" s="52">
        <f t="shared" si="87"/>
        <v>36.65</v>
      </c>
    </row>
    <row r="732" spans="1:18" s="56" customFormat="1" ht="45.75" customHeight="1" thickBot="1">
      <c r="A732" s="822" t="s">
        <v>437</v>
      </c>
      <c r="B732" s="823"/>
      <c r="C732" s="823"/>
      <c r="D732" s="823"/>
      <c r="E732" s="823"/>
      <c r="F732" s="823"/>
      <c r="G732" s="414">
        <f t="shared" si="85"/>
        <v>0</v>
      </c>
      <c r="H732" s="49">
        <f t="shared" si="85"/>
        <v>0</v>
      </c>
      <c r="I732" s="49">
        <f t="shared" si="86"/>
        <v>0</v>
      </c>
      <c r="J732" s="49">
        <f t="shared" si="86"/>
        <v>0</v>
      </c>
      <c r="K732" s="49">
        <f t="shared" si="86"/>
        <v>0</v>
      </c>
      <c r="L732" s="51">
        <f t="shared" si="86"/>
        <v>0</v>
      </c>
      <c r="M732" s="544">
        <f t="shared" si="86"/>
        <v>0</v>
      </c>
      <c r="N732" s="544">
        <f t="shared" si="86"/>
        <v>0</v>
      </c>
      <c r="O732" s="544">
        <f t="shared" si="86"/>
        <v>1.581</v>
      </c>
      <c r="P732" s="544">
        <f t="shared" si="86"/>
        <v>1.6970000000000001</v>
      </c>
      <c r="Q732" s="574">
        <f t="shared" si="86"/>
        <v>1.6970000000000001</v>
      </c>
      <c r="R732" s="49">
        <f t="shared" si="87"/>
        <v>58.64</v>
      </c>
    </row>
    <row r="733" spans="1:18" s="56" customFormat="1" ht="45.75" customHeight="1" thickBot="1">
      <c r="A733" s="959" t="s">
        <v>495</v>
      </c>
      <c r="B733" s="960"/>
      <c r="C733" s="960"/>
      <c r="D733" s="960"/>
      <c r="E733" s="960"/>
      <c r="F733" s="961"/>
      <c r="G733" s="423">
        <f t="shared" si="85"/>
        <v>0</v>
      </c>
      <c r="H733" s="57">
        <f t="shared" si="85"/>
        <v>1.528</v>
      </c>
      <c r="I733" s="4">
        <f t="shared" si="86"/>
        <v>2.2270000000000003</v>
      </c>
      <c r="J733" s="4">
        <f t="shared" si="86"/>
        <v>2.4450000000000003</v>
      </c>
      <c r="K733" s="4">
        <f t="shared" si="86"/>
        <v>2.4450000000000003</v>
      </c>
      <c r="L733" s="30">
        <f t="shared" si="86"/>
        <v>3.1360000000000001</v>
      </c>
      <c r="M733" s="31">
        <f t="shared" si="86"/>
        <v>3.1360000000000001</v>
      </c>
      <c r="N733" s="31">
        <f t="shared" si="86"/>
        <v>3.1360000000000001</v>
      </c>
      <c r="O733" s="31">
        <f t="shared" si="86"/>
        <v>3.1360000000000001</v>
      </c>
      <c r="P733" s="31">
        <f t="shared" si="86"/>
        <v>3.1360000000000001</v>
      </c>
      <c r="Q733" s="31">
        <f t="shared" si="86"/>
        <v>3.1360000000000001</v>
      </c>
      <c r="R733" s="57">
        <f t="shared" si="87"/>
        <v>87.960000000000008</v>
      </c>
    </row>
    <row r="734" spans="1:18" ht="35.1" customHeight="1" thickBot="1">
      <c r="A734" s="962" t="s">
        <v>496</v>
      </c>
      <c r="B734" s="963"/>
      <c r="C734" s="963"/>
      <c r="D734" s="963"/>
      <c r="E734" s="963"/>
      <c r="F734" s="964"/>
      <c r="G734" s="58">
        <f t="shared" si="85"/>
        <v>0</v>
      </c>
      <c r="H734" s="58">
        <f t="shared" si="85"/>
        <v>1.528</v>
      </c>
      <c r="I734" s="58">
        <f t="shared" si="86"/>
        <v>2.2270000000000003</v>
      </c>
      <c r="J734" s="58">
        <f t="shared" si="86"/>
        <v>2.4450000000000003</v>
      </c>
      <c r="K734" s="59">
        <f t="shared" si="86"/>
        <v>2.4450000000000003</v>
      </c>
      <c r="L734" s="58">
        <f t="shared" si="86"/>
        <v>3.1360000000000001</v>
      </c>
      <c r="M734" s="58">
        <f t="shared" si="86"/>
        <v>3.1360000000000001</v>
      </c>
      <c r="N734" s="58">
        <f t="shared" si="86"/>
        <v>3.1360000000000001</v>
      </c>
      <c r="O734" s="58">
        <f t="shared" si="86"/>
        <v>4.7170000000000005</v>
      </c>
      <c r="P734" s="58">
        <f t="shared" si="86"/>
        <v>4.8330000000000002</v>
      </c>
      <c r="Q734" s="58">
        <f t="shared" si="86"/>
        <v>4.8330000000000002</v>
      </c>
      <c r="R734" s="58">
        <f t="shared" si="87"/>
        <v>146.60000000000002</v>
      </c>
    </row>
    <row r="735" spans="1:18" s="54" customFormat="1" ht="35.1" customHeight="1" thickBot="1">
      <c r="A735" s="959" t="s">
        <v>677</v>
      </c>
      <c r="B735" s="960"/>
      <c r="C735" s="960"/>
      <c r="D735" s="960"/>
      <c r="E735" s="960"/>
      <c r="F735" s="961"/>
      <c r="G735" s="423">
        <f t="shared" si="85"/>
        <v>0</v>
      </c>
      <c r="H735" s="57">
        <f t="shared" si="85"/>
        <v>0</v>
      </c>
      <c r="I735" s="4">
        <f t="shared" si="86"/>
        <v>0</v>
      </c>
      <c r="J735" s="4">
        <f t="shared" si="86"/>
        <v>0</v>
      </c>
      <c r="K735" s="4">
        <f t="shared" si="86"/>
        <v>0</v>
      </c>
      <c r="L735" s="30">
        <f t="shared" si="86"/>
        <v>0</v>
      </c>
      <c r="M735" s="31">
        <f t="shared" si="86"/>
        <v>0</v>
      </c>
      <c r="N735" s="31">
        <f t="shared" si="86"/>
        <v>0</v>
      </c>
      <c r="O735" s="31">
        <f t="shared" si="86"/>
        <v>0</v>
      </c>
      <c r="P735" s="31">
        <f t="shared" si="86"/>
        <v>0</v>
      </c>
      <c r="Q735" s="31">
        <f t="shared" si="86"/>
        <v>0</v>
      </c>
      <c r="R735" s="57">
        <f t="shared" si="87"/>
        <v>1.7800000000000002</v>
      </c>
    </row>
    <row r="736" spans="1:18" s="54" customFormat="1" ht="35.1" customHeight="1" thickBot="1">
      <c r="A736" s="32"/>
      <c r="B736" s="64"/>
      <c r="C736" s="64"/>
      <c r="D736" s="64"/>
      <c r="E736" s="538"/>
      <c r="F736" s="65"/>
      <c r="G736" s="431"/>
      <c r="H736" s="537"/>
      <c r="I736" s="537"/>
      <c r="J736" s="537"/>
      <c r="K736" s="537"/>
      <c r="L736" s="537"/>
      <c r="M736" s="537"/>
      <c r="N736" s="537"/>
      <c r="O736" s="537"/>
      <c r="P736" s="537"/>
      <c r="Q736" s="537"/>
      <c r="R736" s="404"/>
    </row>
    <row r="737" spans="1:18" ht="35.1" customHeight="1">
      <c r="A737" s="965"/>
      <c r="B737" s="966"/>
      <c r="C737" s="966"/>
      <c r="D737" s="966"/>
      <c r="E737" s="966"/>
      <c r="F737" s="966"/>
      <c r="G737" s="966"/>
      <c r="H737" s="966"/>
      <c r="I737" s="966"/>
      <c r="J737" s="966"/>
      <c r="K737" s="966"/>
      <c r="L737" s="967"/>
      <c r="M737" s="967"/>
      <c r="N737" s="967"/>
      <c r="O737" s="967"/>
      <c r="P737" s="967"/>
      <c r="Q737" s="967"/>
      <c r="R737" s="7"/>
    </row>
    <row r="775" spans="1:18" s="99" customFormat="1">
      <c r="A775" s="7"/>
      <c r="B775" s="7"/>
      <c r="C775" s="7"/>
      <c r="D775" s="7"/>
      <c r="E775" s="7"/>
      <c r="F775" s="75"/>
      <c r="G775" s="406"/>
      <c r="H775" s="75"/>
      <c r="I775" s="75"/>
      <c r="J775" s="75"/>
      <c r="K775" s="75"/>
      <c r="L775" s="75"/>
      <c r="M775" s="75"/>
      <c r="N775" s="75"/>
      <c r="O775" s="75"/>
      <c r="P775" s="75"/>
      <c r="Q775" s="75"/>
      <c r="R775" s="75"/>
    </row>
    <row r="776" spans="1:18" s="99" customFormat="1">
      <c r="A776" s="7"/>
      <c r="B776" s="7"/>
      <c r="C776" s="7"/>
      <c r="D776" s="7"/>
      <c r="E776" s="7"/>
      <c r="F776" s="75"/>
      <c r="G776" s="406"/>
      <c r="H776" s="75"/>
      <c r="I776" s="75"/>
      <c r="J776" s="75"/>
      <c r="K776" s="75"/>
      <c r="L776" s="75"/>
      <c r="M776" s="75"/>
      <c r="N776" s="75"/>
      <c r="O776" s="75"/>
      <c r="P776" s="75"/>
      <c r="Q776" s="75"/>
      <c r="R776" s="75"/>
    </row>
    <row r="777" spans="1:18" s="99" customFormat="1">
      <c r="A777" s="7"/>
      <c r="B777" s="7"/>
      <c r="C777" s="7"/>
      <c r="D777" s="7"/>
      <c r="E777" s="7"/>
      <c r="F777" s="75"/>
      <c r="G777" s="406"/>
      <c r="H777" s="75"/>
      <c r="I777" s="75"/>
      <c r="J777" s="75"/>
      <c r="K777" s="75"/>
      <c r="L777" s="75"/>
      <c r="M777" s="75"/>
      <c r="N777" s="75"/>
      <c r="O777" s="75"/>
      <c r="P777" s="75"/>
      <c r="Q777" s="75"/>
      <c r="R777" s="75"/>
    </row>
    <row r="778" spans="1:18" s="99" customFormat="1">
      <c r="A778" s="7"/>
      <c r="B778" s="7"/>
      <c r="C778" s="7"/>
      <c r="D778" s="7"/>
      <c r="E778" s="7"/>
      <c r="F778" s="75"/>
      <c r="G778" s="406"/>
      <c r="H778" s="75"/>
      <c r="I778" s="75"/>
      <c r="J778" s="75"/>
      <c r="K778" s="75"/>
      <c r="L778" s="75"/>
      <c r="M778" s="75"/>
      <c r="N778" s="75"/>
      <c r="O778" s="75"/>
      <c r="P778" s="75"/>
      <c r="Q778" s="75"/>
      <c r="R778" s="75"/>
    </row>
    <row r="779" spans="1:18" s="99" customFormat="1">
      <c r="A779" s="7"/>
      <c r="B779" s="7"/>
      <c r="C779" s="7"/>
      <c r="D779" s="7"/>
      <c r="E779" s="7"/>
      <c r="F779" s="75"/>
      <c r="G779" s="406"/>
      <c r="H779" s="75"/>
      <c r="I779" s="75"/>
      <c r="J779" s="75"/>
      <c r="K779" s="75"/>
      <c r="L779" s="75"/>
      <c r="M779" s="75"/>
      <c r="N779" s="75"/>
      <c r="O779" s="75"/>
      <c r="P779" s="75"/>
      <c r="Q779" s="75"/>
      <c r="R779" s="75"/>
    </row>
    <row r="780" spans="1:18" s="99" customFormat="1">
      <c r="A780" s="7"/>
      <c r="B780" s="7"/>
      <c r="C780" s="7"/>
      <c r="D780" s="7"/>
      <c r="E780" s="7"/>
      <c r="F780" s="75"/>
      <c r="G780" s="406"/>
      <c r="H780" s="75"/>
      <c r="I780" s="75"/>
      <c r="J780" s="75"/>
      <c r="K780" s="75"/>
      <c r="L780" s="75"/>
      <c r="M780" s="75"/>
      <c r="N780" s="75"/>
      <c r="O780" s="75"/>
      <c r="P780" s="75"/>
      <c r="Q780" s="75"/>
      <c r="R780" s="75"/>
    </row>
    <row r="781" spans="1:18" s="99" customFormat="1">
      <c r="A781" s="7"/>
      <c r="B781" s="7"/>
      <c r="C781" s="7"/>
      <c r="D781" s="7"/>
      <c r="E781" s="7"/>
      <c r="F781" s="75"/>
      <c r="G781" s="406"/>
      <c r="H781" s="75"/>
      <c r="I781" s="75"/>
      <c r="J781" s="75"/>
      <c r="K781" s="75"/>
      <c r="L781" s="75"/>
      <c r="M781" s="75"/>
      <c r="N781" s="75"/>
      <c r="O781" s="75"/>
      <c r="P781" s="75"/>
      <c r="Q781" s="75"/>
      <c r="R781" s="75"/>
    </row>
    <row r="782" spans="1:18" s="99" customFormat="1">
      <c r="A782" s="7"/>
      <c r="B782" s="7"/>
      <c r="C782" s="7"/>
      <c r="D782" s="7"/>
      <c r="E782" s="7"/>
      <c r="F782" s="75"/>
      <c r="G782" s="406"/>
      <c r="H782" s="75"/>
      <c r="I782" s="75"/>
      <c r="J782" s="75"/>
      <c r="K782" s="75"/>
      <c r="L782" s="75"/>
      <c r="M782" s="75"/>
      <c r="N782" s="75"/>
      <c r="O782" s="75"/>
      <c r="P782" s="75"/>
      <c r="Q782" s="75"/>
      <c r="R782" s="75"/>
    </row>
    <row r="783" spans="1:18" s="99" customFormat="1">
      <c r="A783" s="7"/>
      <c r="B783" s="7"/>
      <c r="C783" s="7"/>
      <c r="D783" s="7"/>
      <c r="E783" s="7"/>
      <c r="F783" s="75"/>
      <c r="G783" s="406"/>
      <c r="H783" s="75"/>
      <c r="I783" s="75"/>
      <c r="J783" s="75"/>
      <c r="K783" s="75"/>
      <c r="L783" s="75"/>
      <c r="M783" s="75"/>
      <c r="N783" s="75"/>
      <c r="O783" s="75"/>
      <c r="P783" s="75"/>
      <c r="Q783" s="75"/>
      <c r="R783" s="75"/>
    </row>
    <row r="784" spans="1:18" s="99" customFormat="1">
      <c r="A784" s="7"/>
      <c r="B784" s="7"/>
      <c r="C784" s="7"/>
      <c r="D784" s="7"/>
      <c r="E784" s="7"/>
      <c r="F784" s="75"/>
      <c r="G784" s="406"/>
      <c r="H784" s="75"/>
      <c r="I784" s="75"/>
      <c r="J784" s="75"/>
      <c r="K784" s="75"/>
      <c r="L784" s="75"/>
      <c r="M784" s="75"/>
      <c r="N784" s="75"/>
      <c r="O784" s="75"/>
      <c r="P784" s="75"/>
      <c r="Q784" s="75"/>
      <c r="R784" s="75"/>
    </row>
    <row r="785" spans="1:18" s="99" customFormat="1">
      <c r="A785" s="7"/>
      <c r="B785" s="7"/>
      <c r="C785" s="7"/>
      <c r="D785" s="7"/>
      <c r="E785" s="7"/>
      <c r="F785" s="75"/>
      <c r="G785" s="406"/>
      <c r="H785" s="75"/>
      <c r="I785" s="75"/>
      <c r="J785" s="75"/>
      <c r="K785" s="75"/>
      <c r="L785" s="75"/>
      <c r="M785" s="75"/>
      <c r="N785" s="75"/>
      <c r="O785" s="75"/>
      <c r="P785" s="75"/>
      <c r="Q785" s="75"/>
      <c r="R785" s="75"/>
    </row>
    <row r="786" spans="1:18" s="99" customFormat="1">
      <c r="A786" s="7"/>
      <c r="B786" s="7"/>
      <c r="C786" s="7"/>
      <c r="D786" s="7"/>
      <c r="E786" s="7"/>
      <c r="F786" s="75"/>
      <c r="G786" s="406"/>
      <c r="H786" s="75"/>
      <c r="I786" s="75"/>
      <c r="J786" s="75"/>
      <c r="K786" s="75"/>
      <c r="L786" s="75"/>
      <c r="M786" s="75"/>
      <c r="N786" s="75"/>
      <c r="O786" s="75"/>
      <c r="P786" s="75"/>
      <c r="Q786" s="75"/>
      <c r="R786" s="75"/>
    </row>
    <row r="787" spans="1:18" s="99" customFormat="1">
      <c r="A787" s="7"/>
      <c r="B787" s="7"/>
      <c r="C787" s="7"/>
      <c r="D787" s="7"/>
      <c r="E787" s="7"/>
      <c r="F787" s="75"/>
      <c r="G787" s="406"/>
      <c r="H787" s="75"/>
      <c r="I787" s="75"/>
      <c r="J787" s="75"/>
      <c r="K787" s="75"/>
      <c r="L787" s="75"/>
      <c r="M787" s="75"/>
      <c r="N787" s="75"/>
      <c r="O787" s="75"/>
      <c r="P787" s="75"/>
      <c r="Q787" s="75"/>
      <c r="R787" s="75"/>
    </row>
    <row r="788" spans="1:18" s="99" customFormat="1">
      <c r="A788" s="7"/>
      <c r="B788" s="7"/>
      <c r="C788" s="7"/>
      <c r="D788" s="7"/>
      <c r="E788" s="7"/>
      <c r="F788" s="75"/>
      <c r="G788" s="406"/>
      <c r="H788" s="75"/>
      <c r="I788" s="75"/>
      <c r="J788" s="75"/>
      <c r="K788" s="75"/>
      <c r="L788" s="75"/>
      <c r="M788" s="75"/>
      <c r="N788" s="75"/>
      <c r="O788" s="75"/>
      <c r="P788" s="75"/>
      <c r="Q788" s="75"/>
      <c r="R788" s="75"/>
    </row>
    <row r="789" spans="1:18" s="99" customFormat="1">
      <c r="A789" s="7"/>
      <c r="B789" s="7"/>
      <c r="C789" s="7"/>
      <c r="D789" s="7"/>
      <c r="E789" s="7"/>
      <c r="F789" s="75"/>
      <c r="G789" s="406"/>
      <c r="H789" s="75"/>
      <c r="I789" s="75"/>
      <c r="J789" s="75"/>
      <c r="K789" s="75"/>
      <c r="L789" s="75"/>
      <c r="M789" s="75"/>
      <c r="N789" s="75"/>
      <c r="O789" s="75"/>
      <c r="P789" s="75"/>
      <c r="Q789" s="75"/>
      <c r="R789" s="75"/>
    </row>
    <row r="790" spans="1:18" s="99" customFormat="1">
      <c r="A790" s="7"/>
      <c r="B790" s="7"/>
      <c r="C790" s="7"/>
      <c r="D790" s="7"/>
      <c r="E790" s="7"/>
      <c r="F790" s="75"/>
      <c r="G790" s="406"/>
      <c r="H790" s="75"/>
      <c r="I790" s="75"/>
      <c r="J790" s="75"/>
      <c r="K790" s="75"/>
      <c r="L790" s="75"/>
      <c r="M790" s="75"/>
      <c r="N790" s="75"/>
      <c r="O790" s="75"/>
      <c r="P790" s="75"/>
      <c r="Q790" s="75"/>
      <c r="R790" s="75"/>
    </row>
    <row r="798" spans="1:18" s="99" customFormat="1">
      <c r="A798" s="7"/>
      <c r="B798" s="7"/>
      <c r="C798" s="7"/>
      <c r="D798" s="7"/>
      <c r="E798" s="7"/>
      <c r="F798" s="75"/>
      <c r="G798" s="406"/>
      <c r="H798" s="75"/>
      <c r="I798" s="75"/>
      <c r="J798" s="75"/>
      <c r="K798" s="75"/>
      <c r="L798" s="75"/>
      <c r="M798" s="75"/>
      <c r="N798" s="75"/>
      <c r="O798" s="75"/>
      <c r="P798" s="75"/>
      <c r="Q798" s="75"/>
      <c r="R798" s="75"/>
    </row>
    <row r="799" spans="1:18" s="99" customFormat="1">
      <c r="A799" s="7"/>
      <c r="B799" s="7"/>
      <c r="C799" s="7"/>
      <c r="D799" s="7"/>
      <c r="E799" s="7"/>
      <c r="F799" s="75"/>
      <c r="G799" s="406"/>
      <c r="H799" s="75"/>
      <c r="I799" s="75"/>
      <c r="J799" s="75"/>
      <c r="K799" s="75"/>
      <c r="L799" s="75"/>
      <c r="M799" s="75"/>
      <c r="N799" s="75"/>
      <c r="O799" s="75"/>
      <c r="P799" s="75"/>
      <c r="Q799" s="75"/>
      <c r="R799" s="75"/>
    </row>
    <row r="800" spans="1:18" s="99" customFormat="1">
      <c r="A800" s="7"/>
      <c r="B800" s="7"/>
      <c r="C800" s="7"/>
      <c r="D800" s="7"/>
      <c r="E800" s="7"/>
      <c r="F800" s="75"/>
      <c r="G800" s="406"/>
      <c r="H800" s="75"/>
      <c r="I800" s="75"/>
      <c r="J800" s="75"/>
      <c r="K800" s="75"/>
      <c r="L800" s="75"/>
      <c r="M800" s="75"/>
      <c r="N800" s="75"/>
      <c r="O800" s="75"/>
      <c r="P800" s="75"/>
      <c r="Q800" s="75"/>
      <c r="R800" s="75"/>
    </row>
    <row r="801" spans="1:18" s="99" customFormat="1">
      <c r="A801" s="7"/>
      <c r="B801" s="7"/>
      <c r="C801" s="7"/>
      <c r="D801" s="7"/>
      <c r="E801" s="7"/>
      <c r="F801" s="75"/>
      <c r="G801" s="406"/>
      <c r="H801" s="75"/>
      <c r="I801" s="75"/>
      <c r="J801" s="75"/>
      <c r="K801" s="75"/>
      <c r="L801" s="75"/>
      <c r="M801" s="75"/>
      <c r="N801" s="75"/>
      <c r="O801" s="75"/>
      <c r="P801" s="75"/>
      <c r="Q801" s="75"/>
      <c r="R801" s="75"/>
    </row>
    <row r="802" spans="1:18" s="99" customFormat="1">
      <c r="A802" s="7"/>
      <c r="B802" s="7"/>
      <c r="C802" s="7"/>
      <c r="D802" s="7"/>
      <c r="E802" s="7"/>
      <c r="F802" s="75"/>
      <c r="G802" s="406"/>
      <c r="H802" s="75"/>
      <c r="I802" s="75"/>
      <c r="J802" s="75"/>
      <c r="K802" s="75"/>
      <c r="L802" s="75"/>
      <c r="M802" s="75"/>
      <c r="N802" s="75"/>
      <c r="O802" s="75"/>
      <c r="P802" s="75"/>
      <c r="Q802" s="75"/>
      <c r="R802" s="75"/>
    </row>
    <row r="803" spans="1:18" s="99" customFormat="1">
      <c r="A803" s="7"/>
      <c r="B803" s="7"/>
      <c r="C803" s="7"/>
      <c r="D803" s="7"/>
      <c r="E803" s="7"/>
      <c r="F803" s="75"/>
      <c r="G803" s="406"/>
      <c r="H803" s="75"/>
      <c r="I803" s="75"/>
      <c r="J803" s="75"/>
      <c r="K803" s="75"/>
      <c r="L803" s="75"/>
      <c r="M803" s="75"/>
      <c r="N803" s="75"/>
      <c r="O803" s="75"/>
      <c r="P803" s="75"/>
      <c r="Q803" s="75"/>
      <c r="R803" s="75"/>
    </row>
    <row r="805" spans="1:18" s="99" customFormat="1">
      <c r="A805" s="7"/>
      <c r="B805" s="7"/>
      <c r="C805" s="7"/>
      <c r="D805" s="7"/>
      <c r="E805" s="7"/>
      <c r="F805" s="75"/>
      <c r="G805" s="406"/>
      <c r="H805" s="75"/>
      <c r="I805" s="75"/>
      <c r="J805" s="75"/>
      <c r="K805" s="75"/>
      <c r="L805" s="75"/>
      <c r="M805" s="75"/>
      <c r="N805" s="75"/>
      <c r="O805" s="75"/>
      <c r="P805" s="75"/>
      <c r="Q805" s="75"/>
      <c r="R805" s="75"/>
    </row>
    <row r="806" spans="1:18" s="99" customFormat="1">
      <c r="A806" s="7"/>
      <c r="B806" s="7"/>
      <c r="C806" s="7"/>
      <c r="D806" s="7"/>
      <c r="E806" s="7"/>
      <c r="F806" s="75"/>
      <c r="G806" s="406"/>
      <c r="H806" s="75"/>
      <c r="I806" s="75"/>
      <c r="J806" s="75"/>
      <c r="K806" s="75"/>
      <c r="L806" s="75"/>
      <c r="M806" s="75"/>
      <c r="N806" s="75"/>
      <c r="O806" s="75"/>
      <c r="P806" s="75"/>
      <c r="Q806" s="75"/>
      <c r="R806" s="75"/>
    </row>
  </sheetData>
  <mergeCells count="815">
    <mergeCell ref="A737:Q737"/>
    <mergeCell ref="A730:F730"/>
    <mergeCell ref="A731:F731"/>
    <mergeCell ref="A732:F732"/>
    <mergeCell ref="A733:F733"/>
    <mergeCell ref="A734:F734"/>
    <mergeCell ref="A735:F735"/>
    <mergeCell ref="A724:E724"/>
    <mergeCell ref="A725:E725"/>
    <mergeCell ref="A726:E726"/>
    <mergeCell ref="A727:E727"/>
    <mergeCell ref="A728:E728"/>
    <mergeCell ref="A729:Q729"/>
    <mergeCell ref="A718:F718"/>
    <mergeCell ref="A719:F719"/>
    <mergeCell ref="A720:F720"/>
    <mergeCell ref="A721:F721"/>
    <mergeCell ref="A722:Q722"/>
    <mergeCell ref="A723:E723"/>
    <mergeCell ref="A712:E712"/>
    <mergeCell ref="A713:E713"/>
    <mergeCell ref="A714:E714"/>
    <mergeCell ref="A715:E715"/>
    <mergeCell ref="A716:Q716"/>
    <mergeCell ref="A717:F717"/>
    <mergeCell ref="A703:A710"/>
    <mergeCell ref="D703:D710"/>
    <mergeCell ref="E703:E710"/>
    <mergeCell ref="F706:F710"/>
    <mergeCell ref="H706:Q710"/>
    <mergeCell ref="A711:E711"/>
    <mergeCell ref="A697:F697"/>
    <mergeCell ref="A698:F698"/>
    <mergeCell ref="A699:F699"/>
    <mergeCell ref="A700:F700"/>
    <mergeCell ref="A701:F701"/>
    <mergeCell ref="A702:Q702"/>
    <mergeCell ref="A691:E691"/>
    <mergeCell ref="A692:E692"/>
    <mergeCell ref="A693:E693"/>
    <mergeCell ref="A694:E694"/>
    <mergeCell ref="A695:E695"/>
    <mergeCell ref="A696:Q696"/>
    <mergeCell ref="N686:N687"/>
    <mergeCell ref="O686:O687"/>
    <mergeCell ref="P686:P687"/>
    <mergeCell ref="Q686:Q687"/>
    <mergeCell ref="A685:A690"/>
    <mergeCell ref="C685:C690"/>
    <mergeCell ref="E685:E690"/>
    <mergeCell ref="D686:D687"/>
    <mergeCell ref="R686:R687"/>
    <mergeCell ref="F689:F690"/>
    <mergeCell ref="H689:Q690"/>
    <mergeCell ref="H686:H687"/>
    <mergeCell ref="I686:I687"/>
    <mergeCell ref="J686:J687"/>
    <mergeCell ref="K686:K687"/>
    <mergeCell ref="L686:L687"/>
    <mergeCell ref="M686:M687"/>
    <mergeCell ref="F686:F687"/>
    <mergeCell ref="G686:G687"/>
    <mergeCell ref="R664:R665"/>
    <mergeCell ref="R671:R672"/>
    <mergeCell ref="R673:R674"/>
    <mergeCell ref="F675:F677"/>
    <mergeCell ref="H675:Q677"/>
    <mergeCell ref="A678:A684"/>
    <mergeCell ref="C678:C684"/>
    <mergeCell ref="E678:E684"/>
    <mergeCell ref="F681:F684"/>
    <mergeCell ref="H681:Q684"/>
    <mergeCell ref="J673:J674"/>
    <mergeCell ref="K673:K674"/>
    <mergeCell ref="L673:L674"/>
    <mergeCell ref="M673:M674"/>
    <mergeCell ref="N673:N674"/>
    <mergeCell ref="O673:O674"/>
    <mergeCell ref="I673:I674"/>
    <mergeCell ref="N671:N672"/>
    <mergeCell ref="O671:O672"/>
    <mergeCell ref="P671:P672"/>
    <mergeCell ref="Q671:Q672"/>
    <mergeCell ref="D673:D674"/>
    <mergeCell ref="F673:F674"/>
    <mergeCell ref="G673:G674"/>
    <mergeCell ref="H673:H674"/>
    <mergeCell ref="H671:H672"/>
    <mergeCell ref="I671:I672"/>
    <mergeCell ref="J671:J672"/>
    <mergeCell ref="K671:K672"/>
    <mergeCell ref="L671:L672"/>
    <mergeCell ref="M671:M672"/>
    <mergeCell ref="P673:P674"/>
    <mergeCell ref="Q673:Q674"/>
    <mergeCell ref="A670:A677"/>
    <mergeCell ref="C670:C677"/>
    <mergeCell ref="E670:E677"/>
    <mergeCell ref="D671:D672"/>
    <mergeCell ref="F671:F672"/>
    <mergeCell ref="G671:G672"/>
    <mergeCell ref="K664:K665"/>
    <mergeCell ref="L664:L665"/>
    <mergeCell ref="M664:M665"/>
    <mergeCell ref="A662:Q662"/>
    <mergeCell ref="A663:A669"/>
    <mergeCell ref="C663:C669"/>
    <mergeCell ref="E663:E669"/>
    <mergeCell ref="D664:D665"/>
    <mergeCell ref="F664:F665"/>
    <mergeCell ref="G664:G665"/>
    <mergeCell ref="H664:H665"/>
    <mergeCell ref="I664:I665"/>
    <mergeCell ref="J664:J665"/>
    <mergeCell ref="Q664:Q665"/>
    <mergeCell ref="F667:F669"/>
    <mergeCell ref="H667:Q669"/>
    <mergeCell ref="N664:N665"/>
    <mergeCell ref="O664:O665"/>
    <mergeCell ref="P664:P665"/>
    <mergeCell ref="A656:F656"/>
    <mergeCell ref="A657:F657"/>
    <mergeCell ref="A658:F658"/>
    <mergeCell ref="A659:F659"/>
    <mergeCell ref="A660:F660"/>
    <mergeCell ref="A661:Q661"/>
    <mergeCell ref="A650:E650"/>
    <mergeCell ref="A651:E651"/>
    <mergeCell ref="A652:E652"/>
    <mergeCell ref="A653:E653"/>
    <mergeCell ref="A654:E654"/>
    <mergeCell ref="A655:Q655"/>
    <mergeCell ref="A641:A649"/>
    <mergeCell ref="C641:C649"/>
    <mergeCell ref="E641:E649"/>
    <mergeCell ref="D644:D649"/>
    <mergeCell ref="F644:F649"/>
    <mergeCell ref="H644:Q649"/>
    <mergeCell ref="A631:A640"/>
    <mergeCell ref="C631:C640"/>
    <mergeCell ref="E631:E640"/>
    <mergeCell ref="D634:D635"/>
    <mergeCell ref="F634:F640"/>
    <mergeCell ref="H634:Q640"/>
    <mergeCell ref="D637:D638"/>
    <mergeCell ref="A625:F625"/>
    <mergeCell ref="A626:F626"/>
    <mergeCell ref="A627:F627"/>
    <mergeCell ref="A628:F628"/>
    <mergeCell ref="A629:Q629"/>
    <mergeCell ref="A630:Q630"/>
    <mergeCell ref="A619:E619"/>
    <mergeCell ref="A620:E620"/>
    <mergeCell ref="A621:E621"/>
    <mergeCell ref="A622:E622"/>
    <mergeCell ref="A623:Q623"/>
    <mergeCell ref="A624:F624"/>
    <mergeCell ref="A613:F613"/>
    <mergeCell ref="A614:F614"/>
    <mergeCell ref="A615:F615"/>
    <mergeCell ref="A616:F616"/>
    <mergeCell ref="A617:Q617"/>
    <mergeCell ref="A618:E618"/>
    <mergeCell ref="A607:E607"/>
    <mergeCell ref="A608:E608"/>
    <mergeCell ref="A609:E609"/>
    <mergeCell ref="A610:E610"/>
    <mergeCell ref="A611:Q611"/>
    <mergeCell ref="A612:F612"/>
    <mergeCell ref="A601:A605"/>
    <mergeCell ref="C601:C605"/>
    <mergeCell ref="E601:E605"/>
    <mergeCell ref="F604:F605"/>
    <mergeCell ref="H604:Q605"/>
    <mergeCell ref="A606:E606"/>
    <mergeCell ref="A592:Q592"/>
    <mergeCell ref="A593:A596"/>
    <mergeCell ref="C593:C596"/>
    <mergeCell ref="E593:E596"/>
    <mergeCell ref="H596:Q596"/>
    <mergeCell ref="A597:A600"/>
    <mergeCell ref="C597:C600"/>
    <mergeCell ref="E597:E600"/>
    <mergeCell ref="H600:Q600"/>
    <mergeCell ref="A586:F586"/>
    <mergeCell ref="A587:F587"/>
    <mergeCell ref="A588:F588"/>
    <mergeCell ref="A589:F589"/>
    <mergeCell ref="A590:F590"/>
    <mergeCell ref="A591:Q591"/>
    <mergeCell ref="A580:E580"/>
    <mergeCell ref="A581:E581"/>
    <mergeCell ref="A582:E582"/>
    <mergeCell ref="A583:E583"/>
    <mergeCell ref="A584:E584"/>
    <mergeCell ref="A585:Q585"/>
    <mergeCell ref="A571:F571"/>
    <mergeCell ref="A572:F572"/>
    <mergeCell ref="A573:F573"/>
    <mergeCell ref="A574:Q574"/>
    <mergeCell ref="A575:Q575"/>
    <mergeCell ref="A576:A579"/>
    <mergeCell ref="C576:C579"/>
    <mergeCell ref="E576:E579"/>
    <mergeCell ref="H579:Q579"/>
    <mergeCell ref="A565:E565"/>
    <mergeCell ref="A566:E566"/>
    <mergeCell ref="A567:E567"/>
    <mergeCell ref="A568:Q568"/>
    <mergeCell ref="A569:F569"/>
    <mergeCell ref="A570:F570"/>
    <mergeCell ref="A559:A562"/>
    <mergeCell ref="C559:C562"/>
    <mergeCell ref="E559:E562"/>
    <mergeCell ref="H562:Q562"/>
    <mergeCell ref="A563:E563"/>
    <mergeCell ref="A564:E564"/>
    <mergeCell ref="A550:F550"/>
    <mergeCell ref="A551:F551"/>
    <mergeCell ref="A552:F552"/>
    <mergeCell ref="A553:Q553"/>
    <mergeCell ref="A554:Q554"/>
    <mergeCell ref="A555:A558"/>
    <mergeCell ref="C555:C558"/>
    <mergeCell ref="E555:E558"/>
    <mergeCell ref="H558:Q558"/>
    <mergeCell ref="A543:E543"/>
    <mergeCell ref="A544:E544"/>
    <mergeCell ref="A545:E545"/>
    <mergeCell ref="A546:E546"/>
    <mergeCell ref="A548:F548"/>
    <mergeCell ref="A549:F549"/>
    <mergeCell ref="A537:Q537"/>
    <mergeCell ref="A538:A541"/>
    <mergeCell ref="C538:C541"/>
    <mergeCell ref="E538:E541"/>
    <mergeCell ref="H541:Q541"/>
    <mergeCell ref="A542:E542"/>
    <mergeCell ref="A531:F531"/>
    <mergeCell ref="A532:F532"/>
    <mergeCell ref="A533:F533"/>
    <mergeCell ref="A534:F534"/>
    <mergeCell ref="A535:F535"/>
    <mergeCell ref="A536:Q536"/>
    <mergeCell ref="A525:E525"/>
    <mergeCell ref="A526:E526"/>
    <mergeCell ref="A527:E527"/>
    <mergeCell ref="A528:E528"/>
    <mergeCell ref="A529:E529"/>
    <mergeCell ref="A530:Q530"/>
    <mergeCell ref="A517:A520"/>
    <mergeCell ref="C517:C520"/>
    <mergeCell ref="E517:E520"/>
    <mergeCell ref="H520:Q520"/>
    <mergeCell ref="A521:A524"/>
    <mergeCell ref="C521:C524"/>
    <mergeCell ref="E521:E524"/>
    <mergeCell ref="H524:Q524"/>
    <mergeCell ref="A509:A512"/>
    <mergeCell ref="C509:C512"/>
    <mergeCell ref="E509:E512"/>
    <mergeCell ref="H512:Q512"/>
    <mergeCell ref="A513:A516"/>
    <mergeCell ref="C513:C516"/>
    <mergeCell ref="E513:E516"/>
    <mergeCell ref="H516:Q516"/>
    <mergeCell ref="A504:A508"/>
    <mergeCell ref="C504:C508"/>
    <mergeCell ref="E504:E508"/>
    <mergeCell ref="D507:D508"/>
    <mergeCell ref="F507:F508"/>
    <mergeCell ref="H507:Q508"/>
    <mergeCell ref="A498:A503"/>
    <mergeCell ref="C498:C503"/>
    <mergeCell ref="E498:E503"/>
    <mergeCell ref="D501:D503"/>
    <mergeCell ref="F501:F503"/>
    <mergeCell ref="H501:Q503"/>
    <mergeCell ref="A492:Q492"/>
    <mergeCell ref="A493:Q493"/>
    <mergeCell ref="A494:A497"/>
    <mergeCell ref="C494:C497"/>
    <mergeCell ref="E494:E497"/>
    <mergeCell ref="H497:Q497"/>
    <mergeCell ref="A486:F486"/>
    <mergeCell ref="A487:F487"/>
    <mergeCell ref="A488:F488"/>
    <mergeCell ref="A489:F489"/>
    <mergeCell ref="A490:F490"/>
    <mergeCell ref="A491:Q491"/>
    <mergeCell ref="A480:E480"/>
    <mergeCell ref="A481:E481"/>
    <mergeCell ref="A482:E482"/>
    <mergeCell ref="A483:E483"/>
    <mergeCell ref="A484:E484"/>
    <mergeCell ref="A485:Q485"/>
    <mergeCell ref="A474:F474"/>
    <mergeCell ref="A475:F475"/>
    <mergeCell ref="A476:F476"/>
    <mergeCell ref="A477:F477"/>
    <mergeCell ref="A478:F478"/>
    <mergeCell ref="A479:Q479"/>
    <mergeCell ref="A468:E468"/>
    <mergeCell ref="A469:E469"/>
    <mergeCell ref="A470:E470"/>
    <mergeCell ref="A471:E471"/>
    <mergeCell ref="A472:E472"/>
    <mergeCell ref="A473:Q473"/>
    <mergeCell ref="A460:A463"/>
    <mergeCell ref="B460:B463"/>
    <mergeCell ref="C460:C463"/>
    <mergeCell ref="E460:E463"/>
    <mergeCell ref="H463:Q463"/>
    <mergeCell ref="A464:A467"/>
    <mergeCell ref="B464:B467"/>
    <mergeCell ref="C464:C467"/>
    <mergeCell ref="E464:E467"/>
    <mergeCell ref="H467:Q467"/>
    <mergeCell ref="A452:A455"/>
    <mergeCell ref="B452:B455"/>
    <mergeCell ref="C452:C455"/>
    <mergeCell ref="E452:E455"/>
    <mergeCell ref="H455:Q455"/>
    <mergeCell ref="A456:A459"/>
    <mergeCell ref="B456:B459"/>
    <mergeCell ref="C456:C459"/>
    <mergeCell ref="E456:E459"/>
    <mergeCell ref="H459:Q459"/>
    <mergeCell ref="A444:A447"/>
    <mergeCell ref="C444:C447"/>
    <mergeCell ref="E444:E447"/>
    <mergeCell ref="H447:Q447"/>
    <mergeCell ref="A448:A451"/>
    <mergeCell ref="B448:B451"/>
    <mergeCell ref="C448:C451"/>
    <mergeCell ref="E448:E451"/>
    <mergeCell ref="H451:Q451"/>
    <mergeCell ref="A439:A443"/>
    <mergeCell ref="C439:C443"/>
    <mergeCell ref="E439:E443"/>
    <mergeCell ref="D442:D443"/>
    <mergeCell ref="F442:F443"/>
    <mergeCell ref="H442:Q443"/>
    <mergeCell ref="A432:F432"/>
    <mergeCell ref="A433:F433"/>
    <mergeCell ref="A434:F434"/>
    <mergeCell ref="A435:F435"/>
    <mergeCell ref="A436:F436"/>
    <mergeCell ref="A438:Q438"/>
    <mergeCell ref="A426:E426"/>
    <mergeCell ref="A427:E427"/>
    <mergeCell ref="A428:E428"/>
    <mergeCell ref="A429:E429"/>
    <mergeCell ref="A430:E430"/>
    <mergeCell ref="A431:Q431"/>
    <mergeCell ref="A418:A421"/>
    <mergeCell ref="C418:C421"/>
    <mergeCell ref="E418:E421"/>
    <mergeCell ref="H421:Q421"/>
    <mergeCell ref="A422:A425"/>
    <mergeCell ref="C422:C425"/>
    <mergeCell ref="E422:E425"/>
    <mergeCell ref="H425:Q425"/>
    <mergeCell ref="A414:A417"/>
    <mergeCell ref="B414:B415"/>
    <mergeCell ref="C414:C417"/>
    <mergeCell ref="E414:E417"/>
    <mergeCell ref="B416:B417"/>
    <mergeCell ref="H417:Q417"/>
    <mergeCell ref="A408:F408"/>
    <mergeCell ref="A409:F409"/>
    <mergeCell ref="A410:F410"/>
    <mergeCell ref="A411:F411"/>
    <mergeCell ref="A412:Q412"/>
    <mergeCell ref="A413:Q413"/>
    <mergeCell ref="A402:E402"/>
    <mergeCell ref="A403:E403"/>
    <mergeCell ref="A404:E404"/>
    <mergeCell ref="A405:E405"/>
    <mergeCell ref="A406:Q406"/>
    <mergeCell ref="A407:E407"/>
    <mergeCell ref="A397:A400"/>
    <mergeCell ref="B397:B400"/>
    <mergeCell ref="C397:C400"/>
    <mergeCell ref="E397:E400"/>
    <mergeCell ref="H400:Q400"/>
    <mergeCell ref="A401:E401"/>
    <mergeCell ref="A392:A396"/>
    <mergeCell ref="B392:B396"/>
    <mergeCell ref="C392:C396"/>
    <mergeCell ref="E392:E396"/>
    <mergeCell ref="F395:F396"/>
    <mergeCell ref="H395:Q396"/>
    <mergeCell ref="A387:A391"/>
    <mergeCell ref="B387:B391"/>
    <mergeCell ref="C387:C391"/>
    <mergeCell ref="E387:E391"/>
    <mergeCell ref="F390:F391"/>
    <mergeCell ref="H390:Q391"/>
    <mergeCell ref="A382:A386"/>
    <mergeCell ref="B382:B386"/>
    <mergeCell ref="C382:C386"/>
    <mergeCell ref="E382:E386"/>
    <mergeCell ref="F385:F386"/>
    <mergeCell ref="H385:Q386"/>
    <mergeCell ref="A377:A381"/>
    <mergeCell ref="B377:B381"/>
    <mergeCell ref="C377:C381"/>
    <mergeCell ref="E377:E381"/>
    <mergeCell ref="F380:F381"/>
    <mergeCell ref="H380:Q381"/>
    <mergeCell ref="A372:A376"/>
    <mergeCell ref="B372:B376"/>
    <mergeCell ref="C372:C376"/>
    <mergeCell ref="E372:E376"/>
    <mergeCell ref="F375:F376"/>
    <mergeCell ref="H375:Q376"/>
    <mergeCell ref="A367:A371"/>
    <mergeCell ref="B367:B371"/>
    <mergeCell ref="C367:C371"/>
    <mergeCell ref="E367:E371"/>
    <mergeCell ref="F370:F371"/>
    <mergeCell ref="H370:Q371"/>
    <mergeCell ref="A362:A366"/>
    <mergeCell ref="B362:B366"/>
    <mergeCell ref="C362:C366"/>
    <mergeCell ref="E362:E366"/>
    <mergeCell ref="F365:F366"/>
    <mergeCell ref="H365:Q366"/>
    <mergeCell ref="A357:A361"/>
    <mergeCell ref="B357:B361"/>
    <mergeCell ref="C357:C361"/>
    <mergeCell ref="E357:E361"/>
    <mergeCell ref="F360:F361"/>
    <mergeCell ref="H360:Q361"/>
    <mergeCell ref="A352:A356"/>
    <mergeCell ref="B352:B356"/>
    <mergeCell ref="C352:C356"/>
    <mergeCell ref="E352:E356"/>
    <mergeCell ref="F355:F356"/>
    <mergeCell ref="H355:Q356"/>
    <mergeCell ref="A347:A351"/>
    <mergeCell ref="B347:B351"/>
    <mergeCell ref="C347:C351"/>
    <mergeCell ref="E347:E351"/>
    <mergeCell ref="F350:F351"/>
    <mergeCell ref="H350:Q351"/>
    <mergeCell ref="A342:A346"/>
    <mergeCell ref="B342:B346"/>
    <mergeCell ref="C342:C346"/>
    <mergeCell ref="E342:E346"/>
    <mergeCell ref="F345:F346"/>
    <mergeCell ref="H345:Q346"/>
    <mergeCell ref="A337:A341"/>
    <mergeCell ref="B337:B341"/>
    <mergeCell ref="C337:C341"/>
    <mergeCell ref="E337:E341"/>
    <mergeCell ref="F340:F341"/>
    <mergeCell ref="H340:Q341"/>
    <mergeCell ref="A332:A336"/>
    <mergeCell ref="B332:B336"/>
    <mergeCell ref="C332:C336"/>
    <mergeCell ref="E332:E336"/>
    <mergeCell ref="F335:F336"/>
    <mergeCell ref="H335:Q336"/>
    <mergeCell ref="A327:A331"/>
    <mergeCell ref="B327:B331"/>
    <mergeCell ref="C327:C331"/>
    <mergeCell ref="E327:E331"/>
    <mergeCell ref="F330:F331"/>
    <mergeCell ref="H330:Q331"/>
    <mergeCell ref="A322:A326"/>
    <mergeCell ref="B322:B326"/>
    <mergeCell ref="C322:C326"/>
    <mergeCell ref="E322:E326"/>
    <mergeCell ref="F325:F326"/>
    <mergeCell ref="H325:Q326"/>
    <mergeCell ref="A317:A321"/>
    <mergeCell ref="B317:B321"/>
    <mergeCell ref="C317:C321"/>
    <mergeCell ref="E317:E321"/>
    <mergeCell ref="F320:F321"/>
    <mergeCell ref="H320:Q321"/>
    <mergeCell ref="A312:A316"/>
    <mergeCell ref="B312:B316"/>
    <mergeCell ref="C312:C316"/>
    <mergeCell ref="E312:E316"/>
    <mergeCell ref="F315:F316"/>
    <mergeCell ref="H315:Q316"/>
    <mergeCell ref="A307:A311"/>
    <mergeCell ref="B307:B311"/>
    <mergeCell ref="C307:C311"/>
    <mergeCell ref="E307:E311"/>
    <mergeCell ref="F310:F311"/>
    <mergeCell ref="H310:Q311"/>
    <mergeCell ref="A298:A302"/>
    <mergeCell ref="E298:E302"/>
    <mergeCell ref="F301:F302"/>
    <mergeCell ref="H301:Q302"/>
    <mergeCell ref="A303:A306"/>
    <mergeCell ref="E303:E306"/>
    <mergeCell ref="H306:Q306"/>
    <mergeCell ref="A293:A297"/>
    <mergeCell ref="C293:C297"/>
    <mergeCell ref="E293:E297"/>
    <mergeCell ref="D296:D297"/>
    <mergeCell ref="F296:F297"/>
    <mergeCell ref="H296:Q297"/>
    <mergeCell ref="A288:A292"/>
    <mergeCell ref="C288:C292"/>
    <mergeCell ref="E288:E292"/>
    <mergeCell ref="D291:D292"/>
    <mergeCell ref="F291:F292"/>
    <mergeCell ref="H291:Q292"/>
    <mergeCell ref="A283:A287"/>
    <mergeCell ref="C283:C287"/>
    <mergeCell ref="E283:E287"/>
    <mergeCell ref="D286:D287"/>
    <mergeCell ref="F286:F287"/>
    <mergeCell ref="H286:Q287"/>
    <mergeCell ref="H275:Q277"/>
    <mergeCell ref="A278:A282"/>
    <mergeCell ref="C278:C282"/>
    <mergeCell ref="E278:E282"/>
    <mergeCell ref="D281:D282"/>
    <mergeCell ref="F281:F282"/>
    <mergeCell ref="H281:Q282"/>
    <mergeCell ref="A267:A271"/>
    <mergeCell ref="C267:C271"/>
    <mergeCell ref="E267:E271"/>
    <mergeCell ref="F270:F271"/>
    <mergeCell ref="H270:Q271"/>
    <mergeCell ref="A272:A277"/>
    <mergeCell ref="C272:C277"/>
    <mergeCell ref="E272:E277"/>
    <mergeCell ref="D275:D277"/>
    <mergeCell ref="F275:F277"/>
    <mergeCell ref="A262:A266"/>
    <mergeCell ref="C262:C266"/>
    <mergeCell ref="E262:E266"/>
    <mergeCell ref="D265:D266"/>
    <mergeCell ref="F265:F266"/>
    <mergeCell ref="H265:Q266"/>
    <mergeCell ref="A255:Q255"/>
    <mergeCell ref="A256:Q256"/>
    <mergeCell ref="A257:A261"/>
    <mergeCell ref="C257:C261"/>
    <mergeCell ref="E257:E261"/>
    <mergeCell ref="D260:D261"/>
    <mergeCell ref="F260:F261"/>
    <mergeCell ref="H260:Q261"/>
    <mergeCell ref="A249:Q249"/>
    <mergeCell ref="A250:F250"/>
    <mergeCell ref="A251:F251"/>
    <mergeCell ref="A252:F252"/>
    <mergeCell ref="A253:F253"/>
    <mergeCell ref="A254:F254"/>
    <mergeCell ref="M247:M248"/>
    <mergeCell ref="N247:N248"/>
    <mergeCell ref="O247:O248"/>
    <mergeCell ref="P247:P248"/>
    <mergeCell ref="Q247:Q248"/>
    <mergeCell ref="R247:R248"/>
    <mergeCell ref="G247:G248"/>
    <mergeCell ref="H247:H248"/>
    <mergeCell ref="I247:I248"/>
    <mergeCell ref="J247:J248"/>
    <mergeCell ref="K247:K248"/>
    <mergeCell ref="L247:L248"/>
    <mergeCell ref="A243:E243"/>
    <mergeCell ref="A244:E244"/>
    <mergeCell ref="A245:E245"/>
    <mergeCell ref="A246:E246"/>
    <mergeCell ref="A247:E248"/>
    <mergeCell ref="F247:F248"/>
    <mergeCell ref="A238:A241"/>
    <mergeCell ref="B238:B241"/>
    <mergeCell ref="C238:C241"/>
    <mergeCell ref="E238:E241"/>
    <mergeCell ref="H241:Q241"/>
    <mergeCell ref="A242:Q242"/>
    <mergeCell ref="A230:A233"/>
    <mergeCell ref="B230:B233"/>
    <mergeCell ref="C230:C233"/>
    <mergeCell ref="E230:E233"/>
    <mergeCell ref="H233:Q233"/>
    <mergeCell ref="A234:A237"/>
    <mergeCell ref="B234:B237"/>
    <mergeCell ref="C234:C237"/>
    <mergeCell ref="E234:E237"/>
    <mergeCell ref="H237:Q237"/>
    <mergeCell ref="A222:A225"/>
    <mergeCell ref="B222:B225"/>
    <mergeCell ref="C222:C225"/>
    <mergeCell ref="E222:E225"/>
    <mergeCell ref="H225:Q225"/>
    <mergeCell ref="A226:A229"/>
    <mergeCell ref="B226:B229"/>
    <mergeCell ref="C226:C229"/>
    <mergeCell ref="E226:E229"/>
    <mergeCell ref="H229:Q229"/>
    <mergeCell ref="A214:A217"/>
    <mergeCell ref="B214:B217"/>
    <mergeCell ref="C214:C217"/>
    <mergeCell ref="E214:E217"/>
    <mergeCell ref="H217:Q217"/>
    <mergeCell ref="A218:A221"/>
    <mergeCell ref="B218:B221"/>
    <mergeCell ref="C218:C221"/>
    <mergeCell ref="E218:E221"/>
    <mergeCell ref="H221:Q221"/>
    <mergeCell ref="A206:A209"/>
    <mergeCell ref="B206:B209"/>
    <mergeCell ref="C206:C209"/>
    <mergeCell ref="E206:E209"/>
    <mergeCell ref="H209:Q209"/>
    <mergeCell ref="A210:A213"/>
    <mergeCell ref="B210:B213"/>
    <mergeCell ref="C210:C213"/>
    <mergeCell ref="E210:E213"/>
    <mergeCell ref="H213:Q213"/>
    <mergeCell ref="A198:A201"/>
    <mergeCell ref="B198:B201"/>
    <mergeCell ref="C198:C201"/>
    <mergeCell ref="E198:E201"/>
    <mergeCell ref="H201:Q201"/>
    <mergeCell ref="A202:A205"/>
    <mergeCell ref="B202:B205"/>
    <mergeCell ref="C202:C205"/>
    <mergeCell ref="E202:E205"/>
    <mergeCell ref="H205:Q205"/>
    <mergeCell ref="A190:A193"/>
    <mergeCell ref="B190:B193"/>
    <mergeCell ref="C190:C193"/>
    <mergeCell ref="E190:E193"/>
    <mergeCell ref="H193:Q193"/>
    <mergeCell ref="A194:A197"/>
    <mergeCell ref="B194:B197"/>
    <mergeCell ref="C194:C197"/>
    <mergeCell ref="E194:E197"/>
    <mergeCell ref="H197:Q197"/>
    <mergeCell ref="A182:A185"/>
    <mergeCell ref="B182:B185"/>
    <mergeCell ref="C182:C185"/>
    <mergeCell ref="E182:E185"/>
    <mergeCell ref="H185:Q185"/>
    <mergeCell ref="A186:A189"/>
    <mergeCell ref="B186:B189"/>
    <mergeCell ref="C186:C189"/>
    <mergeCell ref="E186:E189"/>
    <mergeCell ref="H189:Q189"/>
    <mergeCell ref="A174:A177"/>
    <mergeCell ref="B174:B177"/>
    <mergeCell ref="C174:C177"/>
    <mergeCell ref="E174:E177"/>
    <mergeCell ref="H177:Q177"/>
    <mergeCell ref="A178:A181"/>
    <mergeCell ref="B178:B181"/>
    <mergeCell ref="C178:C181"/>
    <mergeCell ref="E178:E181"/>
    <mergeCell ref="H181:Q181"/>
    <mergeCell ref="A166:A169"/>
    <mergeCell ref="B166:B169"/>
    <mergeCell ref="C166:C169"/>
    <mergeCell ref="E166:E169"/>
    <mergeCell ref="H169:Q169"/>
    <mergeCell ref="A170:A173"/>
    <mergeCell ref="B170:B173"/>
    <mergeCell ref="C170:C173"/>
    <mergeCell ref="E170:E173"/>
    <mergeCell ref="H173:Q173"/>
    <mergeCell ref="A160:A165"/>
    <mergeCell ref="C160:C165"/>
    <mergeCell ref="E160:E165"/>
    <mergeCell ref="D163:D165"/>
    <mergeCell ref="F163:F165"/>
    <mergeCell ref="H163:Q165"/>
    <mergeCell ref="A155:A159"/>
    <mergeCell ref="C155:C159"/>
    <mergeCell ref="E155:E159"/>
    <mergeCell ref="D158:D159"/>
    <mergeCell ref="F158:F159"/>
    <mergeCell ref="H158:Q159"/>
    <mergeCell ref="A149:A154"/>
    <mergeCell ref="C149:C154"/>
    <mergeCell ref="E149:E154"/>
    <mergeCell ref="D152:D154"/>
    <mergeCell ref="F152:F154"/>
    <mergeCell ref="H152:Q154"/>
    <mergeCell ref="A143:A148"/>
    <mergeCell ref="C143:C148"/>
    <mergeCell ref="E143:E148"/>
    <mergeCell ref="D146:D148"/>
    <mergeCell ref="F146:F148"/>
    <mergeCell ref="H146:Q148"/>
    <mergeCell ref="A136:A142"/>
    <mergeCell ref="C136:C142"/>
    <mergeCell ref="E136:E142"/>
    <mergeCell ref="D139:D142"/>
    <mergeCell ref="F139:F142"/>
    <mergeCell ref="H139:Q142"/>
    <mergeCell ref="H121:Q124"/>
    <mergeCell ref="A125:A131"/>
    <mergeCell ref="E125:E131"/>
    <mergeCell ref="F128:F131"/>
    <mergeCell ref="H128:Q131"/>
    <mergeCell ref="A132:A135"/>
    <mergeCell ref="C132:C135"/>
    <mergeCell ref="E132:E135"/>
    <mergeCell ref="H135:Q135"/>
    <mergeCell ref="A113:A117"/>
    <mergeCell ref="E113:E117"/>
    <mergeCell ref="F116:F117"/>
    <mergeCell ref="H116:Q117"/>
    <mergeCell ref="A118:A124"/>
    <mergeCell ref="C118:C124"/>
    <mergeCell ref="E118:E124"/>
    <mergeCell ref="D121:D124"/>
    <mergeCell ref="F121:F124"/>
    <mergeCell ref="A100:A107"/>
    <mergeCell ref="D100:D107"/>
    <mergeCell ref="E100:E107"/>
    <mergeCell ref="F103:F107"/>
    <mergeCell ref="H103:Q107"/>
    <mergeCell ref="A108:A112"/>
    <mergeCell ref="C108:C112"/>
    <mergeCell ref="E108:E112"/>
    <mergeCell ref="D111:D112"/>
    <mergeCell ref="F111:F112"/>
    <mergeCell ref="H111:Q112"/>
    <mergeCell ref="A88:A91"/>
    <mergeCell ref="E88:E91"/>
    <mergeCell ref="H91:Q91"/>
    <mergeCell ref="A92:A99"/>
    <mergeCell ref="C92:C99"/>
    <mergeCell ref="E92:E99"/>
    <mergeCell ref="D95:D99"/>
    <mergeCell ref="F95:F99"/>
    <mergeCell ref="H95:Q99"/>
    <mergeCell ref="A80:A87"/>
    <mergeCell ref="C80:C87"/>
    <mergeCell ref="E80:E87"/>
    <mergeCell ref="D83:D87"/>
    <mergeCell ref="F83:F87"/>
    <mergeCell ref="H83:Q87"/>
    <mergeCell ref="A74:A79"/>
    <mergeCell ref="C74:C79"/>
    <mergeCell ref="E74:E79"/>
    <mergeCell ref="D77:D79"/>
    <mergeCell ref="F77:F79"/>
    <mergeCell ref="H77:Q79"/>
    <mergeCell ref="A64:A67"/>
    <mergeCell ref="C64:C67"/>
    <mergeCell ref="E64:E67"/>
    <mergeCell ref="H67:Q67"/>
    <mergeCell ref="A68:A73"/>
    <mergeCell ref="C68:C73"/>
    <mergeCell ref="E68:E73"/>
    <mergeCell ref="D71:D73"/>
    <mergeCell ref="F71:F73"/>
    <mergeCell ref="H71:Q73"/>
    <mergeCell ref="A55:A63"/>
    <mergeCell ref="C55:C63"/>
    <mergeCell ref="E55:E63"/>
    <mergeCell ref="D58:D63"/>
    <mergeCell ref="F58:F63"/>
    <mergeCell ref="H58:Q63"/>
    <mergeCell ref="A49:A54"/>
    <mergeCell ref="C49:C54"/>
    <mergeCell ref="E49:E54"/>
    <mergeCell ref="D52:D54"/>
    <mergeCell ref="F52:F54"/>
    <mergeCell ref="H52:Q54"/>
    <mergeCell ref="A41:A48"/>
    <mergeCell ref="C41:C48"/>
    <mergeCell ref="E41:E48"/>
    <mergeCell ref="D44:D48"/>
    <mergeCell ref="F44:F48"/>
    <mergeCell ref="H44:Q48"/>
    <mergeCell ref="A30:A33"/>
    <mergeCell ref="C30:C33"/>
    <mergeCell ref="E30:E33"/>
    <mergeCell ref="H33:Q33"/>
    <mergeCell ref="A34:A40"/>
    <mergeCell ref="C34:C40"/>
    <mergeCell ref="E34:E40"/>
    <mergeCell ref="D37:D40"/>
    <mergeCell ref="F37:F40"/>
    <mergeCell ref="H37:Q40"/>
    <mergeCell ref="A24:A29"/>
    <mergeCell ref="C24:C29"/>
    <mergeCell ref="E24:E29"/>
    <mergeCell ref="D27:D29"/>
    <mergeCell ref="F27:F29"/>
    <mergeCell ref="H27:Q29"/>
    <mergeCell ref="F14:F15"/>
    <mergeCell ref="G14:G15"/>
    <mergeCell ref="H14:Q14"/>
    <mergeCell ref="R14:R15"/>
    <mergeCell ref="A19:A23"/>
    <mergeCell ref="C19:C23"/>
    <mergeCell ref="E19:E23"/>
    <mergeCell ref="D22:D23"/>
    <mergeCell ref="F22:F23"/>
    <mergeCell ref="H22:Q23"/>
    <mergeCell ref="O5:Q5"/>
    <mergeCell ref="A9:Q9"/>
    <mergeCell ref="A10:Q10"/>
    <mergeCell ref="A11:Q11"/>
    <mergeCell ref="A13:Q13"/>
    <mergeCell ref="A14:A15"/>
    <mergeCell ref="B14:B15"/>
    <mergeCell ref="C14:C15"/>
    <mergeCell ref="D14:D15"/>
    <mergeCell ref="E14:E15"/>
  </mergeCells>
  <pageMargins left="0.70866141732283472" right="0.70866141732283472" top="0.74803149606299213" bottom="0.74803149606299213" header="0.31496062992125984" footer="0.31496062992125984"/>
  <pageSetup paperSize="8" scale="23" fitToHeight="120" orientation="landscape" r:id="rId1"/>
  <rowBreaks count="6" manualBreakCount="6">
    <brk id="79" max="16" man="1"/>
    <brk id="165" max="16" man="1"/>
    <brk id="326" max="16" man="1"/>
    <brk id="503" max="16" man="1"/>
    <brk id="605" max="16" man="1"/>
    <brk id="701" max="16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"/>
  <dimension ref="A2:R806"/>
  <sheetViews>
    <sheetView view="pageBreakPreview" topLeftCell="C485" zoomScale="30" zoomScaleNormal="25" zoomScaleSheetLayoutView="30" workbookViewId="0">
      <selection activeCell="L599" sqref="L599"/>
    </sheetView>
  </sheetViews>
  <sheetFormatPr defaultColWidth="8.88671875" defaultRowHeight="33"/>
  <cols>
    <col min="1" max="1" width="16" style="7" customWidth="1"/>
    <col min="2" max="2" width="93.77734375" style="7" customWidth="1"/>
    <col min="3" max="3" width="55.77734375" style="7" customWidth="1"/>
    <col min="4" max="4" width="63.77734375" style="7" customWidth="1"/>
    <col min="5" max="5" width="26.21875" style="7" customWidth="1"/>
    <col min="6" max="6" width="40.77734375" style="75" customWidth="1"/>
    <col min="7" max="7" width="38.77734375" style="406" customWidth="1"/>
    <col min="8" max="16" width="38.77734375" style="75" customWidth="1"/>
    <col min="17" max="17" width="35.44140625" style="75" customWidth="1"/>
    <col min="18" max="18" width="38.77734375" style="75" customWidth="1"/>
    <col min="19" max="16384" width="8.88671875" style="7"/>
  </cols>
  <sheetData>
    <row r="2" spans="1:18" ht="69" customHeight="1" thickBot="1">
      <c r="K2" s="350" t="s">
        <v>710</v>
      </c>
    </row>
    <row r="3" spans="1:18" ht="168" customHeight="1" thickBot="1">
      <c r="I3" s="341" t="s">
        <v>703</v>
      </c>
      <c r="J3" s="342">
        <v>733</v>
      </c>
      <c r="K3" s="342"/>
      <c r="L3" s="343" t="s">
        <v>704</v>
      </c>
    </row>
    <row r="4" spans="1:18" s="85" customFormat="1" ht="168" customHeight="1" thickBot="1">
      <c r="B4" s="87"/>
      <c r="C4" s="87"/>
      <c r="D4" s="88"/>
      <c r="E4" s="295"/>
      <c r="F4" s="295"/>
      <c r="G4" s="407"/>
      <c r="H4" s="87"/>
      <c r="I4" s="341" t="s">
        <v>705</v>
      </c>
      <c r="J4" s="344">
        <v>0</v>
      </c>
      <c r="K4" s="345"/>
      <c r="L4" s="346" t="s">
        <v>706</v>
      </c>
      <c r="M4" s="349" t="s">
        <v>709</v>
      </c>
      <c r="N4" s="295"/>
      <c r="O4" s="89"/>
      <c r="P4" s="90"/>
      <c r="Q4" s="90"/>
      <c r="R4" s="87"/>
    </row>
    <row r="5" spans="1:18" s="76" customFormat="1" ht="168" customHeight="1" thickBot="1">
      <c r="C5" s="93"/>
      <c r="D5" s="88"/>
      <c r="E5" s="295"/>
      <c r="F5" s="295"/>
      <c r="G5" s="457"/>
      <c r="H5" s="94"/>
      <c r="I5" s="341" t="s">
        <v>707</v>
      </c>
      <c r="J5" s="347">
        <f>ROUND(J4/J3,2)</f>
        <v>0</v>
      </c>
      <c r="K5" s="347"/>
      <c r="L5" s="343" t="s">
        <v>708</v>
      </c>
      <c r="M5" s="295"/>
      <c r="N5" s="295"/>
      <c r="O5" s="659"/>
      <c r="P5" s="660"/>
      <c r="Q5" s="660"/>
      <c r="R5" s="94"/>
    </row>
    <row r="6" spans="1:18" s="76" customFormat="1" ht="54.75" customHeight="1">
      <c r="B6" s="96"/>
      <c r="C6" s="96"/>
      <c r="D6" s="88"/>
      <c r="E6" s="295"/>
      <c r="F6" s="295"/>
      <c r="G6" s="407"/>
      <c r="H6" s="96"/>
      <c r="I6" s="97"/>
      <c r="J6" s="97"/>
      <c r="K6" s="97"/>
      <c r="L6" s="95"/>
      <c r="M6" s="295"/>
      <c r="N6" s="295"/>
      <c r="O6" s="91"/>
      <c r="P6" s="92"/>
      <c r="Q6" s="92"/>
      <c r="R6" s="96"/>
    </row>
    <row r="7" spans="1:18" s="76" customFormat="1" ht="54.75" customHeight="1">
      <c r="B7" s="81"/>
      <c r="C7" s="81"/>
      <c r="D7" s="84"/>
      <c r="G7" s="408"/>
      <c r="H7" s="86"/>
      <c r="I7" s="86"/>
      <c r="J7" s="86"/>
      <c r="K7" s="86"/>
      <c r="L7" s="82"/>
      <c r="N7" s="83"/>
      <c r="O7" s="91"/>
      <c r="P7" s="92"/>
      <c r="Q7" s="92"/>
      <c r="R7" s="86"/>
    </row>
    <row r="8" spans="1:18" s="76" customFormat="1" ht="54.75" customHeight="1">
      <c r="A8" s="27"/>
      <c r="B8" s="27"/>
      <c r="C8" s="28"/>
      <c r="D8" s="27"/>
      <c r="E8" s="27"/>
      <c r="F8" s="38"/>
      <c r="G8" s="409"/>
      <c r="H8" s="38"/>
      <c r="I8" s="38"/>
      <c r="J8" s="38"/>
      <c r="K8" s="38"/>
      <c r="L8" s="38"/>
      <c r="M8" s="74"/>
      <c r="N8" s="74"/>
      <c r="O8" s="74"/>
      <c r="P8" s="74"/>
      <c r="Q8" s="80"/>
      <c r="R8" s="38"/>
    </row>
    <row r="9" spans="1:18" s="76" customFormat="1" ht="54.75" customHeight="1">
      <c r="A9" s="661" t="s">
        <v>0</v>
      </c>
      <c r="B9" s="661"/>
      <c r="C9" s="661"/>
      <c r="D9" s="661"/>
      <c r="E9" s="661"/>
      <c r="F9" s="661"/>
      <c r="G9" s="661"/>
      <c r="H9" s="661"/>
      <c r="I9" s="661"/>
      <c r="J9" s="661"/>
      <c r="K9" s="661"/>
      <c r="L9" s="661"/>
      <c r="M9" s="661"/>
      <c r="N9" s="661"/>
      <c r="O9" s="661"/>
      <c r="P9" s="661"/>
      <c r="Q9" s="661"/>
    </row>
    <row r="10" spans="1:18" s="76" customFormat="1" ht="54.75" customHeight="1">
      <c r="A10" s="652" t="s">
        <v>504</v>
      </c>
      <c r="B10" s="652"/>
      <c r="C10" s="652"/>
      <c r="D10" s="652"/>
      <c r="E10" s="652"/>
      <c r="F10" s="652"/>
      <c r="G10" s="652"/>
      <c r="H10" s="652"/>
      <c r="I10" s="652"/>
      <c r="J10" s="652"/>
      <c r="K10" s="652"/>
      <c r="L10" s="652"/>
      <c r="M10" s="652"/>
      <c r="N10" s="652"/>
      <c r="O10" s="652"/>
      <c r="P10" s="652"/>
      <c r="Q10" s="652"/>
    </row>
    <row r="11" spans="1:18" s="76" customFormat="1" ht="54.75" customHeight="1">
      <c r="A11" s="652" t="s">
        <v>505</v>
      </c>
      <c r="B11" s="653"/>
      <c r="C11" s="653"/>
      <c r="D11" s="653"/>
      <c r="E11" s="653"/>
      <c r="F11" s="653"/>
      <c r="G11" s="653"/>
      <c r="H11" s="653"/>
      <c r="I11" s="653"/>
      <c r="J11" s="653"/>
      <c r="K11" s="653"/>
      <c r="L11" s="653"/>
      <c r="M11" s="653"/>
      <c r="N11" s="653"/>
      <c r="O11" s="653"/>
      <c r="P11" s="653"/>
      <c r="Q11" s="653"/>
    </row>
    <row r="12" spans="1:18" s="76" customFormat="1" ht="54.75" customHeight="1">
      <c r="A12" s="569"/>
      <c r="B12" s="570"/>
      <c r="C12" s="570"/>
      <c r="D12" s="570"/>
      <c r="E12" s="570"/>
      <c r="F12" s="570"/>
      <c r="G12" s="410"/>
      <c r="H12" s="348" t="s">
        <v>733</v>
      </c>
      <c r="I12" s="570"/>
      <c r="J12" s="570"/>
      <c r="K12" s="570"/>
      <c r="L12" s="570"/>
      <c r="M12" s="570"/>
      <c r="N12" s="570"/>
      <c r="O12" s="570"/>
      <c r="P12" s="570"/>
      <c r="Q12" s="570"/>
      <c r="R12" s="348"/>
    </row>
    <row r="13" spans="1:18" ht="54.75" customHeight="1" thickBot="1">
      <c r="A13" s="654"/>
      <c r="B13" s="654"/>
      <c r="C13" s="654"/>
      <c r="D13" s="654"/>
      <c r="E13" s="654"/>
      <c r="F13" s="654"/>
      <c r="G13" s="654"/>
      <c r="H13" s="654"/>
      <c r="I13" s="654"/>
      <c r="J13" s="654"/>
      <c r="K13" s="654"/>
      <c r="L13" s="654"/>
      <c r="M13" s="654"/>
      <c r="N13" s="654"/>
      <c r="O13" s="654"/>
      <c r="P13" s="654"/>
      <c r="Q13" s="654"/>
      <c r="R13" s="7"/>
    </row>
    <row r="14" spans="1:18" ht="62.25" customHeight="1" thickBot="1">
      <c r="A14" s="655" t="s">
        <v>500</v>
      </c>
      <c r="B14" s="657" t="s">
        <v>1</v>
      </c>
      <c r="C14" s="655" t="s">
        <v>501</v>
      </c>
      <c r="D14" s="655" t="s">
        <v>503</v>
      </c>
      <c r="E14" s="657" t="s">
        <v>2</v>
      </c>
      <c r="F14" s="648" t="s">
        <v>502</v>
      </c>
      <c r="G14" s="622" t="s">
        <v>711</v>
      </c>
      <c r="H14" s="650" t="s">
        <v>3</v>
      </c>
      <c r="I14" s="651"/>
      <c r="J14" s="651"/>
      <c r="K14" s="651"/>
      <c r="L14" s="651"/>
      <c r="M14" s="651"/>
      <c r="N14" s="651"/>
      <c r="O14" s="651"/>
      <c r="P14" s="651"/>
      <c r="Q14" s="651"/>
      <c r="R14" s="622" t="s">
        <v>712</v>
      </c>
    </row>
    <row r="15" spans="1:18" ht="195" customHeight="1" thickBot="1">
      <c r="A15" s="656"/>
      <c r="B15" s="658"/>
      <c r="C15" s="656"/>
      <c r="D15" s="656"/>
      <c r="E15" s="658"/>
      <c r="F15" s="649"/>
      <c r="G15" s="623"/>
      <c r="H15" s="284" t="s">
        <v>4</v>
      </c>
      <c r="I15" s="284" t="s">
        <v>5</v>
      </c>
      <c r="J15" s="284" t="s">
        <v>6</v>
      </c>
      <c r="K15" s="284" t="s">
        <v>7</v>
      </c>
      <c r="L15" s="284" t="s">
        <v>8</v>
      </c>
      <c r="M15" s="284" t="s">
        <v>9</v>
      </c>
      <c r="N15" s="284" t="s">
        <v>10</v>
      </c>
      <c r="O15" s="284" t="s">
        <v>11</v>
      </c>
      <c r="P15" s="284" t="s">
        <v>12</v>
      </c>
      <c r="Q15" s="572" t="s">
        <v>13</v>
      </c>
      <c r="R15" s="623"/>
    </row>
    <row r="16" spans="1:18" s="296" customFormat="1" ht="35.1" customHeight="1" thickBot="1">
      <c r="A16" s="3">
        <v>1</v>
      </c>
      <c r="B16" s="3">
        <v>2</v>
      </c>
      <c r="C16" s="3">
        <v>3</v>
      </c>
      <c r="D16" s="3">
        <v>4</v>
      </c>
      <c r="E16" s="3">
        <v>5</v>
      </c>
      <c r="F16" s="3">
        <v>6</v>
      </c>
      <c r="G16" s="411">
        <v>7</v>
      </c>
      <c r="H16" s="3">
        <v>8</v>
      </c>
      <c r="I16" s="3">
        <v>9</v>
      </c>
      <c r="J16" s="3">
        <v>10</v>
      </c>
      <c r="K16" s="3">
        <v>11</v>
      </c>
      <c r="L16" s="3">
        <v>12</v>
      </c>
      <c r="M16" s="3">
        <v>13</v>
      </c>
      <c r="N16" s="3">
        <v>14</v>
      </c>
      <c r="O16" s="3">
        <v>15</v>
      </c>
      <c r="P16" s="3">
        <v>16</v>
      </c>
      <c r="Q16" s="3">
        <v>17</v>
      </c>
      <c r="R16" s="3">
        <v>18</v>
      </c>
    </row>
    <row r="17" spans="1:18" ht="35.1" customHeight="1" thickBot="1">
      <c r="A17" s="499" t="s">
        <v>506</v>
      </c>
      <c r="B17" s="500"/>
      <c r="C17" s="500"/>
      <c r="D17" s="500"/>
      <c r="E17" s="500"/>
      <c r="F17" s="36"/>
      <c r="G17" s="412"/>
      <c r="H17" s="36"/>
      <c r="I17" s="36"/>
      <c r="J17" s="36"/>
      <c r="K17" s="36"/>
      <c r="L17" s="36"/>
      <c r="M17" s="36"/>
      <c r="N17" s="36"/>
      <c r="O17" s="36"/>
      <c r="P17" s="36"/>
      <c r="Q17" s="36"/>
      <c r="R17" s="49"/>
    </row>
    <row r="18" spans="1:18" ht="35.1" customHeight="1" thickBot="1">
      <c r="A18" s="493" t="s">
        <v>14</v>
      </c>
      <c r="B18" s="501"/>
      <c r="C18" s="501"/>
      <c r="D18" s="501"/>
      <c r="E18" s="501"/>
      <c r="F18" s="494"/>
      <c r="G18" s="495"/>
      <c r="H18" s="494"/>
      <c r="I18" s="494"/>
      <c r="J18" s="494"/>
      <c r="K18" s="494"/>
      <c r="L18" s="494"/>
      <c r="M18" s="494"/>
      <c r="N18" s="494"/>
      <c r="O18" s="494"/>
      <c r="P18" s="494"/>
      <c r="Q18" s="494"/>
      <c r="R18" s="540"/>
    </row>
    <row r="19" spans="1:18" s="104" customFormat="1" ht="32.25" customHeight="1">
      <c r="A19" s="665">
        <v>1</v>
      </c>
      <c r="B19" s="536" t="s">
        <v>531</v>
      </c>
      <c r="C19" s="668" t="s">
        <v>15</v>
      </c>
      <c r="D19" s="561" t="s">
        <v>16</v>
      </c>
      <c r="E19" s="645" t="s">
        <v>607</v>
      </c>
      <c r="F19" s="102" t="s">
        <v>111</v>
      </c>
      <c r="G19" s="458">
        <f>R19*J5</f>
        <v>0</v>
      </c>
      <c r="H19" s="109">
        <v>0</v>
      </c>
      <c r="I19" s="103"/>
      <c r="J19" s="103"/>
      <c r="K19" s="103"/>
      <c r="L19" s="103"/>
      <c r="M19" s="103"/>
      <c r="N19" s="103"/>
      <c r="O19" s="103"/>
      <c r="P19" s="103"/>
      <c r="Q19" s="156"/>
      <c r="R19" s="376">
        <v>0.4</v>
      </c>
    </row>
    <row r="20" spans="1:18" s="104" customFormat="1" ht="32.25" customHeight="1">
      <c r="A20" s="666"/>
      <c r="B20" s="553" t="s">
        <v>532</v>
      </c>
      <c r="C20" s="669"/>
      <c r="D20" s="105"/>
      <c r="E20" s="646"/>
      <c r="F20" s="557" t="s">
        <v>112</v>
      </c>
      <c r="G20" s="497"/>
      <c r="H20" s="112"/>
      <c r="I20" s="106"/>
      <c r="J20" s="106"/>
      <c r="K20" s="106"/>
      <c r="L20" s="106"/>
      <c r="M20" s="106"/>
      <c r="N20" s="106"/>
      <c r="O20" s="106"/>
      <c r="P20" s="106"/>
      <c r="Q20" s="157"/>
      <c r="R20" s="377"/>
    </row>
    <row r="21" spans="1:18" s="104" customFormat="1" ht="33" customHeight="1" thickBot="1">
      <c r="A21" s="666"/>
      <c r="B21" s="559" t="s">
        <v>533</v>
      </c>
      <c r="C21" s="669"/>
      <c r="D21" s="562"/>
      <c r="E21" s="646"/>
      <c r="F21" s="107" t="s">
        <v>20</v>
      </c>
      <c r="G21" s="460"/>
      <c r="H21" s="124"/>
      <c r="I21" s="108"/>
      <c r="J21" s="108"/>
      <c r="K21" s="108"/>
      <c r="L21" s="108"/>
      <c r="M21" s="108"/>
      <c r="N21" s="108"/>
      <c r="O21" s="108"/>
      <c r="P21" s="108"/>
      <c r="Q21" s="354"/>
      <c r="R21" s="378"/>
    </row>
    <row r="22" spans="1:18" s="104" customFormat="1" ht="33" customHeight="1">
      <c r="A22" s="666"/>
      <c r="B22" s="559" t="s">
        <v>21</v>
      </c>
      <c r="C22" s="669"/>
      <c r="D22" s="662" t="s">
        <v>22</v>
      </c>
      <c r="E22" s="646"/>
      <c r="F22" s="664"/>
      <c r="G22" s="461"/>
      <c r="H22" s="628"/>
      <c r="I22" s="633"/>
      <c r="J22" s="633"/>
      <c r="K22" s="633"/>
      <c r="L22" s="633"/>
      <c r="M22" s="633"/>
      <c r="N22" s="633"/>
      <c r="O22" s="633"/>
      <c r="P22" s="633"/>
      <c r="Q22" s="633"/>
      <c r="R22" s="509"/>
    </row>
    <row r="23" spans="1:18" s="104" customFormat="1" ht="39" customHeight="1" thickBot="1">
      <c r="A23" s="667"/>
      <c r="B23" s="560" t="s">
        <v>23</v>
      </c>
      <c r="C23" s="681"/>
      <c r="D23" s="663"/>
      <c r="E23" s="647"/>
      <c r="F23" s="663"/>
      <c r="G23" s="462"/>
      <c r="H23" s="634"/>
      <c r="I23" s="634"/>
      <c r="J23" s="634"/>
      <c r="K23" s="634"/>
      <c r="L23" s="634"/>
      <c r="M23" s="634"/>
      <c r="N23" s="634"/>
      <c r="O23" s="634"/>
      <c r="P23" s="634"/>
      <c r="Q23" s="634"/>
      <c r="R23" s="508"/>
    </row>
    <row r="24" spans="1:18" s="104" customFormat="1" ht="33" customHeight="1">
      <c r="A24" s="665">
        <v>2</v>
      </c>
      <c r="B24" s="536" t="s">
        <v>410</v>
      </c>
      <c r="C24" s="668" t="s">
        <v>15</v>
      </c>
      <c r="D24" s="561" t="s">
        <v>25</v>
      </c>
      <c r="E24" s="645" t="s">
        <v>17</v>
      </c>
      <c r="F24" s="102" t="s">
        <v>111</v>
      </c>
      <c r="G24" s="458">
        <f>R24*J5</f>
        <v>0</v>
      </c>
      <c r="H24" s="109">
        <v>0</v>
      </c>
      <c r="I24" s="103"/>
      <c r="J24" s="103"/>
      <c r="K24" s="110"/>
      <c r="L24" s="103"/>
      <c r="M24" s="103"/>
      <c r="N24" s="103"/>
      <c r="O24" s="103"/>
      <c r="P24" s="103"/>
      <c r="Q24" s="156"/>
      <c r="R24" s="376">
        <v>0.25</v>
      </c>
    </row>
    <row r="25" spans="1:18" s="104" customFormat="1" ht="33" customHeight="1">
      <c r="A25" s="666"/>
      <c r="B25" s="553" t="s">
        <v>411</v>
      </c>
      <c r="C25" s="669"/>
      <c r="D25" s="111"/>
      <c r="E25" s="646"/>
      <c r="F25" s="557" t="s">
        <v>112</v>
      </c>
      <c r="G25" s="497"/>
      <c r="H25" s="112"/>
      <c r="I25" s="106"/>
      <c r="J25" s="106"/>
      <c r="K25" s="113"/>
      <c r="L25" s="106"/>
      <c r="M25" s="106"/>
      <c r="N25" s="106"/>
      <c r="O25" s="106"/>
      <c r="P25" s="106"/>
      <c r="Q25" s="157"/>
      <c r="R25" s="377"/>
    </row>
    <row r="26" spans="1:18" s="104" customFormat="1" ht="33" customHeight="1" thickBot="1">
      <c r="A26" s="666"/>
      <c r="B26" s="559" t="s">
        <v>26</v>
      </c>
      <c r="C26" s="669"/>
      <c r="D26" s="559"/>
      <c r="E26" s="646"/>
      <c r="F26" s="107" t="s">
        <v>20</v>
      </c>
      <c r="G26" s="463"/>
      <c r="H26" s="126"/>
      <c r="I26" s="114"/>
      <c r="J26" s="114"/>
      <c r="K26" s="114"/>
      <c r="L26" s="114"/>
      <c r="M26" s="114"/>
      <c r="N26" s="114"/>
      <c r="O26" s="114"/>
      <c r="P26" s="114"/>
      <c r="Q26" s="158"/>
      <c r="R26" s="379"/>
    </row>
    <row r="27" spans="1:18" s="104" customFormat="1" ht="33" customHeight="1">
      <c r="A27" s="666"/>
      <c r="B27" s="559" t="s">
        <v>534</v>
      </c>
      <c r="C27" s="669"/>
      <c r="D27" s="671" t="s">
        <v>27</v>
      </c>
      <c r="E27" s="646"/>
      <c r="F27" s="664"/>
      <c r="G27" s="461"/>
      <c r="H27" s="628"/>
      <c r="I27" s="628"/>
      <c r="J27" s="628"/>
      <c r="K27" s="628"/>
      <c r="L27" s="628"/>
      <c r="M27" s="628"/>
      <c r="N27" s="628"/>
      <c r="O27" s="628"/>
      <c r="P27" s="628"/>
      <c r="Q27" s="628"/>
      <c r="R27" s="509"/>
    </row>
    <row r="28" spans="1:18" s="104" customFormat="1" ht="33" customHeight="1">
      <c r="A28" s="666"/>
      <c r="B28" s="115" t="s">
        <v>535</v>
      </c>
      <c r="C28" s="669"/>
      <c r="D28" s="672"/>
      <c r="E28" s="646"/>
      <c r="F28" s="674"/>
      <c r="G28" s="464"/>
      <c r="H28" s="675"/>
      <c r="I28" s="675"/>
      <c r="J28" s="675"/>
      <c r="K28" s="675"/>
      <c r="L28" s="675"/>
      <c r="M28" s="675"/>
      <c r="N28" s="675"/>
      <c r="O28" s="675"/>
      <c r="P28" s="675"/>
      <c r="Q28" s="675"/>
      <c r="R28" s="557"/>
    </row>
    <row r="29" spans="1:18" s="104" customFormat="1" ht="51" customHeight="1" thickBot="1">
      <c r="A29" s="667"/>
      <c r="B29" s="116" t="s">
        <v>28</v>
      </c>
      <c r="C29" s="670"/>
      <c r="D29" s="673"/>
      <c r="E29" s="647"/>
      <c r="F29" s="663"/>
      <c r="G29" s="462"/>
      <c r="H29" s="635"/>
      <c r="I29" s="635"/>
      <c r="J29" s="635"/>
      <c r="K29" s="635"/>
      <c r="L29" s="635"/>
      <c r="M29" s="635"/>
      <c r="N29" s="635"/>
      <c r="O29" s="635"/>
      <c r="P29" s="635"/>
      <c r="Q29" s="635"/>
      <c r="R29" s="508"/>
    </row>
    <row r="30" spans="1:18" s="104" customFormat="1" ht="33" customHeight="1">
      <c r="A30" s="665">
        <v>3</v>
      </c>
      <c r="B30" s="536" t="s">
        <v>536</v>
      </c>
      <c r="C30" s="668" t="s">
        <v>15</v>
      </c>
      <c r="D30" s="536" t="s">
        <v>29</v>
      </c>
      <c r="E30" s="645" t="s">
        <v>607</v>
      </c>
      <c r="F30" s="102" t="s">
        <v>111</v>
      </c>
      <c r="G30" s="458">
        <f>R30*J5</f>
        <v>0</v>
      </c>
      <c r="H30" s="109">
        <v>0</v>
      </c>
      <c r="I30" s="103"/>
      <c r="J30" s="103"/>
      <c r="K30" s="103"/>
      <c r="L30" s="103"/>
      <c r="M30" s="103"/>
      <c r="N30" s="103"/>
      <c r="O30" s="103"/>
      <c r="P30" s="103"/>
      <c r="Q30" s="156"/>
      <c r="R30" s="376">
        <v>0.63</v>
      </c>
    </row>
    <row r="31" spans="1:18" s="104" customFormat="1" ht="33" customHeight="1">
      <c r="A31" s="666"/>
      <c r="B31" s="553" t="s">
        <v>537</v>
      </c>
      <c r="C31" s="669"/>
      <c r="D31" s="117"/>
      <c r="E31" s="646"/>
      <c r="F31" s="557" t="s">
        <v>112</v>
      </c>
      <c r="G31" s="497"/>
      <c r="H31" s="112"/>
      <c r="I31" s="106"/>
      <c r="J31" s="106"/>
      <c r="K31" s="106"/>
      <c r="L31" s="106"/>
      <c r="M31" s="113"/>
      <c r="N31" s="113"/>
      <c r="O31" s="106"/>
      <c r="P31" s="106"/>
      <c r="Q31" s="157"/>
      <c r="R31" s="377"/>
    </row>
    <row r="32" spans="1:18" s="104" customFormat="1" ht="33" customHeight="1" thickBot="1">
      <c r="A32" s="666"/>
      <c r="B32" s="559" t="s">
        <v>30</v>
      </c>
      <c r="C32" s="669"/>
      <c r="D32" s="118"/>
      <c r="E32" s="646"/>
      <c r="F32" s="107" t="s">
        <v>20</v>
      </c>
      <c r="G32" s="463"/>
      <c r="H32" s="126"/>
      <c r="I32" s="114"/>
      <c r="J32" s="114"/>
      <c r="K32" s="114"/>
      <c r="L32" s="114"/>
      <c r="M32" s="119"/>
      <c r="N32" s="119"/>
      <c r="O32" s="114"/>
      <c r="P32" s="114"/>
      <c r="Q32" s="158"/>
      <c r="R32" s="379"/>
    </row>
    <row r="33" spans="1:18" s="104" customFormat="1" ht="48" customHeight="1" thickBot="1">
      <c r="A33" s="667"/>
      <c r="B33" s="560" t="s">
        <v>538</v>
      </c>
      <c r="C33" s="670"/>
      <c r="D33" s="120" t="s">
        <v>31</v>
      </c>
      <c r="E33" s="647"/>
      <c r="F33" s="121"/>
      <c r="G33" s="465"/>
      <c r="H33" s="680"/>
      <c r="I33" s="680"/>
      <c r="J33" s="680"/>
      <c r="K33" s="680"/>
      <c r="L33" s="680"/>
      <c r="M33" s="680"/>
      <c r="N33" s="680"/>
      <c r="O33" s="680"/>
      <c r="P33" s="680"/>
      <c r="Q33" s="680"/>
      <c r="R33" s="568"/>
    </row>
    <row r="34" spans="1:18" s="104" customFormat="1" ht="33" customHeight="1">
      <c r="A34" s="665">
        <v>4</v>
      </c>
      <c r="B34" s="536" t="s">
        <v>539</v>
      </c>
      <c r="C34" s="668" t="s">
        <v>15</v>
      </c>
      <c r="D34" s="561" t="s">
        <v>32</v>
      </c>
      <c r="E34" s="645" t="s">
        <v>17</v>
      </c>
      <c r="F34" s="102" t="s">
        <v>111</v>
      </c>
      <c r="G34" s="458">
        <f>R34*J5</f>
        <v>0</v>
      </c>
      <c r="H34" s="109">
        <v>0</v>
      </c>
      <c r="I34" s="109"/>
      <c r="J34" s="103"/>
      <c r="K34" s="103"/>
      <c r="L34" s="103"/>
      <c r="M34" s="103"/>
      <c r="N34" s="103"/>
      <c r="O34" s="103"/>
      <c r="P34" s="103"/>
      <c r="Q34" s="156"/>
      <c r="R34" s="376">
        <v>0.87</v>
      </c>
    </row>
    <row r="35" spans="1:18" s="104" customFormat="1" ht="33" customHeight="1">
      <c r="A35" s="666"/>
      <c r="B35" s="553" t="s">
        <v>540</v>
      </c>
      <c r="C35" s="669"/>
      <c r="D35" s="105"/>
      <c r="E35" s="646"/>
      <c r="F35" s="557" t="s">
        <v>112</v>
      </c>
      <c r="G35" s="497"/>
      <c r="H35" s="112"/>
      <c r="I35" s="112"/>
      <c r="J35" s="106"/>
      <c r="K35" s="106"/>
      <c r="L35" s="106"/>
      <c r="M35" s="106"/>
      <c r="N35" s="106"/>
      <c r="O35" s="106"/>
      <c r="P35" s="106"/>
      <c r="Q35" s="157"/>
      <c r="R35" s="377"/>
    </row>
    <row r="36" spans="1:18" s="104" customFormat="1" ht="33" customHeight="1" thickBot="1">
      <c r="A36" s="666"/>
      <c r="B36" s="559" t="s">
        <v>33</v>
      </c>
      <c r="C36" s="669"/>
      <c r="D36" s="562"/>
      <c r="E36" s="646"/>
      <c r="F36" s="107" t="s">
        <v>20</v>
      </c>
      <c r="G36" s="463"/>
      <c r="H36" s="126"/>
      <c r="I36" s="114"/>
      <c r="J36" s="114"/>
      <c r="K36" s="114"/>
      <c r="L36" s="114"/>
      <c r="M36" s="114"/>
      <c r="N36" s="114"/>
      <c r="O36" s="114"/>
      <c r="P36" s="114"/>
      <c r="Q36" s="158"/>
      <c r="R36" s="379"/>
    </row>
    <row r="37" spans="1:18" s="104" customFormat="1" ht="33" customHeight="1">
      <c r="A37" s="666"/>
      <c r="B37" s="559" t="s">
        <v>541</v>
      </c>
      <c r="C37" s="669"/>
      <c r="D37" s="671" t="s">
        <v>34</v>
      </c>
      <c r="E37" s="646"/>
      <c r="F37" s="664"/>
      <c r="G37" s="461"/>
      <c r="H37" s="628"/>
      <c r="I37" s="629"/>
      <c r="J37" s="629"/>
      <c r="K37" s="629"/>
      <c r="L37" s="629"/>
      <c r="M37" s="629"/>
      <c r="N37" s="629"/>
      <c r="O37" s="629"/>
      <c r="P37" s="629"/>
      <c r="Q37" s="629"/>
      <c r="R37" s="509"/>
    </row>
    <row r="38" spans="1:18" s="104" customFormat="1" ht="33" customHeight="1">
      <c r="A38" s="666"/>
      <c r="B38" s="559" t="s">
        <v>542</v>
      </c>
      <c r="C38" s="669"/>
      <c r="D38" s="676"/>
      <c r="E38" s="646"/>
      <c r="F38" s="678"/>
      <c r="G38" s="466"/>
      <c r="H38" s="630"/>
      <c r="I38" s="630"/>
      <c r="J38" s="630"/>
      <c r="K38" s="630"/>
      <c r="L38" s="630"/>
      <c r="M38" s="630"/>
      <c r="N38" s="630"/>
      <c r="O38" s="630"/>
      <c r="P38" s="630"/>
      <c r="Q38" s="630"/>
      <c r="R38" s="510"/>
    </row>
    <row r="39" spans="1:18" s="104" customFormat="1" ht="33" customHeight="1">
      <c r="A39" s="666"/>
      <c r="B39" s="559" t="s">
        <v>418</v>
      </c>
      <c r="C39" s="669"/>
      <c r="D39" s="676"/>
      <c r="E39" s="646"/>
      <c r="F39" s="678"/>
      <c r="G39" s="466"/>
      <c r="H39" s="630"/>
      <c r="I39" s="630"/>
      <c r="J39" s="630"/>
      <c r="K39" s="630"/>
      <c r="L39" s="630"/>
      <c r="M39" s="630"/>
      <c r="N39" s="630"/>
      <c r="O39" s="630"/>
      <c r="P39" s="630"/>
      <c r="Q39" s="630"/>
      <c r="R39" s="510"/>
    </row>
    <row r="40" spans="1:18" s="104" customFormat="1" ht="45" customHeight="1" thickBot="1">
      <c r="A40" s="667"/>
      <c r="B40" s="560" t="s">
        <v>35</v>
      </c>
      <c r="C40" s="670"/>
      <c r="D40" s="677"/>
      <c r="E40" s="647"/>
      <c r="F40" s="679"/>
      <c r="G40" s="467"/>
      <c r="H40" s="631"/>
      <c r="I40" s="631"/>
      <c r="J40" s="631"/>
      <c r="K40" s="631"/>
      <c r="L40" s="631"/>
      <c r="M40" s="631"/>
      <c r="N40" s="631"/>
      <c r="O40" s="631"/>
      <c r="P40" s="631"/>
      <c r="Q40" s="631"/>
      <c r="R40" s="511"/>
    </row>
    <row r="41" spans="1:18" s="104" customFormat="1" ht="33" customHeight="1">
      <c r="A41" s="665">
        <v>5</v>
      </c>
      <c r="B41" s="536" t="s">
        <v>543</v>
      </c>
      <c r="C41" s="668" t="s">
        <v>15</v>
      </c>
      <c r="D41" s="561" t="s">
        <v>36</v>
      </c>
      <c r="E41" s="645" t="s">
        <v>17</v>
      </c>
      <c r="F41" s="102" t="s">
        <v>111</v>
      </c>
      <c r="G41" s="458">
        <f>R41*J5</f>
        <v>0</v>
      </c>
      <c r="H41" s="109">
        <v>0</v>
      </c>
      <c r="I41" s="103"/>
      <c r="J41" s="103"/>
      <c r="K41" s="109"/>
      <c r="L41" s="109"/>
      <c r="M41" s="109"/>
      <c r="N41" s="103"/>
      <c r="O41" s="103"/>
      <c r="P41" s="103"/>
      <c r="Q41" s="156"/>
      <c r="R41" s="376">
        <v>0.45</v>
      </c>
    </row>
    <row r="42" spans="1:18" s="104" customFormat="1" ht="33" customHeight="1">
      <c r="A42" s="666"/>
      <c r="B42" s="505" t="s">
        <v>544</v>
      </c>
      <c r="C42" s="669"/>
      <c r="D42" s="122"/>
      <c r="E42" s="646"/>
      <c r="F42" s="557" t="s">
        <v>112</v>
      </c>
      <c r="G42" s="497"/>
      <c r="H42" s="112"/>
      <c r="I42" s="106"/>
      <c r="J42" s="106"/>
      <c r="K42" s="106"/>
      <c r="L42" s="112"/>
      <c r="M42" s="106"/>
      <c r="N42" s="106"/>
      <c r="O42" s="106"/>
      <c r="P42" s="106"/>
      <c r="Q42" s="157"/>
      <c r="R42" s="377"/>
    </row>
    <row r="43" spans="1:18" s="104" customFormat="1" ht="33" customHeight="1" thickBot="1">
      <c r="A43" s="666"/>
      <c r="B43" s="505" t="s">
        <v>545</v>
      </c>
      <c r="C43" s="669"/>
      <c r="D43" s="123"/>
      <c r="E43" s="646"/>
      <c r="F43" s="107" t="s">
        <v>20</v>
      </c>
      <c r="G43" s="460"/>
      <c r="H43" s="124"/>
      <c r="I43" s="108"/>
      <c r="J43" s="108"/>
      <c r="K43" s="108"/>
      <c r="L43" s="124"/>
      <c r="M43" s="108"/>
      <c r="N43" s="108"/>
      <c r="O43" s="108"/>
      <c r="P43" s="108"/>
      <c r="Q43" s="354"/>
      <c r="R43" s="378"/>
    </row>
    <row r="44" spans="1:18" s="104" customFormat="1" ht="33" customHeight="1">
      <c r="A44" s="666"/>
      <c r="B44" s="559" t="s">
        <v>37</v>
      </c>
      <c r="C44" s="669"/>
      <c r="D44" s="671" t="s">
        <v>38</v>
      </c>
      <c r="E44" s="646"/>
      <c r="F44" s="664"/>
      <c r="G44" s="461"/>
      <c r="H44" s="628"/>
      <c r="I44" s="628"/>
      <c r="J44" s="628"/>
      <c r="K44" s="628"/>
      <c r="L44" s="628"/>
      <c r="M44" s="628"/>
      <c r="N44" s="628"/>
      <c r="O44" s="628"/>
      <c r="P44" s="628"/>
      <c r="Q44" s="628"/>
      <c r="R44" s="509"/>
    </row>
    <row r="45" spans="1:18" s="104" customFormat="1" ht="33" customHeight="1">
      <c r="A45" s="666"/>
      <c r="B45" s="559" t="s">
        <v>546</v>
      </c>
      <c r="C45" s="669"/>
      <c r="D45" s="676"/>
      <c r="E45" s="646"/>
      <c r="F45" s="674"/>
      <c r="G45" s="464"/>
      <c r="H45" s="675"/>
      <c r="I45" s="675"/>
      <c r="J45" s="675"/>
      <c r="K45" s="675"/>
      <c r="L45" s="675"/>
      <c r="M45" s="675"/>
      <c r="N45" s="675"/>
      <c r="O45" s="675"/>
      <c r="P45" s="675"/>
      <c r="Q45" s="675"/>
      <c r="R45" s="557"/>
    </row>
    <row r="46" spans="1:18" s="104" customFormat="1" ht="33" customHeight="1">
      <c r="A46" s="666"/>
      <c r="B46" s="555" t="s">
        <v>547</v>
      </c>
      <c r="C46" s="669"/>
      <c r="D46" s="672"/>
      <c r="E46" s="646"/>
      <c r="F46" s="678"/>
      <c r="G46" s="466"/>
      <c r="H46" s="675"/>
      <c r="I46" s="675"/>
      <c r="J46" s="675"/>
      <c r="K46" s="675"/>
      <c r="L46" s="675"/>
      <c r="M46" s="675"/>
      <c r="N46" s="675"/>
      <c r="O46" s="675"/>
      <c r="P46" s="675"/>
      <c r="Q46" s="675"/>
      <c r="R46" s="510"/>
    </row>
    <row r="47" spans="1:18" s="104" customFormat="1" ht="33" customHeight="1">
      <c r="A47" s="666"/>
      <c r="B47" s="555" t="s">
        <v>39</v>
      </c>
      <c r="C47" s="669"/>
      <c r="D47" s="672"/>
      <c r="E47" s="646"/>
      <c r="F47" s="678"/>
      <c r="G47" s="466"/>
      <c r="H47" s="675"/>
      <c r="I47" s="675"/>
      <c r="J47" s="675"/>
      <c r="K47" s="675"/>
      <c r="L47" s="675"/>
      <c r="M47" s="675"/>
      <c r="N47" s="675"/>
      <c r="O47" s="675"/>
      <c r="P47" s="675"/>
      <c r="Q47" s="675"/>
      <c r="R47" s="510"/>
    </row>
    <row r="48" spans="1:18" s="104" customFormat="1" ht="54" customHeight="1" thickBot="1">
      <c r="A48" s="667"/>
      <c r="B48" s="560" t="s">
        <v>420</v>
      </c>
      <c r="C48" s="670"/>
      <c r="D48" s="673"/>
      <c r="E48" s="647"/>
      <c r="F48" s="679"/>
      <c r="G48" s="467"/>
      <c r="H48" s="635"/>
      <c r="I48" s="635"/>
      <c r="J48" s="635"/>
      <c r="K48" s="635"/>
      <c r="L48" s="635"/>
      <c r="M48" s="635"/>
      <c r="N48" s="635"/>
      <c r="O48" s="635"/>
      <c r="P48" s="635"/>
      <c r="Q48" s="635"/>
      <c r="R48" s="511"/>
    </row>
    <row r="49" spans="1:18" s="104" customFormat="1" ht="33" customHeight="1">
      <c r="A49" s="682">
        <v>6</v>
      </c>
      <c r="B49" s="536" t="s">
        <v>548</v>
      </c>
      <c r="C49" s="685" t="s">
        <v>15</v>
      </c>
      <c r="D49" s="536" t="s">
        <v>40</v>
      </c>
      <c r="E49" s="645" t="s">
        <v>17</v>
      </c>
      <c r="F49" s="102" t="s">
        <v>111</v>
      </c>
      <c r="G49" s="458">
        <f>R49*J5</f>
        <v>0</v>
      </c>
      <c r="H49" s="109">
        <v>0</v>
      </c>
      <c r="I49" s="103"/>
      <c r="J49" s="103"/>
      <c r="K49" s="103"/>
      <c r="L49" s="103"/>
      <c r="M49" s="103"/>
      <c r="N49" s="103"/>
      <c r="O49" s="103"/>
      <c r="P49" s="103"/>
      <c r="Q49" s="156"/>
      <c r="R49" s="376">
        <v>0.45</v>
      </c>
    </row>
    <row r="50" spans="1:18" s="104" customFormat="1" ht="33" customHeight="1">
      <c r="A50" s="683"/>
      <c r="B50" s="505" t="s">
        <v>549</v>
      </c>
      <c r="C50" s="686"/>
      <c r="D50" s="117"/>
      <c r="E50" s="646"/>
      <c r="F50" s="557" t="s">
        <v>112</v>
      </c>
      <c r="G50" s="497"/>
      <c r="H50" s="112"/>
      <c r="I50" s="106"/>
      <c r="J50" s="106"/>
      <c r="K50" s="106"/>
      <c r="L50" s="106"/>
      <c r="M50" s="106"/>
      <c r="N50" s="106"/>
      <c r="O50" s="106"/>
      <c r="P50" s="106"/>
      <c r="Q50" s="157"/>
      <c r="R50" s="377"/>
    </row>
    <row r="51" spans="1:18" s="104" customFormat="1" ht="33" customHeight="1" thickBot="1">
      <c r="A51" s="683"/>
      <c r="B51" s="559" t="s">
        <v>41</v>
      </c>
      <c r="C51" s="686"/>
      <c r="D51" s="118"/>
      <c r="E51" s="646"/>
      <c r="F51" s="125" t="s">
        <v>20</v>
      </c>
      <c r="G51" s="463"/>
      <c r="H51" s="126"/>
      <c r="I51" s="114"/>
      <c r="J51" s="114"/>
      <c r="K51" s="114"/>
      <c r="L51" s="114"/>
      <c r="M51" s="114"/>
      <c r="N51" s="114"/>
      <c r="O51" s="114"/>
      <c r="P51" s="114"/>
      <c r="Q51" s="158"/>
      <c r="R51" s="379"/>
    </row>
    <row r="52" spans="1:18" s="104" customFormat="1" ht="64.5">
      <c r="A52" s="683"/>
      <c r="B52" s="559" t="s">
        <v>550</v>
      </c>
      <c r="C52" s="686"/>
      <c r="D52" s="671" t="s">
        <v>42</v>
      </c>
      <c r="E52" s="646"/>
      <c r="F52" s="674"/>
      <c r="G52" s="464"/>
      <c r="H52" s="675"/>
      <c r="I52" s="675"/>
      <c r="J52" s="675"/>
      <c r="K52" s="675"/>
      <c r="L52" s="675"/>
      <c r="M52" s="675"/>
      <c r="N52" s="675"/>
      <c r="O52" s="675"/>
      <c r="P52" s="675"/>
      <c r="Q52" s="675"/>
      <c r="R52" s="557"/>
    </row>
    <row r="53" spans="1:18" s="104" customFormat="1" ht="33" customHeight="1">
      <c r="A53" s="683"/>
      <c r="B53" s="559" t="s">
        <v>551</v>
      </c>
      <c r="C53" s="686"/>
      <c r="D53" s="676"/>
      <c r="E53" s="646"/>
      <c r="F53" s="678"/>
      <c r="G53" s="466"/>
      <c r="H53" s="675"/>
      <c r="I53" s="675"/>
      <c r="J53" s="675"/>
      <c r="K53" s="675"/>
      <c r="L53" s="675"/>
      <c r="M53" s="675"/>
      <c r="N53" s="675"/>
      <c r="O53" s="675"/>
      <c r="P53" s="675"/>
      <c r="Q53" s="675"/>
      <c r="R53" s="510"/>
    </row>
    <row r="54" spans="1:18" s="104" customFormat="1" ht="33" customHeight="1" thickBot="1">
      <c r="A54" s="684"/>
      <c r="B54" s="165"/>
      <c r="C54" s="687"/>
      <c r="D54" s="677"/>
      <c r="E54" s="647"/>
      <c r="F54" s="679"/>
      <c r="G54" s="467"/>
      <c r="H54" s="635"/>
      <c r="I54" s="635"/>
      <c r="J54" s="635"/>
      <c r="K54" s="635"/>
      <c r="L54" s="635"/>
      <c r="M54" s="635"/>
      <c r="N54" s="635"/>
      <c r="O54" s="635"/>
      <c r="P54" s="635"/>
      <c r="Q54" s="635"/>
      <c r="R54" s="511"/>
    </row>
    <row r="55" spans="1:18" s="104" customFormat="1" ht="33" customHeight="1">
      <c r="A55" s="665">
        <v>7</v>
      </c>
      <c r="B55" s="549" t="s">
        <v>552</v>
      </c>
      <c r="C55" s="668" t="s">
        <v>15</v>
      </c>
      <c r="D55" s="561" t="s">
        <v>43</v>
      </c>
      <c r="E55" s="645" t="s">
        <v>607</v>
      </c>
      <c r="F55" s="102" t="s">
        <v>111</v>
      </c>
      <c r="G55" s="458">
        <f>R55*J5</f>
        <v>0</v>
      </c>
      <c r="H55" s="109">
        <v>0</v>
      </c>
      <c r="I55" s="103"/>
      <c r="J55" s="103"/>
      <c r="K55" s="103"/>
      <c r="L55" s="103"/>
      <c r="M55" s="103"/>
      <c r="N55" s="103"/>
      <c r="O55" s="103"/>
      <c r="P55" s="103"/>
      <c r="Q55" s="156"/>
      <c r="R55" s="376">
        <v>0.85</v>
      </c>
    </row>
    <row r="56" spans="1:18" s="104" customFormat="1" ht="33" customHeight="1">
      <c r="A56" s="666"/>
      <c r="B56" s="553" t="s">
        <v>399</v>
      </c>
      <c r="C56" s="669"/>
      <c r="D56" s="559"/>
      <c r="E56" s="646"/>
      <c r="F56" s="557" t="s">
        <v>112</v>
      </c>
      <c r="G56" s="497"/>
      <c r="H56" s="112"/>
      <c r="I56" s="112"/>
      <c r="J56" s="106"/>
      <c r="K56" s="106"/>
      <c r="L56" s="106"/>
      <c r="M56" s="106"/>
      <c r="N56" s="106"/>
      <c r="O56" s="106"/>
      <c r="P56" s="106"/>
      <c r="Q56" s="157"/>
      <c r="R56" s="377"/>
    </row>
    <row r="57" spans="1:18" s="104" customFormat="1" ht="33" customHeight="1" thickBot="1">
      <c r="A57" s="666"/>
      <c r="B57" s="550" t="s">
        <v>44</v>
      </c>
      <c r="C57" s="669"/>
      <c r="D57" s="562"/>
      <c r="E57" s="646"/>
      <c r="F57" s="107" t="s">
        <v>20</v>
      </c>
      <c r="G57" s="496"/>
      <c r="H57" s="127"/>
      <c r="I57" s="127"/>
      <c r="J57" s="128"/>
      <c r="K57" s="128"/>
      <c r="L57" s="128"/>
      <c r="M57" s="128"/>
      <c r="N57" s="128"/>
      <c r="O57" s="128"/>
      <c r="P57" s="128"/>
      <c r="Q57" s="355"/>
      <c r="R57" s="380"/>
    </row>
    <row r="58" spans="1:18" s="104" customFormat="1" ht="33" customHeight="1">
      <c r="A58" s="666"/>
      <c r="B58" s="550" t="s">
        <v>553</v>
      </c>
      <c r="C58" s="669"/>
      <c r="D58" s="671" t="s">
        <v>45</v>
      </c>
      <c r="E58" s="646"/>
      <c r="F58" s="664"/>
      <c r="G58" s="461"/>
      <c r="H58" s="628"/>
      <c r="I58" s="628"/>
      <c r="J58" s="628"/>
      <c r="K58" s="628"/>
      <c r="L58" s="628"/>
      <c r="M58" s="628"/>
      <c r="N58" s="628"/>
      <c r="O58" s="628"/>
      <c r="P58" s="628"/>
      <c r="Q58" s="628"/>
      <c r="R58" s="509"/>
    </row>
    <row r="59" spans="1:18" s="104" customFormat="1" ht="33" customHeight="1">
      <c r="A59" s="666"/>
      <c r="B59" s="550" t="s">
        <v>400</v>
      </c>
      <c r="C59" s="669"/>
      <c r="D59" s="676"/>
      <c r="E59" s="646"/>
      <c r="F59" s="674"/>
      <c r="G59" s="464"/>
      <c r="H59" s="675"/>
      <c r="I59" s="675"/>
      <c r="J59" s="675"/>
      <c r="K59" s="675"/>
      <c r="L59" s="675"/>
      <c r="M59" s="675"/>
      <c r="N59" s="675"/>
      <c r="O59" s="675"/>
      <c r="P59" s="675"/>
      <c r="Q59" s="675"/>
      <c r="R59" s="557"/>
    </row>
    <row r="60" spans="1:18" s="104" customFormat="1" ht="33" customHeight="1">
      <c r="A60" s="666"/>
      <c r="B60" s="550" t="s">
        <v>554</v>
      </c>
      <c r="C60" s="669"/>
      <c r="D60" s="676"/>
      <c r="E60" s="646"/>
      <c r="F60" s="678"/>
      <c r="G60" s="466"/>
      <c r="H60" s="675"/>
      <c r="I60" s="675"/>
      <c r="J60" s="675"/>
      <c r="K60" s="675"/>
      <c r="L60" s="675"/>
      <c r="M60" s="675"/>
      <c r="N60" s="675"/>
      <c r="O60" s="675"/>
      <c r="P60" s="675"/>
      <c r="Q60" s="675"/>
      <c r="R60" s="510"/>
    </row>
    <row r="61" spans="1:18" s="104" customFormat="1" ht="33" customHeight="1">
      <c r="A61" s="666"/>
      <c r="B61" s="550" t="s">
        <v>46</v>
      </c>
      <c r="C61" s="669"/>
      <c r="D61" s="676"/>
      <c r="E61" s="646"/>
      <c r="F61" s="678"/>
      <c r="G61" s="466"/>
      <c r="H61" s="675"/>
      <c r="I61" s="675"/>
      <c r="J61" s="675"/>
      <c r="K61" s="675"/>
      <c r="L61" s="675"/>
      <c r="M61" s="675"/>
      <c r="N61" s="675"/>
      <c r="O61" s="675"/>
      <c r="P61" s="675"/>
      <c r="Q61" s="675"/>
      <c r="R61" s="510"/>
    </row>
    <row r="62" spans="1:18" s="104" customFormat="1" ht="33" customHeight="1">
      <c r="A62" s="666"/>
      <c r="B62" s="550" t="s">
        <v>555</v>
      </c>
      <c r="C62" s="669"/>
      <c r="D62" s="676"/>
      <c r="E62" s="646"/>
      <c r="F62" s="678"/>
      <c r="G62" s="466"/>
      <c r="H62" s="675"/>
      <c r="I62" s="675"/>
      <c r="J62" s="675"/>
      <c r="K62" s="675"/>
      <c r="L62" s="675"/>
      <c r="M62" s="675"/>
      <c r="N62" s="675"/>
      <c r="O62" s="675"/>
      <c r="P62" s="675"/>
      <c r="Q62" s="675"/>
      <c r="R62" s="510"/>
    </row>
    <row r="63" spans="1:18" s="104" customFormat="1" ht="42" customHeight="1" thickBot="1">
      <c r="A63" s="667"/>
      <c r="B63" s="551" t="s">
        <v>47</v>
      </c>
      <c r="C63" s="670"/>
      <c r="D63" s="677"/>
      <c r="E63" s="647"/>
      <c r="F63" s="679"/>
      <c r="G63" s="467"/>
      <c r="H63" s="635"/>
      <c r="I63" s="635"/>
      <c r="J63" s="635"/>
      <c r="K63" s="635"/>
      <c r="L63" s="635"/>
      <c r="M63" s="635"/>
      <c r="N63" s="635"/>
      <c r="O63" s="635"/>
      <c r="P63" s="635"/>
      <c r="Q63" s="635"/>
      <c r="R63" s="511"/>
    </row>
    <row r="64" spans="1:18" s="104" customFormat="1" ht="33" customHeight="1">
      <c r="A64" s="665">
        <v>8</v>
      </c>
      <c r="B64" s="549" t="s">
        <v>48</v>
      </c>
      <c r="C64" s="668" t="s">
        <v>15</v>
      </c>
      <c r="D64" s="561"/>
      <c r="E64" s="645" t="s">
        <v>451</v>
      </c>
      <c r="F64" s="102" t="s">
        <v>111</v>
      </c>
      <c r="G64" s="458"/>
      <c r="H64" s="109"/>
      <c r="I64" s="103"/>
      <c r="J64" s="103"/>
      <c r="K64" s="103"/>
      <c r="L64" s="103"/>
      <c r="M64" s="103"/>
      <c r="N64" s="103"/>
      <c r="O64" s="103"/>
      <c r="P64" s="103"/>
      <c r="Q64" s="156"/>
      <c r="R64" s="376"/>
    </row>
    <row r="65" spans="1:18" s="104" customFormat="1" ht="33" customHeight="1">
      <c r="A65" s="666"/>
      <c r="B65" s="550" t="s">
        <v>49</v>
      </c>
      <c r="C65" s="669"/>
      <c r="D65" s="117"/>
      <c r="E65" s="646"/>
      <c r="F65" s="557" t="s">
        <v>112</v>
      </c>
      <c r="G65" s="497">
        <f>R65*J5</f>
        <v>0</v>
      </c>
      <c r="H65" s="112"/>
      <c r="I65" s="112"/>
      <c r="J65" s="106"/>
      <c r="K65" s="106">
        <v>0</v>
      </c>
      <c r="L65" s="106"/>
      <c r="M65" s="106"/>
      <c r="N65" s="106"/>
      <c r="O65" s="106"/>
      <c r="P65" s="106"/>
      <c r="Q65" s="157"/>
      <c r="R65" s="377">
        <v>0.25</v>
      </c>
    </row>
    <row r="66" spans="1:18" s="104" customFormat="1" ht="33" customHeight="1" thickBot="1">
      <c r="A66" s="666"/>
      <c r="B66" s="550" t="s">
        <v>556</v>
      </c>
      <c r="C66" s="669"/>
      <c r="D66" s="562"/>
      <c r="E66" s="646"/>
      <c r="F66" s="125" t="s">
        <v>20</v>
      </c>
      <c r="G66" s="463"/>
      <c r="H66" s="126"/>
      <c r="I66" s="126"/>
      <c r="J66" s="114"/>
      <c r="K66" s="114"/>
      <c r="L66" s="114"/>
      <c r="M66" s="114"/>
      <c r="N66" s="114"/>
      <c r="O66" s="114"/>
      <c r="P66" s="114"/>
      <c r="Q66" s="158"/>
      <c r="R66" s="379"/>
    </row>
    <row r="67" spans="1:18" s="104" customFormat="1" ht="45" customHeight="1" thickBot="1">
      <c r="A67" s="667"/>
      <c r="B67" s="551" t="s">
        <v>223</v>
      </c>
      <c r="C67" s="670"/>
      <c r="D67" s="556" t="s">
        <v>608</v>
      </c>
      <c r="E67" s="647"/>
      <c r="F67" s="511"/>
      <c r="G67" s="467"/>
      <c r="H67" s="627"/>
      <c r="I67" s="627"/>
      <c r="J67" s="627"/>
      <c r="K67" s="627"/>
      <c r="L67" s="627"/>
      <c r="M67" s="627"/>
      <c r="N67" s="627"/>
      <c r="O67" s="627"/>
      <c r="P67" s="627"/>
      <c r="Q67" s="627"/>
      <c r="R67" s="511"/>
    </row>
    <row r="68" spans="1:18" s="104" customFormat="1" ht="33" customHeight="1">
      <c r="A68" s="665">
        <v>9</v>
      </c>
      <c r="B68" s="549" t="s">
        <v>557</v>
      </c>
      <c r="C68" s="668" t="s">
        <v>401</v>
      </c>
      <c r="D68" s="561"/>
      <c r="E68" s="645" t="s">
        <v>451</v>
      </c>
      <c r="F68" s="102" t="s">
        <v>111</v>
      </c>
      <c r="G68" s="456"/>
      <c r="H68" s="109"/>
      <c r="I68" s="103"/>
      <c r="J68" s="103"/>
      <c r="K68" s="103"/>
      <c r="L68" s="103"/>
      <c r="M68" s="103"/>
      <c r="N68" s="103"/>
      <c r="O68" s="103"/>
      <c r="P68" s="103"/>
      <c r="Q68" s="156"/>
      <c r="R68" s="376"/>
    </row>
    <row r="69" spans="1:18" s="104" customFormat="1" ht="33" customHeight="1">
      <c r="A69" s="666"/>
      <c r="B69" s="550" t="s">
        <v>558</v>
      </c>
      <c r="C69" s="669"/>
      <c r="D69" s="117"/>
      <c r="E69" s="691"/>
      <c r="F69" s="557" t="s">
        <v>112</v>
      </c>
      <c r="G69" s="468">
        <f>R69*J5</f>
        <v>0</v>
      </c>
      <c r="H69" s="112"/>
      <c r="I69" s="106"/>
      <c r="J69" s="106"/>
      <c r="K69" s="106">
        <v>0</v>
      </c>
      <c r="L69" s="113"/>
      <c r="M69" s="106"/>
      <c r="N69" s="106"/>
      <c r="O69" s="106"/>
      <c r="P69" s="106"/>
      <c r="Q69" s="157"/>
      <c r="R69" s="377">
        <v>0.5</v>
      </c>
    </row>
    <row r="70" spans="1:18" s="104" customFormat="1" ht="33" customHeight="1" thickBot="1">
      <c r="A70" s="666"/>
      <c r="B70" s="550" t="s">
        <v>559</v>
      </c>
      <c r="C70" s="669"/>
      <c r="D70" s="562"/>
      <c r="E70" s="691"/>
      <c r="F70" s="125" t="s">
        <v>20</v>
      </c>
      <c r="G70" s="469">
        <f>R70*J5</f>
        <v>0</v>
      </c>
      <c r="H70" s="126"/>
      <c r="I70" s="114"/>
      <c r="J70" s="114"/>
      <c r="K70" s="114"/>
      <c r="L70" s="114"/>
      <c r="M70" s="114"/>
      <c r="N70" s="114">
        <v>0</v>
      </c>
      <c r="O70" s="114"/>
      <c r="P70" s="114"/>
      <c r="Q70" s="158"/>
      <c r="R70" s="379">
        <v>1</v>
      </c>
    </row>
    <row r="71" spans="1:18" s="104" customFormat="1" ht="33" customHeight="1">
      <c r="A71" s="666"/>
      <c r="B71" s="550" t="s">
        <v>50</v>
      </c>
      <c r="C71" s="669"/>
      <c r="D71" s="671" t="s">
        <v>51</v>
      </c>
      <c r="E71" s="691"/>
      <c r="F71" s="689"/>
      <c r="G71" s="464"/>
      <c r="H71" s="675"/>
      <c r="I71" s="675"/>
      <c r="J71" s="675"/>
      <c r="K71" s="675"/>
      <c r="L71" s="675"/>
      <c r="M71" s="675"/>
      <c r="N71" s="675"/>
      <c r="O71" s="675"/>
      <c r="P71" s="675"/>
      <c r="Q71" s="675"/>
      <c r="R71" s="557"/>
    </row>
    <row r="72" spans="1:18" s="104" customFormat="1" ht="33" customHeight="1">
      <c r="A72" s="666"/>
      <c r="B72" s="550" t="s">
        <v>560</v>
      </c>
      <c r="C72" s="669"/>
      <c r="D72" s="676"/>
      <c r="E72" s="691"/>
      <c r="F72" s="689"/>
      <c r="G72" s="464"/>
      <c r="H72" s="675"/>
      <c r="I72" s="675"/>
      <c r="J72" s="675"/>
      <c r="K72" s="675"/>
      <c r="L72" s="675"/>
      <c r="M72" s="675"/>
      <c r="N72" s="675"/>
      <c r="O72" s="675"/>
      <c r="P72" s="675"/>
      <c r="Q72" s="675"/>
      <c r="R72" s="557"/>
    </row>
    <row r="73" spans="1:18" s="104" customFormat="1" ht="45" customHeight="1" thickBot="1">
      <c r="A73" s="667"/>
      <c r="B73" s="551" t="s">
        <v>561</v>
      </c>
      <c r="C73" s="670"/>
      <c r="D73" s="677"/>
      <c r="E73" s="663"/>
      <c r="F73" s="690"/>
      <c r="G73" s="470"/>
      <c r="H73" s="635"/>
      <c r="I73" s="635"/>
      <c r="J73" s="635"/>
      <c r="K73" s="635"/>
      <c r="L73" s="635"/>
      <c r="M73" s="635"/>
      <c r="N73" s="635"/>
      <c r="O73" s="635"/>
      <c r="P73" s="635"/>
      <c r="Q73" s="635"/>
      <c r="R73" s="558"/>
    </row>
    <row r="74" spans="1:18" s="104" customFormat="1" ht="33" customHeight="1">
      <c r="A74" s="682">
        <v>10</v>
      </c>
      <c r="B74" s="549" t="s">
        <v>419</v>
      </c>
      <c r="C74" s="685" t="s">
        <v>52</v>
      </c>
      <c r="D74" s="561"/>
      <c r="E74" s="645" t="s">
        <v>451</v>
      </c>
      <c r="F74" s="102" t="s">
        <v>111</v>
      </c>
      <c r="G74" s="458"/>
      <c r="H74" s="109"/>
      <c r="I74" s="103"/>
      <c r="J74" s="103"/>
      <c r="K74" s="103"/>
      <c r="L74" s="103"/>
      <c r="M74" s="103"/>
      <c r="N74" s="103"/>
      <c r="O74" s="103"/>
      <c r="P74" s="103"/>
      <c r="Q74" s="156"/>
      <c r="R74" s="376"/>
    </row>
    <row r="75" spans="1:18" s="104" customFormat="1" ht="33" customHeight="1">
      <c r="A75" s="683"/>
      <c r="B75" s="550" t="s">
        <v>53</v>
      </c>
      <c r="C75" s="686"/>
      <c r="D75" s="117"/>
      <c r="E75" s="646"/>
      <c r="F75" s="557" t="s">
        <v>112</v>
      </c>
      <c r="G75" s="468"/>
      <c r="H75" s="129"/>
      <c r="I75" s="113"/>
      <c r="J75" s="113"/>
      <c r="K75" s="113"/>
      <c r="L75" s="113"/>
      <c r="M75" s="113"/>
      <c r="N75" s="113"/>
      <c r="O75" s="113"/>
      <c r="P75" s="113"/>
      <c r="Q75" s="151"/>
      <c r="R75" s="381"/>
    </row>
    <row r="76" spans="1:18" s="104" customFormat="1" ht="33" customHeight="1" thickBot="1">
      <c r="A76" s="683"/>
      <c r="B76" s="550" t="s">
        <v>54</v>
      </c>
      <c r="C76" s="686"/>
      <c r="D76" s="562" t="s">
        <v>55</v>
      </c>
      <c r="E76" s="646"/>
      <c r="F76" s="107" t="s">
        <v>20</v>
      </c>
      <c r="G76" s="497">
        <f>R76*J5</f>
        <v>0</v>
      </c>
      <c r="H76" s="126"/>
      <c r="I76" s="114"/>
      <c r="J76" s="114"/>
      <c r="K76" s="114"/>
      <c r="L76" s="114"/>
      <c r="M76" s="114"/>
      <c r="N76" s="114">
        <v>0</v>
      </c>
      <c r="O76" s="114"/>
      <c r="P76" s="114"/>
      <c r="Q76" s="158"/>
      <c r="R76" s="379">
        <v>0.7</v>
      </c>
    </row>
    <row r="77" spans="1:18" s="104" customFormat="1" ht="33" customHeight="1">
      <c r="A77" s="683"/>
      <c r="B77" s="550" t="s">
        <v>562</v>
      </c>
      <c r="C77" s="686"/>
      <c r="D77" s="669" t="s">
        <v>42</v>
      </c>
      <c r="E77" s="646"/>
      <c r="F77" s="688"/>
      <c r="G77" s="436"/>
      <c r="H77" s="628"/>
      <c r="I77" s="629"/>
      <c r="J77" s="629"/>
      <c r="K77" s="629"/>
      <c r="L77" s="629"/>
      <c r="M77" s="629"/>
      <c r="N77" s="629"/>
      <c r="O77" s="629"/>
      <c r="P77" s="629"/>
      <c r="Q77" s="629"/>
      <c r="R77" s="563"/>
    </row>
    <row r="78" spans="1:18" s="104" customFormat="1" ht="33" customHeight="1">
      <c r="A78" s="683"/>
      <c r="B78" s="550" t="s">
        <v>56</v>
      </c>
      <c r="C78" s="686"/>
      <c r="D78" s="669"/>
      <c r="E78" s="646"/>
      <c r="F78" s="678"/>
      <c r="G78" s="466"/>
      <c r="H78" s="630"/>
      <c r="I78" s="630"/>
      <c r="J78" s="630"/>
      <c r="K78" s="630"/>
      <c r="L78" s="630"/>
      <c r="M78" s="630"/>
      <c r="N78" s="630"/>
      <c r="O78" s="630"/>
      <c r="P78" s="630"/>
      <c r="Q78" s="630"/>
      <c r="R78" s="510"/>
    </row>
    <row r="79" spans="1:18" s="104" customFormat="1" ht="33" customHeight="1" thickBot="1">
      <c r="A79" s="684"/>
      <c r="B79" s="165"/>
      <c r="C79" s="687"/>
      <c r="D79" s="670"/>
      <c r="E79" s="647"/>
      <c r="F79" s="679"/>
      <c r="G79" s="467"/>
      <c r="H79" s="631"/>
      <c r="I79" s="631"/>
      <c r="J79" s="631"/>
      <c r="K79" s="631"/>
      <c r="L79" s="631"/>
      <c r="M79" s="631"/>
      <c r="N79" s="631"/>
      <c r="O79" s="631"/>
      <c r="P79" s="631"/>
      <c r="Q79" s="631"/>
      <c r="R79" s="511"/>
    </row>
    <row r="80" spans="1:18" s="104" customFormat="1" ht="33" customHeight="1">
      <c r="A80" s="682">
        <v>11</v>
      </c>
      <c r="B80" s="549" t="s">
        <v>563</v>
      </c>
      <c r="C80" s="685" t="s">
        <v>52</v>
      </c>
      <c r="D80" s="561"/>
      <c r="E80" s="645" t="s">
        <v>451</v>
      </c>
      <c r="F80" s="102" t="s">
        <v>111</v>
      </c>
      <c r="G80" s="458"/>
      <c r="H80" s="109"/>
      <c r="I80" s="103"/>
      <c r="J80" s="103"/>
      <c r="K80" s="103"/>
      <c r="L80" s="103"/>
      <c r="M80" s="103"/>
      <c r="N80" s="103"/>
      <c r="O80" s="103"/>
      <c r="P80" s="103"/>
      <c r="Q80" s="156"/>
      <c r="R80" s="376"/>
    </row>
    <row r="81" spans="1:18" s="104" customFormat="1" ht="33" customHeight="1">
      <c r="A81" s="683"/>
      <c r="B81" s="550" t="s">
        <v>57</v>
      </c>
      <c r="C81" s="686"/>
      <c r="D81" s="117" t="s">
        <v>58</v>
      </c>
      <c r="E81" s="646"/>
      <c r="F81" s="557" t="s">
        <v>112</v>
      </c>
      <c r="G81" s="497">
        <f>R81*J5</f>
        <v>0</v>
      </c>
      <c r="H81" s="129"/>
      <c r="I81" s="113"/>
      <c r="J81" s="113"/>
      <c r="K81" s="113">
        <v>0</v>
      </c>
      <c r="L81" s="113"/>
      <c r="M81" s="113"/>
      <c r="N81" s="113"/>
      <c r="O81" s="113"/>
      <c r="P81" s="113"/>
      <c r="Q81" s="151"/>
      <c r="R81" s="381">
        <v>1.75</v>
      </c>
    </row>
    <row r="82" spans="1:18" s="104" customFormat="1" ht="33" customHeight="1" thickBot="1">
      <c r="A82" s="683"/>
      <c r="B82" s="550" t="s">
        <v>59</v>
      </c>
      <c r="C82" s="686"/>
      <c r="D82" s="562"/>
      <c r="E82" s="646"/>
      <c r="F82" s="107" t="s">
        <v>20</v>
      </c>
      <c r="G82" s="463"/>
      <c r="H82" s="126"/>
      <c r="I82" s="114"/>
      <c r="J82" s="114"/>
      <c r="K82" s="114"/>
      <c r="L82" s="114"/>
      <c r="M82" s="114"/>
      <c r="N82" s="114"/>
      <c r="O82" s="114"/>
      <c r="P82" s="114"/>
      <c r="Q82" s="158"/>
      <c r="R82" s="379"/>
    </row>
    <row r="83" spans="1:18" s="104" customFormat="1" ht="33" customHeight="1">
      <c r="A83" s="683"/>
      <c r="B83" s="550" t="s">
        <v>564</v>
      </c>
      <c r="C83" s="686"/>
      <c r="D83" s="668" t="s">
        <v>60</v>
      </c>
      <c r="E83" s="646"/>
      <c r="F83" s="664"/>
      <c r="G83" s="461"/>
      <c r="H83" s="628"/>
      <c r="I83" s="629"/>
      <c r="J83" s="629"/>
      <c r="K83" s="629"/>
      <c r="L83" s="629"/>
      <c r="M83" s="629"/>
      <c r="N83" s="629"/>
      <c r="O83" s="629"/>
      <c r="P83" s="629"/>
      <c r="Q83" s="629"/>
      <c r="R83" s="509"/>
    </row>
    <row r="84" spans="1:18" s="104" customFormat="1" ht="33" customHeight="1">
      <c r="A84" s="683"/>
      <c r="B84" s="550" t="s">
        <v>46</v>
      </c>
      <c r="C84" s="686"/>
      <c r="D84" s="676"/>
      <c r="E84" s="646"/>
      <c r="F84" s="678"/>
      <c r="G84" s="466"/>
      <c r="H84" s="630"/>
      <c r="I84" s="630"/>
      <c r="J84" s="630"/>
      <c r="K84" s="630"/>
      <c r="L84" s="630"/>
      <c r="M84" s="630"/>
      <c r="N84" s="630"/>
      <c r="O84" s="630"/>
      <c r="P84" s="630"/>
      <c r="Q84" s="630"/>
      <c r="R84" s="510"/>
    </row>
    <row r="85" spans="1:18" s="104" customFormat="1" ht="33" customHeight="1">
      <c r="A85" s="683"/>
      <c r="B85" s="550" t="s">
        <v>565</v>
      </c>
      <c r="C85" s="686"/>
      <c r="D85" s="676"/>
      <c r="E85" s="646"/>
      <c r="F85" s="678"/>
      <c r="G85" s="466"/>
      <c r="H85" s="630"/>
      <c r="I85" s="630"/>
      <c r="J85" s="630"/>
      <c r="K85" s="630"/>
      <c r="L85" s="630"/>
      <c r="M85" s="630"/>
      <c r="N85" s="630"/>
      <c r="O85" s="630"/>
      <c r="P85" s="630"/>
      <c r="Q85" s="630"/>
      <c r="R85" s="510"/>
    </row>
    <row r="86" spans="1:18" s="104" customFormat="1" ht="33" customHeight="1">
      <c r="A86" s="683"/>
      <c r="B86" s="550" t="s">
        <v>566</v>
      </c>
      <c r="C86" s="686"/>
      <c r="D86" s="676"/>
      <c r="E86" s="646"/>
      <c r="F86" s="678"/>
      <c r="G86" s="466"/>
      <c r="H86" s="630"/>
      <c r="I86" s="630"/>
      <c r="J86" s="630"/>
      <c r="K86" s="630"/>
      <c r="L86" s="630"/>
      <c r="M86" s="630"/>
      <c r="N86" s="630"/>
      <c r="O86" s="630"/>
      <c r="P86" s="630"/>
      <c r="Q86" s="630"/>
      <c r="R86" s="510"/>
    </row>
    <row r="87" spans="1:18" s="104" customFormat="1" ht="33" customHeight="1" thickBot="1">
      <c r="A87" s="684"/>
      <c r="B87" s="165"/>
      <c r="C87" s="687"/>
      <c r="D87" s="677"/>
      <c r="E87" s="647"/>
      <c r="F87" s="679"/>
      <c r="G87" s="467"/>
      <c r="H87" s="631"/>
      <c r="I87" s="631"/>
      <c r="J87" s="631"/>
      <c r="K87" s="631"/>
      <c r="L87" s="631"/>
      <c r="M87" s="631"/>
      <c r="N87" s="631"/>
      <c r="O87" s="631"/>
      <c r="P87" s="631"/>
      <c r="Q87" s="631"/>
      <c r="R87" s="511"/>
    </row>
    <row r="88" spans="1:18" s="104" customFormat="1" ht="33" customHeight="1">
      <c r="A88" s="665">
        <v>12</v>
      </c>
      <c r="B88" s="536" t="s">
        <v>413</v>
      </c>
      <c r="C88" s="504" t="s">
        <v>567</v>
      </c>
      <c r="D88" s="536"/>
      <c r="E88" s="645" t="s">
        <v>451</v>
      </c>
      <c r="F88" s="102" t="s">
        <v>111</v>
      </c>
      <c r="G88" s="458"/>
      <c r="H88" s="109"/>
      <c r="I88" s="103"/>
      <c r="J88" s="103"/>
      <c r="K88" s="103"/>
      <c r="L88" s="103"/>
      <c r="M88" s="103"/>
      <c r="N88" s="103"/>
      <c r="O88" s="103"/>
      <c r="P88" s="103"/>
      <c r="Q88" s="156"/>
      <c r="R88" s="376"/>
    </row>
    <row r="89" spans="1:18" s="104" customFormat="1" ht="33" customHeight="1">
      <c r="A89" s="666"/>
      <c r="B89" s="553" t="s">
        <v>414</v>
      </c>
      <c r="C89" s="505"/>
      <c r="D89" s="117"/>
      <c r="E89" s="691"/>
      <c r="F89" s="557" t="s">
        <v>112</v>
      </c>
      <c r="G89" s="468"/>
      <c r="H89" s="129"/>
      <c r="I89" s="113"/>
      <c r="J89" s="113"/>
      <c r="K89" s="113"/>
      <c r="L89" s="113"/>
      <c r="M89" s="113"/>
      <c r="N89" s="113"/>
      <c r="O89" s="113"/>
      <c r="P89" s="113"/>
      <c r="Q89" s="151"/>
      <c r="R89" s="381"/>
    </row>
    <row r="90" spans="1:18" s="104" customFormat="1" ht="33" customHeight="1" thickBot="1">
      <c r="A90" s="666"/>
      <c r="B90" s="553" t="s">
        <v>568</v>
      </c>
      <c r="C90" s="505"/>
      <c r="D90" s="130"/>
      <c r="E90" s="691"/>
      <c r="F90" s="107" t="s">
        <v>20</v>
      </c>
      <c r="G90" s="497">
        <f>R90*J5</f>
        <v>0</v>
      </c>
      <c r="H90" s="143"/>
      <c r="I90" s="131"/>
      <c r="J90" s="131"/>
      <c r="K90" s="131"/>
      <c r="L90" s="131"/>
      <c r="M90" s="131"/>
      <c r="N90" s="131">
        <v>0</v>
      </c>
      <c r="O90" s="131"/>
      <c r="P90" s="131"/>
      <c r="Q90" s="356"/>
      <c r="R90" s="382">
        <v>0.85</v>
      </c>
    </row>
    <row r="91" spans="1:18" s="104" customFormat="1" ht="80.25" customHeight="1" thickBot="1">
      <c r="A91" s="667"/>
      <c r="B91" s="560" t="s">
        <v>569</v>
      </c>
      <c r="C91" s="506" t="s">
        <v>61</v>
      </c>
      <c r="D91" s="120" t="s">
        <v>609</v>
      </c>
      <c r="E91" s="663"/>
      <c r="F91" s="132" t="s">
        <v>62</v>
      </c>
      <c r="G91" s="471"/>
      <c r="H91" s="627"/>
      <c r="I91" s="627"/>
      <c r="J91" s="627"/>
      <c r="K91" s="627"/>
      <c r="L91" s="627"/>
      <c r="M91" s="627"/>
      <c r="N91" s="627"/>
      <c r="O91" s="627"/>
      <c r="P91" s="627"/>
      <c r="Q91" s="627"/>
      <c r="R91" s="132"/>
    </row>
    <row r="92" spans="1:18" s="104" customFormat="1" ht="33" customHeight="1">
      <c r="A92" s="665">
        <v>13</v>
      </c>
      <c r="B92" s="536" t="s">
        <v>570</v>
      </c>
      <c r="C92" s="668" t="s">
        <v>571</v>
      </c>
      <c r="D92" s="561"/>
      <c r="E92" s="645" t="s">
        <v>451</v>
      </c>
      <c r="F92" s="102" t="s">
        <v>111</v>
      </c>
      <c r="G92" s="458"/>
      <c r="H92" s="109"/>
      <c r="I92" s="103"/>
      <c r="J92" s="103"/>
      <c r="K92" s="103"/>
      <c r="L92" s="103"/>
      <c r="M92" s="103"/>
      <c r="N92" s="103"/>
      <c r="O92" s="103"/>
      <c r="P92" s="103"/>
      <c r="Q92" s="156"/>
      <c r="R92" s="376"/>
    </row>
    <row r="93" spans="1:18" s="104" customFormat="1" ht="33" customHeight="1">
      <c r="A93" s="666"/>
      <c r="B93" s="553" t="s">
        <v>572</v>
      </c>
      <c r="C93" s="669"/>
      <c r="D93" s="133"/>
      <c r="E93" s="691"/>
      <c r="F93" s="557" t="s">
        <v>112</v>
      </c>
      <c r="G93" s="468"/>
      <c r="H93" s="127"/>
      <c r="I93" s="128"/>
      <c r="J93" s="128"/>
      <c r="K93" s="128"/>
      <c r="L93" s="128"/>
      <c r="M93" s="128"/>
      <c r="N93" s="128"/>
      <c r="O93" s="128"/>
      <c r="P93" s="128"/>
      <c r="Q93" s="355"/>
      <c r="R93" s="380"/>
    </row>
    <row r="94" spans="1:18" s="104" customFormat="1" ht="33" customHeight="1" thickBot="1">
      <c r="A94" s="666"/>
      <c r="B94" s="567" t="s">
        <v>63</v>
      </c>
      <c r="C94" s="669"/>
      <c r="D94" s="562"/>
      <c r="E94" s="691"/>
      <c r="F94" s="107" t="s">
        <v>20</v>
      </c>
      <c r="G94" s="497">
        <f>R94*J5</f>
        <v>0</v>
      </c>
      <c r="H94" s="126"/>
      <c r="I94" s="114"/>
      <c r="J94" s="114"/>
      <c r="K94" s="114"/>
      <c r="L94" s="114"/>
      <c r="M94" s="114"/>
      <c r="N94" s="114">
        <v>0</v>
      </c>
      <c r="O94" s="114"/>
      <c r="P94" s="114"/>
      <c r="Q94" s="158"/>
      <c r="R94" s="379">
        <v>1.7</v>
      </c>
    </row>
    <row r="95" spans="1:18" s="104" customFormat="1" ht="33" customHeight="1">
      <c r="A95" s="666"/>
      <c r="B95" s="567" t="s">
        <v>573</v>
      </c>
      <c r="C95" s="669"/>
      <c r="D95" s="668" t="s">
        <v>64</v>
      </c>
      <c r="E95" s="691"/>
      <c r="F95" s="664"/>
      <c r="G95" s="461"/>
      <c r="H95" s="628"/>
      <c r="I95" s="628"/>
      <c r="J95" s="628"/>
      <c r="K95" s="628"/>
      <c r="L95" s="628"/>
      <c r="M95" s="628"/>
      <c r="N95" s="628"/>
      <c r="O95" s="628"/>
      <c r="P95" s="628"/>
      <c r="Q95" s="628"/>
      <c r="R95" s="509"/>
    </row>
    <row r="96" spans="1:18" s="104" customFormat="1" ht="33" customHeight="1">
      <c r="A96" s="666"/>
      <c r="B96" s="567" t="s">
        <v>65</v>
      </c>
      <c r="C96" s="669"/>
      <c r="D96" s="669"/>
      <c r="E96" s="691"/>
      <c r="F96" s="674"/>
      <c r="G96" s="464"/>
      <c r="H96" s="675"/>
      <c r="I96" s="675"/>
      <c r="J96" s="675"/>
      <c r="K96" s="675"/>
      <c r="L96" s="675"/>
      <c r="M96" s="675"/>
      <c r="N96" s="675"/>
      <c r="O96" s="675"/>
      <c r="P96" s="675"/>
      <c r="Q96" s="675"/>
      <c r="R96" s="557"/>
    </row>
    <row r="97" spans="1:18" s="104" customFormat="1" ht="33" customHeight="1">
      <c r="A97" s="666"/>
      <c r="B97" s="567" t="s">
        <v>574</v>
      </c>
      <c r="C97" s="669"/>
      <c r="D97" s="669"/>
      <c r="E97" s="691"/>
      <c r="F97" s="674"/>
      <c r="G97" s="464"/>
      <c r="H97" s="675"/>
      <c r="I97" s="675"/>
      <c r="J97" s="675"/>
      <c r="K97" s="675"/>
      <c r="L97" s="675"/>
      <c r="M97" s="675"/>
      <c r="N97" s="675"/>
      <c r="O97" s="675"/>
      <c r="P97" s="675"/>
      <c r="Q97" s="675"/>
      <c r="R97" s="557"/>
    </row>
    <row r="98" spans="1:18" s="104" customFormat="1" ht="33" customHeight="1">
      <c r="A98" s="666"/>
      <c r="B98" s="567" t="s">
        <v>66</v>
      </c>
      <c r="C98" s="669"/>
      <c r="D98" s="669"/>
      <c r="E98" s="691"/>
      <c r="F98" s="674"/>
      <c r="G98" s="464"/>
      <c r="H98" s="675"/>
      <c r="I98" s="675"/>
      <c r="J98" s="675"/>
      <c r="K98" s="675"/>
      <c r="L98" s="675"/>
      <c r="M98" s="675"/>
      <c r="N98" s="675"/>
      <c r="O98" s="675"/>
      <c r="P98" s="675"/>
      <c r="Q98" s="675"/>
      <c r="R98" s="557"/>
    </row>
    <row r="99" spans="1:18" s="104" customFormat="1" ht="33" customHeight="1" thickBot="1">
      <c r="A99" s="667"/>
      <c r="B99" s="568" t="s">
        <v>575</v>
      </c>
      <c r="C99" s="670"/>
      <c r="D99" s="670"/>
      <c r="E99" s="663"/>
      <c r="F99" s="693"/>
      <c r="G99" s="470"/>
      <c r="H99" s="635"/>
      <c r="I99" s="635"/>
      <c r="J99" s="635"/>
      <c r="K99" s="635"/>
      <c r="L99" s="635"/>
      <c r="M99" s="635"/>
      <c r="N99" s="635"/>
      <c r="O99" s="635"/>
      <c r="P99" s="635"/>
      <c r="Q99" s="635"/>
      <c r="R99" s="558"/>
    </row>
    <row r="100" spans="1:18" s="104" customFormat="1" ht="33" customHeight="1">
      <c r="A100" s="665">
        <v>14</v>
      </c>
      <c r="B100" s="134" t="s">
        <v>576</v>
      </c>
      <c r="C100" s="504" t="s">
        <v>577</v>
      </c>
      <c r="D100" s="668" t="s">
        <v>67</v>
      </c>
      <c r="E100" s="645" t="s">
        <v>451</v>
      </c>
      <c r="F100" s="281" t="s">
        <v>111</v>
      </c>
      <c r="G100" s="456">
        <f>R100*J5</f>
        <v>0</v>
      </c>
      <c r="H100" s="109">
        <v>0</v>
      </c>
      <c r="I100" s="103"/>
      <c r="J100" s="103"/>
      <c r="K100" s="103"/>
      <c r="L100" s="103"/>
      <c r="M100" s="103"/>
      <c r="N100" s="103"/>
      <c r="O100" s="103"/>
      <c r="P100" s="103"/>
      <c r="Q100" s="156"/>
      <c r="R100" s="376">
        <v>8</v>
      </c>
    </row>
    <row r="101" spans="1:18" s="104" customFormat="1" ht="32.25" customHeight="1">
      <c r="A101" s="666"/>
      <c r="B101" s="135" t="s">
        <v>68</v>
      </c>
      <c r="C101" s="505" t="s">
        <v>580</v>
      </c>
      <c r="D101" s="669"/>
      <c r="E101" s="691"/>
      <c r="F101" s="510" t="s">
        <v>112</v>
      </c>
      <c r="G101" s="468">
        <f>R101*J5</f>
        <v>0</v>
      </c>
      <c r="H101" s="143"/>
      <c r="I101" s="131"/>
      <c r="J101" s="131"/>
      <c r="K101" s="131">
        <v>0</v>
      </c>
      <c r="L101" s="131"/>
      <c r="M101" s="131"/>
      <c r="N101" s="131"/>
      <c r="O101" s="131"/>
      <c r="P101" s="131"/>
      <c r="Q101" s="356"/>
      <c r="R101" s="382">
        <v>10</v>
      </c>
    </row>
    <row r="102" spans="1:18" s="104" customFormat="1" ht="33" customHeight="1" thickBot="1">
      <c r="A102" s="666"/>
      <c r="B102" s="135" t="s">
        <v>70</v>
      </c>
      <c r="C102" s="505"/>
      <c r="D102" s="669"/>
      <c r="E102" s="691"/>
      <c r="F102" s="282" t="s">
        <v>20</v>
      </c>
      <c r="G102" s="497">
        <f>R102*J5</f>
        <v>0</v>
      </c>
      <c r="H102" s="126"/>
      <c r="I102" s="114"/>
      <c r="J102" s="114"/>
      <c r="K102" s="114"/>
      <c r="L102" s="114"/>
      <c r="M102" s="114"/>
      <c r="N102" s="114">
        <v>0</v>
      </c>
      <c r="O102" s="114"/>
      <c r="P102" s="114"/>
      <c r="Q102" s="158"/>
      <c r="R102" s="379">
        <v>6.6</v>
      </c>
    </row>
    <row r="103" spans="1:18" s="104" customFormat="1" ht="33" customHeight="1">
      <c r="A103" s="666"/>
      <c r="B103" s="122" t="s">
        <v>72</v>
      </c>
      <c r="C103" s="505"/>
      <c r="D103" s="669"/>
      <c r="E103" s="691"/>
      <c r="F103" s="688"/>
      <c r="G103" s="436"/>
      <c r="H103" s="628"/>
      <c r="I103" s="629"/>
      <c r="J103" s="629"/>
      <c r="K103" s="629"/>
      <c r="L103" s="629"/>
      <c r="M103" s="629"/>
      <c r="N103" s="629"/>
      <c r="O103" s="629"/>
      <c r="P103" s="629"/>
      <c r="Q103" s="629"/>
      <c r="R103" s="563"/>
    </row>
    <row r="104" spans="1:18" s="104" customFormat="1" ht="33" customHeight="1">
      <c r="A104" s="666"/>
      <c r="B104" s="122" t="s">
        <v>578</v>
      </c>
      <c r="C104" s="505"/>
      <c r="D104" s="669"/>
      <c r="E104" s="691"/>
      <c r="F104" s="678"/>
      <c r="G104" s="466"/>
      <c r="H104" s="630"/>
      <c r="I104" s="630"/>
      <c r="J104" s="630"/>
      <c r="K104" s="630"/>
      <c r="L104" s="630"/>
      <c r="M104" s="630"/>
      <c r="N104" s="630"/>
      <c r="O104" s="630"/>
      <c r="P104" s="630"/>
      <c r="Q104" s="630"/>
      <c r="R104" s="510"/>
    </row>
    <row r="105" spans="1:18" s="104" customFormat="1" ht="33" customHeight="1">
      <c r="A105" s="666"/>
      <c r="B105" s="122" t="s">
        <v>579</v>
      </c>
      <c r="C105" s="505"/>
      <c r="D105" s="669"/>
      <c r="E105" s="691"/>
      <c r="F105" s="678"/>
      <c r="G105" s="466"/>
      <c r="H105" s="630"/>
      <c r="I105" s="630"/>
      <c r="J105" s="630"/>
      <c r="K105" s="630"/>
      <c r="L105" s="630"/>
      <c r="M105" s="630"/>
      <c r="N105" s="630"/>
      <c r="O105" s="630"/>
      <c r="P105" s="630"/>
      <c r="Q105" s="630"/>
      <c r="R105" s="510"/>
    </row>
    <row r="106" spans="1:18" s="104" customFormat="1" ht="33" customHeight="1">
      <c r="A106" s="666"/>
      <c r="B106" s="122" t="s">
        <v>581</v>
      </c>
      <c r="C106" s="526"/>
      <c r="D106" s="669"/>
      <c r="E106" s="691"/>
      <c r="F106" s="678"/>
      <c r="G106" s="466"/>
      <c r="H106" s="630"/>
      <c r="I106" s="630"/>
      <c r="J106" s="630"/>
      <c r="K106" s="630"/>
      <c r="L106" s="630"/>
      <c r="M106" s="630"/>
      <c r="N106" s="630"/>
      <c r="O106" s="630"/>
      <c r="P106" s="630"/>
      <c r="Q106" s="630"/>
      <c r="R106" s="510"/>
    </row>
    <row r="107" spans="1:18" s="104" customFormat="1" ht="48" customHeight="1" thickBot="1">
      <c r="A107" s="667"/>
      <c r="B107" s="136" t="s">
        <v>74</v>
      </c>
      <c r="C107" s="527"/>
      <c r="D107" s="670"/>
      <c r="E107" s="663"/>
      <c r="F107" s="679"/>
      <c r="G107" s="467"/>
      <c r="H107" s="631"/>
      <c r="I107" s="631"/>
      <c r="J107" s="631"/>
      <c r="K107" s="631"/>
      <c r="L107" s="631"/>
      <c r="M107" s="631"/>
      <c r="N107" s="631"/>
      <c r="O107" s="631"/>
      <c r="P107" s="631"/>
      <c r="Q107" s="631"/>
      <c r="R107" s="511"/>
    </row>
    <row r="108" spans="1:18" s="104" customFormat="1" ht="33" customHeight="1">
      <c r="A108" s="665">
        <v>15</v>
      </c>
      <c r="B108" s="536" t="s">
        <v>582</v>
      </c>
      <c r="C108" s="668" t="s">
        <v>75</v>
      </c>
      <c r="D108" s="536"/>
      <c r="E108" s="645" t="s">
        <v>451</v>
      </c>
      <c r="F108" s="281" t="s">
        <v>111</v>
      </c>
      <c r="G108" s="456"/>
      <c r="H108" s="204"/>
      <c r="I108" s="110"/>
      <c r="J108" s="110"/>
      <c r="K108" s="110"/>
      <c r="L108" s="110"/>
      <c r="M108" s="110"/>
      <c r="N108" s="110"/>
      <c r="O108" s="110"/>
      <c r="P108" s="110"/>
      <c r="Q108" s="150"/>
      <c r="R108" s="383"/>
    </row>
    <row r="109" spans="1:18" s="104" customFormat="1" ht="33" customHeight="1">
      <c r="A109" s="666"/>
      <c r="B109" s="559" t="s">
        <v>583</v>
      </c>
      <c r="C109" s="692"/>
      <c r="D109" s="137"/>
      <c r="E109" s="691"/>
      <c r="F109" s="510" t="s">
        <v>112</v>
      </c>
      <c r="G109" s="468">
        <f>R109*J5</f>
        <v>0</v>
      </c>
      <c r="H109" s="127"/>
      <c r="I109" s="128"/>
      <c r="J109" s="128"/>
      <c r="K109" s="128">
        <v>0</v>
      </c>
      <c r="L109" s="128"/>
      <c r="M109" s="128"/>
      <c r="N109" s="128"/>
      <c r="O109" s="128"/>
      <c r="P109" s="128"/>
      <c r="Q109" s="355"/>
      <c r="R109" s="380">
        <v>0.5</v>
      </c>
    </row>
    <row r="110" spans="1:18" s="104" customFormat="1" ht="33" customHeight="1" thickBot="1">
      <c r="A110" s="666"/>
      <c r="B110" s="559" t="s">
        <v>402</v>
      </c>
      <c r="C110" s="692"/>
      <c r="D110" s="133"/>
      <c r="E110" s="691"/>
      <c r="F110" s="282" t="s">
        <v>20</v>
      </c>
      <c r="G110" s="497">
        <f>R110*J5</f>
        <v>0</v>
      </c>
      <c r="H110" s="127"/>
      <c r="I110" s="128"/>
      <c r="J110" s="128"/>
      <c r="K110" s="128"/>
      <c r="L110" s="128"/>
      <c r="M110" s="128"/>
      <c r="N110" s="128">
        <v>0</v>
      </c>
      <c r="O110" s="128"/>
      <c r="P110" s="131"/>
      <c r="Q110" s="355"/>
      <c r="R110" s="380">
        <v>1.4</v>
      </c>
    </row>
    <row r="111" spans="1:18" s="104" customFormat="1" ht="33" customHeight="1">
      <c r="A111" s="666"/>
      <c r="B111" s="505" t="s">
        <v>584</v>
      </c>
      <c r="C111" s="692"/>
      <c r="D111" s="694" t="s">
        <v>610</v>
      </c>
      <c r="E111" s="691"/>
      <c r="F111" s="696"/>
      <c r="G111" s="434"/>
      <c r="H111" s="628"/>
      <c r="I111" s="628"/>
      <c r="J111" s="628"/>
      <c r="K111" s="628"/>
      <c r="L111" s="628"/>
      <c r="M111" s="628"/>
      <c r="N111" s="628"/>
      <c r="O111" s="628"/>
      <c r="P111" s="628"/>
      <c r="Q111" s="628"/>
      <c r="R111" s="535"/>
    </row>
    <row r="112" spans="1:18" s="104" customFormat="1" ht="33" customHeight="1" thickBot="1">
      <c r="A112" s="667"/>
      <c r="B112" s="567" t="s">
        <v>403</v>
      </c>
      <c r="C112" s="681"/>
      <c r="D112" s="695"/>
      <c r="E112" s="663"/>
      <c r="F112" s="697"/>
      <c r="G112" s="435"/>
      <c r="H112" s="635"/>
      <c r="I112" s="635"/>
      <c r="J112" s="635"/>
      <c r="K112" s="635"/>
      <c r="L112" s="635"/>
      <c r="M112" s="635"/>
      <c r="N112" s="635"/>
      <c r="O112" s="635"/>
      <c r="P112" s="635"/>
      <c r="Q112" s="635"/>
      <c r="R112" s="566"/>
    </row>
    <row r="113" spans="1:18" s="104" customFormat="1" ht="33" customHeight="1">
      <c r="A113" s="665">
        <v>16</v>
      </c>
      <c r="B113" s="536" t="s">
        <v>582</v>
      </c>
      <c r="C113" s="504"/>
      <c r="D113" s="536"/>
      <c r="E113" s="645" t="s">
        <v>451</v>
      </c>
      <c r="F113" s="102" t="s">
        <v>111</v>
      </c>
      <c r="G113" s="456"/>
      <c r="H113" s="173"/>
      <c r="I113" s="138"/>
      <c r="J113" s="138"/>
      <c r="K113" s="138"/>
      <c r="L113" s="138"/>
      <c r="M113" s="138"/>
      <c r="N113" s="138"/>
      <c r="O113" s="138"/>
      <c r="P113" s="138"/>
      <c r="Q113" s="168"/>
      <c r="R113" s="384"/>
    </row>
    <row r="114" spans="1:18" s="104" customFormat="1" ht="33" customHeight="1">
      <c r="A114" s="666"/>
      <c r="B114" s="559" t="s">
        <v>402</v>
      </c>
      <c r="C114" s="526"/>
      <c r="D114" s="111"/>
      <c r="E114" s="666"/>
      <c r="F114" s="557" t="s">
        <v>112</v>
      </c>
      <c r="G114" s="468"/>
      <c r="H114" s="169"/>
      <c r="I114" s="139"/>
      <c r="J114" s="139"/>
      <c r="K114" s="139"/>
      <c r="L114" s="139"/>
      <c r="M114" s="139"/>
      <c r="N114" s="139"/>
      <c r="O114" s="139"/>
      <c r="P114" s="139"/>
      <c r="Q114" s="170"/>
      <c r="R114" s="385"/>
    </row>
    <row r="115" spans="1:18" s="104" customFormat="1" ht="33" customHeight="1" thickBot="1">
      <c r="A115" s="666"/>
      <c r="B115" s="505" t="s">
        <v>584</v>
      </c>
      <c r="C115" s="505"/>
      <c r="D115" s="222"/>
      <c r="E115" s="666"/>
      <c r="F115" s="107" t="s">
        <v>20</v>
      </c>
      <c r="G115" s="497">
        <f>R115*J5</f>
        <v>0</v>
      </c>
      <c r="H115" s="178"/>
      <c r="I115" s="140"/>
      <c r="J115" s="140"/>
      <c r="K115" s="140"/>
      <c r="L115" s="140"/>
      <c r="M115" s="140"/>
      <c r="N115" s="140">
        <v>0</v>
      </c>
      <c r="O115" s="140"/>
      <c r="P115" s="141"/>
      <c r="Q115" s="177"/>
      <c r="R115" s="386">
        <v>1.2</v>
      </c>
    </row>
    <row r="116" spans="1:18" s="104" customFormat="1" ht="33" customHeight="1">
      <c r="A116" s="666"/>
      <c r="B116" s="567" t="s">
        <v>403</v>
      </c>
      <c r="C116" s="505" t="s">
        <v>77</v>
      </c>
      <c r="D116" s="223" t="s">
        <v>78</v>
      </c>
      <c r="E116" s="666"/>
      <c r="F116" s="665"/>
      <c r="G116" s="436"/>
      <c r="H116" s="632"/>
      <c r="I116" s="633"/>
      <c r="J116" s="633"/>
      <c r="K116" s="633"/>
      <c r="L116" s="633"/>
      <c r="M116" s="633"/>
      <c r="N116" s="633"/>
      <c r="O116" s="633"/>
      <c r="P116" s="633"/>
      <c r="Q116" s="633"/>
      <c r="R116" s="503"/>
    </row>
    <row r="117" spans="1:18" s="104" customFormat="1" ht="51" customHeight="1" thickBot="1">
      <c r="A117" s="667"/>
      <c r="B117" s="568" t="s">
        <v>404</v>
      </c>
      <c r="C117" s="506" t="s">
        <v>79</v>
      </c>
      <c r="D117" s="560" t="s">
        <v>611</v>
      </c>
      <c r="E117" s="667"/>
      <c r="F117" s="663"/>
      <c r="G117" s="462"/>
      <c r="H117" s="634"/>
      <c r="I117" s="634"/>
      <c r="J117" s="634"/>
      <c r="K117" s="634"/>
      <c r="L117" s="634"/>
      <c r="M117" s="634"/>
      <c r="N117" s="634"/>
      <c r="O117" s="634"/>
      <c r="P117" s="634"/>
      <c r="Q117" s="634"/>
      <c r="R117" s="508"/>
    </row>
    <row r="118" spans="1:18" s="104" customFormat="1" ht="33" customHeight="1">
      <c r="A118" s="665">
        <v>17</v>
      </c>
      <c r="B118" s="536" t="s">
        <v>80</v>
      </c>
      <c r="C118" s="668" t="s">
        <v>79</v>
      </c>
      <c r="D118" s="536"/>
      <c r="E118" s="645" t="s">
        <v>451</v>
      </c>
      <c r="F118" s="102" t="s">
        <v>111</v>
      </c>
      <c r="G118" s="456"/>
      <c r="H118" s="204"/>
      <c r="I118" s="110"/>
      <c r="J118" s="110"/>
      <c r="K118" s="110"/>
      <c r="L118" s="110"/>
      <c r="M118" s="110"/>
      <c r="N118" s="110"/>
      <c r="O118" s="110"/>
      <c r="P118" s="110"/>
      <c r="Q118" s="150"/>
      <c r="R118" s="383"/>
    </row>
    <row r="119" spans="1:18" s="104" customFormat="1" ht="33" customHeight="1">
      <c r="A119" s="666"/>
      <c r="B119" s="559" t="s">
        <v>81</v>
      </c>
      <c r="C119" s="692"/>
      <c r="D119" s="137"/>
      <c r="E119" s="691"/>
      <c r="F119" s="557" t="s">
        <v>112</v>
      </c>
      <c r="G119" s="468"/>
      <c r="H119" s="127"/>
      <c r="I119" s="128"/>
      <c r="J119" s="128"/>
      <c r="K119" s="128"/>
      <c r="L119" s="128"/>
      <c r="M119" s="128"/>
      <c r="N119" s="128"/>
      <c r="O119" s="128"/>
      <c r="P119" s="128"/>
      <c r="Q119" s="355"/>
      <c r="R119" s="380"/>
    </row>
    <row r="120" spans="1:18" s="104" customFormat="1" ht="33" customHeight="1" thickBot="1">
      <c r="A120" s="666"/>
      <c r="B120" s="505" t="s">
        <v>82</v>
      </c>
      <c r="C120" s="692"/>
      <c r="D120" s="133" t="s">
        <v>83</v>
      </c>
      <c r="E120" s="691"/>
      <c r="F120" s="107" t="s">
        <v>20</v>
      </c>
      <c r="G120" s="497">
        <f>R120*J5</f>
        <v>0</v>
      </c>
      <c r="H120" s="127"/>
      <c r="I120" s="128"/>
      <c r="J120" s="128"/>
      <c r="K120" s="128"/>
      <c r="L120" s="128"/>
      <c r="M120" s="128"/>
      <c r="N120" s="128">
        <v>0</v>
      </c>
      <c r="O120" s="128"/>
      <c r="P120" s="131"/>
      <c r="Q120" s="355"/>
      <c r="R120" s="380">
        <v>1.1000000000000001</v>
      </c>
    </row>
    <row r="121" spans="1:18" s="104" customFormat="1" ht="33" customHeight="1">
      <c r="A121" s="666"/>
      <c r="B121" s="567" t="s">
        <v>84</v>
      </c>
      <c r="C121" s="692"/>
      <c r="D121" s="694"/>
      <c r="E121" s="691"/>
      <c r="F121" s="696"/>
      <c r="G121" s="434"/>
      <c r="H121" s="628"/>
      <c r="I121" s="628"/>
      <c r="J121" s="628"/>
      <c r="K121" s="628"/>
      <c r="L121" s="628"/>
      <c r="M121" s="628"/>
      <c r="N121" s="628"/>
      <c r="O121" s="628"/>
      <c r="P121" s="628"/>
      <c r="Q121" s="628"/>
      <c r="R121" s="535"/>
    </row>
    <row r="122" spans="1:18" s="104" customFormat="1" ht="33" customHeight="1">
      <c r="A122" s="666"/>
      <c r="B122" s="567" t="s">
        <v>85</v>
      </c>
      <c r="C122" s="692"/>
      <c r="D122" s="698"/>
      <c r="E122" s="691"/>
      <c r="F122" s="699"/>
      <c r="G122" s="437"/>
      <c r="H122" s="675"/>
      <c r="I122" s="675"/>
      <c r="J122" s="675"/>
      <c r="K122" s="675"/>
      <c r="L122" s="675"/>
      <c r="M122" s="675"/>
      <c r="N122" s="675"/>
      <c r="O122" s="675"/>
      <c r="P122" s="675"/>
      <c r="Q122" s="675"/>
      <c r="R122" s="565"/>
    </row>
    <row r="123" spans="1:18" s="104" customFormat="1" ht="81.75" customHeight="1">
      <c r="A123" s="666"/>
      <c r="B123" s="142" t="s">
        <v>585</v>
      </c>
      <c r="C123" s="692"/>
      <c r="D123" s="698"/>
      <c r="E123" s="691"/>
      <c r="F123" s="699"/>
      <c r="G123" s="437"/>
      <c r="H123" s="675"/>
      <c r="I123" s="675"/>
      <c r="J123" s="675"/>
      <c r="K123" s="675"/>
      <c r="L123" s="675"/>
      <c r="M123" s="675"/>
      <c r="N123" s="675"/>
      <c r="O123" s="675"/>
      <c r="P123" s="675"/>
      <c r="Q123" s="675"/>
      <c r="R123" s="565"/>
    </row>
    <row r="124" spans="1:18" s="104" customFormat="1" ht="51" customHeight="1" thickBot="1">
      <c r="A124" s="667"/>
      <c r="B124" s="560" t="s">
        <v>586</v>
      </c>
      <c r="C124" s="681"/>
      <c r="D124" s="695"/>
      <c r="E124" s="663"/>
      <c r="F124" s="679"/>
      <c r="G124" s="467"/>
      <c r="H124" s="631"/>
      <c r="I124" s="631"/>
      <c r="J124" s="631"/>
      <c r="K124" s="631"/>
      <c r="L124" s="631"/>
      <c r="M124" s="631"/>
      <c r="N124" s="631"/>
      <c r="O124" s="631"/>
      <c r="P124" s="631"/>
      <c r="Q124" s="631"/>
      <c r="R124" s="511"/>
    </row>
    <row r="125" spans="1:18" s="104" customFormat="1" ht="33" customHeight="1">
      <c r="A125" s="665">
        <v>18</v>
      </c>
      <c r="B125" s="536" t="s">
        <v>587</v>
      </c>
      <c r="C125" s="504"/>
      <c r="D125" s="536"/>
      <c r="E125" s="645" t="s">
        <v>451</v>
      </c>
      <c r="F125" s="102" t="s">
        <v>111</v>
      </c>
      <c r="G125" s="456"/>
      <c r="H125" s="204"/>
      <c r="I125" s="103"/>
      <c r="J125" s="110"/>
      <c r="K125" s="110"/>
      <c r="L125" s="110"/>
      <c r="M125" s="110"/>
      <c r="N125" s="110"/>
      <c r="O125" s="110"/>
      <c r="P125" s="110"/>
      <c r="Q125" s="150"/>
      <c r="R125" s="383"/>
    </row>
    <row r="126" spans="1:18" s="104" customFormat="1" ht="33" customHeight="1">
      <c r="A126" s="666"/>
      <c r="B126" s="553" t="s">
        <v>588</v>
      </c>
      <c r="C126" s="505"/>
      <c r="D126" s="133"/>
      <c r="E126" s="691"/>
      <c r="F126" s="557" t="s">
        <v>112</v>
      </c>
      <c r="G126" s="468">
        <f>R126*J5</f>
        <v>0</v>
      </c>
      <c r="H126" s="127"/>
      <c r="I126" s="128"/>
      <c r="J126" s="128"/>
      <c r="K126" s="128">
        <v>0</v>
      </c>
      <c r="L126" s="113"/>
      <c r="M126" s="128"/>
      <c r="N126" s="128"/>
      <c r="O126" s="128"/>
      <c r="P126" s="128"/>
      <c r="Q126" s="355"/>
      <c r="R126" s="380">
        <v>2.1</v>
      </c>
    </row>
    <row r="127" spans="1:18" s="104" customFormat="1" ht="33" customHeight="1" thickBot="1">
      <c r="A127" s="666"/>
      <c r="B127" s="559" t="s">
        <v>86</v>
      </c>
      <c r="C127" s="505"/>
      <c r="D127" s="562"/>
      <c r="E127" s="691"/>
      <c r="F127" s="107" t="s">
        <v>20</v>
      </c>
      <c r="G127" s="497">
        <f>R127*J5</f>
        <v>0</v>
      </c>
      <c r="H127" s="143"/>
      <c r="I127" s="131"/>
      <c r="J127" s="131"/>
      <c r="K127" s="131"/>
      <c r="L127" s="131"/>
      <c r="M127" s="131"/>
      <c r="N127" s="131">
        <v>0</v>
      </c>
      <c r="O127" s="131"/>
      <c r="P127" s="131"/>
      <c r="Q127" s="356"/>
      <c r="R127" s="382">
        <v>3.5</v>
      </c>
    </row>
    <row r="128" spans="1:18" s="104" customFormat="1" ht="34.5" customHeight="1">
      <c r="A128" s="666"/>
      <c r="B128" s="559" t="s">
        <v>589</v>
      </c>
      <c r="C128" s="505" t="s">
        <v>87</v>
      </c>
      <c r="D128" s="559" t="s">
        <v>612</v>
      </c>
      <c r="E128" s="691"/>
      <c r="F128" s="665"/>
      <c r="G128" s="436"/>
      <c r="H128" s="700"/>
      <c r="I128" s="633"/>
      <c r="J128" s="633"/>
      <c r="K128" s="633"/>
      <c r="L128" s="633"/>
      <c r="M128" s="633"/>
      <c r="N128" s="633"/>
      <c r="O128" s="633"/>
      <c r="P128" s="633"/>
      <c r="Q128" s="633"/>
      <c r="R128" s="503"/>
    </row>
    <row r="129" spans="1:18" s="104" customFormat="1" ht="33" customHeight="1">
      <c r="A129" s="666"/>
      <c r="B129" s="559" t="s">
        <v>590</v>
      </c>
      <c r="C129" s="505" t="s">
        <v>79</v>
      </c>
      <c r="D129" s="559" t="s">
        <v>88</v>
      </c>
      <c r="E129" s="691"/>
      <c r="F129" s="691"/>
      <c r="G129" s="472"/>
      <c r="H129" s="701"/>
      <c r="I129" s="701"/>
      <c r="J129" s="701"/>
      <c r="K129" s="701"/>
      <c r="L129" s="701"/>
      <c r="M129" s="701"/>
      <c r="N129" s="701"/>
      <c r="O129" s="701"/>
      <c r="P129" s="701"/>
      <c r="Q129" s="701"/>
      <c r="R129" s="507"/>
    </row>
    <row r="130" spans="1:18" s="104" customFormat="1" ht="33" customHeight="1">
      <c r="A130" s="666"/>
      <c r="B130" s="559" t="s">
        <v>591</v>
      </c>
      <c r="C130" s="505"/>
      <c r="D130" s="559"/>
      <c r="E130" s="691"/>
      <c r="F130" s="691"/>
      <c r="G130" s="472"/>
      <c r="H130" s="701"/>
      <c r="I130" s="701"/>
      <c r="J130" s="701"/>
      <c r="K130" s="701"/>
      <c r="L130" s="701"/>
      <c r="M130" s="701"/>
      <c r="N130" s="701"/>
      <c r="O130" s="701"/>
      <c r="P130" s="701"/>
      <c r="Q130" s="701"/>
      <c r="R130" s="507"/>
    </row>
    <row r="131" spans="1:18" s="104" customFormat="1" ht="45" customHeight="1" thickBot="1">
      <c r="A131" s="666"/>
      <c r="B131" s="560" t="s">
        <v>89</v>
      </c>
      <c r="C131" s="505"/>
      <c r="D131" s="559"/>
      <c r="E131" s="691"/>
      <c r="F131" s="691"/>
      <c r="G131" s="472"/>
      <c r="H131" s="701"/>
      <c r="I131" s="701"/>
      <c r="J131" s="701"/>
      <c r="K131" s="701"/>
      <c r="L131" s="701"/>
      <c r="M131" s="701"/>
      <c r="N131" s="701"/>
      <c r="O131" s="701"/>
      <c r="P131" s="701"/>
      <c r="Q131" s="701"/>
      <c r="R131" s="507"/>
    </row>
    <row r="132" spans="1:18" s="104" customFormat="1" ht="33" customHeight="1">
      <c r="A132" s="665">
        <v>19</v>
      </c>
      <c r="B132" s="536" t="s">
        <v>90</v>
      </c>
      <c r="C132" s="668" t="s">
        <v>91</v>
      </c>
      <c r="D132" s="561"/>
      <c r="E132" s="645" t="s">
        <v>451</v>
      </c>
      <c r="F132" s="102" t="s">
        <v>111</v>
      </c>
      <c r="G132" s="456"/>
      <c r="H132" s="109"/>
      <c r="I132" s="103"/>
      <c r="J132" s="103"/>
      <c r="K132" s="103"/>
      <c r="L132" s="103"/>
      <c r="M132" s="103"/>
      <c r="N132" s="103"/>
      <c r="O132" s="103"/>
      <c r="P132" s="512"/>
      <c r="Q132" s="156"/>
      <c r="R132" s="376"/>
    </row>
    <row r="133" spans="1:18" s="104" customFormat="1" ht="33" customHeight="1">
      <c r="A133" s="666"/>
      <c r="B133" s="559" t="s">
        <v>92</v>
      </c>
      <c r="C133" s="669"/>
      <c r="D133" s="117"/>
      <c r="E133" s="646"/>
      <c r="F133" s="557" t="s">
        <v>112</v>
      </c>
      <c r="G133" s="468"/>
      <c r="H133" s="129"/>
      <c r="I133" s="113"/>
      <c r="J133" s="113"/>
      <c r="K133" s="113"/>
      <c r="L133" s="113"/>
      <c r="M133" s="113"/>
      <c r="N133" s="113"/>
      <c r="O133" s="113"/>
      <c r="P133" s="113"/>
      <c r="Q133" s="151"/>
      <c r="R133" s="381"/>
    </row>
    <row r="134" spans="1:18" s="104" customFormat="1" ht="33" customHeight="1" thickBot="1">
      <c r="A134" s="666"/>
      <c r="B134" s="559" t="s">
        <v>592</v>
      </c>
      <c r="C134" s="669"/>
      <c r="D134" s="560"/>
      <c r="E134" s="646"/>
      <c r="F134" s="107" t="s">
        <v>20</v>
      </c>
      <c r="G134" s="497">
        <f>R134*J5</f>
        <v>0</v>
      </c>
      <c r="H134" s="126"/>
      <c r="I134" s="114"/>
      <c r="J134" s="114"/>
      <c r="K134" s="114"/>
      <c r="L134" s="114"/>
      <c r="M134" s="114"/>
      <c r="N134" s="114">
        <v>0</v>
      </c>
      <c r="O134" s="114"/>
      <c r="P134" s="114"/>
      <c r="Q134" s="158"/>
      <c r="R134" s="379">
        <v>1.3</v>
      </c>
    </row>
    <row r="135" spans="1:18" s="104" customFormat="1" ht="48" customHeight="1" thickBot="1">
      <c r="A135" s="667"/>
      <c r="B135" s="560" t="s">
        <v>593</v>
      </c>
      <c r="C135" s="670"/>
      <c r="D135" s="144" t="s">
        <v>93</v>
      </c>
      <c r="E135" s="647"/>
      <c r="F135" s="132"/>
      <c r="G135" s="470"/>
      <c r="H135" s="635"/>
      <c r="I135" s="635"/>
      <c r="J135" s="635"/>
      <c r="K135" s="635"/>
      <c r="L135" s="635"/>
      <c r="M135" s="635"/>
      <c r="N135" s="635"/>
      <c r="O135" s="635"/>
      <c r="P135" s="635"/>
      <c r="Q135" s="635"/>
      <c r="R135" s="558"/>
    </row>
    <row r="136" spans="1:18" s="104" customFormat="1" ht="33" customHeight="1">
      <c r="A136" s="665">
        <v>20</v>
      </c>
      <c r="B136" s="536" t="s">
        <v>594</v>
      </c>
      <c r="C136" s="668" t="s">
        <v>103</v>
      </c>
      <c r="D136" s="561" t="s">
        <v>94</v>
      </c>
      <c r="E136" s="645" t="s">
        <v>607</v>
      </c>
      <c r="F136" s="102" t="s">
        <v>111</v>
      </c>
      <c r="G136" s="456">
        <f>R136*J5</f>
        <v>0</v>
      </c>
      <c r="H136" s="109"/>
      <c r="I136" s="103"/>
      <c r="J136" s="103">
        <v>0</v>
      </c>
      <c r="K136" s="103"/>
      <c r="L136" s="103"/>
      <c r="M136" s="103"/>
      <c r="N136" s="103"/>
      <c r="O136" s="103"/>
      <c r="P136" s="512"/>
      <c r="Q136" s="156"/>
      <c r="R136" s="376">
        <v>1.6</v>
      </c>
    </row>
    <row r="137" spans="1:18" s="104" customFormat="1" ht="33" customHeight="1">
      <c r="A137" s="666"/>
      <c r="B137" s="553" t="s">
        <v>423</v>
      </c>
      <c r="C137" s="669"/>
      <c r="D137" s="117"/>
      <c r="E137" s="646"/>
      <c r="F137" s="557" t="s">
        <v>112</v>
      </c>
      <c r="G137" s="468"/>
      <c r="H137" s="129"/>
      <c r="I137" s="113"/>
      <c r="J137" s="113"/>
      <c r="K137" s="113"/>
      <c r="L137" s="113"/>
      <c r="M137" s="113"/>
      <c r="N137" s="113"/>
      <c r="O137" s="113"/>
      <c r="P137" s="113"/>
      <c r="Q137" s="151"/>
      <c r="R137" s="381"/>
    </row>
    <row r="138" spans="1:18" s="104" customFormat="1" ht="33" customHeight="1" thickBot="1">
      <c r="A138" s="666"/>
      <c r="B138" s="559" t="s">
        <v>95</v>
      </c>
      <c r="C138" s="669"/>
      <c r="D138" s="560"/>
      <c r="E138" s="646"/>
      <c r="F138" s="107" t="s">
        <v>20</v>
      </c>
      <c r="G138" s="497"/>
      <c r="H138" s="126"/>
      <c r="I138" s="114"/>
      <c r="J138" s="114"/>
      <c r="K138" s="114"/>
      <c r="L138" s="114"/>
      <c r="M138" s="114"/>
      <c r="N138" s="114"/>
      <c r="O138" s="114"/>
      <c r="P138" s="114"/>
      <c r="Q138" s="158"/>
      <c r="R138" s="379"/>
    </row>
    <row r="139" spans="1:18" s="104" customFormat="1" ht="33" customHeight="1">
      <c r="A139" s="666"/>
      <c r="B139" s="559" t="s">
        <v>96</v>
      </c>
      <c r="C139" s="669"/>
      <c r="D139" s="671" t="s">
        <v>31</v>
      </c>
      <c r="E139" s="646"/>
      <c r="F139" s="664"/>
      <c r="G139" s="464"/>
      <c r="H139" s="675"/>
      <c r="I139" s="675"/>
      <c r="J139" s="675"/>
      <c r="K139" s="675"/>
      <c r="L139" s="675"/>
      <c r="M139" s="675"/>
      <c r="N139" s="675"/>
      <c r="O139" s="675"/>
      <c r="P139" s="675"/>
      <c r="Q139" s="675"/>
      <c r="R139" s="557"/>
    </row>
    <row r="140" spans="1:18" s="104" customFormat="1" ht="33" customHeight="1">
      <c r="A140" s="666"/>
      <c r="B140" s="559" t="s">
        <v>595</v>
      </c>
      <c r="C140" s="669"/>
      <c r="D140" s="676"/>
      <c r="E140" s="646"/>
      <c r="F140" s="674"/>
      <c r="G140" s="464"/>
      <c r="H140" s="675"/>
      <c r="I140" s="675"/>
      <c r="J140" s="675"/>
      <c r="K140" s="675"/>
      <c r="L140" s="675"/>
      <c r="M140" s="675"/>
      <c r="N140" s="675"/>
      <c r="O140" s="675"/>
      <c r="P140" s="675"/>
      <c r="Q140" s="675"/>
      <c r="R140" s="557"/>
    </row>
    <row r="141" spans="1:18" s="104" customFormat="1" ht="33" customHeight="1">
      <c r="A141" s="666"/>
      <c r="B141" s="559" t="s">
        <v>46</v>
      </c>
      <c r="C141" s="669"/>
      <c r="D141" s="676"/>
      <c r="E141" s="646"/>
      <c r="F141" s="674"/>
      <c r="G141" s="464"/>
      <c r="H141" s="675"/>
      <c r="I141" s="675"/>
      <c r="J141" s="675"/>
      <c r="K141" s="675"/>
      <c r="L141" s="675"/>
      <c r="M141" s="675"/>
      <c r="N141" s="675"/>
      <c r="O141" s="675"/>
      <c r="P141" s="675"/>
      <c r="Q141" s="675"/>
      <c r="R141" s="557"/>
    </row>
    <row r="142" spans="1:18" s="104" customFormat="1" ht="45" customHeight="1" thickBot="1">
      <c r="A142" s="667"/>
      <c r="B142" s="560" t="s">
        <v>97</v>
      </c>
      <c r="C142" s="670"/>
      <c r="D142" s="677"/>
      <c r="E142" s="647"/>
      <c r="F142" s="679"/>
      <c r="G142" s="467"/>
      <c r="H142" s="635"/>
      <c r="I142" s="635"/>
      <c r="J142" s="635"/>
      <c r="K142" s="635"/>
      <c r="L142" s="635"/>
      <c r="M142" s="635"/>
      <c r="N142" s="635"/>
      <c r="O142" s="635"/>
      <c r="P142" s="635"/>
      <c r="Q142" s="635"/>
      <c r="R142" s="511"/>
    </row>
    <row r="143" spans="1:18" s="104" customFormat="1" ht="33" customHeight="1">
      <c r="A143" s="665">
        <v>21</v>
      </c>
      <c r="B143" s="536" t="s">
        <v>415</v>
      </c>
      <c r="C143" s="668" t="s">
        <v>103</v>
      </c>
      <c r="D143" s="536" t="s">
        <v>98</v>
      </c>
      <c r="E143" s="645" t="s">
        <v>17</v>
      </c>
      <c r="F143" s="102" t="s">
        <v>111</v>
      </c>
      <c r="G143" s="456">
        <f>R143*J5</f>
        <v>0</v>
      </c>
      <c r="H143" s="109"/>
      <c r="I143" s="103"/>
      <c r="J143" s="103">
        <v>0</v>
      </c>
      <c r="K143" s="103"/>
      <c r="L143" s="103"/>
      <c r="M143" s="103"/>
      <c r="N143" s="103"/>
      <c r="O143" s="512"/>
      <c r="P143" s="103"/>
      <c r="Q143" s="156"/>
      <c r="R143" s="376">
        <v>1.8</v>
      </c>
    </row>
    <row r="144" spans="1:18" s="104" customFormat="1" ht="33" customHeight="1">
      <c r="A144" s="666"/>
      <c r="B144" s="553" t="s">
        <v>429</v>
      </c>
      <c r="C144" s="669"/>
      <c r="D144" s="117"/>
      <c r="E144" s="646"/>
      <c r="F144" s="557" t="s">
        <v>112</v>
      </c>
      <c r="G144" s="468"/>
      <c r="H144" s="129"/>
      <c r="I144" s="113"/>
      <c r="J144" s="113"/>
      <c r="K144" s="113"/>
      <c r="L144" s="113"/>
      <c r="M144" s="113"/>
      <c r="N144" s="113"/>
      <c r="O144" s="113"/>
      <c r="P144" s="113"/>
      <c r="Q144" s="151"/>
      <c r="R144" s="381"/>
    </row>
    <row r="145" spans="1:18" s="104" customFormat="1" ht="33" customHeight="1" thickBot="1">
      <c r="A145" s="666"/>
      <c r="B145" s="559" t="s">
        <v>99</v>
      </c>
      <c r="C145" s="669"/>
      <c r="D145" s="560"/>
      <c r="E145" s="646"/>
      <c r="F145" s="107" t="s">
        <v>20</v>
      </c>
      <c r="G145" s="497"/>
      <c r="H145" s="126"/>
      <c r="I145" s="114"/>
      <c r="J145" s="114"/>
      <c r="K145" s="114"/>
      <c r="L145" s="114"/>
      <c r="M145" s="114"/>
      <c r="N145" s="114"/>
      <c r="O145" s="114"/>
      <c r="P145" s="114"/>
      <c r="Q145" s="158"/>
      <c r="R145" s="379"/>
    </row>
    <row r="146" spans="1:18" s="104" customFormat="1" ht="33" customHeight="1">
      <c r="A146" s="666"/>
      <c r="B146" s="559" t="s">
        <v>100</v>
      </c>
      <c r="C146" s="669"/>
      <c r="D146" s="671" t="s">
        <v>613</v>
      </c>
      <c r="E146" s="646"/>
      <c r="F146" s="664"/>
      <c r="G146" s="461"/>
      <c r="H146" s="628"/>
      <c r="I146" s="628"/>
      <c r="J146" s="628"/>
      <c r="K146" s="628"/>
      <c r="L146" s="628"/>
      <c r="M146" s="628"/>
      <c r="N146" s="628"/>
      <c r="O146" s="628"/>
      <c r="P146" s="628"/>
      <c r="Q146" s="628"/>
      <c r="R146" s="509"/>
    </row>
    <row r="147" spans="1:18" s="104" customFormat="1" ht="33" customHeight="1">
      <c r="A147" s="666"/>
      <c r="B147" s="559" t="s">
        <v>596</v>
      </c>
      <c r="C147" s="669"/>
      <c r="D147" s="676"/>
      <c r="E147" s="646"/>
      <c r="F147" s="674"/>
      <c r="G147" s="464"/>
      <c r="H147" s="675"/>
      <c r="I147" s="675"/>
      <c r="J147" s="675"/>
      <c r="K147" s="675"/>
      <c r="L147" s="675"/>
      <c r="M147" s="675"/>
      <c r="N147" s="675"/>
      <c r="O147" s="675"/>
      <c r="P147" s="675"/>
      <c r="Q147" s="675"/>
      <c r="R147" s="557"/>
    </row>
    <row r="148" spans="1:18" s="104" customFormat="1" ht="51" customHeight="1" thickBot="1">
      <c r="A148" s="667"/>
      <c r="B148" s="560" t="s">
        <v>101</v>
      </c>
      <c r="C148" s="670"/>
      <c r="D148" s="677"/>
      <c r="E148" s="647"/>
      <c r="F148" s="693"/>
      <c r="G148" s="470"/>
      <c r="H148" s="635"/>
      <c r="I148" s="635"/>
      <c r="J148" s="635"/>
      <c r="K148" s="635"/>
      <c r="L148" s="635"/>
      <c r="M148" s="635"/>
      <c r="N148" s="635"/>
      <c r="O148" s="635"/>
      <c r="P148" s="635"/>
      <c r="Q148" s="635"/>
      <c r="R148" s="558"/>
    </row>
    <row r="149" spans="1:18" s="104" customFormat="1" ht="33" customHeight="1">
      <c r="A149" s="665">
        <v>22</v>
      </c>
      <c r="B149" s="559" t="s">
        <v>424</v>
      </c>
      <c r="C149" s="668" t="s">
        <v>103</v>
      </c>
      <c r="D149" s="536" t="s">
        <v>431</v>
      </c>
      <c r="E149" s="645" t="s">
        <v>17</v>
      </c>
      <c r="F149" s="102" t="s">
        <v>111</v>
      </c>
      <c r="G149" s="456">
        <f>R149*J5</f>
        <v>0</v>
      </c>
      <c r="H149" s="109"/>
      <c r="I149" s="103"/>
      <c r="J149" s="103">
        <v>0</v>
      </c>
      <c r="K149" s="103"/>
      <c r="L149" s="103"/>
      <c r="M149" s="103"/>
      <c r="N149" s="103"/>
      <c r="O149" s="512"/>
      <c r="P149" s="103"/>
      <c r="Q149" s="156"/>
      <c r="R149" s="376">
        <v>0.5</v>
      </c>
    </row>
    <row r="150" spans="1:18" s="104" customFormat="1" ht="33" customHeight="1">
      <c r="A150" s="666"/>
      <c r="B150" s="559" t="s">
        <v>430</v>
      </c>
      <c r="C150" s="669"/>
      <c r="D150" s="117"/>
      <c r="E150" s="646"/>
      <c r="F150" s="557" t="s">
        <v>112</v>
      </c>
      <c r="G150" s="468"/>
      <c r="H150" s="129"/>
      <c r="I150" s="113"/>
      <c r="J150" s="113"/>
      <c r="K150" s="113"/>
      <c r="L150" s="113"/>
      <c r="M150" s="113"/>
      <c r="N150" s="113"/>
      <c r="O150" s="113"/>
      <c r="P150" s="113"/>
      <c r="Q150" s="151"/>
      <c r="R150" s="381"/>
    </row>
    <row r="151" spans="1:18" s="104" customFormat="1" ht="33" customHeight="1" thickBot="1">
      <c r="A151" s="666"/>
      <c r="B151" s="559" t="s">
        <v>425</v>
      </c>
      <c r="C151" s="669"/>
      <c r="D151" s="560"/>
      <c r="E151" s="646"/>
      <c r="F151" s="107" t="s">
        <v>20</v>
      </c>
      <c r="G151" s="497">
        <f>R151*J5</f>
        <v>0</v>
      </c>
      <c r="H151" s="126"/>
      <c r="I151" s="114"/>
      <c r="J151" s="114"/>
      <c r="K151" s="114"/>
      <c r="L151" s="114"/>
      <c r="M151" s="114"/>
      <c r="N151" s="114"/>
      <c r="O151" s="114"/>
      <c r="P151" s="114"/>
      <c r="Q151" s="158">
        <v>0</v>
      </c>
      <c r="R151" s="379">
        <v>1.5</v>
      </c>
    </row>
    <row r="152" spans="1:18" s="104" customFormat="1" ht="33" customHeight="1">
      <c r="A152" s="666"/>
      <c r="B152" s="559" t="s">
        <v>426</v>
      </c>
      <c r="C152" s="669"/>
      <c r="D152" s="671" t="s">
        <v>409</v>
      </c>
      <c r="E152" s="646"/>
      <c r="F152" s="664"/>
      <c r="G152" s="461"/>
      <c r="H152" s="628"/>
      <c r="I152" s="628"/>
      <c r="J152" s="628"/>
      <c r="K152" s="628"/>
      <c r="L152" s="628"/>
      <c r="M152" s="628"/>
      <c r="N152" s="628"/>
      <c r="O152" s="628"/>
      <c r="P152" s="628"/>
      <c r="Q152" s="628"/>
      <c r="R152" s="509"/>
    </row>
    <row r="153" spans="1:18" s="104" customFormat="1" ht="33" customHeight="1">
      <c r="A153" s="666"/>
      <c r="B153" s="559" t="s">
        <v>427</v>
      </c>
      <c r="C153" s="669"/>
      <c r="D153" s="676"/>
      <c r="E153" s="646"/>
      <c r="F153" s="674"/>
      <c r="G153" s="464"/>
      <c r="H153" s="675"/>
      <c r="I153" s="675"/>
      <c r="J153" s="675"/>
      <c r="K153" s="675"/>
      <c r="L153" s="675"/>
      <c r="M153" s="675"/>
      <c r="N153" s="675"/>
      <c r="O153" s="675"/>
      <c r="P153" s="675"/>
      <c r="Q153" s="675"/>
      <c r="R153" s="557"/>
    </row>
    <row r="154" spans="1:18" s="104" customFormat="1" ht="33" customHeight="1" thickBot="1">
      <c r="A154" s="667"/>
      <c r="B154" s="559" t="s">
        <v>428</v>
      </c>
      <c r="C154" s="670"/>
      <c r="D154" s="677"/>
      <c r="E154" s="647"/>
      <c r="F154" s="693"/>
      <c r="G154" s="470"/>
      <c r="H154" s="635"/>
      <c r="I154" s="635"/>
      <c r="J154" s="635"/>
      <c r="K154" s="635"/>
      <c r="L154" s="635"/>
      <c r="M154" s="635"/>
      <c r="N154" s="635"/>
      <c r="O154" s="635"/>
      <c r="P154" s="635"/>
      <c r="Q154" s="635"/>
      <c r="R154" s="558"/>
    </row>
    <row r="155" spans="1:18" s="104" customFormat="1" ht="33" customHeight="1">
      <c r="A155" s="665">
        <v>23</v>
      </c>
      <c r="B155" s="536" t="s">
        <v>102</v>
      </c>
      <c r="C155" s="668" t="s">
        <v>103</v>
      </c>
      <c r="D155" s="561" t="s">
        <v>453</v>
      </c>
      <c r="E155" s="645" t="s">
        <v>17</v>
      </c>
      <c r="F155" s="102" t="s">
        <v>111</v>
      </c>
      <c r="G155" s="456">
        <f>R155*J5</f>
        <v>0</v>
      </c>
      <c r="H155" s="173"/>
      <c r="I155" s="138"/>
      <c r="J155" s="138">
        <v>0</v>
      </c>
      <c r="K155" s="138"/>
      <c r="L155" s="138"/>
      <c r="M155" s="138"/>
      <c r="N155" s="138"/>
      <c r="O155" s="138"/>
      <c r="P155" s="138"/>
      <c r="Q155" s="168"/>
      <c r="R155" s="384">
        <v>0.7</v>
      </c>
    </row>
    <row r="156" spans="1:18" s="104" customFormat="1" ht="33" customHeight="1">
      <c r="A156" s="666"/>
      <c r="B156" s="505" t="s">
        <v>104</v>
      </c>
      <c r="C156" s="669"/>
      <c r="D156" s="117"/>
      <c r="E156" s="666"/>
      <c r="F156" s="557" t="s">
        <v>112</v>
      </c>
      <c r="G156" s="468"/>
      <c r="H156" s="169"/>
      <c r="I156" s="139"/>
      <c r="J156" s="139"/>
      <c r="K156" s="139"/>
      <c r="L156" s="139"/>
      <c r="M156" s="145"/>
      <c r="N156" s="139"/>
      <c r="O156" s="139"/>
      <c r="P156" s="139"/>
      <c r="Q156" s="170"/>
      <c r="R156" s="385"/>
    </row>
    <row r="157" spans="1:18" s="104" customFormat="1" ht="33" customHeight="1" thickBot="1">
      <c r="A157" s="666"/>
      <c r="B157" s="559" t="s">
        <v>105</v>
      </c>
      <c r="C157" s="669"/>
      <c r="D157" s="559"/>
      <c r="E157" s="666"/>
      <c r="F157" s="107" t="s">
        <v>20</v>
      </c>
      <c r="G157" s="497"/>
      <c r="H157" s="191"/>
      <c r="I157" s="147"/>
      <c r="J157" s="147"/>
      <c r="K157" s="147"/>
      <c r="L157" s="147"/>
      <c r="M157" s="147"/>
      <c r="N157" s="147"/>
      <c r="O157" s="147"/>
      <c r="P157" s="147"/>
      <c r="Q157" s="171"/>
      <c r="R157" s="387"/>
    </row>
    <row r="158" spans="1:18" s="104" customFormat="1" ht="33" customHeight="1">
      <c r="A158" s="666"/>
      <c r="B158" s="559" t="s">
        <v>106</v>
      </c>
      <c r="C158" s="669"/>
      <c r="D158" s="705" t="s">
        <v>614</v>
      </c>
      <c r="E158" s="666"/>
      <c r="F158" s="688"/>
      <c r="G158" s="466"/>
      <c r="H158" s="707"/>
      <c r="I158" s="707"/>
      <c r="J158" s="707"/>
      <c r="K158" s="707"/>
      <c r="L158" s="707"/>
      <c r="M158" s="707"/>
      <c r="N158" s="707"/>
      <c r="O158" s="707"/>
      <c r="P158" s="707"/>
      <c r="Q158" s="707"/>
      <c r="R158" s="510"/>
    </row>
    <row r="159" spans="1:18" s="104" customFormat="1" ht="48" customHeight="1" thickBot="1">
      <c r="A159" s="667"/>
      <c r="B159" s="560" t="s">
        <v>107</v>
      </c>
      <c r="C159" s="670"/>
      <c r="D159" s="706"/>
      <c r="E159" s="667"/>
      <c r="F159" s="679"/>
      <c r="G159" s="467"/>
      <c r="H159" s="708"/>
      <c r="I159" s="708"/>
      <c r="J159" s="708"/>
      <c r="K159" s="708"/>
      <c r="L159" s="708"/>
      <c r="M159" s="708"/>
      <c r="N159" s="708"/>
      <c r="O159" s="708"/>
      <c r="P159" s="708"/>
      <c r="Q159" s="708"/>
      <c r="R159" s="511"/>
    </row>
    <row r="160" spans="1:18" s="104" customFormat="1" ht="33" customHeight="1">
      <c r="A160" s="665">
        <v>24</v>
      </c>
      <c r="B160" s="536" t="s">
        <v>597</v>
      </c>
      <c r="C160" s="668" t="s">
        <v>405</v>
      </c>
      <c r="D160" s="561"/>
      <c r="E160" s="645" t="s">
        <v>451</v>
      </c>
      <c r="F160" s="102" t="s">
        <v>111</v>
      </c>
      <c r="G160" s="456"/>
      <c r="H160" s="109"/>
      <c r="I160" s="103"/>
      <c r="J160" s="103"/>
      <c r="K160" s="103"/>
      <c r="L160" s="103"/>
      <c r="M160" s="103"/>
      <c r="N160" s="103"/>
      <c r="O160" s="103"/>
      <c r="P160" s="103"/>
      <c r="Q160" s="156"/>
      <c r="R160" s="376"/>
    </row>
    <row r="161" spans="1:18" s="104" customFormat="1" ht="33" customHeight="1">
      <c r="A161" s="666"/>
      <c r="B161" s="553" t="s">
        <v>598</v>
      </c>
      <c r="C161" s="669"/>
      <c r="D161" s="133"/>
      <c r="E161" s="666"/>
      <c r="F161" s="557" t="s">
        <v>112</v>
      </c>
      <c r="G161" s="468"/>
      <c r="H161" s="127"/>
      <c r="I161" s="108"/>
      <c r="J161" s="108"/>
      <c r="K161" s="108"/>
      <c r="L161" s="108"/>
      <c r="M161" s="108"/>
      <c r="N161" s="108"/>
      <c r="O161" s="108"/>
      <c r="P161" s="108"/>
      <c r="Q161" s="354"/>
      <c r="R161" s="380"/>
    </row>
    <row r="162" spans="1:18" s="104" customFormat="1" ht="33" customHeight="1" thickBot="1">
      <c r="A162" s="666"/>
      <c r="B162" s="553" t="s">
        <v>108</v>
      </c>
      <c r="C162" s="669"/>
      <c r="D162" s="562"/>
      <c r="E162" s="666"/>
      <c r="F162" s="107" t="s">
        <v>20</v>
      </c>
      <c r="G162" s="497">
        <f>R162*J5</f>
        <v>0</v>
      </c>
      <c r="H162" s="126"/>
      <c r="I162" s="114"/>
      <c r="J162" s="114"/>
      <c r="K162" s="114"/>
      <c r="L162" s="114"/>
      <c r="M162" s="114"/>
      <c r="N162" s="114"/>
      <c r="O162" s="114"/>
      <c r="P162" s="114"/>
      <c r="Q162" s="158">
        <v>0</v>
      </c>
      <c r="R162" s="379">
        <v>1.8</v>
      </c>
    </row>
    <row r="163" spans="1:18" s="104" customFormat="1" ht="33" customHeight="1">
      <c r="A163" s="666"/>
      <c r="B163" s="559" t="s">
        <v>109</v>
      </c>
      <c r="C163" s="669"/>
      <c r="D163" s="698" t="s">
        <v>615</v>
      </c>
      <c r="E163" s="666"/>
      <c r="F163" s="664"/>
      <c r="G163" s="461"/>
      <c r="H163" s="628"/>
      <c r="I163" s="629"/>
      <c r="J163" s="629"/>
      <c r="K163" s="629"/>
      <c r="L163" s="629"/>
      <c r="M163" s="629"/>
      <c r="N163" s="629"/>
      <c r="O163" s="629"/>
      <c r="P163" s="629"/>
      <c r="Q163" s="629"/>
      <c r="R163" s="509"/>
    </row>
    <row r="164" spans="1:18" s="104" customFormat="1" ht="33" customHeight="1">
      <c r="A164" s="666"/>
      <c r="B164" s="559" t="s">
        <v>599</v>
      </c>
      <c r="C164" s="669"/>
      <c r="D164" s="698"/>
      <c r="E164" s="666"/>
      <c r="F164" s="678"/>
      <c r="G164" s="466"/>
      <c r="H164" s="630"/>
      <c r="I164" s="630"/>
      <c r="J164" s="630"/>
      <c r="K164" s="630"/>
      <c r="L164" s="630"/>
      <c r="M164" s="630"/>
      <c r="N164" s="630"/>
      <c r="O164" s="630"/>
      <c r="P164" s="630"/>
      <c r="Q164" s="630"/>
      <c r="R164" s="510"/>
    </row>
    <row r="165" spans="1:18" s="104" customFormat="1" ht="42" customHeight="1" thickBot="1">
      <c r="A165" s="667"/>
      <c r="B165" s="560" t="s">
        <v>600</v>
      </c>
      <c r="C165" s="670"/>
      <c r="D165" s="695"/>
      <c r="E165" s="667"/>
      <c r="F165" s="679"/>
      <c r="G165" s="467"/>
      <c r="H165" s="631"/>
      <c r="I165" s="631"/>
      <c r="J165" s="631"/>
      <c r="K165" s="631"/>
      <c r="L165" s="631"/>
      <c r="M165" s="631"/>
      <c r="N165" s="631"/>
      <c r="O165" s="631"/>
      <c r="P165" s="631"/>
      <c r="Q165" s="631"/>
      <c r="R165" s="511"/>
    </row>
    <row r="166" spans="1:18" s="155" customFormat="1" ht="32.25" customHeight="1">
      <c r="A166" s="665">
        <v>25</v>
      </c>
      <c r="B166" s="702" t="s">
        <v>646</v>
      </c>
      <c r="C166" s="668" t="s">
        <v>422</v>
      </c>
      <c r="D166" s="561" t="s">
        <v>117</v>
      </c>
      <c r="E166" s="665" t="s">
        <v>450</v>
      </c>
      <c r="F166" s="102" t="s">
        <v>111</v>
      </c>
      <c r="G166" s="497">
        <f>R166*J5</f>
        <v>0</v>
      </c>
      <c r="H166" s="204">
        <v>0</v>
      </c>
      <c r="I166" s="110"/>
      <c r="J166" s="110"/>
      <c r="K166" s="110"/>
      <c r="L166" s="110"/>
      <c r="M166" s="110"/>
      <c r="N166" s="110"/>
      <c r="O166" s="110"/>
      <c r="P166" s="110"/>
      <c r="Q166" s="150"/>
      <c r="R166" s="383">
        <v>0.27</v>
      </c>
    </row>
    <row r="167" spans="1:18" s="155" customFormat="1" ht="32.25" customHeight="1">
      <c r="A167" s="666"/>
      <c r="B167" s="703"/>
      <c r="C167" s="669"/>
      <c r="D167" s="113"/>
      <c r="E167" s="666"/>
      <c r="F167" s="557" t="s">
        <v>112</v>
      </c>
      <c r="G167" s="468"/>
      <c r="H167" s="129"/>
      <c r="I167" s="113"/>
      <c r="J167" s="113"/>
      <c r="K167" s="113"/>
      <c r="L167" s="113"/>
      <c r="M167" s="113"/>
      <c r="N167" s="113"/>
      <c r="O167" s="113"/>
      <c r="P167" s="113"/>
      <c r="Q167" s="151"/>
      <c r="R167" s="381"/>
    </row>
    <row r="168" spans="1:18" s="155" customFormat="1" ht="33" customHeight="1" thickBot="1">
      <c r="A168" s="666"/>
      <c r="B168" s="703"/>
      <c r="C168" s="669"/>
      <c r="D168" s="562"/>
      <c r="E168" s="666"/>
      <c r="F168" s="125" t="s">
        <v>20</v>
      </c>
      <c r="G168" s="469"/>
      <c r="H168" s="152"/>
      <c r="I168" s="153"/>
      <c r="J168" s="153"/>
      <c r="K168" s="153"/>
      <c r="L168" s="153"/>
      <c r="M168" s="153"/>
      <c r="N168" s="153"/>
      <c r="O168" s="153"/>
      <c r="P168" s="153"/>
      <c r="Q168" s="154"/>
      <c r="R168" s="388"/>
    </row>
    <row r="169" spans="1:18" s="155" customFormat="1" ht="33" customHeight="1" thickBot="1">
      <c r="A169" s="667"/>
      <c r="B169" s="704"/>
      <c r="C169" s="670"/>
      <c r="D169" s="136"/>
      <c r="E169" s="667"/>
      <c r="F169" s="285"/>
      <c r="G169" s="467"/>
      <c r="H169" s="627"/>
      <c r="I169" s="627"/>
      <c r="J169" s="627"/>
      <c r="K169" s="627"/>
      <c r="L169" s="627"/>
      <c r="M169" s="627"/>
      <c r="N169" s="627"/>
      <c r="O169" s="627"/>
      <c r="P169" s="627"/>
      <c r="Q169" s="627"/>
      <c r="R169" s="511"/>
    </row>
    <row r="170" spans="1:18" s="155" customFormat="1" ht="32.25" customHeight="1">
      <c r="A170" s="665">
        <v>26</v>
      </c>
      <c r="B170" s="702" t="s">
        <v>646</v>
      </c>
      <c r="C170" s="668" t="s">
        <v>422</v>
      </c>
      <c r="D170" s="561" t="s">
        <v>454</v>
      </c>
      <c r="E170" s="665" t="s">
        <v>450</v>
      </c>
      <c r="F170" s="102" t="s">
        <v>111</v>
      </c>
      <c r="G170" s="497">
        <f>R170*J5</f>
        <v>0</v>
      </c>
      <c r="H170" s="204">
        <v>0</v>
      </c>
      <c r="I170" s="110"/>
      <c r="J170" s="110"/>
      <c r="K170" s="110"/>
      <c r="L170" s="110"/>
      <c r="M170" s="110"/>
      <c r="N170" s="110"/>
      <c r="O170" s="110"/>
      <c r="P170" s="110"/>
      <c r="Q170" s="150"/>
      <c r="R170" s="383">
        <v>0.27</v>
      </c>
    </row>
    <row r="171" spans="1:18" s="155" customFormat="1" ht="32.25" customHeight="1">
      <c r="A171" s="666"/>
      <c r="B171" s="703"/>
      <c r="C171" s="669"/>
      <c r="D171" s="113"/>
      <c r="E171" s="666"/>
      <c r="F171" s="557" t="s">
        <v>112</v>
      </c>
      <c r="G171" s="468"/>
      <c r="H171" s="129"/>
      <c r="I171" s="113"/>
      <c r="J171" s="113"/>
      <c r="K171" s="113"/>
      <c r="L171" s="113"/>
      <c r="M171" s="113"/>
      <c r="N171" s="113"/>
      <c r="O171" s="113"/>
      <c r="P171" s="113"/>
      <c r="Q171" s="151"/>
      <c r="R171" s="381"/>
    </row>
    <row r="172" spans="1:18" s="155" customFormat="1" ht="33" customHeight="1" thickBot="1">
      <c r="A172" s="666"/>
      <c r="B172" s="703"/>
      <c r="C172" s="669"/>
      <c r="D172" s="562"/>
      <c r="E172" s="666"/>
      <c r="F172" s="125" t="s">
        <v>20</v>
      </c>
      <c r="G172" s="469"/>
      <c r="H172" s="152"/>
      <c r="I172" s="153"/>
      <c r="J172" s="153"/>
      <c r="K172" s="153"/>
      <c r="L172" s="153"/>
      <c r="M172" s="153"/>
      <c r="N172" s="153"/>
      <c r="O172" s="153"/>
      <c r="P172" s="153"/>
      <c r="Q172" s="154"/>
      <c r="R172" s="388"/>
    </row>
    <row r="173" spans="1:18" s="155" customFormat="1" ht="33" customHeight="1" thickBot="1">
      <c r="A173" s="667"/>
      <c r="B173" s="704"/>
      <c r="C173" s="670"/>
      <c r="D173" s="136"/>
      <c r="E173" s="667"/>
      <c r="F173" s="285"/>
      <c r="G173" s="467"/>
      <c r="H173" s="627"/>
      <c r="I173" s="627"/>
      <c r="J173" s="627"/>
      <c r="K173" s="627"/>
      <c r="L173" s="627"/>
      <c r="M173" s="627"/>
      <c r="N173" s="627"/>
      <c r="O173" s="627"/>
      <c r="P173" s="627"/>
      <c r="Q173" s="627"/>
      <c r="R173" s="511"/>
    </row>
    <row r="174" spans="1:18" s="155" customFormat="1" ht="32.25" customHeight="1">
      <c r="A174" s="665">
        <v>27</v>
      </c>
      <c r="B174" s="702" t="s">
        <v>646</v>
      </c>
      <c r="C174" s="668" t="s">
        <v>422</v>
      </c>
      <c r="D174" s="561" t="s">
        <v>113</v>
      </c>
      <c r="E174" s="665" t="s">
        <v>450</v>
      </c>
      <c r="F174" s="102" t="s">
        <v>111</v>
      </c>
      <c r="G174" s="497">
        <f>R174*J5</f>
        <v>0</v>
      </c>
      <c r="H174" s="204">
        <v>0</v>
      </c>
      <c r="I174" s="110"/>
      <c r="J174" s="110"/>
      <c r="K174" s="110"/>
      <c r="L174" s="110"/>
      <c r="M174" s="110"/>
      <c r="N174" s="110"/>
      <c r="O174" s="110"/>
      <c r="P174" s="110"/>
      <c r="Q174" s="150"/>
      <c r="R174" s="383">
        <v>0.28000000000000003</v>
      </c>
    </row>
    <row r="175" spans="1:18" s="155" customFormat="1" ht="32.25" customHeight="1">
      <c r="A175" s="666"/>
      <c r="B175" s="703"/>
      <c r="C175" s="669"/>
      <c r="D175" s="113"/>
      <c r="E175" s="666"/>
      <c r="F175" s="557" t="s">
        <v>112</v>
      </c>
      <c r="G175" s="468"/>
      <c r="H175" s="129"/>
      <c r="I175" s="113"/>
      <c r="J175" s="113"/>
      <c r="K175" s="113"/>
      <c r="L175" s="113"/>
      <c r="M175" s="113"/>
      <c r="N175" s="113"/>
      <c r="O175" s="113"/>
      <c r="P175" s="113"/>
      <c r="Q175" s="151"/>
      <c r="R175" s="381"/>
    </row>
    <row r="176" spans="1:18" s="155" customFormat="1" ht="33" customHeight="1" thickBot="1">
      <c r="A176" s="666"/>
      <c r="B176" s="703"/>
      <c r="C176" s="669"/>
      <c r="D176" s="562"/>
      <c r="E176" s="666"/>
      <c r="F176" s="125" t="s">
        <v>20</v>
      </c>
      <c r="G176" s="469"/>
      <c r="H176" s="152"/>
      <c r="I176" s="153"/>
      <c r="J176" s="153"/>
      <c r="K176" s="153"/>
      <c r="L176" s="153"/>
      <c r="M176" s="153"/>
      <c r="N176" s="153"/>
      <c r="O176" s="153"/>
      <c r="P176" s="153"/>
      <c r="Q176" s="154"/>
      <c r="R176" s="388"/>
    </row>
    <row r="177" spans="1:18" s="155" customFormat="1" ht="33" customHeight="1" thickBot="1">
      <c r="A177" s="667"/>
      <c r="B177" s="704"/>
      <c r="C177" s="670"/>
      <c r="D177" s="136"/>
      <c r="E177" s="667"/>
      <c r="F177" s="285"/>
      <c r="G177" s="467"/>
      <c r="H177" s="627"/>
      <c r="I177" s="627"/>
      <c r="J177" s="627"/>
      <c r="K177" s="627"/>
      <c r="L177" s="627"/>
      <c r="M177" s="627"/>
      <c r="N177" s="627"/>
      <c r="O177" s="627"/>
      <c r="P177" s="627"/>
      <c r="Q177" s="627"/>
      <c r="R177" s="511"/>
    </row>
    <row r="178" spans="1:18" s="155" customFormat="1" ht="32.25" customHeight="1">
      <c r="A178" s="665">
        <v>28</v>
      </c>
      <c r="B178" s="702" t="s">
        <v>421</v>
      </c>
      <c r="C178" s="668" t="s">
        <v>422</v>
      </c>
      <c r="D178" s="561" t="s">
        <v>98</v>
      </c>
      <c r="E178" s="665" t="s">
        <v>450</v>
      </c>
      <c r="F178" s="102" t="s">
        <v>111</v>
      </c>
      <c r="G178" s="497">
        <f>R178*J5</f>
        <v>0</v>
      </c>
      <c r="H178" s="204">
        <v>0</v>
      </c>
      <c r="I178" s="110"/>
      <c r="J178" s="110"/>
      <c r="K178" s="110"/>
      <c r="L178" s="110"/>
      <c r="M178" s="110"/>
      <c r="N178" s="110"/>
      <c r="O178" s="110"/>
      <c r="P178" s="110"/>
      <c r="Q178" s="150"/>
      <c r="R178" s="383">
        <v>0.28000000000000003</v>
      </c>
    </row>
    <row r="179" spans="1:18" s="155" customFormat="1" ht="32.25" customHeight="1">
      <c r="A179" s="666"/>
      <c r="B179" s="703"/>
      <c r="C179" s="669"/>
      <c r="D179" s="113"/>
      <c r="E179" s="666"/>
      <c r="F179" s="557" t="s">
        <v>112</v>
      </c>
      <c r="G179" s="468"/>
      <c r="H179" s="129"/>
      <c r="I179" s="113"/>
      <c r="J179" s="113"/>
      <c r="K179" s="113"/>
      <c r="L179" s="113"/>
      <c r="M179" s="113"/>
      <c r="N179" s="113"/>
      <c r="O179" s="113"/>
      <c r="P179" s="113"/>
      <c r="Q179" s="151"/>
      <c r="R179" s="381"/>
    </row>
    <row r="180" spans="1:18" s="155" customFormat="1" ht="33" customHeight="1" thickBot="1">
      <c r="A180" s="666"/>
      <c r="B180" s="703"/>
      <c r="C180" s="669"/>
      <c r="D180" s="562"/>
      <c r="E180" s="666"/>
      <c r="F180" s="125" t="s">
        <v>20</v>
      </c>
      <c r="G180" s="469"/>
      <c r="H180" s="152"/>
      <c r="I180" s="153"/>
      <c r="J180" s="153"/>
      <c r="K180" s="153"/>
      <c r="L180" s="153"/>
      <c r="M180" s="153"/>
      <c r="N180" s="153"/>
      <c r="O180" s="153"/>
      <c r="P180" s="153"/>
      <c r="Q180" s="154"/>
      <c r="R180" s="388"/>
    </row>
    <row r="181" spans="1:18" s="155" customFormat="1" ht="33" customHeight="1" thickBot="1">
      <c r="A181" s="667"/>
      <c r="B181" s="704"/>
      <c r="C181" s="670"/>
      <c r="D181" s="136"/>
      <c r="E181" s="667"/>
      <c r="F181" s="285"/>
      <c r="G181" s="467"/>
      <c r="H181" s="627"/>
      <c r="I181" s="627"/>
      <c r="J181" s="627"/>
      <c r="K181" s="627"/>
      <c r="L181" s="627"/>
      <c r="M181" s="627"/>
      <c r="N181" s="627"/>
      <c r="O181" s="627"/>
      <c r="P181" s="627"/>
      <c r="Q181" s="627"/>
      <c r="R181" s="511"/>
    </row>
    <row r="182" spans="1:18" s="155" customFormat="1" ht="32.25" customHeight="1">
      <c r="A182" s="665">
        <v>29</v>
      </c>
      <c r="B182" s="702" t="s">
        <v>646</v>
      </c>
      <c r="C182" s="668" t="s">
        <v>647</v>
      </c>
      <c r="D182" s="561" t="s">
        <v>454</v>
      </c>
      <c r="E182" s="665" t="s">
        <v>450</v>
      </c>
      <c r="F182" s="102" t="s">
        <v>111</v>
      </c>
      <c r="G182" s="497">
        <f>R182*J5</f>
        <v>0</v>
      </c>
      <c r="H182" s="204">
        <v>0</v>
      </c>
      <c r="I182" s="110"/>
      <c r="J182" s="110"/>
      <c r="K182" s="110"/>
      <c r="L182" s="110"/>
      <c r="M182" s="110"/>
      <c r="N182" s="110"/>
      <c r="O182" s="110"/>
      <c r="P182" s="110"/>
      <c r="Q182" s="150"/>
      <c r="R182" s="383">
        <v>0.34</v>
      </c>
    </row>
    <row r="183" spans="1:18" s="155" customFormat="1" ht="32.25" customHeight="1">
      <c r="A183" s="666"/>
      <c r="B183" s="703"/>
      <c r="C183" s="669"/>
      <c r="D183" s="113"/>
      <c r="E183" s="666"/>
      <c r="F183" s="557" t="s">
        <v>112</v>
      </c>
      <c r="G183" s="468"/>
      <c r="H183" s="129"/>
      <c r="I183" s="113"/>
      <c r="J183" s="113"/>
      <c r="K183" s="113"/>
      <c r="L183" s="113"/>
      <c r="M183" s="113"/>
      <c r="N183" s="113"/>
      <c r="O183" s="113"/>
      <c r="P183" s="113"/>
      <c r="Q183" s="151"/>
      <c r="R183" s="381"/>
    </row>
    <row r="184" spans="1:18" s="155" customFormat="1" ht="33" customHeight="1" thickBot="1">
      <c r="A184" s="666"/>
      <c r="B184" s="703"/>
      <c r="C184" s="669"/>
      <c r="D184" s="562"/>
      <c r="E184" s="666"/>
      <c r="F184" s="125" t="s">
        <v>20</v>
      </c>
      <c r="G184" s="469"/>
      <c r="H184" s="152"/>
      <c r="I184" s="153"/>
      <c r="J184" s="153"/>
      <c r="K184" s="153"/>
      <c r="L184" s="153"/>
      <c r="M184" s="153"/>
      <c r="N184" s="153"/>
      <c r="O184" s="153"/>
      <c r="P184" s="153"/>
      <c r="Q184" s="154"/>
      <c r="R184" s="388"/>
    </row>
    <row r="185" spans="1:18" s="155" customFormat="1" ht="33" customHeight="1" thickBot="1">
      <c r="A185" s="667"/>
      <c r="B185" s="704"/>
      <c r="C185" s="670"/>
      <c r="D185" s="136"/>
      <c r="E185" s="667"/>
      <c r="F185" s="285"/>
      <c r="G185" s="467"/>
      <c r="H185" s="627"/>
      <c r="I185" s="627"/>
      <c r="J185" s="627"/>
      <c r="K185" s="627"/>
      <c r="L185" s="627"/>
      <c r="M185" s="627"/>
      <c r="N185" s="627"/>
      <c r="O185" s="627"/>
      <c r="P185" s="627"/>
      <c r="Q185" s="627"/>
      <c r="R185" s="511"/>
    </row>
    <row r="186" spans="1:18" s="155" customFormat="1" ht="32.25" customHeight="1">
      <c r="A186" s="665">
        <v>30</v>
      </c>
      <c r="B186" s="702" t="s">
        <v>646</v>
      </c>
      <c r="C186" s="668" t="s">
        <v>647</v>
      </c>
      <c r="D186" s="561" t="s">
        <v>98</v>
      </c>
      <c r="E186" s="665" t="s">
        <v>450</v>
      </c>
      <c r="F186" s="102" t="s">
        <v>111</v>
      </c>
      <c r="G186" s="456">
        <f>R186*J5</f>
        <v>0</v>
      </c>
      <c r="H186" s="204">
        <v>0</v>
      </c>
      <c r="I186" s="110"/>
      <c r="J186" s="110"/>
      <c r="K186" s="110"/>
      <c r="L186" s="110"/>
      <c r="M186" s="110"/>
      <c r="N186" s="110"/>
      <c r="O186" s="110"/>
      <c r="P186" s="110"/>
      <c r="Q186" s="150"/>
      <c r="R186" s="383">
        <v>0.34</v>
      </c>
    </row>
    <row r="187" spans="1:18" s="155" customFormat="1" ht="32.25" customHeight="1">
      <c r="A187" s="666"/>
      <c r="B187" s="703"/>
      <c r="C187" s="669"/>
      <c r="D187" s="113"/>
      <c r="E187" s="666"/>
      <c r="F187" s="557" t="s">
        <v>112</v>
      </c>
      <c r="G187" s="468"/>
      <c r="H187" s="129"/>
      <c r="I187" s="113"/>
      <c r="J187" s="113"/>
      <c r="K187" s="113"/>
      <c r="L187" s="113"/>
      <c r="M187" s="113"/>
      <c r="N187" s="113"/>
      <c r="O187" s="113"/>
      <c r="P187" s="113"/>
      <c r="Q187" s="151"/>
      <c r="R187" s="381"/>
    </row>
    <row r="188" spans="1:18" s="155" customFormat="1" ht="33" customHeight="1" thickBot="1">
      <c r="A188" s="666"/>
      <c r="B188" s="703"/>
      <c r="C188" s="669"/>
      <c r="D188" s="562"/>
      <c r="E188" s="666"/>
      <c r="F188" s="125" t="s">
        <v>20</v>
      </c>
      <c r="G188" s="469"/>
      <c r="H188" s="152"/>
      <c r="I188" s="153"/>
      <c r="J188" s="153"/>
      <c r="K188" s="153"/>
      <c r="L188" s="153"/>
      <c r="M188" s="153"/>
      <c r="N188" s="153"/>
      <c r="O188" s="153"/>
      <c r="P188" s="153"/>
      <c r="Q188" s="154"/>
      <c r="R188" s="388"/>
    </row>
    <row r="189" spans="1:18" s="155" customFormat="1" ht="33" customHeight="1" thickBot="1">
      <c r="A189" s="667"/>
      <c r="B189" s="704"/>
      <c r="C189" s="670"/>
      <c r="D189" s="136"/>
      <c r="E189" s="667"/>
      <c r="F189" s="285"/>
      <c r="G189" s="467"/>
      <c r="H189" s="627"/>
      <c r="I189" s="627"/>
      <c r="J189" s="627"/>
      <c r="K189" s="627"/>
      <c r="L189" s="627"/>
      <c r="M189" s="627"/>
      <c r="N189" s="627"/>
      <c r="O189" s="627"/>
      <c r="P189" s="627"/>
      <c r="Q189" s="627"/>
      <c r="R189" s="511"/>
    </row>
    <row r="190" spans="1:18" s="104" customFormat="1" ht="33" customHeight="1">
      <c r="A190" s="665">
        <v>31</v>
      </c>
      <c r="B190" s="702" t="s">
        <v>663</v>
      </c>
      <c r="C190" s="668" t="s">
        <v>115</v>
      </c>
      <c r="D190" s="561" t="s">
        <v>117</v>
      </c>
      <c r="E190" s="645" t="s">
        <v>17</v>
      </c>
      <c r="F190" s="102" t="s">
        <v>111</v>
      </c>
      <c r="G190" s="456">
        <f>R190*J5</f>
        <v>0</v>
      </c>
      <c r="H190" s="109"/>
      <c r="I190" s="109"/>
      <c r="J190" s="103">
        <v>0</v>
      </c>
      <c r="K190" s="103"/>
      <c r="L190" s="103"/>
      <c r="M190" s="103"/>
      <c r="N190" s="103"/>
      <c r="O190" s="103"/>
      <c r="P190" s="103"/>
      <c r="Q190" s="156"/>
      <c r="R190" s="376">
        <v>0.16</v>
      </c>
    </row>
    <row r="191" spans="1:18" s="104" customFormat="1" ht="33" customHeight="1">
      <c r="A191" s="666"/>
      <c r="B191" s="703"/>
      <c r="C191" s="669"/>
      <c r="D191" s="105"/>
      <c r="E191" s="646"/>
      <c r="F191" s="557" t="s">
        <v>112</v>
      </c>
      <c r="G191" s="468"/>
      <c r="H191" s="112"/>
      <c r="I191" s="112"/>
      <c r="J191" s="106"/>
      <c r="K191" s="106"/>
      <c r="L191" s="106"/>
      <c r="M191" s="106"/>
      <c r="N191" s="106"/>
      <c r="O191" s="106"/>
      <c r="P191" s="106"/>
      <c r="Q191" s="157"/>
      <c r="R191" s="377"/>
    </row>
    <row r="192" spans="1:18" s="104" customFormat="1" ht="33" customHeight="1" thickBot="1">
      <c r="A192" s="666"/>
      <c r="B192" s="703"/>
      <c r="C192" s="669"/>
      <c r="D192" s="562"/>
      <c r="E192" s="646"/>
      <c r="F192" s="107" t="s">
        <v>20</v>
      </c>
      <c r="G192" s="497"/>
      <c r="H192" s="126"/>
      <c r="I192" s="114"/>
      <c r="J192" s="114"/>
      <c r="K192" s="114"/>
      <c r="L192" s="114"/>
      <c r="M192" s="114"/>
      <c r="N192" s="114"/>
      <c r="O192" s="114"/>
      <c r="P192" s="114"/>
      <c r="Q192" s="158"/>
      <c r="R192" s="379"/>
    </row>
    <row r="193" spans="1:18" s="104" customFormat="1" ht="102.6" customHeight="1" thickBot="1">
      <c r="A193" s="667"/>
      <c r="B193" s="704"/>
      <c r="C193" s="670"/>
      <c r="D193" s="144"/>
      <c r="E193" s="647"/>
      <c r="F193" s="159"/>
      <c r="G193" s="473"/>
      <c r="H193" s="627"/>
      <c r="I193" s="627"/>
      <c r="J193" s="627"/>
      <c r="K193" s="627"/>
      <c r="L193" s="627"/>
      <c r="M193" s="627"/>
      <c r="N193" s="627"/>
      <c r="O193" s="627"/>
      <c r="P193" s="627"/>
      <c r="Q193" s="627"/>
      <c r="R193" s="159"/>
    </row>
    <row r="194" spans="1:18" s="104" customFormat="1" ht="33" customHeight="1">
      <c r="A194" s="665">
        <v>32</v>
      </c>
      <c r="B194" s="702" t="s">
        <v>601</v>
      </c>
      <c r="C194" s="668" t="s">
        <v>115</v>
      </c>
      <c r="D194" s="561" t="s">
        <v>454</v>
      </c>
      <c r="E194" s="645" t="s">
        <v>17</v>
      </c>
      <c r="F194" s="102" t="s">
        <v>111</v>
      </c>
      <c r="G194" s="456">
        <f>R194*J5</f>
        <v>0</v>
      </c>
      <c r="H194" s="109"/>
      <c r="I194" s="109"/>
      <c r="J194" s="103">
        <v>0</v>
      </c>
      <c r="K194" s="103"/>
      <c r="L194" s="103"/>
      <c r="M194" s="103"/>
      <c r="N194" s="103"/>
      <c r="O194" s="103"/>
      <c r="P194" s="103"/>
      <c r="Q194" s="156"/>
      <c r="R194" s="376">
        <v>0.15</v>
      </c>
    </row>
    <row r="195" spans="1:18" s="104" customFormat="1" ht="33" customHeight="1">
      <c r="A195" s="666"/>
      <c r="B195" s="703"/>
      <c r="C195" s="669"/>
      <c r="D195" s="105"/>
      <c r="E195" s="646"/>
      <c r="F195" s="557" t="s">
        <v>112</v>
      </c>
      <c r="G195" s="468"/>
      <c r="H195" s="112"/>
      <c r="I195" s="112"/>
      <c r="J195" s="106"/>
      <c r="K195" s="106"/>
      <c r="L195" s="106"/>
      <c r="M195" s="106"/>
      <c r="N195" s="106"/>
      <c r="O195" s="106"/>
      <c r="P195" s="106"/>
      <c r="Q195" s="157"/>
      <c r="R195" s="377"/>
    </row>
    <row r="196" spans="1:18" s="104" customFormat="1" ht="33" customHeight="1" thickBot="1">
      <c r="A196" s="666"/>
      <c r="B196" s="703"/>
      <c r="C196" s="669"/>
      <c r="D196" s="562"/>
      <c r="E196" s="646"/>
      <c r="F196" s="107" t="s">
        <v>20</v>
      </c>
      <c r="G196" s="497"/>
      <c r="H196" s="126"/>
      <c r="I196" s="114"/>
      <c r="J196" s="114"/>
      <c r="K196" s="114"/>
      <c r="L196" s="114"/>
      <c r="M196" s="114"/>
      <c r="N196" s="114"/>
      <c r="O196" s="114"/>
      <c r="P196" s="114"/>
      <c r="Q196" s="158"/>
      <c r="R196" s="379"/>
    </row>
    <row r="197" spans="1:18" s="104" customFormat="1" ht="141.75" customHeight="1" thickBot="1">
      <c r="A197" s="667"/>
      <c r="B197" s="704"/>
      <c r="C197" s="670"/>
      <c r="D197" s="144"/>
      <c r="E197" s="647"/>
      <c r="F197" s="159"/>
      <c r="G197" s="473"/>
      <c r="H197" s="627"/>
      <c r="I197" s="627"/>
      <c r="J197" s="627"/>
      <c r="K197" s="627"/>
      <c r="L197" s="627"/>
      <c r="M197" s="627"/>
      <c r="N197" s="627"/>
      <c r="O197" s="627"/>
      <c r="P197" s="627"/>
      <c r="Q197" s="627"/>
      <c r="R197" s="159"/>
    </row>
    <row r="198" spans="1:18" s="104" customFormat="1" ht="33" customHeight="1">
      <c r="A198" s="665">
        <v>33</v>
      </c>
      <c r="B198" s="702" t="s">
        <v>664</v>
      </c>
      <c r="C198" s="668" t="s">
        <v>115</v>
      </c>
      <c r="D198" s="561" t="s">
        <v>98</v>
      </c>
      <c r="E198" s="645" t="s">
        <v>17</v>
      </c>
      <c r="F198" s="102" t="s">
        <v>111</v>
      </c>
      <c r="G198" s="456">
        <f>R198*J5</f>
        <v>0</v>
      </c>
      <c r="H198" s="109"/>
      <c r="I198" s="109"/>
      <c r="J198" s="103">
        <v>0</v>
      </c>
      <c r="K198" s="103"/>
      <c r="L198" s="103"/>
      <c r="M198" s="103"/>
      <c r="N198" s="103"/>
      <c r="O198" s="103"/>
      <c r="P198" s="103"/>
      <c r="Q198" s="156"/>
      <c r="R198" s="376">
        <v>0.15</v>
      </c>
    </row>
    <row r="199" spans="1:18" s="104" customFormat="1" ht="33" customHeight="1">
      <c r="A199" s="666"/>
      <c r="B199" s="703"/>
      <c r="C199" s="669"/>
      <c r="D199" s="105"/>
      <c r="E199" s="646"/>
      <c r="F199" s="557" t="s">
        <v>112</v>
      </c>
      <c r="G199" s="468"/>
      <c r="H199" s="112"/>
      <c r="I199" s="112"/>
      <c r="J199" s="106"/>
      <c r="K199" s="106"/>
      <c r="L199" s="106"/>
      <c r="M199" s="106"/>
      <c r="N199" s="106"/>
      <c r="O199" s="106"/>
      <c r="P199" s="106"/>
      <c r="Q199" s="157"/>
      <c r="R199" s="377"/>
    </row>
    <row r="200" spans="1:18" s="104" customFormat="1" ht="33" customHeight="1" thickBot="1">
      <c r="A200" s="666"/>
      <c r="B200" s="703"/>
      <c r="C200" s="669"/>
      <c r="D200" s="562"/>
      <c r="E200" s="646"/>
      <c r="F200" s="107" t="s">
        <v>20</v>
      </c>
      <c r="G200" s="497"/>
      <c r="H200" s="126"/>
      <c r="I200" s="114"/>
      <c r="J200" s="114"/>
      <c r="K200" s="114"/>
      <c r="L200" s="114"/>
      <c r="M200" s="114"/>
      <c r="N200" s="114"/>
      <c r="O200" s="114"/>
      <c r="P200" s="114"/>
      <c r="Q200" s="158"/>
      <c r="R200" s="379"/>
    </row>
    <row r="201" spans="1:18" s="104" customFormat="1" ht="102.6" customHeight="1" thickBot="1">
      <c r="A201" s="667"/>
      <c r="B201" s="704"/>
      <c r="C201" s="670"/>
      <c r="D201" s="144"/>
      <c r="E201" s="647"/>
      <c r="F201" s="159"/>
      <c r="G201" s="473"/>
      <c r="H201" s="627"/>
      <c r="I201" s="627"/>
      <c r="J201" s="627"/>
      <c r="K201" s="627"/>
      <c r="L201" s="627"/>
      <c r="M201" s="627"/>
      <c r="N201" s="627"/>
      <c r="O201" s="627"/>
      <c r="P201" s="627"/>
      <c r="Q201" s="627"/>
      <c r="R201" s="159"/>
    </row>
    <row r="202" spans="1:18" s="104" customFormat="1" ht="33" customHeight="1">
      <c r="A202" s="665">
        <v>34</v>
      </c>
      <c r="B202" s="702" t="s">
        <v>663</v>
      </c>
      <c r="C202" s="668" t="s">
        <v>115</v>
      </c>
      <c r="D202" s="561" t="s">
        <v>407</v>
      </c>
      <c r="E202" s="645" t="s">
        <v>17</v>
      </c>
      <c r="F202" s="102" t="s">
        <v>111</v>
      </c>
      <c r="G202" s="456">
        <f>R202*J5</f>
        <v>0</v>
      </c>
      <c r="H202" s="109"/>
      <c r="I202" s="109"/>
      <c r="J202" s="103">
        <v>0</v>
      </c>
      <c r="K202" s="103"/>
      <c r="L202" s="103"/>
      <c r="M202" s="103"/>
      <c r="N202" s="103"/>
      <c r="O202" s="103"/>
      <c r="P202" s="103"/>
      <c r="Q202" s="156"/>
      <c r="R202" s="376">
        <v>0.3</v>
      </c>
    </row>
    <row r="203" spans="1:18" s="104" customFormat="1" ht="33" customHeight="1">
      <c r="A203" s="666"/>
      <c r="B203" s="703"/>
      <c r="C203" s="669"/>
      <c r="D203" s="105"/>
      <c r="E203" s="646"/>
      <c r="F203" s="557" t="s">
        <v>112</v>
      </c>
      <c r="G203" s="468"/>
      <c r="H203" s="112"/>
      <c r="I203" s="112"/>
      <c r="J203" s="106"/>
      <c r="K203" s="106"/>
      <c r="L203" s="106"/>
      <c r="M203" s="106"/>
      <c r="N203" s="106"/>
      <c r="O203" s="106"/>
      <c r="P203" s="106"/>
      <c r="Q203" s="157"/>
      <c r="R203" s="377"/>
    </row>
    <row r="204" spans="1:18" s="104" customFormat="1" ht="33" customHeight="1" thickBot="1">
      <c r="A204" s="666"/>
      <c r="B204" s="703"/>
      <c r="C204" s="669"/>
      <c r="D204" s="562"/>
      <c r="E204" s="646"/>
      <c r="F204" s="107" t="s">
        <v>20</v>
      </c>
      <c r="G204" s="497"/>
      <c r="H204" s="126"/>
      <c r="I204" s="114"/>
      <c r="J204" s="114"/>
      <c r="K204" s="114"/>
      <c r="L204" s="114"/>
      <c r="M204" s="114"/>
      <c r="N204" s="114"/>
      <c r="O204" s="114"/>
      <c r="P204" s="114"/>
      <c r="Q204" s="158"/>
      <c r="R204" s="379"/>
    </row>
    <row r="205" spans="1:18" s="104" customFormat="1" ht="102.6" customHeight="1" thickBot="1">
      <c r="A205" s="667"/>
      <c r="B205" s="704"/>
      <c r="C205" s="670"/>
      <c r="D205" s="144"/>
      <c r="E205" s="647"/>
      <c r="F205" s="159"/>
      <c r="G205" s="473"/>
      <c r="H205" s="627"/>
      <c r="I205" s="627"/>
      <c r="J205" s="627"/>
      <c r="K205" s="627"/>
      <c r="L205" s="627"/>
      <c r="M205" s="627"/>
      <c r="N205" s="627"/>
      <c r="O205" s="627"/>
      <c r="P205" s="627"/>
      <c r="Q205" s="627"/>
      <c r="R205" s="159"/>
    </row>
    <row r="206" spans="1:18" s="104" customFormat="1" ht="33" customHeight="1">
      <c r="A206" s="665">
        <v>35</v>
      </c>
      <c r="B206" s="709" t="s">
        <v>602</v>
      </c>
      <c r="C206" s="668" t="s">
        <v>116</v>
      </c>
      <c r="D206" s="561" t="s">
        <v>117</v>
      </c>
      <c r="E206" s="645" t="s">
        <v>17</v>
      </c>
      <c r="F206" s="102" t="s">
        <v>111</v>
      </c>
      <c r="G206" s="458">
        <f>R206*J5</f>
        <v>0</v>
      </c>
      <c r="H206" s="109">
        <v>0</v>
      </c>
      <c r="I206" s="103"/>
      <c r="J206" s="103"/>
      <c r="K206" s="103"/>
      <c r="L206" s="103"/>
      <c r="M206" s="103"/>
      <c r="N206" s="103"/>
      <c r="O206" s="103"/>
      <c r="P206" s="103"/>
      <c r="Q206" s="156"/>
      <c r="R206" s="376">
        <v>0.62</v>
      </c>
    </row>
    <row r="207" spans="1:18" s="104" customFormat="1" ht="33" customHeight="1">
      <c r="A207" s="666"/>
      <c r="B207" s="710"/>
      <c r="C207" s="669"/>
      <c r="D207" s="117"/>
      <c r="E207" s="646"/>
      <c r="F207" s="557" t="s">
        <v>112</v>
      </c>
      <c r="G207" s="468"/>
      <c r="H207" s="129"/>
      <c r="I207" s="113"/>
      <c r="J207" s="113"/>
      <c r="K207" s="113"/>
      <c r="L207" s="113"/>
      <c r="M207" s="113"/>
      <c r="N207" s="113"/>
      <c r="O207" s="113"/>
      <c r="P207" s="113"/>
      <c r="Q207" s="151"/>
      <c r="R207" s="381"/>
    </row>
    <row r="208" spans="1:18" s="104" customFormat="1" ht="33" customHeight="1" thickBot="1">
      <c r="A208" s="666"/>
      <c r="B208" s="710"/>
      <c r="C208" s="669"/>
      <c r="D208" s="562"/>
      <c r="E208" s="646"/>
      <c r="F208" s="107" t="s">
        <v>20</v>
      </c>
      <c r="G208" s="463"/>
      <c r="H208" s="126"/>
      <c r="I208" s="114"/>
      <c r="J208" s="114"/>
      <c r="K208" s="114"/>
      <c r="L208" s="114"/>
      <c r="M208" s="114"/>
      <c r="N208" s="114"/>
      <c r="O208" s="114"/>
      <c r="P208" s="114"/>
      <c r="Q208" s="158"/>
      <c r="R208" s="379"/>
    </row>
    <row r="209" spans="1:18" s="104" customFormat="1" ht="33" customHeight="1" thickBot="1">
      <c r="A209" s="667"/>
      <c r="B209" s="711"/>
      <c r="C209" s="670"/>
      <c r="D209" s="144"/>
      <c r="E209" s="647"/>
      <c r="F209" s="160"/>
      <c r="G209" s="474"/>
      <c r="H209" s="627"/>
      <c r="I209" s="627"/>
      <c r="J209" s="627"/>
      <c r="K209" s="627"/>
      <c r="L209" s="627"/>
      <c r="M209" s="627"/>
      <c r="N209" s="627"/>
      <c r="O209" s="627"/>
      <c r="P209" s="627"/>
      <c r="Q209" s="627"/>
      <c r="R209" s="160"/>
    </row>
    <row r="210" spans="1:18" s="104" customFormat="1" ht="33" customHeight="1">
      <c r="A210" s="665">
        <v>36</v>
      </c>
      <c r="B210" s="709" t="s">
        <v>603</v>
      </c>
      <c r="C210" s="668" t="s">
        <v>116</v>
      </c>
      <c r="D210" s="161" t="s">
        <v>408</v>
      </c>
      <c r="E210" s="645" t="s">
        <v>17</v>
      </c>
      <c r="F210" s="102" t="s">
        <v>111</v>
      </c>
      <c r="G210" s="458">
        <f>R210*J5</f>
        <v>0</v>
      </c>
      <c r="H210" s="109">
        <v>0</v>
      </c>
      <c r="I210" s="103"/>
      <c r="J210" s="103"/>
      <c r="K210" s="103"/>
      <c r="L210" s="103"/>
      <c r="M210" s="103"/>
      <c r="N210" s="103"/>
      <c r="O210" s="103"/>
      <c r="P210" s="103"/>
      <c r="Q210" s="156"/>
      <c r="R210" s="376">
        <v>0.3</v>
      </c>
    </row>
    <row r="211" spans="1:18" s="104" customFormat="1" ht="33" customHeight="1">
      <c r="A211" s="666"/>
      <c r="B211" s="710"/>
      <c r="C211" s="669"/>
      <c r="D211" s="162"/>
      <c r="E211" s="646"/>
      <c r="F211" s="557" t="s">
        <v>112</v>
      </c>
      <c r="G211" s="468"/>
      <c r="H211" s="129"/>
      <c r="I211" s="113"/>
      <c r="J211" s="113"/>
      <c r="K211" s="113"/>
      <c r="L211" s="113"/>
      <c r="M211" s="113"/>
      <c r="N211" s="113"/>
      <c r="O211" s="113"/>
      <c r="P211" s="113"/>
      <c r="Q211" s="151"/>
      <c r="R211" s="381"/>
    </row>
    <row r="212" spans="1:18" s="104" customFormat="1" ht="33" customHeight="1" thickBot="1">
      <c r="A212" s="666"/>
      <c r="B212" s="710"/>
      <c r="C212" s="669"/>
      <c r="D212" s="554"/>
      <c r="E212" s="646"/>
      <c r="F212" s="107" t="s">
        <v>20</v>
      </c>
      <c r="G212" s="463"/>
      <c r="H212" s="126"/>
      <c r="I212" s="114"/>
      <c r="J212" s="114"/>
      <c r="K212" s="114"/>
      <c r="L212" s="114"/>
      <c r="M212" s="114"/>
      <c r="N212" s="114"/>
      <c r="O212" s="114"/>
      <c r="P212" s="114"/>
      <c r="Q212" s="158"/>
      <c r="R212" s="379"/>
    </row>
    <row r="213" spans="1:18" s="104" customFormat="1" ht="155.44999999999999" customHeight="1" thickBot="1">
      <c r="A213" s="667"/>
      <c r="B213" s="711"/>
      <c r="C213" s="670"/>
      <c r="D213" s="163"/>
      <c r="E213" s="647"/>
      <c r="F213" s="132"/>
      <c r="G213" s="470"/>
      <c r="H213" s="635"/>
      <c r="I213" s="635"/>
      <c r="J213" s="635"/>
      <c r="K213" s="635"/>
      <c r="L213" s="635"/>
      <c r="M213" s="635"/>
      <c r="N213" s="635"/>
      <c r="O213" s="635"/>
      <c r="P213" s="635"/>
      <c r="Q213" s="635"/>
      <c r="R213" s="558"/>
    </row>
    <row r="214" spans="1:18" s="104" customFormat="1" ht="33" customHeight="1">
      <c r="A214" s="666">
        <v>37</v>
      </c>
      <c r="B214" s="709" t="s">
        <v>604</v>
      </c>
      <c r="C214" s="669" t="s">
        <v>116</v>
      </c>
      <c r="D214" s="161" t="s">
        <v>118</v>
      </c>
      <c r="E214" s="645" t="s">
        <v>17</v>
      </c>
      <c r="F214" s="102" t="s">
        <v>111</v>
      </c>
      <c r="G214" s="458">
        <f>R214*J5</f>
        <v>0</v>
      </c>
      <c r="H214" s="109">
        <v>0</v>
      </c>
      <c r="I214" s="103"/>
      <c r="J214" s="103"/>
      <c r="K214" s="103"/>
      <c r="L214" s="103"/>
      <c r="M214" s="103"/>
      <c r="N214" s="103"/>
      <c r="O214" s="103"/>
      <c r="P214" s="103"/>
      <c r="Q214" s="156"/>
      <c r="R214" s="376">
        <v>0.27</v>
      </c>
    </row>
    <row r="215" spans="1:18" s="104" customFormat="1" ht="33" customHeight="1">
      <c r="A215" s="666"/>
      <c r="B215" s="710"/>
      <c r="C215" s="669"/>
      <c r="D215" s="162"/>
      <c r="E215" s="646"/>
      <c r="F215" s="557" t="s">
        <v>112</v>
      </c>
      <c r="G215" s="468"/>
      <c r="H215" s="129"/>
      <c r="I215" s="113"/>
      <c r="J215" s="113"/>
      <c r="K215" s="113"/>
      <c r="L215" s="113"/>
      <c r="M215" s="113"/>
      <c r="N215" s="113"/>
      <c r="O215" s="113"/>
      <c r="P215" s="113"/>
      <c r="Q215" s="151"/>
      <c r="R215" s="381"/>
    </row>
    <row r="216" spans="1:18" s="104" customFormat="1" ht="33" customHeight="1" thickBot="1">
      <c r="A216" s="666"/>
      <c r="B216" s="710"/>
      <c r="C216" s="669"/>
      <c r="D216" s="554"/>
      <c r="E216" s="646"/>
      <c r="F216" s="107" t="s">
        <v>20</v>
      </c>
      <c r="G216" s="463"/>
      <c r="H216" s="126"/>
      <c r="I216" s="114"/>
      <c r="J216" s="114"/>
      <c r="K216" s="114"/>
      <c r="L216" s="114"/>
      <c r="M216" s="114"/>
      <c r="N216" s="114"/>
      <c r="O216" s="114"/>
      <c r="P216" s="114"/>
      <c r="Q216" s="158"/>
      <c r="R216" s="379"/>
    </row>
    <row r="217" spans="1:18" s="104" customFormat="1" ht="100.9" customHeight="1" thickBot="1">
      <c r="A217" s="667"/>
      <c r="B217" s="711"/>
      <c r="C217" s="670"/>
      <c r="D217" s="163"/>
      <c r="E217" s="647"/>
      <c r="F217" s="132"/>
      <c r="G217" s="470"/>
      <c r="H217" s="635"/>
      <c r="I217" s="635"/>
      <c r="J217" s="635"/>
      <c r="K217" s="635"/>
      <c r="L217" s="635"/>
      <c r="M217" s="635"/>
      <c r="N217" s="635"/>
      <c r="O217" s="635"/>
      <c r="P217" s="635"/>
      <c r="Q217" s="635"/>
      <c r="R217" s="558"/>
    </row>
    <row r="218" spans="1:18" s="104" customFormat="1" ht="33" customHeight="1">
      <c r="A218" s="665">
        <v>38</v>
      </c>
      <c r="B218" s="709" t="s">
        <v>119</v>
      </c>
      <c r="C218" s="668" t="s">
        <v>116</v>
      </c>
      <c r="D218" s="161" t="s">
        <v>120</v>
      </c>
      <c r="E218" s="645" t="s">
        <v>17</v>
      </c>
      <c r="F218" s="102" t="s">
        <v>111</v>
      </c>
      <c r="G218" s="458">
        <f>R218*J5</f>
        <v>0</v>
      </c>
      <c r="H218" s="109">
        <v>0</v>
      </c>
      <c r="I218" s="103"/>
      <c r="J218" s="103"/>
      <c r="K218" s="103"/>
      <c r="L218" s="103"/>
      <c r="M218" s="103"/>
      <c r="N218" s="103"/>
      <c r="O218" s="103"/>
      <c r="P218" s="103"/>
      <c r="Q218" s="156"/>
      <c r="R218" s="376">
        <v>0.05</v>
      </c>
    </row>
    <row r="219" spans="1:18" s="104" customFormat="1" ht="33" customHeight="1">
      <c r="A219" s="666"/>
      <c r="B219" s="710"/>
      <c r="C219" s="669"/>
      <c r="D219" s="162"/>
      <c r="E219" s="646"/>
      <c r="F219" s="557" t="s">
        <v>112</v>
      </c>
      <c r="G219" s="468"/>
      <c r="H219" s="129"/>
      <c r="I219" s="113"/>
      <c r="J219" s="113"/>
      <c r="K219" s="113"/>
      <c r="L219" s="113"/>
      <c r="M219" s="113"/>
      <c r="N219" s="113"/>
      <c r="O219" s="113"/>
      <c r="P219" s="113"/>
      <c r="Q219" s="151"/>
      <c r="R219" s="381"/>
    </row>
    <row r="220" spans="1:18" s="104" customFormat="1" ht="33" customHeight="1" thickBot="1">
      <c r="A220" s="666"/>
      <c r="B220" s="710"/>
      <c r="C220" s="669"/>
      <c r="D220" s="554"/>
      <c r="E220" s="646"/>
      <c r="F220" s="107" t="s">
        <v>20</v>
      </c>
      <c r="G220" s="463"/>
      <c r="H220" s="126"/>
      <c r="I220" s="114"/>
      <c r="J220" s="114"/>
      <c r="K220" s="114"/>
      <c r="L220" s="114"/>
      <c r="M220" s="114"/>
      <c r="N220" s="114"/>
      <c r="O220" s="114"/>
      <c r="P220" s="114"/>
      <c r="Q220" s="158"/>
      <c r="R220" s="379"/>
    </row>
    <row r="221" spans="1:18" s="104" customFormat="1" ht="33" customHeight="1" thickBot="1">
      <c r="A221" s="667"/>
      <c r="B221" s="711"/>
      <c r="C221" s="670"/>
      <c r="D221" s="163"/>
      <c r="E221" s="647"/>
      <c r="F221" s="132"/>
      <c r="G221" s="470"/>
      <c r="H221" s="635"/>
      <c r="I221" s="635"/>
      <c r="J221" s="635"/>
      <c r="K221" s="635"/>
      <c r="L221" s="635"/>
      <c r="M221" s="635"/>
      <c r="N221" s="635"/>
      <c r="O221" s="635"/>
      <c r="P221" s="635"/>
      <c r="Q221" s="635"/>
      <c r="R221" s="558"/>
    </row>
    <row r="222" spans="1:18" s="104" customFormat="1" ht="33" customHeight="1">
      <c r="A222" s="665">
        <v>39</v>
      </c>
      <c r="B222" s="709" t="s">
        <v>665</v>
      </c>
      <c r="C222" s="668" t="s">
        <v>110</v>
      </c>
      <c r="D222" s="161" t="s">
        <v>184</v>
      </c>
      <c r="E222" s="645" t="s">
        <v>17</v>
      </c>
      <c r="F222" s="102" t="s">
        <v>111</v>
      </c>
      <c r="G222" s="456">
        <f>R222*J5</f>
        <v>0</v>
      </c>
      <c r="H222" s="109"/>
      <c r="I222" s="103"/>
      <c r="J222" s="103">
        <v>0</v>
      </c>
      <c r="K222" s="103"/>
      <c r="L222" s="103"/>
      <c r="M222" s="103"/>
      <c r="N222" s="103"/>
      <c r="O222" s="103"/>
      <c r="P222" s="103"/>
      <c r="Q222" s="156"/>
      <c r="R222" s="376">
        <v>0.2</v>
      </c>
    </row>
    <row r="223" spans="1:18" s="104" customFormat="1" ht="33" customHeight="1">
      <c r="A223" s="666"/>
      <c r="B223" s="710"/>
      <c r="C223" s="669"/>
      <c r="D223" s="162"/>
      <c r="E223" s="646"/>
      <c r="F223" s="557" t="s">
        <v>112</v>
      </c>
      <c r="G223" s="468"/>
      <c r="H223" s="129"/>
      <c r="I223" s="113"/>
      <c r="J223" s="113"/>
      <c r="K223" s="113"/>
      <c r="L223" s="113"/>
      <c r="M223" s="113"/>
      <c r="N223" s="113"/>
      <c r="O223" s="113"/>
      <c r="P223" s="113"/>
      <c r="Q223" s="151"/>
      <c r="R223" s="381"/>
    </row>
    <row r="224" spans="1:18" s="104" customFormat="1" ht="33" customHeight="1" thickBot="1">
      <c r="A224" s="666"/>
      <c r="B224" s="710"/>
      <c r="C224" s="669"/>
      <c r="D224" s="554"/>
      <c r="E224" s="646"/>
      <c r="F224" s="107" t="s">
        <v>20</v>
      </c>
      <c r="G224" s="497"/>
      <c r="H224" s="126"/>
      <c r="I224" s="114"/>
      <c r="J224" s="114"/>
      <c r="K224" s="114"/>
      <c r="L224" s="114"/>
      <c r="M224" s="114"/>
      <c r="N224" s="114"/>
      <c r="O224" s="114"/>
      <c r="P224" s="114"/>
      <c r="Q224" s="158"/>
      <c r="R224" s="379"/>
    </row>
    <row r="225" spans="1:18" s="104" customFormat="1" ht="33" customHeight="1" thickBot="1">
      <c r="A225" s="667"/>
      <c r="B225" s="711"/>
      <c r="C225" s="670"/>
      <c r="D225" s="163"/>
      <c r="E225" s="647"/>
      <c r="F225" s="132"/>
      <c r="G225" s="470"/>
      <c r="H225" s="635"/>
      <c r="I225" s="635"/>
      <c r="J225" s="635"/>
      <c r="K225" s="635"/>
      <c r="L225" s="635"/>
      <c r="M225" s="635"/>
      <c r="N225" s="635"/>
      <c r="O225" s="635"/>
      <c r="P225" s="635"/>
      <c r="Q225" s="635"/>
      <c r="R225" s="558"/>
    </row>
    <row r="226" spans="1:18" s="104" customFormat="1" ht="33" customHeight="1">
      <c r="A226" s="665">
        <v>40</v>
      </c>
      <c r="B226" s="709" t="s">
        <v>605</v>
      </c>
      <c r="C226" s="668" t="s">
        <v>110</v>
      </c>
      <c r="D226" s="161" t="s">
        <v>121</v>
      </c>
      <c r="E226" s="645" t="s">
        <v>17</v>
      </c>
      <c r="F226" s="102" t="s">
        <v>111</v>
      </c>
      <c r="G226" s="456">
        <f>R226*J5</f>
        <v>0</v>
      </c>
      <c r="H226" s="109"/>
      <c r="I226" s="103"/>
      <c r="J226" s="103">
        <v>0</v>
      </c>
      <c r="K226" s="103"/>
      <c r="L226" s="103"/>
      <c r="M226" s="103"/>
      <c r="N226" s="103"/>
      <c r="O226" s="103"/>
      <c r="P226" s="103"/>
      <c r="Q226" s="156"/>
      <c r="R226" s="376">
        <v>0.1</v>
      </c>
    </row>
    <row r="227" spans="1:18" s="104" customFormat="1" ht="33" customHeight="1">
      <c r="A227" s="666"/>
      <c r="B227" s="710"/>
      <c r="C227" s="669"/>
      <c r="D227" s="162"/>
      <c r="E227" s="646"/>
      <c r="F227" s="557" t="s">
        <v>112</v>
      </c>
      <c r="G227" s="468"/>
      <c r="H227" s="129"/>
      <c r="I227" s="113"/>
      <c r="J227" s="113"/>
      <c r="K227" s="113"/>
      <c r="L227" s="113"/>
      <c r="M227" s="113"/>
      <c r="N227" s="113"/>
      <c r="O227" s="113"/>
      <c r="P227" s="113"/>
      <c r="Q227" s="151"/>
      <c r="R227" s="381"/>
    </row>
    <row r="228" spans="1:18" s="104" customFormat="1" ht="33" customHeight="1" thickBot="1">
      <c r="A228" s="666"/>
      <c r="B228" s="710"/>
      <c r="C228" s="669"/>
      <c r="D228" s="554"/>
      <c r="E228" s="646"/>
      <c r="F228" s="107" t="s">
        <v>20</v>
      </c>
      <c r="G228" s="497"/>
      <c r="H228" s="126"/>
      <c r="I228" s="114"/>
      <c r="J228" s="114"/>
      <c r="K228" s="114"/>
      <c r="L228" s="114"/>
      <c r="M228" s="114"/>
      <c r="N228" s="114"/>
      <c r="O228" s="114"/>
      <c r="P228" s="114"/>
      <c r="Q228" s="158"/>
      <c r="R228" s="379"/>
    </row>
    <row r="229" spans="1:18" s="104" customFormat="1" ht="45" customHeight="1" thickBot="1">
      <c r="A229" s="667"/>
      <c r="B229" s="711"/>
      <c r="C229" s="670"/>
      <c r="D229" s="163"/>
      <c r="E229" s="647"/>
      <c r="F229" s="132"/>
      <c r="G229" s="470"/>
      <c r="H229" s="635"/>
      <c r="I229" s="635"/>
      <c r="J229" s="635"/>
      <c r="K229" s="635"/>
      <c r="L229" s="635"/>
      <c r="M229" s="635"/>
      <c r="N229" s="635"/>
      <c r="O229" s="635"/>
      <c r="P229" s="635"/>
      <c r="Q229" s="635"/>
      <c r="R229" s="558"/>
    </row>
    <row r="230" spans="1:18" s="104" customFormat="1" ht="33" customHeight="1">
      <c r="A230" s="665">
        <v>41</v>
      </c>
      <c r="B230" s="709" t="s">
        <v>606</v>
      </c>
      <c r="C230" s="668" t="s">
        <v>110</v>
      </c>
      <c r="D230" s="161" t="s">
        <v>118</v>
      </c>
      <c r="E230" s="645" t="s">
        <v>17</v>
      </c>
      <c r="F230" s="102" t="s">
        <v>111</v>
      </c>
      <c r="G230" s="456">
        <f>R230*J5</f>
        <v>0</v>
      </c>
      <c r="H230" s="109"/>
      <c r="I230" s="103"/>
      <c r="J230" s="103">
        <v>0</v>
      </c>
      <c r="K230" s="103"/>
      <c r="L230" s="103"/>
      <c r="M230" s="103"/>
      <c r="N230" s="103"/>
      <c r="O230" s="103"/>
      <c r="P230" s="103"/>
      <c r="Q230" s="156"/>
      <c r="R230" s="376">
        <v>0.15</v>
      </c>
    </row>
    <row r="231" spans="1:18" s="104" customFormat="1" ht="33" customHeight="1">
      <c r="A231" s="666"/>
      <c r="B231" s="710"/>
      <c r="C231" s="669"/>
      <c r="D231" s="162"/>
      <c r="E231" s="646"/>
      <c r="F231" s="557" t="s">
        <v>112</v>
      </c>
      <c r="G231" s="468"/>
      <c r="H231" s="129"/>
      <c r="I231" s="113"/>
      <c r="J231" s="113"/>
      <c r="K231" s="113"/>
      <c r="L231" s="113"/>
      <c r="M231" s="113"/>
      <c r="N231" s="113"/>
      <c r="O231" s="113"/>
      <c r="P231" s="113"/>
      <c r="Q231" s="151"/>
      <c r="R231" s="381"/>
    </row>
    <row r="232" spans="1:18" s="104" customFormat="1" ht="33" customHeight="1" thickBot="1">
      <c r="A232" s="666"/>
      <c r="B232" s="710"/>
      <c r="C232" s="669"/>
      <c r="D232" s="554"/>
      <c r="E232" s="646"/>
      <c r="F232" s="107" t="s">
        <v>20</v>
      </c>
      <c r="G232" s="497"/>
      <c r="H232" s="126"/>
      <c r="I232" s="114"/>
      <c r="J232" s="114"/>
      <c r="K232" s="114"/>
      <c r="L232" s="114"/>
      <c r="M232" s="114"/>
      <c r="N232" s="114"/>
      <c r="O232" s="114"/>
      <c r="P232" s="114"/>
      <c r="Q232" s="158"/>
      <c r="R232" s="379"/>
    </row>
    <row r="233" spans="1:18" s="104" customFormat="1" ht="33" customHeight="1" thickBot="1">
      <c r="A233" s="667"/>
      <c r="B233" s="711"/>
      <c r="C233" s="670"/>
      <c r="D233" s="163"/>
      <c r="E233" s="647"/>
      <c r="F233" s="132"/>
      <c r="G233" s="470"/>
      <c r="H233" s="635"/>
      <c r="I233" s="635"/>
      <c r="J233" s="635"/>
      <c r="K233" s="635"/>
      <c r="L233" s="635"/>
      <c r="M233" s="635"/>
      <c r="N233" s="635"/>
      <c r="O233" s="635"/>
      <c r="P233" s="635"/>
      <c r="Q233" s="635"/>
      <c r="R233" s="558"/>
    </row>
    <row r="234" spans="1:18" s="104" customFormat="1" ht="33" customHeight="1">
      <c r="A234" s="665">
        <v>42</v>
      </c>
      <c r="B234" s="709" t="s">
        <v>663</v>
      </c>
      <c r="C234" s="668" t="s">
        <v>110</v>
      </c>
      <c r="D234" s="161" t="s">
        <v>417</v>
      </c>
      <c r="E234" s="645" t="s">
        <v>17</v>
      </c>
      <c r="F234" s="102" t="s">
        <v>111</v>
      </c>
      <c r="G234" s="456">
        <f>R234*J5</f>
        <v>0</v>
      </c>
      <c r="H234" s="109"/>
      <c r="I234" s="103"/>
      <c r="J234" s="103">
        <v>0</v>
      </c>
      <c r="K234" s="103"/>
      <c r="L234" s="103"/>
      <c r="M234" s="103"/>
      <c r="N234" s="103"/>
      <c r="O234" s="103"/>
      <c r="P234" s="103"/>
      <c r="Q234" s="156"/>
      <c r="R234" s="376">
        <v>0.6</v>
      </c>
    </row>
    <row r="235" spans="1:18" s="104" customFormat="1" ht="33" customHeight="1">
      <c r="A235" s="666"/>
      <c r="B235" s="710"/>
      <c r="C235" s="669"/>
      <c r="D235" s="162"/>
      <c r="E235" s="646"/>
      <c r="F235" s="557" t="s">
        <v>112</v>
      </c>
      <c r="G235" s="468"/>
      <c r="H235" s="129"/>
      <c r="I235" s="113"/>
      <c r="J235" s="113"/>
      <c r="K235" s="113"/>
      <c r="L235" s="113"/>
      <c r="M235" s="113"/>
      <c r="N235" s="113"/>
      <c r="O235" s="113"/>
      <c r="P235" s="113"/>
      <c r="Q235" s="151"/>
      <c r="R235" s="381"/>
    </row>
    <row r="236" spans="1:18" s="104" customFormat="1" ht="33" customHeight="1" thickBot="1">
      <c r="A236" s="666"/>
      <c r="B236" s="710"/>
      <c r="C236" s="669"/>
      <c r="D236" s="554"/>
      <c r="E236" s="646"/>
      <c r="F236" s="107" t="s">
        <v>20</v>
      </c>
      <c r="G236" s="497"/>
      <c r="H236" s="126"/>
      <c r="I236" s="114"/>
      <c r="J236" s="114"/>
      <c r="K236" s="114"/>
      <c r="L236" s="114"/>
      <c r="M236" s="114"/>
      <c r="N236" s="114"/>
      <c r="O236" s="114"/>
      <c r="P236" s="114"/>
      <c r="Q236" s="158"/>
      <c r="R236" s="379"/>
    </row>
    <row r="237" spans="1:18" s="104" customFormat="1" ht="33" customHeight="1" thickBot="1">
      <c r="A237" s="667"/>
      <c r="B237" s="711"/>
      <c r="C237" s="670"/>
      <c r="D237" s="163"/>
      <c r="E237" s="647"/>
      <c r="F237" s="132"/>
      <c r="G237" s="470"/>
      <c r="H237" s="635"/>
      <c r="I237" s="635"/>
      <c r="J237" s="635"/>
      <c r="K237" s="635"/>
      <c r="L237" s="635"/>
      <c r="M237" s="635"/>
      <c r="N237" s="635"/>
      <c r="O237" s="635"/>
      <c r="P237" s="635"/>
      <c r="Q237" s="635"/>
      <c r="R237" s="558"/>
    </row>
    <row r="238" spans="1:18" s="104" customFormat="1" ht="33" customHeight="1">
      <c r="A238" s="665">
        <v>43</v>
      </c>
      <c r="B238" s="709" t="s">
        <v>665</v>
      </c>
      <c r="C238" s="668" t="s">
        <v>110</v>
      </c>
      <c r="D238" s="161" t="s">
        <v>120</v>
      </c>
      <c r="E238" s="645" t="s">
        <v>17</v>
      </c>
      <c r="F238" s="102" t="s">
        <v>111</v>
      </c>
      <c r="G238" s="456">
        <f>R238*J5</f>
        <v>0</v>
      </c>
      <c r="H238" s="109"/>
      <c r="I238" s="103"/>
      <c r="J238" s="103">
        <v>0</v>
      </c>
      <c r="K238" s="103"/>
      <c r="L238" s="103"/>
      <c r="M238" s="103"/>
      <c r="N238" s="103"/>
      <c r="O238" s="103"/>
      <c r="P238" s="103"/>
      <c r="Q238" s="156"/>
      <c r="R238" s="376">
        <v>0.21</v>
      </c>
    </row>
    <row r="239" spans="1:18" s="104" customFormat="1" ht="33" customHeight="1">
      <c r="A239" s="666"/>
      <c r="B239" s="710"/>
      <c r="C239" s="669"/>
      <c r="D239" s="162"/>
      <c r="E239" s="646"/>
      <c r="F239" s="557" t="s">
        <v>112</v>
      </c>
      <c r="G239" s="468"/>
      <c r="H239" s="129"/>
      <c r="I239" s="113"/>
      <c r="J239" s="113"/>
      <c r="K239" s="113"/>
      <c r="L239" s="113"/>
      <c r="M239" s="113"/>
      <c r="N239" s="113"/>
      <c r="O239" s="113"/>
      <c r="P239" s="113"/>
      <c r="Q239" s="151"/>
      <c r="R239" s="381"/>
    </row>
    <row r="240" spans="1:18" s="104" customFormat="1" ht="33" customHeight="1" thickBot="1">
      <c r="A240" s="666"/>
      <c r="B240" s="710"/>
      <c r="C240" s="669"/>
      <c r="D240" s="554"/>
      <c r="E240" s="646"/>
      <c r="F240" s="107" t="s">
        <v>20</v>
      </c>
      <c r="G240" s="497"/>
      <c r="H240" s="126"/>
      <c r="I240" s="114"/>
      <c r="J240" s="114"/>
      <c r="K240" s="114"/>
      <c r="L240" s="114"/>
      <c r="M240" s="114"/>
      <c r="N240" s="114"/>
      <c r="O240" s="114"/>
      <c r="P240" s="114"/>
      <c r="Q240" s="158"/>
      <c r="R240" s="379"/>
    </row>
    <row r="241" spans="1:18" s="104" customFormat="1" ht="33" customHeight="1" thickBot="1">
      <c r="A241" s="667"/>
      <c r="B241" s="711"/>
      <c r="C241" s="670"/>
      <c r="D241" s="163"/>
      <c r="E241" s="647"/>
      <c r="F241" s="132"/>
      <c r="G241" s="470"/>
      <c r="H241" s="635"/>
      <c r="I241" s="635"/>
      <c r="J241" s="635"/>
      <c r="K241" s="635"/>
      <c r="L241" s="635"/>
      <c r="M241" s="635"/>
      <c r="N241" s="635"/>
      <c r="O241" s="635"/>
      <c r="P241" s="635"/>
      <c r="Q241" s="635"/>
      <c r="R241" s="558"/>
    </row>
    <row r="242" spans="1:18" ht="35.1" hidden="1" customHeight="1" thickBot="1">
      <c r="A242" s="722" t="s">
        <v>14</v>
      </c>
      <c r="B242" s="723"/>
      <c r="C242" s="723"/>
      <c r="D242" s="723"/>
      <c r="E242" s="723"/>
      <c r="F242" s="723"/>
      <c r="G242" s="723"/>
      <c r="H242" s="723"/>
      <c r="I242" s="723"/>
      <c r="J242" s="723"/>
      <c r="K242" s="723"/>
      <c r="L242" s="723"/>
      <c r="M242" s="723"/>
      <c r="N242" s="723"/>
      <c r="O242" s="723"/>
      <c r="P242" s="723"/>
      <c r="Q242" s="723"/>
      <c r="R242" s="389"/>
    </row>
    <row r="243" spans="1:18" s="14" customFormat="1" ht="35.1" hidden="1" customHeight="1" thickBot="1">
      <c r="A243" s="640" t="s">
        <v>122</v>
      </c>
      <c r="B243" s="641"/>
      <c r="C243" s="641"/>
      <c r="D243" s="641"/>
      <c r="E243" s="724"/>
      <c r="F243" s="205">
        <f>SUM(H243:Q243)</f>
        <v>0</v>
      </c>
      <c r="G243" s="413">
        <f>G19+G24+G30+G34+G41+G49+G55+G64+G68+G74+G80+G88+G92+G100+G108+G113+G118+G125+G132+G136+G143+G155+G160+G166+G170+G174+G178+G182+G186+G194+G206+G210+G214+G218+G226+G149+G198+G202+G230+G234+G238+G222+G190</f>
        <v>0</v>
      </c>
      <c r="H243" s="205">
        <f>H19+H24+H30+H34+H41+H49+H55+H64+H68+H74+H80+H88+H92+H100+H108+H113+H118+H125+H132+H136+H143+H155+H160+H166+H170+H174+H178+H182+H186+H194+H206+H210+H214+H218+H226+H149+H198+H202+H230+H234+H238+H222+H190</f>
        <v>0</v>
      </c>
      <c r="I243" s="205">
        <f t="shared" ref="I243:Q243" si="0">I19+I24+I30+I34+I41+I49+I55+I64+I68+I74+I80+I88+I92+I100+I108+I113+I118+I125+I132+I136+I143+I155+I160+I166+I170+I174+I178+I182+I186+I194+I206+I210+I214+I218+I226+I149+I198+I202+I230+I234+I238+I222+I190</f>
        <v>0</v>
      </c>
      <c r="J243" s="205">
        <f t="shared" si="0"/>
        <v>0</v>
      </c>
      <c r="K243" s="205">
        <f t="shared" si="0"/>
        <v>0</v>
      </c>
      <c r="L243" s="205">
        <f t="shared" si="0"/>
        <v>0</v>
      </c>
      <c r="M243" s="205">
        <f t="shared" si="0"/>
        <v>0</v>
      </c>
      <c r="N243" s="205">
        <f t="shared" si="0"/>
        <v>0</v>
      </c>
      <c r="O243" s="205">
        <f t="shared" si="0"/>
        <v>0</v>
      </c>
      <c r="P243" s="205">
        <f t="shared" si="0"/>
        <v>0</v>
      </c>
      <c r="Q243" s="46">
        <f t="shared" si="0"/>
        <v>0</v>
      </c>
      <c r="R243" s="205">
        <f>R19+R24+R30+R34+R41+R49+R55+R64+R68+R74+R80+R88+R92+R100+R108+R113+R118+R125+R132+R136+R143+R155+R160+R166+R170+R174+R178+R182+R186+R194+R206+R210+R214+R218+R226+R149+R198+R202+R230+R234+R238+R222+R190</f>
        <v>21.540000000000003</v>
      </c>
    </row>
    <row r="244" spans="1:18" s="14" customFormat="1" ht="35.1" hidden="1" customHeight="1" thickBot="1">
      <c r="A244" s="725" t="s">
        <v>123</v>
      </c>
      <c r="B244" s="726"/>
      <c r="C244" s="726"/>
      <c r="D244" s="726"/>
      <c r="E244" s="727"/>
      <c r="F244" s="205">
        <f>SUM(H244:Q244)</f>
        <v>0</v>
      </c>
      <c r="G244" s="413">
        <f t="shared" ref="G244:R245" si="1">G20+G25+G31+G35+G42+G50+G56+G65+G69+G75+G81+G89+G93+G101+G109+G114+G119+G126+G133+G137+G144+G156+G161+G167+G171+G175+G179+G183+G187+G195+G207+G211+G215+G219+G227+G150+G199+G203+G231+G235+G239+G223+G191</f>
        <v>0</v>
      </c>
      <c r="H244" s="205">
        <f t="shared" si="1"/>
        <v>0</v>
      </c>
      <c r="I244" s="205">
        <f t="shared" si="1"/>
        <v>0</v>
      </c>
      <c r="J244" s="205">
        <f t="shared" si="1"/>
        <v>0</v>
      </c>
      <c r="K244" s="205">
        <f t="shared" si="1"/>
        <v>0</v>
      </c>
      <c r="L244" s="205">
        <f t="shared" si="1"/>
        <v>0</v>
      </c>
      <c r="M244" s="205">
        <f t="shared" si="1"/>
        <v>0</v>
      </c>
      <c r="N244" s="205">
        <f t="shared" si="1"/>
        <v>0</v>
      </c>
      <c r="O244" s="205">
        <f t="shared" si="1"/>
        <v>0</v>
      </c>
      <c r="P244" s="205">
        <f t="shared" si="1"/>
        <v>0</v>
      </c>
      <c r="Q244" s="46">
        <f t="shared" si="1"/>
        <v>0</v>
      </c>
      <c r="R244" s="205">
        <f t="shared" si="1"/>
        <v>15.1</v>
      </c>
    </row>
    <row r="245" spans="1:18" s="14" customFormat="1" ht="35.1" hidden="1" customHeight="1" thickBot="1">
      <c r="A245" s="728" t="s">
        <v>124</v>
      </c>
      <c r="B245" s="729"/>
      <c r="C245" s="729"/>
      <c r="D245" s="729"/>
      <c r="E245" s="730"/>
      <c r="F245" s="205">
        <f>SUM(H245:Q245)</f>
        <v>0</v>
      </c>
      <c r="G245" s="413">
        <f t="shared" si="1"/>
        <v>0</v>
      </c>
      <c r="H245" s="205">
        <f t="shared" si="1"/>
        <v>0</v>
      </c>
      <c r="I245" s="205">
        <f t="shared" si="1"/>
        <v>0</v>
      </c>
      <c r="J245" s="205">
        <f t="shared" si="1"/>
        <v>0</v>
      </c>
      <c r="K245" s="205">
        <f t="shared" si="1"/>
        <v>0</v>
      </c>
      <c r="L245" s="205">
        <f t="shared" si="1"/>
        <v>0</v>
      </c>
      <c r="M245" s="205">
        <f t="shared" si="1"/>
        <v>0</v>
      </c>
      <c r="N245" s="205">
        <f t="shared" si="1"/>
        <v>0</v>
      </c>
      <c r="O245" s="205">
        <f t="shared" si="1"/>
        <v>0</v>
      </c>
      <c r="P245" s="205">
        <f t="shared" si="1"/>
        <v>0</v>
      </c>
      <c r="Q245" s="46">
        <f t="shared" si="1"/>
        <v>0</v>
      </c>
      <c r="R245" s="205">
        <f t="shared" si="1"/>
        <v>22.65</v>
      </c>
    </row>
    <row r="246" spans="1:18" s="14" customFormat="1" ht="35.1" hidden="1" customHeight="1" thickBot="1">
      <c r="A246" s="719" t="s">
        <v>471</v>
      </c>
      <c r="B246" s="720"/>
      <c r="C246" s="720"/>
      <c r="D246" s="720"/>
      <c r="E246" s="721"/>
      <c r="F246" s="15">
        <f>F243+F244</f>
        <v>0</v>
      </c>
      <c r="G246" s="29">
        <f>G243+G244</f>
        <v>0</v>
      </c>
      <c r="H246" s="15">
        <f>H243+H244</f>
        <v>0</v>
      </c>
      <c r="I246" s="15">
        <f t="shared" ref="I246:Q246" si="2">I243+I244</f>
        <v>0</v>
      </c>
      <c r="J246" s="15">
        <f t="shared" si="2"/>
        <v>0</v>
      </c>
      <c r="K246" s="15">
        <f t="shared" si="2"/>
        <v>0</v>
      </c>
      <c r="L246" s="15">
        <f t="shared" si="2"/>
        <v>0</v>
      </c>
      <c r="M246" s="15">
        <f t="shared" si="2"/>
        <v>0</v>
      </c>
      <c r="N246" s="15">
        <f t="shared" si="2"/>
        <v>0</v>
      </c>
      <c r="O246" s="15">
        <f t="shared" si="2"/>
        <v>0</v>
      </c>
      <c r="P246" s="15">
        <f t="shared" si="2"/>
        <v>0</v>
      </c>
      <c r="Q246" s="357">
        <f t="shared" si="2"/>
        <v>0</v>
      </c>
      <c r="R246" s="15">
        <f>R243+R244</f>
        <v>36.64</v>
      </c>
    </row>
    <row r="247" spans="1:18" s="14" customFormat="1" ht="35.1" hidden="1" customHeight="1">
      <c r="A247" s="736" t="s">
        <v>472</v>
      </c>
      <c r="B247" s="737"/>
      <c r="C247" s="737"/>
      <c r="D247" s="737"/>
      <c r="E247" s="738"/>
      <c r="F247" s="618">
        <f>SUM(F243:F245)</f>
        <v>0</v>
      </c>
      <c r="G247" s="622">
        <f>G243+G244+G245</f>
        <v>0</v>
      </c>
      <c r="H247" s="618">
        <f>H243+H244+H245</f>
        <v>0</v>
      </c>
      <c r="I247" s="618">
        <f t="shared" ref="I247:Q247" si="3">I243+I244+I245</f>
        <v>0</v>
      </c>
      <c r="J247" s="618">
        <f t="shared" si="3"/>
        <v>0</v>
      </c>
      <c r="K247" s="618">
        <f t="shared" si="3"/>
        <v>0</v>
      </c>
      <c r="L247" s="618">
        <f t="shared" si="3"/>
        <v>0</v>
      </c>
      <c r="M247" s="618">
        <f t="shared" si="3"/>
        <v>0</v>
      </c>
      <c r="N247" s="618">
        <f t="shared" si="3"/>
        <v>0</v>
      </c>
      <c r="O247" s="618">
        <f t="shared" si="3"/>
        <v>0</v>
      </c>
      <c r="P247" s="618">
        <f t="shared" si="3"/>
        <v>0</v>
      </c>
      <c r="Q247" s="712">
        <f t="shared" si="3"/>
        <v>0</v>
      </c>
      <c r="R247" s="618">
        <f>R243+R244+R245</f>
        <v>59.29</v>
      </c>
    </row>
    <row r="248" spans="1:18" s="14" customFormat="1" ht="13.5" hidden="1" customHeight="1" thickBot="1">
      <c r="A248" s="739"/>
      <c r="B248" s="740"/>
      <c r="C248" s="740"/>
      <c r="D248" s="740"/>
      <c r="E248" s="741"/>
      <c r="F248" s="619"/>
      <c r="G248" s="624"/>
      <c r="H248" s="619"/>
      <c r="I248" s="619"/>
      <c r="J248" s="619"/>
      <c r="K248" s="619"/>
      <c r="L248" s="619"/>
      <c r="M248" s="619"/>
      <c r="N248" s="619"/>
      <c r="O248" s="619"/>
      <c r="P248" s="619"/>
      <c r="Q248" s="713"/>
      <c r="R248" s="619"/>
    </row>
    <row r="249" spans="1:18" s="14" customFormat="1" ht="35.1" customHeight="1" thickBot="1">
      <c r="A249" s="714"/>
      <c r="B249" s="715"/>
      <c r="C249" s="715"/>
      <c r="D249" s="715"/>
      <c r="E249" s="715"/>
      <c r="F249" s="715"/>
      <c r="G249" s="715"/>
      <c r="H249" s="715"/>
      <c r="I249" s="715"/>
      <c r="J249" s="715"/>
      <c r="K249" s="715"/>
      <c r="L249" s="715"/>
      <c r="M249" s="715"/>
      <c r="N249" s="715"/>
      <c r="O249" s="715"/>
      <c r="P249" s="715"/>
      <c r="Q249" s="715"/>
      <c r="R249" s="390"/>
    </row>
    <row r="250" spans="1:18" s="14" customFormat="1" ht="35.1" customHeight="1" thickBot="1">
      <c r="A250" s="716" t="s">
        <v>125</v>
      </c>
      <c r="B250" s="717"/>
      <c r="C250" s="717"/>
      <c r="D250" s="717"/>
      <c r="E250" s="717"/>
      <c r="F250" s="718"/>
      <c r="G250" s="414">
        <f t="shared" ref="G250:H254" si="4">G243</f>
        <v>0</v>
      </c>
      <c r="H250" s="49">
        <f t="shared" si="4"/>
        <v>0</v>
      </c>
      <c r="I250" s="49">
        <f>I243+H250</f>
        <v>0</v>
      </c>
      <c r="J250" s="49">
        <f t="shared" ref="J250:Q252" si="5">J243+I250</f>
        <v>0</v>
      </c>
      <c r="K250" s="49">
        <f t="shared" si="5"/>
        <v>0</v>
      </c>
      <c r="L250" s="49">
        <f t="shared" si="5"/>
        <v>0</v>
      </c>
      <c r="M250" s="49">
        <f t="shared" si="5"/>
        <v>0</v>
      </c>
      <c r="N250" s="49">
        <f t="shared" si="5"/>
        <v>0</v>
      </c>
      <c r="O250" s="49">
        <f t="shared" si="5"/>
        <v>0</v>
      </c>
      <c r="P250" s="49">
        <f t="shared" si="5"/>
        <v>0</v>
      </c>
      <c r="Q250" s="226">
        <f t="shared" si="5"/>
        <v>0</v>
      </c>
      <c r="R250" s="49">
        <f>R243</f>
        <v>21.540000000000003</v>
      </c>
    </row>
    <row r="251" spans="1:18" s="14" customFormat="1" ht="35.1" customHeight="1" thickBot="1">
      <c r="A251" s="731" t="s">
        <v>126</v>
      </c>
      <c r="B251" s="732"/>
      <c r="C251" s="732"/>
      <c r="D251" s="732"/>
      <c r="E251" s="732"/>
      <c r="F251" s="733"/>
      <c r="G251" s="414">
        <f t="shared" si="4"/>
        <v>0</v>
      </c>
      <c r="H251" s="49">
        <f t="shared" si="4"/>
        <v>0</v>
      </c>
      <c r="I251" s="49">
        <f>I244+H251</f>
        <v>0</v>
      </c>
      <c r="J251" s="49">
        <f t="shared" si="5"/>
        <v>0</v>
      </c>
      <c r="K251" s="49">
        <f t="shared" si="5"/>
        <v>0</v>
      </c>
      <c r="L251" s="49">
        <f t="shared" si="5"/>
        <v>0</v>
      </c>
      <c r="M251" s="49">
        <f t="shared" si="5"/>
        <v>0</v>
      </c>
      <c r="N251" s="49">
        <f t="shared" si="5"/>
        <v>0</v>
      </c>
      <c r="O251" s="49">
        <f t="shared" si="5"/>
        <v>0</v>
      </c>
      <c r="P251" s="49">
        <f t="shared" si="5"/>
        <v>0</v>
      </c>
      <c r="Q251" s="226">
        <f t="shared" si="5"/>
        <v>0</v>
      </c>
      <c r="R251" s="49">
        <f>R244</f>
        <v>15.1</v>
      </c>
    </row>
    <row r="252" spans="1:18" s="14" customFormat="1" ht="35.1" customHeight="1" thickBot="1">
      <c r="A252" s="728" t="s">
        <v>127</v>
      </c>
      <c r="B252" s="729"/>
      <c r="C252" s="729"/>
      <c r="D252" s="729"/>
      <c r="E252" s="734"/>
      <c r="F252" s="730"/>
      <c r="G252" s="414">
        <f t="shared" si="4"/>
        <v>0</v>
      </c>
      <c r="H252" s="49">
        <f t="shared" si="4"/>
        <v>0</v>
      </c>
      <c r="I252" s="49">
        <f>I245+H252</f>
        <v>0</v>
      </c>
      <c r="J252" s="49">
        <f t="shared" si="5"/>
        <v>0</v>
      </c>
      <c r="K252" s="49">
        <f t="shared" si="5"/>
        <v>0</v>
      </c>
      <c r="L252" s="49">
        <f t="shared" si="5"/>
        <v>0</v>
      </c>
      <c r="M252" s="49">
        <f t="shared" si="5"/>
        <v>0</v>
      </c>
      <c r="N252" s="49">
        <f t="shared" si="5"/>
        <v>0</v>
      </c>
      <c r="O252" s="49">
        <f t="shared" si="5"/>
        <v>0</v>
      </c>
      <c r="P252" s="49">
        <f t="shared" si="5"/>
        <v>0</v>
      </c>
      <c r="Q252" s="226">
        <f t="shared" si="5"/>
        <v>0</v>
      </c>
      <c r="R252" s="49">
        <f>R245</f>
        <v>22.65</v>
      </c>
    </row>
    <row r="253" spans="1:18" s="14" customFormat="1" ht="45.75" customHeight="1" thickBot="1">
      <c r="A253" s="719" t="s">
        <v>473</v>
      </c>
      <c r="B253" s="720"/>
      <c r="C253" s="720"/>
      <c r="D253" s="720"/>
      <c r="E253" s="735"/>
      <c r="F253" s="721"/>
      <c r="G253" s="29">
        <f t="shared" si="4"/>
        <v>0</v>
      </c>
      <c r="H253" s="15">
        <f t="shared" si="4"/>
        <v>0</v>
      </c>
      <c r="I253" s="4">
        <f t="shared" ref="I253:Q254" si="6">I246+H253</f>
        <v>0</v>
      </c>
      <c r="J253" s="4">
        <f t="shared" si="6"/>
        <v>0</v>
      </c>
      <c r="K253" s="4">
        <f t="shared" si="6"/>
        <v>0</v>
      </c>
      <c r="L253" s="4">
        <f t="shared" si="6"/>
        <v>0</v>
      </c>
      <c r="M253" s="4">
        <f t="shared" si="6"/>
        <v>0</v>
      </c>
      <c r="N253" s="4">
        <f t="shared" si="6"/>
        <v>0</v>
      </c>
      <c r="O253" s="4">
        <f t="shared" si="6"/>
        <v>0</v>
      </c>
      <c r="P253" s="4">
        <f t="shared" si="6"/>
        <v>0</v>
      </c>
      <c r="Q253" s="358">
        <f t="shared" si="6"/>
        <v>0</v>
      </c>
      <c r="R253" s="15">
        <f>R246</f>
        <v>36.64</v>
      </c>
    </row>
    <row r="254" spans="1:18" s="14" customFormat="1" ht="65.25" customHeight="1" thickBot="1">
      <c r="A254" s="747" t="s">
        <v>474</v>
      </c>
      <c r="B254" s="748"/>
      <c r="C254" s="748"/>
      <c r="D254" s="748"/>
      <c r="E254" s="748"/>
      <c r="F254" s="749"/>
      <c r="G254" s="29">
        <f t="shared" si="4"/>
        <v>0</v>
      </c>
      <c r="H254" s="23">
        <f t="shared" si="4"/>
        <v>0</v>
      </c>
      <c r="I254" s="5">
        <f t="shared" si="6"/>
        <v>0</v>
      </c>
      <c r="J254" s="5">
        <f t="shared" si="6"/>
        <v>0</v>
      </c>
      <c r="K254" s="5">
        <f t="shared" si="6"/>
        <v>0</v>
      </c>
      <c r="L254" s="5">
        <f t="shared" si="6"/>
        <v>0</v>
      </c>
      <c r="M254" s="5">
        <f t="shared" si="6"/>
        <v>0</v>
      </c>
      <c r="N254" s="5">
        <f t="shared" si="6"/>
        <v>0</v>
      </c>
      <c r="O254" s="5">
        <f t="shared" si="6"/>
        <v>0</v>
      </c>
      <c r="P254" s="5">
        <f t="shared" si="6"/>
        <v>0</v>
      </c>
      <c r="Q254" s="359">
        <f t="shared" si="6"/>
        <v>0</v>
      </c>
      <c r="R254" s="23">
        <f>R247</f>
        <v>59.29</v>
      </c>
    </row>
    <row r="255" spans="1:18" ht="35.1" customHeight="1" thickBot="1">
      <c r="A255" s="714"/>
      <c r="B255" s="750"/>
      <c r="C255" s="750"/>
      <c r="D255" s="750"/>
      <c r="E255" s="750"/>
      <c r="F255" s="750"/>
      <c r="G255" s="750"/>
      <c r="H255" s="750"/>
      <c r="I255" s="750"/>
      <c r="J255" s="750"/>
      <c r="K255" s="750"/>
      <c r="L255" s="750"/>
      <c r="M255" s="750"/>
      <c r="N255" s="750"/>
      <c r="O255" s="750"/>
      <c r="P255" s="750"/>
      <c r="Q255" s="750"/>
      <c r="R255" s="389"/>
    </row>
    <row r="256" spans="1:18" ht="34.5" customHeight="1" thickBot="1">
      <c r="A256" s="722" t="s">
        <v>128</v>
      </c>
      <c r="B256" s="723"/>
      <c r="C256" s="723"/>
      <c r="D256" s="723"/>
      <c r="E256" s="723"/>
      <c r="F256" s="723"/>
      <c r="G256" s="723"/>
      <c r="H256" s="723"/>
      <c r="I256" s="723"/>
      <c r="J256" s="723"/>
      <c r="K256" s="723"/>
      <c r="L256" s="723"/>
      <c r="M256" s="723"/>
      <c r="N256" s="723"/>
      <c r="O256" s="723"/>
      <c r="P256" s="723"/>
      <c r="Q256" s="723"/>
      <c r="R256" s="389"/>
    </row>
    <row r="257" spans="1:18" ht="35.1" customHeight="1">
      <c r="A257" s="751">
        <v>44</v>
      </c>
      <c r="B257" s="523" t="s">
        <v>129</v>
      </c>
      <c r="C257" s="754" t="s">
        <v>130</v>
      </c>
      <c r="D257" s="523"/>
      <c r="E257" s="757" t="s">
        <v>451</v>
      </c>
      <c r="F257" s="540" t="s">
        <v>18</v>
      </c>
      <c r="G257" s="456"/>
      <c r="H257" s="47"/>
      <c r="I257" s="40"/>
      <c r="J257" s="40"/>
      <c r="K257" s="40"/>
      <c r="L257" s="40"/>
      <c r="M257" s="40"/>
      <c r="N257" s="40"/>
      <c r="O257" s="40"/>
      <c r="P257" s="40"/>
      <c r="Q257" s="360"/>
      <c r="R257" s="391"/>
    </row>
    <row r="258" spans="1:18" ht="35.1" customHeight="1">
      <c r="A258" s="752"/>
      <c r="B258" s="532" t="s">
        <v>131</v>
      </c>
      <c r="C258" s="755"/>
      <c r="D258" s="11"/>
      <c r="E258" s="758"/>
      <c r="F258" s="34" t="s">
        <v>19</v>
      </c>
      <c r="G258" s="468"/>
      <c r="H258" s="16"/>
      <c r="I258" s="10"/>
      <c r="J258" s="10"/>
      <c r="K258" s="16"/>
      <c r="L258" s="10"/>
      <c r="M258" s="16"/>
      <c r="N258" s="17"/>
      <c r="O258" s="10"/>
      <c r="P258" s="10"/>
      <c r="Q258" s="17"/>
      <c r="R258" s="392"/>
    </row>
    <row r="259" spans="1:18" ht="35.1" customHeight="1" thickBot="1">
      <c r="A259" s="752"/>
      <c r="B259" s="524" t="s">
        <v>132</v>
      </c>
      <c r="C259" s="755"/>
      <c r="D259" s="8"/>
      <c r="E259" s="758"/>
      <c r="F259" s="35" t="s">
        <v>20</v>
      </c>
      <c r="G259" s="497">
        <f>R259*J5</f>
        <v>0</v>
      </c>
      <c r="H259" s="44"/>
      <c r="I259" s="42"/>
      <c r="J259" s="42"/>
      <c r="K259" s="42"/>
      <c r="L259" s="42"/>
      <c r="M259" s="42"/>
      <c r="N259" s="42"/>
      <c r="O259" s="42"/>
      <c r="P259" s="42">
        <v>0</v>
      </c>
      <c r="Q259" s="361"/>
      <c r="R259" s="393">
        <v>1</v>
      </c>
    </row>
    <row r="260" spans="1:18" ht="35.1" customHeight="1">
      <c r="A260" s="752"/>
      <c r="B260" s="524" t="s">
        <v>133</v>
      </c>
      <c r="C260" s="755"/>
      <c r="D260" s="742" t="s">
        <v>455</v>
      </c>
      <c r="E260" s="758"/>
      <c r="F260" s="744"/>
      <c r="G260" s="422"/>
      <c r="H260" s="636"/>
      <c r="I260" s="637"/>
      <c r="J260" s="637"/>
      <c r="K260" s="637"/>
      <c r="L260" s="637"/>
      <c r="M260" s="637"/>
      <c r="N260" s="637"/>
      <c r="O260" s="637"/>
      <c r="P260" s="637"/>
      <c r="Q260" s="637"/>
      <c r="R260" s="540"/>
    </row>
    <row r="261" spans="1:18" ht="35.1" customHeight="1" thickBot="1">
      <c r="A261" s="753"/>
      <c r="B261" s="545"/>
      <c r="C261" s="756"/>
      <c r="D261" s="743"/>
      <c r="E261" s="759"/>
      <c r="F261" s="745"/>
      <c r="G261" s="440"/>
      <c r="H261" s="746"/>
      <c r="I261" s="746"/>
      <c r="J261" s="746"/>
      <c r="K261" s="746"/>
      <c r="L261" s="746"/>
      <c r="M261" s="746"/>
      <c r="N261" s="746"/>
      <c r="O261" s="746"/>
      <c r="P261" s="746"/>
      <c r="Q261" s="746"/>
      <c r="R261" s="522"/>
    </row>
    <row r="262" spans="1:18" ht="35.1" customHeight="1">
      <c r="A262" s="751">
        <v>45</v>
      </c>
      <c r="B262" s="523" t="s">
        <v>134</v>
      </c>
      <c r="C262" s="754" t="s">
        <v>130</v>
      </c>
      <c r="D262" s="523"/>
      <c r="E262" s="757" t="s">
        <v>451</v>
      </c>
      <c r="F262" s="540" t="s">
        <v>18</v>
      </c>
      <c r="G262" s="456"/>
      <c r="H262" s="47"/>
      <c r="I262" s="40"/>
      <c r="J262" s="40"/>
      <c r="K262" s="40"/>
      <c r="L262" s="40"/>
      <c r="M262" s="40"/>
      <c r="N262" s="40"/>
      <c r="O262" s="40"/>
      <c r="P262" s="40"/>
      <c r="Q262" s="360"/>
      <c r="R262" s="391"/>
    </row>
    <row r="263" spans="1:18" ht="35.1" customHeight="1">
      <c r="A263" s="752"/>
      <c r="B263" s="532" t="s">
        <v>135</v>
      </c>
      <c r="C263" s="755"/>
      <c r="D263" s="11"/>
      <c r="E263" s="758"/>
      <c r="F263" s="34" t="s">
        <v>19</v>
      </c>
      <c r="G263" s="468"/>
      <c r="H263" s="16"/>
      <c r="I263" s="10"/>
      <c r="J263" s="10"/>
      <c r="K263" s="16"/>
      <c r="L263" s="10"/>
      <c r="M263" s="16"/>
      <c r="N263" s="17"/>
      <c r="O263" s="10"/>
      <c r="P263" s="10"/>
      <c r="Q263" s="17"/>
      <c r="R263" s="392"/>
    </row>
    <row r="264" spans="1:18" ht="35.1" customHeight="1" thickBot="1">
      <c r="A264" s="752"/>
      <c r="B264" s="524" t="s">
        <v>136</v>
      </c>
      <c r="C264" s="755"/>
      <c r="D264" s="8"/>
      <c r="E264" s="758"/>
      <c r="F264" s="35" t="s">
        <v>20</v>
      </c>
      <c r="G264" s="497">
        <f>R264*J5</f>
        <v>0</v>
      </c>
      <c r="H264" s="44"/>
      <c r="I264" s="42"/>
      <c r="J264" s="42"/>
      <c r="K264" s="42"/>
      <c r="L264" s="42"/>
      <c r="M264" s="42"/>
      <c r="N264" s="42"/>
      <c r="O264" s="42"/>
      <c r="P264" s="42">
        <v>0</v>
      </c>
      <c r="Q264" s="361"/>
      <c r="R264" s="393">
        <v>0.45</v>
      </c>
    </row>
    <row r="265" spans="1:18" ht="35.1" customHeight="1">
      <c r="A265" s="752"/>
      <c r="B265" s="524" t="s">
        <v>137</v>
      </c>
      <c r="C265" s="755"/>
      <c r="D265" s="742" t="s">
        <v>456</v>
      </c>
      <c r="E265" s="758"/>
      <c r="F265" s="744"/>
      <c r="G265" s="422"/>
      <c r="H265" s="636"/>
      <c r="I265" s="637"/>
      <c r="J265" s="637"/>
      <c r="K265" s="637"/>
      <c r="L265" s="637"/>
      <c r="M265" s="637"/>
      <c r="N265" s="637"/>
      <c r="O265" s="637"/>
      <c r="P265" s="637"/>
      <c r="Q265" s="637"/>
      <c r="R265" s="540"/>
    </row>
    <row r="266" spans="1:18" ht="35.1" customHeight="1" thickBot="1">
      <c r="A266" s="753"/>
      <c r="B266" s="545"/>
      <c r="C266" s="756"/>
      <c r="D266" s="743"/>
      <c r="E266" s="759"/>
      <c r="F266" s="745"/>
      <c r="G266" s="440"/>
      <c r="H266" s="746"/>
      <c r="I266" s="746"/>
      <c r="J266" s="746"/>
      <c r="K266" s="746"/>
      <c r="L266" s="746"/>
      <c r="M266" s="746"/>
      <c r="N266" s="746"/>
      <c r="O266" s="746"/>
      <c r="P266" s="746"/>
      <c r="Q266" s="746"/>
      <c r="R266" s="522"/>
    </row>
    <row r="267" spans="1:18" ht="35.1" customHeight="1">
      <c r="A267" s="751">
        <v>46</v>
      </c>
      <c r="B267" s="523" t="s">
        <v>138</v>
      </c>
      <c r="C267" s="754" t="s">
        <v>139</v>
      </c>
      <c r="D267" s="523"/>
      <c r="E267" s="757" t="s">
        <v>451</v>
      </c>
      <c r="F267" s="540" t="s">
        <v>18</v>
      </c>
      <c r="G267" s="456"/>
      <c r="H267" s="47"/>
      <c r="I267" s="40"/>
      <c r="J267" s="40"/>
      <c r="K267" s="40"/>
      <c r="L267" s="40"/>
      <c r="M267" s="40"/>
      <c r="N267" s="40"/>
      <c r="O267" s="40"/>
      <c r="P267" s="40"/>
      <c r="Q267" s="360"/>
      <c r="R267" s="391"/>
    </row>
    <row r="268" spans="1:18" ht="35.1" customHeight="1">
      <c r="A268" s="752"/>
      <c r="B268" s="532" t="s">
        <v>140</v>
      </c>
      <c r="C268" s="755"/>
      <c r="D268" s="11"/>
      <c r="E268" s="758"/>
      <c r="F268" s="34" t="s">
        <v>19</v>
      </c>
      <c r="G268" s="468"/>
      <c r="H268" s="16"/>
      <c r="I268" s="10"/>
      <c r="J268" s="10"/>
      <c r="K268" s="16"/>
      <c r="L268" s="10"/>
      <c r="M268" s="16"/>
      <c r="N268" s="17"/>
      <c r="O268" s="10"/>
      <c r="P268" s="10"/>
      <c r="Q268" s="17"/>
      <c r="R268" s="392"/>
    </row>
    <row r="269" spans="1:18" ht="35.1" customHeight="1" thickBot="1">
      <c r="A269" s="752"/>
      <c r="B269" s="524" t="s">
        <v>141</v>
      </c>
      <c r="C269" s="755"/>
      <c r="D269" s="8"/>
      <c r="E269" s="758"/>
      <c r="F269" s="35" t="s">
        <v>20</v>
      </c>
      <c r="G269" s="497">
        <f>R269*J5</f>
        <v>0</v>
      </c>
      <c r="H269" s="44"/>
      <c r="I269" s="42"/>
      <c r="J269" s="42"/>
      <c r="K269" s="42"/>
      <c r="L269" s="42"/>
      <c r="M269" s="42"/>
      <c r="N269" s="42"/>
      <c r="O269" s="518"/>
      <c r="P269" s="42">
        <v>0</v>
      </c>
      <c r="Q269" s="361"/>
      <c r="R269" s="393">
        <v>2</v>
      </c>
    </row>
    <row r="270" spans="1:18" ht="35.1" customHeight="1">
      <c r="A270" s="752"/>
      <c r="B270" s="524" t="s">
        <v>142</v>
      </c>
      <c r="C270" s="755"/>
      <c r="D270" s="11" t="s">
        <v>457</v>
      </c>
      <c r="E270" s="758"/>
      <c r="F270" s="744"/>
      <c r="G270" s="422"/>
      <c r="H270" s="636"/>
      <c r="I270" s="637"/>
      <c r="J270" s="637"/>
      <c r="K270" s="637"/>
      <c r="L270" s="637"/>
      <c r="M270" s="637"/>
      <c r="N270" s="637"/>
      <c r="O270" s="637"/>
      <c r="P270" s="637"/>
      <c r="Q270" s="637"/>
      <c r="R270" s="540"/>
    </row>
    <row r="271" spans="1:18" ht="35.1" customHeight="1" thickBot="1">
      <c r="A271" s="753"/>
      <c r="B271" s="545"/>
      <c r="C271" s="756"/>
      <c r="D271" s="545" t="s">
        <v>458</v>
      </c>
      <c r="E271" s="759"/>
      <c r="F271" s="745"/>
      <c r="G271" s="440"/>
      <c r="H271" s="746"/>
      <c r="I271" s="746"/>
      <c r="J271" s="746"/>
      <c r="K271" s="746"/>
      <c r="L271" s="746"/>
      <c r="M271" s="746"/>
      <c r="N271" s="746"/>
      <c r="O271" s="746"/>
      <c r="P271" s="746"/>
      <c r="Q271" s="746"/>
      <c r="R271" s="522"/>
    </row>
    <row r="272" spans="1:18" ht="35.1" customHeight="1">
      <c r="A272" s="751">
        <v>47</v>
      </c>
      <c r="B272" s="523" t="s">
        <v>520</v>
      </c>
      <c r="C272" s="754" t="s">
        <v>143</v>
      </c>
      <c r="D272" s="212"/>
      <c r="E272" s="751" t="s">
        <v>451</v>
      </c>
      <c r="F272" s="205" t="s">
        <v>18</v>
      </c>
      <c r="G272" s="456"/>
      <c r="H272" s="39"/>
      <c r="I272" s="209"/>
      <c r="J272" s="209"/>
      <c r="K272" s="209"/>
      <c r="L272" s="209"/>
      <c r="M272" s="209"/>
      <c r="N272" s="209"/>
      <c r="O272" s="209"/>
      <c r="P272" s="209"/>
      <c r="Q272" s="362"/>
      <c r="R272" s="394"/>
    </row>
    <row r="273" spans="1:18" ht="35.1" customHeight="1">
      <c r="A273" s="752"/>
      <c r="B273" s="524" t="s">
        <v>521</v>
      </c>
      <c r="C273" s="755"/>
      <c r="D273" s="213"/>
      <c r="E273" s="752"/>
      <c r="F273" s="547" t="s">
        <v>19</v>
      </c>
      <c r="G273" s="468"/>
      <c r="H273" s="45"/>
      <c r="I273" s="210"/>
      <c r="J273" s="530"/>
      <c r="K273" s="210"/>
      <c r="L273" s="519"/>
      <c r="M273" s="210"/>
      <c r="N273" s="210"/>
      <c r="O273" s="210"/>
      <c r="P273" s="210"/>
      <c r="Q273" s="363"/>
      <c r="R273" s="395"/>
    </row>
    <row r="274" spans="1:18" ht="35.1" customHeight="1" thickBot="1">
      <c r="A274" s="752"/>
      <c r="B274" s="524" t="s">
        <v>522</v>
      </c>
      <c r="C274" s="755"/>
      <c r="D274" s="545"/>
      <c r="E274" s="752"/>
      <c r="F274" s="34" t="s">
        <v>20</v>
      </c>
      <c r="G274" s="497">
        <f>R274*J5</f>
        <v>0</v>
      </c>
      <c r="H274" s="44"/>
      <c r="I274" s="42"/>
      <c r="J274" s="42"/>
      <c r="K274" s="42"/>
      <c r="L274" s="42"/>
      <c r="M274" s="42"/>
      <c r="N274" s="42"/>
      <c r="O274" s="42"/>
      <c r="P274" s="42">
        <v>0</v>
      </c>
      <c r="Q274" s="361"/>
      <c r="R274" s="393">
        <v>0.5</v>
      </c>
    </row>
    <row r="275" spans="1:18" ht="35.1" customHeight="1">
      <c r="A275" s="752"/>
      <c r="B275" s="524" t="s">
        <v>144</v>
      </c>
      <c r="C275" s="755"/>
      <c r="D275" s="742" t="s">
        <v>459</v>
      </c>
      <c r="E275" s="752"/>
      <c r="F275" s="744"/>
      <c r="G275" s="442"/>
      <c r="H275" s="766"/>
      <c r="I275" s="766"/>
      <c r="J275" s="766"/>
      <c r="K275" s="766"/>
      <c r="L275" s="766"/>
      <c r="M275" s="766"/>
      <c r="N275" s="766"/>
      <c r="O275" s="766"/>
      <c r="P275" s="766"/>
      <c r="Q275" s="766"/>
      <c r="R275" s="547"/>
    </row>
    <row r="276" spans="1:18" ht="35.1" customHeight="1">
      <c r="A276" s="752"/>
      <c r="B276" s="524"/>
      <c r="C276" s="755"/>
      <c r="D276" s="762"/>
      <c r="E276" s="752"/>
      <c r="F276" s="764"/>
      <c r="G276" s="442"/>
      <c r="H276" s="766"/>
      <c r="I276" s="766"/>
      <c r="J276" s="766"/>
      <c r="K276" s="766"/>
      <c r="L276" s="766"/>
      <c r="M276" s="766"/>
      <c r="N276" s="766"/>
      <c r="O276" s="766"/>
      <c r="P276" s="766"/>
      <c r="Q276" s="766"/>
      <c r="R276" s="547"/>
    </row>
    <row r="277" spans="1:18" ht="53.25" customHeight="1" thickBot="1">
      <c r="A277" s="753"/>
      <c r="B277" s="545"/>
      <c r="C277" s="756"/>
      <c r="D277" s="763"/>
      <c r="E277" s="753"/>
      <c r="F277" s="765"/>
      <c r="G277" s="443"/>
      <c r="H277" s="767"/>
      <c r="I277" s="767"/>
      <c r="J277" s="767"/>
      <c r="K277" s="767"/>
      <c r="L277" s="767"/>
      <c r="M277" s="767"/>
      <c r="N277" s="767"/>
      <c r="O277" s="767"/>
      <c r="P277" s="767"/>
      <c r="Q277" s="767"/>
      <c r="R277" s="546"/>
    </row>
    <row r="278" spans="1:18" ht="35.1" customHeight="1">
      <c r="A278" s="751">
        <v>48</v>
      </c>
      <c r="B278" s="523" t="s">
        <v>145</v>
      </c>
      <c r="C278" s="754" t="s">
        <v>146</v>
      </c>
      <c r="D278" s="212"/>
      <c r="E278" s="751" t="s">
        <v>451</v>
      </c>
      <c r="F278" s="205" t="s">
        <v>18</v>
      </c>
      <c r="G278" s="456"/>
      <c r="H278" s="39"/>
      <c r="I278" s="209"/>
      <c r="J278" s="209"/>
      <c r="K278" s="209"/>
      <c r="L278" s="209"/>
      <c r="M278" s="209"/>
      <c r="N278" s="209"/>
      <c r="O278" s="209"/>
      <c r="P278" s="209"/>
      <c r="Q278" s="362"/>
      <c r="R278" s="394"/>
    </row>
    <row r="279" spans="1:18" ht="35.1" customHeight="1">
      <c r="A279" s="752"/>
      <c r="B279" s="502" t="s">
        <v>147</v>
      </c>
      <c r="C279" s="761"/>
      <c r="D279" s="213"/>
      <c r="E279" s="752"/>
      <c r="F279" s="547" t="s">
        <v>19</v>
      </c>
      <c r="G279" s="468"/>
      <c r="H279" s="45"/>
      <c r="I279" s="210"/>
      <c r="J279" s="530"/>
      <c r="K279" s="210"/>
      <c r="L279" s="210"/>
      <c r="M279" s="210"/>
      <c r="N279" s="210"/>
      <c r="O279" s="210"/>
      <c r="P279" s="210"/>
      <c r="Q279" s="363"/>
      <c r="R279" s="395"/>
    </row>
    <row r="280" spans="1:18" ht="35.1" customHeight="1" thickBot="1">
      <c r="A280" s="752"/>
      <c r="B280" s="524" t="s">
        <v>148</v>
      </c>
      <c r="C280" s="761"/>
      <c r="D280" s="545"/>
      <c r="E280" s="752"/>
      <c r="F280" s="34" t="s">
        <v>20</v>
      </c>
      <c r="G280" s="497">
        <f>R280*J5</f>
        <v>0</v>
      </c>
      <c r="H280" s="44"/>
      <c r="I280" s="42"/>
      <c r="J280" s="42"/>
      <c r="K280" s="42"/>
      <c r="L280" s="42"/>
      <c r="M280" s="42"/>
      <c r="N280" s="42"/>
      <c r="O280" s="42"/>
      <c r="P280" s="42">
        <v>0</v>
      </c>
      <c r="Q280" s="361"/>
      <c r="R280" s="393">
        <v>1</v>
      </c>
    </row>
    <row r="281" spans="1:18" ht="35.1" customHeight="1">
      <c r="A281" s="752"/>
      <c r="B281" s="524" t="s">
        <v>149</v>
      </c>
      <c r="C281" s="761"/>
      <c r="D281" s="742" t="s">
        <v>460</v>
      </c>
      <c r="E281" s="752"/>
      <c r="F281" s="744"/>
      <c r="G281" s="422"/>
      <c r="H281" s="636"/>
      <c r="I281" s="636"/>
      <c r="J281" s="636"/>
      <c r="K281" s="636"/>
      <c r="L281" s="636"/>
      <c r="M281" s="636"/>
      <c r="N281" s="636"/>
      <c r="O281" s="636"/>
      <c r="P281" s="636"/>
      <c r="Q281" s="636"/>
      <c r="R281" s="540"/>
    </row>
    <row r="282" spans="1:18" ht="45.75" customHeight="1" thickBot="1">
      <c r="A282" s="760"/>
      <c r="B282" s="545" t="s">
        <v>150</v>
      </c>
      <c r="C282" s="756"/>
      <c r="D282" s="760"/>
      <c r="E282" s="753"/>
      <c r="F282" s="745"/>
      <c r="G282" s="440"/>
      <c r="H282" s="746"/>
      <c r="I282" s="746"/>
      <c r="J282" s="746"/>
      <c r="K282" s="746"/>
      <c r="L282" s="746"/>
      <c r="M282" s="746"/>
      <c r="N282" s="746"/>
      <c r="O282" s="746"/>
      <c r="P282" s="746"/>
      <c r="Q282" s="746"/>
      <c r="R282" s="522"/>
    </row>
    <row r="283" spans="1:18" ht="35.1" customHeight="1">
      <c r="A283" s="751">
        <v>49</v>
      </c>
      <c r="B283" s="18" t="s">
        <v>151</v>
      </c>
      <c r="C283" s="754" t="s">
        <v>146</v>
      </c>
      <c r="D283" s="212"/>
      <c r="E283" s="751" t="s">
        <v>451</v>
      </c>
      <c r="F283" s="205" t="s">
        <v>18</v>
      </c>
      <c r="G283" s="456"/>
      <c r="H283" s="39"/>
      <c r="I283" s="209"/>
      <c r="J283" s="209"/>
      <c r="K283" s="209"/>
      <c r="L283" s="209"/>
      <c r="M283" s="209"/>
      <c r="N283" s="209"/>
      <c r="O283" s="209"/>
      <c r="P283" s="209"/>
      <c r="Q283" s="362"/>
      <c r="R283" s="394"/>
    </row>
    <row r="284" spans="1:18" ht="35.1" customHeight="1">
      <c r="A284" s="752"/>
      <c r="B284" s="19" t="s">
        <v>152</v>
      </c>
      <c r="C284" s="761"/>
      <c r="D284" s="213"/>
      <c r="E284" s="752"/>
      <c r="F284" s="547" t="s">
        <v>19</v>
      </c>
      <c r="G284" s="468"/>
      <c r="H284" s="45"/>
      <c r="I284" s="210"/>
      <c r="J284" s="530"/>
      <c r="K284" s="210"/>
      <c r="L284" s="210"/>
      <c r="M284" s="210"/>
      <c r="N284" s="210"/>
      <c r="O284" s="210"/>
      <c r="P284" s="210"/>
      <c r="Q284" s="363"/>
      <c r="R284" s="395"/>
    </row>
    <row r="285" spans="1:18" ht="35.1" customHeight="1" thickBot="1">
      <c r="A285" s="752"/>
      <c r="B285" s="20" t="s">
        <v>153</v>
      </c>
      <c r="C285" s="761"/>
      <c r="D285" s="545"/>
      <c r="E285" s="752"/>
      <c r="F285" s="34" t="s">
        <v>20</v>
      </c>
      <c r="G285" s="497">
        <f>R285*J5</f>
        <v>0</v>
      </c>
      <c r="H285" s="44"/>
      <c r="I285" s="42"/>
      <c r="J285" s="42"/>
      <c r="K285" s="42"/>
      <c r="L285" s="42"/>
      <c r="M285" s="42"/>
      <c r="N285" s="42"/>
      <c r="O285" s="519"/>
      <c r="P285" s="42">
        <v>0</v>
      </c>
      <c r="Q285" s="361"/>
      <c r="R285" s="393">
        <v>0.9</v>
      </c>
    </row>
    <row r="286" spans="1:18" ht="35.1" customHeight="1">
      <c r="A286" s="752"/>
      <c r="B286" s="12" t="s">
        <v>154</v>
      </c>
      <c r="C286" s="761"/>
      <c r="D286" s="742" t="s">
        <v>461</v>
      </c>
      <c r="E286" s="752"/>
      <c r="F286" s="744"/>
      <c r="G286" s="422"/>
      <c r="H286" s="636"/>
      <c r="I286" s="636"/>
      <c r="J286" s="636"/>
      <c r="K286" s="636"/>
      <c r="L286" s="636"/>
      <c r="M286" s="636"/>
      <c r="N286" s="636"/>
      <c r="O286" s="636"/>
      <c r="P286" s="636"/>
      <c r="Q286" s="636"/>
      <c r="R286" s="540"/>
    </row>
    <row r="287" spans="1:18" ht="38.25" customHeight="1" thickBot="1">
      <c r="A287" s="760"/>
      <c r="B287" s="545" t="s">
        <v>155</v>
      </c>
      <c r="C287" s="756"/>
      <c r="D287" s="760"/>
      <c r="E287" s="753"/>
      <c r="F287" s="745"/>
      <c r="G287" s="440"/>
      <c r="H287" s="746"/>
      <c r="I287" s="746"/>
      <c r="J287" s="746"/>
      <c r="K287" s="746"/>
      <c r="L287" s="746"/>
      <c r="M287" s="746"/>
      <c r="N287" s="746"/>
      <c r="O287" s="746"/>
      <c r="P287" s="746"/>
      <c r="Q287" s="746"/>
      <c r="R287" s="522"/>
    </row>
    <row r="288" spans="1:18" ht="35.1" customHeight="1">
      <c r="A288" s="751">
        <v>50</v>
      </c>
      <c r="B288" s="523" t="s">
        <v>156</v>
      </c>
      <c r="C288" s="754" t="s">
        <v>157</v>
      </c>
      <c r="D288" s="212"/>
      <c r="E288" s="751" t="s">
        <v>451</v>
      </c>
      <c r="F288" s="205" t="s">
        <v>18</v>
      </c>
      <c r="G288" s="456"/>
      <c r="H288" s="39"/>
      <c r="I288" s="209"/>
      <c r="J288" s="209"/>
      <c r="K288" s="209"/>
      <c r="L288" s="209"/>
      <c r="M288" s="209"/>
      <c r="N288" s="209"/>
      <c r="O288" s="209"/>
      <c r="P288" s="209"/>
      <c r="Q288" s="362"/>
      <c r="R288" s="394"/>
    </row>
    <row r="289" spans="1:18" ht="35.1" customHeight="1">
      <c r="A289" s="752"/>
      <c r="B289" s="524" t="s">
        <v>158</v>
      </c>
      <c r="C289" s="755"/>
      <c r="D289" s="213"/>
      <c r="E289" s="752"/>
      <c r="F289" s="547" t="s">
        <v>19</v>
      </c>
      <c r="G289" s="468"/>
      <c r="H289" s="45"/>
      <c r="I289" s="210"/>
      <c r="J289" s="210"/>
      <c r="K289" s="210"/>
      <c r="L289" s="210"/>
      <c r="M289" s="210"/>
      <c r="N289" s="210"/>
      <c r="O289" s="210"/>
      <c r="P289" s="210"/>
      <c r="Q289" s="363"/>
      <c r="R289" s="395"/>
    </row>
    <row r="290" spans="1:18" ht="35.1" customHeight="1" thickBot="1">
      <c r="A290" s="752"/>
      <c r="B290" s="524" t="s">
        <v>159</v>
      </c>
      <c r="C290" s="755"/>
      <c r="D290" s="545"/>
      <c r="E290" s="752"/>
      <c r="F290" s="34" t="s">
        <v>20</v>
      </c>
      <c r="G290" s="497">
        <f>R290*J5</f>
        <v>0</v>
      </c>
      <c r="H290" s="44"/>
      <c r="I290" s="42"/>
      <c r="J290" s="42"/>
      <c r="K290" s="42"/>
      <c r="L290" s="42"/>
      <c r="M290" s="42"/>
      <c r="N290" s="42"/>
      <c r="O290" s="519"/>
      <c r="P290" s="42">
        <v>0</v>
      </c>
      <c r="Q290" s="361"/>
      <c r="R290" s="393">
        <v>0.55000000000000004</v>
      </c>
    </row>
    <row r="291" spans="1:18" ht="35.1" customHeight="1">
      <c r="A291" s="752"/>
      <c r="B291" s="524" t="s">
        <v>160</v>
      </c>
      <c r="C291" s="755"/>
      <c r="D291" s="742" t="s">
        <v>462</v>
      </c>
      <c r="E291" s="752"/>
      <c r="F291" s="744"/>
      <c r="G291" s="422"/>
      <c r="H291" s="636"/>
      <c r="I291" s="636"/>
      <c r="J291" s="636"/>
      <c r="K291" s="636"/>
      <c r="L291" s="636"/>
      <c r="M291" s="636"/>
      <c r="N291" s="636"/>
      <c r="O291" s="636"/>
      <c r="P291" s="636"/>
      <c r="Q291" s="636"/>
      <c r="R291" s="540"/>
    </row>
    <row r="292" spans="1:18" ht="68.25" customHeight="1" thickBot="1">
      <c r="A292" s="753"/>
      <c r="B292" s="545" t="s">
        <v>161</v>
      </c>
      <c r="C292" s="756"/>
      <c r="D292" s="763"/>
      <c r="E292" s="753"/>
      <c r="F292" s="765"/>
      <c r="G292" s="443"/>
      <c r="H292" s="767"/>
      <c r="I292" s="767"/>
      <c r="J292" s="767"/>
      <c r="K292" s="767"/>
      <c r="L292" s="767"/>
      <c r="M292" s="767"/>
      <c r="N292" s="767"/>
      <c r="O292" s="767"/>
      <c r="P292" s="767"/>
      <c r="Q292" s="767"/>
      <c r="R292" s="546"/>
    </row>
    <row r="293" spans="1:18" ht="35.1" customHeight="1">
      <c r="A293" s="751">
        <v>51</v>
      </c>
      <c r="B293" s="523" t="s">
        <v>162</v>
      </c>
      <c r="C293" s="754" t="s">
        <v>157</v>
      </c>
      <c r="D293" s="523"/>
      <c r="E293" s="757" t="s">
        <v>452</v>
      </c>
      <c r="F293" s="205" t="s">
        <v>18</v>
      </c>
      <c r="G293" s="456"/>
      <c r="H293" s="39"/>
      <c r="I293" s="209"/>
      <c r="J293" s="209"/>
      <c r="K293" s="209"/>
      <c r="L293" s="209"/>
      <c r="M293" s="209"/>
      <c r="N293" s="209"/>
      <c r="O293" s="209"/>
      <c r="P293" s="209"/>
      <c r="Q293" s="362"/>
      <c r="R293" s="394"/>
    </row>
    <row r="294" spans="1:18" ht="35.1" customHeight="1">
      <c r="A294" s="752"/>
      <c r="B294" s="532" t="s">
        <v>163</v>
      </c>
      <c r="C294" s="755"/>
      <c r="D294" s="213"/>
      <c r="E294" s="758"/>
      <c r="F294" s="547" t="s">
        <v>19</v>
      </c>
      <c r="G294" s="468"/>
      <c r="H294" s="45"/>
      <c r="I294" s="210"/>
      <c r="J294" s="210"/>
      <c r="K294" s="210"/>
      <c r="L294" s="210"/>
      <c r="M294" s="210"/>
      <c r="N294" s="210"/>
      <c r="O294" s="210"/>
      <c r="P294" s="210"/>
      <c r="Q294" s="363"/>
      <c r="R294" s="395"/>
    </row>
    <row r="295" spans="1:18" ht="35.1" customHeight="1" thickBot="1">
      <c r="A295" s="752"/>
      <c r="B295" s="524" t="s">
        <v>164</v>
      </c>
      <c r="C295" s="755"/>
      <c r="D295" s="545"/>
      <c r="E295" s="758"/>
      <c r="F295" s="34" t="s">
        <v>20</v>
      </c>
      <c r="G295" s="497">
        <f>R295*J5</f>
        <v>0</v>
      </c>
      <c r="H295" s="44"/>
      <c r="I295" s="42"/>
      <c r="J295" s="42"/>
      <c r="K295" s="42"/>
      <c r="L295" s="42"/>
      <c r="M295" s="42"/>
      <c r="N295" s="42"/>
      <c r="O295" s="42"/>
      <c r="P295" s="42">
        <v>0</v>
      </c>
      <c r="Q295" s="361"/>
      <c r="R295" s="393">
        <v>1.7</v>
      </c>
    </row>
    <row r="296" spans="1:18" ht="35.1" customHeight="1">
      <c r="A296" s="752"/>
      <c r="B296" s="524" t="s">
        <v>165</v>
      </c>
      <c r="C296" s="755"/>
      <c r="D296" s="768" t="s">
        <v>463</v>
      </c>
      <c r="E296" s="758"/>
      <c r="F296" s="744"/>
      <c r="G296" s="442"/>
      <c r="H296" s="766"/>
      <c r="I296" s="766"/>
      <c r="J296" s="766"/>
      <c r="K296" s="766"/>
      <c r="L296" s="766"/>
      <c r="M296" s="766"/>
      <c r="N296" s="766"/>
      <c r="O296" s="766"/>
      <c r="P296" s="766"/>
      <c r="Q296" s="766"/>
      <c r="R296" s="547"/>
    </row>
    <row r="297" spans="1:18" ht="67.5" customHeight="1" thickBot="1">
      <c r="A297" s="753"/>
      <c r="B297" s="545" t="s">
        <v>166</v>
      </c>
      <c r="C297" s="756"/>
      <c r="D297" s="769"/>
      <c r="E297" s="759"/>
      <c r="F297" s="770"/>
      <c r="G297" s="444"/>
      <c r="H297" s="767"/>
      <c r="I297" s="767"/>
      <c r="J297" s="767"/>
      <c r="K297" s="767"/>
      <c r="L297" s="767"/>
      <c r="M297" s="767"/>
      <c r="N297" s="767"/>
      <c r="O297" s="767"/>
      <c r="P297" s="767"/>
      <c r="Q297" s="767"/>
      <c r="R297" s="544"/>
    </row>
    <row r="298" spans="1:18" ht="35.1" customHeight="1">
      <c r="A298" s="751">
        <v>52</v>
      </c>
      <c r="B298" s="523" t="s">
        <v>167</v>
      </c>
      <c r="C298" s="543"/>
      <c r="D298" s="523"/>
      <c r="E298" s="751" t="s">
        <v>451</v>
      </c>
      <c r="F298" s="205" t="s">
        <v>18</v>
      </c>
      <c r="G298" s="456"/>
      <c r="H298" s="39"/>
      <c r="I298" s="209"/>
      <c r="J298" s="209"/>
      <c r="K298" s="209"/>
      <c r="L298" s="209"/>
      <c r="M298" s="209"/>
      <c r="N298" s="209"/>
      <c r="O298" s="209"/>
      <c r="P298" s="209"/>
      <c r="Q298" s="362"/>
      <c r="R298" s="394"/>
    </row>
    <row r="299" spans="1:18" ht="35.1" customHeight="1">
      <c r="A299" s="752"/>
      <c r="B299" s="532" t="s">
        <v>168</v>
      </c>
      <c r="C299" s="297" t="s">
        <v>169</v>
      </c>
      <c r="D299" s="213" t="s">
        <v>464</v>
      </c>
      <c r="E299" s="752"/>
      <c r="F299" s="206" t="s">
        <v>19</v>
      </c>
      <c r="G299" s="468"/>
      <c r="H299" s="45"/>
      <c r="I299" s="210"/>
      <c r="J299" s="210"/>
      <c r="K299" s="210"/>
      <c r="L299" s="210"/>
      <c r="M299" s="210"/>
      <c r="N299" s="210"/>
      <c r="O299" s="210"/>
      <c r="P299" s="210"/>
      <c r="Q299" s="363"/>
      <c r="R299" s="395"/>
    </row>
    <row r="300" spans="1:18" ht="35.1" customHeight="1" thickBot="1">
      <c r="A300" s="752"/>
      <c r="B300" s="524" t="s">
        <v>170</v>
      </c>
      <c r="C300" s="297" t="s">
        <v>171</v>
      </c>
      <c r="D300" s="524"/>
      <c r="E300" s="752"/>
      <c r="F300" s="547" t="s">
        <v>76</v>
      </c>
      <c r="G300" s="497">
        <f>R300*J5</f>
        <v>0</v>
      </c>
      <c r="H300" s="438"/>
      <c r="I300" s="22"/>
      <c r="J300" s="22"/>
      <c r="K300" s="22"/>
      <c r="L300" s="22"/>
      <c r="M300" s="22"/>
      <c r="N300" s="22"/>
      <c r="O300" s="519"/>
      <c r="P300" s="22">
        <v>0</v>
      </c>
      <c r="Q300" s="364"/>
      <c r="R300" s="396">
        <v>1.1000000000000001</v>
      </c>
    </row>
    <row r="301" spans="1:18" ht="35.1" customHeight="1">
      <c r="A301" s="752"/>
      <c r="B301" s="502" t="s">
        <v>172</v>
      </c>
      <c r="C301" s="297"/>
      <c r="D301" s="523" t="s">
        <v>465</v>
      </c>
      <c r="E301" s="752"/>
      <c r="F301" s="744"/>
      <c r="G301" s="422"/>
      <c r="H301" s="636"/>
      <c r="I301" s="637"/>
      <c r="J301" s="637"/>
      <c r="K301" s="637"/>
      <c r="L301" s="637"/>
      <c r="M301" s="637"/>
      <c r="N301" s="637"/>
      <c r="O301" s="637"/>
      <c r="P301" s="637"/>
      <c r="Q301" s="637"/>
      <c r="R301" s="540"/>
    </row>
    <row r="302" spans="1:18" ht="57" customHeight="1" thickBot="1">
      <c r="A302" s="753"/>
      <c r="B302" s="545" t="s">
        <v>173</v>
      </c>
      <c r="C302" s="298"/>
      <c r="D302" s="66" t="s">
        <v>466</v>
      </c>
      <c r="E302" s="753"/>
      <c r="F302" s="745"/>
      <c r="G302" s="440"/>
      <c r="H302" s="746"/>
      <c r="I302" s="746"/>
      <c r="J302" s="746"/>
      <c r="K302" s="746"/>
      <c r="L302" s="746"/>
      <c r="M302" s="746"/>
      <c r="N302" s="746"/>
      <c r="O302" s="746"/>
      <c r="P302" s="746"/>
      <c r="Q302" s="746"/>
      <c r="R302" s="522"/>
    </row>
    <row r="303" spans="1:18" ht="35.1" customHeight="1">
      <c r="A303" s="751">
        <v>53</v>
      </c>
      <c r="B303" s="523" t="s">
        <v>174</v>
      </c>
      <c r="C303" s="543"/>
      <c r="D303" s="523"/>
      <c r="E303" s="751" t="s">
        <v>451</v>
      </c>
      <c r="F303" s="205" t="s">
        <v>18</v>
      </c>
      <c r="G303" s="456"/>
      <c r="H303" s="39"/>
      <c r="I303" s="209"/>
      <c r="J303" s="209"/>
      <c r="K303" s="209"/>
      <c r="L303" s="209"/>
      <c r="M303" s="209"/>
      <c r="N303" s="209"/>
      <c r="O303" s="209"/>
      <c r="P303" s="209"/>
      <c r="Q303" s="362"/>
      <c r="R303" s="394"/>
    </row>
    <row r="304" spans="1:18" ht="35.1" customHeight="1">
      <c r="A304" s="752"/>
      <c r="B304" s="532" t="s">
        <v>175</v>
      </c>
      <c r="C304" s="297" t="s">
        <v>176</v>
      </c>
      <c r="D304" s="213"/>
      <c r="E304" s="752"/>
      <c r="F304" s="206" t="s">
        <v>19</v>
      </c>
      <c r="G304" s="468"/>
      <c r="H304" s="45"/>
      <c r="I304" s="210"/>
      <c r="J304" s="210"/>
      <c r="K304" s="210"/>
      <c r="L304" s="210"/>
      <c r="M304" s="210"/>
      <c r="N304" s="210"/>
      <c r="O304" s="210"/>
      <c r="P304" s="210"/>
      <c r="Q304" s="363"/>
      <c r="R304" s="395"/>
    </row>
    <row r="305" spans="1:18" ht="35.1" customHeight="1" thickBot="1">
      <c r="A305" s="752"/>
      <c r="B305" s="524" t="s">
        <v>177</v>
      </c>
      <c r="C305" s="297" t="s">
        <v>178</v>
      </c>
      <c r="D305" s="524"/>
      <c r="E305" s="752"/>
      <c r="F305" s="547" t="s">
        <v>76</v>
      </c>
      <c r="G305" s="497">
        <f>R305*J5</f>
        <v>0</v>
      </c>
      <c r="H305" s="438"/>
      <c r="I305" s="22"/>
      <c r="J305" s="22"/>
      <c r="K305" s="22"/>
      <c r="L305" s="22"/>
      <c r="M305" s="22"/>
      <c r="N305" s="22"/>
      <c r="O305" s="33"/>
      <c r="P305" s="22">
        <v>0</v>
      </c>
      <c r="Q305" s="364"/>
      <c r="R305" s="396">
        <v>0.9</v>
      </c>
    </row>
    <row r="306" spans="1:18" ht="79.5" customHeight="1" thickBot="1">
      <c r="A306" s="752"/>
      <c r="B306" s="524" t="s">
        <v>179</v>
      </c>
      <c r="C306" s="297" t="s">
        <v>180</v>
      </c>
      <c r="D306" s="523" t="s">
        <v>467</v>
      </c>
      <c r="E306" s="753"/>
      <c r="F306" s="540"/>
      <c r="G306" s="422"/>
      <c r="H306" s="636"/>
      <c r="I306" s="637"/>
      <c r="J306" s="637"/>
      <c r="K306" s="637"/>
      <c r="L306" s="637"/>
      <c r="M306" s="637"/>
      <c r="N306" s="637"/>
      <c r="O306" s="637"/>
      <c r="P306" s="637"/>
      <c r="Q306" s="637"/>
      <c r="R306" s="540"/>
    </row>
    <row r="307" spans="1:18" ht="118.5" customHeight="1">
      <c r="A307" s="751">
        <v>54</v>
      </c>
      <c r="B307" s="742" t="s">
        <v>438</v>
      </c>
      <c r="C307" s="773" t="s">
        <v>181</v>
      </c>
      <c r="D307" s="523" t="s">
        <v>182</v>
      </c>
      <c r="E307" s="751" t="s">
        <v>17</v>
      </c>
      <c r="F307" s="205" t="s">
        <v>18</v>
      </c>
      <c r="G307" s="456">
        <f>R307*J5</f>
        <v>0</v>
      </c>
      <c r="H307" s="39"/>
      <c r="I307" s="209">
        <v>0</v>
      </c>
      <c r="J307" s="209"/>
      <c r="K307" s="209"/>
      <c r="L307" s="209"/>
      <c r="M307" s="209"/>
      <c r="N307" s="209"/>
      <c r="O307" s="209"/>
      <c r="P307" s="209"/>
      <c r="Q307" s="362"/>
      <c r="R307" s="394">
        <v>0.8</v>
      </c>
    </row>
    <row r="308" spans="1:18" ht="35.1" customHeight="1">
      <c r="A308" s="752"/>
      <c r="B308" s="771"/>
      <c r="C308" s="774"/>
      <c r="D308" s="213"/>
      <c r="E308" s="752"/>
      <c r="F308" s="206" t="s">
        <v>19</v>
      </c>
      <c r="G308" s="468"/>
      <c r="H308" s="45"/>
      <c r="I308" s="210"/>
      <c r="J308" s="210"/>
      <c r="K308" s="210"/>
      <c r="L308" s="210"/>
      <c r="M308" s="210"/>
      <c r="N308" s="210"/>
      <c r="O308" s="210"/>
      <c r="P308" s="210"/>
      <c r="Q308" s="363"/>
      <c r="R308" s="395"/>
    </row>
    <row r="309" spans="1:18" ht="35.1" customHeight="1" thickBot="1">
      <c r="A309" s="752"/>
      <c r="B309" s="771"/>
      <c r="C309" s="774"/>
      <c r="D309" s="524"/>
      <c r="E309" s="752"/>
      <c r="F309" s="547" t="s">
        <v>76</v>
      </c>
      <c r="G309" s="497"/>
      <c r="H309" s="438"/>
      <c r="I309" s="22"/>
      <c r="J309" s="22"/>
      <c r="K309" s="22"/>
      <c r="L309" s="22"/>
      <c r="M309" s="22"/>
      <c r="N309" s="22"/>
      <c r="O309" s="22"/>
      <c r="P309" s="22"/>
      <c r="Q309" s="364"/>
      <c r="R309" s="396"/>
    </row>
    <row r="310" spans="1:18" ht="35.1" customHeight="1">
      <c r="A310" s="752"/>
      <c r="B310" s="771"/>
      <c r="C310" s="774"/>
      <c r="D310" s="523"/>
      <c r="E310" s="752"/>
      <c r="F310" s="744"/>
      <c r="G310" s="422"/>
      <c r="H310" s="636"/>
      <c r="I310" s="637"/>
      <c r="J310" s="637"/>
      <c r="K310" s="637"/>
      <c r="L310" s="637"/>
      <c r="M310" s="637"/>
      <c r="N310" s="637"/>
      <c r="O310" s="637"/>
      <c r="P310" s="637"/>
      <c r="Q310" s="637"/>
      <c r="R310" s="540"/>
    </row>
    <row r="311" spans="1:18" ht="53.25" customHeight="1" thickBot="1">
      <c r="A311" s="753"/>
      <c r="B311" s="772"/>
      <c r="C311" s="775"/>
      <c r="D311" s="66"/>
      <c r="E311" s="753"/>
      <c r="F311" s="745"/>
      <c r="G311" s="440"/>
      <c r="H311" s="746"/>
      <c r="I311" s="746"/>
      <c r="J311" s="746"/>
      <c r="K311" s="746"/>
      <c r="L311" s="746"/>
      <c r="M311" s="746"/>
      <c r="N311" s="746"/>
      <c r="O311" s="746"/>
      <c r="P311" s="746"/>
      <c r="Q311" s="746"/>
      <c r="R311" s="522"/>
    </row>
    <row r="312" spans="1:18" ht="100.5" customHeight="1">
      <c r="A312" s="751">
        <v>55</v>
      </c>
      <c r="B312" s="742" t="s">
        <v>523</v>
      </c>
      <c r="C312" s="773" t="s">
        <v>181</v>
      </c>
      <c r="D312" s="523" t="s">
        <v>468</v>
      </c>
      <c r="E312" s="751" t="s">
        <v>17</v>
      </c>
      <c r="F312" s="205" t="s">
        <v>18</v>
      </c>
      <c r="G312" s="456">
        <f>R312*J5</f>
        <v>0</v>
      </c>
      <c r="H312" s="39"/>
      <c r="I312" s="209">
        <v>0</v>
      </c>
      <c r="J312" s="209"/>
      <c r="K312" s="209"/>
      <c r="L312" s="209"/>
      <c r="M312" s="209"/>
      <c r="N312" s="209"/>
      <c r="O312" s="209"/>
      <c r="P312" s="209"/>
      <c r="Q312" s="362"/>
      <c r="R312" s="394">
        <v>0.6</v>
      </c>
    </row>
    <row r="313" spans="1:18" ht="35.1" customHeight="1">
      <c r="A313" s="752"/>
      <c r="B313" s="771"/>
      <c r="C313" s="774"/>
      <c r="D313" s="213"/>
      <c r="E313" s="752"/>
      <c r="F313" s="206" t="s">
        <v>19</v>
      </c>
      <c r="G313" s="468"/>
      <c r="H313" s="45"/>
      <c r="I313" s="210"/>
      <c r="J313" s="210"/>
      <c r="K313" s="210"/>
      <c r="L313" s="210"/>
      <c r="M313" s="210"/>
      <c r="N313" s="210"/>
      <c r="O313" s="210"/>
      <c r="P313" s="210"/>
      <c r="Q313" s="363"/>
      <c r="R313" s="395"/>
    </row>
    <row r="314" spans="1:18" ht="35.1" customHeight="1" thickBot="1">
      <c r="A314" s="752"/>
      <c r="B314" s="771"/>
      <c r="C314" s="774"/>
      <c r="D314" s="524"/>
      <c r="E314" s="752"/>
      <c r="F314" s="547" t="s">
        <v>76</v>
      </c>
      <c r="G314" s="497"/>
      <c r="H314" s="438"/>
      <c r="I314" s="22"/>
      <c r="J314" s="22"/>
      <c r="K314" s="22"/>
      <c r="L314" s="22"/>
      <c r="M314" s="22"/>
      <c r="N314" s="22"/>
      <c r="O314" s="22"/>
      <c r="P314" s="22"/>
      <c r="Q314" s="364"/>
      <c r="R314" s="396"/>
    </row>
    <row r="315" spans="1:18" ht="35.1" customHeight="1">
      <c r="A315" s="752"/>
      <c r="B315" s="771"/>
      <c r="C315" s="774"/>
      <c r="D315" s="523"/>
      <c r="E315" s="752"/>
      <c r="F315" s="744"/>
      <c r="G315" s="422"/>
      <c r="H315" s="636"/>
      <c r="I315" s="637"/>
      <c r="J315" s="637"/>
      <c r="K315" s="637"/>
      <c r="L315" s="637"/>
      <c r="M315" s="637"/>
      <c r="N315" s="637"/>
      <c r="O315" s="637"/>
      <c r="P315" s="637"/>
      <c r="Q315" s="637"/>
      <c r="R315" s="540"/>
    </row>
    <row r="316" spans="1:18" ht="35.1" customHeight="1" thickBot="1">
      <c r="A316" s="753"/>
      <c r="B316" s="772"/>
      <c r="C316" s="775"/>
      <c r="D316" s="66"/>
      <c r="E316" s="753"/>
      <c r="F316" s="745"/>
      <c r="G316" s="440"/>
      <c r="H316" s="746"/>
      <c r="I316" s="746"/>
      <c r="J316" s="746"/>
      <c r="K316" s="746"/>
      <c r="L316" s="746"/>
      <c r="M316" s="746"/>
      <c r="N316" s="746"/>
      <c r="O316" s="746"/>
      <c r="P316" s="746"/>
      <c r="Q316" s="746"/>
      <c r="R316" s="522"/>
    </row>
    <row r="317" spans="1:18" ht="35.1" customHeight="1">
      <c r="A317" s="751">
        <v>56</v>
      </c>
      <c r="B317" s="742" t="s">
        <v>524</v>
      </c>
      <c r="C317" s="773" t="s">
        <v>181</v>
      </c>
      <c r="D317" s="523" t="s">
        <v>184</v>
      </c>
      <c r="E317" s="751" t="s">
        <v>17</v>
      </c>
      <c r="F317" s="205" t="s">
        <v>18</v>
      </c>
      <c r="G317" s="456">
        <f>R317*J5</f>
        <v>0</v>
      </c>
      <c r="H317" s="39"/>
      <c r="I317" s="209">
        <v>0</v>
      </c>
      <c r="J317" s="209"/>
      <c r="K317" s="209"/>
      <c r="L317" s="209"/>
      <c r="M317" s="209"/>
      <c r="N317" s="209"/>
      <c r="O317" s="209"/>
      <c r="P317" s="209"/>
      <c r="Q317" s="362"/>
      <c r="R317" s="394">
        <v>0.15</v>
      </c>
    </row>
    <row r="318" spans="1:18" ht="35.1" customHeight="1">
      <c r="A318" s="752"/>
      <c r="B318" s="771"/>
      <c r="C318" s="774"/>
      <c r="D318" s="213"/>
      <c r="E318" s="752"/>
      <c r="F318" s="206" t="s">
        <v>19</v>
      </c>
      <c r="G318" s="468"/>
      <c r="H318" s="45"/>
      <c r="I318" s="210"/>
      <c r="J318" s="210"/>
      <c r="K318" s="210"/>
      <c r="L318" s="210"/>
      <c r="M318" s="210"/>
      <c r="N318" s="210"/>
      <c r="O318" s="210"/>
      <c r="P318" s="210"/>
      <c r="Q318" s="363"/>
      <c r="R318" s="395"/>
    </row>
    <row r="319" spans="1:18" ht="35.1" customHeight="1" thickBot="1">
      <c r="A319" s="752"/>
      <c r="B319" s="771"/>
      <c r="C319" s="774"/>
      <c r="D319" s="524"/>
      <c r="E319" s="752"/>
      <c r="F319" s="547" t="s">
        <v>76</v>
      </c>
      <c r="G319" s="497"/>
      <c r="H319" s="438"/>
      <c r="I319" s="22"/>
      <c r="J319" s="22"/>
      <c r="K319" s="22"/>
      <c r="L319" s="22"/>
      <c r="M319" s="22"/>
      <c r="N319" s="22"/>
      <c r="O319" s="22"/>
      <c r="P319" s="22"/>
      <c r="Q319" s="364"/>
      <c r="R319" s="396"/>
    </row>
    <row r="320" spans="1:18" ht="35.1" customHeight="1">
      <c r="A320" s="752"/>
      <c r="B320" s="771"/>
      <c r="C320" s="774"/>
      <c r="D320" s="523"/>
      <c r="E320" s="752"/>
      <c r="F320" s="744"/>
      <c r="G320" s="422"/>
      <c r="H320" s="636"/>
      <c r="I320" s="637"/>
      <c r="J320" s="637"/>
      <c r="K320" s="637"/>
      <c r="L320" s="637"/>
      <c r="M320" s="637"/>
      <c r="N320" s="637"/>
      <c r="O320" s="637"/>
      <c r="P320" s="637"/>
      <c r="Q320" s="637"/>
      <c r="R320" s="540"/>
    </row>
    <row r="321" spans="1:18" ht="35.1" customHeight="1" thickBot="1">
      <c r="A321" s="753"/>
      <c r="B321" s="772"/>
      <c r="C321" s="775"/>
      <c r="D321" s="66"/>
      <c r="E321" s="753"/>
      <c r="F321" s="745"/>
      <c r="G321" s="440"/>
      <c r="H321" s="746"/>
      <c r="I321" s="746"/>
      <c r="J321" s="746"/>
      <c r="K321" s="746"/>
      <c r="L321" s="746"/>
      <c r="M321" s="746"/>
      <c r="N321" s="746"/>
      <c r="O321" s="746"/>
      <c r="P321" s="746"/>
      <c r="Q321" s="746"/>
      <c r="R321" s="522"/>
    </row>
    <row r="322" spans="1:18" ht="73.5" customHeight="1">
      <c r="A322" s="751">
        <v>57</v>
      </c>
      <c r="B322" s="742" t="s">
        <v>525</v>
      </c>
      <c r="C322" s="773" t="s">
        <v>181</v>
      </c>
      <c r="D322" s="523" t="s">
        <v>121</v>
      </c>
      <c r="E322" s="751" t="s">
        <v>17</v>
      </c>
      <c r="F322" s="205" t="s">
        <v>18</v>
      </c>
      <c r="G322" s="456">
        <f>R322*J5</f>
        <v>0</v>
      </c>
      <c r="H322" s="39"/>
      <c r="I322" s="209">
        <v>0</v>
      </c>
      <c r="J322" s="209"/>
      <c r="K322" s="209"/>
      <c r="L322" s="209"/>
      <c r="M322" s="209"/>
      <c r="N322" s="209"/>
      <c r="O322" s="209"/>
      <c r="P322" s="209"/>
      <c r="Q322" s="362"/>
      <c r="R322" s="394">
        <v>0.4</v>
      </c>
    </row>
    <row r="323" spans="1:18" ht="35.1" customHeight="1">
      <c r="A323" s="752"/>
      <c r="B323" s="771"/>
      <c r="C323" s="774"/>
      <c r="D323" s="213"/>
      <c r="E323" s="752"/>
      <c r="F323" s="206" t="s">
        <v>19</v>
      </c>
      <c r="G323" s="468"/>
      <c r="H323" s="45"/>
      <c r="I323" s="210"/>
      <c r="J323" s="210"/>
      <c r="K323" s="210"/>
      <c r="L323" s="210"/>
      <c r="M323" s="210"/>
      <c r="N323" s="210"/>
      <c r="O323" s="210"/>
      <c r="P323" s="210"/>
      <c r="Q323" s="363"/>
      <c r="R323" s="395"/>
    </row>
    <row r="324" spans="1:18" ht="35.1" customHeight="1" thickBot="1">
      <c r="A324" s="752"/>
      <c r="B324" s="771"/>
      <c r="C324" s="774"/>
      <c r="D324" s="524"/>
      <c r="E324" s="752"/>
      <c r="F324" s="547" t="s">
        <v>76</v>
      </c>
      <c r="G324" s="497"/>
      <c r="H324" s="438"/>
      <c r="I324" s="22"/>
      <c r="J324" s="22"/>
      <c r="K324" s="22"/>
      <c r="L324" s="22"/>
      <c r="M324" s="22"/>
      <c r="N324" s="22"/>
      <c r="O324" s="22"/>
      <c r="P324" s="22"/>
      <c r="Q324" s="364"/>
      <c r="R324" s="396"/>
    </row>
    <row r="325" spans="1:18" ht="35.1" customHeight="1">
      <c r="A325" s="752"/>
      <c r="B325" s="771"/>
      <c r="C325" s="774"/>
      <c r="D325" s="523"/>
      <c r="E325" s="752"/>
      <c r="F325" s="744"/>
      <c r="G325" s="422"/>
      <c r="H325" s="636"/>
      <c r="I325" s="637"/>
      <c r="J325" s="637"/>
      <c r="K325" s="637"/>
      <c r="L325" s="637"/>
      <c r="M325" s="637"/>
      <c r="N325" s="637"/>
      <c r="O325" s="637"/>
      <c r="P325" s="637"/>
      <c r="Q325" s="637"/>
      <c r="R325" s="540"/>
    </row>
    <row r="326" spans="1:18" ht="94.5" customHeight="1" thickBot="1">
      <c r="A326" s="753"/>
      <c r="B326" s="772"/>
      <c r="C326" s="775"/>
      <c r="D326" s="66"/>
      <c r="E326" s="753"/>
      <c r="F326" s="745"/>
      <c r="G326" s="440"/>
      <c r="H326" s="746"/>
      <c r="I326" s="746"/>
      <c r="J326" s="746"/>
      <c r="K326" s="746"/>
      <c r="L326" s="746"/>
      <c r="M326" s="746"/>
      <c r="N326" s="746"/>
      <c r="O326" s="746"/>
      <c r="P326" s="746"/>
      <c r="Q326" s="746"/>
      <c r="R326" s="522"/>
    </row>
    <row r="327" spans="1:18" ht="35.1" customHeight="1">
      <c r="A327" s="751">
        <v>58</v>
      </c>
      <c r="B327" s="742" t="s">
        <v>526</v>
      </c>
      <c r="C327" s="773" t="s">
        <v>181</v>
      </c>
      <c r="D327" s="523" t="s">
        <v>185</v>
      </c>
      <c r="E327" s="751" t="s">
        <v>17</v>
      </c>
      <c r="F327" s="205" t="s">
        <v>18</v>
      </c>
      <c r="G327" s="456">
        <f>R327*J5</f>
        <v>0</v>
      </c>
      <c r="H327" s="39"/>
      <c r="I327" s="209">
        <v>0</v>
      </c>
      <c r="J327" s="209"/>
      <c r="K327" s="209"/>
      <c r="L327" s="209"/>
      <c r="M327" s="209"/>
      <c r="N327" s="209"/>
      <c r="O327" s="209"/>
      <c r="P327" s="209"/>
      <c r="Q327" s="362"/>
      <c r="R327" s="394">
        <v>0.7</v>
      </c>
    </row>
    <row r="328" spans="1:18" ht="35.1" customHeight="1">
      <c r="A328" s="752"/>
      <c r="B328" s="771"/>
      <c r="C328" s="774"/>
      <c r="D328" s="213"/>
      <c r="E328" s="752"/>
      <c r="F328" s="206" t="s">
        <v>19</v>
      </c>
      <c r="G328" s="468"/>
      <c r="H328" s="45"/>
      <c r="I328" s="210"/>
      <c r="J328" s="210"/>
      <c r="K328" s="210"/>
      <c r="L328" s="210"/>
      <c r="M328" s="210"/>
      <c r="N328" s="210"/>
      <c r="O328" s="210"/>
      <c r="P328" s="210"/>
      <c r="Q328" s="363"/>
      <c r="R328" s="395"/>
    </row>
    <row r="329" spans="1:18" ht="35.1" customHeight="1" thickBot="1">
      <c r="A329" s="752"/>
      <c r="B329" s="771"/>
      <c r="C329" s="774"/>
      <c r="D329" s="524"/>
      <c r="E329" s="752"/>
      <c r="F329" s="547" t="s">
        <v>76</v>
      </c>
      <c r="G329" s="497"/>
      <c r="H329" s="438"/>
      <c r="I329" s="22"/>
      <c r="J329" s="22"/>
      <c r="K329" s="22"/>
      <c r="L329" s="22"/>
      <c r="M329" s="22"/>
      <c r="N329" s="22"/>
      <c r="O329" s="22"/>
      <c r="P329" s="22"/>
      <c r="Q329" s="364"/>
      <c r="R329" s="396"/>
    </row>
    <row r="330" spans="1:18" ht="35.1" customHeight="1">
      <c r="A330" s="752"/>
      <c r="B330" s="771"/>
      <c r="C330" s="774"/>
      <c r="D330" s="523"/>
      <c r="E330" s="752"/>
      <c r="F330" s="744"/>
      <c r="G330" s="422"/>
      <c r="H330" s="636"/>
      <c r="I330" s="637"/>
      <c r="J330" s="637"/>
      <c r="K330" s="637"/>
      <c r="L330" s="637"/>
      <c r="M330" s="637"/>
      <c r="N330" s="637"/>
      <c r="O330" s="637"/>
      <c r="P330" s="637"/>
      <c r="Q330" s="637"/>
      <c r="R330" s="540"/>
    </row>
    <row r="331" spans="1:18" ht="261.75" customHeight="1" thickBot="1">
      <c r="A331" s="753"/>
      <c r="B331" s="772"/>
      <c r="C331" s="775"/>
      <c r="D331" s="66"/>
      <c r="E331" s="753"/>
      <c r="F331" s="745"/>
      <c r="G331" s="440"/>
      <c r="H331" s="746"/>
      <c r="I331" s="746"/>
      <c r="J331" s="746"/>
      <c r="K331" s="746"/>
      <c r="L331" s="746"/>
      <c r="M331" s="746"/>
      <c r="N331" s="746"/>
      <c r="O331" s="746"/>
      <c r="P331" s="746"/>
      <c r="Q331" s="746"/>
      <c r="R331" s="522"/>
    </row>
    <row r="332" spans="1:18" ht="35.1" customHeight="1">
      <c r="A332" s="751">
        <v>59</v>
      </c>
      <c r="B332" s="742" t="s">
        <v>527</v>
      </c>
      <c r="C332" s="773" t="s">
        <v>186</v>
      </c>
      <c r="D332" s="523" t="s">
        <v>187</v>
      </c>
      <c r="E332" s="751" t="s">
        <v>17</v>
      </c>
      <c r="F332" s="205" t="s">
        <v>18</v>
      </c>
      <c r="G332" s="456">
        <f>R332*J5</f>
        <v>0</v>
      </c>
      <c r="H332" s="39"/>
      <c r="I332" s="209">
        <v>0</v>
      </c>
      <c r="J332" s="209"/>
      <c r="K332" s="209"/>
      <c r="L332" s="209"/>
      <c r="M332" s="209"/>
      <c r="N332" s="209"/>
      <c r="O332" s="209"/>
      <c r="P332" s="209"/>
      <c r="Q332" s="362"/>
      <c r="R332" s="394">
        <v>0.4</v>
      </c>
    </row>
    <row r="333" spans="1:18" ht="35.1" customHeight="1">
      <c r="A333" s="752"/>
      <c r="B333" s="771"/>
      <c r="C333" s="774"/>
      <c r="D333" s="213"/>
      <c r="E333" s="752"/>
      <c r="F333" s="206" t="s">
        <v>19</v>
      </c>
      <c r="G333" s="468"/>
      <c r="H333" s="45"/>
      <c r="I333" s="210"/>
      <c r="J333" s="210"/>
      <c r="K333" s="210"/>
      <c r="L333" s="210"/>
      <c r="M333" s="210"/>
      <c r="N333" s="210"/>
      <c r="O333" s="210"/>
      <c r="P333" s="210"/>
      <c r="Q333" s="363"/>
      <c r="R333" s="395"/>
    </row>
    <row r="334" spans="1:18" ht="35.1" customHeight="1" thickBot="1">
      <c r="A334" s="752"/>
      <c r="B334" s="771"/>
      <c r="C334" s="774"/>
      <c r="D334" s="524"/>
      <c r="E334" s="752"/>
      <c r="F334" s="547" t="s">
        <v>76</v>
      </c>
      <c r="G334" s="497"/>
      <c r="H334" s="438"/>
      <c r="I334" s="22"/>
      <c r="J334" s="22"/>
      <c r="K334" s="22"/>
      <c r="L334" s="22"/>
      <c r="M334" s="22"/>
      <c r="N334" s="22"/>
      <c r="O334" s="22"/>
      <c r="P334" s="22"/>
      <c r="Q334" s="364"/>
      <c r="R334" s="396"/>
    </row>
    <row r="335" spans="1:18" ht="35.1" customHeight="1">
      <c r="A335" s="752"/>
      <c r="B335" s="771"/>
      <c r="C335" s="774"/>
      <c r="D335" s="523"/>
      <c r="E335" s="752"/>
      <c r="F335" s="744"/>
      <c r="G335" s="422"/>
      <c r="H335" s="636"/>
      <c r="I335" s="637"/>
      <c r="J335" s="637"/>
      <c r="K335" s="637"/>
      <c r="L335" s="637"/>
      <c r="M335" s="637"/>
      <c r="N335" s="637"/>
      <c r="O335" s="637"/>
      <c r="P335" s="637"/>
      <c r="Q335" s="637"/>
      <c r="R335" s="540"/>
    </row>
    <row r="336" spans="1:18" ht="153" customHeight="1" thickBot="1">
      <c r="A336" s="753"/>
      <c r="B336" s="772"/>
      <c r="C336" s="775"/>
      <c r="D336" s="66"/>
      <c r="E336" s="753"/>
      <c r="F336" s="745"/>
      <c r="G336" s="440"/>
      <c r="H336" s="746"/>
      <c r="I336" s="746"/>
      <c r="J336" s="746"/>
      <c r="K336" s="746"/>
      <c r="L336" s="746"/>
      <c r="M336" s="746"/>
      <c r="N336" s="746"/>
      <c r="O336" s="746"/>
      <c r="P336" s="746"/>
      <c r="Q336" s="746"/>
      <c r="R336" s="522"/>
    </row>
    <row r="337" spans="1:18" ht="35.1" customHeight="1">
      <c r="A337" s="751">
        <v>60</v>
      </c>
      <c r="B337" s="742" t="s">
        <v>188</v>
      </c>
      <c r="C337" s="773" t="s">
        <v>186</v>
      </c>
      <c r="D337" s="523" t="s">
        <v>189</v>
      </c>
      <c r="E337" s="751" t="s">
        <v>17</v>
      </c>
      <c r="F337" s="205" t="s">
        <v>18</v>
      </c>
      <c r="G337" s="456">
        <f>R337*J5</f>
        <v>0</v>
      </c>
      <c r="H337" s="39"/>
      <c r="I337" s="209">
        <v>0</v>
      </c>
      <c r="J337" s="209"/>
      <c r="K337" s="209"/>
      <c r="L337" s="209"/>
      <c r="M337" s="209"/>
      <c r="N337" s="209"/>
      <c r="O337" s="209"/>
      <c r="P337" s="209"/>
      <c r="Q337" s="362"/>
      <c r="R337" s="394">
        <v>0.5</v>
      </c>
    </row>
    <row r="338" spans="1:18" ht="35.1" customHeight="1">
      <c r="A338" s="752"/>
      <c r="B338" s="771"/>
      <c r="C338" s="774"/>
      <c r="D338" s="213"/>
      <c r="E338" s="752"/>
      <c r="F338" s="206" t="s">
        <v>19</v>
      </c>
      <c r="G338" s="468"/>
      <c r="H338" s="45"/>
      <c r="I338" s="210"/>
      <c r="J338" s="210"/>
      <c r="K338" s="210"/>
      <c r="L338" s="210"/>
      <c r="M338" s="210"/>
      <c r="N338" s="210"/>
      <c r="O338" s="210"/>
      <c r="P338" s="210"/>
      <c r="Q338" s="363"/>
      <c r="R338" s="395"/>
    </row>
    <row r="339" spans="1:18" ht="35.1" customHeight="1" thickBot="1">
      <c r="A339" s="752"/>
      <c r="B339" s="771"/>
      <c r="C339" s="774"/>
      <c r="D339" s="524"/>
      <c r="E339" s="752"/>
      <c r="F339" s="547" t="s">
        <v>76</v>
      </c>
      <c r="G339" s="497"/>
      <c r="H339" s="438"/>
      <c r="I339" s="22"/>
      <c r="J339" s="22"/>
      <c r="K339" s="22"/>
      <c r="L339" s="22"/>
      <c r="M339" s="22"/>
      <c r="N339" s="22"/>
      <c r="O339" s="22"/>
      <c r="P339" s="22"/>
      <c r="Q339" s="364"/>
      <c r="R339" s="396"/>
    </row>
    <row r="340" spans="1:18" ht="35.1" customHeight="1">
      <c r="A340" s="752"/>
      <c r="B340" s="771"/>
      <c r="C340" s="774"/>
      <c r="D340" s="523"/>
      <c r="E340" s="752"/>
      <c r="F340" s="744"/>
      <c r="G340" s="422"/>
      <c r="H340" s="636"/>
      <c r="I340" s="637"/>
      <c r="J340" s="637"/>
      <c r="K340" s="637"/>
      <c r="L340" s="637"/>
      <c r="M340" s="637"/>
      <c r="N340" s="637"/>
      <c r="O340" s="637"/>
      <c r="P340" s="637"/>
      <c r="Q340" s="637"/>
      <c r="R340" s="540"/>
    </row>
    <row r="341" spans="1:18" ht="35.1" customHeight="1" thickBot="1">
      <c r="A341" s="753"/>
      <c r="B341" s="772"/>
      <c r="C341" s="775"/>
      <c r="D341" s="66"/>
      <c r="E341" s="753"/>
      <c r="F341" s="745"/>
      <c r="G341" s="440"/>
      <c r="H341" s="746"/>
      <c r="I341" s="746"/>
      <c r="J341" s="746"/>
      <c r="K341" s="746"/>
      <c r="L341" s="746"/>
      <c r="M341" s="746"/>
      <c r="N341" s="746"/>
      <c r="O341" s="746"/>
      <c r="P341" s="746"/>
      <c r="Q341" s="746"/>
      <c r="R341" s="522"/>
    </row>
    <row r="342" spans="1:18" ht="35.1" customHeight="1">
      <c r="A342" s="751">
        <v>61</v>
      </c>
      <c r="B342" s="742" t="s">
        <v>439</v>
      </c>
      <c r="C342" s="773" t="s">
        <v>176</v>
      </c>
      <c r="D342" s="523" t="s">
        <v>118</v>
      </c>
      <c r="E342" s="751" t="s">
        <v>17</v>
      </c>
      <c r="F342" s="205" t="s">
        <v>18</v>
      </c>
      <c r="G342" s="456">
        <f>R342*J5</f>
        <v>0</v>
      </c>
      <c r="H342" s="39"/>
      <c r="I342" s="209">
        <v>0</v>
      </c>
      <c r="J342" s="209"/>
      <c r="K342" s="209"/>
      <c r="L342" s="209"/>
      <c r="M342" s="209"/>
      <c r="N342" s="209"/>
      <c r="O342" s="209"/>
      <c r="P342" s="209"/>
      <c r="Q342" s="362"/>
      <c r="R342" s="394">
        <v>0.3</v>
      </c>
    </row>
    <row r="343" spans="1:18" ht="35.1" customHeight="1">
      <c r="A343" s="752"/>
      <c r="B343" s="771"/>
      <c r="C343" s="774"/>
      <c r="D343" s="213"/>
      <c r="E343" s="752"/>
      <c r="F343" s="206" t="s">
        <v>19</v>
      </c>
      <c r="G343" s="468"/>
      <c r="H343" s="45"/>
      <c r="I343" s="210"/>
      <c r="J343" s="210"/>
      <c r="K343" s="210"/>
      <c r="L343" s="210"/>
      <c r="M343" s="210"/>
      <c r="N343" s="210"/>
      <c r="O343" s="210"/>
      <c r="P343" s="210"/>
      <c r="Q343" s="363"/>
      <c r="R343" s="395"/>
    </row>
    <row r="344" spans="1:18" ht="35.1" customHeight="1" thickBot="1">
      <c r="A344" s="752"/>
      <c r="B344" s="771"/>
      <c r="C344" s="774"/>
      <c r="D344" s="524"/>
      <c r="E344" s="752"/>
      <c r="F344" s="547" t="s">
        <v>76</v>
      </c>
      <c r="G344" s="497"/>
      <c r="H344" s="438"/>
      <c r="I344" s="22"/>
      <c r="J344" s="22"/>
      <c r="K344" s="22"/>
      <c r="L344" s="22"/>
      <c r="M344" s="22"/>
      <c r="N344" s="22"/>
      <c r="O344" s="22"/>
      <c r="P344" s="22"/>
      <c r="Q344" s="364"/>
      <c r="R344" s="396"/>
    </row>
    <row r="345" spans="1:18" ht="35.1" customHeight="1">
      <c r="A345" s="752"/>
      <c r="B345" s="771"/>
      <c r="C345" s="774"/>
      <c r="D345" s="523"/>
      <c r="E345" s="752"/>
      <c r="F345" s="744"/>
      <c r="G345" s="422"/>
      <c r="H345" s="636"/>
      <c r="I345" s="637"/>
      <c r="J345" s="637"/>
      <c r="K345" s="637"/>
      <c r="L345" s="637"/>
      <c r="M345" s="637"/>
      <c r="N345" s="637"/>
      <c r="O345" s="637"/>
      <c r="P345" s="637"/>
      <c r="Q345" s="637"/>
      <c r="R345" s="540"/>
    </row>
    <row r="346" spans="1:18" ht="35.1" customHeight="1" thickBot="1">
      <c r="A346" s="753"/>
      <c r="B346" s="772"/>
      <c r="C346" s="775"/>
      <c r="D346" s="66"/>
      <c r="E346" s="753"/>
      <c r="F346" s="745"/>
      <c r="G346" s="440"/>
      <c r="H346" s="746"/>
      <c r="I346" s="746"/>
      <c r="J346" s="746"/>
      <c r="K346" s="746"/>
      <c r="L346" s="746"/>
      <c r="M346" s="746"/>
      <c r="N346" s="746"/>
      <c r="O346" s="746"/>
      <c r="P346" s="746"/>
      <c r="Q346" s="746"/>
      <c r="R346" s="522"/>
    </row>
    <row r="347" spans="1:18" ht="35.1" customHeight="1">
      <c r="A347" s="751">
        <v>62</v>
      </c>
      <c r="B347" s="742" t="s">
        <v>528</v>
      </c>
      <c r="C347" s="773" t="s">
        <v>176</v>
      </c>
      <c r="D347" s="523" t="s">
        <v>190</v>
      </c>
      <c r="E347" s="751" t="s">
        <v>17</v>
      </c>
      <c r="F347" s="205" t="s">
        <v>18</v>
      </c>
      <c r="G347" s="456">
        <f>R347*J5</f>
        <v>0</v>
      </c>
      <c r="H347" s="39"/>
      <c r="I347" s="209">
        <v>0</v>
      </c>
      <c r="J347" s="209"/>
      <c r="K347" s="209"/>
      <c r="L347" s="209"/>
      <c r="M347" s="209"/>
      <c r="N347" s="209"/>
      <c r="O347" s="209"/>
      <c r="P347" s="209"/>
      <c r="Q347" s="362"/>
      <c r="R347" s="394">
        <v>0.37</v>
      </c>
    </row>
    <row r="348" spans="1:18" ht="35.1" customHeight="1">
      <c r="A348" s="752"/>
      <c r="B348" s="771"/>
      <c r="C348" s="774"/>
      <c r="D348" s="213"/>
      <c r="E348" s="752"/>
      <c r="F348" s="206" t="s">
        <v>19</v>
      </c>
      <c r="G348" s="468"/>
      <c r="H348" s="45"/>
      <c r="I348" s="210"/>
      <c r="J348" s="210"/>
      <c r="K348" s="210"/>
      <c r="L348" s="210"/>
      <c r="M348" s="210"/>
      <c r="N348" s="210"/>
      <c r="O348" s="210"/>
      <c r="P348" s="210"/>
      <c r="Q348" s="363"/>
      <c r="R348" s="395"/>
    </row>
    <row r="349" spans="1:18" ht="35.1" customHeight="1" thickBot="1">
      <c r="A349" s="752"/>
      <c r="B349" s="771"/>
      <c r="C349" s="774"/>
      <c r="D349" s="524"/>
      <c r="E349" s="752"/>
      <c r="F349" s="547" t="s">
        <v>76</v>
      </c>
      <c r="G349" s="497"/>
      <c r="H349" s="438"/>
      <c r="I349" s="22"/>
      <c r="J349" s="22"/>
      <c r="K349" s="22"/>
      <c r="L349" s="22"/>
      <c r="M349" s="22"/>
      <c r="N349" s="22"/>
      <c r="O349" s="22"/>
      <c r="P349" s="22"/>
      <c r="Q349" s="364"/>
      <c r="R349" s="396"/>
    </row>
    <row r="350" spans="1:18" ht="35.1" customHeight="1">
      <c r="A350" s="752"/>
      <c r="B350" s="771"/>
      <c r="C350" s="774"/>
      <c r="D350" s="523"/>
      <c r="E350" s="752"/>
      <c r="F350" s="744"/>
      <c r="G350" s="422"/>
      <c r="H350" s="636"/>
      <c r="I350" s="637"/>
      <c r="J350" s="637"/>
      <c r="K350" s="637"/>
      <c r="L350" s="637"/>
      <c r="M350" s="637"/>
      <c r="N350" s="637"/>
      <c r="O350" s="637"/>
      <c r="P350" s="637"/>
      <c r="Q350" s="637"/>
      <c r="R350" s="540"/>
    </row>
    <row r="351" spans="1:18" ht="66" customHeight="1" thickBot="1">
      <c r="A351" s="753"/>
      <c r="B351" s="772"/>
      <c r="C351" s="775"/>
      <c r="D351" s="66"/>
      <c r="E351" s="753"/>
      <c r="F351" s="745"/>
      <c r="G351" s="440"/>
      <c r="H351" s="746"/>
      <c r="I351" s="746"/>
      <c r="J351" s="746"/>
      <c r="K351" s="746"/>
      <c r="L351" s="746"/>
      <c r="M351" s="746"/>
      <c r="N351" s="746"/>
      <c r="O351" s="746"/>
      <c r="P351" s="746"/>
      <c r="Q351" s="746"/>
      <c r="R351" s="522"/>
    </row>
    <row r="352" spans="1:18" ht="35.1" customHeight="1">
      <c r="A352" s="751">
        <v>63</v>
      </c>
      <c r="B352" s="742" t="s">
        <v>440</v>
      </c>
      <c r="C352" s="773" t="s">
        <v>176</v>
      </c>
      <c r="D352" s="523" t="s">
        <v>469</v>
      </c>
      <c r="E352" s="751" t="s">
        <v>17</v>
      </c>
      <c r="F352" s="205" t="s">
        <v>18</v>
      </c>
      <c r="G352" s="456">
        <f>R352*J5</f>
        <v>0</v>
      </c>
      <c r="H352" s="39"/>
      <c r="I352" s="209">
        <v>0</v>
      </c>
      <c r="J352" s="209"/>
      <c r="K352" s="209"/>
      <c r="L352" s="209"/>
      <c r="M352" s="209"/>
      <c r="N352" s="209"/>
      <c r="O352" s="209"/>
      <c r="P352" s="209"/>
      <c r="Q352" s="362"/>
      <c r="R352" s="394">
        <v>1.7</v>
      </c>
    </row>
    <row r="353" spans="1:18" ht="35.1" customHeight="1">
      <c r="A353" s="752"/>
      <c r="B353" s="771"/>
      <c r="C353" s="774"/>
      <c r="D353" s="213"/>
      <c r="E353" s="752"/>
      <c r="F353" s="206" t="s">
        <v>19</v>
      </c>
      <c r="G353" s="468"/>
      <c r="H353" s="45"/>
      <c r="I353" s="210"/>
      <c r="J353" s="210"/>
      <c r="K353" s="210"/>
      <c r="L353" s="210"/>
      <c r="M353" s="210"/>
      <c r="N353" s="210"/>
      <c r="O353" s="210"/>
      <c r="P353" s="210"/>
      <c r="Q353" s="363"/>
      <c r="R353" s="395"/>
    </row>
    <row r="354" spans="1:18" ht="35.1" customHeight="1" thickBot="1">
      <c r="A354" s="752"/>
      <c r="B354" s="771"/>
      <c r="C354" s="774"/>
      <c r="D354" s="524"/>
      <c r="E354" s="752"/>
      <c r="F354" s="547" t="s">
        <v>76</v>
      </c>
      <c r="G354" s="497"/>
      <c r="H354" s="438"/>
      <c r="I354" s="22"/>
      <c r="J354" s="22"/>
      <c r="K354" s="22"/>
      <c r="L354" s="22"/>
      <c r="M354" s="22"/>
      <c r="N354" s="22"/>
      <c r="O354" s="22"/>
      <c r="P354" s="22"/>
      <c r="Q354" s="364"/>
      <c r="R354" s="396"/>
    </row>
    <row r="355" spans="1:18" ht="35.1" customHeight="1">
      <c r="A355" s="752"/>
      <c r="B355" s="771"/>
      <c r="C355" s="774"/>
      <c r="D355" s="523"/>
      <c r="E355" s="752"/>
      <c r="F355" s="744"/>
      <c r="G355" s="422"/>
      <c r="H355" s="636"/>
      <c r="I355" s="637"/>
      <c r="J355" s="637"/>
      <c r="K355" s="637"/>
      <c r="L355" s="637"/>
      <c r="M355" s="637"/>
      <c r="N355" s="637"/>
      <c r="O355" s="637"/>
      <c r="P355" s="637"/>
      <c r="Q355" s="637"/>
      <c r="R355" s="540"/>
    </row>
    <row r="356" spans="1:18" ht="99" customHeight="1" thickBot="1">
      <c r="A356" s="753"/>
      <c r="B356" s="772"/>
      <c r="C356" s="775"/>
      <c r="D356" s="66"/>
      <c r="E356" s="753"/>
      <c r="F356" s="745"/>
      <c r="G356" s="440"/>
      <c r="H356" s="746"/>
      <c r="I356" s="746"/>
      <c r="J356" s="746"/>
      <c r="K356" s="746"/>
      <c r="L356" s="746"/>
      <c r="M356" s="746"/>
      <c r="N356" s="746"/>
      <c r="O356" s="746"/>
      <c r="P356" s="746"/>
      <c r="Q356" s="746"/>
      <c r="R356" s="522"/>
    </row>
    <row r="357" spans="1:18" ht="35.1" customHeight="1">
      <c r="A357" s="751">
        <v>64</v>
      </c>
      <c r="B357" s="742" t="s">
        <v>441</v>
      </c>
      <c r="C357" s="773" t="s">
        <v>191</v>
      </c>
      <c r="D357" s="523" t="s">
        <v>184</v>
      </c>
      <c r="E357" s="751" t="s">
        <v>17</v>
      </c>
      <c r="F357" s="205" t="s">
        <v>18</v>
      </c>
      <c r="G357" s="456">
        <f>R357*J5</f>
        <v>0</v>
      </c>
      <c r="H357" s="39"/>
      <c r="I357" s="209">
        <v>0</v>
      </c>
      <c r="J357" s="209"/>
      <c r="K357" s="209"/>
      <c r="L357" s="209"/>
      <c r="M357" s="209"/>
      <c r="N357" s="209"/>
      <c r="O357" s="209"/>
      <c r="P357" s="209"/>
      <c r="Q357" s="362"/>
      <c r="R357" s="394">
        <v>0.3</v>
      </c>
    </row>
    <row r="358" spans="1:18" ht="35.1" customHeight="1">
      <c r="A358" s="752"/>
      <c r="B358" s="771"/>
      <c r="C358" s="774"/>
      <c r="D358" s="213"/>
      <c r="E358" s="752"/>
      <c r="F358" s="206" t="s">
        <v>19</v>
      </c>
      <c r="G358" s="468"/>
      <c r="H358" s="45"/>
      <c r="I358" s="210"/>
      <c r="J358" s="210"/>
      <c r="K358" s="210"/>
      <c r="L358" s="210"/>
      <c r="M358" s="210"/>
      <c r="N358" s="210"/>
      <c r="O358" s="210"/>
      <c r="P358" s="210"/>
      <c r="Q358" s="363"/>
      <c r="R358" s="395"/>
    </row>
    <row r="359" spans="1:18" ht="35.1" customHeight="1" thickBot="1">
      <c r="A359" s="752"/>
      <c r="B359" s="771"/>
      <c r="C359" s="774"/>
      <c r="D359" s="524"/>
      <c r="E359" s="752"/>
      <c r="F359" s="547" t="s">
        <v>76</v>
      </c>
      <c r="G359" s="497"/>
      <c r="H359" s="438"/>
      <c r="I359" s="22"/>
      <c r="J359" s="22"/>
      <c r="K359" s="22"/>
      <c r="L359" s="22"/>
      <c r="M359" s="22"/>
      <c r="N359" s="22"/>
      <c r="O359" s="22"/>
      <c r="P359" s="22"/>
      <c r="Q359" s="364"/>
      <c r="R359" s="396"/>
    </row>
    <row r="360" spans="1:18" ht="35.1" customHeight="1">
      <c r="A360" s="752"/>
      <c r="B360" s="771"/>
      <c r="C360" s="774"/>
      <c r="D360" s="523"/>
      <c r="E360" s="752"/>
      <c r="F360" s="744"/>
      <c r="G360" s="422"/>
      <c r="H360" s="636"/>
      <c r="I360" s="637"/>
      <c r="J360" s="637"/>
      <c r="K360" s="637"/>
      <c r="L360" s="637"/>
      <c r="M360" s="637"/>
      <c r="N360" s="637"/>
      <c r="O360" s="637"/>
      <c r="P360" s="637"/>
      <c r="Q360" s="637"/>
      <c r="R360" s="540"/>
    </row>
    <row r="361" spans="1:18" ht="64.5" customHeight="1" thickBot="1">
      <c r="A361" s="753"/>
      <c r="B361" s="772"/>
      <c r="C361" s="775"/>
      <c r="D361" s="66"/>
      <c r="E361" s="753"/>
      <c r="F361" s="745"/>
      <c r="G361" s="440"/>
      <c r="H361" s="746"/>
      <c r="I361" s="746"/>
      <c r="J361" s="746"/>
      <c r="K361" s="746"/>
      <c r="L361" s="746"/>
      <c r="M361" s="746"/>
      <c r="N361" s="746"/>
      <c r="O361" s="746"/>
      <c r="P361" s="746"/>
      <c r="Q361" s="746"/>
      <c r="R361" s="522"/>
    </row>
    <row r="362" spans="1:18" ht="35.1" customHeight="1">
      <c r="A362" s="751">
        <v>65</v>
      </c>
      <c r="B362" s="742" t="s">
        <v>442</v>
      </c>
      <c r="C362" s="773" t="s">
        <v>191</v>
      </c>
      <c r="D362" s="523" t="s">
        <v>185</v>
      </c>
      <c r="E362" s="751" t="s">
        <v>17</v>
      </c>
      <c r="F362" s="205" t="s">
        <v>18</v>
      </c>
      <c r="G362" s="456">
        <f>R362*J5</f>
        <v>0</v>
      </c>
      <c r="H362" s="39"/>
      <c r="I362" s="209">
        <v>0</v>
      </c>
      <c r="J362" s="209"/>
      <c r="K362" s="209"/>
      <c r="L362" s="209"/>
      <c r="M362" s="209"/>
      <c r="N362" s="209"/>
      <c r="O362" s="209"/>
      <c r="P362" s="209"/>
      <c r="Q362" s="362"/>
      <c r="R362" s="394">
        <v>0.3</v>
      </c>
    </row>
    <row r="363" spans="1:18" ht="35.1" customHeight="1">
      <c r="A363" s="752"/>
      <c r="B363" s="771"/>
      <c r="C363" s="774"/>
      <c r="D363" s="213"/>
      <c r="E363" s="752"/>
      <c r="F363" s="206" t="s">
        <v>19</v>
      </c>
      <c r="G363" s="468"/>
      <c r="H363" s="45"/>
      <c r="I363" s="210"/>
      <c r="J363" s="210"/>
      <c r="K363" s="210"/>
      <c r="L363" s="210"/>
      <c r="M363" s="210"/>
      <c r="N363" s="210"/>
      <c r="O363" s="210"/>
      <c r="P363" s="210"/>
      <c r="Q363" s="363"/>
      <c r="R363" s="395"/>
    </row>
    <row r="364" spans="1:18" ht="35.1" customHeight="1" thickBot="1">
      <c r="A364" s="752"/>
      <c r="B364" s="771"/>
      <c r="C364" s="774"/>
      <c r="D364" s="524"/>
      <c r="E364" s="752"/>
      <c r="F364" s="547" t="s">
        <v>76</v>
      </c>
      <c r="G364" s="497"/>
      <c r="H364" s="438"/>
      <c r="I364" s="22"/>
      <c r="J364" s="22"/>
      <c r="K364" s="22"/>
      <c r="L364" s="22"/>
      <c r="M364" s="22"/>
      <c r="N364" s="22"/>
      <c r="O364" s="22"/>
      <c r="P364" s="22"/>
      <c r="Q364" s="364"/>
      <c r="R364" s="396"/>
    </row>
    <row r="365" spans="1:18" ht="35.1" customHeight="1">
      <c r="A365" s="752"/>
      <c r="B365" s="771"/>
      <c r="C365" s="774"/>
      <c r="D365" s="523"/>
      <c r="E365" s="752"/>
      <c r="F365" s="744"/>
      <c r="G365" s="422"/>
      <c r="H365" s="636"/>
      <c r="I365" s="637"/>
      <c r="J365" s="637"/>
      <c r="K365" s="637"/>
      <c r="L365" s="637"/>
      <c r="M365" s="637"/>
      <c r="N365" s="637"/>
      <c r="O365" s="637"/>
      <c r="P365" s="637"/>
      <c r="Q365" s="637"/>
      <c r="R365" s="540"/>
    </row>
    <row r="366" spans="1:18" ht="66.75" customHeight="1" thickBot="1">
      <c r="A366" s="753"/>
      <c r="B366" s="772"/>
      <c r="C366" s="775"/>
      <c r="D366" s="66"/>
      <c r="E366" s="753"/>
      <c r="F366" s="745"/>
      <c r="G366" s="440"/>
      <c r="H366" s="746"/>
      <c r="I366" s="746"/>
      <c r="J366" s="746"/>
      <c r="K366" s="746"/>
      <c r="L366" s="746"/>
      <c r="M366" s="746"/>
      <c r="N366" s="746"/>
      <c r="O366" s="746"/>
      <c r="P366" s="746"/>
      <c r="Q366" s="746"/>
      <c r="R366" s="522"/>
    </row>
    <row r="367" spans="1:18" ht="35.1" customHeight="1">
      <c r="A367" s="751">
        <v>66</v>
      </c>
      <c r="B367" s="742" t="s">
        <v>443</v>
      </c>
      <c r="C367" s="773" t="s">
        <v>191</v>
      </c>
      <c r="D367" s="523" t="s">
        <v>187</v>
      </c>
      <c r="E367" s="751" t="s">
        <v>17</v>
      </c>
      <c r="F367" s="205" t="s">
        <v>18</v>
      </c>
      <c r="G367" s="456">
        <f>R367*J5</f>
        <v>0</v>
      </c>
      <c r="H367" s="39"/>
      <c r="I367" s="209">
        <v>0</v>
      </c>
      <c r="J367" s="209"/>
      <c r="K367" s="209"/>
      <c r="L367" s="209"/>
      <c r="M367" s="209"/>
      <c r="N367" s="209"/>
      <c r="O367" s="209"/>
      <c r="P367" s="209"/>
      <c r="Q367" s="362"/>
      <c r="R367" s="394">
        <v>0.31</v>
      </c>
    </row>
    <row r="368" spans="1:18" ht="35.1" customHeight="1">
      <c r="A368" s="752"/>
      <c r="B368" s="771"/>
      <c r="C368" s="774"/>
      <c r="D368" s="213"/>
      <c r="E368" s="752"/>
      <c r="F368" s="206" t="s">
        <v>19</v>
      </c>
      <c r="G368" s="468"/>
      <c r="H368" s="45"/>
      <c r="I368" s="210"/>
      <c r="J368" s="210"/>
      <c r="K368" s="210"/>
      <c r="L368" s="210"/>
      <c r="M368" s="210"/>
      <c r="N368" s="210"/>
      <c r="O368" s="210"/>
      <c r="P368" s="210"/>
      <c r="Q368" s="363"/>
      <c r="R368" s="395"/>
    </row>
    <row r="369" spans="1:18" ht="35.1" customHeight="1" thickBot="1">
      <c r="A369" s="752"/>
      <c r="B369" s="771"/>
      <c r="C369" s="774"/>
      <c r="D369" s="524"/>
      <c r="E369" s="752"/>
      <c r="F369" s="547" t="s">
        <v>76</v>
      </c>
      <c r="G369" s="497"/>
      <c r="H369" s="438"/>
      <c r="I369" s="22"/>
      <c r="J369" s="22"/>
      <c r="K369" s="22"/>
      <c r="L369" s="22"/>
      <c r="M369" s="22"/>
      <c r="N369" s="22"/>
      <c r="O369" s="22"/>
      <c r="P369" s="22"/>
      <c r="Q369" s="364"/>
      <c r="R369" s="396"/>
    </row>
    <row r="370" spans="1:18" ht="35.1" customHeight="1">
      <c r="A370" s="752"/>
      <c r="B370" s="771"/>
      <c r="C370" s="774"/>
      <c r="D370" s="523"/>
      <c r="E370" s="752"/>
      <c r="F370" s="744"/>
      <c r="G370" s="422"/>
      <c r="H370" s="636"/>
      <c r="I370" s="637"/>
      <c r="J370" s="637"/>
      <c r="K370" s="637"/>
      <c r="L370" s="637"/>
      <c r="M370" s="637"/>
      <c r="N370" s="637"/>
      <c r="O370" s="637"/>
      <c r="P370" s="637"/>
      <c r="Q370" s="637"/>
      <c r="R370" s="540"/>
    </row>
    <row r="371" spans="1:18" ht="85.5" customHeight="1" thickBot="1">
      <c r="A371" s="753"/>
      <c r="B371" s="772"/>
      <c r="C371" s="775"/>
      <c r="D371" s="66"/>
      <c r="E371" s="753"/>
      <c r="F371" s="745"/>
      <c r="G371" s="440"/>
      <c r="H371" s="746"/>
      <c r="I371" s="746"/>
      <c r="J371" s="746"/>
      <c r="K371" s="746"/>
      <c r="L371" s="746"/>
      <c r="M371" s="746"/>
      <c r="N371" s="746"/>
      <c r="O371" s="746"/>
      <c r="P371" s="746"/>
      <c r="Q371" s="746"/>
      <c r="R371" s="522"/>
    </row>
    <row r="372" spans="1:18" ht="35.1" customHeight="1">
      <c r="A372" s="751">
        <v>67</v>
      </c>
      <c r="B372" s="742" t="s">
        <v>529</v>
      </c>
      <c r="C372" s="773" t="s">
        <v>191</v>
      </c>
      <c r="D372" s="523" t="s">
        <v>192</v>
      </c>
      <c r="E372" s="751" t="s">
        <v>17</v>
      </c>
      <c r="F372" s="205" t="s">
        <v>18</v>
      </c>
      <c r="G372" s="456">
        <f>R372*J5</f>
        <v>0</v>
      </c>
      <c r="H372" s="39"/>
      <c r="I372" s="209">
        <v>0</v>
      </c>
      <c r="J372" s="209"/>
      <c r="K372" s="209"/>
      <c r="L372" s="209"/>
      <c r="M372" s="209"/>
      <c r="N372" s="209"/>
      <c r="O372" s="209"/>
      <c r="P372" s="209"/>
      <c r="Q372" s="362"/>
      <c r="R372" s="394">
        <v>0.3</v>
      </c>
    </row>
    <row r="373" spans="1:18" ht="35.1" customHeight="1">
      <c r="A373" s="752"/>
      <c r="B373" s="771"/>
      <c r="C373" s="774"/>
      <c r="D373" s="213"/>
      <c r="E373" s="752"/>
      <c r="F373" s="206" t="s">
        <v>19</v>
      </c>
      <c r="G373" s="468"/>
      <c r="H373" s="45"/>
      <c r="I373" s="210"/>
      <c r="J373" s="210"/>
      <c r="K373" s="210"/>
      <c r="L373" s="210"/>
      <c r="M373" s="210"/>
      <c r="N373" s="210"/>
      <c r="O373" s="210"/>
      <c r="P373" s="210"/>
      <c r="Q373" s="363"/>
      <c r="R373" s="395"/>
    </row>
    <row r="374" spans="1:18" ht="35.1" customHeight="1" thickBot="1">
      <c r="A374" s="752"/>
      <c r="B374" s="771"/>
      <c r="C374" s="774"/>
      <c r="D374" s="524"/>
      <c r="E374" s="752"/>
      <c r="F374" s="547" t="s">
        <v>76</v>
      </c>
      <c r="G374" s="497"/>
      <c r="H374" s="438"/>
      <c r="I374" s="22"/>
      <c r="J374" s="22"/>
      <c r="K374" s="22"/>
      <c r="L374" s="22"/>
      <c r="M374" s="22"/>
      <c r="N374" s="22"/>
      <c r="O374" s="22"/>
      <c r="P374" s="22"/>
      <c r="Q374" s="364"/>
      <c r="R374" s="396"/>
    </row>
    <row r="375" spans="1:18" ht="35.1" customHeight="1">
      <c r="A375" s="752"/>
      <c r="B375" s="771"/>
      <c r="C375" s="774"/>
      <c r="D375" s="523"/>
      <c r="E375" s="752"/>
      <c r="F375" s="744"/>
      <c r="G375" s="422"/>
      <c r="H375" s="636"/>
      <c r="I375" s="637"/>
      <c r="J375" s="637"/>
      <c r="K375" s="637"/>
      <c r="L375" s="637"/>
      <c r="M375" s="637"/>
      <c r="N375" s="637"/>
      <c r="O375" s="637"/>
      <c r="P375" s="637"/>
      <c r="Q375" s="637"/>
      <c r="R375" s="540"/>
    </row>
    <row r="376" spans="1:18" ht="35.1" customHeight="1" thickBot="1">
      <c r="A376" s="753"/>
      <c r="B376" s="772"/>
      <c r="C376" s="775"/>
      <c r="D376" s="66"/>
      <c r="E376" s="753"/>
      <c r="F376" s="745"/>
      <c r="G376" s="440"/>
      <c r="H376" s="746"/>
      <c r="I376" s="746"/>
      <c r="J376" s="746"/>
      <c r="K376" s="746"/>
      <c r="L376" s="746"/>
      <c r="M376" s="746"/>
      <c r="N376" s="746"/>
      <c r="O376" s="746"/>
      <c r="P376" s="746"/>
      <c r="Q376" s="746"/>
      <c r="R376" s="522"/>
    </row>
    <row r="377" spans="1:18" ht="35.1" customHeight="1">
      <c r="A377" s="751">
        <v>68</v>
      </c>
      <c r="B377" s="742" t="s">
        <v>444</v>
      </c>
      <c r="C377" s="773" t="s">
        <v>191</v>
      </c>
      <c r="D377" s="523" t="s">
        <v>193</v>
      </c>
      <c r="E377" s="751" t="s">
        <v>17</v>
      </c>
      <c r="F377" s="205" t="s">
        <v>18</v>
      </c>
      <c r="G377" s="456">
        <f>R377*J5</f>
        <v>0</v>
      </c>
      <c r="H377" s="39"/>
      <c r="I377" s="209">
        <v>0</v>
      </c>
      <c r="J377" s="209"/>
      <c r="K377" s="209"/>
      <c r="L377" s="209"/>
      <c r="M377" s="209"/>
      <c r="N377" s="209"/>
      <c r="O377" s="209"/>
      <c r="P377" s="209"/>
      <c r="Q377" s="362"/>
      <c r="R377" s="394">
        <v>0.4</v>
      </c>
    </row>
    <row r="378" spans="1:18" ht="35.1" customHeight="1">
      <c r="A378" s="752"/>
      <c r="B378" s="771"/>
      <c r="C378" s="774"/>
      <c r="D378" s="213"/>
      <c r="E378" s="752"/>
      <c r="F378" s="206" t="s">
        <v>19</v>
      </c>
      <c r="G378" s="468"/>
      <c r="H378" s="45"/>
      <c r="I378" s="210"/>
      <c r="J378" s="210"/>
      <c r="K378" s="210"/>
      <c r="L378" s="210"/>
      <c r="M378" s="210"/>
      <c r="N378" s="210"/>
      <c r="O378" s="210"/>
      <c r="P378" s="210"/>
      <c r="Q378" s="363"/>
      <c r="R378" s="395"/>
    </row>
    <row r="379" spans="1:18" ht="35.1" customHeight="1" thickBot="1">
      <c r="A379" s="752"/>
      <c r="B379" s="771"/>
      <c r="C379" s="774"/>
      <c r="D379" s="524"/>
      <c r="E379" s="752"/>
      <c r="F379" s="547" t="s">
        <v>76</v>
      </c>
      <c r="G379" s="497"/>
      <c r="H379" s="438"/>
      <c r="I379" s="22"/>
      <c r="J379" s="22"/>
      <c r="K379" s="22"/>
      <c r="L379" s="22"/>
      <c r="M379" s="22"/>
      <c r="N379" s="22"/>
      <c r="O379" s="22"/>
      <c r="P379" s="22"/>
      <c r="Q379" s="364"/>
      <c r="R379" s="396"/>
    </row>
    <row r="380" spans="1:18" ht="35.1" customHeight="1">
      <c r="A380" s="752"/>
      <c r="B380" s="771"/>
      <c r="C380" s="774"/>
      <c r="D380" s="523"/>
      <c r="E380" s="752"/>
      <c r="F380" s="744"/>
      <c r="G380" s="422"/>
      <c r="H380" s="636"/>
      <c r="I380" s="637"/>
      <c r="J380" s="637"/>
      <c r="K380" s="637"/>
      <c r="L380" s="637"/>
      <c r="M380" s="637"/>
      <c r="N380" s="637"/>
      <c r="O380" s="637"/>
      <c r="P380" s="637"/>
      <c r="Q380" s="637"/>
      <c r="R380" s="540"/>
    </row>
    <row r="381" spans="1:18" ht="7.5" customHeight="1" thickBot="1">
      <c r="A381" s="753"/>
      <c r="B381" s="772"/>
      <c r="C381" s="775"/>
      <c r="D381" s="66"/>
      <c r="E381" s="753"/>
      <c r="F381" s="745"/>
      <c r="G381" s="440"/>
      <c r="H381" s="746"/>
      <c r="I381" s="746"/>
      <c r="J381" s="746"/>
      <c r="K381" s="746"/>
      <c r="L381" s="746"/>
      <c r="M381" s="746"/>
      <c r="N381" s="746"/>
      <c r="O381" s="746"/>
      <c r="P381" s="746"/>
      <c r="Q381" s="746"/>
      <c r="R381" s="522"/>
    </row>
    <row r="382" spans="1:18" ht="35.1" customHeight="1">
      <c r="A382" s="751">
        <v>69</v>
      </c>
      <c r="B382" s="742" t="s">
        <v>445</v>
      </c>
      <c r="C382" s="773" t="s">
        <v>191</v>
      </c>
      <c r="D382" s="523" t="s">
        <v>114</v>
      </c>
      <c r="E382" s="751" t="s">
        <v>17</v>
      </c>
      <c r="F382" s="205" t="s">
        <v>18</v>
      </c>
      <c r="G382" s="456">
        <f>R382*J5</f>
        <v>0</v>
      </c>
      <c r="H382" s="39"/>
      <c r="I382" s="209">
        <v>0</v>
      </c>
      <c r="J382" s="209"/>
      <c r="K382" s="209"/>
      <c r="L382" s="209"/>
      <c r="M382" s="209"/>
      <c r="N382" s="209"/>
      <c r="O382" s="209"/>
      <c r="P382" s="209"/>
      <c r="Q382" s="362"/>
      <c r="R382" s="394">
        <v>0.4</v>
      </c>
    </row>
    <row r="383" spans="1:18" ht="35.1" customHeight="1">
      <c r="A383" s="752"/>
      <c r="B383" s="771"/>
      <c r="C383" s="774"/>
      <c r="D383" s="213"/>
      <c r="E383" s="752"/>
      <c r="F383" s="206" t="s">
        <v>19</v>
      </c>
      <c r="G383" s="468"/>
      <c r="H383" s="45"/>
      <c r="I383" s="210"/>
      <c r="J383" s="210"/>
      <c r="K383" s="210"/>
      <c r="L383" s="210"/>
      <c r="M383" s="210"/>
      <c r="N383" s="210"/>
      <c r="O383" s="210"/>
      <c r="P383" s="210"/>
      <c r="Q383" s="363"/>
      <c r="R383" s="395"/>
    </row>
    <row r="384" spans="1:18" ht="35.1" customHeight="1" thickBot="1">
      <c r="A384" s="752"/>
      <c r="B384" s="771"/>
      <c r="C384" s="774"/>
      <c r="D384" s="524"/>
      <c r="E384" s="752"/>
      <c r="F384" s="547" t="s">
        <v>76</v>
      </c>
      <c r="G384" s="497"/>
      <c r="H384" s="438"/>
      <c r="I384" s="22"/>
      <c r="J384" s="22"/>
      <c r="K384" s="22"/>
      <c r="L384" s="22"/>
      <c r="M384" s="22"/>
      <c r="N384" s="22"/>
      <c r="O384" s="22"/>
      <c r="P384" s="22"/>
      <c r="Q384" s="364"/>
      <c r="R384" s="396"/>
    </row>
    <row r="385" spans="1:18" ht="35.1" customHeight="1">
      <c r="A385" s="752"/>
      <c r="B385" s="771"/>
      <c r="C385" s="774"/>
      <c r="D385" s="523"/>
      <c r="E385" s="752"/>
      <c r="F385" s="744"/>
      <c r="G385" s="422"/>
      <c r="H385" s="636"/>
      <c r="I385" s="637"/>
      <c r="J385" s="637"/>
      <c r="K385" s="637"/>
      <c r="L385" s="637"/>
      <c r="M385" s="637"/>
      <c r="N385" s="637"/>
      <c r="O385" s="637"/>
      <c r="P385" s="637"/>
      <c r="Q385" s="637"/>
      <c r="R385" s="540"/>
    </row>
    <row r="386" spans="1:18" ht="31.5" customHeight="1" thickBot="1">
      <c r="A386" s="753"/>
      <c r="B386" s="772"/>
      <c r="C386" s="775"/>
      <c r="D386" s="66"/>
      <c r="E386" s="753"/>
      <c r="F386" s="745"/>
      <c r="G386" s="440"/>
      <c r="H386" s="746"/>
      <c r="I386" s="746"/>
      <c r="J386" s="746"/>
      <c r="K386" s="746"/>
      <c r="L386" s="746"/>
      <c r="M386" s="746"/>
      <c r="N386" s="746"/>
      <c r="O386" s="746"/>
      <c r="P386" s="746"/>
      <c r="Q386" s="746"/>
      <c r="R386" s="522"/>
    </row>
    <row r="387" spans="1:18" ht="35.1" customHeight="1">
      <c r="A387" s="751">
        <v>70</v>
      </c>
      <c r="B387" s="742" t="s">
        <v>530</v>
      </c>
      <c r="C387" s="773" t="s">
        <v>194</v>
      </c>
      <c r="D387" s="523" t="s">
        <v>183</v>
      </c>
      <c r="E387" s="751" t="s">
        <v>17</v>
      </c>
      <c r="F387" s="205" t="s">
        <v>18</v>
      </c>
      <c r="G387" s="456">
        <f>R387*J5</f>
        <v>0</v>
      </c>
      <c r="H387" s="39"/>
      <c r="I387" s="209">
        <v>0</v>
      </c>
      <c r="J387" s="209"/>
      <c r="K387" s="209"/>
      <c r="L387" s="209"/>
      <c r="M387" s="209"/>
      <c r="N387" s="209"/>
      <c r="O387" s="209"/>
      <c r="P387" s="209"/>
      <c r="Q387" s="362"/>
      <c r="R387" s="394">
        <v>0.5</v>
      </c>
    </row>
    <row r="388" spans="1:18" ht="35.1" customHeight="1">
      <c r="A388" s="752"/>
      <c r="B388" s="771"/>
      <c r="C388" s="774"/>
      <c r="D388" s="213"/>
      <c r="E388" s="752"/>
      <c r="F388" s="206" t="s">
        <v>19</v>
      </c>
      <c r="G388" s="468"/>
      <c r="H388" s="45"/>
      <c r="I388" s="210"/>
      <c r="J388" s="210"/>
      <c r="K388" s="210"/>
      <c r="L388" s="210"/>
      <c r="M388" s="210"/>
      <c r="N388" s="210"/>
      <c r="O388" s="210"/>
      <c r="P388" s="210"/>
      <c r="Q388" s="363"/>
      <c r="R388" s="395"/>
    </row>
    <row r="389" spans="1:18" ht="35.1" customHeight="1" thickBot="1">
      <c r="A389" s="752"/>
      <c r="B389" s="771"/>
      <c r="C389" s="774"/>
      <c r="D389" s="524"/>
      <c r="E389" s="752"/>
      <c r="F389" s="547" t="s">
        <v>76</v>
      </c>
      <c r="G389" s="497"/>
      <c r="H389" s="438"/>
      <c r="I389" s="22"/>
      <c r="J389" s="22"/>
      <c r="K389" s="22"/>
      <c r="L389" s="22"/>
      <c r="M389" s="22"/>
      <c r="N389" s="22"/>
      <c r="O389" s="22"/>
      <c r="P389" s="22"/>
      <c r="Q389" s="364"/>
      <c r="R389" s="396"/>
    </row>
    <row r="390" spans="1:18" ht="35.1" customHeight="1">
      <c r="A390" s="752"/>
      <c r="B390" s="771"/>
      <c r="C390" s="774"/>
      <c r="D390" s="523"/>
      <c r="E390" s="752"/>
      <c r="F390" s="744"/>
      <c r="G390" s="422"/>
      <c r="H390" s="636"/>
      <c r="I390" s="637"/>
      <c r="J390" s="637"/>
      <c r="K390" s="637"/>
      <c r="L390" s="637"/>
      <c r="M390" s="637"/>
      <c r="N390" s="637"/>
      <c r="O390" s="637"/>
      <c r="P390" s="637"/>
      <c r="Q390" s="637"/>
      <c r="R390" s="540"/>
    </row>
    <row r="391" spans="1:18" ht="126.75" customHeight="1" thickBot="1">
      <c r="A391" s="753"/>
      <c r="B391" s="772"/>
      <c r="C391" s="775"/>
      <c r="D391" s="66"/>
      <c r="E391" s="753"/>
      <c r="F391" s="745"/>
      <c r="G391" s="440"/>
      <c r="H391" s="746"/>
      <c r="I391" s="746"/>
      <c r="J391" s="746"/>
      <c r="K391" s="746"/>
      <c r="L391" s="746"/>
      <c r="M391" s="746"/>
      <c r="N391" s="746"/>
      <c r="O391" s="746"/>
      <c r="P391" s="746"/>
      <c r="Q391" s="746"/>
      <c r="R391" s="522"/>
    </row>
    <row r="392" spans="1:18" ht="35.1" customHeight="1">
      <c r="A392" s="751">
        <v>71</v>
      </c>
      <c r="B392" s="742" t="s">
        <v>446</v>
      </c>
      <c r="C392" s="773" t="s">
        <v>195</v>
      </c>
      <c r="D392" s="523" t="s">
        <v>193</v>
      </c>
      <c r="E392" s="751" t="s">
        <v>17</v>
      </c>
      <c r="F392" s="205" t="s">
        <v>18</v>
      </c>
      <c r="G392" s="456">
        <f>R392*J5</f>
        <v>0</v>
      </c>
      <c r="H392" s="39"/>
      <c r="I392" s="209">
        <v>0</v>
      </c>
      <c r="J392" s="209"/>
      <c r="K392" s="209"/>
      <c r="L392" s="209"/>
      <c r="M392" s="209"/>
      <c r="N392" s="209"/>
      <c r="O392" s="209"/>
      <c r="P392" s="209"/>
      <c r="Q392" s="362"/>
      <c r="R392" s="394">
        <v>0.4</v>
      </c>
    </row>
    <row r="393" spans="1:18" ht="35.1" customHeight="1">
      <c r="A393" s="752"/>
      <c r="B393" s="771"/>
      <c r="C393" s="774"/>
      <c r="D393" s="213"/>
      <c r="E393" s="752"/>
      <c r="F393" s="206" t="s">
        <v>19</v>
      </c>
      <c r="G393" s="468"/>
      <c r="H393" s="45"/>
      <c r="I393" s="210"/>
      <c r="J393" s="210"/>
      <c r="K393" s="210"/>
      <c r="L393" s="210"/>
      <c r="M393" s="210"/>
      <c r="N393" s="210"/>
      <c r="O393" s="210"/>
      <c r="P393" s="210"/>
      <c r="Q393" s="363"/>
      <c r="R393" s="395"/>
    </row>
    <row r="394" spans="1:18" ht="35.1" customHeight="1" thickBot="1">
      <c r="A394" s="752"/>
      <c r="B394" s="771"/>
      <c r="C394" s="774"/>
      <c r="D394" s="524"/>
      <c r="E394" s="752"/>
      <c r="F394" s="547" t="s">
        <v>76</v>
      </c>
      <c r="G394" s="497"/>
      <c r="H394" s="438"/>
      <c r="I394" s="22"/>
      <c r="J394" s="22"/>
      <c r="K394" s="22"/>
      <c r="L394" s="22"/>
      <c r="M394" s="22"/>
      <c r="N394" s="22"/>
      <c r="O394" s="22"/>
      <c r="P394" s="22"/>
      <c r="Q394" s="364"/>
      <c r="R394" s="396"/>
    </row>
    <row r="395" spans="1:18" ht="35.1" customHeight="1">
      <c r="A395" s="752"/>
      <c r="B395" s="771"/>
      <c r="C395" s="774"/>
      <c r="D395" s="523"/>
      <c r="E395" s="752"/>
      <c r="F395" s="744"/>
      <c r="G395" s="422"/>
      <c r="H395" s="636"/>
      <c r="I395" s="637"/>
      <c r="J395" s="637"/>
      <c r="K395" s="637"/>
      <c r="L395" s="637"/>
      <c r="M395" s="637"/>
      <c r="N395" s="637"/>
      <c r="O395" s="637"/>
      <c r="P395" s="637"/>
      <c r="Q395" s="637"/>
      <c r="R395" s="540"/>
    </row>
    <row r="396" spans="1:18" ht="62.25" customHeight="1" thickBot="1">
      <c r="A396" s="753"/>
      <c r="B396" s="772"/>
      <c r="C396" s="775"/>
      <c r="D396" s="66"/>
      <c r="E396" s="753"/>
      <c r="F396" s="745"/>
      <c r="G396" s="440"/>
      <c r="H396" s="746"/>
      <c r="I396" s="746"/>
      <c r="J396" s="746"/>
      <c r="K396" s="746"/>
      <c r="L396" s="746"/>
      <c r="M396" s="746"/>
      <c r="N396" s="746"/>
      <c r="O396" s="746"/>
      <c r="P396" s="746"/>
      <c r="Q396" s="746"/>
      <c r="R396" s="522"/>
    </row>
    <row r="397" spans="1:18" ht="35.1" customHeight="1">
      <c r="A397" s="751">
        <v>72</v>
      </c>
      <c r="B397" s="742" t="s">
        <v>196</v>
      </c>
      <c r="C397" s="773" t="s">
        <v>195</v>
      </c>
      <c r="D397" s="523" t="s">
        <v>185</v>
      </c>
      <c r="E397" s="751" t="s">
        <v>17</v>
      </c>
      <c r="F397" s="205" t="s">
        <v>18</v>
      </c>
      <c r="G397" s="456">
        <f>R397*J5</f>
        <v>0</v>
      </c>
      <c r="H397" s="39"/>
      <c r="I397" s="209">
        <v>0</v>
      </c>
      <c r="J397" s="209"/>
      <c r="K397" s="209"/>
      <c r="L397" s="209"/>
      <c r="M397" s="209"/>
      <c r="N397" s="209"/>
      <c r="O397" s="209"/>
      <c r="P397" s="209"/>
      <c r="Q397" s="362"/>
      <c r="R397" s="394">
        <v>0.6</v>
      </c>
    </row>
    <row r="398" spans="1:18" ht="35.1" customHeight="1">
      <c r="A398" s="752"/>
      <c r="B398" s="771"/>
      <c r="C398" s="755"/>
      <c r="D398" s="213"/>
      <c r="E398" s="752"/>
      <c r="F398" s="206" t="s">
        <v>19</v>
      </c>
      <c r="G398" s="468"/>
      <c r="H398" s="45"/>
      <c r="I398" s="210"/>
      <c r="J398" s="210"/>
      <c r="K398" s="210"/>
      <c r="L398" s="210"/>
      <c r="M398" s="210"/>
      <c r="N398" s="210"/>
      <c r="O398" s="210"/>
      <c r="P398" s="210"/>
      <c r="Q398" s="363"/>
      <c r="R398" s="395"/>
    </row>
    <row r="399" spans="1:18" ht="35.1" customHeight="1" thickBot="1">
      <c r="A399" s="752"/>
      <c r="B399" s="771"/>
      <c r="C399" s="755"/>
      <c r="D399" s="524"/>
      <c r="E399" s="752"/>
      <c r="F399" s="547" t="s">
        <v>76</v>
      </c>
      <c r="G399" s="497"/>
      <c r="H399" s="438"/>
      <c r="I399" s="22"/>
      <c r="J399" s="22"/>
      <c r="K399" s="22"/>
      <c r="L399" s="22"/>
      <c r="M399" s="22"/>
      <c r="N399" s="22"/>
      <c r="O399" s="22"/>
      <c r="P399" s="22"/>
      <c r="Q399" s="364"/>
      <c r="R399" s="396"/>
    </row>
    <row r="400" spans="1:18" ht="35.1" customHeight="1" thickBot="1">
      <c r="A400" s="753"/>
      <c r="B400" s="772"/>
      <c r="C400" s="756"/>
      <c r="D400" s="9"/>
      <c r="E400" s="753"/>
      <c r="F400" s="49"/>
      <c r="G400" s="414"/>
      <c r="H400" s="776"/>
      <c r="I400" s="776"/>
      <c r="J400" s="776"/>
      <c r="K400" s="776"/>
      <c r="L400" s="776"/>
      <c r="M400" s="776"/>
      <c r="N400" s="776"/>
      <c r="O400" s="776"/>
      <c r="P400" s="776"/>
      <c r="Q400" s="776"/>
      <c r="R400" s="49"/>
    </row>
    <row r="401" spans="1:18" ht="35.1" hidden="1" customHeight="1" thickBot="1">
      <c r="A401" s="642" t="s">
        <v>197</v>
      </c>
      <c r="B401" s="643"/>
      <c r="C401" s="643"/>
      <c r="D401" s="643"/>
      <c r="E401" s="644"/>
      <c r="F401" s="205">
        <f>SUM(H401:Q401)</f>
        <v>0</v>
      </c>
      <c r="G401" s="413">
        <f t="shared" ref="G401:Q403" si="7">G257+G262+G267+G272+G278+G283+G288+G293+G298+G303+G307+G312+G317+G322+G327+G332+G337+G342+G347+G352+G357+G362+G367+G372+G377+G382+G387+G392+G397</f>
        <v>0</v>
      </c>
      <c r="H401" s="205">
        <f t="shared" si="7"/>
        <v>0</v>
      </c>
      <c r="I401" s="205">
        <f t="shared" si="7"/>
        <v>0</v>
      </c>
      <c r="J401" s="205">
        <f t="shared" si="7"/>
        <v>0</v>
      </c>
      <c r="K401" s="205">
        <f t="shared" si="7"/>
        <v>0</v>
      </c>
      <c r="L401" s="205">
        <f t="shared" si="7"/>
        <v>0</v>
      </c>
      <c r="M401" s="205">
        <f t="shared" si="7"/>
        <v>0</v>
      </c>
      <c r="N401" s="205">
        <f t="shared" si="7"/>
        <v>0</v>
      </c>
      <c r="O401" s="205">
        <f t="shared" si="7"/>
        <v>0</v>
      </c>
      <c r="P401" s="205">
        <f t="shared" si="7"/>
        <v>0</v>
      </c>
      <c r="Q401" s="46">
        <f t="shared" si="7"/>
        <v>0</v>
      </c>
      <c r="R401" s="205">
        <f>R257+R262+R267+R272+R278+R283+R288+R293+R298+R303+R307+R312+R317+R322+R327+R332+R337+R342+R347+R352+R357+R362+R367+R372+R377+R382+R387+R392+R397</f>
        <v>9.43</v>
      </c>
    </row>
    <row r="402" spans="1:18" ht="35.1" hidden="1" customHeight="1" thickBot="1">
      <c r="A402" s="777" t="s">
        <v>198</v>
      </c>
      <c r="B402" s="778"/>
      <c r="C402" s="778"/>
      <c r="D402" s="778"/>
      <c r="E402" s="779"/>
      <c r="F402" s="205">
        <f>SUM(H402:Q402)</f>
        <v>0</v>
      </c>
      <c r="G402" s="413">
        <f t="shared" si="7"/>
        <v>0</v>
      </c>
      <c r="H402" s="205">
        <f t="shared" si="7"/>
        <v>0</v>
      </c>
      <c r="I402" s="205">
        <f t="shared" si="7"/>
        <v>0</v>
      </c>
      <c r="J402" s="205">
        <f t="shared" si="7"/>
        <v>0</v>
      </c>
      <c r="K402" s="205">
        <f t="shared" si="7"/>
        <v>0</v>
      </c>
      <c r="L402" s="205">
        <f t="shared" si="7"/>
        <v>0</v>
      </c>
      <c r="M402" s="205">
        <f t="shared" si="7"/>
        <v>0</v>
      </c>
      <c r="N402" s="205">
        <f t="shared" si="7"/>
        <v>0</v>
      </c>
      <c r="O402" s="205">
        <f t="shared" si="7"/>
        <v>0</v>
      </c>
      <c r="P402" s="205">
        <f t="shared" si="7"/>
        <v>0</v>
      </c>
      <c r="Q402" s="46">
        <f t="shared" si="7"/>
        <v>0</v>
      </c>
      <c r="R402" s="205">
        <f>R258+R263+R268+R273+R279+R284+R289+R294+R299+R304+R308+R313+R318+R323+R328+R333+R338+R343+R348+R353+R358+R363+R368+R373+R378+R383+R388+R393+R398</f>
        <v>0</v>
      </c>
    </row>
    <row r="403" spans="1:18" ht="35.1" hidden="1" customHeight="1" thickBot="1">
      <c r="A403" s="640" t="s">
        <v>199</v>
      </c>
      <c r="B403" s="641"/>
      <c r="C403" s="641"/>
      <c r="D403" s="641"/>
      <c r="E403" s="785"/>
      <c r="F403" s="205">
        <f>SUM(H403:Q403)</f>
        <v>0</v>
      </c>
      <c r="G403" s="413">
        <f t="shared" si="7"/>
        <v>0</v>
      </c>
      <c r="H403" s="205">
        <f t="shared" si="7"/>
        <v>0</v>
      </c>
      <c r="I403" s="205">
        <f t="shared" si="7"/>
        <v>0</v>
      </c>
      <c r="J403" s="205">
        <f t="shared" si="7"/>
        <v>0</v>
      </c>
      <c r="K403" s="205">
        <f t="shared" si="7"/>
        <v>0</v>
      </c>
      <c r="L403" s="205">
        <f t="shared" si="7"/>
        <v>0</v>
      </c>
      <c r="M403" s="205">
        <f t="shared" si="7"/>
        <v>0</v>
      </c>
      <c r="N403" s="205">
        <f t="shared" si="7"/>
        <v>0</v>
      </c>
      <c r="O403" s="205">
        <f t="shared" si="7"/>
        <v>0</v>
      </c>
      <c r="P403" s="205">
        <f t="shared" si="7"/>
        <v>0</v>
      </c>
      <c r="Q403" s="46">
        <f t="shared" si="7"/>
        <v>0</v>
      </c>
      <c r="R403" s="205">
        <f>R259+R264+R269+R274+R280+R285+R290+R295+R300+R305+R309+R314+R319+R324+R329+R334+R339+R344+R349+R354+R359+R364+R369+R374+R379+R384+R389+R394+R399</f>
        <v>10.1</v>
      </c>
    </row>
    <row r="404" spans="1:18" ht="42" hidden="1" customHeight="1" thickBot="1">
      <c r="A404" s="719" t="s">
        <v>475</v>
      </c>
      <c r="B404" s="720"/>
      <c r="C404" s="720"/>
      <c r="D404" s="720"/>
      <c r="E404" s="786"/>
      <c r="F404" s="15">
        <f>F401+F402</f>
        <v>0</v>
      </c>
      <c r="G404" s="29">
        <f>G401+G402</f>
        <v>0</v>
      </c>
      <c r="H404" s="15">
        <f>H401+H402</f>
        <v>0</v>
      </c>
      <c r="I404" s="15">
        <f t="shared" ref="I404:Q404" si="8">I401+I402</f>
        <v>0</v>
      </c>
      <c r="J404" s="15">
        <f t="shared" si="8"/>
        <v>0</v>
      </c>
      <c r="K404" s="15">
        <f t="shared" si="8"/>
        <v>0</v>
      </c>
      <c r="L404" s="15">
        <f t="shared" si="8"/>
        <v>0</v>
      </c>
      <c r="M404" s="15">
        <f t="shared" si="8"/>
        <v>0</v>
      </c>
      <c r="N404" s="15">
        <f t="shared" si="8"/>
        <v>0</v>
      </c>
      <c r="O404" s="15">
        <f t="shared" si="8"/>
        <v>0</v>
      </c>
      <c r="P404" s="15">
        <f t="shared" si="8"/>
        <v>0</v>
      </c>
      <c r="Q404" s="357">
        <f t="shared" si="8"/>
        <v>0</v>
      </c>
      <c r="R404" s="15">
        <f>R401+R402</f>
        <v>9.43</v>
      </c>
    </row>
    <row r="405" spans="1:18" ht="44.25" hidden="1" customHeight="1" thickBot="1">
      <c r="A405" s="747" t="s">
        <v>476</v>
      </c>
      <c r="B405" s="787"/>
      <c r="C405" s="787"/>
      <c r="D405" s="787"/>
      <c r="E405" s="788"/>
      <c r="F405" s="23">
        <f>F401+F402+F403</f>
        <v>0</v>
      </c>
      <c r="G405" s="29">
        <f>G401+G402+G403</f>
        <v>0</v>
      </c>
      <c r="H405" s="23">
        <f>H401+H402+H403</f>
        <v>0</v>
      </c>
      <c r="I405" s="23">
        <f t="shared" ref="I405:Q405" si="9">I401+I402+I403</f>
        <v>0</v>
      </c>
      <c r="J405" s="23">
        <f t="shared" si="9"/>
        <v>0</v>
      </c>
      <c r="K405" s="23">
        <f t="shared" si="9"/>
        <v>0</v>
      </c>
      <c r="L405" s="23">
        <f t="shared" si="9"/>
        <v>0</v>
      </c>
      <c r="M405" s="23">
        <f t="shared" si="9"/>
        <v>0</v>
      </c>
      <c r="N405" s="23">
        <f t="shared" si="9"/>
        <v>0</v>
      </c>
      <c r="O405" s="23">
        <f t="shared" si="9"/>
        <v>0</v>
      </c>
      <c r="P405" s="23">
        <f t="shared" si="9"/>
        <v>0</v>
      </c>
      <c r="Q405" s="365">
        <f t="shared" si="9"/>
        <v>0</v>
      </c>
      <c r="R405" s="23">
        <f>R401+R402+R403</f>
        <v>19.53</v>
      </c>
    </row>
    <row r="406" spans="1:18" ht="35.1" customHeight="1" thickBot="1">
      <c r="A406" s="640"/>
      <c r="B406" s="750"/>
      <c r="C406" s="750"/>
      <c r="D406" s="750"/>
      <c r="E406" s="750"/>
      <c r="F406" s="750"/>
      <c r="G406" s="750"/>
      <c r="H406" s="750"/>
      <c r="I406" s="750"/>
      <c r="J406" s="750"/>
      <c r="K406" s="750"/>
      <c r="L406" s="750"/>
      <c r="M406" s="750"/>
      <c r="N406" s="750"/>
      <c r="O406" s="750"/>
      <c r="P406" s="750"/>
      <c r="Q406" s="750"/>
      <c r="R406" s="389"/>
    </row>
    <row r="407" spans="1:18" ht="35.1" customHeight="1" thickBot="1">
      <c r="A407" s="642" t="s">
        <v>200</v>
      </c>
      <c r="B407" s="789"/>
      <c r="C407" s="789"/>
      <c r="D407" s="789"/>
      <c r="E407" s="789"/>
      <c r="F407" s="262"/>
      <c r="G407" s="414">
        <f t="shared" ref="G407:H409" si="10">G401</f>
        <v>0</v>
      </c>
      <c r="H407" s="49">
        <f t="shared" si="10"/>
        <v>0</v>
      </c>
      <c r="I407" s="49">
        <f>I401+H407</f>
        <v>0</v>
      </c>
      <c r="J407" s="49">
        <f t="shared" ref="J407:Q411" si="11">J401+I407</f>
        <v>0</v>
      </c>
      <c r="K407" s="49">
        <f t="shared" si="11"/>
        <v>0</v>
      </c>
      <c r="L407" s="49">
        <f t="shared" si="11"/>
        <v>0</v>
      </c>
      <c r="M407" s="49">
        <f t="shared" si="11"/>
        <v>0</v>
      </c>
      <c r="N407" s="49">
        <f t="shared" si="11"/>
        <v>0</v>
      </c>
      <c r="O407" s="49">
        <f t="shared" si="11"/>
        <v>0</v>
      </c>
      <c r="P407" s="49">
        <f t="shared" si="11"/>
        <v>0</v>
      </c>
      <c r="Q407" s="226">
        <f t="shared" si="11"/>
        <v>0</v>
      </c>
      <c r="R407" s="49">
        <f>R401</f>
        <v>9.43</v>
      </c>
    </row>
    <row r="408" spans="1:18" ht="35.1" customHeight="1" thickBot="1">
      <c r="A408" s="731" t="s">
        <v>201</v>
      </c>
      <c r="B408" s="732"/>
      <c r="C408" s="732"/>
      <c r="D408" s="732"/>
      <c r="E408" s="790"/>
      <c r="F408" s="791"/>
      <c r="G408" s="414">
        <f t="shared" si="10"/>
        <v>0</v>
      </c>
      <c r="H408" s="49">
        <f t="shared" si="10"/>
        <v>0</v>
      </c>
      <c r="I408" s="49">
        <f>I402+H408</f>
        <v>0</v>
      </c>
      <c r="J408" s="49">
        <f t="shared" si="11"/>
        <v>0</v>
      </c>
      <c r="K408" s="49">
        <f t="shared" si="11"/>
        <v>0</v>
      </c>
      <c r="L408" s="49">
        <f t="shared" si="11"/>
        <v>0</v>
      </c>
      <c r="M408" s="49">
        <f t="shared" si="11"/>
        <v>0</v>
      </c>
      <c r="N408" s="49">
        <f t="shared" si="11"/>
        <v>0</v>
      </c>
      <c r="O408" s="49">
        <f t="shared" si="11"/>
        <v>0</v>
      </c>
      <c r="P408" s="49">
        <f t="shared" si="11"/>
        <v>0</v>
      </c>
      <c r="Q408" s="226">
        <f t="shared" si="11"/>
        <v>0</v>
      </c>
      <c r="R408" s="49">
        <f>R402</f>
        <v>0</v>
      </c>
    </row>
    <row r="409" spans="1:18" ht="35.1" customHeight="1" thickBot="1">
      <c r="A409" s="728" t="s">
        <v>202</v>
      </c>
      <c r="B409" s="729"/>
      <c r="C409" s="729"/>
      <c r="D409" s="729"/>
      <c r="E409" s="734"/>
      <c r="F409" s="730"/>
      <c r="G409" s="414">
        <f t="shared" si="10"/>
        <v>0</v>
      </c>
      <c r="H409" s="49">
        <f t="shared" si="10"/>
        <v>0</v>
      </c>
      <c r="I409" s="49">
        <f>I403+H409</f>
        <v>0</v>
      </c>
      <c r="J409" s="49">
        <f t="shared" si="11"/>
        <v>0</v>
      </c>
      <c r="K409" s="49">
        <f t="shared" si="11"/>
        <v>0</v>
      </c>
      <c r="L409" s="49">
        <f t="shared" si="11"/>
        <v>0</v>
      </c>
      <c r="M409" s="49">
        <f t="shared" si="11"/>
        <v>0</v>
      </c>
      <c r="N409" s="49">
        <f t="shared" si="11"/>
        <v>0</v>
      </c>
      <c r="O409" s="49">
        <f t="shared" si="11"/>
        <v>0</v>
      </c>
      <c r="P409" s="49">
        <f t="shared" si="11"/>
        <v>0</v>
      </c>
      <c r="Q409" s="226">
        <f t="shared" si="11"/>
        <v>0</v>
      </c>
      <c r="R409" s="49">
        <f>R403</f>
        <v>10.1</v>
      </c>
    </row>
    <row r="410" spans="1:18" ht="42" customHeight="1" thickBot="1">
      <c r="A410" s="719" t="s">
        <v>477</v>
      </c>
      <c r="B410" s="720"/>
      <c r="C410" s="720"/>
      <c r="D410" s="720"/>
      <c r="E410" s="780"/>
      <c r="F410" s="781"/>
      <c r="G410" s="29">
        <f>G407+G408</f>
        <v>0</v>
      </c>
      <c r="H410" s="15">
        <f>H407+H408</f>
        <v>0</v>
      </c>
      <c r="I410" s="4">
        <f>I404+H410</f>
        <v>0</v>
      </c>
      <c r="J410" s="4">
        <f t="shared" si="11"/>
        <v>0</v>
      </c>
      <c r="K410" s="4">
        <f t="shared" si="11"/>
        <v>0</v>
      </c>
      <c r="L410" s="4">
        <f t="shared" si="11"/>
        <v>0</v>
      </c>
      <c r="M410" s="4">
        <f t="shared" si="11"/>
        <v>0</v>
      </c>
      <c r="N410" s="4">
        <f t="shared" si="11"/>
        <v>0</v>
      </c>
      <c r="O410" s="4">
        <f t="shared" si="11"/>
        <v>0</v>
      </c>
      <c r="P410" s="4">
        <f t="shared" si="11"/>
        <v>0</v>
      </c>
      <c r="Q410" s="358">
        <f t="shared" si="11"/>
        <v>0</v>
      </c>
      <c r="R410" s="15">
        <f>R407+R408</f>
        <v>9.43</v>
      </c>
    </row>
    <row r="411" spans="1:18" ht="42" customHeight="1" thickBot="1">
      <c r="A411" s="747" t="s">
        <v>478</v>
      </c>
      <c r="B411" s="782"/>
      <c r="C411" s="782"/>
      <c r="D411" s="782"/>
      <c r="E411" s="782"/>
      <c r="F411" s="783"/>
      <c r="G411" s="29">
        <f>G407+G408+G409</f>
        <v>0</v>
      </c>
      <c r="H411" s="23">
        <f>H407+H408+H409</f>
        <v>0</v>
      </c>
      <c r="I411" s="5">
        <f>I405+H411</f>
        <v>0</v>
      </c>
      <c r="J411" s="5">
        <f t="shared" si="11"/>
        <v>0</v>
      </c>
      <c r="K411" s="5">
        <f t="shared" si="11"/>
        <v>0</v>
      </c>
      <c r="L411" s="5">
        <f t="shared" si="11"/>
        <v>0</v>
      </c>
      <c r="M411" s="5">
        <f t="shared" si="11"/>
        <v>0</v>
      </c>
      <c r="N411" s="5">
        <f t="shared" si="11"/>
        <v>0</v>
      </c>
      <c r="O411" s="5">
        <f t="shared" si="11"/>
        <v>0</v>
      </c>
      <c r="P411" s="5">
        <f t="shared" si="11"/>
        <v>0</v>
      </c>
      <c r="Q411" s="359">
        <f>Q405+P411</f>
        <v>0</v>
      </c>
      <c r="R411" s="548">
        <f>R407+R408+R409</f>
        <v>19.53</v>
      </c>
    </row>
    <row r="412" spans="1:18" ht="35.1" customHeight="1" thickBot="1">
      <c r="A412" s="714"/>
      <c r="B412" s="750"/>
      <c r="C412" s="750"/>
      <c r="D412" s="750"/>
      <c r="E412" s="750"/>
      <c r="F412" s="750"/>
      <c r="G412" s="750"/>
      <c r="H412" s="750"/>
      <c r="I412" s="750"/>
      <c r="J412" s="750"/>
      <c r="K412" s="750"/>
      <c r="L412" s="750"/>
      <c r="M412" s="750"/>
      <c r="N412" s="750"/>
      <c r="O412" s="750"/>
      <c r="P412" s="750"/>
      <c r="Q412" s="750"/>
      <c r="R412" s="452"/>
    </row>
    <row r="413" spans="1:18" ht="35.1" customHeight="1" thickBot="1">
      <c r="A413" s="722" t="s">
        <v>203</v>
      </c>
      <c r="B413" s="784"/>
      <c r="C413" s="723"/>
      <c r="D413" s="723"/>
      <c r="E413" s="723"/>
      <c r="F413" s="723"/>
      <c r="G413" s="723"/>
      <c r="H413" s="723"/>
      <c r="I413" s="723"/>
      <c r="J413" s="723"/>
      <c r="K413" s="723"/>
      <c r="L413" s="723"/>
      <c r="M413" s="723"/>
      <c r="N413" s="723"/>
      <c r="O413" s="723"/>
      <c r="P413" s="723"/>
      <c r="Q413" s="723"/>
      <c r="R413" s="389"/>
    </row>
    <row r="414" spans="1:18" ht="35.1" customHeight="1">
      <c r="A414" s="803">
        <v>73</v>
      </c>
      <c r="B414" s="806" t="s">
        <v>655</v>
      </c>
      <c r="C414" s="808" t="s">
        <v>204</v>
      </c>
      <c r="D414" s="214" t="s">
        <v>656</v>
      </c>
      <c r="E414" s="757" t="s">
        <v>17</v>
      </c>
      <c r="F414" s="216" t="s">
        <v>18</v>
      </c>
      <c r="G414" s="456">
        <f>R414*J5</f>
        <v>0</v>
      </c>
      <c r="H414" s="207"/>
      <c r="I414" s="207"/>
      <c r="J414" s="209">
        <v>0</v>
      </c>
      <c r="K414" s="207"/>
      <c r="L414" s="207"/>
      <c r="M414" s="207"/>
      <c r="N414" s="207"/>
      <c r="O414" s="207"/>
      <c r="P414" s="207"/>
      <c r="Q414" s="352"/>
      <c r="R414" s="205">
        <v>1.2</v>
      </c>
    </row>
    <row r="415" spans="1:18" ht="27" customHeight="1">
      <c r="A415" s="804"/>
      <c r="B415" s="807"/>
      <c r="C415" s="809"/>
      <c r="D415" s="215"/>
      <c r="E415" s="758"/>
      <c r="F415" s="217" t="s">
        <v>19</v>
      </c>
      <c r="G415" s="468"/>
      <c r="H415" s="208"/>
      <c r="I415" s="208"/>
      <c r="J415" s="218"/>
      <c r="K415" s="208"/>
      <c r="L415" s="208"/>
      <c r="M415" s="208"/>
      <c r="N415" s="208"/>
      <c r="O415" s="208"/>
      <c r="P415" s="208"/>
      <c r="Q415" s="353"/>
      <c r="R415" s="206"/>
    </row>
    <row r="416" spans="1:18" ht="36.75" customHeight="1" thickBot="1">
      <c r="A416" s="804"/>
      <c r="B416" s="801" t="s">
        <v>210</v>
      </c>
      <c r="C416" s="809"/>
      <c r="D416" s="219"/>
      <c r="E416" s="758"/>
      <c r="F416" s="50" t="s">
        <v>20</v>
      </c>
      <c r="G416" s="497"/>
      <c r="H416" s="13"/>
      <c r="I416" s="10"/>
      <c r="J416" s="10"/>
      <c r="K416" s="10"/>
      <c r="L416" s="10"/>
      <c r="M416" s="10"/>
      <c r="N416" s="10"/>
      <c r="O416" s="10"/>
      <c r="P416" s="10"/>
      <c r="Q416" s="17"/>
      <c r="R416" s="392"/>
    </row>
    <row r="417" spans="1:18" ht="33.75" thickBot="1">
      <c r="A417" s="805"/>
      <c r="B417" s="802"/>
      <c r="C417" s="810"/>
      <c r="D417" s="220"/>
      <c r="E417" s="759"/>
      <c r="F417" s="49"/>
      <c r="G417" s="414"/>
      <c r="H417" s="638"/>
      <c r="I417" s="639"/>
      <c r="J417" s="639"/>
      <c r="K417" s="639"/>
      <c r="L417" s="639"/>
      <c r="M417" s="639"/>
      <c r="N417" s="639"/>
      <c r="O417" s="639"/>
      <c r="P417" s="639"/>
      <c r="Q417" s="639"/>
      <c r="R417" s="49"/>
    </row>
    <row r="418" spans="1:18" ht="35.1" customHeight="1">
      <c r="A418" s="751">
        <v>74</v>
      </c>
      <c r="B418" s="524" t="s">
        <v>205</v>
      </c>
      <c r="C418" s="792" t="s">
        <v>206</v>
      </c>
      <c r="D418" s="214" t="s">
        <v>657</v>
      </c>
      <c r="E418" s="795" t="s">
        <v>17</v>
      </c>
      <c r="F418" s="205" t="s">
        <v>18</v>
      </c>
      <c r="G418" s="456">
        <f>R418*J5</f>
        <v>0</v>
      </c>
      <c r="H418" s="207"/>
      <c r="I418" s="207"/>
      <c r="J418" s="209">
        <v>0</v>
      </c>
      <c r="K418" s="207"/>
      <c r="L418" s="207"/>
      <c r="M418" s="207"/>
      <c r="N418" s="207"/>
      <c r="O418" s="207"/>
      <c r="P418" s="207"/>
      <c r="Q418" s="352"/>
      <c r="R418" s="205">
        <v>0.8</v>
      </c>
    </row>
    <row r="419" spans="1:18" ht="35.1" customHeight="1">
      <c r="A419" s="752"/>
      <c r="B419" s="532" t="s">
        <v>207</v>
      </c>
      <c r="C419" s="793"/>
      <c r="D419" s="215"/>
      <c r="E419" s="796"/>
      <c r="F419" s="206" t="s">
        <v>19</v>
      </c>
      <c r="G419" s="468"/>
      <c r="H419" s="208"/>
      <c r="I419" s="208"/>
      <c r="J419" s="210"/>
      <c r="K419" s="208"/>
      <c r="L419" s="208"/>
      <c r="M419" s="208"/>
      <c r="N419" s="208"/>
      <c r="O419" s="208"/>
      <c r="P419" s="208"/>
      <c r="Q419" s="353"/>
      <c r="R419" s="206"/>
    </row>
    <row r="420" spans="1:18" ht="36.75" customHeight="1" thickBot="1">
      <c r="A420" s="752"/>
      <c r="B420" s="524" t="s">
        <v>658</v>
      </c>
      <c r="C420" s="793"/>
      <c r="D420" s="219"/>
      <c r="E420" s="796"/>
      <c r="F420" s="34" t="s">
        <v>20</v>
      </c>
      <c r="G420" s="497"/>
      <c r="H420" s="13"/>
      <c r="I420" s="10"/>
      <c r="J420" s="10"/>
      <c r="K420" s="10"/>
      <c r="L420" s="10"/>
      <c r="M420" s="10"/>
      <c r="N420" s="10"/>
      <c r="O420" s="10"/>
      <c r="P420" s="10"/>
      <c r="Q420" s="17"/>
      <c r="R420" s="392"/>
    </row>
    <row r="421" spans="1:18" ht="51.75" customHeight="1" thickBot="1">
      <c r="A421" s="753"/>
      <c r="B421" s="545" t="s">
        <v>211</v>
      </c>
      <c r="C421" s="794"/>
      <c r="D421" s="220"/>
      <c r="E421" s="797"/>
      <c r="F421" s="49"/>
      <c r="G421" s="414"/>
      <c r="H421" s="638"/>
      <c r="I421" s="639"/>
      <c r="J421" s="639"/>
      <c r="K421" s="639"/>
      <c r="L421" s="639"/>
      <c r="M421" s="639"/>
      <c r="N421" s="639"/>
      <c r="O421" s="639"/>
      <c r="P421" s="639"/>
      <c r="Q421" s="639"/>
      <c r="R421" s="49"/>
    </row>
    <row r="422" spans="1:18" ht="35.1" customHeight="1">
      <c r="A422" s="751">
        <v>75</v>
      </c>
      <c r="B422" s="523" t="s">
        <v>208</v>
      </c>
      <c r="C422" s="792" t="s">
        <v>209</v>
      </c>
      <c r="D422" s="214" t="s">
        <v>659</v>
      </c>
      <c r="E422" s="795" t="s">
        <v>17</v>
      </c>
      <c r="F422" s="211" t="s">
        <v>18</v>
      </c>
      <c r="G422" s="456">
        <f>R422*J5</f>
        <v>0</v>
      </c>
      <c r="H422" s="207"/>
      <c r="I422" s="207"/>
      <c r="J422" s="209">
        <v>0</v>
      </c>
      <c r="K422" s="207"/>
      <c r="L422" s="207"/>
      <c r="M422" s="207"/>
      <c r="N422" s="207"/>
      <c r="O422" s="207"/>
      <c r="P422" s="207"/>
      <c r="Q422" s="352"/>
      <c r="R422" s="205">
        <v>0.25</v>
      </c>
    </row>
    <row r="423" spans="1:18" ht="35.1" customHeight="1">
      <c r="A423" s="752"/>
      <c r="B423" s="532" t="s">
        <v>660</v>
      </c>
      <c r="C423" s="793"/>
      <c r="D423" s="215"/>
      <c r="E423" s="796"/>
      <c r="F423" s="206" t="s">
        <v>19</v>
      </c>
      <c r="G423" s="468"/>
      <c r="H423" s="208"/>
      <c r="I423" s="208"/>
      <c r="J423" s="210"/>
      <c r="K423" s="208"/>
      <c r="L423" s="208"/>
      <c r="M423" s="208"/>
      <c r="N423" s="208"/>
      <c r="O423" s="208"/>
      <c r="P423" s="208"/>
      <c r="Q423" s="353"/>
      <c r="R423" s="206"/>
    </row>
    <row r="424" spans="1:18" ht="49.5" customHeight="1" thickBot="1">
      <c r="A424" s="752"/>
      <c r="B424" s="524"/>
      <c r="C424" s="793"/>
      <c r="D424" s="219"/>
      <c r="E424" s="796"/>
      <c r="F424" s="34" t="s">
        <v>20</v>
      </c>
      <c r="G424" s="497"/>
      <c r="H424" s="13"/>
      <c r="I424" s="10"/>
      <c r="J424" s="10"/>
      <c r="K424" s="10"/>
      <c r="L424" s="10"/>
      <c r="M424" s="10"/>
      <c r="N424" s="10"/>
      <c r="O424" s="10"/>
      <c r="P424" s="10"/>
      <c r="Q424" s="17"/>
      <c r="R424" s="392"/>
    </row>
    <row r="425" spans="1:18" ht="33.75" thickBot="1">
      <c r="A425" s="753"/>
      <c r="B425" s="545"/>
      <c r="C425" s="794"/>
      <c r="D425" s="220"/>
      <c r="E425" s="797"/>
      <c r="F425" s="49"/>
      <c r="G425" s="414"/>
      <c r="H425" s="638"/>
      <c r="I425" s="639"/>
      <c r="J425" s="639"/>
      <c r="K425" s="639"/>
      <c r="L425" s="639"/>
      <c r="M425" s="639"/>
      <c r="N425" s="639"/>
      <c r="O425" s="639"/>
      <c r="P425" s="639"/>
      <c r="Q425" s="639"/>
      <c r="R425" s="49"/>
    </row>
    <row r="426" spans="1:18" ht="35.1" hidden="1" customHeight="1" thickBot="1">
      <c r="A426" s="642" t="s">
        <v>212</v>
      </c>
      <c r="B426" s="643"/>
      <c r="C426" s="643"/>
      <c r="D426" s="643"/>
      <c r="E426" s="644"/>
      <c r="F426" s="205">
        <f>SUM(H426:Q426)</f>
        <v>0</v>
      </c>
      <c r="G426" s="414">
        <f>G414+G418+G422</f>
        <v>0</v>
      </c>
      <c r="H426" s="49">
        <f>H414+H418+H422</f>
        <v>0</v>
      </c>
      <c r="I426" s="49">
        <f t="shared" ref="I426:Q426" si="12">I414+I418+I422</f>
        <v>0</v>
      </c>
      <c r="J426" s="49">
        <f t="shared" si="12"/>
        <v>0</v>
      </c>
      <c r="K426" s="49">
        <f t="shared" si="12"/>
        <v>0</v>
      </c>
      <c r="L426" s="49">
        <f t="shared" si="12"/>
        <v>0</v>
      </c>
      <c r="M426" s="49">
        <f t="shared" si="12"/>
        <v>0</v>
      </c>
      <c r="N426" s="49">
        <f t="shared" si="12"/>
        <v>0</v>
      </c>
      <c r="O426" s="49">
        <f t="shared" si="12"/>
        <v>0</v>
      </c>
      <c r="P426" s="49">
        <f t="shared" si="12"/>
        <v>0</v>
      </c>
      <c r="Q426" s="226">
        <f t="shared" si="12"/>
        <v>0</v>
      </c>
      <c r="R426" s="49">
        <f>R414+R418+R422</f>
        <v>2.25</v>
      </c>
    </row>
    <row r="427" spans="1:18" ht="35.1" hidden="1" customHeight="1" thickBot="1">
      <c r="A427" s="731" t="s">
        <v>213</v>
      </c>
      <c r="B427" s="732"/>
      <c r="C427" s="732"/>
      <c r="D427" s="732"/>
      <c r="E427" s="733"/>
      <c r="F427" s="205">
        <f>SUM(H427:Q427)</f>
        <v>0</v>
      </c>
      <c r="G427" s="414">
        <f t="shared" ref="G427:R428" si="13">G415+G419+G423</f>
        <v>0</v>
      </c>
      <c r="H427" s="49">
        <f t="shared" si="13"/>
        <v>0</v>
      </c>
      <c r="I427" s="49">
        <f t="shared" si="13"/>
        <v>0</v>
      </c>
      <c r="J427" s="49">
        <f t="shared" si="13"/>
        <v>0</v>
      </c>
      <c r="K427" s="49">
        <f t="shared" si="13"/>
        <v>0</v>
      </c>
      <c r="L427" s="49">
        <f t="shared" si="13"/>
        <v>0</v>
      </c>
      <c r="M427" s="49">
        <f t="shared" si="13"/>
        <v>0</v>
      </c>
      <c r="N427" s="49">
        <f t="shared" si="13"/>
        <v>0</v>
      </c>
      <c r="O427" s="49">
        <f t="shared" si="13"/>
        <v>0</v>
      </c>
      <c r="P427" s="49">
        <f t="shared" si="13"/>
        <v>0</v>
      </c>
      <c r="Q427" s="226">
        <f t="shared" si="13"/>
        <v>0</v>
      </c>
      <c r="R427" s="49">
        <f t="shared" si="13"/>
        <v>0</v>
      </c>
    </row>
    <row r="428" spans="1:18" ht="35.1" hidden="1" customHeight="1" thickBot="1">
      <c r="A428" s="798" t="s">
        <v>214</v>
      </c>
      <c r="B428" s="799"/>
      <c r="C428" s="799"/>
      <c r="D428" s="799"/>
      <c r="E428" s="800"/>
      <c r="F428" s="205">
        <f>SUM(H428:Q428)</f>
        <v>0</v>
      </c>
      <c r="G428" s="414">
        <f t="shared" si="13"/>
        <v>0</v>
      </c>
      <c r="H428" s="49">
        <f t="shared" si="13"/>
        <v>0</v>
      </c>
      <c r="I428" s="49">
        <f t="shared" si="13"/>
        <v>0</v>
      </c>
      <c r="J428" s="49">
        <f t="shared" si="13"/>
        <v>0</v>
      </c>
      <c r="K428" s="49">
        <f t="shared" si="13"/>
        <v>0</v>
      </c>
      <c r="L428" s="49">
        <f t="shared" si="13"/>
        <v>0</v>
      </c>
      <c r="M428" s="49">
        <f t="shared" si="13"/>
        <v>0</v>
      </c>
      <c r="N428" s="49">
        <f t="shared" si="13"/>
        <v>0</v>
      </c>
      <c r="O428" s="49">
        <f t="shared" si="13"/>
        <v>0</v>
      </c>
      <c r="P428" s="49">
        <f t="shared" si="13"/>
        <v>0</v>
      </c>
      <c r="Q428" s="226">
        <f t="shared" si="13"/>
        <v>0</v>
      </c>
      <c r="R428" s="49">
        <f t="shared" si="13"/>
        <v>0</v>
      </c>
    </row>
    <row r="429" spans="1:18" ht="45.75" hidden="1" customHeight="1" thickBot="1">
      <c r="A429" s="719" t="s">
        <v>479</v>
      </c>
      <c r="B429" s="720"/>
      <c r="C429" s="720"/>
      <c r="D429" s="720"/>
      <c r="E429" s="786"/>
      <c r="F429" s="15">
        <f>SUM(F426:F427)</f>
        <v>0</v>
      </c>
      <c r="G429" s="29">
        <f>G426+G427</f>
        <v>0</v>
      </c>
      <c r="H429" s="15">
        <f>H426+H427</f>
        <v>0</v>
      </c>
      <c r="I429" s="15">
        <f t="shared" ref="I429:Q429" si="14">I426+I427</f>
        <v>0</v>
      </c>
      <c r="J429" s="15">
        <f t="shared" si="14"/>
        <v>0</v>
      </c>
      <c r="K429" s="15">
        <f t="shared" si="14"/>
        <v>0</v>
      </c>
      <c r="L429" s="15">
        <f t="shared" si="14"/>
        <v>0</v>
      </c>
      <c r="M429" s="15">
        <f t="shared" si="14"/>
        <v>0</v>
      </c>
      <c r="N429" s="15">
        <f t="shared" si="14"/>
        <v>0</v>
      </c>
      <c r="O429" s="15">
        <f t="shared" si="14"/>
        <v>0</v>
      </c>
      <c r="P429" s="15">
        <f t="shared" si="14"/>
        <v>0</v>
      </c>
      <c r="Q429" s="357">
        <f t="shared" si="14"/>
        <v>0</v>
      </c>
      <c r="R429" s="15">
        <f>R426+R427</f>
        <v>2.25</v>
      </c>
    </row>
    <row r="430" spans="1:18" ht="44.25" hidden="1" customHeight="1" thickBot="1">
      <c r="A430" s="747" t="s">
        <v>480</v>
      </c>
      <c r="B430" s="787"/>
      <c r="C430" s="787"/>
      <c r="D430" s="787"/>
      <c r="E430" s="788"/>
      <c r="F430" s="548">
        <f>SUM(F426:F428)</f>
        <v>0</v>
      </c>
      <c r="G430" s="571">
        <f>G426+G427+G428</f>
        <v>0</v>
      </c>
      <c r="H430" s="548">
        <f>H426+H427+H428</f>
        <v>0</v>
      </c>
      <c r="I430" s="548">
        <f t="shared" ref="I430:Q430" si="15">I426+I427+I428</f>
        <v>0</v>
      </c>
      <c r="J430" s="548">
        <f t="shared" si="15"/>
        <v>0</v>
      </c>
      <c r="K430" s="548">
        <f t="shared" si="15"/>
        <v>0</v>
      </c>
      <c r="L430" s="548">
        <f t="shared" si="15"/>
        <v>0</v>
      </c>
      <c r="M430" s="548">
        <f t="shared" si="15"/>
        <v>0</v>
      </c>
      <c r="N430" s="548">
        <f t="shared" si="15"/>
        <v>0</v>
      </c>
      <c r="O430" s="548">
        <f t="shared" si="15"/>
        <v>0</v>
      </c>
      <c r="P430" s="548">
        <f t="shared" si="15"/>
        <v>0</v>
      </c>
      <c r="Q430" s="552">
        <f t="shared" si="15"/>
        <v>0</v>
      </c>
      <c r="R430" s="548">
        <f>R426+R427+R428</f>
        <v>2.25</v>
      </c>
    </row>
    <row r="431" spans="1:18" ht="35.1" customHeight="1" thickBot="1">
      <c r="A431" s="640"/>
      <c r="B431" s="641"/>
      <c r="C431" s="641"/>
      <c r="D431" s="641"/>
      <c r="E431" s="641"/>
      <c r="F431" s="641"/>
      <c r="G431" s="641"/>
      <c r="H431" s="641"/>
      <c r="I431" s="641"/>
      <c r="J431" s="641"/>
      <c r="K431" s="641"/>
      <c r="L431" s="641"/>
      <c r="M431" s="641"/>
      <c r="N431" s="641"/>
      <c r="O431" s="641"/>
      <c r="P431" s="641"/>
      <c r="Q431" s="641"/>
      <c r="R431" s="389"/>
    </row>
    <row r="432" spans="1:18" ht="35.1" customHeight="1" thickBot="1">
      <c r="A432" s="642" t="s">
        <v>215</v>
      </c>
      <c r="B432" s="643"/>
      <c r="C432" s="643"/>
      <c r="D432" s="643"/>
      <c r="E432" s="643"/>
      <c r="F432" s="644"/>
      <c r="G432" s="58">
        <f t="shared" ref="G432:H434" si="16">G426</f>
        <v>0</v>
      </c>
      <c r="H432" s="2">
        <f t="shared" si="16"/>
        <v>0</v>
      </c>
      <c r="I432" s="2">
        <f t="shared" ref="I432:Q436" si="17">SUM(I426,H432)</f>
        <v>0</v>
      </c>
      <c r="J432" s="2">
        <f t="shared" si="17"/>
        <v>0</v>
      </c>
      <c r="K432" s="2">
        <f t="shared" si="17"/>
        <v>0</v>
      </c>
      <c r="L432" s="2">
        <f t="shared" si="17"/>
        <v>0</v>
      </c>
      <c r="M432" s="2">
        <f t="shared" si="17"/>
        <v>0</v>
      </c>
      <c r="N432" s="2">
        <f t="shared" si="17"/>
        <v>0</v>
      </c>
      <c r="O432" s="2">
        <f t="shared" si="17"/>
        <v>0</v>
      </c>
      <c r="P432" s="2">
        <f t="shared" si="17"/>
        <v>0</v>
      </c>
      <c r="Q432" s="367">
        <f t="shared" si="17"/>
        <v>0</v>
      </c>
      <c r="R432" s="2">
        <f>R426</f>
        <v>2.25</v>
      </c>
    </row>
    <row r="433" spans="1:18" ht="35.1" customHeight="1" thickBot="1">
      <c r="A433" s="731" t="s">
        <v>216</v>
      </c>
      <c r="B433" s="732"/>
      <c r="C433" s="732"/>
      <c r="D433" s="732"/>
      <c r="E433" s="732"/>
      <c r="F433" s="733"/>
      <c r="G433" s="58">
        <f t="shared" si="16"/>
        <v>0</v>
      </c>
      <c r="H433" s="2">
        <f t="shared" si="16"/>
        <v>0</v>
      </c>
      <c r="I433" s="2">
        <f t="shared" si="17"/>
        <v>0</v>
      </c>
      <c r="J433" s="2">
        <f t="shared" si="17"/>
        <v>0</v>
      </c>
      <c r="K433" s="2">
        <f t="shared" si="17"/>
        <v>0</v>
      </c>
      <c r="L433" s="2">
        <f t="shared" si="17"/>
        <v>0</v>
      </c>
      <c r="M433" s="2">
        <f t="shared" si="17"/>
        <v>0</v>
      </c>
      <c r="N433" s="2">
        <f t="shared" si="17"/>
        <v>0</v>
      </c>
      <c r="O433" s="2">
        <f t="shared" si="17"/>
        <v>0</v>
      </c>
      <c r="P433" s="2">
        <f t="shared" si="17"/>
        <v>0</v>
      </c>
      <c r="Q433" s="367">
        <f t="shared" si="17"/>
        <v>0</v>
      </c>
      <c r="R433" s="2">
        <f>R427</f>
        <v>0</v>
      </c>
    </row>
    <row r="434" spans="1:18" ht="35.1" customHeight="1" thickBot="1">
      <c r="A434" s="798" t="s">
        <v>217</v>
      </c>
      <c r="B434" s="799"/>
      <c r="C434" s="799"/>
      <c r="D434" s="799"/>
      <c r="E434" s="799"/>
      <c r="F434" s="800"/>
      <c r="G434" s="58">
        <f t="shared" si="16"/>
        <v>0</v>
      </c>
      <c r="H434" s="2">
        <f t="shared" si="16"/>
        <v>0</v>
      </c>
      <c r="I434" s="2">
        <f t="shared" si="17"/>
        <v>0</v>
      </c>
      <c r="J434" s="2">
        <f t="shared" si="17"/>
        <v>0</v>
      </c>
      <c r="K434" s="2">
        <f t="shared" si="17"/>
        <v>0</v>
      </c>
      <c r="L434" s="2">
        <f t="shared" si="17"/>
        <v>0</v>
      </c>
      <c r="M434" s="2">
        <f t="shared" si="17"/>
        <v>0</v>
      </c>
      <c r="N434" s="2">
        <f t="shared" si="17"/>
        <v>0</v>
      </c>
      <c r="O434" s="2">
        <f t="shared" si="17"/>
        <v>0</v>
      </c>
      <c r="P434" s="2">
        <f t="shared" si="17"/>
        <v>0</v>
      </c>
      <c r="Q434" s="367">
        <f t="shared" si="17"/>
        <v>0</v>
      </c>
      <c r="R434" s="2">
        <f>R428</f>
        <v>0</v>
      </c>
    </row>
    <row r="435" spans="1:18" ht="40.5" customHeight="1" thickBot="1">
      <c r="A435" s="719" t="s">
        <v>481</v>
      </c>
      <c r="B435" s="720"/>
      <c r="C435" s="720"/>
      <c r="D435" s="720"/>
      <c r="E435" s="720"/>
      <c r="F435" s="786"/>
      <c r="G435" s="419">
        <f>SUM(G432:G433)</f>
        <v>0</v>
      </c>
      <c r="H435" s="24">
        <f>SUM(H432:H433)</f>
        <v>0</v>
      </c>
      <c r="I435" s="25">
        <f t="shared" si="17"/>
        <v>0</v>
      </c>
      <c r="J435" s="25">
        <f t="shared" si="17"/>
        <v>0</v>
      </c>
      <c r="K435" s="25">
        <f t="shared" si="17"/>
        <v>0</v>
      </c>
      <c r="L435" s="25">
        <f t="shared" si="17"/>
        <v>0</v>
      </c>
      <c r="M435" s="25">
        <f t="shared" si="17"/>
        <v>0</v>
      </c>
      <c r="N435" s="25">
        <f t="shared" si="17"/>
        <v>0</v>
      </c>
      <c r="O435" s="25">
        <f t="shared" si="17"/>
        <v>0</v>
      </c>
      <c r="P435" s="25">
        <f t="shared" si="17"/>
        <v>0</v>
      </c>
      <c r="Q435" s="368">
        <f t="shared" si="17"/>
        <v>0</v>
      </c>
      <c r="R435" s="24">
        <f>SUM(R432:R433)</f>
        <v>2.25</v>
      </c>
    </row>
    <row r="436" spans="1:18" ht="44.25" customHeight="1" thickBot="1">
      <c r="A436" s="747" t="s">
        <v>482</v>
      </c>
      <c r="B436" s="787"/>
      <c r="C436" s="787"/>
      <c r="D436" s="787"/>
      <c r="E436" s="787"/>
      <c r="F436" s="788"/>
      <c r="G436" s="420">
        <f>SUM(G432:G434)</f>
        <v>0</v>
      </c>
      <c r="H436" s="60">
        <f>SUM(H432:H434)</f>
        <v>0</v>
      </c>
      <c r="I436" s="60">
        <f t="shared" si="17"/>
        <v>0</v>
      </c>
      <c r="J436" s="60">
        <f t="shared" si="17"/>
        <v>0</v>
      </c>
      <c r="K436" s="60">
        <f t="shared" si="17"/>
        <v>0</v>
      </c>
      <c r="L436" s="60">
        <f t="shared" si="17"/>
        <v>0</v>
      </c>
      <c r="M436" s="60">
        <f t="shared" si="17"/>
        <v>0</v>
      </c>
      <c r="N436" s="60">
        <f t="shared" si="17"/>
        <v>0</v>
      </c>
      <c r="O436" s="60">
        <f t="shared" si="17"/>
        <v>0</v>
      </c>
      <c r="P436" s="60">
        <f t="shared" si="17"/>
        <v>0</v>
      </c>
      <c r="Q436" s="369">
        <f t="shared" si="17"/>
        <v>0</v>
      </c>
      <c r="R436" s="60">
        <f>SUM(R432:R434)</f>
        <v>2.25</v>
      </c>
    </row>
    <row r="437" spans="1:18" ht="44.25" customHeight="1" thickBot="1">
      <c r="A437" s="498"/>
      <c r="B437" s="539"/>
      <c r="C437" s="539"/>
      <c r="D437" s="539"/>
      <c r="E437" s="539"/>
      <c r="F437" s="539"/>
      <c r="G437" s="421"/>
      <c r="H437" s="166"/>
      <c r="I437" s="166"/>
      <c r="J437" s="166"/>
      <c r="K437" s="166"/>
      <c r="L437" s="166"/>
      <c r="M437" s="166"/>
      <c r="N437" s="166"/>
      <c r="O437" s="166"/>
      <c r="P437" s="166"/>
      <c r="Q437" s="166"/>
      <c r="R437" s="60"/>
    </row>
    <row r="438" spans="1:18" ht="35.1" customHeight="1" thickBot="1">
      <c r="A438" s="722" t="s">
        <v>218</v>
      </c>
      <c r="B438" s="723"/>
      <c r="C438" s="723"/>
      <c r="D438" s="723"/>
      <c r="E438" s="723"/>
      <c r="F438" s="723"/>
      <c r="G438" s="723"/>
      <c r="H438" s="723"/>
      <c r="I438" s="723"/>
      <c r="J438" s="723"/>
      <c r="K438" s="723"/>
      <c r="L438" s="723"/>
      <c r="M438" s="723"/>
      <c r="N438" s="723"/>
      <c r="O438" s="723"/>
      <c r="P438" s="723"/>
      <c r="Q438" s="723"/>
      <c r="R438" s="389"/>
    </row>
    <row r="439" spans="1:18" ht="35.1" customHeight="1">
      <c r="A439" s="803">
        <v>76</v>
      </c>
      <c r="B439" s="523" t="s">
        <v>219</v>
      </c>
      <c r="C439" s="754" t="s">
        <v>220</v>
      </c>
      <c r="D439" s="523"/>
      <c r="E439" s="757" t="s">
        <v>451</v>
      </c>
      <c r="F439" s="205" t="s">
        <v>18</v>
      </c>
      <c r="G439" s="456"/>
      <c r="H439" s="39"/>
      <c r="I439" s="209"/>
      <c r="J439" s="209"/>
      <c r="K439" s="40"/>
      <c r="L439" s="209"/>
      <c r="M439" s="209"/>
      <c r="N439" s="209"/>
      <c r="O439" s="209"/>
      <c r="P439" s="209"/>
      <c r="Q439" s="362"/>
      <c r="R439" s="394"/>
    </row>
    <row r="440" spans="1:18" ht="34.5" customHeight="1">
      <c r="A440" s="804"/>
      <c r="B440" s="532" t="s">
        <v>221</v>
      </c>
      <c r="C440" s="755"/>
      <c r="D440" s="213" t="s">
        <v>679</v>
      </c>
      <c r="E440" s="758"/>
      <c r="F440" s="547" t="s">
        <v>19</v>
      </c>
      <c r="G440" s="468"/>
      <c r="H440" s="45"/>
      <c r="I440" s="210"/>
      <c r="J440" s="283"/>
      <c r="K440" s="515"/>
      <c r="L440" s="45"/>
      <c r="M440" s="210"/>
      <c r="N440" s="210"/>
      <c r="O440" s="210"/>
      <c r="P440" s="210"/>
      <c r="Q440" s="363"/>
      <c r="R440" s="395"/>
    </row>
    <row r="441" spans="1:18" ht="35.1" customHeight="1" thickBot="1">
      <c r="A441" s="804"/>
      <c r="B441" s="524" t="s">
        <v>222</v>
      </c>
      <c r="C441" s="755"/>
      <c r="D441" s="524"/>
      <c r="E441" s="758"/>
      <c r="F441" s="35" t="s">
        <v>20</v>
      </c>
      <c r="G441" s="497">
        <f>R441*J5</f>
        <v>0</v>
      </c>
      <c r="H441" s="44"/>
      <c r="I441" s="42"/>
      <c r="J441" s="42"/>
      <c r="K441" s="48"/>
      <c r="L441" s="42"/>
      <c r="M441" s="42"/>
      <c r="N441" s="42"/>
      <c r="O441" s="42">
        <v>0</v>
      </c>
      <c r="P441" s="42"/>
      <c r="Q441" s="361"/>
      <c r="R441" s="393">
        <v>1.2</v>
      </c>
    </row>
    <row r="442" spans="1:18" ht="35.1" customHeight="1">
      <c r="A442" s="804"/>
      <c r="B442" s="524" t="s">
        <v>223</v>
      </c>
      <c r="C442" s="755"/>
      <c r="D442" s="768" t="s">
        <v>681</v>
      </c>
      <c r="E442" s="758"/>
      <c r="F442" s="744"/>
      <c r="G442" s="422"/>
      <c r="H442" s="636"/>
      <c r="I442" s="637"/>
      <c r="J442" s="637"/>
      <c r="K442" s="637"/>
      <c r="L442" s="637"/>
      <c r="M442" s="637"/>
      <c r="N442" s="637"/>
      <c r="O442" s="637"/>
      <c r="P442" s="637"/>
      <c r="Q442" s="637"/>
      <c r="R442" s="540"/>
    </row>
    <row r="443" spans="1:18" ht="35.1" customHeight="1" thickBot="1">
      <c r="A443" s="805"/>
      <c r="B443" s="545" t="s">
        <v>224</v>
      </c>
      <c r="C443" s="756"/>
      <c r="D443" s="811"/>
      <c r="E443" s="759"/>
      <c r="F443" s="745"/>
      <c r="G443" s="440"/>
      <c r="H443" s="746"/>
      <c r="I443" s="746"/>
      <c r="J443" s="746"/>
      <c r="K443" s="746"/>
      <c r="L443" s="746"/>
      <c r="M443" s="746"/>
      <c r="N443" s="746"/>
      <c r="O443" s="746"/>
      <c r="P443" s="746"/>
      <c r="Q443" s="746"/>
      <c r="R443" s="522"/>
    </row>
    <row r="444" spans="1:18" ht="53.25" customHeight="1">
      <c r="A444" s="751">
        <v>77</v>
      </c>
      <c r="B444" s="523" t="s">
        <v>617</v>
      </c>
      <c r="C444" s="754" t="s">
        <v>225</v>
      </c>
      <c r="D444" s="523"/>
      <c r="E444" s="751" t="s">
        <v>451</v>
      </c>
      <c r="F444" s="205" t="s">
        <v>18</v>
      </c>
      <c r="G444" s="456"/>
      <c r="H444" s="39"/>
      <c r="I444" s="209"/>
      <c r="J444" s="209"/>
      <c r="K444" s="209"/>
      <c r="L444" s="209"/>
      <c r="M444" s="209"/>
      <c r="N444" s="209"/>
      <c r="O444" s="209"/>
      <c r="P444" s="209"/>
      <c r="Q444" s="362"/>
      <c r="R444" s="394"/>
    </row>
    <row r="445" spans="1:18" ht="35.1" customHeight="1">
      <c r="A445" s="752"/>
      <c r="B445" s="532" t="s">
        <v>226</v>
      </c>
      <c r="C445" s="755"/>
      <c r="D445" s="11"/>
      <c r="E445" s="752"/>
      <c r="F445" s="547" t="s">
        <v>19</v>
      </c>
      <c r="G445" s="468"/>
      <c r="H445" s="13"/>
      <c r="I445" s="10"/>
      <c r="J445" s="10"/>
      <c r="K445" s="10"/>
      <c r="L445" s="10"/>
      <c r="M445" s="10"/>
      <c r="N445" s="10"/>
      <c r="O445" s="10"/>
      <c r="P445" s="10"/>
      <c r="Q445" s="17"/>
      <c r="R445" s="392"/>
    </row>
    <row r="446" spans="1:18" ht="35.1" customHeight="1" thickBot="1">
      <c r="A446" s="752"/>
      <c r="B446" s="524" t="s">
        <v>227</v>
      </c>
      <c r="C446" s="755"/>
      <c r="D446" s="8" t="s">
        <v>189</v>
      </c>
      <c r="E446" s="752"/>
      <c r="F446" s="35" t="s">
        <v>20</v>
      </c>
      <c r="G446" s="497">
        <f>R446*J5</f>
        <v>0</v>
      </c>
      <c r="H446" s="44"/>
      <c r="I446" s="42"/>
      <c r="J446" s="42"/>
      <c r="K446" s="42"/>
      <c r="L446" s="42"/>
      <c r="M446" s="42"/>
      <c r="N446" s="42"/>
      <c r="O446" s="42">
        <v>0</v>
      </c>
      <c r="P446" s="42"/>
      <c r="Q446" s="361"/>
      <c r="R446" s="393">
        <v>0.3</v>
      </c>
    </row>
    <row r="447" spans="1:18" ht="35.1" customHeight="1" thickBot="1">
      <c r="A447" s="753"/>
      <c r="B447" s="545"/>
      <c r="C447" s="756"/>
      <c r="D447" s="12"/>
      <c r="E447" s="753"/>
      <c r="F447" s="546"/>
      <c r="G447" s="443"/>
      <c r="H447" s="767"/>
      <c r="I447" s="767"/>
      <c r="J447" s="767"/>
      <c r="K447" s="767"/>
      <c r="L447" s="767"/>
      <c r="M447" s="767"/>
      <c r="N447" s="767"/>
      <c r="O447" s="767"/>
      <c r="P447" s="767"/>
      <c r="Q447" s="767"/>
      <c r="R447" s="546"/>
    </row>
    <row r="448" spans="1:18" ht="35.1" customHeight="1">
      <c r="A448" s="751">
        <v>78</v>
      </c>
      <c r="B448" s="754" t="s">
        <v>661</v>
      </c>
      <c r="C448" s="754" t="s">
        <v>229</v>
      </c>
      <c r="D448" s="212" t="s">
        <v>680</v>
      </c>
      <c r="E448" s="815" t="s">
        <v>678</v>
      </c>
      <c r="F448" s="205" t="s">
        <v>18</v>
      </c>
      <c r="G448" s="456"/>
      <c r="H448" s="39"/>
      <c r="I448" s="209"/>
      <c r="J448" s="209"/>
      <c r="K448" s="209"/>
      <c r="L448" s="209"/>
      <c r="M448" s="209"/>
      <c r="N448" s="209"/>
      <c r="O448" s="209"/>
      <c r="P448" s="209"/>
      <c r="Q448" s="362"/>
      <c r="R448" s="394"/>
    </row>
    <row r="449" spans="1:18" ht="35.1" customHeight="1">
      <c r="A449" s="752"/>
      <c r="B449" s="813"/>
      <c r="C449" s="761"/>
      <c r="D449" s="213"/>
      <c r="E449" s="752"/>
      <c r="F449" s="547" t="s">
        <v>19</v>
      </c>
      <c r="G449" s="468"/>
      <c r="H449" s="445"/>
      <c r="I449" s="218"/>
      <c r="J449" s="218"/>
      <c r="K449" s="218"/>
      <c r="L449" s="218"/>
      <c r="M449" s="218"/>
      <c r="N449" s="218"/>
      <c r="O449" s="218"/>
      <c r="P449" s="218"/>
      <c r="Q449" s="370"/>
      <c r="R449" s="397"/>
    </row>
    <row r="450" spans="1:18" ht="47.25" customHeight="1" thickBot="1">
      <c r="A450" s="752"/>
      <c r="B450" s="813"/>
      <c r="C450" s="755"/>
      <c r="D450" s="8"/>
      <c r="E450" s="752"/>
      <c r="F450" s="35" t="s">
        <v>20</v>
      </c>
      <c r="G450" s="497">
        <f>R450*J5</f>
        <v>0</v>
      </c>
      <c r="H450" s="44"/>
      <c r="I450" s="42"/>
      <c r="J450" s="42"/>
      <c r="K450" s="42"/>
      <c r="L450" s="42"/>
      <c r="M450" s="42"/>
      <c r="N450" s="42"/>
      <c r="O450" s="42">
        <v>0</v>
      </c>
      <c r="P450" s="42"/>
      <c r="Q450" s="361"/>
      <c r="R450" s="393">
        <v>0.8</v>
      </c>
    </row>
    <row r="451" spans="1:18" ht="35.1" customHeight="1" thickBot="1">
      <c r="A451" s="753"/>
      <c r="B451" s="814"/>
      <c r="C451" s="756"/>
      <c r="D451" s="545"/>
      <c r="E451" s="753"/>
      <c r="F451" s="49"/>
      <c r="G451" s="414"/>
      <c r="H451" s="776"/>
      <c r="I451" s="812"/>
      <c r="J451" s="812"/>
      <c r="K451" s="812"/>
      <c r="L451" s="812"/>
      <c r="M451" s="812"/>
      <c r="N451" s="812"/>
      <c r="O451" s="812"/>
      <c r="P451" s="812"/>
      <c r="Q451" s="812"/>
      <c r="R451" s="49"/>
    </row>
    <row r="452" spans="1:18" ht="35.1" customHeight="1">
      <c r="A452" s="751">
        <v>79</v>
      </c>
      <c r="B452" s="754" t="s">
        <v>662</v>
      </c>
      <c r="C452" s="754" t="s">
        <v>229</v>
      </c>
      <c r="D452" s="212" t="s">
        <v>682</v>
      </c>
      <c r="E452" s="815" t="s">
        <v>451</v>
      </c>
      <c r="F452" s="205" t="s">
        <v>18</v>
      </c>
      <c r="G452" s="456"/>
      <c r="H452" s="39"/>
      <c r="I452" s="209"/>
      <c r="J452" s="209"/>
      <c r="K452" s="209"/>
      <c r="L452" s="209"/>
      <c r="M452" s="209"/>
      <c r="N452" s="209"/>
      <c r="O452" s="209"/>
      <c r="P452" s="209"/>
      <c r="Q452" s="362"/>
      <c r="R452" s="394"/>
    </row>
    <row r="453" spans="1:18" ht="35.1" customHeight="1">
      <c r="A453" s="752"/>
      <c r="B453" s="813"/>
      <c r="C453" s="761"/>
      <c r="D453" s="213"/>
      <c r="E453" s="752"/>
      <c r="F453" s="547" t="s">
        <v>19</v>
      </c>
      <c r="G453" s="468"/>
      <c r="H453" s="445"/>
      <c r="I453" s="218"/>
      <c r="J453" s="218"/>
      <c r="K453" s="218"/>
      <c r="L453" s="218"/>
      <c r="M453" s="218"/>
      <c r="N453" s="218"/>
      <c r="O453" s="218"/>
      <c r="P453" s="218"/>
      <c r="Q453" s="370"/>
      <c r="R453" s="397"/>
    </row>
    <row r="454" spans="1:18" ht="47.25" customHeight="1" thickBot="1">
      <c r="A454" s="752"/>
      <c r="B454" s="813"/>
      <c r="C454" s="755"/>
      <c r="D454" s="8"/>
      <c r="E454" s="752"/>
      <c r="F454" s="35" t="s">
        <v>20</v>
      </c>
      <c r="G454" s="497">
        <f>R454*J5</f>
        <v>0</v>
      </c>
      <c r="H454" s="44"/>
      <c r="I454" s="42"/>
      <c r="J454" s="42"/>
      <c r="K454" s="42"/>
      <c r="L454" s="42"/>
      <c r="M454" s="42"/>
      <c r="N454" s="42"/>
      <c r="O454" s="42">
        <v>0</v>
      </c>
      <c r="P454" s="42"/>
      <c r="Q454" s="361"/>
      <c r="R454" s="393">
        <v>0.85</v>
      </c>
    </row>
    <row r="455" spans="1:18" ht="35.1" customHeight="1" thickBot="1">
      <c r="A455" s="753"/>
      <c r="B455" s="814"/>
      <c r="C455" s="756"/>
      <c r="D455" s="545"/>
      <c r="E455" s="753"/>
      <c r="F455" s="49"/>
      <c r="G455" s="414"/>
      <c r="H455" s="776"/>
      <c r="I455" s="812"/>
      <c r="J455" s="812"/>
      <c r="K455" s="812"/>
      <c r="L455" s="812"/>
      <c r="M455" s="812"/>
      <c r="N455" s="812"/>
      <c r="O455" s="812"/>
      <c r="P455" s="812"/>
      <c r="Q455" s="812"/>
      <c r="R455" s="49"/>
    </row>
    <row r="456" spans="1:18" ht="49.5" customHeight="1">
      <c r="A456" s="751">
        <v>80</v>
      </c>
      <c r="B456" s="754" t="s">
        <v>447</v>
      </c>
      <c r="C456" s="754" t="s">
        <v>228</v>
      </c>
      <c r="D456" s="212" t="s">
        <v>187</v>
      </c>
      <c r="E456" s="751" t="s">
        <v>17</v>
      </c>
      <c r="F456" s="205" t="s">
        <v>18</v>
      </c>
      <c r="G456" s="441">
        <f>R456*J5</f>
        <v>0</v>
      </c>
      <c r="H456" s="39">
        <v>0</v>
      </c>
      <c r="I456" s="209"/>
      <c r="J456" s="209"/>
      <c r="K456" s="209"/>
      <c r="L456" s="209"/>
      <c r="M456" s="209"/>
      <c r="N456" s="209"/>
      <c r="O456" s="209"/>
      <c r="P456" s="209"/>
      <c r="Q456" s="362"/>
      <c r="R456" s="394">
        <v>0.38</v>
      </c>
    </row>
    <row r="457" spans="1:18" ht="35.1" customHeight="1">
      <c r="A457" s="752"/>
      <c r="B457" s="813"/>
      <c r="C457" s="761"/>
      <c r="D457" s="213"/>
      <c r="E457" s="752"/>
      <c r="F457" s="547" t="s">
        <v>19</v>
      </c>
      <c r="G457" s="446"/>
      <c r="H457" s="445"/>
      <c r="I457" s="218"/>
      <c r="J457" s="218"/>
      <c r="K457" s="218"/>
      <c r="L457" s="218"/>
      <c r="M457" s="218"/>
      <c r="N457" s="218"/>
      <c r="O457" s="218"/>
      <c r="P457" s="218"/>
      <c r="Q457" s="370"/>
      <c r="R457" s="397"/>
    </row>
    <row r="458" spans="1:18" ht="35.1" customHeight="1" thickBot="1">
      <c r="A458" s="752"/>
      <c r="B458" s="813"/>
      <c r="C458" s="755"/>
      <c r="D458" s="8"/>
      <c r="E458" s="752"/>
      <c r="F458" s="35" t="s">
        <v>20</v>
      </c>
      <c r="G458" s="439"/>
      <c r="H458" s="44"/>
      <c r="I458" s="42"/>
      <c r="J458" s="42"/>
      <c r="K458" s="42"/>
      <c r="L458" s="42"/>
      <c r="M458" s="42"/>
      <c r="N458" s="42"/>
      <c r="O458" s="42"/>
      <c r="P458" s="42"/>
      <c r="Q458" s="361"/>
      <c r="R458" s="393"/>
    </row>
    <row r="459" spans="1:18" ht="51" customHeight="1" thickBot="1">
      <c r="A459" s="752"/>
      <c r="B459" s="814"/>
      <c r="C459" s="755"/>
      <c r="D459" s="225"/>
      <c r="E459" s="753"/>
      <c r="F459" s="540"/>
      <c r="G459" s="422"/>
      <c r="H459" s="636"/>
      <c r="I459" s="637"/>
      <c r="J459" s="637"/>
      <c r="K459" s="637"/>
      <c r="L459" s="637"/>
      <c r="M459" s="637"/>
      <c r="N459" s="637"/>
      <c r="O459" s="637"/>
      <c r="P459" s="637"/>
      <c r="Q459" s="637"/>
      <c r="R459" s="540"/>
    </row>
    <row r="460" spans="1:18" ht="35.1" customHeight="1">
      <c r="A460" s="751">
        <v>81</v>
      </c>
      <c r="B460" s="754" t="s">
        <v>448</v>
      </c>
      <c r="C460" s="754" t="s">
        <v>228</v>
      </c>
      <c r="D460" s="212" t="s">
        <v>185</v>
      </c>
      <c r="E460" s="751" t="s">
        <v>17</v>
      </c>
      <c r="F460" s="205" t="s">
        <v>18</v>
      </c>
      <c r="G460" s="441">
        <f>R460*J5</f>
        <v>0</v>
      </c>
      <c r="H460" s="39">
        <v>0</v>
      </c>
      <c r="I460" s="209"/>
      <c r="J460" s="209"/>
      <c r="K460" s="209"/>
      <c r="L460" s="209"/>
      <c r="M460" s="209"/>
      <c r="N460" s="209"/>
      <c r="O460" s="209"/>
      <c r="P460" s="209"/>
      <c r="Q460" s="362"/>
      <c r="R460" s="394">
        <v>0.67</v>
      </c>
    </row>
    <row r="461" spans="1:18" ht="57" customHeight="1">
      <c r="A461" s="752"/>
      <c r="B461" s="813"/>
      <c r="C461" s="761"/>
      <c r="D461" s="213"/>
      <c r="E461" s="752"/>
      <c r="F461" s="547" t="s">
        <v>19</v>
      </c>
      <c r="G461" s="446"/>
      <c r="H461" s="445"/>
      <c r="I461" s="218"/>
      <c r="J461" s="218"/>
      <c r="K461" s="218"/>
      <c r="L461" s="218"/>
      <c r="M461" s="218"/>
      <c r="N461" s="218"/>
      <c r="O461" s="218"/>
      <c r="P461" s="218"/>
      <c r="Q461" s="370"/>
      <c r="R461" s="397"/>
    </row>
    <row r="462" spans="1:18" ht="51" customHeight="1" thickBot="1">
      <c r="A462" s="752"/>
      <c r="B462" s="813"/>
      <c r="C462" s="755"/>
      <c r="D462" s="8"/>
      <c r="E462" s="752"/>
      <c r="F462" s="35" t="s">
        <v>20</v>
      </c>
      <c r="G462" s="439"/>
      <c r="H462" s="44"/>
      <c r="I462" s="42"/>
      <c r="J462" s="42"/>
      <c r="K462" s="42"/>
      <c r="L462" s="42"/>
      <c r="M462" s="42"/>
      <c r="N462" s="42"/>
      <c r="O462" s="42"/>
      <c r="P462" s="42"/>
      <c r="Q462" s="361"/>
      <c r="R462" s="393"/>
    </row>
    <row r="463" spans="1:18" ht="35.1" customHeight="1" thickBot="1">
      <c r="A463" s="753"/>
      <c r="B463" s="814"/>
      <c r="C463" s="756"/>
      <c r="D463" s="545"/>
      <c r="E463" s="753"/>
      <c r="F463" s="49"/>
      <c r="G463" s="414"/>
      <c r="H463" s="776"/>
      <c r="I463" s="812"/>
      <c r="J463" s="812"/>
      <c r="K463" s="812"/>
      <c r="L463" s="812"/>
      <c r="M463" s="812"/>
      <c r="N463" s="812"/>
      <c r="O463" s="812"/>
      <c r="P463" s="812"/>
      <c r="Q463" s="812"/>
      <c r="R463" s="49"/>
    </row>
    <row r="464" spans="1:18" ht="35.1" customHeight="1">
      <c r="A464" s="751">
        <v>82</v>
      </c>
      <c r="B464" s="754" t="s">
        <v>449</v>
      </c>
      <c r="C464" s="754" t="s">
        <v>228</v>
      </c>
      <c r="D464" s="212" t="s">
        <v>406</v>
      </c>
      <c r="E464" s="751" t="s">
        <v>17</v>
      </c>
      <c r="F464" s="205" t="s">
        <v>18</v>
      </c>
      <c r="G464" s="441">
        <f>R464*J5</f>
        <v>0</v>
      </c>
      <c r="H464" s="39">
        <v>0</v>
      </c>
      <c r="I464" s="209"/>
      <c r="J464" s="209"/>
      <c r="K464" s="209"/>
      <c r="L464" s="209"/>
      <c r="M464" s="209"/>
      <c r="N464" s="209"/>
      <c r="O464" s="209"/>
      <c r="P464" s="209"/>
      <c r="Q464" s="362"/>
      <c r="R464" s="394">
        <v>0.76</v>
      </c>
    </row>
    <row r="465" spans="1:18" ht="35.1" customHeight="1">
      <c r="A465" s="752"/>
      <c r="B465" s="813"/>
      <c r="C465" s="761"/>
      <c r="D465" s="213"/>
      <c r="E465" s="752"/>
      <c r="F465" s="547" t="s">
        <v>19</v>
      </c>
      <c r="G465" s="446"/>
      <c r="H465" s="445"/>
      <c r="I465" s="218"/>
      <c r="J465" s="218"/>
      <c r="K465" s="218"/>
      <c r="L465" s="218"/>
      <c r="M465" s="218"/>
      <c r="N465" s="218"/>
      <c r="O465" s="218"/>
      <c r="P465" s="218"/>
      <c r="Q465" s="370"/>
      <c r="R465" s="397"/>
    </row>
    <row r="466" spans="1:18" ht="47.25" customHeight="1" thickBot="1">
      <c r="A466" s="752"/>
      <c r="B466" s="813"/>
      <c r="C466" s="755"/>
      <c r="D466" s="8"/>
      <c r="E466" s="752"/>
      <c r="F466" s="35" t="s">
        <v>20</v>
      </c>
      <c r="G466" s="439"/>
      <c r="H466" s="44"/>
      <c r="I466" s="42"/>
      <c r="J466" s="42"/>
      <c r="K466" s="42"/>
      <c r="L466" s="42"/>
      <c r="M466" s="42"/>
      <c r="N466" s="42"/>
      <c r="O466" s="42"/>
      <c r="P466" s="42"/>
      <c r="Q466" s="361"/>
      <c r="R466" s="393"/>
    </row>
    <row r="467" spans="1:18" ht="35.1" customHeight="1" thickBot="1">
      <c r="A467" s="753"/>
      <c r="B467" s="814"/>
      <c r="C467" s="756"/>
      <c r="D467" s="545"/>
      <c r="E467" s="753"/>
      <c r="F467" s="49"/>
      <c r="G467" s="414"/>
      <c r="H467" s="776"/>
      <c r="I467" s="812"/>
      <c r="J467" s="812"/>
      <c r="K467" s="812"/>
      <c r="L467" s="812"/>
      <c r="M467" s="812"/>
      <c r="N467" s="812"/>
      <c r="O467" s="812"/>
      <c r="P467" s="812"/>
      <c r="Q467" s="812"/>
      <c r="R467" s="49"/>
    </row>
    <row r="468" spans="1:18" ht="35.1" hidden="1" customHeight="1" thickBot="1">
      <c r="A468" s="822" t="s">
        <v>230</v>
      </c>
      <c r="B468" s="823"/>
      <c r="C468" s="823"/>
      <c r="D468" s="823"/>
      <c r="E468" s="824"/>
      <c r="F468" s="205">
        <f>SUM(H468:Q468)</f>
        <v>0</v>
      </c>
      <c r="G468" s="413">
        <f>G439+G444+G456+G460+G464+G448+G452</f>
        <v>0</v>
      </c>
      <c r="H468" s="205">
        <f>H439+H444+H456+H460+H464+H448+H452</f>
        <v>0</v>
      </c>
      <c r="I468" s="205">
        <f t="shared" ref="I468:Q468" si="18">I439+I444+I456+I460+I464+I448+I452</f>
        <v>0</v>
      </c>
      <c r="J468" s="205">
        <f t="shared" si="18"/>
        <v>0</v>
      </c>
      <c r="K468" s="205">
        <f t="shared" si="18"/>
        <v>0</v>
      </c>
      <c r="L468" s="205">
        <f t="shared" si="18"/>
        <v>0</v>
      </c>
      <c r="M468" s="205">
        <f t="shared" si="18"/>
        <v>0</v>
      </c>
      <c r="N468" s="205">
        <f t="shared" si="18"/>
        <v>0</v>
      </c>
      <c r="O468" s="205">
        <f t="shared" si="18"/>
        <v>0</v>
      </c>
      <c r="P468" s="205">
        <f t="shared" si="18"/>
        <v>0</v>
      </c>
      <c r="Q468" s="46">
        <f t="shared" si="18"/>
        <v>0</v>
      </c>
      <c r="R468" s="205">
        <f>R439+R444+R456+R460+R464+R448+R452</f>
        <v>1.81</v>
      </c>
    </row>
    <row r="469" spans="1:18" ht="33.75" hidden="1" customHeight="1" thickBot="1">
      <c r="A469" s="731" t="s">
        <v>231</v>
      </c>
      <c r="B469" s="732"/>
      <c r="C469" s="732"/>
      <c r="D469" s="732"/>
      <c r="E469" s="820"/>
      <c r="F469" s="205">
        <f>SUM(H469:Q469)</f>
        <v>0</v>
      </c>
      <c r="G469" s="413">
        <f t="shared" ref="G469:R469" si="19">G440+G445+G457+G461+G46+G449+G4380+G453</f>
        <v>0</v>
      </c>
      <c r="H469" s="205">
        <f t="shared" si="19"/>
        <v>0</v>
      </c>
      <c r="I469" s="205">
        <f t="shared" si="19"/>
        <v>0</v>
      </c>
      <c r="J469" s="205">
        <f t="shared" si="19"/>
        <v>0</v>
      </c>
      <c r="K469" s="205">
        <f t="shared" si="19"/>
        <v>0</v>
      </c>
      <c r="L469" s="205">
        <f t="shared" si="19"/>
        <v>0</v>
      </c>
      <c r="M469" s="205">
        <f t="shared" si="19"/>
        <v>0</v>
      </c>
      <c r="N469" s="205">
        <f t="shared" si="19"/>
        <v>0</v>
      </c>
      <c r="O469" s="205">
        <f t="shared" si="19"/>
        <v>0</v>
      </c>
      <c r="P469" s="205">
        <f t="shared" si="19"/>
        <v>0</v>
      </c>
      <c r="Q469" s="46">
        <f t="shared" si="19"/>
        <v>0</v>
      </c>
      <c r="R469" s="205">
        <f t="shared" si="19"/>
        <v>0</v>
      </c>
    </row>
    <row r="470" spans="1:18" ht="35.1" hidden="1" customHeight="1" thickBot="1">
      <c r="A470" s="728" t="s">
        <v>232</v>
      </c>
      <c r="B470" s="729"/>
      <c r="C470" s="729"/>
      <c r="D470" s="729"/>
      <c r="E470" s="821"/>
      <c r="F470" s="205">
        <f>SUM(H470:Q470)</f>
        <v>0</v>
      </c>
      <c r="G470" s="413">
        <f>G441+G446+G458+G462+G466+G450+G454</f>
        <v>0</v>
      </c>
      <c r="H470" s="205">
        <f>H441+H446+H458+H462+H466+H450+H454</f>
        <v>0</v>
      </c>
      <c r="I470" s="205">
        <f t="shared" ref="I470:Q470" si="20">I441+I446+I458+I462+I466+I450+I454</f>
        <v>0</v>
      </c>
      <c r="J470" s="205">
        <f t="shared" si="20"/>
        <v>0</v>
      </c>
      <c r="K470" s="205">
        <f t="shared" si="20"/>
        <v>0</v>
      </c>
      <c r="L470" s="205">
        <f t="shared" si="20"/>
        <v>0</v>
      </c>
      <c r="M470" s="205">
        <f t="shared" si="20"/>
        <v>0</v>
      </c>
      <c r="N470" s="205">
        <f t="shared" si="20"/>
        <v>0</v>
      </c>
      <c r="O470" s="205">
        <f t="shared" si="20"/>
        <v>0</v>
      </c>
      <c r="P470" s="205">
        <f t="shared" si="20"/>
        <v>0</v>
      </c>
      <c r="Q470" s="46">
        <f t="shared" si="20"/>
        <v>0</v>
      </c>
      <c r="R470" s="205">
        <f>R441+R446+R458+R462+R466+R450+R454</f>
        <v>3.15</v>
      </c>
    </row>
    <row r="471" spans="1:18" ht="35.1" hidden="1" customHeight="1" thickBot="1">
      <c r="A471" s="719" t="s">
        <v>483</v>
      </c>
      <c r="B471" s="720"/>
      <c r="C471" s="720"/>
      <c r="D471" s="720"/>
      <c r="E471" s="786"/>
      <c r="F471" s="15">
        <f>F468+F469</f>
        <v>0</v>
      </c>
      <c r="G471" s="29">
        <f>G468+G469</f>
        <v>0</v>
      </c>
      <c r="H471" s="15">
        <f>H468+H469</f>
        <v>0</v>
      </c>
      <c r="I471" s="15">
        <f t="shared" ref="I471:Q471" si="21">I468+I469</f>
        <v>0</v>
      </c>
      <c r="J471" s="15">
        <f t="shared" si="21"/>
        <v>0</v>
      </c>
      <c r="K471" s="15">
        <f t="shared" si="21"/>
        <v>0</v>
      </c>
      <c r="L471" s="15">
        <f t="shared" si="21"/>
        <v>0</v>
      </c>
      <c r="M471" s="15">
        <f t="shared" si="21"/>
        <v>0</v>
      </c>
      <c r="N471" s="15">
        <f t="shared" si="21"/>
        <v>0</v>
      </c>
      <c r="O471" s="15">
        <f t="shared" si="21"/>
        <v>0</v>
      </c>
      <c r="P471" s="15">
        <f t="shared" si="21"/>
        <v>0</v>
      </c>
      <c r="Q471" s="357">
        <f t="shared" si="21"/>
        <v>0</v>
      </c>
      <c r="R471" s="15">
        <f>R468+R469</f>
        <v>1.81</v>
      </c>
    </row>
    <row r="472" spans="1:18" ht="35.1" hidden="1" customHeight="1" thickBot="1">
      <c r="A472" s="736" t="s">
        <v>484</v>
      </c>
      <c r="B472" s="816"/>
      <c r="C472" s="816"/>
      <c r="D472" s="816"/>
      <c r="E472" s="817"/>
      <c r="F472" s="548">
        <f>F468+F469+F470</f>
        <v>0</v>
      </c>
      <c r="G472" s="571">
        <f>G468+G469+G470</f>
        <v>0</v>
      </c>
      <c r="H472" s="548">
        <f>H468+H469+H470</f>
        <v>0</v>
      </c>
      <c r="I472" s="548">
        <f t="shared" ref="I472:Q472" si="22">I468+I469+I470</f>
        <v>0</v>
      </c>
      <c r="J472" s="548">
        <f t="shared" si="22"/>
        <v>0</v>
      </c>
      <c r="K472" s="548">
        <f t="shared" si="22"/>
        <v>0</v>
      </c>
      <c r="L472" s="548">
        <f t="shared" si="22"/>
        <v>0</v>
      </c>
      <c r="M472" s="548">
        <f t="shared" si="22"/>
        <v>0</v>
      </c>
      <c r="N472" s="548">
        <f t="shared" si="22"/>
        <v>0</v>
      </c>
      <c r="O472" s="548">
        <f t="shared" si="22"/>
        <v>0</v>
      </c>
      <c r="P472" s="548">
        <f t="shared" si="22"/>
        <v>0</v>
      </c>
      <c r="Q472" s="552">
        <f t="shared" si="22"/>
        <v>0</v>
      </c>
      <c r="R472" s="548">
        <f>R468+R469+R470</f>
        <v>4.96</v>
      </c>
    </row>
    <row r="473" spans="1:18" ht="35.1" customHeight="1" thickBot="1">
      <c r="A473" s="714"/>
      <c r="B473" s="750"/>
      <c r="C473" s="750"/>
      <c r="D473" s="750"/>
      <c r="E473" s="750"/>
      <c r="F473" s="750"/>
      <c r="G473" s="750"/>
      <c r="H473" s="750"/>
      <c r="I473" s="750"/>
      <c r="J473" s="750"/>
      <c r="K473" s="750"/>
      <c r="L473" s="750"/>
      <c r="M473" s="750"/>
      <c r="N473" s="750"/>
      <c r="O473" s="750"/>
      <c r="P473" s="750"/>
      <c r="Q473" s="750"/>
      <c r="R473" s="452"/>
    </row>
    <row r="474" spans="1:18" ht="35.1" hidden="1" customHeight="1" thickBot="1">
      <c r="A474" s="716" t="s">
        <v>233</v>
      </c>
      <c r="B474" s="717"/>
      <c r="C474" s="717"/>
      <c r="D474" s="717"/>
      <c r="E474" s="818"/>
      <c r="F474" s="819"/>
      <c r="G474" s="414">
        <f t="shared" ref="G474:H478" si="23">G468</f>
        <v>0</v>
      </c>
      <c r="H474" s="49">
        <f t="shared" si="23"/>
        <v>0</v>
      </c>
      <c r="I474" s="49">
        <f>I468+H474</f>
        <v>0</v>
      </c>
      <c r="J474" s="49">
        <f t="shared" ref="J474:Q478" si="24">J468+I474</f>
        <v>0</v>
      </c>
      <c r="K474" s="49">
        <f t="shared" si="24"/>
        <v>0</v>
      </c>
      <c r="L474" s="49">
        <f t="shared" si="24"/>
        <v>0</v>
      </c>
      <c r="M474" s="49">
        <f t="shared" si="24"/>
        <v>0</v>
      </c>
      <c r="N474" s="49">
        <f t="shared" si="24"/>
        <v>0</v>
      </c>
      <c r="O474" s="49">
        <f t="shared" si="24"/>
        <v>0</v>
      </c>
      <c r="P474" s="49">
        <f t="shared" si="24"/>
        <v>0</v>
      </c>
      <c r="Q474" s="226">
        <f t="shared" si="24"/>
        <v>0</v>
      </c>
      <c r="R474" s="49">
        <f>R468</f>
        <v>1.81</v>
      </c>
    </row>
    <row r="475" spans="1:18" ht="35.1" hidden="1" customHeight="1" thickBot="1">
      <c r="A475" s="777" t="s">
        <v>234</v>
      </c>
      <c r="B475" s="778"/>
      <c r="C475" s="778"/>
      <c r="D475" s="778"/>
      <c r="E475" s="825"/>
      <c r="F475" s="826"/>
      <c r="G475" s="422">
        <f t="shared" si="23"/>
        <v>0</v>
      </c>
      <c r="H475" s="540">
        <f t="shared" si="23"/>
        <v>0</v>
      </c>
      <c r="I475" s="540">
        <f>I469+H475</f>
        <v>0</v>
      </c>
      <c r="J475" s="540">
        <f t="shared" si="24"/>
        <v>0</v>
      </c>
      <c r="K475" s="540">
        <f t="shared" si="24"/>
        <v>0</v>
      </c>
      <c r="L475" s="540">
        <f t="shared" si="24"/>
        <v>0</v>
      </c>
      <c r="M475" s="540">
        <f t="shared" si="24"/>
        <v>0</v>
      </c>
      <c r="N475" s="540">
        <f t="shared" si="24"/>
        <v>0</v>
      </c>
      <c r="O475" s="540">
        <f t="shared" si="24"/>
        <v>0</v>
      </c>
      <c r="P475" s="540">
        <f t="shared" si="24"/>
        <v>0</v>
      </c>
      <c r="Q475" s="351">
        <f t="shared" si="24"/>
        <v>0</v>
      </c>
      <c r="R475" s="540">
        <f>R469</f>
        <v>0</v>
      </c>
    </row>
    <row r="476" spans="1:18" ht="40.5" hidden="1" customHeight="1" thickBot="1">
      <c r="A476" s="640" t="s">
        <v>235</v>
      </c>
      <c r="B476" s="641"/>
      <c r="C476" s="641"/>
      <c r="D476" s="641"/>
      <c r="E476" s="715"/>
      <c r="F476" s="724"/>
      <c r="G476" s="414">
        <f t="shared" si="23"/>
        <v>0</v>
      </c>
      <c r="H476" s="49">
        <f t="shared" si="23"/>
        <v>0</v>
      </c>
      <c r="I476" s="49">
        <f>I470+H476</f>
        <v>0</v>
      </c>
      <c r="J476" s="49">
        <f t="shared" si="24"/>
        <v>0</v>
      </c>
      <c r="K476" s="49">
        <f t="shared" si="24"/>
        <v>0</v>
      </c>
      <c r="L476" s="49">
        <f t="shared" si="24"/>
        <v>0</v>
      </c>
      <c r="M476" s="49">
        <f t="shared" si="24"/>
        <v>0</v>
      </c>
      <c r="N476" s="49">
        <f t="shared" si="24"/>
        <v>0</v>
      </c>
      <c r="O476" s="49">
        <f t="shared" si="24"/>
        <v>0</v>
      </c>
      <c r="P476" s="49">
        <f t="shared" si="24"/>
        <v>0</v>
      </c>
      <c r="Q476" s="226">
        <f t="shared" si="24"/>
        <v>0</v>
      </c>
      <c r="R476" s="49">
        <f>R470</f>
        <v>3.15</v>
      </c>
    </row>
    <row r="477" spans="1:18" ht="42" hidden="1" customHeight="1" thickBot="1">
      <c r="A477" s="719" t="s">
        <v>485</v>
      </c>
      <c r="B477" s="720"/>
      <c r="C477" s="720"/>
      <c r="D477" s="720"/>
      <c r="E477" s="780"/>
      <c r="F477" s="781"/>
      <c r="G477" s="423">
        <f t="shared" si="23"/>
        <v>0</v>
      </c>
      <c r="H477" s="4">
        <f t="shared" si="23"/>
        <v>0</v>
      </c>
      <c r="I477" s="4">
        <f>I471+H477</f>
        <v>0</v>
      </c>
      <c r="J477" s="4">
        <f t="shared" si="24"/>
        <v>0</v>
      </c>
      <c r="K477" s="4">
        <f t="shared" si="24"/>
        <v>0</v>
      </c>
      <c r="L477" s="4">
        <f t="shared" si="24"/>
        <v>0</v>
      </c>
      <c r="M477" s="4">
        <f t="shared" si="24"/>
        <v>0</v>
      </c>
      <c r="N477" s="4">
        <f t="shared" si="24"/>
        <v>0</v>
      </c>
      <c r="O477" s="4">
        <f t="shared" si="24"/>
        <v>0</v>
      </c>
      <c r="P477" s="4">
        <f t="shared" si="24"/>
        <v>0</v>
      </c>
      <c r="Q477" s="358">
        <f t="shared" si="24"/>
        <v>0</v>
      </c>
      <c r="R477" s="4">
        <f>R471</f>
        <v>1.81</v>
      </c>
    </row>
    <row r="478" spans="1:18" ht="35.1" hidden="1" customHeight="1" thickBot="1">
      <c r="A478" s="747" t="s">
        <v>486</v>
      </c>
      <c r="B478" s="782"/>
      <c r="C478" s="782"/>
      <c r="D478" s="782"/>
      <c r="E478" s="782"/>
      <c r="F478" s="783"/>
      <c r="G478" s="29">
        <f t="shared" si="23"/>
        <v>0</v>
      </c>
      <c r="H478" s="23">
        <f t="shared" si="23"/>
        <v>0</v>
      </c>
      <c r="I478" s="5">
        <f>I472+H478</f>
        <v>0</v>
      </c>
      <c r="J478" s="5">
        <f t="shared" si="24"/>
        <v>0</v>
      </c>
      <c r="K478" s="5">
        <f t="shared" si="24"/>
        <v>0</v>
      </c>
      <c r="L478" s="5">
        <f t="shared" si="24"/>
        <v>0</v>
      </c>
      <c r="M478" s="5">
        <f t="shared" si="24"/>
        <v>0</v>
      </c>
      <c r="N478" s="5">
        <f t="shared" si="24"/>
        <v>0</v>
      </c>
      <c r="O478" s="5">
        <f t="shared" si="24"/>
        <v>0</v>
      </c>
      <c r="P478" s="5">
        <f t="shared" si="24"/>
        <v>0</v>
      </c>
      <c r="Q478" s="359">
        <f t="shared" si="24"/>
        <v>0</v>
      </c>
      <c r="R478" s="23">
        <f>R472</f>
        <v>4.96</v>
      </c>
    </row>
    <row r="479" spans="1:18" ht="35.1" customHeight="1" thickBot="1">
      <c r="A479" s="841"/>
      <c r="B479" s="842"/>
      <c r="C479" s="842"/>
      <c r="D479" s="842"/>
      <c r="E479" s="842"/>
      <c r="F479" s="750"/>
      <c r="G479" s="750"/>
      <c r="H479" s="750"/>
      <c r="I479" s="750"/>
      <c r="J479" s="750"/>
      <c r="K479" s="750"/>
      <c r="L479" s="750"/>
      <c r="M479" s="750"/>
      <c r="N479" s="750"/>
      <c r="O479" s="750"/>
      <c r="P479" s="750"/>
      <c r="Q479" s="750"/>
      <c r="R479" s="389"/>
    </row>
    <row r="480" spans="1:18" ht="35.1" customHeight="1" thickBot="1">
      <c r="A480" s="716" t="s">
        <v>507</v>
      </c>
      <c r="B480" s="717"/>
      <c r="C480" s="717"/>
      <c r="D480" s="717"/>
      <c r="E480" s="843"/>
      <c r="F480" s="49">
        <f>SUM(H480:Q480)</f>
        <v>0</v>
      </c>
      <c r="G480" s="414">
        <f t="shared" ref="G480:R482" si="25">G243+G401+G426+G468</f>
        <v>0</v>
      </c>
      <c r="H480" s="49">
        <f t="shared" si="25"/>
        <v>0</v>
      </c>
      <c r="I480" s="49">
        <f t="shared" si="25"/>
        <v>0</v>
      </c>
      <c r="J480" s="49">
        <f t="shared" si="25"/>
        <v>0</v>
      </c>
      <c r="K480" s="49">
        <f t="shared" si="25"/>
        <v>0</v>
      </c>
      <c r="L480" s="49">
        <f t="shared" si="25"/>
        <v>0</v>
      </c>
      <c r="M480" s="49">
        <f t="shared" si="25"/>
        <v>0</v>
      </c>
      <c r="N480" s="49">
        <f t="shared" si="25"/>
        <v>0</v>
      </c>
      <c r="O480" s="49">
        <f t="shared" si="25"/>
        <v>0</v>
      </c>
      <c r="P480" s="49">
        <f t="shared" si="25"/>
        <v>0</v>
      </c>
      <c r="Q480" s="226">
        <f t="shared" si="25"/>
        <v>0</v>
      </c>
      <c r="R480" s="49">
        <f t="shared" si="25"/>
        <v>35.03</v>
      </c>
    </row>
    <row r="481" spans="1:18" ht="35.1" customHeight="1" thickBot="1">
      <c r="A481" s="731" t="s">
        <v>508</v>
      </c>
      <c r="B481" s="732"/>
      <c r="C481" s="732"/>
      <c r="D481" s="732"/>
      <c r="E481" s="820"/>
      <c r="F481" s="49">
        <f>SUM(H481:Q481)</f>
        <v>0</v>
      </c>
      <c r="G481" s="414">
        <f t="shared" si="25"/>
        <v>0</v>
      </c>
      <c r="H481" s="49">
        <f t="shared" si="25"/>
        <v>0</v>
      </c>
      <c r="I481" s="49">
        <f t="shared" si="25"/>
        <v>0</v>
      </c>
      <c r="J481" s="49">
        <f t="shared" si="25"/>
        <v>0</v>
      </c>
      <c r="K481" s="49">
        <f t="shared" si="25"/>
        <v>0</v>
      </c>
      <c r="L481" s="49">
        <f t="shared" si="25"/>
        <v>0</v>
      </c>
      <c r="M481" s="49">
        <f t="shared" si="25"/>
        <v>0</v>
      </c>
      <c r="N481" s="49">
        <f t="shared" si="25"/>
        <v>0</v>
      </c>
      <c r="O481" s="49">
        <f t="shared" si="25"/>
        <v>0</v>
      </c>
      <c r="P481" s="49">
        <f t="shared" si="25"/>
        <v>0</v>
      </c>
      <c r="Q481" s="226">
        <f t="shared" si="25"/>
        <v>0</v>
      </c>
      <c r="R481" s="49">
        <f t="shared" si="25"/>
        <v>15.1</v>
      </c>
    </row>
    <row r="482" spans="1:18" ht="45.75" customHeight="1" thickBot="1">
      <c r="A482" s="728" t="s">
        <v>509</v>
      </c>
      <c r="B482" s="729"/>
      <c r="C482" s="729"/>
      <c r="D482" s="729"/>
      <c r="E482" s="821"/>
      <c r="F482" s="49">
        <f>SUM(H482:Q482)</f>
        <v>0</v>
      </c>
      <c r="G482" s="414">
        <f t="shared" si="25"/>
        <v>0</v>
      </c>
      <c r="H482" s="49">
        <f t="shared" si="25"/>
        <v>0</v>
      </c>
      <c r="I482" s="49">
        <f t="shared" si="25"/>
        <v>0</v>
      </c>
      <c r="J482" s="49">
        <f t="shared" si="25"/>
        <v>0</v>
      </c>
      <c r="K482" s="49">
        <f t="shared" si="25"/>
        <v>0</v>
      </c>
      <c r="L482" s="49">
        <f t="shared" si="25"/>
        <v>0</v>
      </c>
      <c r="M482" s="49">
        <f t="shared" si="25"/>
        <v>0</v>
      </c>
      <c r="N482" s="49">
        <f t="shared" si="25"/>
        <v>0</v>
      </c>
      <c r="O482" s="49">
        <f t="shared" si="25"/>
        <v>0</v>
      </c>
      <c r="P482" s="49">
        <f t="shared" si="25"/>
        <v>0</v>
      </c>
      <c r="Q482" s="226">
        <f t="shared" si="25"/>
        <v>0</v>
      </c>
      <c r="R482" s="49">
        <f t="shared" si="25"/>
        <v>35.9</v>
      </c>
    </row>
    <row r="483" spans="1:18" ht="38.25" customHeight="1" thickBot="1">
      <c r="A483" s="719" t="s">
        <v>510</v>
      </c>
      <c r="B483" s="720"/>
      <c r="C483" s="720"/>
      <c r="D483" s="720"/>
      <c r="E483" s="786"/>
      <c r="F483" s="15">
        <f>F480+F481</f>
        <v>0</v>
      </c>
      <c r="G483" s="29">
        <f>G480+G481</f>
        <v>0</v>
      </c>
      <c r="H483" s="15">
        <f>H480+H481</f>
        <v>0</v>
      </c>
      <c r="I483" s="15">
        <f t="shared" ref="I483:Q483" si="26">I480+I481</f>
        <v>0</v>
      </c>
      <c r="J483" s="15">
        <f t="shared" si="26"/>
        <v>0</v>
      </c>
      <c r="K483" s="15">
        <f t="shared" si="26"/>
        <v>0</v>
      </c>
      <c r="L483" s="15">
        <f t="shared" si="26"/>
        <v>0</v>
      </c>
      <c r="M483" s="15">
        <f t="shared" si="26"/>
        <v>0</v>
      </c>
      <c r="N483" s="15">
        <f t="shared" si="26"/>
        <v>0</v>
      </c>
      <c r="O483" s="15">
        <f t="shared" si="26"/>
        <v>0</v>
      </c>
      <c r="P483" s="15">
        <f t="shared" si="26"/>
        <v>0</v>
      </c>
      <c r="Q483" s="357">
        <f t="shared" si="26"/>
        <v>0</v>
      </c>
      <c r="R483" s="15">
        <f>R480+R481</f>
        <v>50.13</v>
      </c>
    </row>
    <row r="484" spans="1:18" ht="35.1" customHeight="1" thickBot="1">
      <c r="A484" s="736" t="s">
        <v>511</v>
      </c>
      <c r="B484" s="816"/>
      <c r="C484" s="816"/>
      <c r="D484" s="816"/>
      <c r="E484" s="817"/>
      <c r="F484" s="548">
        <f>F480+F481+F482</f>
        <v>0</v>
      </c>
      <c r="G484" s="571">
        <f>G480+G481+G482</f>
        <v>0</v>
      </c>
      <c r="H484" s="548">
        <f>H480+H481+H482</f>
        <v>0</v>
      </c>
      <c r="I484" s="548">
        <f t="shared" ref="I484:Q484" si="27">I480+I481+I482</f>
        <v>0</v>
      </c>
      <c r="J484" s="548">
        <f t="shared" si="27"/>
        <v>0</v>
      </c>
      <c r="K484" s="548">
        <f t="shared" si="27"/>
        <v>0</v>
      </c>
      <c r="L484" s="548">
        <f t="shared" si="27"/>
        <v>0</v>
      </c>
      <c r="M484" s="548">
        <f t="shared" si="27"/>
        <v>0</v>
      </c>
      <c r="N484" s="548">
        <f t="shared" si="27"/>
        <v>0</v>
      </c>
      <c r="O484" s="548">
        <f t="shared" si="27"/>
        <v>0</v>
      </c>
      <c r="P484" s="548">
        <f t="shared" si="27"/>
        <v>0</v>
      </c>
      <c r="Q484" s="552">
        <f t="shared" si="27"/>
        <v>0</v>
      </c>
      <c r="R484" s="548">
        <f>R480+R481+R482</f>
        <v>86.03</v>
      </c>
    </row>
    <row r="485" spans="1:18" ht="35.1" customHeight="1" thickBot="1">
      <c r="A485" s="640"/>
      <c r="B485" s="750"/>
      <c r="C485" s="750"/>
      <c r="D485" s="750"/>
      <c r="E485" s="750"/>
      <c r="F485" s="750"/>
      <c r="G485" s="750"/>
      <c r="H485" s="750"/>
      <c r="I485" s="750"/>
      <c r="J485" s="750"/>
      <c r="K485" s="750"/>
      <c r="L485" s="750"/>
      <c r="M485" s="750"/>
      <c r="N485" s="750"/>
      <c r="O485" s="750"/>
      <c r="P485" s="750"/>
      <c r="Q485" s="750"/>
      <c r="R485" s="389"/>
    </row>
    <row r="486" spans="1:18" ht="35.1" customHeight="1" thickBot="1">
      <c r="A486" s="716" t="s">
        <v>512</v>
      </c>
      <c r="B486" s="717"/>
      <c r="C486" s="717"/>
      <c r="D486" s="717"/>
      <c r="E486" s="818"/>
      <c r="F486" s="819"/>
      <c r="G486" s="414">
        <f t="shared" ref="G486:H490" si="28">G480</f>
        <v>0</v>
      </c>
      <c r="H486" s="49">
        <f t="shared" si="28"/>
        <v>0</v>
      </c>
      <c r="I486" s="49">
        <f>I480+H486</f>
        <v>0</v>
      </c>
      <c r="J486" s="49">
        <f t="shared" ref="J486:Q490" si="29">J480+I486</f>
        <v>0</v>
      </c>
      <c r="K486" s="49">
        <f t="shared" si="29"/>
        <v>0</v>
      </c>
      <c r="L486" s="49">
        <f t="shared" si="29"/>
        <v>0</v>
      </c>
      <c r="M486" s="49">
        <f t="shared" si="29"/>
        <v>0</v>
      </c>
      <c r="N486" s="49">
        <f t="shared" si="29"/>
        <v>0</v>
      </c>
      <c r="O486" s="49">
        <f t="shared" si="29"/>
        <v>0</v>
      </c>
      <c r="P486" s="49">
        <f t="shared" si="29"/>
        <v>0</v>
      </c>
      <c r="Q486" s="226">
        <f t="shared" si="29"/>
        <v>0</v>
      </c>
      <c r="R486" s="49">
        <f>R480</f>
        <v>35.03</v>
      </c>
    </row>
    <row r="487" spans="1:18" ht="35.1" customHeight="1" thickBot="1">
      <c r="A487" s="731" t="s">
        <v>513</v>
      </c>
      <c r="B487" s="732"/>
      <c r="C487" s="732"/>
      <c r="D487" s="732"/>
      <c r="E487" s="790"/>
      <c r="F487" s="791"/>
      <c r="G487" s="414">
        <f t="shared" si="28"/>
        <v>0</v>
      </c>
      <c r="H487" s="49">
        <f t="shared" si="28"/>
        <v>0</v>
      </c>
      <c r="I487" s="49">
        <f>I481+H487</f>
        <v>0</v>
      </c>
      <c r="J487" s="49">
        <f t="shared" si="29"/>
        <v>0</v>
      </c>
      <c r="K487" s="49">
        <f t="shared" si="29"/>
        <v>0</v>
      </c>
      <c r="L487" s="49">
        <f t="shared" si="29"/>
        <v>0</v>
      </c>
      <c r="M487" s="49">
        <f t="shared" si="29"/>
        <v>0</v>
      </c>
      <c r="N487" s="49">
        <f t="shared" si="29"/>
        <v>0</v>
      </c>
      <c r="O487" s="49">
        <f t="shared" si="29"/>
        <v>0</v>
      </c>
      <c r="P487" s="49">
        <f t="shared" si="29"/>
        <v>0</v>
      </c>
      <c r="Q487" s="226">
        <f t="shared" si="29"/>
        <v>0</v>
      </c>
      <c r="R487" s="49">
        <f>R481</f>
        <v>15.1</v>
      </c>
    </row>
    <row r="488" spans="1:18" ht="35.1" customHeight="1" thickBot="1">
      <c r="A488" s="728" t="s">
        <v>514</v>
      </c>
      <c r="B488" s="729"/>
      <c r="C488" s="729"/>
      <c r="D488" s="729"/>
      <c r="E488" s="734"/>
      <c r="F488" s="730"/>
      <c r="G488" s="414">
        <f t="shared" si="28"/>
        <v>0</v>
      </c>
      <c r="H488" s="49">
        <f t="shared" si="28"/>
        <v>0</v>
      </c>
      <c r="I488" s="49">
        <f>I482+H488</f>
        <v>0</v>
      </c>
      <c r="J488" s="49">
        <f t="shared" si="29"/>
        <v>0</v>
      </c>
      <c r="K488" s="49">
        <f t="shared" si="29"/>
        <v>0</v>
      </c>
      <c r="L488" s="49">
        <f t="shared" si="29"/>
        <v>0</v>
      </c>
      <c r="M488" s="49">
        <f t="shared" si="29"/>
        <v>0</v>
      </c>
      <c r="N488" s="49">
        <f t="shared" si="29"/>
        <v>0</v>
      </c>
      <c r="O488" s="49">
        <f t="shared" si="29"/>
        <v>0</v>
      </c>
      <c r="P488" s="49">
        <f t="shared" si="29"/>
        <v>0</v>
      </c>
      <c r="Q488" s="226">
        <f t="shared" si="29"/>
        <v>0</v>
      </c>
      <c r="R488" s="49">
        <f>R482</f>
        <v>35.9</v>
      </c>
    </row>
    <row r="489" spans="1:18" ht="35.1" customHeight="1" thickBot="1">
      <c r="A489" s="719" t="s">
        <v>515</v>
      </c>
      <c r="B489" s="720"/>
      <c r="C489" s="720"/>
      <c r="D489" s="720"/>
      <c r="E489" s="780"/>
      <c r="F489" s="781"/>
      <c r="G489" s="29">
        <f t="shared" si="28"/>
        <v>0</v>
      </c>
      <c r="H489" s="15">
        <f t="shared" si="28"/>
        <v>0</v>
      </c>
      <c r="I489" s="4">
        <f>I483+H489</f>
        <v>0</v>
      </c>
      <c r="J489" s="4">
        <f t="shared" si="29"/>
        <v>0</v>
      </c>
      <c r="K489" s="4">
        <f t="shared" si="29"/>
        <v>0</v>
      </c>
      <c r="L489" s="4">
        <f t="shared" si="29"/>
        <v>0</v>
      </c>
      <c r="M489" s="4">
        <f t="shared" si="29"/>
        <v>0</v>
      </c>
      <c r="N489" s="4">
        <f t="shared" si="29"/>
        <v>0</v>
      </c>
      <c r="O489" s="4">
        <f t="shared" si="29"/>
        <v>0</v>
      </c>
      <c r="P489" s="4">
        <f t="shared" si="29"/>
        <v>0</v>
      </c>
      <c r="Q489" s="358">
        <f t="shared" si="29"/>
        <v>0</v>
      </c>
      <c r="R489" s="15">
        <f>R483</f>
        <v>50.13</v>
      </c>
    </row>
    <row r="490" spans="1:18" ht="35.1" customHeight="1" thickBot="1">
      <c r="A490" s="747" t="s">
        <v>516</v>
      </c>
      <c r="B490" s="782"/>
      <c r="C490" s="782"/>
      <c r="D490" s="782"/>
      <c r="E490" s="782"/>
      <c r="F490" s="783"/>
      <c r="G490" s="423">
        <f t="shared" si="28"/>
        <v>0</v>
      </c>
      <c r="H490" s="5">
        <f t="shared" si="28"/>
        <v>0</v>
      </c>
      <c r="I490" s="5">
        <f>I484+H490</f>
        <v>0</v>
      </c>
      <c r="J490" s="5">
        <f t="shared" si="29"/>
        <v>0</v>
      </c>
      <c r="K490" s="5">
        <f t="shared" si="29"/>
        <v>0</v>
      </c>
      <c r="L490" s="5">
        <f t="shared" si="29"/>
        <v>0</v>
      </c>
      <c r="M490" s="5">
        <f t="shared" si="29"/>
        <v>0</v>
      </c>
      <c r="N490" s="5">
        <f t="shared" si="29"/>
        <v>0</v>
      </c>
      <c r="O490" s="5">
        <f t="shared" si="29"/>
        <v>0</v>
      </c>
      <c r="P490" s="5">
        <f t="shared" si="29"/>
        <v>0</v>
      </c>
      <c r="Q490" s="359">
        <f t="shared" si="29"/>
        <v>0</v>
      </c>
      <c r="R490" s="5">
        <f>R484</f>
        <v>86.03</v>
      </c>
    </row>
    <row r="491" spans="1:18" ht="35.1" customHeight="1" thickBot="1">
      <c r="A491" s="640"/>
      <c r="B491" s="750"/>
      <c r="C491" s="750"/>
      <c r="D491" s="750"/>
      <c r="E491" s="750"/>
      <c r="F491" s="750"/>
      <c r="G491" s="750"/>
      <c r="H491" s="750"/>
      <c r="I491" s="750"/>
      <c r="J491" s="750"/>
      <c r="K491" s="750"/>
      <c r="L491" s="750"/>
      <c r="M491" s="750"/>
      <c r="N491" s="750"/>
      <c r="O491" s="750"/>
      <c r="P491" s="750"/>
      <c r="Q491" s="750"/>
      <c r="R491" s="389"/>
    </row>
    <row r="492" spans="1:18" ht="35.1" customHeight="1" thickBot="1">
      <c r="A492" s="722" t="s">
        <v>236</v>
      </c>
      <c r="B492" s="723"/>
      <c r="C492" s="723"/>
      <c r="D492" s="723"/>
      <c r="E492" s="723"/>
      <c r="F492" s="723"/>
      <c r="G492" s="723"/>
      <c r="H492" s="723"/>
      <c r="I492" s="723"/>
      <c r="J492" s="723"/>
      <c r="K492" s="723"/>
      <c r="L492" s="723"/>
      <c r="M492" s="723"/>
      <c r="N492" s="723"/>
      <c r="O492" s="723"/>
      <c r="P492" s="723"/>
      <c r="Q492" s="723"/>
      <c r="R492" s="452"/>
    </row>
    <row r="493" spans="1:18" ht="35.1" customHeight="1" thickBot="1">
      <c r="A493" s="722" t="s">
        <v>237</v>
      </c>
      <c r="B493" s="784"/>
      <c r="C493" s="723"/>
      <c r="D493" s="723"/>
      <c r="E493" s="723"/>
      <c r="F493" s="723"/>
      <c r="G493" s="723"/>
      <c r="H493" s="723"/>
      <c r="I493" s="723"/>
      <c r="J493" s="723"/>
      <c r="K493" s="723"/>
      <c r="L493" s="723"/>
      <c r="M493" s="723"/>
      <c r="N493" s="723"/>
      <c r="O493" s="723"/>
      <c r="P493" s="723"/>
      <c r="Q493" s="723"/>
      <c r="R493" s="389"/>
    </row>
    <row r="494" spans="1:18" s="164" customFormat="1" ht="35.1" customHeight="1">
      <c r="A494" s="665">
        <v>83</v>
      </c>
      <c r="B494" s="536" t="s">
        <v>239</v>
      </c>
      <c r="C494" s="830" t="s">
        <v>15</v>
      </c>
      <c r="D494" s="561" t="s">
        <v>616</v>
      </c>
      <c r="E494" s="665" t="s">
        <v>17</v>
      </c>
      <c r="F494" s="102" t="s">
        <v>18</v>
      </c>
      <c r="G494" s="475">
        <f>R494*J5</f>
        <v>0</v>
      </c>
      <c r="H494" s="173">
        <v>0.34399999999999997</v>
      </c>
      <c r="I494" s="138"/>
      <c r="J494" s="138"/>
      <c r="K494" s="138"/>
      <c r="L494" s="167"/>
      <c r="M494" s="138"/>
      <c r="N494" s="138"/>
      <c r="O494" s="138"/>
      <c r="P494" s="138"/>
      <c r="Q494" s="168"/>
      <c r="R494" s="384">
        <v>0.4</v>
      </c>
    </row>
    <row r="495" spans="1:18" s="164" customFormat="1" ht="35.1" customHeight="1">
      <c r="A495" s="666"/>
      <c r="B495" s="505" t="s">
        <v>240</v>
      </c>
      <c r="C495" s="692"/>
      <c r="D495" s="559"/>
      <c r="E495" s="839"/>
      <c r="F495" s="557" t="s">
        <v>19</v>
      </c>
      <c r="G495" s="476"/>
      <c r="H495" s="169"/>
      <c r="I495" s="139"/>
      <c r="J495" s="139"/>
      <c r="K495" s="139"/>
      <c r="L495" s="139"/>
      <c r="M495" s="139"/>
      <c r="N495" s="139"/>
      <c r="O495" s="139"/>
      <c r="P495" s="139"/>
      <c r="Q495" s="170"/>
      <c r="R495" s="385"/>
    </row>
    <row r="496" spans="1:18" s="164" customFormat="1" ht="35.1" customHeight="1" thickBot="1">
      <c r="A496" s="666"/>
      <c r="B496" s="505" t="s">
        <v>618</v>
      </c>
      <c r="C496" s="692"/>
      <c r="D496" s="562"/>
      <c r="E496" s="839"/>
      <c r="F496" s="125" t="s">
        <v>20</v>
      </c>
      <c r="G496" s="477"/>
      <c r="H496" s="191"/>
      <c r="I496" s="147"/>
      <c r="J496" s="147"/>
      <c r="K496" s="147"/>
      <c r="L496" s="147"/>
      <c r="M496" s="147"/>
      <c r="N496" s="147"/>
      <c r="O496" s="147"/>
      <c r="P496" s="147"/>
      <c r="Q496" s="171"/>
      <c r="R496" s="387"/>
    </row>
    <row r="497" spans="1:18" s="164" customFormat="1" ht="35.1" customHeight="1" thickBot="1">
      <c r="A497" s="667"/>
      <c r="B497" s="560" t="s">
        <v>241</v>
      </c>
      <c r="C497" s="681"/>
      <c r="D497" s="172"/>
      <c r="E497" s="840"/>
      <c r="F497" s="558"/>
      <c r="G497" s="470"/>
      <c r="H497" s="837"/>
      <c r="I497" s="838"/>
      <c r="J497" s="838"/>
      <c r="K497" s="838"/>
      <c r="L497" s="838"/>
      <c r="M497" s="838"/>
      <c r="N497" s="838"/>
      <c r="O497" s="838"/>
      <c r="P497" s="838"/>
      <c r="Q497" s="838"/>
      <c r="R497" s="558"/>
    </row>
    <row r="498" spans="1:18" s="164" customFormat="1" ht="34.5" customHeight="1">
      <c r="A498" s="665">
        <v>84</v>
      </c>
      <c r="B498" s="536" t="s">
        <v>239</v>
      </c>
      <c r="C498" s="830" t="s">
        <v>15</v>
      </c>
      <c r="D498" s="536" t="s">
        <v>416</v>
      </c>
      <c r="E498" s="665" t="s">
        <v>17</v>
      </c>
      <c r="F498" s="102" t="s">
        <v>18</v>
      </c>
      <c r="G498" s="475">
        <f>R498*J5</f>
        <v>0</v>
      </c>
      <c r="H498" s="173">
        <v>4.7E-2</v>
      </c>
      <c r="I498" s="138"/>
      <c r="J498" s="138"/>
      <c r="K498" s="138"/>
      <c r="L498" s="138"/>
      <c r="M498" s="138"/>
      <c r="N498" s="138"/>
      <c r="O498" s="138"/>
      <c r="P498" s="138"/>
      <c r="Q498" s="168"/>
      <c r="R498" s="384">
        <v>0.65</v>
      </c>
    </row>
    <row r="499" spans="1:18" s="164" customFormat="1" ht="35.1" customHeight="1">
      <c r="A499" s="666"/>
      <c r="B499" s="559" t="s">
        <v>242</v>
      </c>
      <c r="C499" s="692"/>
      <c r="D499" s="117"/>
      <c r="E499" s="839"/>
      <c r="F499" s="557" t="s">
        <v>19</v>
      </c>
      <c r="G499" s="476"/>
      <c r="H499" s="169"/>
      <c r="I499" s="139"/>
      <c r="J499" s="139"/>
      <c r="K499" s="139"/>
      <c r="L499" s="139"/>
      <c r="M499" s="139"/>
      <c r="N499" s="139"/>
      <c r="O499" s="139"/>
      <c r="P499" s="139"/>
      <c r="Q499" s="170"/>
      <c r="R499" s="385"/>
    </row>
    <row r="500" spans="1:18" s="164" customFormat="1" ht="35.1" customHeight="1" thickBot="1">
      <c r="A500" s="666"/>
      <c r="B500" s="505" t="s">
        <v>243</v>
      </c>
      <c r="C500" s="692"/>
      <c r="D500" s="562"/>
      <c r="E500" s="839"/>
      <c r="F500" s="125" t="s">
        <v>20</v>
      </c>
      <c r="G500" s="477"/>
      <c r="H500" s="191"/>
      <c r="I500" s="147"/>
      <c r="J500" s="147"/>
      <c r="K500" s="147"/>
      <c r="L500" s="147"/>
      <c r="M500" s="147"/>
      <c r="N500" s="147"/>
      <c r="O500" s="147"/>
      <c r="P500" s="147"/>
      <c r="Q500" s="171"/>
      <c r="R500" s="387"/>
    </row>
    <row r="501" spans="1:18" s="164" customFormat="1" ht="35.1" customHeight="1">
      <c r="A501" s="666"/>
      <c r="B501" s="505" t="s">
        <v>619</v>
      </c>
      <c r="C501" s="692"/>
      <c r="D501" s="694"/>
      <c r="E501" s="839"/>
      <c r="F501" s="664"/>
      <c r="G501" s="461"/>
      <c r="H501" s="632"/>
      <c r="I501" s="828"/>
      <c r="J501" s="828"/>
      <c r="K501" s="828"/>
      <c r="L501" s="828"/>
      <c r="M501" s="828"/>
      <c r="N501" s="828"/>
      <c r="O501" s="828"/>
      <c r="P501" s="828"/>
      <c r="Q501" s="828"/>
      <c r="R501" s="509"/>
    </row>
    <row r="502" spans="1:18" s="164" customFormat="1" ht="35.1" customHeight="1">
      <c r="A502" s="666"/>
      <c r="B502" s="505" t="s">
        <v>244</v>
      </c>
      <c r="C502" s="692"/>
      <c r="D502" s="835"/>
      <c r="E502" s="839"/>
      <c r="F502" s="835"/>
      <c r="G502" s="478"/>
      <c r="H502" s="836"/>
      <c r="I502" s="836"/>
      <c r="J502" s="836"/>
      <c r="K502" s="836"/>
      <c r="L502" s="836"/>
      <c r="M502" s="836"/>
      <c r="N502" s="836"/>
      <c r="O502" s="836"/>
      <c r="P502" s="836"/>
      <c r="Q502" s="836"/>
      <c r="R502" s="528"/>
    </row>
    <row r="503" spans="1:18" s="164" customFormat="1" ht="35.1" customHeight="1" thickBot="1">
      <c r="A503" s="667"/>
      <c r="B503" s="560" t="s">
        <v>245</v>
      </c>
      <c r="C503" s="681"/>
      <c r="D503" s="827"/>
      <c r="E503" s="840"/>
      <c r="F503" s="827"/>
      <c r="G503" s="479"/>
      <c r="H503" s="829"/>
      <c r="I503" s="829"/>
      <c r="J503" s="829"/>
      <c r="K503" s="829"/>
      <c r="L503" s="829"/>
      <c r="M503" s="829"/>
      <c r="N503" s="829"/>
      <c r="O503" s="829"/>
      <c r="P503" s="829"/>
      <c r="Q503" s="829"/>
      <c r="R503" s="529"/>
    </row>
    <row r="504" spans="1:18" s="164" customFormat="1" ht="32.25" customHeight="1">
      <c r="A504" s="665">
        <v>85</v>
      </c>
      <c r="B504" s="536" t="s">
        <v>246</v>
      </c>
      <c r="C504" s="830" t="s">
        <v>24</v>
      </c>
      <c r="D504" s="561" t="s">
        <v>648</v>
      </c>
      <c r="E504" s="696" t="s">
        <v>17</v>
      </c>
      <c r="F504" s="148" t="s">
        <v>18</v>
      </c>
      <c r="G504" s="475">
        <f>R504*J5</f>
        <v>0</v>
      </c>
      <c r="H504" s="173">
        <v>0.58499999999999996</v>
      </c>
      <c r="I504" s="173"/>
      <c r="J504" s="138"/>
      <c r="K504" s="138"/>
      <c r="L504" s="138"/>
      <c r="M504" s="138"/>
      <c r="N504" s="138"/>
      <c r="O504" s="138"/>
      <c r="P504" s="138"/>
      <c r="Q504" s="168"/>
      <c r="R504" s="384">
        <v>1.9</v>
      </c>
    </row>
    <row r="505" spans="1:18" s="164" customFormat="1" ht="30.75" customHeight="1">
      <c r="A505" s="666"/>
      <c r="B505" s="505" t="s">
        <v>247</v>
      </c>
      <c r="C505" s="831"/>
      <c r="D505" s="117"/>
      <c r="E505" s="833"/>
      <c r="F505" s="280" t="s">
        <v>19</v>
      </c>
      <c r="G505" s="476"/>
      <c r="H505" s="169"/>
      <c r="I505" s="169"/>
      <c r="J505" s="139"/>
      <c r="K505" s="139"/>
      <c r="L505" s="139"/>
      <c r="M505" s="139"/>
      <c r="N505" s="139"/>
      <c r="O505" s="139"/>
      <c r="P505" s="139"/>
      <c r="Q505" s="170"/>
      <c r="R505" s="385"/>
    </row>
    <row r="506" spans="1:18" s="164" customFormat="1" ht="30.75" customHeight="1" thickBot="1">
      <c r="A506" s="666"/>
      <c r="B506" s="559" t="s">
        <v>248</v>
      </c>
      <c r="C506" s="831"/>
      <c r="D506" s="133"/>
      <c r="E506" s="833"/>
      <c r="F506" s="174" t="s">
        <v>20</v>
      </c>
      <c r="G506" s="477"/>
      <c r="H506" s="191"/>
      <c r="I506" s="175"/>
      <c r="J506" s="176"/>
      <c r="K506" s="564"/>
      <c r="L506" s="140"/>
      <c r="M506" s="140"/>
      <c r="N506" s="140"/>
      <c r="O506" s="140"/>
      <c r="P506" s="140"/>
      <c r="Q506" s="177"/>
      <c r="R506" s="387"/>
    </row>
    <row r="507" spans="1:18" s="164" customFormat="1" ht="30.75" customHeight="1">
      <c r="A507" s="666"/>
      <c r="B507" s="559" t="s">
        <v>249</v>
      </c>
      <c r="C507" s="831"/>
      <c r="D507" s="694"/>
      <c r="E507" s="833"/>
      <c r="F507" s="664"/>
      <c r="G507" s="461"/>
      <c r="H507" s="632"/>
      <c r="I507" s="828"/>
      <c r="J507" s="828"/>
      <c r="K507" s="828"/>
      <c r="L507" s="828"/>
      <c r="M507" s="828"/>
      <c r="N507" s="828"/>
      <c r="O507" s="828"/>
      <c r="P507" s="828"/>
      <c r="Q507" s="828"/>
      <c r="R507" s="509"/>
    </row>
    <row r="508" spans="1:18" s="164" customFormat="1" ht="42" customHeight="1" thickBot="1">
      <c r="A508" s="667"/>
      <c r="B508" s="560" t="s">
        <v>250</v>
      </c>
      <c r="C508" s="832"/>
      <c r="D508" s="827"/>
      <c r="E508" s="834"/>
      <c r="F508" s="827"/>
      <c r="G508" s="479"/>
      <c r="H508" s="829"/>
      <c r="I508" s="829"/>
      <c r="J508" s="829"/>
      <c r="K508" s="829"/>
      <c r="L508" s="829"/>
      <c r="M508" s="829"/>
      <c r="N508" s="829"/>
      <c r="O508" s="829"/>
      <c r="P508" s="829"/>
      <c r="Q508" s="829"/>
      <c r="R508" s="529"/>
    </row>
    <row r="509" spans="1:18" s="164" customFormat="1" ht="32.25" customHeight="1">
      <c r="A509" s="665">
        <v>86</v>
      </c>
      <c r="B509" s="536" t="s">
        <v>251</v>
      </c>
      <c r="C509" s="830" t="s">
        <v>24</v>
      </c>
      <c r="D509" s="561"/>
      <c r="E509" s="696" t="s">
        <v>451</v>
      </c>
      <c r="F509" s="148" t="s">
        <v>18</v>
      </c>
      <c r="G509" s="456"/>
      <c r="H509" s="173"/>
      <c r="I509" s="173"/>
      <c r="J509" s="138"/>
      <c r="K509" s="138"/>
      <c r="L509" s="138"/>
      <c r="M509" s="138"/>
      <c r="N509" s="138"/>
      <c r="O509" s="138"/>
      <c r="P509" s="138"/>
      <c r="Q509" s="168"/>
      <c r="R509" s="384"/>
    </row>
    <row r="510" spans="1:18" s="164" customFormat="1" ht="30.75" customHeight="1">
      <c r="A510" s="666"/>
      <c r="B510" s="505" t="s">
        <v>252</v>
      </c>
      <c r="C510" s="831"/>
      <c r="D510" s="117"/>
      <c r="E510" s="833"/>
      <c r="F510" s="280" t="s">
        <v>19</v>
      </c>
      <c r="G510" s="468"/>
      <c r="H510" s="169"/>
      <c r="I510" s="169"/>
      <c r="J510" s="139"/>
      <c r="K510" s="139"/>
      <c r="L510" s="139"/>
      <c r="M510" s="139"/>
      <c r="N510" s="139"/>
      <c r="O510" s="139"/>
      <c r="P510" s="139"/>
      <c r="Q510" s="170"/>
      <c r="R510" s="385"/>
    </row>
    <row r="511" spans="1:18" s="164" customFormat="1" ht="30.75" customHeight="1" thickBot="1">
      <c r="A511" s="666"/>
      <c r="B511" s="559" t="s">
        <v>253</v>
      </c>
      <c r="C511" s="831"/>
      <c r="D511" s="133" t="s">
        <v>254</v>
      </c>
      <c r="E511" s="833"/>
      <c r="F511" s="174" t="s">
        <v>20</v>
      </c>
      <c r="G511" s="497">
        <f>R511*J5</f>
        <v>0</v>
      </c>
      <c r="H511" s="191"/>
      <c r="I511" s="175"/>
      <c r="J511" s="176"/>
      <c r="K511" s="564"/>
      <c r="L511" s="140"/>
      <c r="M511" s="140"/>
      <c r="N511" s="140"/>
      <c r="O511" s="140">
        <v>0.35799999999999998</v>
      </c>
      <c r="P511" s="140"/>
      <c r="Q511" s="177"/>
      <c r="R511" s="387">
        <v>1.3</v>
      </c>
    </row>
    <row r="512" spans="1:18" s="164" customFormat="1" ht="30.75" customHeight="1" thickBot="1">
      <c r="A512" s="666"/>
      <c r="B512" s="559"/>
      <c r="C512" s="831"/>
      <c r="D512" s="536"/>
      <c r="E512" s="833"/>
      <c r="F512" s="509"/>
      <c r="G512" s="461"/>
      <c r="H512" s="632"/>
      <c r="I512" s="828"/>
      <c r="J512" s="828"/>
      <c r="K512" s="828"/>
      <c r="L512" s="828"/>
      <c r="M512" s="828"/>
      <c r="N512" s="828"/>
      <c r="O512" s="828"/>
      <c r="P512" s="828"/>
      <c r="Q512" s="828"/>
      <c r="R512" s="509"/>
    </row>
    <row r="513" spans="1:18" s="164" customFormat="1" ht="35.1" customHeight="1">
      <c r="A513" s="665">
        <v>87</v>
      </c>
      <c r="B513" s="299" t="s">
        <v>255</v>
      </c>
      <c r="C513" s="830" t="s">
        <v>73</v>
      </c>
      <c r="D513" s="561"/>
      <c r="E513" s="665" t="s">
        <v>451</v>
      </c>
      <c r="F513" s="148" t="s">
        <v>18</v>
      </c>
      <c r="G513" s="456"/>
      <c r="H513" s="173"/>
      <c r="I513" s="138"/>
      <c r="J513" s="138"/>
      <c r="K513" s="138"/>
      <c r="L513" s="138"/>
      <c r="M513" s="138"/>
      <c r="N513" s="138"/>
      <c r="O513" s="138"/>
      <c r="P513" s="138"/>
      <c r="Q513" s="168"/>
      <c r="R513" s="384"/>
    </row>
    <row r="514" spans="1:18" s="164" customFormat="1" ht="35.1" customHeight="1">
      <c r="A514" s="666"/>
      <c r="B514" s="300" t="s">
        <v>256</v>
      </c>
      <c r="C514" s="844"/>
      <c r="D514" s="559"/>
      <c r="E514" s="666"/>
      <c r="F514" s="280" t="s">
        <v>19</v>
      </c>
      <c r="G514" s="468"/>
      <c r="H514" s="169"/>
      <c r="I514" s="139"/>
      <c r="J514" s="139"/>
      <c r="K514" s="139"/>
      <c r="L514" s="139"/>
      <c r="M514" s="139"/>
      <c r="N514" s="139"/>
      <c r="O514" s="139"/>
      <c r="P514" s="139"/>
      <c r="Q514" s="170"/>
      <c r="R514" s="385"/>
    </row>
    <row r="515" spans="1:18" s="164" customFormat="1" ht="35.1" customHeight="1" thickBot="1">
      <c r="A515" s="666"/>
      <c r="B515" s="300" t="s">
        <v>257</v>
      </c>
      <c r="C515" s="844"/>
      <c r="D515" s="562" t="s">
        <v>55</v>
      </c>
      <c r="E515" s="666"/>
      <c r="F515" s="149" t="s">
        <v>20</v>
      </c>
      <c r="G515" s="469">
        <f>R515*J5</f>
        <v>0</v>
      </c>
      <c r="H515" s="191"/>
      <c r="I515" s="147"/>
      <c r="J515" s="147"/>
      <c r="K515" s="147"/>
      <c r="L515" s="147"/>
      <c r="M515" s="147"/>
      <c r="N515" s="147"/>
      <c r="O515" s="147">
        <v>1E-3</v>
      </c>
      <c r="P515" s="147"/>
      <c r="Q515" s="171"/>
      <c r="R515" s="387">
        <v>0.4</v>
      </c>
    </row>
    <row r="516" spans="1:18" s="164" customFormat="1" ht="50.25" customHeight="1" thickBot="1">
      <c r="A516" s="667"/>
      <c r="B516" s="172" t="s">
        <v>258</v>
      </c>
      <c r="C516" s="845"/>
      <c r="D516" s="172"/>
      <c r="E516" s="667"/>
      <c r="F516" s="558"/>
      <c r="G516" s="470"/>
      <c r="H516" s="837"/>
      <c r="I516" s="837"/>
      <c r="J516" s="837"/>
      <c r="K516" s="837"/>
      <c r="L516" s="837"/>
      <c r="M516" s="837"/>
      <c r="N516" s="837"/>
      <c r="O516" s="837"/>
      <c r="P516" s="837"/>
      <c r="Q516" s="837"/>
      <c r="R516" s="558"/>
    </row>
    <row r="517" spans="1:18" s="164" customFormat="1" ht="35.1" customHeight="1">
      <c r="A517" s="665">
        <v>88</v>
      </c>
      <c r="B517" s="536" t="s">
        <v>259</v>
      </c>
      <c r="C517" s="830" t="s">
        <v>24</v>
      </c>
      <c r="D517" s="536"/>
      <c r="E517" s="665" t="s">
        <v>451</v>
      </c>
      <c r="F517" s="148" t="s">
        <v>18</v>
      </c>
      <c r="G517" s="456"/>
      <c r="H517" s="173"/>
      <c r="I517" s="138"/>
      <c r="J517" s="138"/>
      <c r="K517" s="138"/>
      <c r="L517" s="138"/>
      <c r="M517" s="138"/>
      <c r="N517" s="138"/>
      <c r="O517" s="138"/>
      <c r="P517" s="138"/>
      <c r="Q517" s="168"/>
      <c r="R517" s="384"/>
    </row>
    <row r="518" spans="1:18" s="164" customFormat="1" ht="35.1" customHeight="1">
      <c r="A518" s="666"/>
      <c r="B518" s="559" t="s">
        <v>260</v>
      </c>
      <c r="C518" s="692"/>
      <c r="D518" s="133"/>
      <c r="E518" s="839"/>
      <c r="F518" s="280" t="s">
        <v>19</v>
      </c>
      <c r="G518" s="468"/>
      <c r="H518" s="169"/>
      <c r="I518" s="139"/>
      <c r="J518" s="139"/>
      <c r="K518" s="139"/>
      <c r="L518" s="139"/>
      <c r="M518" s="139"/>
      <c r="N518" s="139"/>
      <c r="O518" s="139"/>
      <c r="P518" s="139"/>
      <c r="Q518" s="170"/>
      <c r="R518" s="385"/>
    </row>
    <row r="519" spans="1:18" s="164" customFormat="1" ht="35.1" customHeight="1" thickBot="1">
      <c r="A519" s="666"/>
      <c r="B519" s="559" t="s">
        <v>261</v>
      </c>
      <c r="C519" s="692"/>
      <c r="D519" s="562" t="s">
        <v>262</v>
      </c>
      <c r="E519" s="839"/>
      <c r="F519" s="149" t="s">
        <v>20</v>
      </c>
      <c r="G519" s="469">
        <f>R519*J5</f>
        <v>0</v>
      </c>
      <c r="H519" s="447"/>
      <c r="I519" s="147"/>
      <c r="J519" s="147"/>
      <c r="K519" s="147"/>
      <c r="L519" s="147"/>
      <c r="M519" s="147"/>
      <c r="N519" s="147"/>
      <c r="O519" s="147">
        <v>0.69299999999999995</v>
      </c>
      <c r="P519" s="147"/>
      <c r="Q519" s="171"/>
      <c r="R519" s="147">
        <v>1.4</v>
      </c>
    </row>
    <row r="520" spans="1:18" s="164" customFormat="1" ht="35.1" customHeight="1" thickBot="1">
      <c r="A520" s="667"/>
      <c r="B520" s="560" t="s">
        <v>263</v>
      </c>
      <c r="C520" s="681"/>
      <c r="D520" s="560"/>
      <c r="E520" s="840"/>
      <c r="F520" s="558"/>
      <c r="G520" s="470"/>
      <c r="H520" s="837"/>
      <c r="I520" s="838"/>
      <c r="J520" s="838"/>
      <c r="K520" s="838"/>
      <c r="L520" s="838"/>
      <c r="M520" s="838"/>
      <c r="N520" s="838"/>
      <c r="O520" s="838"/>
      <c r="P520" s="838"/>
      <c r="Q520" s="838"/>
      <c r="R520" s="558"/>
    </row>
    <row r="521" spans="1:18" s="164" customFormat="1" ht="35.1" customHeight="1">
      <c r="A521" s="665">
        <v>89</v>
      </c>
      <c r="B521" s="536" t="s">
        <v>267</v>
      </c>
      <c r="C521" s="830" t="s">
        <v>24</v>
      </c>
      <c r="D521" s="561"/>
      <c r="E521" s="665" t="s">
        <v>451</v>
      </c>
      <c r="F521" s="102" t="s">
        <v>18</v>
      </c>
      <c r="G521" s="456"/>
      <c r="H521" s="173"/>
      <c r="I521" s="138"/>
      <c r="J521" s="138"/>
      <c r="K521" s="138"/>
      <c r="L521" s="138"/>
      <c r="M521" s="138"/>
      <c r="N521" s="138"/>
      <c r="O521" s="138"/>
      <c r="P521" s="138"/>
      <c r="Q521" s="168"/>
      <c r="R521" s="384"/>
    </row>
    <row r="522" spans="1:18" s="164" customFormat="1" ht="35.1" customHeight="1">
      <c r="A522" s="839"/>
      <c r="B522" s="559" t="s">
        <v>264</v>
      </c>
      <c r="C522" s="831"/>
      <c r="D522" s="117"/>
      <c r="E522" s="839"/>
      <c r="F522" s="557" t="s">
        <v>19</v>
      </c>
      <c r="G522" s="468"/>
      <c r="H522" s="169"/>
      <c r="I522" s="139"/>
      <c r="J522" s="139"/>
      <c r="K522" s="139"/>
      <c r="L522" s="139"/>
      <c r="M522" s="139"/>
      <c r="N522" s="139"/>
      <c r="O522" s="139"/>
      <c r="P522" s="139"/>
      <c r="Q522" s="170"/>
      <c r="R522" s="386"/>
    </row>
    <row r="523" spans="1:18" s="164" customFormat="1" ht="35.1" customHeight="1" thickBot="1">
      <c r="A523" s="839"/>
      <c r="B523" s="559" t="s">
        <v>265</v>
      </c>
      <c r="C523" s="831"/>
      <c r="D523" s="562" t="s">
        <v>268</v>
      </c>
      <c r="E523" s="839"/>
      <c r="F523" s="125" t="s">
        <v>20</v>
      </c>
      <c r="G523" s="469">
        <f>R523*J5</f>
        <v>0</v>
      </c>
      <c r="H523" s="447"/>
      <c r="I523" s="147"/>
      <c r="J523" s="147"/>
      <c r="K523" s="191"/>
      <c r="L523" s="147"/>
      <c r="M523" s="147"/>
      <c r="N523" s="147"/>
      <c r="O523" s="147">
        <v>0.41</v>
      </c>
      <c r="P523" s="147"/>
      <c r="Q523" s="171"/>
      <c r="R523" s="453">
        <v>0.56000000000000005</v>
      </c>
    </row>
    <row r="524" spans="1:18" s="164" customFormat="1" ht="34.5" customHeight="1" thickBot="1">
      <c r="A524" s="840"/>
      <c r="B524" s="560" t="s">
        <v>266</v>
      </c>
      <c r="C524" s="832"/>
      <c r="D524" s="560"/>
      <c r="E524" s="840"/>
      <c r="F524" s="558"/>
      <c r="G524" s="480"/>
      <c r="H524" s="846"/>
      <c r="I524" s="838"/>
      <c r="J524" s="838"/>
      <c r="K524" s="838"/>
      <c r="L524" s="838"/>
      <c r="M524" s="838"/>
      <c r="N524" s="838"/>
      <c r="O524" s="838"/>
      <c r="P524" s="838"/>
      <c r="Q524" s="838"/>
      <c r="R524" s="132"/>
    </row>
    <row r="525" spans="1:18" s="164" customFormat="1" ht="35.1" hidden="1" customHeight="1" thickBot="1">
      <c r="A525" s="847" t="s">
        <v>269</v>
      </c>
      <c r="B525" s="848"/>
      <c r="C525" s="848"/>
      <c r="D525" s="848"/>
      <c r="E525" s="849"/>
      <c r="F525" s="179">
        <f>SUM(H525:Q525)</f>
        <v>0.97599999999999998</v>
      </c>
      <c r="G525" s="481">
        <f>G494+G498+G504+G509+G513+G517+G521</f>
        <v>0</v>
      </c>
      <c r="H525" s="179">
        <f>H494+H498+H504+H509+H513+H517+H521</f>
        <v>0.97599999999999998</v>
      </c>
      <c r="I525" s="179">
        <f t="shared" ref="I525:Q525" si="30">I494+I498+I504+I509+I513+I517+I521</f>
        <v>0</v>
      </c>
      <c r="J525" s="179">
        <f t="shared" si="30"/>
        <v>0</v>
      </c>
      <c r="K525" s="179">
        <f t="shared" si="30"/>
        <v>0</v>
      </c>
      <c r="L525" s="179">
        <f t="shared" si="30"/>
        <v>0</v>
      </c>
      <c r="M525" s="179">
        <f t="shared" si="30"/>
        <v>0</v>
      </c>
      <c r="N525" s="179">
        <f t="shared" si="30"/>
        <v>0</v>
      </c>
      <c r="O525" s="179">
        <f t="shared" si="30"/>
        <v>0</v>
      </c>
      <c r="P525" s="179">
        <f t="shared" si="30"/>
        <v>0</v>
      </c>
      <c r="Q525" s="371">
        <f t="shared" si="30"/>
        <v>0</v>
      </c>
      <c r="R525" s="179">
        <f>R494+R498+R504+R509+R513+R517+R521</f>
        <v>2.95</v>
      </c>
    </row>
    <row r="526" spans="1:18" s="164" customFormat="1" ht="35.1" hidden="1" customHeight="1" thickBot="1">
      <c r="A526" s="850" t="s">
        <v>270</v>
      </c>
      <c r="B526" s="851"/>
      <c r="C526" s="851"/>
      <c r="D526" s="851"/>
      <c r="E526" s="852"/>
      <c r="F526" s="179">
        <f>SUM(H526:Q526)</f>
        <v>0</v>
      </c>
      <c r="G526" s="481">
        <f t="shared" ref="G526:R527" si="31">G495+G499+G505+G510+G514+G518+G522</f>
        <v>0</v>
      </c>
      <c r="H526" s="179">
        <f t="shared" si="31"/>
        <v>0</v>
      </c>
      <c r="I526" s="179">
        <f t="shared" si="31"/>
        <v>0</v>
      </c>
      <c r="J526" s="179">
        <f t="shared" si="31"/>
        <v>0</v>
      </c>
      <c r="K526" s="179">
        <f t="shared" si="31"/>
        <v>0</v>
      </c>
      <c r="L526" s="179">
        <f t="shared" si="31"/>
        <v>0</v>
      </c>
      <c r="M526" s="179">
        <f t="shared" si="31"/>
        <v>0</v>
      </c>
      <c r="N526" s="179">
        <f t="shared" si="31"/>
        <v>0</v>
      </c>
      <c r="O526" s="179">
        <f t="shared" si="31"/>
        <v>0</v>
      </c>
      <c r="P526" s="179">
        <f t="shared" si="31"/>
        <v>0</v>
      </c>
      <c r="Q526" s="371">
        <f t="shared" si="31"/>
        <v>0</v>
      </c>
      <c r="R526" s="179">
        <f t="shared" si="31"/>
        <v>0</v>
      </c>
    </row>
    <row r="527" spans="1:18" s="164" customFormat="1" ht="35.1" hidden="1" customHeight="1" thickBot="1">
      <c r="A527" s="863" t="s">
        <v>271</v>
      </c>
      <c r="B527" s="864"/>
      <c r="C527" s="864"/>
      <c r="D527" s="864"/>
      <c r="E527" s="865"/>
      <c r="F527" s="181">
        <f>SUM(H527:Q527)</f>
        <v>1.462</v>
      </c>
      <c r="G527" s="481">
        <f t="shared" si="31"/>
        <v>0</v>
      </c>
      <c r="H527" s="179">
        <f t="shared" si="31"/>
        <v>0</v>
      </c>
      <c r="I527" s="179">
        <f t="shared" si="31"/>
        <v>0</v>
      </c>
      <c r="J527" s="179">
        <f t="shared" si="31"/>
        <v>0</v>
      </c>
      <c r="K527" s="179">
        <f t="shared" si="31"/>
        <v>0</v>
      </c>
      <c r="L527" s="179">
        <f t="shared" si="31"/>
        <v>0</v>
      </c>
      <c r="M527" s="179">
        <f t="shared" si="31"/>
        <v>0</v>
      </c>
      <c r="N527" s="179">
        <f t="shared" si="31"/>
        <v>0</v>
      </c>
      <c r="O527" s="179">
        <f t="shared" si="31"/>
        <v>1.462</v>
      </c>
      <c r="P527" s="179">
        <f t="shared" si="31"/>
        <v>0</v>
      </c>
      <c r="Q527" s="371">
        <f t="shared" si="31"/>
        <v>0</v>
      </c>
      <c r="R527" s="179">
        <f t="shared" si="31"/>
        <v>3.66</v>
      </c>
    </row>
    <row r="528" spans="1:18" s="224" customFormat="1" ht="50.25" hidden="1" customHeight="1" thickBot="1">
      <c r="A528" s="859" t="s">
        <v>620</v>
      </c>
      <c r="B528" s="860"/>
      <c r="C528" s="860"/>
      <c r="D528" s="860"/>
      <c r="E528" s="862"/>
      <c r="F528" s="182">
        <f>SUM(F525:F526)</f>
        <v>0.97599999999999998</v>
      </c>
      <c r="G528" s="189">
        <f>SUM(G525:G526)</f>
        <v>0</v>
      </c>
      <c r="H528" s="182">
        <f>SUM(H525:H526)</f>
        <v>0.97599999999999998</v>
      </c>
      <c r="I528" s="182">
        <f>SUM(I525:I526)</f>
        <v>0</v>
      </c>
      <c r="J528" s="182">
        <f>SUM(J525:J526)</f>
        <v>0</v>
      </c>
      <c r="K528" s="182">
        <f t="shared" ref="K528:Q528" si="32">SUM(K525:K526)</f>
        <v>0</v>
      </c>
      <c r="L528" s="182">
        <f t="shared" si="32"/>
        <v>0</v>
      </c>
      <c r="M528" s="182">
        <f t="shared" si="32"/>
        <v>0</v>
      </c>
      <c r="N528" s="182">
        <f t="shared" si="32"/>
        <v>0</v>
      </c>
      <c r="O528" s="182">
        <f t="shared" si="32"/>
        <v>0</v>
      </c>
      <c r="P528" s="182">
        <f t="shared" si="32"/>
        <v>0</v>
      </c>
      <c r="Q528" s="183">
        <f t="shared" si="32"/>
        <v>0</v>
      </c>
      <c r="R528" s="182">
        <f>SUM(R525:R526)</f>
        <v>2.95</v>
      </c>
    </row>
    <row r="529" spans="1:18" s="224" customFormat="1" ht="54.75" hidden="1" customHeight="1" thickBot="1">
      <c r="A529" s="866" t="s">
        <v>621</v>
      </c>
      <c r="B529" s="867"/>
      <c r="C529" s="867"/>
      <c r="D529" s="867"/>
      <c r="E529" s="868"/>
      <c r="F529" s="184">
        <f>SUM(F525:F527)</f>
        <v>2.4379999999999997</v>
      </c>
      <c r="G529" s="184">
        <f t="shared" ref="G529:R529" si="33">SUM(G525:G527)</f>
        <v>0</v>
      </c>
      <c r="H529" s="184">
        <f t="shared" si="33"/>
        <v>0.97599999999999998</v>
      </c>
      <c r="I529" s="184">
        <f>SUM(I525:I527)</f>
        <v>0</v>
      </c>
      <c r="J529" s="184">
        <f>SUM(J525:J527)</f>
        <v>0</v>
      </c>
      <c r="K529" s="184">
        <f t="shared" si="33"/>
        <v>0</v>
      </c>
      <c r="L529" s="184">
        <f t="shared" si="33"/>
        <v>0</v>
      </c>
      <c r="M529" s="184">
        <f t="shared" si="33"/>
        <v>0</v>
      </c>
      <c r="N529" s="184">
        <f t="shared" si="33"/>
        <v>0</v>
      </c>
      <c r="O529" s="184">
        <f t="shared" si="33"/>
        <v>1.462</v>
      </c>
      <c r="P529" s="184">
        <f t="shared" si="33"/>
        <v>0</v>
      </c>
      <c r="Q529" s="185">
        <f t="shared" si="33"/>
        <v>0</v>
      </c>
      <c r="R529" s="184">
        <f t="shared" si="33"/>
        <v>6.61</v>
      </c>
    </row>
    <row r="530" spans="1:18" s="164" customFormat="1" ht="35.1" hidden="1" customHeight="1" thickBot="1">
      <c r="A530" s="869"/>
      <c r="B530" s="870"/>
      <c r="C530" s="870"/>
      <c r="D530" s="870"/>
      <c r="E530" s="870"/>
      <c r="F530" s="870"/>
      <c r="G530" s="870"/>
      <c r="H530" s="870"/>
      <c r="I530" s="870"/>
      <c r="J530" s="870"/>
      <c r="K530" s="870"/>
      <c r="L530" s="870"/>
      <c r="M530" s="870"/>
      <c r="N530" s="870"/>
      <c r="O530" s="870"/>
      <c r="P530" s="870"/>
      <c r="Q530" s="870"/>
      <c r="R530" s="398"/>
    </row>
    <row r="531" spans="1:18" s="164" customFormat="1" ht="35.1" customHeight="1" thickBot="1">
      <c r="A531" s="847" t="s">
        <v>272</v>
      </c>
      <c r="B531" s="848"/>
      <c r="C531" s="848"/>
      <c r="D531" s="848"/>
      <c r="E531" s="848"/>
      <c r="F531" s="856"/>
      <c r="G531" s="482">
        <f t="shared" ref="G531:G533" si="34">G525</f>
        <v>0</v>
      </c>
      <c r="H531" s="181">
        <f>H525</f>
        <v>0.97599999999999998</v>
      </c>
      <c r="I531" s="181">
        <f t="shared" ref="I531:Q535" si="35">SUM(I525,H531)</f>
        <v>0.97599999999999998</v>
      </c>
      <c r="J531" s="181">
        <f t="shared" si="35"/>
        <v>0.97599999999999998</v>
      </c>
      <c r="K531" s="181">
        <f t="shared" si="35"/>
        <v>0.97599999999999998</v>
      </c>
      <c r="L531" s="181">
        <f t="shared" si="35"/>
        <v>0.97599999999999998</v>
      </c>
      <c r="M531" s="181">
        <f t="shared" si="35"/>
        <v>0.97599999999999998</v>
      </c>
      <c r="N531" s="181">
        <f t="shared" si="35"/>
        <v>0.97599999999999998</v>
      </c>
      <c r="O531" s="181">
        <f t="shared" si="35"/>
        <v>0.97599999999999998</v>
      </c>
      <c r="P531" s="181">
        <f t="shared" si="35"/>
        <v>0.97599999999999998</v>
      </c>
      <c r="Q531" s="181">
        <f t="shared" si="35"/>
        <v>0.97599999999999998</v>
      </c>
      <c r="R531" s="181">
        <f>R525</f>
        <v>2.95</v>
      </c>
    </row>
    <row r="532" spans="1:18" s="164" customFormat="1" ht="35.1" customHeight="1" thickBot="1">
      <c r="A532" s="850" t="s">
        <v>273</v>
      </c>
      <c r="B532" s="851"/>
      <c r="C532" s="851"/>
      <c r="D532" s="851"/>
      <c r="E532" s="851"/>
      <c r="F532" s="857"/>
      <c r="G532" s="482">
        <f t="shared" si="34"/>
        <v>0</v>
      </c>
      <c r="H532" s="181">
        <f>H526</f>
        <v>0</v>
      </c>
      <c r="I532" s="181">
        <f t="shared" si="35"/>
        <v>0</v>
      </c>
      <c r="J532" s="181">
        <f t="shared" si="35"/>
        <v>0</v>
      </c>
      <c r="K532" s="181">
        <f t="shared" si="35"/>
        <v>0</v>
      </c>
      <c r="L532" s="181">
        <f t="shared" si="35"/>
        <v>0</v>
      </c>
      <c r="M532" s="181">
        <f t="shared" si="35"/>
        <v>0</v>
      </c>
      <c r="N532" s="181">
        <f t="shared" si="35"/>
        <v>0</v>
      </c>
      <c r="O532" s="181">
        <f t="shared" si="35"/>
        <v>0</v>
      </c>
      <c r="P532" s="181">
        <f t="shared" si="35"/>
        <v>0</v>
      </c>
      <c r="Q532" s="181">
        <f t="shared" si="35"/>
        <v>0</v>
      </c>
      <c r="R532" s="181">
        <f>R526</f>
        <v>0</v>
      </c>
    </row>
    <row r="533" spans="1:18" s="164" customFormat="1" ht="35.1" customHeight="1" thickBot="1">
      <c r="A533" s="853" t="s">
        <v>274</v>
      </c>
      <c r="B533" s="854"/>
      <c r="C533" s="854"/>
      <c r="D533" s="854"/>
      <c r="E533" s="854"/>
      <c r="F533" s="858"/>
      <c r="G533" s="482">
        <f t="shared" si="34"/>
        <v>0</v>
      </c>
      <c r="H533" s="181">
        <f>H527</f>
        <v>0</v>
      </c>
      <c r="I533" s="181">
        <f t="shared" si="35"/>
        <v>0</v>
      </c>
      <c r="J533" s="181">
        <f t="shared" si="35"/>
        <v>0</v>
      </c>
      <c r="K533" s="181">
        <f t="shared" si="35"/>
        <v>0</v>
      </c>
      <c r="L533" s="181">
        <f t="shared" si="35"/>
        <v>0</v>
      </c>
      <c r="M533" s="181">
        <f t="shared" si="35"/>
        <v>0</v>
      </c>
      <c r="N533" s="181">
        <f t="shared" si="35"/>
        <v>0</v>
      </c>
      <c r="O533" s="181">
        <f t="shared" si="35"/>
        <v>1.462</v>
      </c>
      <c r="P533" s="181">
        <f t="shared" si="35"/>
        <v>1.462</v>
      </c>
      <c r="Q533" s="181">
        <f t="shared" si="35"/>
        <v>1.462</v>
      </c>
      <c r="R533" s="181">
        <f>R527</f>
        <v>3.66</v>
      </c>
    </row>
    <row r="534" spans="1:18" s="224" customFormat="1" ht="57.75" customHeight="1" thickBot="1">
      <c r="A534" s="859" t="s">
        <v>622</v>
      </c>
      <c r="B534" s="860"/>
      <c r="C534" s="860"/>
      <c r="D534" s="860"/>
      <c r="E534" s="861"/>
      <c r="F534" s="862"/>
      <c r="G534" s="189">
        <f>SUM(G531:G532)</f>
        <v>0</v>
      </c>
      <c r="H534" s="182">
        <f>SUM(H531:H532)</f>
        <v>0.97599999999999998</v>
      </c>
      <c r="I534" s="187">
        <f t="shared" si="35"/>
        <v>0.97599999999999998</v>
      </c>
      <c r="J534" s="187">
        <f t="shared" si="35"/>
        <v>0.97599999999999998</v>
      </c>
      <c r="K534" s="187">
        <f t="shared" si="35"/>
        <v>0.97599999999999998</v>
      </c>
      <c r="L534" s="187">
        <f t="shared" si="35"/>
        <v>0.97599999999999998</v>
      </c>
      <c r="M534" s="187">
        <f t="shared" si="35"/>
        <v>0.97599999999999998</v>
      </c>
      <c r="N534" s="187">
        <f t="shared" si="35"/>
        <v>0.97599999999999998</v>
      </c>
      <c r="O534" s="187">
        <f t="shared" si="35"/>
        <v>0.97599999999999998</v>
      </c>
      <c r="P534" s="187">
        <f t="shared" si="35"/>
        <v>0.97599999999999998</v>
      </c>
      <c r="Q534" s="188">
        <f t="shared" si="35"/>
        <v>0.97599999999999998</v>
      </c>
      <c r="R534" s="182">
        <f>SUM(R531:R532)</f>
        <v>2.95</v>
      </c>
    </row>
    <row r="535" spans="1:18" s="224" customFormat="1" ht="77.25" customHeight="1" thickBot="1">
      <c r="A535" s="871" t="s">
        <v>623</v>
      </c>
      <c r="B535" s="872"/>
      <c r="C535" s="872"/>
      <c r="D535" s="872"/>
      <c r="E535" s="872"/>
      <c r="F535" s="873"/>
      <c r="G535" s="184">
        <f>SUM(G531:G533)</f>
        <v>0</v>
      </c>
      <c r="H535" s="189">
        <f>SUM(H531:H533)</f>
        <v>0.97599999999999998</v>
      </c>
      <c r="I535" s="184">
        <f t="shared" si="35"/>
        <v>0.97599999999999998</v>
      </c>
      <c r="J535" s="184">
        <f t="shared" si="35"/>
        <v>0.97599999999999998</v>
      </c>
      <c r="K535" s="184">
        <f t="shared" si="35"/>
        <v>0.97599999999999998</v>
      </c>
      <c r="L535" s="184">
        <f>SUM(L529,K535)</f>
        <v>0.97599999999999998</v>
      </c>
      <c r="M535" s="184">
        <f>SUM(M529,L535)</f>
        <v>0.97599999999999998</v>
      </c>
      <c r="N535" s="184">
        <f>SUM(N529,M535)</f>
        <v>0.97599999999999998</v>
      </c>
      <c r="O535" s="184">
        <f t="shared" si="35"/>
        <v>2.4379999999999997</v>
      </c>
      <c r="P535" s="184">
        <f t="shared" si="35"/>
        <v>2.4379999999999997</v>
      </c>
      <c r="Q535" s="185">
        <f t="shared" si="35"/>
        <v>2.4379999999999997</v>
      </c>
      <c r="R535" s="184">
        <f>SUM(R531:R533)</f>
        <v>6.61</v>
      </c>
    </row>
    <row r="536" spans="1:18" s="164" customFormat="1" thickBot="1">
      <c r="A536" s="874"/>
      <c r="B536" s="875"/>
      <c r="C536" s="875"/>
      <c r="D536" s="875"/>
      <c r="E536" s="875"/>
      <c r="F536" s="875"/>
      <c r="G536" s="870"/>
      <c r="H536" s="870"/>
      <c r="I536" s="870"/>
      <c r="J536" s="870"/>
      <c r="K536" s="870"/>
      <c r="L536" s="870"/>
      <c r="M536" s="870"/>
      <c r="N536" s="870"/>
      <c r="O536" s="870"/>
      <c r="P536" s="870"/>
      <c r="Q536" s="870"/>
      <c r="R536" s="398"/>
    </row>
    <row r="537" spans="1:18" s="164" customFormat="1" ht="42.75" customHeight="1" thickBot="1">
      <c r="A537" s="876" t="s">
        <v>275</v>
      </c>
      <c r="B537" s="877"/>
      <c r="C537" s="877"/>
      <c r="D537" s="877"/>
      <c r="E537" s="877"/>
      <c r="F537" s="877"/>
      <c r="G537" s="877"/>
      <c r="H537" s="877"/>
      <c r="I537" s="877"/>
      <c r="J537" s="877"/>
      <c r="K537" s="877"/>
      <c r="L537" s="877"/>
      <c r="M537" s="877"/>
      <c r="N537" s="877"/>
      <c r="O537" s="877"/>
      <c r="P537" s="877"/>
      <c r="Q537" s="877"/>
      <c r="R537" s="454"/>
    </row>
    <row r="538" spans="1:18" s="164" customFormat="1" ht="35.1" customHeight="1">
      <c r="A538" s="665">
        <v>90</v>
      </c>
      <c r="B538" s="536" t="s">
        <v>277</v>
      </c>
      <c r="C538" s="830" t="s">
        <v>276</v>
      </c>
      <c r="D538" s="536" t="s">
        <v>120</v>
      </c>
      <c r="E538" s="665" t="s">
        <v>17</v>
      </c>
      <c r="F538" s="102" t="s">
        <v>18</v>
      </c>
      <c r="G538" s="456">
        <f>R538*J5</f>
        <v>0</v>
      </c>
      <c r="H538" s="173"/>
      <c r="I538" s="138"/>
      <c r="J538" s="138">
        <v>0.187</v>
      </c>
      <c r="K538" s="138"/>
      <c r="L538" s="138"/>
      <c r="M538" s="138"/>
      <c r="N538" s="138"/>
      <c r="O538" s="138"/>
      <c r="P538" s="138"/>
      <c r="Q538" s="168"/>
      <c r="R538" s="384">
        <v>0.5</v>
      </c>
    </row>
    <row r="539" spans="1:18" s="164" customFormat="1" ht="35.1" customHeight="1">
      <c r="A539" s="666"/>
      <c r="B539" s="567" t="s">
        <v>278</v>
      </c>
      <c r="C539" s="692"/>
      <c r="D539" s="117"/>
      <c r="E539" s="839"/>
      <c r="F539" s="107" t="s">
        <v>19</v>
      </c>
      <c r="G539" s="468"/>
      <c r="H539" s="169"/>
      <c r="I539" s="139"/>
      <c r="J539" s="139"/>
      <c r="K539" s="139"/>
      <c r="L539" s="139"/>
      <c r="M539" s="139"/>
      <c r="N539" s="139"/>
      <c r="O539" s="139"/>
      <c r="P539" s="139"/>
      <c r="Q539" s="170"/>
      <c r="R539" s="385"/>
    </row>
    <row r="540" spans="1:18" s="164" customFormat="1" ht="33" customHeight="1" thickBot="1">
      <c r="A540" s="666"/>
      <c r="B540" s="505" t="s">
        <v>279</v>
      </c>
      <c r="C540" s="692"/>
      <c r="D540" s="562"/>
      <c r="E540" s="839"/>
      <c r="F540" s="125" t="s">
        <v>20</v>
      </c>
      <c r="G540" s="497"/>
      <c r="H540" s="191"/>
      <c r="I540" s="147"/>
      <c r="J540" s="147"/>
      <c r="K540" s="139"/>
      <c r="L540" s="139"/>
      <c r="M540" s="139"/>
      <c r="N540" s="139"/>
      <c r="O540" s="139"/>
      <c r="P540" s="139"/>
      <c r="Q540" s="170"/>
      <c r="R540" s="387"/>
    </row>
    <row r="541" spans="1:18" s="164" customFormat="1" ht="35.1" customHeight="1" thickBot="1">
      <c r="A541" s="667"/>
      <c r="B541" s="560"/>
      <c r="C541" s="681"/>
      <c r="D541" s="560"/>
      <c r="E541" s="840"/>
      <c r="F541" s="558"/>
      <c r="G541" s="470"/>
      <c r="H541" s="837"/>
      <c r="I541" s="838"/>
      <c r="J541" s="838"/>
      <c r="K541" s="838"/>
      <c r="L541" s="838"/>
      <c r="M541" s="838"/>
      <c r="N541" s="838"/>
      <c r="O541" s="838"/>
      <c r="P541" s="838"/>
      <c r="Q541" s="838"/>
      <c r="R541" s="558"/>
    </row>
    <row r="542" spans="1:18" s="164" customFormat="1" ht="35.1" hidden="1" customHeight="1" thickBot="1">
      <c r="A542" s="847" t="s">
        <v>280</v>
      </c>
      <c r="B542" s="848"/>
      <c r="C542" s="848"/>
      <c r="D542" s="848"/>
      <c r="E542" s="849"/>
      <c r="F542" s="179">
        <f>SUM(H542:Q542)</f>
        <v>0.187</v>
      </c>
      <c r="G542" s="481">
        <f>G538</f>
        <v>0</v>
      </c>
      <c r="H542" s="179">
        <f>H538</f>
        <v>0</v>
      </c>
      <c r="I542" s="179">
        <f t="shared" ref="I542:Q542" si="36">I538</f>
        <v>0</v>
      </c>
      <c r="J542" s="179">
        <f t="shared" si="36"/>
        <v>0.187</v>
      </c>
      <c r="K542" s="179">
        <f t="shared" si="36"/>
        <v>0</v>
      </c>
      <c r="L542" s="179">
        <f t="shared" si="36"/>
        <v>0</v>
      </c>
      <c r="M542" s="179">
        <f t="shared" si="36"/>
        <v>0</v>
      </c>
      <c r="N542" s="179">
        <f t="shared" si="36"/>
        <v>0</v>
      </c>
      <c r="O542" s="179">
        <f t="shared" si="36"/>
        <v>0</v>
      </c>
      <c r="P542" s="179">
        <f t="shared" si="36"/>
        <v>0</v>
      </c>
      <c r="Q542" s="371">
        <f t="shared" si="36"/>
        <v>0</v>
      </c>
      <c r="R542" s="179">
        <f>R538</f>
        <v>0.5</v>
      </c>
    </row>
    <row r="543" spans="1:18" s="164" customFormat="1" ht="35.1" hidden="1" customHeight="1" thickBot="1">
      <c r="A543" s="850" t="s">
        <v>281</v>
      </c>
      <c r="B543" s="851"/>
      <c r="C543" s="851"/>
      <c r="D543" s="851"/>
      <c r="E543" s="852"/>
      <c r="F543" s="179">
        <f>SUM(H543:Q543)</f>
        <v>0</v>
      </c>
      <c r="G543" s="481">
        <f t="shared" ref="G543:R544" si="37">G539</f>
        <v>0</v>
      </c>
      <c r="H543" s="179">
        <f t="shared" si="37"/>
        <v>0</v>
      </c>
      <c r="I543" s="179">
        <f t="shared" si="37"/>
        <v>0</v>
      </c>
      <c r="J543" s="179">
        <f t="shared" si="37"/>
        <v>0</v>
      </c>
      <c r="K543" s="179">
        <f t="shared" si="37"/>
        <v>0</v>
      </c>
      <c r="L543" s="179">
        <f t="shared" si="37"/>
        <v>0</v>
      </c>
      <c r="M543" s="179">
        <f t="shared" si="37"/>
        <v>0</v>
      </c>
      <c r="N543" s="179">
        <f t="shared" si="37"/>
        <v>0</v>
      </c>
      <c r="O543" s="179">
        <f t="shared" si="37"/>
        <v>0</v>
      </c>
      <c r="P543" s="179">
        <f t="shared" si="37"/>
        <v>0</v>
      </c>
      <c r="Q543" s="371">
        <f t="shared" si="37"/>
        <v>0</v>
      </c>
      <c r="R543" s="179">
        <f t="shared" si="37"/>
        <v>0</v>
      </c>
    </row>
    <row r="544" spans="1:18" s="164" customFormat="1" ht="35.1" hidden="1" customHeight="1" thickBot="1">
      <c r="A544" s="853" t="s">
        <v>282</v>
      </c>
      <c r="B544" s="854"/>
      <c r="C544" s="854"/>
      <c r="D544" s="854"/>
      <c r="E544" s="855"/>
      <c r="F544" s="181">
        <f>SUM(H544:Q544)</f>
        <v>0</v>
      </c>
      <c r="G544" s="481">
        <f t="shared" si="37"/>
        <v>0</v>
      </c>
      <c r="H544" s="179">
        <f t="shared" si="37"/>
        <v>0</v>
      </c>
      <c r="I544" s="179">
        <f t="shared" si="37"/>
        <v>0</v>
      </c>
      <c r="J544" s="179">
        <f t="shared" si="37"/>
        <v>0</v>
      </c>
      <c r="K544" s="179">
        <f t="shared" si="37"/>
        <v>0</v>
      </c>
      <c r="L544" s="179">
        <f t="shared" si="37"/>
        <v>0</v>
      </c>
      <c r="M544" s="179">
        <f t="shared" si="37"/>
        <v>0</v>
      </c>
      <c r="N544" s="179">
        <f t="shared" si="37"/>
        <v>0</v>
      </c>
      <c r="O544" s="179">
        <f t="shared" si="37"/>
        <v>0</v>
      </c>
      <c r="P544" s="179">
        <f t="shared" si="37"/>
        <v>0</v>
      </c>
      <c r="Q544" s="371">
        <f t="shared" si="37"/>
        <v>0</v>
      </c>
      <c r="R544" s="179">
        <f t="shared" si="37"/>
        <v>0</v>
      </c>
    </row>
    <row r="545" spans="1:18" s="224" customFormat="1" ht="42" hidden="1" customHeight="1" thickBot="1">
      <c r="A545" s="859" t="s">
        <v>624</v>
      </c>
      <c r="B545" s="860"/>
      <c r="C545" s="860"/>
      <c r="D545" s="860"/>
      <c r="E545" s="862"/>
      <c r="F545" s="182">
        <f>SUM(F542:F543)</f>
        <v>0.187</v>
      </c>
      <c r="G545" s="189">
        <f>SUM(G542:G543)</f>
        <v>0</v>
      </c>
      <c r="H545" s="182">
        <f>SUM(H542:H543)</f>
        <v>0</v>
      </c>
      <c r="I545" s="182">
        <f>SUM(I542:I543)</f>
        <v>0</v>
      </c>
      <c r="J545" s="182">
        <f>SUM(J542:J543)</f>
        <v>0.187</v>
      </c>
      <c r="K545" s="182">
        <f t="shared" ref="K545:Q545" si="38">SUM(K542:K543)</f>
        <v>0</v>
      </c>
      <c r="L545" s="182">
        <f t="shared" si="38"/>
        <v>0</v>
      </c>
      <c r="M545" s="182">
        <f t="shared" si="38"/>
        <v>0</v>
      </c>
      <c r="N545" s="182">
        <f t="shared" si="38"/>
        <v>0</v>
      </c>
      <c r="O545" s="182">
        <f t="shared" si="38"/>
        <v>0</v>
      </c>
      <c r="P545" s="182">
        <f t="shared" si="38"/>
        <v>0</v>
      </c>
      <c r="Q545" s="183">
        <f t="shared" si="38"/>
        <v>0</v>
      </c>
      <c r="R545" s="182">
        <f>SUM(R542:R543)</f>
        <v>0.5</v>
      </c>
    </row>
    <row r="546" spans="1:18" s="224" customFormat="1" ht="52.5" hidden="1" customHeight="1" thickBot="1">
      <c r="A546" s="866" t="s">
        <v>625</v>
      </c>
      <c r="B546" s="867"/>
      <c r="C546" s="867"/>
      <c r="D546" s="867"/>
      <c r="E546" s="868"/>
      <c r="F546" s="184">
        <f>SUM(F542:F544)</f>
        <v>0.187</v>
      </c>
      <c r="G546" s="184">
        <f t="shared" ref="G546:R546" si="39">SUM(G542:G544)</f>
        <v>0</v>
      </c>
      <c r="H546" s="184">
        <f t="shared" si="39"/>
        <v>0</v>
      </c>
      <c r="I546" s="184">
        <f t="shared" si="39"/>
        <v>0</v>
      </c>
      <c r="J546" s="184">
        <f t="shared" si="39"/>
        <v>0.187</v>
      </c>
      <c r="K546" s="184">
        <f t="shared" si="39"/>
        <v>0</v>
      </c>
      <c r="L546" s="184">
        <f t="shared" si="39"/>
        <v>0</v>
      </c>
      <c r="M546" s="184">
        <f t="shared" si="39"/>
        <v>0</v>
      </c>
      <c r="N546" s="184">
        <f t="shared" si="39"/>
        <v>0</v>
      </c>
      <c r="O546" s="184">
        <f t="shared" si="39"/>
        <v>0</v>
      </c>
      <c r="P546" s="184">
        <f t="shared" si="39"/>
        <v>0</v>
      </c>
      <c r="Q546" s="185">
        <f t="shared" si="39"/>
        <v>0</v>
      </c>
      <c r="R546" s="184">
        <f t="shared" si="39"/>
        <v>0.5</v>
      </c>
    </row>
    <row r="547" spans="1:18" s="164" customFormat="1" ht="35.1" customHeight="1" thickBot="1">
      <c r="A547" s="533"/>
      <c r="B547" s="534"/>
      <c r="C547" s="190"/>
      <c r="D547" s="534"/>
      <c r="E547" s="534"/>
      <c r="F547" s="534"/>
      <c r="G547" s="483"/>
      <c r="H547" s="534"/>
      <c r="I547" s="534"/>
      <c r="J547" s="534"/>
      <c r="K547" s="534"/>
      <c r="L547" s="534"/>
      <c r="M547" s="534"/>
      <c r="N547" s="534"/>
      <c r="O547" s="534"/>
      <c r="P547" s="534"/>
      <c r="Q547" s="534"/>
      <c r="R547" s="337"/>
    </row>
    <row r="548" spans="1:18" s="164" customFormat="1" ht="35.1" customHeight="1" thickBot="1">
      <c r="A548" s="847" t="s">
        <v>283</v>
      </c>
      <c r="B548" s="848"/>
      <c r="C548" s="848"/>
      <c r="D548" s="848"/>
      <c r="E548" s="848"/>
      <c r="F548" s="856"/>
      <c r="G548" s="482">
        <f t="shared" ref="G548:H550" si="40">G542</f>
        <v>0</v>
      </c>
      <c r="H548" s="181">
        <f t="shared" si="40"/>
        <v>0</v>
      </c>
      <c r="I548" s="181">
        <f t="shared" ref="I548:Q552" si="41">SUM(I542,H548)</f>
        <v>0</v>
      </c>
      <c r="J548" s="181">
        <f t="shared" si="41"/>
        <v>0.187</v>
      </c>
      <c r="K548" s="181">
        <f t="shared" si="41"/>
        <v>0.187</v>
      </c>
      <c r="L548" s="181">
        <f t="shared" si="41"/>
        <v>0.187</v>
      </c>
      <c r="M548" s="181">
        <f t="shared" si="41"/>
        <v>0.187</v>
      </c>
      <c r="N548" s="181">
        <f t="shared" si="41"/>
        <v>0.187</v>
      </c>
      <c r="O548" s="181">
        <f t="shared" si="41"/>
        <v>0.187</v>
      </c>
      <c r="P548" s="181">
        <f t="shared" si="41"/>
        <v>0.187</v>
      </c>
      <c r="Q548" s="186">
        <f t="shared" si="41"/>
        <v>0.187</v>
      </c>
      <c r="R548" s="181">
        <f>R542</f>
        <v>0.5</v>
      </c>
    </row>
    <row r="549" spans="1:18" s="164" customFormat="1" ht="35.1" customHeight="1" thickBot="1">
      <c r="A549" s="850" t="s">
        <v>284</v>
      </c>
      <c r="B549" s="851"/>
      <c r="C549" s="851"/>
      <c r="D549" s="851"/>
      <c r="E549" s="851"/>
      <c r="F549" s="857"/>
      <c r="G549" s="482">
        <f t="shared" si="40"/>
        <v>0</v>
      </c>
      <c r="H549" s="181">
        <f t="shared" si="40"/>
        <v>0</v>
      </c>
      <c r="I549" s="181">
        <f t="shared" si="41"/>
        <v>0</v>
      </c>
      <c r="J549" s="181">
        <f t="shared" si="41"/>
        <v>0</v>
      </c>
      <c r="K549" s="181">
        <f t="shared" si="41"/>
        <v>0</v>
      </c>
      <c r="L549" s="181">
        <f t="shared" si="41"/>
        <v>0</v>
      </c>
      <c r="M549" s="181">
        <f t="shared" si="41"/>
        <v>0</v>
      </c>
      <c r="N549" s="181">
        <f t="shared" si="41"/>
        <v>0</v>
      </c>
      <c r="O549" s="181">
        <f t="shared" si="41"/>
        <v>0</v>
      </c>
      <c r="P549" s="181">
        <f t="shared" si="41"/>
        <v>0</v>
      </c>
      <c r="Q549" s="186">
        <f t="shared" si="41"/>
        <v>0</v>
      </c>
      <c r="R549" s="181">
        <f>R543</f>
        <v>0</v>
      </c>
    </row>
    <row r="550" spans="1:18" s="164" customFormat="1" ht="35.1" customHeight="1" thickBot="1">
      <c r="A550" s="853" t="s">
        <v>285</v>
      </c>
      <c r="B550" s="854"/>
      <c r="C550" s="854"/>
      <c r="D550" s="854"/>
      <c r="E550" s="854"/>
      <c r="F550" s="858"/>
      <c r="G550" s="482">
        <f t="shared" si="40"/>
        <v>0</v>
      </c>
      <c r="H550" s="181">
        <f t="shared" si="40"/>
        <v>0</v>
      </c>
      <c r="I550" s="181">
        <f t="shared" si="41"/>
        <v>0</v>
      </c>
      <c r="J550" s="181">
        <f t="shared" si="41"/>
        <v>0</v>
      </c>
      <c r="K550" s="181">
        <f t="shared" si="41"/>
        <v>0</v>
      </c>
      <c r="L550" s="181">
        <f t="shared" si="41"/>
        <v>0</v>
      </c>
      <c r="M550" s="181">
        <f t="shared" si="41"/>
        <v>0</v>
      </c>
      <c r="N550" s="181">
        <f t="shared" si="41"/>
        <v>0</v>
      </c>
      <c r="O550" s="181">
        <f t="shared" si="41"/>
        <v>0</v>
      </c>
      <c r="P550" s="181">
        <f t="shared" si="41"/>
        <v>0</v>
      </c>
      <c r="Q550" s="186">
        <f t="shared" si="41"/>
        <v>0</v>
      </c>
      <c r="R550" s="181">
        <f>R544</f>
        <v>0</v>
      </c>
    </row>
    <row r="551" spans="1:18" s="224" customFormat="1" ht="72" customHeight="1" thickBot="1">
      <c r="A551" s="859" t="s">
        <v>626</v>
      </c>
      <c r="B551" s="860"/>
      <c r="C551" s="860"/>
      <c r="D551" s="860"/>
      <c r="E551" s="861"/>
      <c r="F551" s="862"/>
      <c r="G551" s="189">
        <f>SUM(G548:G549)</f>
        <v>0</v>
      </c>
      <c r="H551" s="182">
        <f>SUM(H548:H549)</f>
        <v>0</v>
      </c>
      <c r="I551" s="187">
        <f t="shared" si="41"/>
        <v>0</v>
      </c>
      <c r="J551" s="187">
        <f t="shared" si="41"/>
        <v>0.187</v>
      </c>
      <c r="K551" s="187">
        <f t="shared" si="41"/>
        <v>0.187</v>
      </c>
      <c r="L551" s="187">
        <f t="shared" si="41"/>
        <v>0.187</v>
      </c>
      <c r="M551" s="187">
        <f t="shared" si="41"/>
        <v>0.187</v>
      </c>
      <c r="N551" s="187">
        <f t="shared" si="41"/>
        <v>0.187</v>
      </c>
      <c r="O551" s="187">
        <f t="shared" si="41"/>
        <v>0.187</v>
      </c>
      <c r="P551" s="187">
        <f t="shared" si="41"/>
        <v>0.187</v>
      </c>
      <c r="Q551" s="188">
        <f t="shared" si="41"/>
        <v>0.187</v>
      </c>
      <c r="R551" s="182">
        <f>SUM(R548:R549)</f>
        <v>0.5</v>
      </c>
    </row>
    <row r="552" spans="1:18" s="224" customFormat="1" ht="74.25" customHeight="1" thickBot="1">
      <c r="A552" s="871" t="s">
        <v>627</v>
      </c>
      <c r="B552" s="872"/>
      <c r="C552" s="872"/>
      <c r="D552" s="872"/>
      <c r="E552" s="872"/>
      <c r="F552" s="873"/>
      <c r="G552" s="184">
        <f>SUM(G548:G550)</f>
        <v>0</v>
      </c>
      <c r="H552" s="184">
        <f>SUM(H548:H550)</f>
        <v>0</v>
      </c>
      <c r="I552" s="184">
        <f t="shared" si="41"/>
        <v>0</v>
      </c>
      <c r="J552" s="184">
        <f t="shared" si="41"/>
        <v>0.187</v>
      </c>
      <c r="K552" s="184">
        <f t="shared" si="41"/>
        <v>0.187</v>
      </c>
      <c r="L552" s="184">
        <f t="shared" si="41"/>
        <v>0.187</v>
      </c>
      <c r="M552" s="184">
        <f t="shared" si="41"/>
        <v>0.187</v>
      </c>
      <c r="N552" s="184">
        <f t="shared" si="41"/>
        <v>0.187</v>
      </c>
      <c r="O552" s="184">
        <f t="shared" si="41"/>
        <v>0.187</v>
      </c>
      <c r="P552" s="184">
        <f t="shared" si="41"/>
        <v>0.187</v>
      </c>
      <c r="Q552" s="185">
        <f t="shared" si="41"/>
        <v>0.187</v>
      </c>
      <c r="R552" s="184">
        <f>SUM(R548:R550)</f>
        <v>0.5</v>
      </c>
    </row>
    <row r="553" spans="1:18" s="164" customFormat="1" thickBot="1">
      <c r="A553" s="874"/>
      <c r="B553" s="875"/>
      <c r="C553" s="875"/>
      <c r="D553" s="875"/>
      <c r="E553" s="875"/>
      <c r="F553" s="875"/>
      <c r="G553" s="875"/>
      <c r="H553" s="875"/>
      <c r="I553" s="875"/>
      <c r="J553" s="875"/>
      <c r="K553" s="875"/>
      <c r="L553" s="875"/>
      <c r="M553" s="875"/>
      <c r="N553" s="875"/>
      <c r="O553" s="875"/>
      <c r="P553" s="875"/>
      <c r="Q553" s="875"/>
      <c r="R553" s="398"/>
    </row>
    <row r="554" spans="1:18" s="164" customFormat="1" ht="35.1" customHeight="1" thickBot="1">
      <c r="A554" s="876" t="s">
        <v>286</v>
      </c>
      <c r="B554" s="877"/>
      <c r="C554" s="877"/>
      <c r="D554" s="877"/>
      <c r="E554" s="877"/>
      <c r="F554" s="877"/>
      <c r="G554" s="877"/>
      <c r="H554" s="877"/>
      <c r="I554" s="877"/>
      <c r="J554" s="877"/>
      <c r="K554" s="877"/>
      <c r="L554" s="877"/>
      <c r="M554" s="877"/>
      <c r="N554" s="877"/>
      <c r="O554" s="877"/>
      <c r="P554" s="877"/>
      <c r="Q554" s="877"/>
      <c r="R554" s="454"/>
    </row>
    <row r="555" spans="1:18" s="164" customFormat="1" ht="35.1" customHeight="1">
      <c r="A555" s="665">
        <v>91</v>
      </c>
      <c r="B555" s="536" t="s">
        <v>288</v>
      </c>
      <c r="C555" s="830" t="s">
        <v>287</v>
      </c>
      <c r="D555" s="536" t="s">
        <v>193</v>
      </c>
      <c r="E555" s="665" t="s">
        <v>17</v>
      </c>
      <c r="F555" s="102" t="s">
        <v>18</v>
      </c>
      <c r="G555" s="456">
        <f>R555*J5</f>
        <v>0</v>
      </c>
      <c r="H555" s="173"/>
      <c r="I555" s="173">
        <v>0.57099999999999995</v>
      </c>
      <c r="J555" s="138"/>
      <c r="K555" s="138"/>
      <c r="L555" s="138"/>
      <c r="M555" s="138"/>
      <c r="N555" s="138"/>
      <c r="O555" s="138"/>
      <c r="P555" s="138"/>
      <c r="Q555" s="168"/>
      <c r="R555" s="384">
        <v>2.4</v>
      </c>
    </row>
    <row r="556" spans="1:18" s="164" customFormat="1" ht="35.1" customHeight="1">
      <c r="A556" s="666"/>
      <c r="B556" s="505" t="s">
        <v>289</v>
      </c>
      <c r="C556" s="692"/>
      <c r="D556" s="133"/>
      <c r="E556" s="839"/>
      <c r="F556" s="107" t="s">
        <v>19</v>
      </c>
      <c r="G556" s="468"/>
      <c r="H556" s="448"/>
      <c r="I556" s="169"/>
      <c r="J556" s="139"/>
      <c r="K556" s="139"/>
      <c r="L556" s="139"/>
      <c r="M556" s="139"/>
      <c r="N556" s="139"/>
      <c r="O556" s="139"/>
      <c r="P556" s="139"/>
      <c r="Q556" s="170"/>
      <c r="R556" s="399"/>
    </row>
    <row r="557" spans="1:18" s="164" customFormat="1" ht="35.1" customHeight="1" thickBot="1">
      <c r="A557" s="666"/>
      <c r="B557" s="559" t="s">
        <v>290</v>
      </c>
      <c r="C557" s="692"/>
      <c r="D557" s="562"/>
      <c r="E557" s="839"/>
      <c r="F557" s="125" t="s">
        <v>20</v>
      </c>
      <c r="G557" s="497"/>
      <c r="H557" s="449"/>
      <c r="I557" s="191"/>
      <c r="J557" s="147"/>
      <c r="K557" s="147"/>
      <c r="L557" s="147"/>
      <c r="M557" s="147"/>
      <c r="N557" s="147"/>
      <c r="O557" s="147"/>
      <c r="P557" s="147"/>
      <c r="Q557" s="171"/>
      <c r="R557" s="400"/>
    </row>
    <row r="558" spans="1:18" s="164" customFormat="1" ht="35.1" customHeight="1" thickBot="1">
      <c r="A558" s="667"/>
      <c r="B558" s="560" t="s">
        <v>291</v>
      </c>
      <c r="C558" s="681"/>
      <c r="D558" s="560"/>
      <c r="E558" s="840"/>
      <c r="F558" s="192"/>
      <c r="G558" s="484"/>
      <c r="H558" s="878"/>
      <c r="I558" s="631"/>
      <c r="J558" s="631"/>
      <c r="K558" s="631"/>
      <c r="L558" s="631"/>
      <c r="M558" s="631"/>
      <c r="N558" s="631"/>
      <c r="O558" s="631"/>
      <c r="P558" s="631"/>
      <c r="Q558" s="631"/>
      <c r="R558" s="192"/>
    </row>
    <row r="559" spans="1:18" s="164" customFormat="1" ht="35.1" customHeight="1">
      <c r="A559" s="665">
        <v>92</v>
      </c>
      <c r="B559" s="536" t="s">
        <v>292</v>
      </c>
      <c r="C559" s="830" t="s">
        <v>287</v>
      </c>
      <c r="D559" s="536" t="s">
        <v>293</v>
      </c>
      <c r="E559" s="665" t="s">
        <v>17</v>
      </c>
      <c r="F559" s="102" t="s">
        <v>18</v>
      </c>
      <c r="G559" s="456">
        <f>R559*J5</f>
        <v>0</v>
      </c>
      <c r="H559" s="173"/>
      <c r="I559" s="173">
        <v>5.2999999999999999E-2</v>
      </c>
      <c r="J559" s="138"/>
      <c r="K559" s="138"/>
      <c r="L559" s="138"/>
      <c r="M559" s="138"/>
      <c r="N559" s="138"/>
      <c r="O559" s="138"/>
      <c r="P559" s="138"/>
      <c r="Q559" s="168"/>
      <c r="R559" s="384">
        <v>0.5</v>
      </c>
    </row>
    <row r="560" spans="1:18" s="164" customFormat="1" ht="35.1" customHeight="1">
      <c r="A560" s="666"/>
      <c r="B560" s="505" t="s">
        <v>294</v>
      </c>
      <c r="C560" s="692"/>
      <c r="D560" s="133"/>
      <c r="E560" s="839"/>
      <c r="F560" s="107" t="s">
        <v>19</v>
      </c>
      <c r="G560" s="468"/>
      <c r="H560" s="448"/>
      <c r="I560" s="169"/>
      <c r="J560" s="139"/>
      <c r="K560" s="139"/>
      <c r="L560" s="139"/>
      <c r="M560" s="139"/>
      <c r="N560" s="139"/>
      <c r="O560" s="139"/>
      <c r="P560" s="139"/>
      <c r="Q560" s="170"/>
      <c r="R560" s="399"/>
    </row>
    <row r="561" spans="1:18" s="164" customFormat="1" ht="35.1" customHeight="1" thickBot="1">
      <c r="A561" s="666"/>
      <c r="B561" s="559" t="s">
        <v>295</v>
      </c>
      <c r="C561" s="692"/>
      <c r="D561" s="562"/>
      <c r="E561" s="839"/>
      <c r="F561" s="125" t="s">
        <v>20</v>
      </c>
      <c r="G561" s="497"/>
      <c r="H561" s="449"/>
      <c r="I561" s="191"/>
      <c r="J561" s="147"/>
      <c r="K561" s="147"/>
      <c r="L561" s="147"/>
      <c r="M561" s="147"/>
      <c r="N561" s="147"/>
      <c r="O561" s="147"/>
      <c r="P561" s="147"/>
      <c r="Q561" s="171"/>
      <c r="R561" s="400"/>
    </row>
    <row r="562" spans="1:18" s="164" customFormat="1" ht="35.1" customHeight="1" thickBot="1">
      <c r="A562" s="667"/>
      <c r="B562" s="560"/>
      <c r="C562" s="681"/>
      <c r="D562" s="560"/>
      <c r="E562" s="840"/>
      <c r="F562" s="192"/>
      <c r="G562" s="484"/>
      <c r="H562" s="878"/>
      <c r="I562" s="631"/>
      <c r="J562" s="631"/>
      <c r="K562" s="631"/>
      <c r="L562" s="631"/>
      <c r="M562" s="631"/>
      <c r="N562" s="631"/>
      <c r="O562" s="631"/>
      <c r="P562" s="631"/>
      <c r="Q562" s="631"/>
      <c r="R562" s="192"/>
    </row>
    <row r="563" spans="1:18" s="164" customFormat="1" ht="35.1" hidden="1" customHeight="1" thickBot="1">
      <c r="A563" s="847" t="s">
        <v>296</v>
      </c>
      <c r="B563" s="848"/>
      <c r="C563" s="848"/>
      <c r="D563" s="848"/>
      <c r="E563" s="849"/>
      <c r="F563" s="179">
        <f>SUM(H563:Q563)</f>
        <v>0.624</v>
      </c>
      <c r="G563" s="481">
        <f t="shared" ref="G563:Q565" si="42">G555+G559</f>
        <v>0</v>
      </c>
      <c r="H563" s="179">
        <f t="shared" si="42"/>
        <v>0</v>
      </c>
      <c r="I563" s="179">
        <f t="shared" si="42"/>
        <v>0.624</v>
      </c>
      <c r="J563" s="179">
        <f t="shared" si="42"/>
        <v>0</v>
      </c>
      <c r="K563" s="179">
        <f t="shared" si="42"/>
        <v>0</v>
      </c>
      <c r="L563" s="179">
        <f t="shared" si="42"/>
        <v>0</v>
      </c>
      <c r="M563" s="179">
        <f t="shared" si="42"/>
        <v>0</v>
      </c>
      <c r="N563" s="179">
        <f t="shared" si="42"/>
        <v>0</v>
      </c>
      <c r="O563" s="179">
        <f t="shared" si="42"/>
        <v>0</v>
      </c>
      <c r="P563" s="179">
        <f t="shared" si="42"/>
        <v>0</v>
      </c>
      <c r="Q563" s="371">
        <f t="shared" si="42"/>
        <v>0</v>
      </c>
      <c r="R563" s="179">
        <f>R555+R559</f>
        <v>2.9</v>
      </c>
    </row>
    <row r="564" spans="1:18" s="164" customFormat="1" ht="35.1" hidden="1" customHeight="1" thickBot="1">
      <c r="A564" s="850" t="s">
        <v>297</v>
      </c>
      <c r="B564" s="851"/>
      <c r="C564" s="851"/>
      <c r="D564" s="851"/>
      <c r="E564" s="852"/>
      <c r="F564" s="180">
        <f>SUM(H564:Q564)</f>
        <v>0</v>
      </c>
      <c r="G564" s="481">
        <f t="shared" si="42"/>
        <v>0</v>
      </c>
      <c r="H564" s="179">
        <f t="shared" si="42"/>
        <v>0</v>
      </c>
      <c r="I564" s="179">
        <f t="shared" si="42"/>
        <v>0</v>
      </c>
      <c r="J564" s="179">
        <f t="shared" si="42"/>
        <v>0</v>
      </c>
      <c r="K564" s="179">
        <f t="shared" si="42"/>
        <v>0</v>
      </c>
      <c r="L564" s="179">
        <f t="shared" si="42"/>
        <v>0</v>
      </c>
      <c r="M564" s="179">
        <f t="shared" si="42"/>
        <v>0</v>
      </c>
      <c r="N564" s="179">
        <f t="shared" si="42"/>
        <v>0</v>
      </c>
      <c r="O564" s="179">
        <f t="shared" si="42"/>
        <v>0</v>
      </c>
      <c r="P564" s="179">
        <f t="shared" si="42"/>
        <v>0</v>
      </c>
      <c r="Q564" s="371">
        <f t="shared" si="42"/>
        <v>0</v>
      </c>
      <c r="R564" s="179">
        <f>R556+R560</f>
        <v>0</v>
      </c>
    </row>
    <row r="565" spans="1:18" s="164" customFormat="1" ht="35.1" hidden="1" customHeight="1" thickBot="1">
      <c r="A565" s="853" t="s">
        <v>298</v>
      </c>
      <c r="B565" s="854"/>
      <c r="C565" s="854"/>
      <c r="D565" s="854"/>
      <c r="E565" s="855"/>
      <c r="F565" s="181">
        <f>SUM(H565:Q565)</f>
        <v>0</v>
      </c>
      <c r="G565" s="481">
        <f t="shared" si="42"/>
        <v>0</v>
      </c>
      <c r="H565" s="179">
        <f t="shared" si="42"/>
        <v>0</v>
      </c>
      <c r="I565" s="179">
        <f t="shared" si="42"/>
        <v>0</v>
      </c>
      <c r="J565" s="179">
        <f t="shared" si="42"/>
        <v>0</v>
      </c>
      <c r="K565" s="179">
        <f t="shared" si="42"/>
        <v>0</v>
      </c>
      <c r="L565" s="179">
        <f t="shared" si="42"/>
        <v>0</v>
      </c>
      <c r="M565" s="179">
        <f t="shared" si="42"/>
        <v>0</v>
      </c>
      <c r="N565" s="179">
        <f t="shared" si="42"/>
        <v>0</v>
      </c>
      <c r="O565" s="179">
        <f t="shared" si="42"/>
        <v>0</v>
      </c>
      <c r="P565" s="179">
        <f t="shared" si="42"/>
        <v>0</v>
      </c>
      <c r="Q565" s="371">
        <f t="shared" si="42"/>
        <v>0</v>
      </c>
      <c r="R565" s="179">
        <f>R557+R561</f>
        <v>0</v>
      </c>
    </row>
    <row r="566" spans="1:18" s="224" customFormat="1" ht="57" hidden="1" customHeight="1" thickBot="1">
      <c r="A566" s="859" t="s">
        <v>628</v>
      </c>
      <c r="B566" s="860"/>
      <c r="C566" s="860"/>
      <c r="D566" s="860"/>
      <c r="E566" s="862"/>
      <c r="F566" s="182">
        <f>SUM(F563:F564)</f>
        <v>0.624</v>
      </c>
      <c r="G566" s="189">
        <f>SUM(G563:G564)</f>
        <v>0</v>
      </c>
      <c r="H566" s="182">
        <f>SUM(H563:H564)</f>
        <v>0</v>
      </c>
      <c r="I566" s="182">
        <f>SUM(I563:I564)</f>
        <v>0.624</v>
      </c>
      <c r="J566" s="182">
        <f>SUM(J563:J564)</f>
        <v>0</v>
      </c>
      <c r="K566" s="182">
        <f t="shared" ref="K566:Q566" si="43">SUM(K563:K564)</f>
        <v>0</v>
      </c>
      <c r="L566" s="182">
        <f t="shared" si="43"/>
        <v>0</v>
      </c>
      <c r="M566" s="182">
        <f t="shared" si="43"/>
        <v>0</v>
      </c>
      <c r="N566" s="182">
        <f t="shared" si="43"/>
        <v>0</v>
      </c>
      <c r="O566" s="182">
        <f t="shared" si="43"/>
        <v>0</v>
      </c>
      <c r="P566" s="182">
        <f t="shared" si="43"/>
        <v>0</v>
      </c>
      <c r="Q566" s="183">
        <f t="shared" si="43"/>
        <v>0</v>
      </c>
      <c r="R566" s="182">
        <f>SUM(R563:R564)</f>
        <v>2.9</v>
      </c>
    </row>
    <row r="567" spans="1:18" s="224" customFormat="1" ht="54.75" hidden="1" customHeight="1" thickBot="1">
      <c r="A567" s="866" t="s">
        <v>629</v>
      </c>
      <c r="B567" s="867"/>
      <c r="C567" s="867"/>
      <c r="D567" s="867"/>
      <c r="E567" s="868"/>
      <c r="F567" s="189">
        <f>SUM(F563:F565)</f>
        <v>0.624</v>
      </c>
      <c r="G567" s="189">
        <f t="shared" ref="G567:R567" si="44">SUM(G563:G565)</f>
        <v>0</v>
      </c>
      <c r="H567" s="189">
        <f t="shared" si="44"/>
        <v>0</v>
      </c>
      <c r="I567" s="189">
        <f t="shared" si="44"/>
        <v>0.624</v>
      </c>
      <c r="J567" s="189">
        <f t="shared" si="44"/>
        <v>0</v>
      </c>
      <c r="K567" s="189">
        <f t="shared" si="44"/>
        <v>0</v>
      </c>
      <c r="L567" s="189">
        <f t="shared" si="44"/>
        <v>0</v>
      </c>
      <c r="M567" s="189">
        <f t="shared" si="44"/>
        <v>0</v>
      </c>
      <c r="N567" s="189">
        <f t="shared" si="44"/>
        <v>0</v>
      </c>
      <c r="O567" s="189">
        <f t="shared" si="44"/>
        <v>0</v>
      </c>
      <c r="P567" s="189">
        <f t="shared" si="44"/>
        <v>0</v>
      </c>
      <c r="Q567" s="193">
        <f t="shared" si="44"/>
        <v>0</v>
      </c>
      <c r="R567" s="189">
        <f t="shared" si="44"/>
        <v>2.9</v>
      </c>
    </row>
    <row r="568" spans="1:18" s="164" customFormat="1" ht="35.1" customHeight="1" thickBot="1">
      <c r="A568" s="874"/>
      <c r="B568" s="875"/>
      <c r="C568" s="875"/>
      <c r="D568" s="875"/>
      <c r="E568" s="875"/>
      <c r="F568" s="875"/>
      <c r="G568" s="875"/>
      <c r="H568" s="875"/>
      <c r="I568" s="875"/>
      <c r="J568" s="875"/>
      <c r="K568" s="875"/>
      <c r="L568" s="875"/>
      <c r="M568" s="875"/>
      <c r="N568" s="875"/>
      <c r="O568" s="875"/>
      <c r="P568" s="875"/>
      <c r="Q568" s="875"/>
      <c r="R568" s="398"/>
    </row>
    <row r="569" spans="1:18" s="164" customFormat="1" ht="35.1" customHeight="1" thickBot="1">
      <c r="A569" s="847" t="s">
        <v>299</v>
      </c>
      <c r="B569" s="848"/>
      <c r="C569" s="848"/>
      <c r="D569" s="848"/>
      <c r="E569" s="848"/>
      <c r="F569" s="856"/>
      <c r="G569" s="482">
        <f t="shared" ref="G569:H571" si="45">G563</f>
        <v>0</v>
      </c>
      <c r="H569" s="181">
        <f t="shared" si="45"/>
        <v>0</v>
      </c>
      <c r="I569" s="181">
        <f t="shared" ref="I569:Q573" si="46">SUM(I563,H569)</f>
        <v>0.624</v>
      </c>
      <c r="J569" s="181">
        <f t="shared" si="46"/>
        <v>0.624</v>
      </c>
      <c r="K569" s="181">
        <f t="shared" si="46"/>
        <v>0.624</v>
      </c>
      <c r="L569" s="181">
        <f t="shared" si="46"/>
        <v>0.624</v>
      </c>
      <c r="M569" s="181">
        <f t="shared" si="46"/>
        <v>0.624</v>
      </c>
      <c r="N569" s="181">
        <f t="shared" si="46"/>
        <v>0.624</v>
      </c>
      <c r="O569" s="181">
        <f t="shared" si="46"/>
        <v>0.624</v>
      </c>
      <c r="P569" s="181">
        <f t="shared" si="46"/>
        <v>0.624</v>
      </c>
      <c r="Q569" s="186">
        <f t="shared" si="46"/>
        <v>0.624</v>
      </c>
      <c r="R569" s="181">
        <f>R563</f>
        <v>2.9</v>
      </c>
    </row>
    <row r="570" spans="1:18" s="164" customFormat="1" ht="35.1" customHeight="1" thickBot="1">
      <c r="A570" s="850" t="s">
        <v>300</v>
      </c>
      <c r="B570" s="851"/>
      <c r="C570" s="851"/>
      <c r="D570" s="851"/>
      <c r="E570" s="851"/>
      <c r="F570" s="857"/>
      <c r="G570" s="482">
        <f t="shared" si="45"/>
        <v>0</v>
      </c>
      <c r="H570" s="181">
        <f t="shared" si="45"/>
        <v>0</v>
      </c>
      <c r="I570" s="181">
        <f t="shared" si="46"/>
        <v>0</v>
      </c>
      <c r="J570" s="181">
        <f t="shared" si="46"/>
        <v>0</v>
      </c>
      <c r="K570" s="181">
        <f t="shared" si="46"/>
        <v>0</v>
      </c>
      <c r="L570" s="181">
        <f t="shared" si="46"/>
        <v>0</v>
      </c>
      <c r="M570" s="181">
        <f t="shared" si="46"/>
        <v>0</v>
      </c>
      <c r="N570" s="181">
        <f t="shared" si="46"/>
        <v>0</v>
      </c>
      <c r="O570" s="181">
        <f t="shared" si="46"/>
        <v>0</v>
      </c>
      <c r="P570" s="181">
        <f t="shared" si="46"/>
        <v>0</v>
      </c>
      <c r="Q570" s="186">
        <f t="shared" si="46"/>
        <v>0</v>
      </c>
      <c r="R570" s="181">
        <f>R564</f>
        <v>0</v>
      </c>
    </row>
    <row r="571" spans="1:18" s="164" customFormat="1" ht="35.1" customHeight="1" thickBot="1">
      <c r="A571" s="853" t="s">
        <v>301</v>
      </c>
      <c r="B571" s="854"/>
      <c r="C571" s="854"/>
      <c r="D571" s="854"/>
      <c r="E571" s="854"/>
      <c r="F571" s="858"/>
      <c r="G571" s="482">
        <f t="shared" si="45"/>
        <v>0</v>
      </c>
      <c r="H571" s="181">
        <f t="shared" si="45"/>
        <v>0</v>
      </c>
      <c r="I571" s="181">
        <f t="shared" si="46"/>
        <v>0</v>
      </c>
      <c r="J571" s="181">
        <f t="shared" si="46"/>
        <v>0</v>
      </c>
      <c r="K571" s="181">
        <f t="shared" si="46"/>
        <v>0</v>
      </c>
      <c r="L571" s="181">
        <f t="shared" si="46"/>
        <v>0</v>
      </c>
      <c r="M571" s="181">
        <f t="shared" si="46"/>
        <v>0</v>
      </c>
      <c r="N571" s="181">
        <f t="shared" si="46"/>
        <v>0</v>
      </c>
      <c r="O571" s="181">
        <f t="shared" si="46"/>
        <v>0</v>
      </c>
      <c r="P571" s="181">
        <f t="shared" si="46"/>
        <v>0</v>
      </c>
      <c r="Q571" s="186">
        <f t="shared" si="46"/>
        <v>0</v>
      </c>
      <c r="R571" s="181">
        <f>R565</f>
        <v>0</v>
      </c>
    </row>
    <row r="572" spans="1:18" s="224" customFormat="1" ht="64.5" customHeight="1" thickBot="1">
      <c r="A572" s="859" t="s">
        <v>630</v>
      </c>
      <c r="B572" s="860"/>
      <c r="C572" s="860"/>
      <c r="D572" s="860"/>
      <c r="E572" s="861"/>
      <c r="F572" s="862"/>
      <c r="G572" s="189">
        <f>SUM(G569:G570)</f>
        <v>0</v>
      </c>
      <c r="H572" s="182">
        <f>SUM(H569:H570)</f>
        <v>0</v>
      </c>
      <c r="I572" s="187">
        <f t="shared" si="46"/>
        <v>0.624</v>
      </c>
      <c r="J572" s="187">
        <f t="shared" si="46"/>
        <v>0.624</v>
      </c>
      <c r="K572" s="187">
        <f t="shared" si="46"/>
        <v>0.624</v>
      </c>
      <c r="L572" s="187">
        <f t="shared" si="46"/>
        <v>0.624</v>
      </c>
      <c r="M572" s="187">
        <f t="shared" si="46"/>
        <v>0.624</v>
      </c>
      <c r="N572" s="187">
        <f t="shared" si="46"/>
        <v>0.624</v>
      </c>
      <c r="O572" s="187">
        <f t="shared" si="46"/>
        <v>0.624</v>
      </c>
      <c r="P572" s="187">
        <f t="shared" si="46"/>
        <v>0.624</v>
      </c>
      <c r="Q572" s="188">
        <f t="shared" si="46"/>
        <v>0.624</v>
      </c>
      <c r="R572" s="182">
        <f>SUM(R569:R570)</f>
        <v>2.9</v>
      </c>
    </row>
    <row r="573" spans="1:18" s="224" customFormat="1" ht="62.25" customHeight="1" thickBot="1">
      <c r="A573" s="871" t="s">
        <v>631</v>
      </c>
      <c r="B573" s="872"/>
      <c r="C573" s="872"/>
      <c r="D573" s="872"/>
      <c r="E573" s="872"/>
      <c r="F573" s="873"/>
      <c r="G573" s="189">
        <f>SUM(G569:G571)</f>
        <v>0</v>
      </c>
      <c r="H573" s="189">
        <f>SUM(H569:H571)</f>
        <v>0</v>
      </c>
      <c r="I573" s="184">
        <f t="shared" si="46"/>
        <v>0.624</v>
      </c>
      <c r="J573" s="184">
        <f t="shared" si="46"/>
        <v>0.624</v>
      </c>
      <c r="K573" s="184">
        <f t="shared" si="46"/>
        <v>0.624</v>
      </c>
      <c r="L573" s="184">
        <f t="shared" si="46"/>
        <v>0.624</v>
      </c>
      <c r="M573" s="184">
        <f t="shared" si="46"/>
        <v>0.624</v>
      </c>
      <c r="N573" s="184">
        <f t="shared" si="46"/>
        <v>0.624</v>
      </c>
      <c r="O573" s="184">
        <f t="shared" si="46"/>
        <v>0.624</v>
      </c>
      <c r="P573" s="184">
        <f t="shared" si="46"/>
        <v>0.624</v>
      </c>
      <c r="Q573" s="185">
        <f t="shared" si="46"/>
        <v>0.624</v>
      </c>
      <c r="R573" s="189">
        <f>SUM(R569:R571)</f>
        <v>2.9</v>
      </c>
    </row>
    <row r="574" spans="1:18" s="164" customFormat="1" thickBot="1">
      <c r="A574" s="874"/>
      <c r="B574" s="875"/>
      <c r="C574" s="875"/>
      <c r="D574" s="875"/>
      <c r="E574" s="875"/>
      <c r="F574" s="875"/>
      <c r="G574" s="875"/>
      <c r="H574" s="875"/>
      <c r="I574" s="875"/>
      <c r="J574" s="875"/>
      <c r="K574" s="875"/>
      <c r="L574" s="875"/>
      <c r="M574" s="875"/>
      <c r="N574" s="875"/>
      <c r="O574" s="875"/>
      <c r="P574" s="875"/>
      <c r="Q574" s="875"/>
      <c r="R574" s="398"/>
    </row>
    <row r="575" spans="1:18" s="164" customFormat="1" ht="35.1" customHeight="1" thickBot="1">
      <c r="A575" s="876" t="s">
        <v>302</v>
      </c>
      <c r="B575" s="877"/>
      <c r="C575" s="877"/>
      <c r="D575" s="877"/>
      <c r="E575" s="877"/>
      <c r="F575" s="877"/>
      <c r="G575" s="877"/>
      <c r="H575" s="877"/>
      <c r="I575" s="877"/>
      <c r="J575" s="877"/>
      <c r="K575" s="877"/>
      <c r="L575" s="877"/>
      <c r="M575" s="877"/>
      <c r="N575" s="877"/>
      <c r="O575" s="877"/>
      <c r="P575" s="877"/>
      <c r="Q575" s="877"/>
      <c r="R575" s="454"/>
    </row>
    <row r="576" spans="1:18" s="164" customFormat="1" ht="35.1" customHeight="1">
      <c r="A576" s="665">
        <v>93</v>
      </c>
      <c r="B576" s="536" t="s">
        <v>239</v>
      </c>
      <c r="C576" s="830" t="s">
        <v>228</v>
      </c>
      <c r="D576" s="536" t="s">
        <v>417</v>
      </c>
      <c r="E576" s="665" t="s">
        <v>17</v>
      </c>
      <c r="F576" s="102" t="s">
        <v>18</v>
      </c>
      <c r="G576" s="485">
        <f>R576*J5</f>
        <v>0</v>
      </c>
      <c r="H576" s="173">
        <v>0.45400000000000001</v>
      </c>
      <c r="I576" s="138"/>
      <c r="J576" s="138"/>
      <c r="K576" s="138"/>
      <c r="L576" s="138"/>
      <c r="M576" s="138"/>
      <c r="N576" s="138"/>
      <c r="O576" s="138"/>
      <c r="P576" s="138"/>
      <c r="Q576" s="168"/>
      <c r="R576" s="384">
        <v>0.93</v>
      </c>
    </row>
    <row r="577" spans="1:18" s="164" customFormat="1" ht="35.1" customHeight="1">
      <c r="A577" s="666"/>
      <c r="B577" s="505" t="s">
        <v>303</v>
      </c>
      <c r="C577" s="692"/>
      <c r="D577" s="117"/>
      <c r="E577" s="880"/>
      <c r="F577" s="107" t="s">
        <v>19</v>
      </c>
      <c r="G577" s="486"/>
      <c r="H577" s="169"/>
      <c r="I577" s="139"/>
      <c r="J577" s="139"/>
      <c r="K577" s="139"/>
      <c r="L577" s="139"/>
      <c r="M577" s="139"/>
      <c r="N577" s="139"/>
      <c r="O577" s="139"/>
      <c r="P577" s="139"/>
      <c r="Q577" s="170"/>
      <c r="R577" s="385"/>
    </row>
    <row r="578" spans="1:18" s="164" customFormat="1" ht="35.1" customHeight="1" thickBot="1">
      <c r="A578" s="666"/>
      <c r="B578" s="559" t="s">
        <v>304</v>
      </c>
      <c r="C578" s="692"/>
      <c r="D578" s="562"/>
      <c r="E578" s="880"/>
      <c r="F578" s="125" t="s">
        <v>20</v>
      </c>
      <c r="G578" s="487"/>
      <c r="H578" s="146"/>
      <c r="I578" s="147"/>
      <c r="J578" s="147"/>
      <c r="K578" s="147"/>
      <c r="L578" s="147"/>
      <c r="M578" s="147"/>
      <c r="N578" s="147"/>
      <c r="O578" s="147"/>
      <c r="P578" s="147"/>
      <c r="Q578" s="171"/>
      <c r="R578" s="387"/>
    </row>
    <row r="579" spans="1:18" s="164" customFormat="1" ht="35.1" customHeight="1" thickBot="1">
      <c r="A579" s="667"/>
      <c r="B579" s="560"/>
      <c r="C579" s="681"/>
      <c r="D579" s="560"/>
      <c r="E579" s="881"/>
      <c r="F579" s="558"/>
      <c r="G579" s="480"/>
      <c r="H579" s="882"/>
      <c r="I579" s="708"/>
      <c r="J579" s="708"/>
      <c r="K579" s="708"/>
      <c r="L579" s="708"/>
      <c r="M579" s="708"/>
      <c r="N579" s="708"/>
      <c r="O579" s="708"/>
      <c r="P579" s="708"/>
      <c r="Q579" s="708"/>
      <c r="R579" s="558"/>
    </row>
    <row r="580" spans="1:18" s="164" customFormat="1" ht="39.950000000000003" hidden="1" customHeight="1" thickBot="1">
      <c r="A580" s="847" t="s">
        <v>305</v>
      </c>
      <c r="B580" s="848"/>
      <c r="C580" s="848"/>
      <c r="D580" s="848"/>
      <c r="E580" s="849"/>
      <c r="F580" s="179">
        <f>SUM(H580:Q580)</f>
        <v>0.45400000000000001</v>
      </c>
      <c r="G580" s="481">
        <f t="shared" ref="G580:Q582" si="47">G576</f>
        <v>0</v>
      </c>
      <c r="H580" s="179">
        <f t="shared" si="47"/>
        <v>0.45400000000000001</v>
      </c>
      <c r="I580" s="179">
        <f t="shared" si="47"/>
        <v>0</v>
      </c>
      <c r="J580" s="179">
        <f t="shared" si="47"/>
        <v>0</v>
      </c>
      <c r="K580" s="179">
        <f t="shared" si="47"/>
        <v>0</v>
      </c>
      <c r="L580" s="179">
        <f t="shared" si="47"/>
        <v>0</v>
      </c>
      <c r="M580" s="179">
        <f t="shared" si="47"/>
        <v>0</v>
      </c>
      <c r="N580" s="179">
        <f t="shared" si="47"/>
        <v>0</v>
      </c>
      <c r="O580" s="179">
        <f t="shared" si="47"/>
        <v>0</v>
      </c>
      <c r="P580" s="179">
        <f t="shared" si="47"/>
        <v>0</v>
      </c>
      <c r="Q580" s="371">
        <f t="shared" si="47"/>
        <v>0</v>
      </c>
      <c r="R580" s="179">
        <f>R576</f>
        <v>0.93</v>
      </c>
    </row>
    <row r="581" spans="1:18" s="164" customFormat="1" ht="39.950000000000003" hidden="1" customHeight="1" thickBot="1">
      <c r="A581" s="850" t="s">
        <v>306</v>
      </c>
      <c r="B581" s="851"/>
      <c r="C581" s="851"/>
      <c r="D581" s="851"/>
      <c r="E581" s="852"/>
      <c r="F581" s="179">
        <f>SUM(H581:Q581)</f>
        <v>0</v>
      </c>
      <c r="G581" s="481">
        <f t="shared" si="47"/>
        <v>0</v>
      </c>
      <c r="H581" s="179">
        <f t="shared" si="47"/>
        <v>0</v>
      </c>
      <c r="I581" s="179">
        <f t="shared" si="47"/>
        <v>0</v>
      </c>
      <c r="J581" s="179">
        <f t="shared" si="47"/>
        <v>0</v>
      </c>
      <c r="K581" s="179">
        <f t="shared" si="47"/>
        <v>0</v>
      </c>
      <c r="L581" s="179">
        <f t="shared" si="47"/>
        <v>0</v>
      </c>
      <c r="M581" s="179">
        <f t="shared" si="47"/>
        <v>0</v>
      </c>
      <c r="N581" s="179">
        <f t="shared" si="47"/>
        <v>0</v>
      </c>
      <c r="O581" s="179">
        <f t="shared" si="47"/>
        <v>0</v>
      </c>
      <c r="P581" s="179">
        <f t="shared" si="47"/>
        <v>0</v>
      </c>
      <c r="Q581" s="371">
        <f t="shared" si="47"/>
        <v>0</v>
      </c>
      <c r="R581" s="179">
        <f>R577</f>
        <v>0</v>
      </c>
    </row>
    <row r="582" spans="1:18" s="164" customFormat="1" ht="39.950000000000003" hidden="1" customHeight="1" thickBot="1">
      <c r="A582" s="853" t="s">
        <v>307</v>
      </c>
      <c r="B582" s="854"/>
      <c r="C582" s="854"/>
      <c r="D582" s="854"/>
      <c r="E582" s="855"/>
      <c r="F582" s="181">
        <f>SUM(H582:Q582)</f>
        <v>0</v>
      </c>
      <c r="G582" s="481">
        <f t="shared" si="47"/>
        <v>0</v>
      </c>
      <c r="H582" s="179">
        <f t="shared" si="47"/>
        <v>0</v>
      </c>
      <c r="I582" s="179">
        <f t="shared" si="47"/>
        <v>0</v>
      </c>
      <c r="J582" s="179">
        <f t="shared" si="47"/>
        <v>0</v>
      </c>
      <c r="K582" s="179">
        <f t="shared" si="47"/>
        <v>0</v>
      </c>
      <c r="L582" s="179">
        <f t="shared" si="47"/>
        <v>0</v>
      </c>
      <c r="M582" s="179">
        <f t="shared" si="47"/>
        <v>0</v>
      </c>
      <c r="N582" s="179">
        <f t="shared" si="47"/>
        <v>0</v>
      </c>
      <c r="O582" s="179">
        <f t="shared" si="47"/>
        <v>0</v>
      </c>
      <c r="P582" s="179">
        <f t="shared" si="47"/>
        <v>0</v>
      </c>
      <c r="Q582" s="371">
        <f t="shared" si="47"/>
        <v>0</v>
      </c>
      <c r="R582" s="179">
        <f>R578</f>
        <v>0</v>
      </c>
    </row>
    <row r="583" spans="1:18" s="224" customFormat="1" ht="54.75" hidden="1" customHeight="1" thickBot="1">
      <c r="A583" s="859" t="s">
        <v>632</v>
      </c>
      <c r="B583" s="860"/>
      <c r="C583" s="860"/>
      <c r="D583" s="860"/>
      <c r="E583" s="862"/>
      <c r="F583" s="182">
        <f>SUM(F580:F581)</f>
        <v>0.45400000000000001</v>
      </c>
      <c r="G583" s="189">
        <f>SUM(G580:G581)</f>
        <v>0</v>
      </c>
      <c r="H583" s="182">
        <f>SUM(H580:H581)</f>
        <v>0.45400000000000001</v>
      </c>
      <c r="I583" s="182">
        <f>SUM(I580:I581)</f>
        <v>0</v>
      </c>
      <c r="J583" s="182">
        <f>SUM(J580:J581)</f>
        <v>0</v>
      </c>
      <c r="K583" s="182">
        <f t="shared" ref="K583:Q583" si="48">SUM(K580:K581)</f>
        <v>0</v>
      </c>
      <c r="L583" s="182">
        <f t="shared" si="48"/>
        <v>0</v>
      </c>
      <c r="M583" s="182">
        <f t="shared" si="48"/>
        <v>0</v>
      </c>
      <c r="N583" s="182">
        <f t="shared" si="48"/>
        <v>0</v>
      </c>
      <c r="O583" s="182">
        <f t="shared" si="48"/>
        <v>0</v>
      </c>
      <c r="P583" s="182">
        <f t="shared" si="48"/>
        <v>0</v>
      </c>
      <c r="Q583" s="183">
        <f t="shared" si="48"/>
        <v>0</v>
      </c>
      <c r="R583" s="182">
        <f>SUM(R580:R581)</f>
        <v>0.93</v>
      </c>
    </row>
    <row r="584" spans="1:18" s="224" customFormat="1" ht="51.75" hidden="1" customHeight="1" thickBot="1">
      <c r="A584" s="866" t="s">
        <v>633</v>
      </c>
      <c r="B584" s="867"/>
      <c r="C584" s="867"/>
      <c r="D584" s="867"/>
      <c r="E584" s="868"/>
      <c r="F584" s="184">
        <f>SUM(F580:F582)</f>
        <v>0.45400000000000001</v>
      </c>
      <c r="G584" s="184">
        <f t="shared" ref="G584:R584" si="49">SUM(G580:G582)</f>
        <v>0</v>
      </c>
      <c r="H584" s="184">
        <f t="shared" si="49"/>
        <v>0.45400000000000001</v>
      </c>
      <c r="I584" s="184">
        <f t="shared" si="49"/>
        <v>0</v>
      </c>
      <c r="J584" s="184">
        <f t="shared" si="49"/>
        <v>0</v>
      </c>
      <c r="K584" s="184">
        <f t="shared" si="49"/>
        <v>0</v>
      </c>
      <c r="L584" s="184">
        <f t="shared" si="49"/>
        <v>0</v>
      </c>
      <c r="M584" s="184">
        <f t="shared" si="49"/>
        <v>0</v>
      </c>
      <c r="N584" s="184">
        <f t="shared" si="49"/>
        <v>0</v>
      </c>
      <c r="O584" s="184">
        <f t="shared" si="49"/>
        <v>0</v>
      </c>
      <c r="P584" s="184">
        <f t="shared" si="49"/>
        <v>0</v>
      </c>
      <c r="Q584" s="185">
        <f t="shared" si="49"/>
        <v>0</v>
      </c>
      <c r="R584" s="184">
        <f t="shared" si="49"/>
        <v>0.93</v>
      </c>
    </row>
    <row r="585" spans="1:18" s="164" customFormat="1" ht="39.950000000000003" customHeight="1" thickBot="1">
      <c r="A585" s="879"/>
      <c r="B585" s="870"/>
      <c r="C585" s="870"/>
      <c r="D585" s="870"/>
      <c r="E585" s="870"/>
      <c r="F585" s="870"/>
      <c r="G585" s="870"/>
      <c r="H585" s="870"/>
      <c r="I585" s="870"/>
      <c r="J585" s="870"/>
      <c r="K585" s="870"/>
      <c r="L585" s="870"/>
      <c r="M585" s="870"/>
      <c r="N585" s="870"/>
      <c r="O585" s="870"/>
      <c r="P585" s="870"/>
      <c r="Q585" s="870"/>
      <c r="R585" s="398"/>
    </row>
    <row r="586" spans="1:18" s="164" customFormat="1" ht="39.950000000000003" customHeight="1" thickBot="1">
      <c r="A586" s="847" t="s">
        <v>308</v>
      </c>
      <c r="B586" s="848"/>
      <c r="C586" s="848"/>
      <c r="D586" s="848"/>
      <c r="E586" s="848"/>
      <c r="F586" s="856"/>
      <c r="G586" s="482">
        <f t="shared" ref="G586:H588" si="50">G580</f>
        <v>0</v>
      </c>
      <c r="H586" s="181">
        <f t="shared" si="50"/>
        <v>0.45400000000000001</v>
      </c>
      <c r="I586" s="181">
        <f t="shared" ref="I586:Q590" si="51">SUM(I580,H586)</f>
        <v>0.45400000000000001</v>
      </c>
      <c r="J586" s="181">
        <f t="shared" si="51"/>
        <v>0.45400000000000001</v>
      </c>
      <c r="K586" s="181">
        <f t="shared" si="51"/>
        <v>0.45400000000000001</v>
      </c>
      <c r="L586" s="181">
        <f t="shared" si="51"/>
        <v>0.45400000000000001</v>
      </c>
      <c r="M586" s="181">
        <f t="shared" si="51"/>
        <v>0.45400000000000001</v>
      </c>
      <c r="N586" s="181">
        <f t="shared" si="51"/>
        <v>0.45400000000000001</v>
      </c>
      <c r="O586" s="181">
        <f t="shared" si="51"/>
        <v>0.45400000000000001</v>
      </c>
      <c r="P586" s="181">
        <f t="shared" si="51"/>
        <v>0.45400000000000001</v>
      </c>
      <c r="Q586" s="186">
        <f t="shared" si="51"/>
        <v>0.45400000000000001</v>
      </c>
      <c r="R586" s="181">
        <f>R580</f>
        <v>0.93</v>
      </c>
    </row>
    <row r="587" spans="1:18" s="164" customFormat="1" ht="39.950000000000003" customHeight="1" thickBot="1">
      <c r="A587" s="850" t="s">
        <v>309</v>
      </c>
      <c r="B587" s="851"/>
      <c r="C587" s="851"/>
      <c r="D587" s="851"/>
      <c r="E587" s="851"/>
      <c r="F587" s="857"/>
      <c r="G587" s="482">
        <f t="shared" si="50"/>
        <v>0</v>
      </c>
      <c r="H587" s="181">
        <f t="shared" si="50"/>
        <v>0</v>
      </c>
      <c r="I587" s="181">
        <f t="shared" si="51"/>
        <v>0</v>
      </c>
      <c r="J587" s="181">
        <f t="shared" si="51"/>
        <v>0</v>
      </c>
      <c r="K587" s="181">
        <f t="shared" si="51"/>
        <v>0</v>
      </c>
      <c r="L587" s="181">
        <f t="shared" si="51"/>
        <v>0</v>
      </c>
      <c r="M587" s="181">
        <f t="shared" si="51"/>
        <v>0</v>
      </c>
      <c r="N587" s="181">
        <f t="shared" si="51"/>
        <v>0</v>
      </c>
      <c r="O587" s="181">
        <f t="shared" si="51"/>
        <v>0</v>
      </c>
      <c r="P587" s="181">
        <f t="shared" si="51"/>
        <v>0</v>
      </c>
      <c r="Q587" s="186">
        <f t="shared" si="51"/>
        <v>0</v>
      </c>
      <c r="R587" s="181">
        <f>R581</f>
        <v>0</v>
      </c>
    </row>
    <row r="588" spans="1:18" s="164" customFormat="1" ht="39.950000000000003" customHeight="1" thickBot="1">
      <c r="A588" s="853" t="s">
        <v>310</v>
      </c>
      <c r="B588" s="854"/>
      <c r="C588" s="854"/>
      <c r="D588" s="854"/>
      <c r="E588" s="854"/>
      <c r="F588" s="858"/>
      <c r="G588" s="482">
        <f t="shared" si="50"/>
        <v>0</v>
      </c>
      <c r="H588" s="181">
        <f t="shared" si="50"/>
        <v>0</v>
      </c>
      <c r="I588" s="181">
        <f t="shared" si="51"/>
        <v>0</v>
      </c>
      <c r="J588" s="181">
        <f t="shared" si="51"/>
        <v>0</v>
      </c>
      <c r="K588" s="181">
        <f t="shared" si="51"/>
        <v>0</v>
      </c>
      <c r="L588" s="181">
        <f t="shared" si="51"/>
        <v>0</v>
      </c>
      <c r="M588" s="181">
        <f t="shared" si="51"/>
        <v>0</v>
      </c>
      <c r="N588" s="181">
        <f t="shared" si="51"/>
        <v>0</v>
      </c>
      <c r="O588" s="181">
        <f t="shared" si="51"/>
        <v>0</v>
      </c>
      <c r="P588" s="181">
        <f t="shared" si="51"/>
        <v>0</v>
      </c>
      <c r="Q588" s="186">
        <f t="shared" si="51"/>
        <v>0</v>
      </c>
      <c r="R588" s="181">
        <f>R582</f>
        <v>0</v>
      </c>
    </row>
    <row r="589" spans="1:18" s="224" customFormat="1" ht="65.25" customHeight="1" thickBot="1">
      <c r="A589" s="859" t="s">
        <v>634</v>
      </c>
      <c r="B589" s="860"/>
      <c r="C589" s="860"/>
      <c r="D589" s="860"/>
      <c r="E589" s="861"/>
      <c r="F589" s="862"/>
      <c r="G589" s="189">
        <f>SUM(G586:G587)</f>
        <v>0</v>
      </c>
      <c r="H589" s="182">
        <f>SUM(H586:H587)</f>
        <v>0.45400000000000001</v>
      </c>
      <c r="I589" s="187">
        <f t="shared" si="51"/>
        <v>0.45400000000000001</v>
      </c>
      <c r="J589" s="187">
        <f t="shared" si="51"/>
        <v>0.45400000000000001</v>
      </c>
      <c r="K589" s="187">
        <f t="shared" si="51"/>
        <v>0.45400000000000001</v>
      </c>
      <c r="L589" s="187">
        <f t="shared" si="51"/>
        <v>0.45400000000000001</v>
      </c>
      <c r="M589" s="187">
        <f t="shared" si="51"/>
        <v>0.45400000000000001</v>
      </c>
      <c r="N589" s="187">
        <f t="shared" si="51"/>
        <v>0.45400000000000001</v>
      </c>
      <c r="O589" s="187">
        <f t="shared" si="51"/>
        <v>0.45400000000000001</v>
      </c>
      <c r="P589" s="187">
        <f t="shared" si="51"/>
        <v>0.45400000000000001</v>
      </c>
      <c r="Q589" s="188">
        <f t="shared" si="51"/>
        <v>0.45400000000000001</v>
      </c>
      <c r="R589" s="182">
        <f>SUM(R586:R587)</f>
        <v>0.93</v>
      </c>
    </row>
    <row r="590" spans="1:18" s="224" customFormat="1" ht="82.5" customHeight="1" thickBot="1">
      <c r="A590" s="871" t="s">
        <v>635</v>
      </c>
      <c r="B590" s="872"/>
      <c r="C590" s="872"/>
      <c r="D590" s="872"/>
      <c r="E590" s="872"/>
      <c r="F590" s="873"/>
      <c r="G590" s="189">
        <f>SUM(G586:G588)</f>
        <v>0</v>
      </c>
      <c r="H590" s="189">
        <f>SUM(H586:H588)</f>
        <v>0.45400000000000001</v>
      </c>
      <c r="I590" s="184">
        <f t="shared" si="51"/>
        <v>0.45400000000000001</v>
      </c>
      <c r="J590" s="184">
        <f t="shared" si="51"/>
        <v>0.45400000000000001</v>
      </c>
      <c r="K590" s="184">
        <f t="shared" si="51"/>
        <v>0.45400000000000001</v>
      </c>
      <c r="L590" s="184">
        <f t="shared" si="51"/>
        <v>0.45400000000000001</v>
      </c>
      <c r="M590" s="184">
        <f t="shared" si="51"/>
        <v>0.45400000000000001</v>
      </c>
      <c r="N590" s="184">
        <f t="shared" si="51"/>
        <v>0.45400000000000001</v>
      </c>
      <c r="O590" s="184">
        <f t="shared" si="51"/>
        <v>0.45400000000000001</v>
      </c>
      <c r="P590" s="184">
        <f t="shared" si="51"/>
        <v>0.45400000000000001</v>
      </c>
      <c r="Q590" s="185">
        <f t="shared" si="51"/>
        <v>0.45400000000000001</v>
      </c>
      <c r="R590" s="189">
        <f>SUM(R586:R588)</f>
        <v>0.93</v>
      </c>
    </row>
    <row r="591" spans="1:18" s="164" customFormat="1" ht="39.950000000000003" customHeight="1" thickBot="1">
      <c r="A591" s="874"/>
      <c r="B591" s="875"/>
      <c r="C591" s="875"/>
      <c r="D591" s="875"/>
      <c r="E591" s="875"/>
      <c r="F591" s="875"/>
      <c r="G591" s="875"/>
      <c r="H591" s="875"/>
      <c r="I591" s="875"/>
      <c r="J591" s="875"/>
      <c r="K591" s="875"/>
      <c r="L591" s="875"/>
      <c r="M591" s="875"/>
      <c r="N591" s="875"/>
      <c r="O591" s="875"/>
      <c r="P591" s="875"/>
      <c r="Q591" s="875"/>
      <c r="R591" s="398"/>
    </row>
    <row r="592" spans="1:18" s="164" customFormat="1" ht="35.1" customHeight="1" thickBot="1">
      <c r="A592" s="876" t="s">
        <v>311</v>
      </c>
      <c r="B592" s="883"/>
      <c r="C592" s="877"/>
      <c r="D592" s="877"/>
      <c r="E592" s="877"/>
      <c r="F592" s="877"/>
      <c r="G592" s="877"/>
      <c r="H592" s="877"/>
      <c r="I592" s="877"/>
      <c r="J592" s="877"/>
      <c r="K592" s="877"/>
      <c r="L592" s="877"/>
      <c r="M592" s="877"/>
      <c r="N592" s="877"/>
      <c r="O592" s="877"/>
      <c r="P592" s="877"/>
      <c r="Q592" s="877"/>
      <c r="R592" s="454"/>
    </row>
    <row r="593" spans="1:18" s="164" customFormat="1" ht="34.5" customHeight="1">
      <c r="A593" s="682">
        <v>94</v>
      </c>
      <c r="B593" s="536" t="s">
        <v>313</v>
      </c>
      <c r="C593" s="884" t="s">
        <v>176</v>
      </c>
      <c r="D593" s="536" t="s">
        <v>94</v>
      </c>
      <c r="E593" s="665" t="s">
        <v>451</v>
      </c>
      <c r="F593" s="102" t="s">
        <v>18</v>
      </c>
      <c r="G593" s="456"/>
      <c r="H593" s="173"/>
      <c r="I593" s="98"/>
      <c r="J593" s="138"/>
      <c r="K593" s="138"/>
      <c r="L593" s="138"/>
      <c r="M593" s="138"/>
      <c r="N593" s="138"/>
      <c r="O593" s="138"/>
      <c r="P593" s="138"/>
      <c r="Q593" s="168"/>
      <c r="R593" s="384"/>
    </row>
    <row r="594" spans="1:18" s="164" customFormat="1" ht="35.1" customHeight="1">
      <c r="A594" s="683"/>
      <c r="B594" s="505" t="s">
        <v>312</v>
      </c>
      <c r="C594" s="885"/>
      <c r="D594" s="117"/>
      <c r="E594" s="835"/>
      <c r="F594" s="107" t="s">
        <v>19</v>
      </c>
      <c r="G594" s="468"/>
      <c r="H594" s="169"/>
      <c r="I594" s="140"/>
      <c r="J594" s="139"/>
      <c r="K594" s="139"/>
      <c r="L594" s="139"/>
      <c r="M594" s="139"/>
      <c r="N594" s="139"/>
      <c r="O594" s="139"/>
      <c r="P594" s="139"/>
      <c r="Q594" s="170"/>
      <c r="R594" s="385"/>
    </row>
    <row r="595" spans="1:18" s="164" customFormat="1" ht="35.1" customHeight="1" thickBot="1">
      <c r="A595" s="683"/>
      <c r="B595" s="559" t="s">
        <v>636</v>
      </c>
      <c r="C595" s="885"/>
      <c r="D595" s="560"/>
      <c r="E595" s="835"/>
      <c r="F595" s="125" t="s">
        <v>20</v>
      </c>
      <c r="G595" s="497">
        <f>R595*J5</f>
        <v>0</v>
      </c>
      <c r="H595" s="191"/>
      <c r="I595" s="147"/>
      <c r="J595" s="147"/>
      <c r="K595" s="147"/>
      <c r="L595" s="147"/>
      <c r="M595" s="147"/>
      <c r="N595" s="147"/>
      <c r="O595" s="147"/>
      <c r="P595" s="147">
        <v>0.15</v>
      </c>
      <c r="Q595" s="171"/>
      <c r="R595" s="387">
        <v>1</v>
      </c>
    </row>
    <row r="596" spans="1:18" s="164" customFormat="1" ht="35.1" customHeight="1" thickBot="1">
      <c r="A596" s="683"/>
      <c r="B596" s="559" t="s">
        <v>637</v>
      </c>
      <c r="C596" s="885"/>
      <c r="D596" s="536"/>
      <c r="E596" s="835"/>
      <c r="F596" s="509"/>
      <c r="G596" s="461"/>
      <c r="H596" s="632"/>
      <c r="I596" s="632"/>
      <c r="J596" s="632"/>
      <c r="K596" s="632"/>
      <c r="L596" s="632"/>
      <c r="M596" s="632"/>
      <c r="N596" s="632"/>
      <c r="O596" s="632"/>
      <c r="P596" s="632"/>
      <c r="Q596" s="632"/>
      <c r="R596" s="509"/>
    </row>
    <row r="597" spans="1:18" s="164" customFormat="1" ht="34.5" customHeight="1">
      <c r="A597" s="682">
        <v>95</v>
      </c>
      <c r="B597" s="536" t="s">
        <v>313</v>
      </c>
      <c r="C597" s="886" t="s">
        <v>180</v>
      </c>
      <c r="D597" s="536" t="s">
        <v>187</v>
      </c>
      <c r="E597" s="665" t="s">
        <v>17</v>
      </c>
      <c r="F597" s="102" t="s">
        <v>18</v>
      </c>
      <c r="G597" s="456"/>
      <c r="H597" s="173"/>
      <c r="I597" s="138"/>
      <c r="J597" s="138"/>
      <c r="K597" s="138"/>
      <c r="L597" s="138"/>
      <c r="M597" s="138"/>
      <c r="N597" s="138"/>
      <c r="O597" s="138"/>
      <c r="P597" s="138"/>
      <c r="Q597" s="168"/>
      <c r="R597" s="384"/>
    </row>
    <row r="598" spans="1:18" s="164" customFormat="1" ht="35.1" customHeight="1">
      <c r="A598" s="683"/>
      <c r="B598" s="505" t="s">
        <v>314</v>
      </c>
      <c r="C598" s="669"/>
      <c r="D598" s="117"/>
      <c r="E598" s="835"/>
      <c r="F598" s="107" t="s">
        <v>19</v>
      </c>
      <c r="G598" s="468">
        <f>R598*J5</f>
        <v>0</v>
      </c>
      <c r="H598" s="169"/>
      <c r="I598" s="139"/>
      <c r="J598" s="139"/>
      <c r="K598" s="139"/>
      <c r="L598" s="139">
        <v>0.61599999999999999</v>
      </c>
      <c r="M598" s="139"/>
      <c r="N598" s="139"/>
      <c r="O598" s="139"/>
      <c r="P598" s="139"/>
      <c r="Q598" s="170"/>
      <c r="R598" s="385">
        <v>1.25</v>
      </c>
    </row>
    <row r="599" spans="1:18" s="164" customFormat="1" ht="35.1" customHeight="1" thickBot="1">
      <c r="A599" s="683"/>
      <c r="B599" s="559" t="s">
        <v>315</v>
      </c>
      <c r="C599" s="669"/>
      <c r="D599" s="560"/>
      <c r="E599" s="835"/>
      <c r="F599" s="125" t="s">
        <v>20</v>
      </c>
      <c r="G599" s="497"/>
      <c r="H599" s="191"/>
      <c r="I599" s="147"/>
      <c r="J599" s="147"/>
      <c r="K599" s="147"/>
      <c r="L599" s="147"/>
      <c r="M599" s="147"/>
      <c r="N599" s="147"/>
      <c r="O599" s="147"/>
      <c r="P599" s="147"/>
      <c r="Q599" s="171"/>
      <c r="R599" s="387"/>
    </row>
    <row r="600" spans="1:18" s="164" customFormat="1" ht="35.1" customHeight="1" thickBot="1">
      <c r="A600" s="684"/>
      <c r="B600" s="560" t="s">
        <v>316</v>
      </c>
      <c r="C600" s="670"/>
      <c r="D600" s="120"/>
      <c r="E600" s="827"/>
      <c r="F600" s="132"/>
      <c r="G600" s="471"/>
      <c r="H600" s="837"/>
      <c r="I600" s="837"/>
      <c r="J600" s="837"/>
      <c r="K600" s="837"/>
      <c r="L600" s="837"/>
      <c r="M600" s="837"/>
      <c r="N600" s="837"/>
      <c r="O600" s="837"/>
      <c r="P600" s="837"/>
      <c r="Q600" s="837"/>
      <c r="R600" s="132"/>
    </row>
    <row r="601" spans="1:18" s="164" customFormat="1" ht="35.1" customHeight="1">
      <c r="A601" s="665">
        <v>96</v>
      </c>
      <c r="B601" s="536" t="s">
        <v>317</v>
      </c>
      <c r="C601" s="668" t="s">
        <v>318</v>
      </c>
      <c r="D601" s="536"/>
      <c r="E601" s="665" t="s">
        <v>451</v>
      </c>
      <c r="F601" s="102" t="s">
        <v>18</v>
      </c>
      <c r="G601" s="456"/>
      <c r="H601" s="173"/>
      <c r="I601" s="138"/>
      <c r="J601" s="138"/>
      <c r="K601" s="138"/>
      <c r="L601" s="138"/>
      <c r="M601" s="138"/>
      <c r="N601" s="138"/>
      <c r="O601" s="138"/>
      <c r="P601" s="138"/>
      <c r="Q601" s="168"/>
      <c r="R601" s="384"/>
    </row>
    <row r="602" spans="1:18" s="164" customFormat="1" ht="35.1" customHeight="1">
      <c r="A602" s="666"/>
      <c r="B602" s="559" t="s">
        <v>319</v>
      </c>
      <c r="C602" s="692"/>
      <c r="D602" s="133"/>
      <c r="E602" s="835"/>
      <c r="F602" s="107" t="s">
        <v>19</v>
      </c>
      <c r="G602" s="468"/>
      <c r="H602" s="178"/>
      <c r="I602" s="140"/>
      <c r="J602" s="140"/>
      <c r="K602" s="140"/>
      <c r="L602" s="140"/>
      <c r="M602" s="140"/>
      <c r="N602" s="140"/>
      <c r="O602" s="140"/>
      <c r="P602" s="140"/>
      <c r="Q602" s="177"/>
      <c r="R602" s="386"/>
    </row>
    <row r="603" spans="1:18" s="164" customFormat="1" ht="35.1" customHeight="1" thickBot="1">
      <c r="A603" s="666"/>
      <c r="B603" s="505" t="s">
        <v>320</v>
      </c>
      <c r="C603" s="692"/>
      <c r="D603" s="562" t="s">
        <v>238</v>
      </c>
      <c r="E603" s="835"/>
      <c r="F603" s="125" t="s">
        <v>20</v>
      </c>
      <c r="G603" s="497">
        <f>R603*J5</f>
        <v>0</v>
      </c>
      <c r="H603" s="191"/>
      <c r="I603" s="147"/>
      <c r="J603" s="147"/>
      <c r="K603" s="147"/>
      <c r="L603" s="147"/>
      <c r="M603" s="147"/>
      <c r="N603" s="147"/>
      <c r="O603" s="147"/>
      <c r="P603" s="147">
        <v>0</v>
      </c>
      <c r="Q603" s="171"/>
      <c r="R603" s="387">
        <v>0.48</v>
      </c>
    </row>
    <row r="604" spans="1:18" s="164" customFormat="1" ht="35.1" customHeight="1">
      <c r="A604" s="666"/>
      <c r="B604" s="559" t="s">
        <v>321</v>
      </c>
      <c r="C604" s="692"/>
      <c r="D604" s="122"/>
      <c r="E604" s="835"/>
      <c r="F604" s="664"/>
      <c r="G604" s="461"/>
      <c r="H604" s="632"/>
      <c r="I604" s="888"/>
      <c r="J604" s="888"/>
      <c r="K604" s="888"/>
      <c r="L604" s="888"/>
      <c r="M604" s="888"/>
      <c r="N604" s="888"/>
      <c r="O604" s="888"/>
      <c r="P604" s="888"/>
      <c r="Q604" s="888"/>
      <c r="R604" s="509"/>
    </row>
    <row r="605" spans="1:18" s="164" customFormat="1" ht="35.1" customHeight="1" thickBot="1">
      <c r="A605" s="667"/>
      <c r="B605" s="560" t="s">
        <v>322</v>
      </c>
      <c r="C605" s="681"/>
      <c r="D605" s="136"/>
      <c r="E605" s="827"/>
      <c r="F605" s="887"/>
      <c r="G605" s="488"/>
      <c r="H605" s="889"/>
      <c r="I605" s="889"/>
      <c r="J605" s="889"/>
      <c r="K605" s="889"/>
      <c r="L605" s="889"/>
      <c r="M605" s="889"/>
      <c r="N605" s="889"/>
      <c r="O605" s="889"/>
      <c r="P605" s="889"/>
      <c r="Q605" s="889"/>
      <c r="R605" s="531"/>
    </row>
    <row r="606" spans="1:18" s="164" customFormat="1" ht="35.1" hidden="1" customHeight="1" thickBot="1">
      <c r="A606" s="847" t="s">
        <v>323</v>
      </c>
      <c r="B606" s="848"/>
      <c r="C606" s="848"/>
      <c r="D606" s="848"/>
      <c r="E606" s="849"/>
      <c r="F606" s="179">
        <f>SUM(H606:Q606)</f>
        <v>0</v>
      </c>
      <c r="G606" s="481">
        <f>G593+G597+G601</f>
        <v>0</v>
      </c>
      <c r="H606" s="179">
        <f>H593+H597+H601</f>
        <v>0</v>
      </c>
      <c r="I606" s="179">
        <f t="shared" ref="I606:Q606" si="52">I593+I597+I601</f>
        <v>0</v>
      </c>
      <c r="J606" s="179">
        <f t="shared" si="52"/>
        <v>0</v>
      </c>
      <c r="K606" s="179">
        <f t="shared" si="52"/>
        <v>0</v>
      </c>
      <c r="L606" s="179">
        <f t="shared" si="52"/>
        <v>0</v>
      </c>
      <c r="M606" s="179">
        <f t="shared" si="52"/>
        <v>0</v>
      </c>
      <c r="N606" s="179">
        <f t="shared" si="52"/>
        <v>0</v>
      </c>
      <c r="O606" s="179">
        <f t="shared" si="52"/>
        <v>0</v>
      </c>
      <c r="P606" s="179">
        <f t="shared" si="52"/>
        <v>0</v>
      </c>
      <c r="Q606" s="371">
        <f t="shared" si="52"/>
        <v>0</v>
      </c>
      <c r="R606" s="179">
        <f>R593+R597+R601</f>
        <v>0</v>
      </c>
    </row>
    <row r="607" spans="1:18" s="164" customFormat="1" ht="35.1" hidden="1" customHeight="1" thickBot="1">
      <c r="A607" s="850" t="s">
        <v>324</v>
      </c>
      <c r="B607" s="851"/>
      <c r="C607" s="851"/>
      <c r="D607" s="851"/>
      <c r="E607" s="852"/>
      <c r="F607" s="179">
        <f>SUM(H607:Q607)</f>
        <v>0.61599999999999999</v>
      </c>
      <c r="G607" s="481">
        <f t="shared" ref="G607:R608" si="53">G594+G598+G602</f>
        <v>0</v>
      </c>
      <c r="H607" s="179">
        <f t="shared" si="53"/>
        <v>0</v>
      </c>
      <c r="I607" s="179">
        <f t="shared" si="53"/>
        <v>0</v>
      </c>
      <c r="J607" s="179">
        <f t="shared" si="53"/>
        <v>0</v>
      </c>
      <c r="K607" s="179">
        <f t="shared" si="53"/>
        <v>0</v>
      </c>
      <c r="L607" s="179">
        <f t="shared" si="53"/>
        <v>0.61599999999999999</v>
      </c>
      <c r="M607" s="179">
        <f t="shared" si="53"/>
        <v>0</v>
      </c>
      <c r="N607" s="179">
        <f t="shared" si="53"/>
        <v>0</v>
      </c>
      <c r="O607" s="179">
        <f t="shared" si="53"/>
        <v>0</v>
      </c>
      <c r="P607" s="179">
        <f t="shared" si="53"/>
        <v>0</v>
      </c>
      <c r="Q607" s="371">
        <f t="shared" si="53"/>
        <v>0</v>
      </c>
      <c r="R607" s="179">
        <f t="shared" si="53"/>
        <v>1.25</v>
      </c>
    </row>
    <row r="608" spans="1:18" s="164" customFormat="1" ht="35.1" hidden="1" customHeight="1" thickBot="1">
      <c r="A608" s="853" t="s">
        <v>325</v>
      </c>
      <c r="B608" s="854"/>
      <c r="C608" s="854"/>
      <c r="D608" s="854"/>
      <c r="E608" s="855"/>
      <c r="F608" s="181">
        <f>SUM(H608:Q608)</f>
        <v>0.15</v>
      </c>
      <c r="G608" s="481">
        <f t="shared" si="53"/>
        <v>0</v>
      </c>
      <c r="H608" s="179">
        <f t="shared" si="53"/>
        <v>0</v>
      </c>
      <c r="I608" s="179">
        <f t="shared" si="53"/>
        <v>0</v>
      </c>
      <c r="J608" s="179">
        <f t="shared" si="53"/>
        <v>0</v>
      </c>
      <c r="K608" s="179">
        <f t="shared" si="53"/>
        <v>0</v>
      </c>
      <c r="L608" s="179">
        <f t="shared" si="53"/>
        <v>0</v>
      </c>
      <c r="M608" s="179">
        <f t="shared" si="53"/>
        <v>0</v>
      </c>
      <c r="N608" s="179">
        <f t="shared" si="53"/>
        <v>0</v>
      </c>
      <c r="O608" s="179">
        <f t="shared" si="53"/>
        <v>0</v>
      </c>
      <c r="P608" s="179">
        <f t="shared" si="53"/>
        <v>0.15</v>
      </c>
      <c r="Q608" s="371">
        <f t="shared" si="53"/>
        <v>0</v>
      </c>
      <c r="R608" s="179">
        <f t="shared" si="53"/>
        <v>1.48</v>
      </c>
    </row>
    <row r="609" spans="1:18" s="224" customFormat="1" ht="51.75" hidden="1" customHeight="1" thickBot="1">
      <c r="A609" s="859" t="s">
        <v>638</v>
      </c>
      <c r="B609" s="860"/>
      <c r="C609" s="860"/>
      <c r="D609" s="860"/>
      <c r="E609" s="862"/>
      <c r="F609" s="182">
        <f>SUM(F606:F607)</f>
        <v>0.61599999999999999</v>
      </c>
      <c r="G609" s="189">
        <f>SUM(G606:G607)</f>
        <v>0</v>
      </c>
      <c r="H609" s="182">
        <f>SUM(H606:H607)</f>
        <v>0</v>
      </c>
      <c r="I609" s="182">
        <f>SUM(I606:I607)</f>
        <v>0</v>
      </c>
      <c r="J609" s="182">
        <f>SUM(J606:J607)</f>
        <v>0</v>
      </c>
      <c r="K609" s="182">
        <f t="shared" ref="K609:Q609" si="54">SUM(K606:K607)</f>
        <v>0</v>
      </c>
      <c r="L609" s="182">
        <f t="shared" si="54"/>
        <v>0.61599999999999999</v>
      </c>
      <c r="M609" s="182">
        <f t="shared" si="54"/>
        <v>0</v>
      </c>
      <c r="N609" s="182">
        <f t="shared" si="54"/>
        <v>0</v>
      </c>
      <c r="O609" s="182">
        <f t="shared" si="54"/>
        <v>0</v>
      </c>
      <c r="P609" s="182">
        <f t="shared" si="54"/>
        <v>0</v>
      </c>
      <c r="Q609" s="183">
        <f t="shared" si="54"/>
        <v>0</v>
      </c>
      <c r="R609" s="182">
        <f>SUM(R606:R607)</f>
        <v>1.25</v>
      </c>
    </row>
    <row r="610" spans="1:18" s="224" customFormat="1" ht="51.75" hidden="1" customHeight="1" thickBot="1">
      <c r="A610" s="866" t="s">
        <v>639</v>
      </c>
      <c r="B610" s="867"/>
      <c r="C610" s="867"/>
      <c r="D610" s="867"/>
      <c r="E610" s="868"/>
      <c r="F610" s="184">
        <f>SUM(F606:F608)</f>
        <v>0.76600000000000001</v>
      </c>
      <c r="G610" s="184">
        <f t="shared" ref="G610:R610" si="55">SUM(G606:G608)</f>
        <v>0</v>
      </c>
      <c r="H610" s="184">
        <f t="shared" si="55"/>
        <v>0</v>
      </c>
      <c r="I610" s="184">
        <f t="shared" si="55"/>
        <v>0</v>
      </c>
      <c r="J610" s="184">
        <f t="shared" si="55"/>
        <v>0</v>
      </c>
      <c r="K610" s="184">
        <f t="shared" si="55"/>
        <v>0</v>
      </c>
      <c r="L610" s="184">
        <f t="shared" si="55"/>
        <v>0.61599999999999999</v>
      </c>
      <c r="M610" s="184">
        <f t="shared" si="55"/>
        <v>0</v>
      </c>
      <c r="N610" s="184">
        <f t="shared" si="55"/>
        <v>0</v>
      </c>
      <c r="O610" s="184">
        <f t="shared" si="55"/>
        <v>0</v>
      </c>
      <c r="P610" s="184">
        <f t="shared" si="55"/>
        <v>0.15</v>
      </c>
      <c r="Q610" s="185">
        <f t="shared" si="55"/>
        <v>0</v>
      </c>
      <c r="R610" s="184">
        <f t="shared" si="55"/>
        <v>2.73</v>
      </c>
    </row>
    <row r="611" spans="1:18" s="164" customFormat="1" ht="35.1" hidden="1" customHeight="1" thickBot="1">
      <c r="A611" s="874"/>
      <c r="B611" s="875"/>
      <c r="C611" s="875"/>
      <c r="D611" s="875"/>
      <c r="E611" s="875"/>
      <c r="F611" s="875"/>
      <c r="G611" s="875"/>
      <c r="H611" s="875"/>
      <c r="I611" s="875"/>
      <c r="J611" s="875"/>
      <c r="K611" s="875"/>
      <c r="L611" s="875"/>
      <c r="M611" s="875"/>
      <c r="N611" s="875"/>
      <c r="O611" s="875"/>
      <c r="P611" s="875"/>
      <c r="Q611" s="875"/>
      <c r="R611" s="398"/>
    </row>
    <row r="612" spans="1:18" s="164" customFormat="1" ht="35.1" customHeight="1" thickBot="1">
      <c r="A612" s="847" t="s">
        <v>326</v>
      </c>
      <c r="B612" s="848"/>
      <c r="C612" s="848"/>
      <c r="D612" s="848"/>
      <c r="E612" s="848"/>
      <c r="F612" s="856"/>
      <c r="G612" s="482">
        <f t="shared" ref="G612:G614" si="56">G606</f>
        <v>0</v>
      </c>
      <c r="H612" s="181">
        <f>H606</f>
        <v>0</v>
      </c>
      <c r="I612" s="181">
        <f>I606+H612</f>
        <v>0</v>
      </c>
      <c r="J612" s="181">
        <f t="shared" ref="J612:Q614" si="57">J606+I612</f>
        <v>0</v>
      </c>
      <c r="K612" s="181">
        <f t="shared" si="57"/>
        <v>0</v>
      </c>
      <c r="L612" s="181">
        <f t="shared" si="57"/>
        <v>0</v>
      </c>
      <c r="M612" s="181">
        <f t="shared" si="57"/>
        <v>0</v>
      </c>
      <c r="N612" s="181">
        <f t="shared" si="57"/>
        <v>0</v>
      </c>
      <c r="O612" s="181">
        <f t="shared" si="57"/>
        <v>0</v>
      </c>
      <c r="P612" s="181">
        <f t="shared" si="57"/>
        <v>0</v>
      </c>
      <c r="Q612" s="181">
        <f t="shared" si="57"/>
        <v>0</v>
      </c>
      <c r="R612" s="181">
        <f>R606</f>
        <v>0</v>
      </c>
    </row>
    <row r="613" spans="1:18" s="164" customFormat="1" ht="35.1" customHeight="1" thickBot="1">
      <c r="A613" s="850" t="s">
        <v>327</v>
      </c>
      <c r="B613" s="851"/>
      <c r="C613" s="851"/>
      <c r="D613" s="851"/>
      <c r="E613" s="851"/>
      <c r="F613" s="857"/>
      <c r="G613" s="482">
        <f t="shared" si="56"/>
        <v>0</v>
      </c>
      <c r="H613" s="181">
        <f>H607</f>
        <v>0</v>
      </c>
      <c r="I613" s="181">
        <f>I607+H613</f>
        <v>0</v>
      </c>
      <c r="J613" s="181">
        <f t="shared" si="57"/>
        <v>0</v>
      </c>
      <c r="K613" s="181">
        <f t="shared" si="57"/>
        <v>0</v>
      </c>
      <c r="L613" s="181">
        <f t="shared" si="57"/>
        <v>0.61599999999999999</v>
      </c>
      <c r="M613" s="181">
        <f t="shared" si="57"/>
        <v>0.61599999999999999</v>
      </c>
      <c r="N613" s="181">
        <f t="shared" si="57"/>
        <v>0.61599999999999999</v>
      </c>
      <c r="O613" s="181">
        <f t="shared" si="57"/>
        <v>0.61599999999999999</v>
      </c>
      <c r="P613" s="181">
        <f t="shared" si="57"/>
        <v>0.61599999999999999</v>
      </c>
      <c r="Q613" s="181">
        <f t="shared" si="57"/>
        <v>0.61599999999999999</v>
      </c>
      <c r="R613" s="181">
        <f>R607</f>
        <v>1.25</v>
      </c>
    </row>
    <row r="614" spans="1:18" s="164" customFormat="1" ht="35.1" customHeight="1" thickBot="1">
      <c r="A614" s="853" t="s">
        <v>328</v>
      </c>
      <c r="B614" s="854"/>
      <c r="C614" s="854"/>
      <c r="D614" s="854"/>
      <c r="E614" s="854"/>
      <c r="F614" s="858"/>
      <c r="G614" s="482">
        <f t="shared" si="56"/>
        <v>0</v>
      </c>
      <c r="H614" s="181">
        <f>H608</f>
        <v>0</v>
      </c>
      <c r="I614" s="181">
        <f>I608+H614</f>
        <v>0</v>
      </c>
      <c r="J614" s="181">
        <f t="shared" si="57"/>
        <v>0</v>
      </c>
      <c r="K614" s="181">
        <f t="shared" si="57"/>
        <v>0</v>
      </c>
      <c r="L614" s="181">
        <f t="shared" si="57"/>
        <v>0</v>
      </c>
      <c r="M614" s="181">
        <f t="shared" si="57"/>
        <v>0</v>
      </c>
      <c r="N614" s="181">
        <f t="shared" si="57"/>
        <v>0</v>
      </c>
      <c r="O614" s="181">
        <f t="shared" si="57"/>
        <v>0</v>
      </c>
      <c r="P614" s="181">
        <f t="shared" si="57"/>
        <v>0.15</v>
      </c>
      <c r="Q614" s="181">
        <f t="shared" si="57"/>
        <v>0.15</v>
      </c>
      <c r="R614" s="181">
        <f>R608</f>
        <v>1.48</v>
      </c>
    </row>
    <row r="615" spans="1:18" s="224" customFormat="1" ht="67.5" customHeight="1" thickBot="1">
      <c r="A615" s="859" t="s">
        <v>640</v>
      </c>
      <c r="B615" s="860"/>
      <c r="C615" s="860"/>
      <c r="D615" s="860"/>
      <c r="E615" s="861"/>
      <c r="F615" s="862"/>
      <c r="G615" s="189">
        <f>SUM(G612:G613)</f>
        <v>0</v>
      </c>
      <c r="H615" s="182">
        <f>SUM(H612:H613)</f>
        <v>0</v>
      </c>
      <c r="I615" s="187">
        <f t="shared" ref="I615:Q616" si="58">SUM(I609,H615)</f>
        <v>0</v>
      </c>
      <c r="J615" s="187">
        <f t="shared" si="58"/>
        <v>0</v>
      </c>
      <c r="K615" s="187">
        <f t="shared" si="58"/>
        <v>0</v>
      </c>
      <c r="L615" s="187">
        <f t="shared" si="58"/>
        <v>0.61599999999999999</v>
      </c>
      <c r="M615" s="187">
        <f t="shared" si="58"/>
        <v>0.61599999999999999</v>
      </c>
      <c r="N615" s="187">
        <f t="shared" si="58"/>
        <v>0.61599999999999999</v>
      </c>
      <c r="O615" s="187">
        <f t="shared" si="58"/>
        <v>0.61599999999999999</v>
      </c>
      <c r="P615" s="187">
        <f t="shared" si="58"/>
        <v>0.61599999999999999</v>
      </c>
      <c r="Q615" s="188">
        <f t="shared" si="58"/>
        <v>0.61599999999999999</v>
      </c>
      <c r="R615" s="182">
        <f>SUM(R612:R613)</f>
        <v>1.25</v>
      </c>
    </row>
    <row r="616" spans="1:18" s="224" customFormat="1" ht="90" customHeight="1" thickBot="1">
      <c r="A616" s="871" t="s">
        <v>641</v>
      </c>
      <c r="B616" s="872"/>
      <c r="C616" s="872"/>
      <c r="D616" s="872"/>
      <c r="E616" s="872"/>
      <c r="F616" s="873"/>
      <c r="G616" s="189">
        <f>SUM(G612:G614)</f>
        <v>0</v>
      </c>
      <c r="H616" s="189">
        <f>SUM(H612:H614)</f>
        <v>0</v>
      </c>
      <c r="I616" s="184">
        <f t="shared" si="58"/>
        <v>0</v>
      </c>
      <c r="J616" s="184">
        <f t="shared" si="58"/>
        <v>0</v>
      </c>
      <c r="K616" s="184">
        <f t="shared" si="58"/>
        <v>0</v>
      </c>
      <c r="L616" s="184">
        <f t="shared" si="58"/>
        <v>0.61599999999999999</v>
      </c>
      <c r="M616" s="184">
        <f t="shared" si="58"/>
        <v>0.61599999999999999</v>
      </c>
      <c r="N616" s="184">
        <f t="shared" si="58"/>
        <v>0.61599999999999999</v>
      </c>
      <c r="O616" s="184">
        <f t="shared" si="58"/>
        <v>0.61599999999999999</v>
      </c>
      <c r="P616" s="184">
        <f t="shared" si="58"/>
        <v>0.76600000000000001</v>
      </c>
      <c r="Q616" s="185">
        <f t="shared" si="58"/>
        <v>0.76600000000000001</v>
      </c>
      <c r="R616" s="189">
        <f>SUM(R612:R614)</f>
        <v>2.73</v>
      </c>
    </row>
    <row r="617" spans="1:18" s="164" customFormat="1" hidden="1" thickBot="1">
      <c r="A617" s="874"/>
      <c r="B617" s="875"/>
      <c r="C617" s="875"/>
      <c r="D617" s="875"/>
      <c r="E617" s="875"/>
      <c r="F617" s="875"/>
      <c r="G617" s="875"/>
      <c r="H617" s="875"/>
      <c r="I617" s="875"/>
      <c r="J617" s="875"/>
      <c r="K617" s="875"/>
      <c r="L617" s="875"/>
      <c r="M617" s="875"/>
      <c r="N617" s="875"/>
      <c r="O617" s="875"/>
      <c r="P617" s="875"/>
      <c r="Q617" s="875"/>
      <c r="R617" s="398"/>
    </row>
    <row r="618" spans="1:18" s="164" customFormat="1" ht="40.5" hidden="1" customHeight="1" thickBot="1">
      <c r="A618" s="847" t="s">
        <v>329</v>
      </c>
      <c r="B618" s="848"/>
      <c r="C618" s="848"/>
      <c r="D618" s="848"/>
      <c r="E618" s="849"/>
      <c r="F618" s="179">
        <f>SUM(H618:Q618)</f>
        <v>2.2409999999999997</v>
      </c>
      <c r="G618" s="489">
        <f>SUM(G525,G542,G563,G580,G606)</f>
        <v>0</v>
      </c>
      <c r="H618" s="194">
        <f>SUM(H525,H542,H563,H580,H606)</f>
        <v>1.43</v>
      </c>
      <c r="I618" s="194">
        <f t="shared" ref="I618:Q618" si="59">SUM(I525,I542,I563,I580,I606)</f>
        <v>0.624</v>
      </c>
      <c r="J618" s="194">
        <f t="shared" si="59"/>
        <v>0.187</v>
      </c>
      <c r="K618" s="194">
        <f t="shared" si="59"/>
        <v>0</v>
      </c>
      <c r="L618" s="194">
        <f t="shared" si="59"/>
        <v>0</v>
      </c>
      <c r="M618" s="194">
        <f t="shared" si="59"/>
        <v>0</v>
      </c>
      <c r="N618" s="194">
        <f t="shared" si="59"/>
        <v>0</v>
      </c>
      <c r="O618" s="194">
        <f t="shared" si="59"/>
        <v>0</v>
      </c>
      <c r="P618" s="194">
        <f t="shared" si="59"/>
        <v>0</v>
      </c>
      <c r="Q618" s="372">
        <f t="shared" si="59"/>
        <v>0</v>
      </c>
      <c r="R618" s="194">
        <f>SUM(R525,R542,R563,R580,R606)</f>
        <v>7.2799999999999994</v>
      </c>
    </row>
    <row r="619" spans="1:18" s="164" customFormat="1" ht="36.75" hidden="1" customHeight="1" thickBot="1">
      <c r="A619" s="850" t="s">
        <v>330</v>
      </c>
      <c r="B619" s="851"/>
      <c r="C619" s="851"/>
      <c r="D619" s="851"/>
      <c r="E619" s="852"/>
      <c r="F619" s="179">
        <f>SUM(H619:Q619)</f>
        <v>0.61599999999999999</v>
      </c>
      <c r="G619" s="489">
        <f t="shared" ref="G619:R620" si="60">SUM(G526,G543,G564,G581,G607)</f>
        <v>0</v>
      </c>
      <c r="H619" s="194">
        <f t="shared" si="60"/>
        <v>0</v>
      </c>
      <c r="I619" s="194">
        <f t="shared" si="60"/>
        <v>0</v>
      </c>
      <c r="J619" s="194">
        <f t="shared" si="60"/>
        <v>0</v>
      </c>
      <c r="K619" s="194">
        <f t="shared" si="60"/>
        <v>0</v>
      </c>
      <c r="L619" s="194">
        <f t="shared" si="60"/>
        <v>0.61599999999999999</v>
      </c>
      <c r="M619" s="194">
        <f t="shared" si="60"/>
        <v>0</v>
      </c>
      <c r="N619" s="194">
        <f t="shared" si="60"/>
        <v>0</v>
      </c>
      <c r="O619" s="194">
        <f t="shared" si="60"/>
        <v>0</v>
      </c>
      <c r="P619" s="194">
        <f t="shared" si="60"/>
        <v>0</v>
      </c>
      <c r="Q619" s="372">
        <f t="shared" si="60"/>
        <v>0</v>
      </c>
      <c r="R619" s="194">
        <f t="shared" si="60"/>
        <v>1.25</v>
      </c>
    </row>
    <row r="620" spans="1:18" s="164" customFormat="1" ht="40.5" hidden="1" customHeight="1" thickBot="1">
      <c r="A620" s="894" t="s">
        <v>331</v>
      </c>
      <c r="B620" s="895"/>
      <c r="C620" s="895"/>
      <c r="D620" s="895"/>
      <c r="E620" s="896"/>
      <c r="F620" s="180">
        <f>SUM(H620:Q620)</f>
        <v>1.6119999999999999</v>
      </c>
      <c r="G620" s="489">
        <f t="shared" si="60"/>
        <v>0</v>
      </c>
      <c r="H620" s="194">
        <f t="shared" si="60"/>
        <v>0</v>
      </c>
      <c r="I620" s="194">
        <f t="shared" si="60"/>
        <v>0</v>
      </c>
      <c r="J620" s="194">
        <f t="shared" si="60"/>
        <v>0</v>
      </c>
      <c r="K620" s="194">
        <f t="shared" si="60"/>
        <v>0</v>
      </c>
      <c r="L620" s="194">
        <f t="shared" si="60"/>
        <v>0</v>
      </c>
      <c r="M620" s="194">
        <f t="shared" si="60"/>
        <v>0</v>
      </c>
      <c r="N620" s="194">
        <f t="shared" si="60"/>
        <v>0</v>
      </c>
      <c r="O620" s="194">
        <f t="shared" si="60"/>
        <v>1.462</v>
      </c>
      <c r="P620" s="194">
        <f t="shared" si="60"/>
        <v>0.15</v>
      </c>
      <c r="Q620" s="372">
        <f t="shared" si="60"/>
        <v>0</v>
      </c>
      <c r="R620" s="194">
        <f t="shared" si="60"/>
        <v>5.1400000000000006</v>
      </c>
    </row>
    <row r="621" spans="1:18" s="224" customFormat="1" ht="55.5" hidden="1" customHeight="1" thickBot="1">
      <c r="A621" s="859" t="s">
        <v>642</v>
      </c>
      <c r="B621" s="860"/>
      <c r="C621" s="860"/>
      <c r="D621" s="860"/>
      <c r="E621" s="862"/>
      <c r="F621" s="182">
        <f>SUM(F618:F619)</f>
        <v>2.8569999999999998</v>
      </c>
      <c r="G621" s="197">
        <f>SUM(G618:G619)</f>
        <v>0</v>
      </c>
      <c r="H621" s="195">
        <f>SUM(H618:H619)</f>
        <v>1.43</v>
      </c>
      <c r="I621" s="195">
        <f>SUM(I618:I619)</f>
        <v>0.624</v>
      </c>
      <c r="J621" s="195">
        <f>SUM(J618:J619)</f>
        <v>0.187</v>
      </c>
      <c r="K621" s="195">
        <f t="shared" ref="K621:Q621" si="61">SUM(K618:K619)</f>
        <v>0</v>
      </c>
      <c r="L621" s="195">
        <f t="shared" si="61"/>
        <v>0.61599999999999999</v>
      </c>
      <c r="M621" s="195">
        <f t="shared" si="61"/>
        <v>0</v>
      </c>
      <c r="N621" s="195">
        <f t="shared" si="61"/>
        <v>0</v>
      </c>
      <c r="O621" s="195">
        <f t="shared" si="61"/>
        <v>0</v>
      </c>
      <c r="P621" s="195">
        <f t="shared" si="61"/>
        <v>0</v>
      </c>
      <c r="Q621" s="196">
        <f t="shared" si="61"/>
        <v>0</v>
      </c>
      <c r="R621" s="195">
        <f>SUM(R618:R619)</f>
        <v>8.5299999999999994</v>
      </c>
    </row>
    <row r="622" spans="1:18" s="224" customFormat="1" ht="60.75" hidden="1" customHeight="1" thickBot="1">
      <c r="A622" s="866" t="s">
        <v>643</v>
      </c>
      <c r="B622" s="867"/>
      <c r="C622" s="867"/>
      <c r="D622" s="867"/>
      <c r="E622" s="868"/>
      <c r="F622" s="189">
        <f>SUM(F618:F620)</f>
        <v>4.4689999999999994</v>
      </c>
      <c r="G622" s="197">
        <f t="shared" ref="G622:R622" si="62">SUM(G618:G620)</f>
        <v>0</v>
      </c>
      <c r="H622" s="197">
        <f t="shared" si="62"/>
        <v>1.43</v>
      </c>
      <c r="I622" s="197">
        <f t="shared" si="62"/>
        <v>0.624</v>
      </c>
      <c r="J622" s="197">
        <f t="shared" si="62"/>
        <v>0.187</v>
      </c>
      <c r="K622" s="197">
        <f t="shared" si="62"/>
        <v>0</v>
      </c>
      <c r="L622" s="197">
        <f t="shared" si="62"/>
        <v>0.61599999999999999</v>
      </c>
      <c r="M622" s="197">
        <f t="shared" si="62"/>
        <v>0</v>
      </c>
      <c r="N622" s="197">
        <f t="shared" si="62"/>
        <v>0</v>
      </c>
      <c r="O622" s="197">
        <f t="shared" si="62"/>
        <v>1.462</v>
      </c>
      <c r="P622" s="197">
        <f t="shared" si="62"/>
        <v>0.15</v>
      </c>
      <c r="Q622" s="198">
        <f t="shared" si="62"/>
        <v>0</v>
      </c>
      <c r="R622" s="455">
        <f t="shared" si="62"/>
        <v>13.67</v>
      </c>
    </row>
    <row r="623" spans="1:18" s="164" customFormat="1" ht="35.1" customHeight="1" thickBot="1">
      <c r="A623" s="874"/>
      <c r="B623" s="875"/>
      <c r="C623" s="875"/>
      <c r="D623" s="875"/>
      <c r="E623" s="875"/>
      <c r="F623" s="875"/>
      <c r="G623" s="875"/>
      <c r="H623" s="875"/>
      <c r="I623" s="875"/>
      <c r="J623" s="875"/>
      <c r="K623" s="875"/>
      <c r="L623" s="875"/>
      <c r="M623" s="875"/>
      <c r="N623" s="875"/>
      <c r="O623" s="875"/>
      <c r="P623" s="875"/>
      <c r="Q623" s="875"/>
      <c r="R623" s="454"/>
    </row>
    <row r="624" spans="1:18" s="164" customFormat="1" ht="42" customHeight="1" thickBot="1">
      <c r="A624" s="847" t="s">
        <v>332</v>
      </c>
      <c r="B624" s="848"/>
      <c r="C624" s="848"/>
      <c r="D624" s="848"/>
      <c r="E624" s="848"/>
      <c r="F624" s="856"/>
      <c r="G624" s="490">
        <f t="shared" ref="G624:G626" si="63">G618</f>
        <v>0</v>
      </c>
      <c r="H624" s="199">
        <f>H618</f>
        <v>1.43</v>
      </c>
      <c r="I624" s="199">
        <f t="shared" ref="I624:Q628" si="64">SUM(I618,H624)</f>
        <v>2.0539999999999998</v>
      </c>
      <c r="J624" s="199">
        <f t="shared" si="64"/>
        <v>2.2409999999999997</v>
      </c>
      <c r="K624" s="199">
        <f t="shared" si="64"/>
        <v>2.2409999999999997</v>
      </c>
      <c r="L624" s="199">
        <f t="shared" si="64"/>
        <v>2.2409999999999997</v>
      </c>
      <c r="M624" s="199">
        <f t="shared" si="64"/>
        <v>2.2409999999999997</v>
      </c>
      <c r="N624" s="199">
        <f t="shared" si="64"/>
        <v>2.2409999999999997</v>
      </c>
      <c r="O624" s="199">
        <f t="shared" si="64"/>
        <v>2.2409999999999997</v>
      </c>
      <c r="P624" s="199">
        <f t="shared" si="64"/>
        <v>2.2409999999999997</v>
      </c>
      <c r="Q624" s="200">
        <f t="shared" si="64"/>
        <v>2.2409999999999997</v>
      </c>
      <c r="R624" s="199">
        <f>R618</f>
        <v>7.2799999999999994</v>
      </c>
    </row>
    <row r="625" spans="1:18" s="164" customFormat="1" ht="36.75" customHeight="1" thickBot="1">
      <c r="A625" s="850" t="s">
        <v>333</v>
      </c>
      <c r="B625" s="851"/>
      <c r="C625" s="851"/>
      <c r="D625" s="851"/>
      <c r="E625" s="851"/>
      <c r="F625" s="857"/>
      <c r="G625" s="490">
        <f t="shared" si="63"/>
        <v>0</v>
      </c>
      <c r="H625" s="199">
        <f>H619</f>
        <v>0</v>
      </c>
      <c r="I625" s="199">
        <f t="shared" si="64"/>
        <v>0</v>
      </c>
      <c r="J625" s="199">
        <f t="shared" si="64"/>
        <v>0</v>
      </c>
      <c r="K625" s="199">
        <f t="shared" si="64"/>
        <v>0</v>
      </c>
      <c r="L625" s="199">
        <f t="shared" si="64"/>
        <v>0.61599999999999999</v>
      </c>
      <c r="M625" s="199">
        <f t="shared" si="64"/>
        <v>0.61599999999999999</v>
      </c>
      <c r="N625" s="199">
        <f t="shared" si="64"/>
        <v>0.61599999999999999</v>
      </c>
      <c r="O625" s="199">
        <f t="shared" si="64"/>
        <v>0.61599999999999999</v>
      </c>
      <c r="P625" s="199">
        <f t="shared" si="64"/>
        <v>0.61599999999999999</v>
      </c>
      <c r="Q625" s="200">
        <f t="shared" si="64"/>
        <v>0.61599999999999999</v>
      </c>
      <c r="R625" s="199">
        <f>R619</f>
        <v>1.25</v>
      </c>
    </row>
    <row r="626" spans="1:18" s="164" customFormat="1" ht="42" customHeight="1" thickBot="1">
      <c r="A626" s="853" t="s">
        <v>334</v>
      </c>
      <c r="B626" s="854"/>
      <c r="C626" s="854"/>
      <c r="D626" s="854"/>
      <c r="E626" s="854"/>
      <c r="F626" s="858"/>
      <c r="G626" s="490">
        <f t="shared" si="63"/>
        <v>0</v>
      </c>
      <c r="H626" s="199">
        <f>H620</f>
        <v>0</v>
      </c>
      <c r="I626" s="199">
        <f t="shared" si="64"/>
        <v>0</v>
      </c>
      <c r="J626" s="199">
        <f t="shared" si="64"/>
        <v>0</v>
      </c>
      <c r="K626" s="199">
        <f t="shared" si="64"/>
        <v>0</v>
      </c>
      <c r="L626" s="199">
        <f t="shared" si="64"/>
        <v>0</v>
      </c>
      <c r="M626" s="199">
        <f t="shared" si="64"/>
        <v>0</v>
      </c>
      <c r="N626" s="199">
        <f t="shared" si="64"/>
        <v>0</v>
      </c>
      <c r="O626" s="199">
        <f t="shared" si="64"/>
        <v>1.462</v>
      </c>
      <c r="P626" s="199">
        <f t="shared" si="64"/>
        <v>1.6119999999999999</v>
      </c>
      <c r="Q626" s="200">
        <f t="shared" si="64"/>
        <v>1.6119999999999999</v>
      </c>
      <c r="R626" s="199">
        <f>R620</f>
        <v>5.1400000000000006</v>
      </c>
    </row>
    <row r="627" spans="1:18" s="224" customFormat="1" ht="43.5" customHeight="1" thickBot="1">
      <c r="A627" s="859" t="s">
        <v>644</v>
      </c>
      <c r="B627" s="860"/>
      <c r="C627" s="860"/>
      <c r="D627" s="860"/>
      <c r="E627" s="861"/>
      <c r="F627" s="862"/>
      <c r="G627" s="197">
        <f>SUM(G624:G625)</f>
        <v>0</v>
      </c>
      <c r="H627" s="195">
        <f>SUM(H624:H625)</f>
        <v>1.43</v>
      </c>
      <c r="I627" s="201">
        <f t="shared" si="64"/>
        <v>2.0539999999999998</v>
      </c>
      <c r="J627" s="201">
        <f t="shared" si="64"/>
        <v>2.2409999999999997</v>
      </c>
      <c r="K627" s="201">
        <f t="shared" si="64"/>
        <v>2.2409999999999997</v>
      </c>
      <c r="L627" s="201">
        <f t="shared" si="64"/>
        <v>2.8569999999999998</v>
      </c>
      <c r="M627" s="201">
        <f t="shared" si="64"/>
        <v>2.8569999999999998</v>
      </c>
      <c r="N627" s="201">
        <f t="shared" si="64"/>
        <v>2.8569999999999998</v>
      </c>
      <c r="O627" s="201">
        <f t="shared" si="64"/>
        <v>2.8569999999999998</v>
      </c>
      <c r="P627" s="201">
        <f t="shared" si="64"/>
        <v>2.8569999999999998</v>
      </c>
      <c r="Q627" s="202">
        <f t="shared" si="64"/>
        <v>2.8569999999999998</v>
      </c>
      <c r="R627" s="195">
        <f>SUM(R624:R625)</f>
        <v>8.5299999999999994</v>
      </c>
    </row>
    <row r="628" spans="1:18" s="224" customFormat="1" ht="54" customHeight="1" thickBot="1">
      <c r="A628" s="871" t="s">
        <v>645</v>
      </c>
      <c r="B628" s="872"/>
      <c r="C628" s="872"/>
      <c r="D628" s="872"/>
      <c r="E628" s="872"/>
      <c r="F628" s="873"/>
      <c r="G628" s="197">
        <f>SUM(G624:G626)</f>
        <v>0</v>
      </c>
      <c r="H628" s="197">
        <f>SUM(H624:H626)</f>
        <v>1.43</v>
      </c>
      <c r="I628" s="197">
        <f t="shared" si="64"/>
        <v>2.0539999999999998</v>
      </c>
      <c r="J628" s="197">
        <f t="shared" si="64"/>
        <v>2.2409999999999997</v>
      </c>
      <c r="K628" s="197">
        <f t="shared" si="64"/>
        <v>2.2409999999999997</v>
      </c>
      <c r="L628" s="197">
        <f t="shared" si="64"/>
        <v>2.8569999999999998</v>
      </c>
      <c r="M628" s="197">
        <f t="shared" si="64"/>
        <v>2.8569999999999998</v>
      </c>
      <c r="N628" s="197">
        <f t="shared" si="64"/>
        <v>2.8569999999999998</v>
      </c>
      <c r="O628" s="197">
        <f t="shared" si="64"/>
        <v>4.319</v>
      </c>
      <c r="P628" s="197">
        <f t="shared" si="64"/>
        <v>4.4690000000000003</v>
      </c>
      <c r="Q628" s="197">
        <f t="shared" si="64"/>
        <v>4.4690000000000003</v>
      </c>
      <c r="R628" s="197">
        <f>SUM(R624:R626)</f>
        <v>13.67</v>
      </c>
    </row>
    <row r="629" spans="1:18" ht="35.1" customHeight="1" thickBot="1">
      <c r="A629" s="897"/>
      <c r="B629" s="898"/>
      <c r="C629" s="898"/>
      <c r="D629" s="898"/>
      <c r="E629" s="898"/>
      <c r="F629" s="898"/>
      <c r="G629" s="898"/>
      <c r="H629" s="898"/>
      <c r="I629" s="898"/>
      <c r="J629" s="898"/>
      <c r="K629" s="898"/>
      <c r="L629" s="898"/>
      <c r="M629" s="898"/>
      <c r="N629" s="898"/>
      <c r="O629" s="898"/>
      <c r="P629" s="898"/>
      <c r="Q629" s="898"/>
      <c r="R629" s="389"/>
    </row>
    <row r="630" spans="1:18" ht="35.1" customHeight="1" thickBot="1">
      <c r="A630" s="722" t="s">
        <v>335</v>
      </c>
      <c r="B630" s="723"/>
      <c r="C630" s="723"/>
      <c r="D630" s="723"/>
      <c r="E630" s="723"/>
      <c r="F630" s="723"/>
      <c r="G630" s="723"/>
      <c r="H630" s="723"/>
      <c r="I630" s="723"/>
      <c r="J630" s="723"/>
      <c r="K630" s="723"/>
      <c r="L630" s="723"/>
      <c r="M630" s="723"/>
      <c r="N630" s="723"/>
      <c r="O630" s="723"/>
      <c r="P630" s="723"/>
      <c r="Q630" s="723"/>
      <c r="R630" s="389"/>
    </row>
    <row r="631" spans="1:18" ht="35.1" customHeight="1">
      <c r="A631" s="751">
        <v>97</v>
      </c>
      <c r="B631" s="523" t="s">
        <v>336</v>
      </c>
      <c r="C631" s="754" t="s">
        <v>337</v>
      </c>
      <c r="D631" s="212"/>
      <c r="E631" s="751" t="s">
        <v>451</v>
      </c>
      <c r="F631" s="46" t="s">
        <v>18</v>
      </c>
      <c r="G631" s="456"/>
      <c r="H631" s="39"/>
      <c r="I631" s="209"/>
      <c r="J631" s="209"/>
      <c r="K631" s="209"/>
      <c r="L631" s="209"/>
      <c r="M631" s="209"/>
      <c r="N631" s="209"/>
      <c r="O631" s="209"/>
      <c r="P631" s="209"/>
      <c r="Q631" s="362"/>
      <c r="R631" s="394"/>
    </row>
    <row r="632" spans="1:18" ht="44.25" customHeight="1">
      <c r="A632" s="752"/>
      <c r="B632" s="524" t="s">
        <v>338</v>
      </c>
      <c r="C632" s="761"/>
      <c r="D632" s="11"/>
      <c r="E632" s="752"/>
      <c r="F632" s="450" t="s">
        <v>19</v>
      </c>
      <c r="G632" s="468">
        <f>R632*J5</f>
        <v>0</v>
      </c>
      <c r="H632" s="13"/>
      <c r="I632" s="10"/>
      <c r="J632" s="10"/>
      <c r="K632" s="10"/>
      <c r="L632" s="301">
        <v>0</v>
      </c>
      <c r="M632" s="10"/>
      <c r="N632" s="10"/>
      <c r="O632" s="10"/>
      <c r="P632" s="10"/>
      <c r="Q632" s="17"/>
      <c r="R632" s="392">
        <v>6</v>
      </c>
    </row>
    <row r="633" spans="1:18" s="61" customFormat="1" ht="42" customHeight="1" thickBot="1">
      <c r="A633" s="752"/>
      <c r="B633" s="524" t="s">
        <v>339</v>
      </c>
      <c r="C633" s="761"/>
      <c r="D633" s="8"/>
      <c r="E633" s="752"/>
      <c r="F633" s="50" t="s">
        <v>20</v>
      </c>
      <c r="G633" s="497">
        <f>R633*J5</f>
        <v>0</v>
      </c>
      <c r="H633" s="44"/>
      <c r="I633" s="42"/>
      <c r="J633" s="42"/>
      <c r="K633" s="42"/>
      <c r="L633" s="42"/>
      <c r="M633" s="42"/>
      <c r="N633" s="42"/>
      <c r="O633" s="42"/>
      <c r="P633" s="42">
        <v>0</v>
      </c>
      <c r="Q633" s="361"/>
      <c r="R633" s="393">
        <v>8.5</v>
      </c>
    </row>
    <row r="634" spans="1:18" ht="35.1" customHeight="1">
      <c r="A634" s="752"/>
      <c r="B634" s="532" t="s">
        <v>340</v>
      </c>
      <c r="C634" s="761"/>
      <c r="D634" s="742" t="s">
        <v>653</v>
      </c>
      <c r="E634" s="752"/>
      <c r="F634" s="900"/>
      <c r="G634" s="442"/>
      <c r="H634" s="766"/>
      <c r="I634" s="766"/>
      <c r="J634" s="766"/>
      <c r="K634" s="766"/>
      <c r="L634" s="766"/>
      <c r="M634" s="766"/>
      <c r="N634" s="766"/>
      <c r="O634" s="766"/>
      <c r="P634" s="766"/>
      <c r="Q634" s="766"/>
      <c r="R634" s="547"/>
    </row>
    <row r="635" spans="1:18" ht="35.1" customHeight="1">
      <c r="A635" s="752"/>
      <c r="B635" s="524" t="s">
        <v>341</v>
      </c>
      <c r="C635" s="761"/>
      <c r="D635" s="899"/>
      <c r="E635" s="752"/>
      <c r="F635" s="900"/>
      <c r="G635" s="442"/>
      <c r="H635" s="766"/>
      <c r="I635" s="766"/>
      <c r="J635" s="766"/>
      <c r="K635" s="766"/>
      <c r="L635" s="766"/>
      <c r="M635" s="766"/>
      <c r="N635" s="766"/>
      <c r="O635" s="766"/>
      <c r="P635" s="766"/>
      <c r="Q635" s="766"/>
      <c r="R635" s="547"/>
    </row>
    <row r="636" spans="1:18" ht="35.1" customHeight="1">
      <c r="A636" s="752"/>
      <c r="B636" s="524" t="s">
        <v>342</v>
      </c>
      <c r="C636" s="761"/>
      <c r="D636" s="524"/>
      <c r="E636" s="752"/>
      <c r="F636" s="900"/>
      <c r="G636" s="442"/>
      <c r="H636" s="766"/>
      <c r="I636" s="766"/>
      <c r="J636" s="766"/>
      <c r="K636" s="766"/>
      <c r="L636" s="766"/>
      <c r="M636" s="766"/>
      <c r="N636" s="766"/>
      <c r="O636" s="766"/>
      <c r="P636" s="766"/>
      <c r="Q636" s="766"/>
      <c r="R636" s="547"/>
    </row>
    <row r="637" spans="1:18" ht="35.1" customHeight="1">
      <c r="A637" s="752"/>
      <c r="B637" s="524" t="s">
        <v>343</v>
      </c>
      <c r="C637" s="761"/>
      <c r="D637" s="762" t="s">
        <v>654</v>
      </c>
      <c r="E637" s="752"/>
      <c r="F637" s="900"/>
      <c r="G637" s="442"/>
      <c r="H637" s="766"/>
      <c r="I637" s="766"/>
      <c r="J637" s="766"/>
      <c r="K637" s="766"/>
      <c r="L637" s="766"/>
      <c r="M637" s="766"/>
      <c r="N637" s="766"/>
      <c r="O637" s="766"/>
      <c r="P637" s="766"/>
      <c r="Q637" s="766"/>
      <c r="R637" s="547"/>
    </row>
    <row r="638" spans="1:18" ht="35.1" customHeight="1">
      <c r="A638" s="752"/>
      <c r="B638" s="524" t="s">
        <v>344</v>
      </c>
      <c r="C638" s="761"/>
      <c r="D638" s="899"/>
      <c r="E638" s="752"/>
      <c r="F638" s="900"/>
      <c r="G638" s="442"/>
      <c r="H638" s="766"/>
      <c r="I638" s="766"/>
      <c r="J638" s="766"/>
      <c r="K638" s="766"/>
      <c r="L638" s="766"/>
      <c r="M638" s="766"/>
      <c r="N638" s="766"/>
      <c r="O638" s="766"/>
      <c r="P638" s="766"/>
      <c r="Q638" s="766"/>
      <c r="R638" s="547"/>
    </row>
    <row r="639" spans="1:18" ht="35.1" customHeight="1">
      <c r="A639" s="752"/>
      <c r="B639" s="524" t="s">
        <v>345</v>
      </c>
      <c r="C639" s="761"/>
      <c r="D639" s="524"/>
      <c r="E639" s="752"/>
      <c r="F639" s="900"/>
      <c r="G639" s="442"/>
      <c r="H639" s="766"/>
      <c r="I639" s="766"/>
      <c r="J639" s="766"/>
      <c r="K639" s="766"/>
      <c r="L639" s="766"/>
      <c r="M639" s="766"/>
      <c r="N639" s="766"/>
      <c r="O639" s="766"/>
      <c r="P639" s="766"/>
      <c r="Q639" s="766"/>
      <c r="R639" s="547"/>
    </row>
    <row r="640" spans="1:18" ht="35.1" customHeight="1" thickBot="1">
      <c r="A640" s="753"/>
      <c r="B640" s="545" t="s">
        <v>346</v>
      </c>
      <c r="C640" s="890"/>
      <c r="D640" s="66"/>
      <c r="E640" s="753"/>
      <c r="F640" s="901"/>
      <c r="G640" s="451"/>
      <c r="H640" s="767"/>
      <c r="I640" s="767"/>
      <c r="J640" s="767"/>
      <c r="K640" s="767"/>
      <c r="L640" s="767"/>
      <c r="M640" s="767"/>
      <c r="N640" s="767"/>
      <c r="O640" s="767"/>
      <c r="P640" s="767"/>
      <c r="Q640" s="767"/>
      <c r="R640" s="514"/>
    </row>
    <row r="641" spans="1:18" ht="35.1" customHeight="1">
      <c r="A641" s="751">
        <v>98</v>
      </c>
      <c r="B641" s="523" t="s">
        <v>336</v>
      </c>
      <c r="C641" s="754" t="s">
        <v>347</v>
      </c>
      <c r="D641" s="523"/>
      <c r="E641" s="751" t="s">
        <v>451</v>
      </c>
      <c r="F641" s="46" t="s">
        <v>18</v>
      </c>
      <c r="G641" s="456"/>
      <c r="H641" s="39"/>
      <c r="I641" s="209"/>
      <c r="J641" s="209"/>
      <c r="K641" s="209"/>
      <c r="L641" s="209"/>
      <c r="M641" s="209"/>
      <c r="N641" s="209"/>
      <c r="O641" s="209"/>
      <c r="P641" s="209"/>
      <c r="Q641" s="362"/>
      <c r="R641" s="394"/>
    </row>
    <row r="642" spans="1:18" ht="35.1" customHeight="1">
      <c r="A642" s="752"/>
      <c r="B642" s="524" t="s">
        <v>348</v>
      </c>
      <c r="C642" s="774"/>
      <c r="D642" s="213"/>
      <c r="E642" s="752"/>
      <c r="F642" s="450" t="s">
        <v>19</v>
      </c>
      <c r="G642" s="468">
        <f>R642*J5</f>
        <v>0</v>
      </c>
      <c r="H642" s="45"/>
      <c r="I642" s="210"/>
      <c r="J642" s="210"/>
      <c r="K642" s="210"/>
      <c r="L642" s="301">
        <v>0</v>
      </c>
      <c r="M642" s="210"/>
      <c r="N642" s="210"/>
      <c r="O642" s="210"/>
      <c r="P642" s="210"/>
      <c r="Q642" s="363"/>
      <c r="R642" s="395">
        <v>6</v>
      </c>
    </row>
    <row r="643" spans="1:18" ht="35.1" customHeight="1" thickBot="1">
      <c r="A643" s="752"/>
      <c r="B643" s="524" t="s">
        <v>349</v>
      </c>
      <c r="C643" s="774"/>
      <c r="D643" s="8"/>
      <c r="E643" s="752"/>
      <c r="F643" s="50" t="s">
        <v>20</v>
      </c>
      <c r="G643" s="497">
        <f>R643*J5</f>
        <v>0</v>
      </c>
      <c r="H643" s="44"/>
      <c r="I643" s="42"/>
      <c r="J643" s="42"/>
      <c r="K643" s="42"/>
      <c r="L643" s="42"/>
      <c r="M643" s="42"/>
      <c r="N643" s="42"/>
      <c r="O643" s="42"/>
      <c r="P643" s="42">
        <v>0</v>
      </c>
      <c r="Q643" s="361"/>
      <c r="R643" s="393">
        <v>9.1</v>
      </c>
    </row>
    <row r="644" spans="1:18" ht="35.1" customHeight="1">
      <c r="A644" s="752"/>
      <c r="B644" s="532" t="s">
        <v>350</v>
      </c>
      <c r="C644" s="774"/>
      <c r="D644" s="917" t="s">
        <v>470</v>
      </c>
      <c r="E644" s="752"/>
      <c r="F644" s="900"/>
      <c r="G644" s="442"/>
      <c r="H644" s="766"/>
      <c r="I644" s="766"/>
      <c r="J644" s="766"/>
      <c r="K644" s="766"/>
      <c r="L644" s="766"/>
      <c r="M644" s="766"/>
      <c r="N644" s="766"/>
      <c r="O644" s="766"/>
      <c r="P644" s="766"/>
      <c r="Q644" s="766"/>
      <c r="R644" s="547"/>
    </row>
    <row r="645" spans="1:18" ht="64.5" customHeight="1">
      <c r="A645" s="752"/>
      <c r="B645" s="524" t="s">
        <v>351</v>
      </c>
      <c r="C645" s="774"/>
      <c r="D645" s="918"/>
      <c r="E645" s="752"/>
      <c r="F645" s="900"/>
      <c r="G645" s="442"/>
      <c r="H645" s="766"/>
      <c r="I645" s="766"/>
      <c r="J645" s="766"/>
      <c r="K645" s="766"/>
      <c r="L645" s="766"/>
      <c r="M645" s="766"/>
      <c r="N645" s="766"/>
      <c r="O645" s="766"/>
      <c r="P645" s="766"/>
      <c r="Q645" s="766"/>
      <c r="R645" s="547"/>
    </row>
    <row r="646" spans="1:18" ht="35.1" customHeight="1">
      <c r="A646" s="752"/>
      <c r="B646" s="524" t="s">
        <v>343</v>
      </c>
      <c r="C646" s="774"/>
      <c r="D646" s="918"/>
      <c r="E646" s="752"/>
      <c r="F646" s="900"/>
      <c r="G646" s="442"/>
      <c r="H646" s="766"/>
      <c r="I646" s="766"/>
      <c r="J646" s="766"/>
      <c r="K646" s="766"/>
      <c r="L646" s="766"/>
      <c r="M646" s="766"/>
      <c r="N646" s="766"/>
      <c r="O646" s="766"/>
      <c r="P646" s="766"/>
      <c r="Q646" s="766"/>
      <c r="R646" s="547"/>
    </row>
    <row r="647" spans="1:18" ht="35.1" customHeight="1">
      <c r="A647" s="752"/>
      <c r="B647" s="524" t="s">
        <v>344</v>
      </c>
      <c r="C647" s="774"/>
      <c r="D647" s="918"/>
      <c r="E647" s="752"/>
      <c r="F647" s="900"/>
      <c r="G647" s="442"/>
      <c r="H647" s="766"/>
      <c r="I647" s="766"/>
      <c r="J647" s="766"/>
      <c r="K647" s="766"/>
      <c r="L647" s="766"/>
      <c r="M647" s="766"/>
      <c r="N647" s="766"/>
      <c r="O647" s="766"/>
      <c r="P647" s="766"/>
      <c r="Q647" s="766"/>
      <c r="R647" s="547"/>
    </row>
    <row r="648" spans="1:18" ht="35.1" customHeight="1">
      <c r="A648" s="752"/>
      <c r="B648" s="524" t="s">
        <v>345</v>
      </c>
      <c r="C648" s="774"/>
      <c r="D648" s="918"/>
      <c r="E648" s="752"/>
      <c r="F648" s="900"/>
      <c r="G648" s="442"/>
      <c r="H648" s="766"/>
      <c r="I648" s="766"/>
      <c r="J648" s="766"/>
      <c r="K648" s="766"/>
      <c r="L648" s="766"/>
      <c r="M648" s="766"/>
      <c r="N648" s="766"/>
      <c r="O648" s="766"/>
      <c r="P648" s="766"/>
      <c r="Q648" s="766"/>
      <c r="R648" s="547"/>
    </row>
    <row r="649" spans="1:18" ht="35.1" customHeight="1" thickBot="1">
      <c r="A649" s="753"/>
      <c r="B649" s="545" t="s">
        <v>352</v>
      </c>
      <c r="C649" s="775"/>
      <c r="D649" s="919"/>
      <c r="E649" s="753"/>
      <c r="F649" s="912"/>
      <c r="G649" s="451"/>
      <c r="H649" s="767"/>
      <c r="I649" s="767"/>
      <c r="J649" s="767"/>
      <c r="K649" s="767"/>
      <c r="L649" s="767"/>
      <c r="M649" s="767"/>
      <c r="N649" s="767"/>
      <c r="O649" s="767"/>
      <c r="P649" s="767"/>
      <c r="Q649" s="767"/>
      <c r="R649" s="525"/>
    </row>
    <row r="650" spans="1:18" ht="35.1" hidden="1" customHeight="1" thickBot="1">
      <c r="A650" s="716" t="s">
        <v>353</v>
      </c>
      <c r="B650" s="717"/>
      <c r="C650" s="717"/>
      <c r="D650" s="717"/>
      <c r="E650" s="843"/>
      <c r="F650" s="205">
        <f>SUM(H650:Q650)</f>
        <v>0</v>
      </c>
      <c r="G650" s="413">
        <f t="shared" ref="G650:Q652" si="65">G631+G641</f>
        <v>0</v>
      </c>
      <c r="H650" s="205">
        <f t="shared" si="65"/>
        <v>0</v>
      </c>
      <c r="I650" s="205">
        <f t="shared" si="65"/>
        <v>0</v>
      </c>
      <c r="J650" s="205">
        <f t="shared" si="65"/>
        <v>0</v>
      </c>
      <c r="K650" s="205">
        <f t="shared" si="65"/>
        <v>0</v>
      </c>
      <c r="L650" s="205">
        <f t="shared" si="65"/>
        <v>0</v>
      </c>
      <c r="M650" s="205">
        <f t="shared" si="65"/>
        <v>0</v>
      </c>
      <c r="N650" s="205">
        <f t="shared" si="65"/>
        <v>0</v>
      </c>
      <c r="O650" s="205">
        <f t="shared" si="65"/>
        <v>0</v>
      </c>
      <c r="P650" s="205">
        <f t="shared" si="65"/>
        <v>0</v>
      </c>
      <c r="Q650" s="46">
        <f t="shared" si="65"/>
        <v>0</v>
      </c>
      <c r="R650" s="205">
        <f>R631+R641</f>
        <v>0</v>
      </c>
    </row>
    <row r="651" spans="1:18" ht="35.1" hidden="1" customHeight="1" thickBot="1">
      <c r="A651" s="731" t="s">
        <v>354</v>
      </c>
      <c r="B651" s="732"/>
      <c r="C651" s="732"/>
      <c r="D651" s="732"/>
      <c r="E651" s="820"/>
      <c r="F651" s="205">
        <f>SUM(H651:Q651)</f>
        <v>0</v>
      </c>
      <c r="G651" s="413">
        <f t="shared" si="65"/>
        <v>0</v>
      </c>
      <c r="H651" s="205">
        <f t="shared" si="65"/>
        <v>0</v>
      </c>
      <c r="I651" s="205">
        <f t="shared" si="65"/>
        <v>0</v>
      </c>
      <c r="J651" s="205">
        <f t="shared" si="65"/>
        <v>0</v>
      </c>
      <c r="K651" s="205">
        <f t="shared" si="65"/>
        <v>0</v>
      </c>
      <c r="L651" s="205">
        <f t="shared" si="65"/>
        <v>0</v>
      </c>
      <c r="M651" s="205">
        <f t="shared" si="65"/>
        <v>0</v>
      </c>
      <c r="N651" s="205">
        <f t="shared" si="65"/>
        <v>0</v>
      </c>
      <c r="O651" s="205">
        <f t="shared" si="65"/>
        <v>0</v>
      </c>
      <c r="P651" s="205">
        <f t="shared" si="65"/>
        <v>0</v>
      </c>
      <c r="Q651" s="46">
        <f t="shared" si="65"/>
        <v>0</v>
      </c>
      <c r="R651" s="205">
        <f>R632+R642</f>
        <v>12</v>
      </c>
    </row>
    <row r="652" spans="1:18" ht="35.1" hidden="1" customHeight="1" thickBot="1">
      <c r="A652" s="728" t="s">
        <v>355</v>
      </c>
      <c r="B652" s="729"/>
      <c r="C652" s="729"/>
      <c r="D652" s="729"/>
      <c r="E652" s="821"/>
      <c r="F652" s="205">
        <f>SUM(H652:Q652)</f>
        <v>0</v>
      </c>
      <c r="G652" s="413">
        <f t="shared" si="65"/>
        <v>0</v>
      </c>
      <c r="H652" s="205">
        <f t="shared" si="65"/>
        <v>0</v>
      </c>
      <c r="I652" s="205">
        <f t="shared" si="65"/>
        <v>0</v>
      </c>
      <c r="J652" s="205">
        <f t="shared" si="65"/>
        <v>0</v>
      </c>
      <c r="K652" s="205">
        <f t="shared" si="65"/>
        <v>0</v>
      </c>
      <c r="L652" s="205">
        <f t="shared" si="65"/>
        <v>0</v>
      </c>
      <c r="M652" s="205">
        <f t="shared" si="65"/>
        <v>0</v>
      </c>
      <c r="N652" s="205">
        <f t="shared" si="65"/>
        <v>0</v>
      </c>
      <c r="O652" s="205">
        <f t="shared" si="65"/>
        <v>0</v>
      </c>
      <c r="P652" s="205">
        <f t="shared" si="65"/>
        <v>0</v>
      </c>
      <c r="Q652" s="46">
        <f t="shared" si="65"/>
        <v>0</v>
      </c>
      <c r="R652" s="205">
        <f>R633+R643</f>
        <v>17.600000000000001</v>
      </c>
    </row>
    <row r="653" spans="1:18" ht="35.1" hidden="1" customHeight="1" thickBot="1">
      <c r="A653" s="719" t="s">
        <v>498</v>
      </c>
      <c r="B653" s="720"/>
      <c r="C653" s="720"/>
      <c r="D653" s="720"/>
      <c r="E653" s="781"/>
      <c r="F653" s="15">
        <f>F650+F651</f>
        <v>0</v>
      </c>
      <c r="G653" s="29">
        <f>G650+G651</f>
        <v>0</v>
      </c>
      <c r="H653" s="15">
        <f>H650+H651</f>
        <v>0</v>
      </c>
      <c r="I653" s="15">
        <f t="shared" ref="I653:Q653" si="66">I650+I651</f>
        <v>0</v>
      </c>
      <c r="J653" s="15">
        <f t="shared" si="66"/>
        <v>0</v>
      </c>
      <c r="K653" s="15">
        <f t="shared" si="66"/>
        <v>0</v>
      </c>
      <c r="L653" s="15">
        <f t="shared" si="66"/>
        <v>0</v>
      </c>
      <c r="M653" s="15">
        <f t="shared" si="66"/>
        <v>0</v>
      </c>
      <c r="N653" s="15">
        <f t="shared" si="66"/>
        <v>0</v>
      </c>
      <c r="O653" s="15">
        <f t="shared" si="66"/>
        <v>0</v>
      </c>
      <c r="P653" s="15">
        <f t="shared" si="66"/>
        <v>0</v>
      </c>
      <c r="Q653" s="357">
        <f t="shared" si="66"/>
        <v>0</v>
      </c>
      <c r="R653" s="15">
        <f>R650+R651</f>
        <v>12</v>
      </c>
    </row>
    <row r="654" spans="1:18" ht="72" hidden="1" customHeight="1" thickBot="1">
      <c r="A654" s="920" t="s">
        <v>499</v>
      </c>
      <c r="B654" s="921"/>
      <c r="C654" s="921"/>
      <c r="D654" s="921"/>
      <c r="E654" s="922"/>
      <c r="F654" s="5">
        <f>F650+F651+F652</f>
        <v>0</v>
      </c>
      <c r="G654" s="423">
        <f>G650+G651+G652</f>
        <v>0</v>
      </c>
      <c r="H654" s="5">
        <f>H650+H651+H652</f>
        <v>0</v>
      </c>
      <c r="I654" s="5">
        <f t="shared" ref="I654:Q654" si="67">I650+I651+I652</f>
        <v>0</v>
      </c>
      <c r="J654" s="5">
        <f t="shared" si="67"/>
        <v>0</v>
      </c>
      <c r="K654" s="5">
        <f t="shared" si="67"/>
        <v>0</v>
      </c>
      <c r="L654" s="5">
        <f t="shared" si="67"/>
        <v>0</v>
      </c>
      <c r="M654" s="5">
        <f t="shared" si="67"/>
        <v>0</v>
      </c>
      <c r="N654" s="5">
        <f t="shared" si="67"/>
        <v>0</v>
      </c>
      <c r="O654" s="5">
        <f t="shared" si="67"/>
        <v>0</v>
      </c>
      <c r="P654" s="5">
        <f t="shared" si="67"/>
        <v>0</v>
      </c>
      <c r="Q654" s="359">
        <f t="shared" si="67"/>
        <v>0</v>
      </c>
      <c r="R654" s="5">
        <f>R650+R651+R652</f>
        <v>29.6</v>
      </c>
    </row>
    <row r="655" spans="1:18" ht="35.1" customHeight="1" thickBot="1">
      <c r="A655" s="714"/>
      <c r="B655" s="750"/>
      <c r="C655" s="750"/>
      <c r="D655" s="750"/>
      <c r="E655" s="750"/>
      <c r="F655" s="750"/>
      <c r="G655" s="750"/>
      <c r="H655" s="750"/>
      <c r="I655" s="750"/>
      <c r="J655" s="750"/>
      <c r="K655" s="750"/>
      <c r="L655" s="750"/>
      <c r="M655" s="750"/>
      <c r="N655" s="750"/>
      <c r="O655" s="750"/>
      <c r="P655" s="750"/>
      <c r="Q655" s="750"/>
      <c r="R655" s="389"/>
    </row>
    <row r="656" spans="1:18" ht="35.1" customHeight="1" thickBot="1">
      <c r="A656" s="640" t="s">
        <v>356</v>
      </c>
      <c r="B656" s="641"/>
      <c r="C656" s="641"/>
      <c r="D656" s="641"/>
      <c r="E656" s="641"/>
      <c r="F656" s="785"/>
      <c r="G656" s="414">
        <f t="shared" ref="G656:H660" si="68">G650</f>
        <v>0</v>
      </c>
      <c r="H656" s="49">
        <f t="shared" si="68"/>
        <v>0</v>
      </c>
      <c r="I656" s="49">
        <f>I650+H656</f>
        <v>0</v>
      </c>
      <c r="J656" s="49">
        <f t="shared" ref="J656:Q660" si="69">J650+I656</f>
        <v>0</v>
      </c>
      <c r="K656" s="49">
        <f t="shared" si="69"/>
        <v>0</v>
      </c>
      <c r="L656" s="49">
        <f t="shared" si="69"/>
        <v>0</v>
      </c>
      <c r="M656" s="226">
        <f t="shared" si="69"/>
        <v>0</v>
      </c>
      <c r="N656" s="49">
        <f t="shared" si="69"/>
        <v>0</v>
      </c>
      <c r="O656" s="37">
        <f t="shared" si="69"/>
        <v>0</v>
      </c>
      <c r="P656" s="49">
        <f t="shared" si="69"/>
        <v>0</v>
      </c>
      <c r="Q656" s="226">
        <f t="shared" si="69"/>
        <v>0</v>
      </c>
      <c r="R656" s="49">
        <f>R650</f>
        <v>0</v>
      </c>
    </row>
    <row r="657" spans="1:18" ht="35.1" customHeight="1" thickBot="1">
      <c r="A657" s="640" t="s">
        <v>357</v>
      </c>
      <c r="B657" s="641"/>
      <c r="C657" s="641"/>
      <c r="D657" s="641"/>
      <c r="E657" s="641"/>
      <c r="F657" s="916"/>
      <c r="G657" s="100">
        <f t="shared" si="68"/>
        <v>0</v>
      </c>
      <c r="H657" s="77">
        <f t="shared" si="68"/>
        <v>0</v>
      </c>
      <c r="I657" s="77">
        <f>I651+H657</f>
        <v>0</v>
      </c>
      <c r="J657" s="77">
        <f t="shared" si="69"/>
        <v>0</v>
      </c>
      <c r="K657" s="77">
        <f t="shared" si="69"/>
        <v>0</v>
      </c>
      <c r="L657" s="77">
        <f t="shared" si="69"/>
        <v>0</v>
      </c>
      <c r="M657" s="77">
        <f t="shared" si="69"/>
        <v>0</v>
      </c>
      <c r="N657" s="78">
        <f t="shared" si="69"/>
        <v>0</v>
      </c>
      <c r="O657" s="77">
        <f t="shared" si="69"/>
        <v>0</v>
      </c>
      <c r="P657" s="77">
        <f t="shared" si="69"/>
        <v>0</v>
      </c>
      <c r="Q657" s="373">
        <f t="shared" si="69"/>
        <v>0</v>
      </c>
      <c r="R657" s="77">
        <f>R651</f>
        <v>12</v>
      </c>
    </row>
    <row r="658" spans="1:18" ht="48.75" customHeight="1" thickBot="1">
      <c r="A658" s="640" t="s">
        <v>358</v>
      </c>
      <c r="B658" s="641"/>
      <c r="C658" s="641"/>
      <c r="D658" s="641"/>
      <c r="E658" s="641"/>
      <c r="F658" s="785"/>
      <c r="G658" s="414">
        <f t="shared" si="68"/>
        <v>0</v>
      </c>
      <c r="H658" s="49">
        <f t="shared" si="68"/>
        <v>0</v>
      </c>
      <c r="I658" s="49">
        <f>I652+H658</f>
        <v>0</v>
      </c>
      <c r="J658" s="49">
        <f t="shared" si="69"/>
        <v>0</v>
      </c>
      <c r="K658" s="49">
        <f t="shared" si="69"/>
        <v>0</v>
      </c>
      <c r="L658" s="49">
        <f t="shared" si="69"/>
        <v>0</v>
      </c>
      <c r="M658" s="49">
        <f t="shared" si="69"/>
        <v>0</v>
      </c>
      <c r="N658" s="49">
        <f t="shared" si="69"/>
        <v>0</v>
      </c>
      <c r="O658" s="49">
        <f t="shared" si="69"/>
        <v>0</v>
      </c>
      <c r="P658" s="49">
        <f t="shared" si="69"/>
        <v>0</v>
      </c>
      <c r="Q658" s="226">
        <f t="shared" si="69"/>
        <v>0</v>
      </c>
      <c r="R658" s="49">
        <f>R652</f>
        <v>17.600000000000001</v>
      </c>
    </row>
    <row r="659" spans="1:18" ht="73.5" customHeight="1" thickBot="1">
      <c r="A659" s="719" t="s">
        <v>487</v>
      </c>
      <c r="B659" s="720"/>
      <c r="C659" s="720"/>
      <c r="D659" s="720"/>
      <c r="E659" s="780"/>
      <c r="F659" s="781"/>
      <c r="G659" s="423">
        <f t="shared" si="68"/>
        <v>0</v>
      </c>
      <c r="H659" s="4">
        <f t="shared" si="68"/>
        <v>0</v>
      </c>
      <c r="I659" s="4">
        <f>I653+H659</f>
        <v>0</v>
      </c>
      <c r="J659" s="4">
        <f t="shared" si="69"/>
        <v>0</v>
      </c>
      <c r="K659" s="4">
        <f t="shared" si="69"/>
        <v>0</v>
      </c>
      <c r="L659" s="4">
        <f t="shared" si="69"/>
        <v>0</v>
      </c>
      <c r="M659" s="4">
        <f t="shared" si="69"/>
        <v>0</v>
      </c>
      <c r="N659" s="4">
        <f t="shared" si="69"/>
        <v>0</v>
      </c>
      <c r="O659" s="4">
        <f t="shared" si="69"/>
        <v>0</v>
      </c>
      <c r="P659" s="4">
        <f t="shared" si="69"/>
        <v>0</v>
      </c>
      <c r="Q659" s="358">
        <f t="shared" si="69"/>
        <v>0</v>
      </c>
      <c r="R659" s="4">
        <f>R653</f>
        <v>12</v>
      </c>
    </row>
    <row r="660" spans="1:18" ht="35.1" customHeight="1" thickBot="1">
      <c r="A660" s="923" t="s">
        <v>488</v>
      </c>
      <c r="B660" s="924"/>
      <c r="C660" s="924"/>
      <c r="D660" s="924"/>
      <c r="E660" s="924"/>
      <c r="F660" s="925"/>
      <c r="G660" s="63">
        <f t="shared" si="68"/>
        <v>0</v>
      </c>
      <c r="H660" s="63">
        <f t="shared" si="68"/>
        <v>0</v>
      </c>
      <c r="I660" s="100">
        <f>I654+H660</f>
        <v>0</v>
      </c>
      <c r="J660" s="100">
        <f t="shared" si="69"/>
        <v>0</v>
      </c>
      <c r="K660" s="100">
        <f t="shared" si="69"/>
        <v>0</v>
      </c>
      <c r="L660" s="100">
        <f t="shared" si="69"/>
        <v>0</v>
      </c>
      <c r="M660" s="100">
        <f t="shared" si="69"/>
        <v>0</v>
      </c>
      <c r="N660" s="100">
        <f t="shared" si="69"/>
        <v>0</v>
      </c>
      <c r="O660" s="100">
        <f t="shared" si="69"/>
        <v>0</v>
      </c>
      <c r="P660" s="100">
        <f t="shared" si="69"/>
        <v>0</v>
      </c>
      <c r="Q660" s="374">
        <f t="shared" si="69"/>
        <v>0</v>
      </c>
      <c r="R660" s="401">
        <f>R654</f>
        <v>29.6</v>
      </c>
    </row>
    <row r="661" spans="1:18" ht="35.1" customHeight="1" thickBot="1">
      <c r="A661" s="714"/>
      <c r="B661" s="750"/>
      <c r="C661" s="750"/>
      <c r="D661" s="750"/>
      <c r="E661" s="750"/>
      <c r="F661" s="750"/>
      <c r="G661" s="750"/>
      <c r="H661" s="750"/>
      <c r="I661" s="750"/>
      <c r="J661" s="750"/>
      <c r="K661" s="750"/>
      <c r="L661" s="750"/>
      <c r="M661" s="750"/>
      <c r="N661" s="750"/>
      <c r="O661" s="750"/>
      <c r="P661" s="750"/>
      <c r="Q661" s="750"/>
      <c r="R661" s="389"/>
    </row>
    <row r="662" spans="1:18" s="79" customFormat="1" ht="35.1" customHeight="1" thickBot="1">
      <c r="A662" s="722" t="s">
        <v>359</v>
      </c>
      <c r="B662" s="723"/>
      <c r="C662" s="784"/>
      <c r="D662" s="784"/>
      <c r="E662" s="723"/>
      <c r="F662" s="784"/>
      <c r="G662" s="784"/>
      <c r="H662" s="784"/>
      <c r="I662" s="784"/>
      <c r="J662" s="784"/>
      <c r="K662" s="784"/>
      <c r="L662" s="784"/>
      <c r="M662" s="784"/>
      <c r="N662" s="784"/>
      <c r="O662" s="784"/>
      <c r="P662" s="784"/>
      <c r="Q662" s="784"/>
      <c r="R662" s="402"/>
    </row>
    <row r="663" spans="1:18" ht="35.1" customHeight="1">
      <c r="A663" s="751">
        <v>99</v>
      </c>
      <c r="B663" s="523" t="s">
        <v>360</v>
      </c>
      <c r="C663" s="902" t="s">
        <v>61</v>
      </c>
      <c r="D663" s="67"/>
      <c r="E663" s="751" t="s">
        <v>451</v>
      </c>
      <c r="F663" s="205" t="s">
        <v>18</v>
      </c>
      <c r="G663" s="456"/>
      <c r="H663" s="39"/>
      <c r="I663" s="209"/>
      <c r="J663" s="209"/>
      <c r="K663" s="209"/>
      <c r="L663" s="209"/>
      <c r="M663" s="209"/>
      <c r="N663" s="209"/>
      <c r="O663" s="209"/>
      <c r="P663" s="209"/>
      <c r="Q663" s="362"/>
      <c r="R663" s="394"/>
    </row>
    <row r="664" spans="1:18">
      <c r="A664" s="752"/>
      <c r="B664" s="55" t="s">
        <v>361</v>
      </c>
      <c r="C664" s="903"/>
      <c r="D664" s="891" t="s">
        <v>362</v>
      </c>
      <c r="E664" s="752"/>
      <c r="F664" s="905" t="s">
        <v>19</v>
      </c>
      <c r="G664" s="968">
        <f>R664*J5</f>
        <v>0</v>
      </c>
      <c r="H664" s="906"/>
      <c r="I664" s="893"/>
      <c r="J664" s="893"/>
      <c r="K664" s="892">
        <v>0</v>
      </c>
      <c r="L664" s="893"/>
      <c r="M664" s="893"/>
      <c r="N664" s="893"/>
      <c r="O664" s="893"/>
      <c r="P664" s="893"/>
      <c r="Q664" s="915"/>
      <c r="R664" s="620">
        <v>1</v>
      </c>
    </row>
    <row r="665" spans="1:18" s="62" customFormat="1">
      <c r="A665" s="752"/>
      <c r="B665" s="55" t="s">
        <v>363</v>
      </c>
      <c r="C665" s="903"/>
      <c r="D665" s="891"/>
      <c r="E665" s="752"/>
      <c r="F665" s="905"/>
      <c r="G665" s="969"/>
      <c r="H665" s="906"/>
      <c r="I665" s="893"/>
      <c r="J665" s="893"/>
      <c r="K665" s="892"/>
      <c r="L665" s="893"/>
      <c r="M665" s="893"/>
      <c r="N665" s="893"/>
      <c r="O665" s="893"/>
      <c r="P665" s="893"/>
      <c r="Q665" s="915"/>
      <c r="R665" s="620"/>
    </row>
    <row r="666" spans="1:18" ht="34.5" customHeight="1" thickBot="1">
      <c r="A666" s="752"/>
      <c r="B666" s="6" t="s">
        <v>364</v>
      </c>
      <c r="C666" s="903"/>
      <c r="D666" s="68"/>
      <c r="E666" s="752"/>
      <c r="F666" s="35" t="s">
        <v>76</v>
      </c>
      <c r="G666" s="415"/>
      <c r="H666" s="44"/>
      <c r="I666" s="42"/>
      <c r="J666" s="42"/>
      <c r="K666" s="42"/>
      <c r="L666" s="42"/>
      <c r="M666" s="42"/>
      <c r="N666" s="42"/>
      <c r="O666" s="42"/>
      <c r="P666" s="42"/>
      <c r="Q666" s="361"/>
      <c r="R666" s="393"/>
    </row>
    <row r="667" spans="1:18" ht="35.1" customHeight="1">
      <c r="A667" s="752"/>
      <c r="B667" s="6" t="s">
        <v>365</v>
      </c>
      <c r="C667" s="903"/>
      <c r="D667" s="69" t="s">
        <v>649</v>
      </c>
      <c r="E667" s="752"/>
      <c r="F667" s="907"/>
      <c r="G667" s="424"/>
      <c r="H667" s="909"/>
      <c r="I667" s="910"/>
      <c r="J667" s="910"/>
      <c r="K667" s="910"/>
      <c r="L667" s="910"/>
      <c r="M667" s="910"/>
      <c r="N667" s="910"/>
      <c r="O667" s="910"/>
      <c r="P667" s="910"/>
      <c r="Q667" s="910"/>
      <c r="R667" s="513"/>
    </row>
    <row r="668" spans="1:18" ht="35.1" customHeight="1">
      <c r="A668" s="752"/>
      <c r="B668" s="6" t="s">
        <v>366</v>
      </c>
      <c r="C668" s="903"/>
      <c r="D668" s="55" t="s">
        <v>650</v>
      </c>
      <c r="E668" s="752"/>
      <c r="F668" s="908"/>
      <c r="G668" s="425"/>
      <c r="H668" s="911"/>
      <c r="I668" s="912"/>
      <c r="J668" s="912"/>
      <c r="K668" s="912"/>
      <c r="L668" s="912"/>
      <c r="M668" s="912"/>
      <c r="N668" s="912"/>
      <c r="O668" s="912"/>
      <c r="P668" s="912"/>
      <c r="Q668" s="912"/>
      <c r="R668" s="525"/>
    </row>
    <row r="669" spans="1:18" ht="35.1" customHeight="1" thickBot="1">
      <c r="A669" s="753"/>
      <c r="B669" s="545" t="s">
        <v>367</v>
      </c>
      <c r="C669" s="904"/>
      <c r="D669" s="70"/>
      <c r="E669" s="753"/>
      <c r="F669" s="908"/>
      <c r="G669" s="425"/>
      <c r="H669" s="913"/>
      <c r="I669" s="914"/>
      <c r="J669" s="914"/>
      <c r="K669" s="914"/>
      <c r="L669" s="914"/>
      <c r="M669" s="914"/>
      <c r="N669" s="914"/>
      <c r="O669" s="914"/>
      <c r="P669" s="914"/>
      <c r="Q669" s="914"/>
      <c r="R669" s="525"/>
    </row>
    <row r="670" spans="1:18" ht="35.1" customHeight="1">
      <c r="A670" s="751">
        <v>100</v>
      </c>
      <c r="B670" s="523" t="s">
        <v>368</v>
      </c>
      <c r="C670" s="902" t="s">
        <v>61</v>
      </c>
      <c r="D670" s="67"/>
      <c r="E670" s="751" t="s">
        <v>451</v>
      </c>
      <c r="F670" s="205" t="s">
        <v>18</v>
      </c>
      <c r="G670" s="456"/>
      <c r="H670" s="43"/>
      <c r="I670" s="209"/>
      <c r="J670" s="209"/>
      <c r="K670" s="209"/>
      <c r="L670" s="209"/>
      <c r="M670" s="209"/>
      <c r="N670" s="209"/>
      <c r="O670" s="209"/>
      <c r="P670" s="209"/>
      <c r="Q670" s="362"/>
      <c r="R670" s="394"/>
    </row>
    <row r="671" spans="1:18" ht="35.1" customHeight="1">
      <c r="A671" s="752"/>
      <c r="B671" s="55" t="s">
        <v>369</v>
      </c>
      <c r="C671" s="903"/>
      <c r="D671" s="891"/>
      <c r="E671" s="752"/>
      <c r="F671" s="927" t="s">
        <v>370</v>
      </c>
      <c r="G671" s="968">
        <f>R671*J5</f>
        <v>0</v>
      </c>
      <c r="H671" s="928"/>
      <c r="I671" s="893"/>
      <c r="J671" s="893"/>
      <c r="K671" s="892">
        <v>0</v>
      </c>
      <c r="L671" s="893"/>
      <c r="M671" s="893"/>
      <c r="N671" s="893"/>
      <c r="O671" s="893"/>
      <c r="P671" s="893"/>
      <c r="Q671" s="915"/>
      <c r="R671" s="620">
        <v>0.2</v>
      </c>
    </row>
    <row r="672" spans="1:18" ht="35.1" customHeight="1">
      <c r="A672" s="752"/>
      <c r="B672" s="55" t="s">
        <v>371</v>
      </c>
      <c r="C672" s="903"/>
      <c r="D672" s="891"/>
      <c r="E672" s="752"/>
      <c r="F672" s="927"/>
      <c r="G672" s="969"/>
      <c r="H672" s="928"/>
      <c r="I672" s="893"/>
      <c r="J672" s="893"/>
      <c r="K672" s="892"/>
      <c r="L672" s="893"/>
      <c r="M672" s="893"/>
      <c r="N672" s="893"/>
      <c r="O672" s="893"/>
      <c r="P672" s="893"/>
      <c r="Q672" s="915"/>
      <c r="R672" s="620"/>
    </row>
    <row r="673" spans="1:18" ht="35.1" customHeight="1">
      <c r="A673" s="752"/>
      <c r="B673" s="55" t="s">
        <v>372</v>
      </c>
      <c r="C673" s="903"/>
      <c r="D673" s="891"/>
      <c r="E673" s="752"/>
      <c r="F673" s="927" t="s">
        <v>76</v>
      </c>
      <c r="G673" s="625"/>
      <c r="H673" s="928"/>
      <c r="I673" s="893"/>
      <c r="J673" s="893"/>
      <c r="K673" s="893"/>
      <c r="L673" s="893"/>
      <c r="M673" s="893"/>
      <c r="N673" s="893"/>
      <c r="O673" s="893"/>
      <c r="P673" s="893"/>
      <c r="Q673" s="915"/>
      <c r="R673" s="620"/>
    </row>
    <row r="674" spans="1:18" ht="33.75" thickBot="1">
      <c r="A674" s="752"/>
      <c r="B674" s="55" t="s">
        <v>373</v>
      </c>
      <c r="C674" s="903"/>
      <c r="D674" s="935"/>
      <c r="E674" s="752"/>
      <c r="F674" s="929"/>
      <c r="G674" s="626"/>
      <c r="H674" s="930"/>
      <c r="I674" s="926"/>
      <c r="J674" s="926"/>
      <c r="K674" s="926"/>
      <c r="L674" s="926"/>
      <c r="M674" s="926"/>
      <c r="N674" s="926"/>
      <c r="O674" s="926"/>
      <c r="P674" s="926"/>
      <c r="Q674" s="942"/>
      <c r="R674" s="621"/>
    </row>
    <row r="675" spans="1:18" ht="35.1" customHeight="1">
      <c r="A675" s="752"/>
      <c r="B675" s="55" t="s">
        <v>374</v>
      </c>
      <c r="C675" s="903"/>
      <c r="D675" s="26" t="s">
        <v>375</v>
      </c>
      <c r="E675" s="752"/>
      <c r="F675" s="936"/>
      <c r="G675" s="426"/>
      <c r="H675" s="938"/>
      <c r="I675" s="637"/>
      <c r="J675" s="637"/>
      <c r="K675" s="637"/>
      <c r="L675" s="637"/>
      <c r="M675" s="637"/>
      <c r="N675" s="637"/>
      <c r="O675" s="637"/>
      <c r="P675" s="637"/>
      <c r="Q675" s="637"/>
      <c r="R675" s="520"/>
    </row>
    <row r="676" spans="1:18" ht="35.1" customHeight="1">
      <c r="A676" s="752"/>
      <c r="B676" s="55" t="s">
        <v>376</v>
      </c>
      <c r="C676" s="903"/>
      <c r="D676" s="55" t="s">
        <v>377</v>
      </c>
      <c r="E676" s="752"/>
      <c r="F676" s="937"/>
      <c r="G676" s="427"/>
      <c r="H676" s="939"/>
      <c r="I676" s="940"/>
      <c r="J676" s="940"/>
      <c r="K676" s="940"/>
      <c r="L676" s="940"/>
      <c r="M676" s="940"/>
      <c r="N676" s="940"/>
      <c r="O676" s="940"/>
      <c r="P676" s="940"/>
      <c r="Q676" s="940"/>
      <c r="R676" s="521"/>
    </row>
    <row r="677" spans="1:18" ht="35.1" customHeight="1" thickBot="1">
      <c r="A677" s="752"/>
      <c r="B677" s="70"/>
      <c r="C677" s="904"/>
      <c r="D677" s="55"/>
      <c r="E677" s="753"/>
      <c r="F677" s="745"/>
      <c r="G677" s="416"/>
      <c r="H677" s="941"/>
      <c r="I677" s="746"/>
      <c r="J677" s="746"/>
      <c r="K677" s="746"/>
      <c r="L677" s="746"/>
      <c r="M677" s="746"/>
      <c r="N677" s="746"/>
      <c r="O677" s="746"/>
      <c r="P677" s="746"/>
      <c r="Q677" s="746"/>
      <c r="R677" s="522"/>
    </row>
    <row r="678" spans="1:18" ht="35.1" customHeight="1">
      <c r="A678" s="751">
        <v>101</v>
      </c>
      <c r="B678" s="523" t="s">
        <v>378</v>
      </c>
      <c r="C678" s="902" t="s">
        <v>379</v>
      </c>
      <c r="D678" s="67"/>
      <c r="E678" s="751" t="s">
        <v>451</v>
      </c>
      <c r="F678" s="205" t="s">
        <v>18</v>
      </c>
      <c r="G678" s="424">
        <f>R678*J5</f>
        <v>0</v>
      </c>
      <c r="H678" s="221">
        <v>0</v>
      </c>
      <c r="I678" s="209"/>
      <c r="J678" s="209"/>
      <c r="K678" s="209"/>
      <c r="L678" s="209"/>
      <c r="M678" s="209"/>
      <c r="N678" s="209"/>
      <c r="O678" s="209"/>
      <c r="P678" s="209"/>
      <c r="Q678" s="362"/>
      <c r="R678" s="403">
        <v>6</v>
      </c>
    </row>
    <row r="679" spans="1:18" ht="35.1" customHeight="1">
      <c r="A679" s="752"/>
      <c r="B679" s="55" t="s">
        <v>380</v>
      </c>
      <c r="C679" s="903"/>
      <c r="D679" s="215"/>
      <c r="E679" s="752"/>
      <c r="F679" s="34" t="s">
        <v>19</v>
      </c>
      <c r="G679" s="418"/>
      <c r="H679" s="21"/>
      <c r="I679" s="45"/>
      <c r="J679" s="210"/>
      <c r="K679" s="210"/>
      <c r="L679" s="45"/>
      <c r="M679" s="210"/>
      <c r="N679" s="210"/>
      <c r="O679" s="45"/>
      <c r="P679" s="210"/>
      <c r="Q679" s="363"/>
      <c r="R679" s="395"/>
    </row>
    <row r="680" spans="1:18" ht="35.1" customHeight="1" thickBot="1">
      <c r="A680" s="752"/>
      <c r="B680" s="55" t="s">
        <v>381</v>
      </c>
      <c r="C680" s="903"/>
      <c r="D680" s="71"/>
      <c r="E680" s="752"/>
      <c r="F680" s="35" t="s">
        <v>20</v>
      </c>
      <c r="G680" s="417"/>
      <c r="H680" s="41"/>
      <c r="I680" s="42"/>
      <c r="J680" s="42"/>
      <c r="K680" s="42"/>
      <c r="L680" s="42"/>
      <c r="M680" s="42"/>
      <c r="N680" s="42"/>
      <c r="O680" s="42"/>
      <c r="P680" s="42"/>
      <c r="Q680" s="361"/>
      <c r="R680" s="393"/>
    </row>
    <row r="681" spans="1:18" ht="35.1" customHeight="1">
      <c r="A681" s="752"/>
      <c r="B681" s="524" t="s">
        <v>382</v>
      </c>
      <c r="C681" s="903"/>
      <c r="D681" s="542" t="s">
        <v>383</v>
      </c>
      <c r="E681" s="752"/>
      <c r="F681" s="931"/>
      <c r="G681" s="428"/>
      <c r="H681" s="909"/>
      <c r="I681" s="910"/>
      <c r="J681" s="910"/>
      <c r="K681" s="910"/>
      <c r="L681" s="910"/>
      <c r="M681" s="910"/>
      <c r="N681" s="910"/>
      <c r="O681" s="910"/>
      <c r="P681" s="910"/>
      <c r="Q681" s="910"/>
      <c r="R681" s="516"/>
    </row>
    <row r="682" spans="1:18" ht="35.1" customHeight="1">
      <c r="A682" s="752"/>
      <c r="B682" s="524" t="s">
        <v>384</v>
      </c>
      <c r="C682" s="903"/>
      <c r="D682" s="542" t="s">
        <v>385</v>
      </c>
      <c r="E682" s="752"/>
      <c r="F682" s="931"/>
      <c r="G682" s="428"/>
      <c r="H682" s="911"/>
      <c r="I682" s="912"/>
      <c r="J682" s="912"/>
      <c r="K682" s="912"/>
      <c r="L682" s="912"/>
      <c r="M682" s="912"/>
      <c r="N682" s="912"/>
      <c r="O682" s="912"/>
      <c r="P682" s="912"/>
      <c r="Q682" s="912"/>
      <c r="R682" s="516"/>
    </row>
    <row r="683" spans="1:18" ht="35.1" customHeight="1">
      <c r="A683" s="752"/>
      <c r="B683" s="524"/>
      <c r="C683" s="903"/>
      <c r="D683" s="542" t="s">
        <v>383</v>
      </c>
      <c r="E683" s="752"/>
      <c r="F683" s="931"/>
      <c r="G683" s="428"/>
      <c r="H683" s="911"/>
      <c r="I683" s="912"/>
      <c r="J683" s="912"/>
      <c r="K683" s="912"/>
      <c r="L683" s="912"/>
      <c r="M683" s="912"/>
      <c r="N683" s="912"/>
      <c r="O683" s="912"/>
      <c r="P683" s="912"/>
      <c r="Q683" s="912"/>
      <c r="R683" s="516"/>
    </row>
    <row r="684" spans="1:18" ht="35.1" customHeight="1" thickBot="1">
      <c r="A684" s="753"/>
      <c r="B684" s="545"/>
      <c r="C684" s="904"/>
      <c r="D684" s="203" t="s">
        <v>386</v>
      </c>
      <c r="E684" s="753"/>
      <c r="F684" s="932"/>
      <c r="G684" s="429"/>
      <c r="H684" s="933"/>
      <c r="I684" s="934"/>
      <c r="J684" s="934"/>
      <c r="K684" s="934"/>
      <c r="L684" s="934"/>
      <c r="M684" s="934"/>
      <c r="N684" s="934"/>
      <c r="O684" s="934"/>
      <c r="P684" s="934"/>
      <c r="Q684" s="934"/>
      <c r="R684" s="517"/>
    </row>
    <row r="685" spans="1:18" ht="35.1" customHeight="1">
      <c r="A685" s="751">
        <v>102</v>
      </c>
      <c r="B685" s="523" t="s">
        <v>387</v>
      </c>
      <c r="C685" s="902" t="s">
        <v>61</v>
      </c>
      <c r="D685" s="541"/>
      <c r="E685" s="751" t="s">
        <v>451</v>
      </c>
      <c r="F685" s="46" t="s">
        <v>18</v>
      </c>
      <c r="G685" s="456"/>
      <c r="H685" s="43"/>
      <c r="I685" s="209"/>
      <c r="J685" s="209"/>
      <c r="K685" s="209"/>
      <c r="L685" s="209"/>
      <c r="M685" s="209"/>
      <c r="N685" s="209"/>
      <c r="O685" s="209"/>
      <c r="P685" s="209"/>
      <c r="Q685" s="362"/>
      <c r="R685" s="394"/>
    </row>
    <row r="686" spans="1:18" ht="35.1" customHeight="1">
      <c r="A686" s="948"/>
      <c r="B686" s="524" t="s">
        <v>388</v>
      </c>
      <c r="C686" s="950"/>
      <c r="D686" s="891"/>
      <c r="E686" s="752"/>
      <c r="F686" s="946" t="s">
        <v>19</v>
      </c>
      <c r="G686" s="968">
        <f>R686*J5</f>
        <v>0</v>
      </c>
      <c r="H686" s="928"/>
      <c r="I686" s="893"/>
      <c r="J686" s="893"/>
      <c r="K686" s="892">
        <v>0</v>
      </c>
      <c r="L686" s="893"/>
      <c r="M686" s="893"/>
      <c r="N686" s="893"/>
      <c r="O686" s="893"/>
      <c r="P686" s="893"/>
      <c r="Q686" s="915"/>
      <c r="R686" s="620">
        <v>0.2</v>
      </c>
    </row>
    <row r="687" spans="1:18" ht="35.1" customHeight="1">
      <c r="A687" s="948"/>
      <c r="B687" s="524" t="s">
        <v>389</v>
      </c>
      <c r="C687" s="950"/>
      <c r="D687" s="891"/>
      <c r="E687" s="752"/>
      <c r="F687" s="947"/>
      <c r="G687" s="969"/>
      <c r="H687" s="928"/>
      <c r="I687" s="893"/>
      <c r="J687" s="893"/>
      <c r="K687" s="892"/>
      <c r="L687" s="893"/>
      <c r="M687" s="893"/>
      <c r="N687" s="893"/>
      <c r="O687" s="893"/>
      <c r="P687" s="893"/>
      <c r="Q687" s="915"/>
      <c r="R687" s="620"/>
    </row>
    <row r="688" spans="1:18" ht="35.1" customHeight="1" thickBot="1">
      <c r="A688" s="948"/>
      <c r="B688" s="524" t="s">
        <v>390</v>
      </c>
      <c r="C688" s="950"/>
      <c r="D688" s="68"/>
      <c r="E688" s="752"/>
      <c r="F688" s="50" t="s">
        <v>76</v>
      </c>
      <c r="G688" s="417"/>
      <c r="H688" s="41"/>
      <c r="I688" s="42"/>
      <c r="J688" s="42"/>
      <c r="K688" s="42"/>
      <c r="L688" s="42"/>
      <c r="M688" s="42"/>
      <c r="N688" s="42"/>
      <c r="O688" s="42"/>
      <c r="P688" s="42"/>
      <c r="Q688" s="361"/>
      <c r="R688" s="393"/>
    </row>
    <row r="689" spans="1:18" ht="35.1" customHeight="1">
      <c r="A689" s="948"/>
      <c r="B689" s="524" t="s">
        <v>391</v>
      </c>
      <c r="C689" s="950"/>
      <c r="D689" s="69" t="s">
        <v>651</v>
      </c>
      <c r="E689" s="752"/>
      <c r="F689" s="907"/>
      <c r="G689" s="424"/>
      <c r="H689" s="909"/>
      <c r="I689" s="910"/>
      <c r="J689" s="910"/>
      <c r="K689" s="910"/>
      <c r="L689" s="910"/>
      <c r="M689" s="910"/>
      <c r="N689" s="910"/>
      <c r="O689" s="910"/>
      <c r="P689" s="910"/>
      <c r="Q689" s="910"/>
      <c r="R689" s="513"/>
    </row>
    <row r="690" spans="1:18" ht="35.1" customHeight="1" thickBot="1">
      <c r="A690" s="949"/>
      <c r="B690" s="545" t="s">
        <v>392</v>
      </c>
      <c r="C690" s="951"/>
      <c r="D690" s="203" t="s">
        <v>652</v>
      </c>
      <c r="E690" s="753"/>
      <c r="F690" s="944"/>
      <c r="G690" s="430"/>
      <c r="H690" s="945"/>
      <c r="I690" s="901"/>
      <c r="J690" s="901"/>
      <c r="K690" s="901"/>
      <c r="L690" s="901"/>
      <c r="M690" s="901"/>
      <c r="N690" s="901"/>
      <c r="O690" s="901"/>
      <c r="P690" s="901"/>
      <c r="Q690" s="901"/>
      <c r="R690" s="514"/>
    </row>
    <row r="691" spans="1:18" ht="35.1" hidden="1" customHeight="1" thickBot="1">
      <c r="A691" s="716" t="s">
        <v>393</v>
      </c>
      <c r="B691" s="717"/>
      <c r="C691" s="717"/>
      <c r="D691" s="717"/>
      <c r="E691" s="843"/>
      <c r="F691" s="205">
        <f>SUM(H691:Q691)</f>
        <v>0</v>
      </c>
      <c r="G691" s="413">
        <f>G663+G670+G678+G685</f>
        <v>0</v>
      </c>
      <c r="H691" s="205">
        <f>H663+H670+H678+H685</f>
        <v>0</v>
      </c>
      <c r="I691" s="205">
        <f t="shared" ref="I691:Q692" si="70">I663+I670+I678+I685</f>
        <v>0</v>
      </c>
      <c r="J691" s="205">
        <f t="shared" si="70"/>
        <v>0</v>
      </c>
      <c r="K691" s="205">
        <f t="shared" si="70"/>
        <v>0</v>
      </c>
      <c r="L691" s="205">
        <f t="shared" si="70"/>
        <v>0</v>
      </c>
      <c r="M691" s="205">
        <f t="shared" si="70"/>
        <v>0</v>
      </c>
      <c r="N691" s="205">
        <f t="shared" si="70"/>
        <v>0</v>
      </c>
      <c r="O691" s="205">
        <f t="shared" si="70"/>
        <v>0</v>
      </c>
      <c r="P691" s="205">
        <f t="shared" si="70"/>
        <v>0</v>
      </c>
      <c r="Q691" s="46">
        <f t="shared" si="70"/>
        <v>0</v>
      </c>
      <c r="R691" s="205">
        <f>R663+R670+R678+R685</f>
        <v>6</v>
      </c>
    </row>
    <row r="692" spans="1:18" ht="35.1" hidden="1" customHeight="1" thickBot="1">
      <c r="A692" s="731" t="s">
        <v>394</v>
      </c>
      <c r="B692" s="732"/>
      <c r="C692" s="732"/>
      <c r="D692" s="732"/>
      <c r="E692" s="820"/>
      <c r="F692" s="205">
        <f>SUM(H692:Q692)</f>
        <v>0</v>
      </c>
      <c r="G692" s="413">
        <f>G664+G671+G679+G686</f>
        <v>0</v>
      </c>
      <c r="H692" s="205">
        <f>H664+H671+H679+H686</f>
        <v>0</v>
      </c>
      <c r="I692" s="205">
        <f t="shared" si="70"/>
        <v>0</v>
      </c>
      <c r="J692" s="205">
        <f t="shared" si="70"/>
        <v>0</v>
      </c>
      <c r="K692" s="205">
        <f t="shared" si="70"/>
        <v>0</v>
      </c>
      <c r="L692" s="205">
        <f t="shared" si="70"/>
        <v>0</v>
      </c>
      <c r="M692" s="205">
        <f t="shared" si="70"/>
        <v>0</v>
      </c>
      <c r="N692" s="205">
        <f t="shared" si="70"/>
        <v>0</v>
      </c>
      <c r="O692" s="205">
        <f t="shared" si="70"/>
        <v>0</v>
      </c>
      <c r="P692" s="205">
        <f t="shared" si="70"/>
        <v>0</v>
      </c>
      <c r="Q692" s="46">
        <f t="shared" si="70"/>
        <v>0</v>
      </c>
      <c r="R692" s="205">
        <f>R664+R671+R679+R686</f>
        <v>1.4</v>
      </c>
    </row>
    <row r="693" spans="1:18" ht="35.1" hidden="1" customHeight="1" thickBot="1">
      <c r="A693" s="728" t="s">
        <v>395</v>
      </c>
      <c r="B693" s="729"/>
      <c r="C693" s="729"/>
      <c r="D693" s="729"/>
      <c r="E693" s="821"/>
      <c r="F693" s="205">
        <f>SUM(H693:Q693)</f>
        <v>0</v>
      </c>
      <c r="G693" s="414">
        <f>G666+G673+G680+G688</f>
        <v>0</v>
      </c>
      <c r="H693" s="49">
        <f>H666+H673+H680+H688</f>
        <v>0</v>
      </c>
      <c r="I693" s="49">
        <f t="shared" ref="I693:Q693" si="71">I666+I673+I680+I688</f>
        <v>0</v>
      </c>
      <c r="J693" s="49">
        <f t="shared" si="71"/>
        <v>0</v>
      </c>
      <c r="K693" s="49">
        <f t="shared" si="71"/>
        <v>0</v>
      </c>
      <c r="L693" s="49">
        <f t="shared" si="71"/>
        <v>0</v>
      </c>
      <c r="M693" s="49">
        <f t="shared" si="71"/>
        <v>0</v>
      </c>
      <c r="N693" s="49">
        <f t="shared" si="71"/>
        <v>0</v>
      </c>
      <c r="O693" s="49">
        <f t="shared" si="71"/>
        <v>0</v>
      </c>
      <c r="P693" s="49">
        <f t="shared" si="71"/>
        <v>0</v>
      </c>
      <c r="Q693" s="226">
        <f t="shared" si="71"/>
        <v>0</v>
      </c>
      <c r="R693" s="49">
        <f>R666+R673+R680+R688</f>
        <v>0</v>
      </c>
    </row>
    <row r="694" spans="1:18" ht="35.1" hidden="1" customHeight="1" thickBot="1">
      <c r="A694" s="719" t="s">
        <v>489</v>
      </c>
      <c r="B694" s="720"/>
      <c r="C694" s="720"/>
      <c r="D694" s="720"/>
      <c r="E694" s="781"/>
      <c r="F694" s="15">
        <f>F691+F692</f>
        <v>0</v>
      </c>
      <c r="G694" s="29">
        <f>G691+G692</f>
        <v>0</v>
      </c>
      <c r="H694" s="15">
        <f>H691+H692</f>
        <v>0</v>
      </c>
      <c r="I694" s="15">
        <f t="shared" ref="I694:Q694" si="72">I691+I692</f>
        <v>0</v>
      </c>
      <c r="J694" s="15">
        <f t="shared" si="72"/>
        <v>0</v>
      </c>
      <c r="K694" s="15">
        <f t="shared" si="72"/>
        <v>0</v>
      </c>
      <c r="L694" s="15">
        <f t="shared" si="72"/>
        <v>0</v>
      </c>
      <c r="M694" s="15">
        <f t="shared" si="72"/>
        <v>0</v>
      </c>
      <c r="N694" s="15">
        <f t="shared" si="72"/>
        <v>0</v>
      </c>
      <c r="O694" s="15">
        <f t="shared" si="72"/>
        <v>0</v>
      </c>
      <c r="P694" s="15">
        <f t="shared" si="72"/>
        <v>0</v>
      </c>
      <c r="Q694" s="357">
        <f t="shared" si="72"/>
        <v>0</v>
      </c>
      <c r="R694" s="15">
        <f>R691+R692</f>
        <v>7.4</v>
      </c>
    </row>
    <row r="695" spans="1:18" ht="49.5" hidden="1" customHeight="1" thickBot="1">
      <c r="A695" s="920" t="s">
        <v>490</v>
      </c>
      <c r="B695" s="921"/>
      <c r="C695" s="921"/>
      <c r="D695" s="921"/>
      <c r="E695" s="922"/>
      <c r="F695" s="5">
        <f>F691+F692+F693</f>
        <v>0</v>
      </c>
      <c r="G695" s="423">
        <f>G691+G692+G693</f>
        <v>0</v>
      </c>
      <c r="H695" s="5">
        <f>H691+H692+H693</f>
        <v>0</v>
      </c>
      <c r="I695" s="5">
        <f t="shared" ref="I695:Q695" si="73">I691+I692+I693</f>
        <v>0</v>
      </c>
      <c r="J695" s="5">
        <f t="shared" si="73"/>
        <v>0</v>
      </c>
      <c r="K695" s="5">
        <f t="shared" si="73"/>
        <v>0</v>
      </c>
      <c r="L695" s="5">
        <f t="shared" si="73"/>
        <v>0</v>
      </c>
      <c r="M695" s="5">
        <f t="shared" si="73"/>
        <v>0</v>
      </c>
      <c r="N695" s="5">
        <f t="shared" si="73"/>
        <v>0</v>
      </c>
      <c r="O695" s="5">
        <f t="shared" si="73"/>
        <v>0</v>
      </c>
      <c r="P695" s="5">
        <f t="shared" si="73"/>
        <v>0</v>
      </c>
      <c r="Q695" s="359">
        <f t="shared" si="73"/>
        <v>0</v>
      </c>
      <c r="R695" s="5">
        <f>R691+R692+R693</f>
        <v>7.4</v>
      </c>
    </row>
    <row r="696" spans="1:18" ht="35.1" customHeight="1" thickBot="1">
      <c r="A696" s="943"/>
      <c r="B696" s="750"/>
      <c r="C696" s="750"/>
      <c r="D696" s="750"/>
      <c r="E696" s="750"/>
      <c r="F696" s="750"/>
      <c r="G696" s="750"/>
      <c r="H696" s="750"/>
      <c r="I696" s="750"/>
      <c r="J696" s="750"/>
      <c r="K696" s="750"/>
      <c r="L696" s="750"/>
      <c r="M696" s="750"/>
      <c r="N696" s="750"/>
      <c r="O696" s="750"/>
      <c r="P696" s="750"/>
      <c r="Q696" s="750"/>
      <c r="R696" s="389"/>
    </row>
    <row r="697" spans="1:18" ht="35.1" customHeight="1" thickBot="1">
      <c r="A697" s="640" t="s">
        <v>396</v>
      </c>
      <c r="B697" s="641"/>
      <c r="C697" s="641"/>
      <c r="D697" s="641"/>
      <c r="E697" s="641"/>
      <c r="F697" s="785"/>
      <c r="G697" s="414">
        <f t="shared" ref="G697:H701" si="74">G691</f>
        <v>0</v>
      </c>
      <c r="H697" s="49">
        <f t="shared" si="74"/>
        <v>0</v>
      </c>
      <c r="I697" s="49">
        <f>I691+H697</f>
        <v>0</v>
      </c>
      <c r="J697" s="49">
        <f t="shared" ref="J697:Q701" si="75">J691+I697</f>
        <v>0</v>
      </c>
      <c r="K697" s="49">
        <f t="shared" si="75"/>
        <v>0</v>
      </c>
      <c r="L697" s="49">
        <f t="shared" si="75"/>
        <v>0</v>
      </c>
      <c r="M697" s="49">
        <f t="shared" si="75"/>
        <v>0</v>
      </c>
      <c r="N697" s="49">
        <f t="shared" si="75"/>
        <v>0</v>
      </c>
      <c r="O697" s="49">
        <f t="shared" si="75"/>
        <v>0</v>
      </c>
      <c r="P697" s="49">
        <f t="shared" si="75"/>
        <v>0</v>
      </c>
      <c r="Q697" s="226">
        <f t="shared" si="75"/>
        <v>0</v>
      </c>
      <c r="R697" s="49">
        <f>R691</f>
        <v>6</v>
      </c>
    </row>
    <row r="698" spans="1:18" ht="35.1" customHeight="1" thickBot="1">
      <c r="A698" s="640" t="s">
        <v>397</v>
      </c>
      <c r="B698" s="641"/>
      <c r="C698" s="641"/>
      <c r="D698" s="641"/>
      <c r="E698" s="641"/>
      <c r="F698" s="952"/>
      <c r="G698" s="100">
        <f t="shared" si="74"/>
        <v>0</v>
      </c>
      <c r="H698" s="77">
        <f t="shared" si="74"/>
        <v>0</v>
      </c>
      <c r="I698" s="77">
        <f>I692+H698</f>
        <v>0</v>
      </c>
      <c r="J698" s="77">
        <f t="shared" si="75"/>
        <v>0</v>
      </c>
      <c r="K698" s="77">
        <f t="shared" si="75"/>
        <v>0</v>
      </c>
      <c r="L698" s="77">
        <f t="shared" si="75"/>
        <v>0</v>
      </c>
      <c r="M698" s="77">
        <f t="shared" si="75"/>
        <v>0</v>
      </c>
      <c r="N698" s="77">
        <f t="shared" si="75"/>
        <v>0</v>
      </c>
      <c r="O698" s="77">
        <f t="shared" si="75"/>
        <v>0</v>
      </c>
      <c r="P698" s="77">
        <f t="shared" si="75"/>
        <v>0</v>
      </c>
      <c r="Q698" s="373">
        <f t="shared" si="75"/>
        <v>0</v>
      </c>
      <c r="R698" s="77">
        <f>R692</f>
        <v>1.4</v>
      </c>
    </row>
    <row r="699" spans="1:18" ht="38.25" customHeight="1" thickBot="1">
      <c r="A699" s="640" t="s">
        <v>398</v>
      </c>
      <c r="B699" s="641"/>
      <c r="C699" s="641"/>
      <c r="D699" s="641"/>
      <c r="E699" s="641"/>
      <c r="F699" s="785"/>
      <c r="G699" s="414">
        <f t="shared" si="74"/>
        <v>0</v>
      </c>
      <c r="H699" s="49">
        <f t="shared" si="74"/>
        <v>0</v>
      </c>
      <c r="I699" s="49">
        <f>I693+H699</f>
        <v>0</v>
      </c>
      <c r="J699" s="49">
        <f t="shared" si="75"/>
        <v>0</v>
      </c>
      <c r="K699" s="49">
        <f t="shared" si="75"/>
        <v>0</v>
      </c>
      <c r="L699" s="49">
        <f t="shared" si="75"/>
        <v>0</v>
      </c>
      <c r="M699" s="49">
        <f t="shared" si="75"/>
        <v>0</v>
      </c>
      <c r="N699" s="49">
        <f t="shared" si="75"/>
        <v>0</v>
      </c>
      <c r="O699" s="49">
        <f t="shared" si="75"/>
        <v>0</v>
      </c>
      <c r="P699" s="49">
        <f t="shared" si="75"/>
        <v>0</v>
      </c>
      <c r="Q699" s="226">
        <f t="shared" si="75"/>
        <v>0</v>
      </c>
      <c r="R699" s="49">
        <f>R693</f>
        <v>0</v>
      </c>
    </row>
    <row r="700" spans="1:18" ht="81.75" customHeight="1" thickBot="1">
      <c r="A700" s="719" t="s">
        <v>491</v>
      </c>
      <c r="B700" s="720"/>
      <c r="C700" s="720"/>
      <c r="D700" s="720"/>
      <c r="E700" s="780"/>
      <c r="F700" s="781"/>
      <c r="G700" s="423">
        <f t="shared" si="74"/>
        <v>0</v>
      </c>
      <c r="H700" s="4">
        <f t="shared" si="74"/>
        <v>0</v>
      </c>
      <c r="I700" s="4">
        <f>I694+H700</f>
        <v>0</v>
      </c>
      <c r="J700" s="4">
        <f t="shared" si="75"/>
        <v>0</v>
      </c>
      <c r="K700" s="4">
        <f t="shared" si="75"/>
        <v>0</v>
      </c>
      <c r="L700" s="4">
        <f t="shared" si="75"/>
        <v>0</v>
      </c>
      <c r="M700" s="4">
        <f t="shared" si="75"/>
        <v>0</v>
      </c>
      <c r="N700" s="4">
        <f t="shared" si="75"/>
        <v>0</v>
      </c>
      <c r="O700" s="4">
        <f t="shared" si="75"/>
        <v>0</v>
      </c>
      <c r="P700" s="4">
        <f t="shared" si="75"/>
        <v>0</v>
      </c>
      <c r="Q700" s="358">
        <f t="shared" si="75"/>
        <v>0</v>
      </c>
      <c r="R700" s="4">
        <f>R694</f>
        <v>7.4</v>
      </c>
    </row>
    <row r="701" spans="1:18" ht="35.1" customHeight="1" thickBot="1">
      <c r="A701" s="747" t="s">
        <v>492</v>
      </c>
      <c r="B701" s="782"/>
      <c r="C701" s="782"/>
      <c r="D701" s="782"/>
      <c r="E701" s="782"/>
      <c r="F701" s="783"/>
      <c r="G701" s="63">
        <f t="shared" si="74"/>
        <v>0</v>
      </c>
      <c r="H701" s="63">
        <f t="shared" si="74"/>
        <v>0</v>
      </c>
      <c r="I701" s="100">
        <f>I695+H701</f>
        <v>0</v>
      </c>
      <c r="J701" s="100">
        <f t="shared" si="75"/>
        <v>0</v>
      </c>
      <c r="K701" s="100">
        <f t="shared" si="75"/>
        <v>0</v>
      </c>
      <c r="L701" s="100">
        <f t="shared" si="75"/>
        <v>0</v>
      </c>
      <c r="M701" s="100">
        <f t="shared" si="75"/>
        <v>0</v>
      </c>
      <c r="N701" s="100">
        <f t="shared" si="75"/>
        <v>0</v>
      </c>
      <c r="O701" s="100">
        <f t="shared" si="75"/>
        <v>0</v>
      </c>
      <c r="P701" s="100">
        <f t="shared" si="75"/>
        <v>0</v>
      </c>
      <c r="Q701" s="374">
        <f t="shared" si="75"/>
        <v>0</v>
      </c>
      <c r="R701" s="100">
        <f>R695</f>
        <v>7.4</v>
      </c>
    </row>
    <row r="702" spans="1:18" ht="35.1" customHeight="1" thickBot="1">
      <c r="A702" s="722" t="s">
        <v>666</v>
      </c>
      <c r="B702" s="723"/>
      <c r="C702" s="784"/>
      <c r="D702" s="784"/>
      <c r="E702" s="723"/>
      <c r="F702" s="784"/>
      <c r="G702" s="784"/>
      <c r="H702" s="784"/>
      <c r="I702" s="784"/>
      <c r="J702" s="784"/>
      <c r="K702" s="784"/>
      <c r="L702" s="784"/>
      <c r="M702" s="784"/>
      <c r="N702" s="784"/>
      <c r="O702" s="784"/>
      <c r="P702" s="784"/>
      <c r="Q702" s="784"/>
      <c r="R702" s="389"/>
    </row>
    <row r="703" spans="1:18" ht="35.1" customHeight="1">
      <c r="A703" s="665">
        <v>103</v>
      </c>
      <c r="B703" s="134" t="s">
        <v>576</v>
      </c>
      <c r="C703" s="504" t="s">
        <v>412</v>
      </c>
      <c r="D703" s="668" t="s">
        <v>67</v>
      </c>
      <c r="E703" s="645" t="s">
        <v>451</v>
      </c>
      <c r="F703" s="102" t="s">
        <v>111</v>
      </c>
      <c r="G703" s="458">
        <f>R703*J5</f>
        <v>0</v>
      </c>
      <c r="H703" s="109">
        <v>0</v>
      </c>
      <c r="I703" s="103"/>
      <c r="J703" s="103"/>
      <c r="K703" s="103"/>
      <c r="L703" s="103"/>
      <c r="M703" s="103"/>
      <c r="N703" s="103"/>
      <c r="O703" s="103"/>
      <c r="P703" s="103"/>
      <c r="Q703" s="156"/>
      <c r="R703" s="376">
        <v>3</v>
      </c>
    </row>
    <row r="704" spans="1:18" ht="35.1" customHeight="1">
      <c r="A704" s="666"/>
      <c r="B704" s="135" t="s">
        <v>68</v>
      </c>
      <c r="C704" s="505" t="s">
        <v>69</v>
      </c>
      <c r="D704" s="669"/>
      <c r="E704" s="691"/>
      <c r="F704" s="557" t="s">
        <v>112</v>
      </c>
      <c r="G704" s="496">
        <f>R704*J5</f>
        <v>0</v>
      </c>
      <c r="H704" s="143"/>
      <c r="I704" s="131"/>
      <c r="J704" s="131"/>
      <c r="K704" s="131">
        <v>0</v>
      </c>
      <c r="L704" s="131"/>
      <c r="M704" s="131"/>
      <c r="N704" s="131"/>
      <c r="O704" s="131"/>
      <c r="P704" s="131"/>
      <c r="Q704" s="356"/>
      <c r="R704" s="382">
        <v>6.9</v>
      </c>
    </row>
    <row r="705" spans="1:18" ht="38.25" customHeight="1" thickBot="1">
      <c r="A705" s="666"/>
      <c r="B705" s="135" t="s">
        <v>70</v>
      </c>
      <c r="C705" s="505" t="s">
        <v>71</v>
      </c>
      <c r="D705" s="669"/>
      <c r="E705" s="691"/>
      <c r="F705" s="107" t="s">
        <v>20</v>
      </c>
      <c r="G705" s="463"/>
      <c r="H705" s="126"/>
      <c r="I705" s="114"/>
      <c r="J705" s="114"/>
      <c r="K705" s="114"/>
      <c r="L705" s="114"/>
      <c r="M705" s="114"/>
      <c r="N705" s="114"/>
      <c r="O705" s="114"/>
      <c r="P705" s="114"/>
      <c r="Q705" s="158"/>
      <c r="R705" s="379"/>
    </row>
    <row r="706" spans="1:18" ht="32.25" customHeight="1">
      <c r="A706" s="666"/>
      <c r="B706" s="122" t="s">
        <v>72</v>
      </c>
      <c r="C706" s="505"/>
      <c r="D706" s="669"/>
      <c r="E706" s="691"/>
      <c r="F706" s="664"/>
      <c r="G706" s="461"/>
      <c r="H706" s="628"/>
      <c r="I706" s="629"/>
      <c r="J706" s="629"/>
      <c r="K706" s="629"/>
      <c r="L706" s="629"/>
      <c r="M706" s="629"/>
      <c r="N706" s="629"/>
      <c r="O706" s="629"/>
      <c r="P706" s="629"/>
      <c r="Q706" s="629"/>
      <c r="R706" s="509"/>
    </row>
    <row r="707" spans="1:18" ht="35.1" customHeight="1">
      <c r="A707" s="666"/>
      <c r="B707" s="122" t="s">
        <v>578</v>
      </c>
      <c r="C707" s="505"/>
      <c r="D707" s="669"/>
      <c r="E707" s="691"/>
      <c r="F707" s="678"/>
      <c r="G707" s="466"/>
      <c r="H707" s="630"/>
      <c r="I707" s="630"/>
      <c r="J707" s="630"/>
      <c r="K707" s="630"/>
      <c r="L707" s="630"/>
      <c r="M707" s="630"/>
      <c r="N707" s="630"/>
      <c r="O707" s="630"/>
      <c r="P707" s="630"/>
      <c r="Q707" s="630"/>
      <c r="R707" s="510"/>
    </row>
    <row r="708" spans="1:18" s="104" customFormat="1" ht="33" customHeight="1">
      <c r="A708" s="666"/>
      <c r="B708" s="122" t="s">
        <v>579</v>
      </c>
      <c r="C708" s="302"/>
      <c r="D708" s="669"/>
      <c r="E708" s="691"/>
      <c r="F708" s="678"/>
      <c r="G708" s="466"/>
      <c r="H708" s="630"/>
      <c r="I708" s="630"/>
      <c r="J708" s="630"/>
      <c r="K708" s="630"/>
      <c r="L708" s="630"/>
      <c r="M708" s="630"/>
      <c r="N708" s="630"/>
      <c r="O708" s="630"/>
      <c r="P708" s="630"/>
      <c r="Q708" s="630"/>
      <c r="R708" s="510"/>
    </row>
    <row r="709" spans="1:18" s="104" customFormat="1" ht="32.25" customHeight="1">
      <c r="A709" s="666"/>
      <c r="B709" s="122" t="s">
        <v>581</v>
      </c>
      <c r="C709" s="526"/>
      <c r="D709" s="669"/>
      <c r="E709" s="691"/>
      <c r="F709" s="678"/>
      <c r="G709" s="466"/>
      <c r="H709" s="630"/>
      <c r="I709" s="630"/>
      <c r="J709" s="630"/>
      <c r="K709" s="630"/>
      <c r="L709" s="630"/>
      <c r="M709" s="630"/>
      <c r="N709" s="630"/>
      <c r="O709" s="630"/>
      <c r="P709" s="630"/>
      <c r="Q709" s="630"/>
      <c r="R709" s="510"/>
    </row>
    <row r="710" spans="1:18" s="104" customFormat="1" ht="42" customHeight="1" thickBot="1">
      <c r="A710" s="667"/>
      <c r="B710" s="136" t="s">
        <v>74</v>
      </c>
      <c r="C710" s="527"/>
      <c r="D710" s="670"/>
      <c r="E710" s="663"/>
      <c r="F710" s="679"/>
      <c r="G710" s="467"/>
      <c r="H710" s="631"/>
      <c r="I710" s="631"/>
      <c r="J710" s="631"/>
      <c r="K710" s="631"/>
      <c r="L710" s="631"/>
      <c r="M710" s="631"/>
      <c r="N710" s="631"/>
      <c r="O710" s="631"/>
      <c r="P710" s="631"/>
      <c r="Q710" s="631"/>
      <c r="R710" s="511"/>
    </row>
    <row r="711" spans="1:18" s="104" customFormat="1" ht="33" hidden="1" customHeight="1" thickBot="1">
      <c r="A711" s="716" t="s">
        <v>667</v>
      </c>
      <c r="B711" s="717"/>
      <c r="C711" s="717"/>
      <c r="D711" s="717"/>
      <c r="E711" s="843"/>
      <c r="F711" s="205">
        <f>SUM(H711:Q711)</f>
        <v>0</v>
      </c>
      <c r="G711" s="413">
        <f t="shared" ref="G711:Q713" si="76">G703</f>
        <v>0</v>
      </c>
      <c r="H711" s="205">
        <f t="shared" si="76"/>
        <v>0</v>
      </c>
      <c r="I711" s="205">
        <f t="shared" si="76"/>
        <v>0</v>
      </c>
      <c r="J711" s="205">
        <f t="shared" si="76"/>
        <v>0</v>
      </c>
      <c r="K711" s="205">
        <f t="shared" si="76"/>
        <v>0</v>
      </c>
      <c r="L711" s="205">
        <f t="shared" si="76"/>
        <v>0</v>
      </c>
      <c r="M711" s="205">
        <f t="shared" si="76"/>
        <v>0</v>
      </c>
      <c r="N711" s="205">
        <f t="shared" si="76"/>
        <v>0</v>
      </c>
      <c r="O711" s="205">
        <f t="shared" si="76"/>
        <v>0</v>
      </c>
      <c r="P711" s="205">
        <f t="shared" si="76"/>
        <v>0</v>
      </c>
      <c r="Q711" s="46">
        <f t="shared" si="76"/>
        <v>0</v>
      </c>
      <c r="R711" s="205">
        <f>R703</f>
        <v>3</v>
      </c>
    </row>
    <row r="712" spans="1:18" s="104" customFormat="1" ht="33" hidden="1" customHeight="1" thickBot="1">
      <c r="A712" s="731" t="s">
        <v>668</v>
      </c>
      <c r="B712" s="732"/>
      <c r="C712" s="732"/>
      <c r="D712" s="732"/>
      <c r="E712" s="820"/>
      <c r="F712" s="205">
        <f>SUM(H712:Q712)</f>
        <v>0</v>
      </c>
      <c r="G712" s="413">
        <f t="shared" si="76"/>
        <v>0</v>
      </c>
      <c r="H712" s="205">
        <f t="shared" si="76"/>
        <v>0</v>
      </c>
      <c r="I712" s="205">
        <f t="shared" si="76"/>
        <v>0</v>
      </c>
      <c r="J712" s="205">
        <f t="shared" si="76"/>
        <v>0</v>
      </c>
      <c r="K712" s="205">
        <f t="shared" si="76"/>
        <v>0</v>
      </c>
      <c r="L712" s="205">
        <f t="shared" si="76"/>
        <v>0</v>
      </c>
      <c r="M712" s="205">
        <f t="shared" si="76"/>
        <v>0</v>
      </c>
      <c r="N712" s="205">
        <f t="shared" si="76"/>
        <v>0</v>
      </c>
      <c r="O712" s="205">
        <f t="shared" si="76"/>
        <v>0</v>
      </c>
      <c r="P712" s="205">
        <f t="shared" si="76"/>
        <v>0</v>
      </c>
      <c r="Q712" s="46">
        <f t="shared" si="76"/>
        <v>0</v>
      </c>
      <c r="R712" s="205">
        <f>R704</f>
        <v>6.9</v>
      </c>
    </row>
    <row r="713" spans="1:18" s="104" customFormat="1" ht="33" hidden="1" customHeight="1" thickBot="1">
      <c r="A713" s="728" t="s">
        <v>669</v>
      </c>
      <c r="B713" s="729"/>
      <c r="C713" s="729"/>
      <c r="D713" s="729"/>
      <c r="E713" s="821"/>
      <c r="F713" s="205">
        <f>SUM(H713:Q713)</f>
        <v>0</v>
      </c>
      <c r="G713" s="414">
        <f t="shared" si="76"/>
        <v>0</v>
      </c>
      <c r="H713" s="49">
        <f t="shared" si="76"/>
        <v>0</v>
      </c>
      <c r="I713" s="49">
        <f t="shared" si="76"/>
        <v>0</v>
      </c>
      <c r="J713" s="49">
        <f t="shared" si="76"/>
        <v>0</v>
      </c>
      <c r="K713" s="49">
        <f t="shared" si="76"/>
        <v>0</v>
      </c>
      <c r="L713" s="49">
        <f t="shared" si="76"/>
        <v>0</v>
      </c>
      <c r="M713" s="49">
        <f t="shared" si="76"/>
        <v>0</v>
      </c>
      <c r="N713" s="49">
        <f t="shared" si="76"/>
        <v>0</v>
      </c>
      <c r="O713" s="49">
        <f t="shared" si="76"/>
        <v>0</v>
      </c>
      <c r="P713" s="49">
        <f t="shared" si="76"/>
        <v>0</v>
      </c>
      <c r="Q713" s="226">
        <f t="shared" si="76"/>
        <v>0</v>
      </c>
      <c r="R713" s="49">
        <f>R705</f>
        <v>0</v>
      </c>
    </row>
    <row r="714" spans="1:18" s="104" customFormat="1" ht="33" hidden="1" customHeight="1" thickBot="1">
      <c r="A714" s="719" t="s">
        <v>670</v>
      </c>
      <c r="B714" s="720"/>
      <c r="C714" s="720"/>
      <c r="D714" s="720"/>
      <c r="E714" s="781"/>
      <c r="F714" s="15">
        <f>F711+F712</f>
        <v>0</v>
      </c>
      <c r="G714" s="29">
        <f>G711+G712</f>
        <v>0</v>
      </c>
      <c r="H714" s="15">
        <f>H711+H712</f>
        <v>0</v>
      </c>
      <c r="I714" s="15">
        <f t="shared" ref="I714:Q714" si="77">I711+I712</f>
        <v>0</v>
      </c>
      <c r="J714" s="15">
        <f t="shared" si="77"/>
        <v>0</v>
      </c>
      <c r="K714" s="15">
        <f t="shared" si="77"/>
        <v>0</v>
      </c>
      <c r="L714" s="15">
        <f t="shared" si="77"/>
        <v>0</v>
      </c>
      <c r="M714" s="15">
        <f t="shared" si="77"/>
        <v>0</v>
      </c>
      <c r="N714" s="15">
        <f t="shared" si="77"/>
        <v>0</v>
      </c>
      <c r="O714" s="15">
        <f t="shared" si="77"/>
        <v>0</v>
      </c>
      <c r="P714" s="15">
        <f t="shared" si="77"/>
        <v>0</v>
      </c>
      <c r="Q714" s="357">
        <f t="shared" si="77"/>
        <v>0</v>
      </c>
      <c r="R714" s="15">
        <f>R711+R712</f>
        <v>9.9</v>
      </c>
    </row>
    <row r="715" spans="1:18" s="104" customFormat="1" ht="33" hidden="1" customHeight="1" thickBot="1">
      <c r="A715" s="920" t="s">
        <v>671</v>
      </c>
      <c r="B715" s="921"/>
      <c r="C715" s="921"/>
      <c r="D715" s="921"/>
      <c r="E715" s="922"/>
      <c r="F715" s="5">
        <f>F711+F712+F713</f>
        <v>0</v>
      </c>
      <c r="G715" s="423">
        <f>G711+G712+G713</f>
        <v>0</v>
      </c>
      <c r="H715" s="5">
        <f>H711+H712+H713</f>
        <v>0</v>
      </c>
      <c r="I715" s="5">
        <f t="shared" ref="I715:Q715" si="78">I711+I712+I713</f>
        <v>0</v>
      </c>
      <c r="J715" s="5">
        <f t="shared" si="78"/>
        <v>0</v>
      </c>
      <c r="K715" s="5">
        <f t="shared" si="78"/>
        <v>0</v>
      </c>
      <c r="L715" s="5">
        <f t="shared" si="78"/>
        <v>0</v>
      </c>
      <c r="M715" s="5">
        <f t="shared" si="78"/>
        <v>0</v>
      </c>
      <c r="N715" s="5">
        <f t="shared" si="78"/>
        <v>0</v>
      </c>
      <c r="O715" s="5">
        <f t="shared" si="78"/>
        <v>0</v>
      </c>
      <c r="P715" s="5">
        <f t="shared" si="78"/>
        <v>0</v>
      </c>
      <c r="Q715" s="359">
        <f t="shared" si="78"/>
        <v>0</v>
      </c>
      <c r="R715" s="5">
        <f>R711+R712+R713</f>
        <v>9.9</v>
      </c>
    </row>
    <row r="716" spans="1:18" ht="35.1" customHeight="1" thickBot="1">
      <c r="A716" s="943"/>
      <c r="B716" s="750"/>
      <c r="C716" s="750"/>
      <c r="D716" s="750"/>
      <c r="E716" s="750"/>
      <c r="F716" s="750"/>
      <c r="G716" s="750"/>
      <c r="H716" s="750"/>
      <c r="I716" s="750"/>
      <c r="J716" s="750"/>
      <c r="K716" s="750"/>
      <c r="L716" s="750"/>
      <c r="M716" s="750"/>
      <c r="N716" s="750"/>
      <c r="O716" s="750"/>
      <c r="P716" s="750"/>
      <c r="Q716" s="750"/>
      <c r="R716" s="389"/>
    </row>
    <row r="717" spans="1:18" ht="35.1" customHeight="1" thickBot="1">
      <c r="A717" s="640" t="s">
        <v>672</v>
      </c>
      <c r="B717" s="641"/>
      <c r="C717" s="641"/>
      <c r="D717" s="641"/>
      <c r="E717" s="641"/>
      <c r="F717" s="785"/>
      <c r="G717" s="414">
        <f t="shared" ref="G717:H721" si="79">G711</f>
        <v>0</v>
      </c>
      <c r="H717" s="49">
        <f t="shared" si="79"/>
        <v>0</v>
      </c>
      <c r="I717" s="49">
        <f t="shared" ref="I717:Q721" si="80">I711+H717</f>
        <v>0</v>
      </c>
      <c r="J717" s="49">
        <f t="shared" si="80"/>
        <v>0</v>
      </c>
      <c r="K717" s="49">
        <f t="shared" si="80"/>
        <v>0</v>
      </c>
      <c r="L717" s="49">
        <f t="shared" si="80"/>
        <v>0</v>
      </c>
      <c r="M717" s="49">
        <f t="shared" si="80"/>
        <v>0</v>
      </c>
      <c r="N717" s="49">
        <f t="shared" si="80"/>
        <v>0</v>
      </c>
      <c r="O717" s="49">
        <f t="shared" si="80"/>
        <v>0</v>
      </c>
      <c r="P717" s="49">
        <f t="shared" si="80"/>
        <v>0</v>
      </c>
      <c r="Q717" s="226">
        <f t="shared" si="80"/>
        <v>0</v>
      </c>
      <c r="R717" s="49">
        <f>R711</f>
        <v>3</v>
      </c>
    </row>
    <row r="718" spans="1:18" ht="35.1" customHeight="1" thickBot="1">
      <c r="A718" s="640" t="s">
        <v>673</v>
      </c>
      <c r="B718" s="641"/>
      <c r="C718" s="641"/>
      <c r="D718" s="641"/>
      <c r="E718" s="641"/>
      <c r="F718" s="952"/>
      <c r="G718" s="100">
        <f t="shared" si="79"/>
        <v>0</v>
      </c>
      <c r="H718" s="77">
        <f t="shared" si="79"/>
        <v>0</v>
      </c>
      <c r="I718" s="77">
        <f t="shared" si="80"/>
        <v>0</v>
      </c>
      <c r="J718" s="77">
        <f t="shared" si="80"/>
        <v>0</v>
      </c>
      <c r="K718" s="77">
        <f t="shared" si="80"/>
        <v>0</v>
      </c>
      <c r="L718" s="77">
        <f t="shared" si="80"/>
        <v>0</v>
      </c>
      <c r="M718" s="77">
        <f t="shared" si="80"/>
        <v>0</v>
      </c>
      <c r="N718" s="77">
        <f t="shared" si="80"/>
        <v>0</v>
      </c>
      <c r="O718" s="77">
        <f t="shared" si="80"/>
        <v>0</v>
      </c>
      <c r="P718" s="77">
        <f t="shared" si="80"/>
        <v>0</v>
      </c>
      <c r="Q718" s="373">
        <f t="shared" si="80"/>
        <v>0</v>
      </c>
      <c r="R718" s="77">
        <f>R712</f>
        <v>6.9</v>
      </c>
    </row>
    <row r="719" spans="1:18" ht="38.25" customHeight="1" thickBot="1">
      <c r="A719" s="640" t="s">
        <v>674</v>
      </c>
      <c r="B719" s="641"/>
      <c r="C719" s="641"/>
      <c r="D719" s="641"/>
      <c r="E719" s="641"/>
      <c r="F719" s="785"/>
      <c r="G719" s="414">
        <f t="shared" si="79"/>
        <v>0</v>
      </c>
      <c r="H719" s="49">
        <f t="shared" si="79"/>
        <v>0</v>
      </c>
      <c r="I719" s="49">
        <f t="shared" si="80"/>
        <v>0</v>
      </c>
      <c r="J719" s="49">
        <f t="shared" si="80"/>
        <v>0</v>
      </c>
      <c r="K719" s="49">
        <f t="shared" si="80"/>
        <v>0</v>
      </c>
      <c r="L719" s="49">
        <f t="shared" si="80"/>
        <v>0</v>
      </c>
      <c r="M719" s="49">
        <f t="shared" si="80"/>
        <v>0</v>
      </c>
      <c r="N719" s="49">
        <f t="shared" si="80"/>
        <v>0</v>
      </c>
      <c r="O719" s="49">
        <f t="shared" si="80"/>
        <v>0</v>
      </c>
      <c r="P719" s="49">
        <f t="shared" si="80"/>
        <v>0</v>
      </c>
      <c r="Q719" s="226">
        <f t="shared" si="80"/>
        <v>0</v>
      </c>
      <c r="R719" s="49">
        <f>R713</f>
        <v>0</v>
      </c>
    </row>
    <row r="720" spans="1:18" ht="48.75" customHeight="1" thickBot="1">
      <c r="A720" s="719" t="s">
        <v>676</v>
      </c>
      <c r="B720" s="720"/>
      <c r="C720" s="720"/>
      <c r="D720" s="720"/>
      <c r="E720" s="780"/>
      <c r="F720" s="781"/>
      <c r="G720" s="423">
        <f t="shared" si="79"/>
        <v>0</v>
      </c>
      <c r="H720" s="4">
        <f t="shared" si="79"/>
        <v>0</v>
      </c>
      <c r="I720" s="4">
        <f t="shared" si="80"/>
        <v>0</v>
      </c>
      <c r="J720" s="4">
        <f t="shared" si="80"/>
        <v>0</v>
      </c>
      <c r="K720" s="4">
        <f t="shared" si="80"/>
        <v>0</v>
      </c>
      <c r="L720" s="4">
        <f t="shared" si="80"/>
        <v>0</v>
      </c>
      <c r="M720" s="4">
        <f t="shared" si="80"/>
        <v>0</v>
      </c>
      <c r="N720" s="4">
        <f t="shared" si="80"/>
        <v>0</v>
      </c>
      <c r="O720" s="4">
        <f t="shared" si="80"/>
        <v>0</v>
      </c>
      <c r="P720" s="4">
        <f t="shared" si="80"/>
        <v>0</v>
      </c>
      <c r="Q720" s="358">
        <f t="shared" si="80"/>
        <v>0</v>
      </c>
      <c r="R720" s="4">
        <f>R714</f>
        <v>9.9</v>
      </c>
    </row>
    <row r="721" spans="1:18" ht="35.1" customHeight="1" thickBot="1">
      <c r="A721" s="747" t="s">
        <v>675</v>
      </c>
      <c r="B721" s="782"/>
      <c r="C721" s="782"/>
      <c r="D721" s="782"/>
      <c r="E721" s="782"/>
      <c r="F721" s="783"/>
      <c r="G721" s="63">
        <f t="shared" si="79"/>
        <v>0</v>
      </c>
      <c r="H721" s="63">
        <f t="shared" si="79"/>
        <v>0</v>
      </c>
      <c r="I721" s="100">
        <f t="shared" si="80"/>
        <v>0</v>
      </c>
      <c r="J721" s="100">
        <f t="shared" si="80"/>
        <v>0</v>
      </c>
      <c r="K721" s="100">
        <f t="shared" si="80"/>
        <v>0</v>
      </c>
      <c r="L721" s="100">
        <f t="shared" si="80"/>
        <v>0</v>
      </c>
      <c r="M721" s="100">
        <f t="shared" si="80"/>
        <v>0</v>
      </c>
      <c r="N721" s="100">
        <f t="shared" si="80"/>
        <v>0</v>
      </c>
      <c r="O721" s="100">
        <f t="shared" si="80"/>
        <v>0</v>
      </c>
      <c r="P721" s="100">
        <f t="shared" si="80"/>
        <v>0</v>
      </c>
      <c r="Q721" s="374">
        <f t="shared" si="80"/>
        <v>0</v>
      </c>
      <c r="R721" s="401">
        <f>R715</f>
        <v>9.9</v>
      </c>
    </row>
    <row r="722" spans="1:18" ht="35.1" customHeight="1" thickBot="1">
      <c r="A722" s="714"/>
      <c r="B722" s="750"/>
      <c r="C722" s="750"/>
      <c r="D722" s="750"/>
      <c r="E722" s="750"/>
      <c r="F722" s="750"/>
      <c r="G722" s="750"/>
      <c r="H722" s="750"/>
      <c r="I722" s="750"/>
      <c r="J722" s="750"/>
      <c r="K722" s="750"/>
      <c r="L722" s="750"/>
      <c r="M722" s="750"/>
      <c r="N722" s="750"/>
      <c r="O722" s="750"/>
      <c r="P722" s="750"/>
      <c r="Q722" s="750"/>
      <c r="R722" s="452"/>
    </row>
    <row r="723" spans="1:18" ht="35.1" hidden="1" customHeight="1" thickBot="1">
      <c r="A723" s="642" t="s">
        <v>432</v>
      </c>
      <c r="B723" s="643"/>
      <c r="C723" s="643"/>
      <c r="D723" s="823"/>
      <c r="E723" s="970"/>
      <c r="F723" s="205">
        <f>SUM(H723:Q723)</f>
        <v>2.2409999999999997</v>
      </c>
      <c r="G723" s="413">
        <f t="shared" ref="G723:R725" si="81">G480+G618+G650+G691+G711</f>
        <v>0</v>
      </c>
      <c r="H723" s="205">
        <f t="shared" si="81"/>
        <v>1.43</v>
      </c>
      <c r="I723" s="205">
        <f t="shared" si="81"/>
        <v>0.624</v>
      </c>
      <c r="J723" s="205">
        <f t="shared" si="81"/>
        <v>0.187</v>
      </c>
      <c r="K723" s="205">
        <f t="shared" si="81"/>
        <v>0</v>
      </c>
      <c r="L723" s="205">
        <f t="shared" si="81"/>
        <v>0</v>
      </c>
      <c r="M723" s="205">
        <f t="shared" si="81"/>
        <v>0</v>
      </c>
      <c r="N723" s="205">
        <f t="shared" si="81"/>
        <v>0</v>
      </c>
      <c r="O723" s="205">
        <f t="shared" si="81"/>
        <v>0</v>
      </c>
      <c r="P723" s="205">
        <f t="shared" si="81"/>
        <v>0</v>
      </c>
      <c r="Q723" s="46">
        <f t="shared" si="81"/>
        <v>0</v>
      </c>
      <c r="R723" s="205">
        <f t="shared" si="81"/>
        <v>51.31</v>
      </c>
    </row>
    <row r="724" spans="1:18" ht="35.1" hidden="1" customHeight="1" thickBot="1">
      <c r="A724" s="731" t="s">
        <v>433</v>
      </c>
      <c r="B724" s="732"/>
      <c r="C724" s="732"/>
      <c r="D724" s="732"/>
      <c r="E724" s="820"/>
      <c r="F724" s="205">
        <f>SUM(H724:Q724)</f>
        <v>0.61599999999999999</v>
      </c>
      <c r="G724" s="413">
        <f t="shared" si="81"/>
        <v>0</v>
      </c>
      <c r="H724" s="205">
        <f t="shared" si="81"/>
        <v>0</v>
      </c>
      <c r="I724" s="205">
        <f t="shared" si="81"/>
        <v>0</v>
      </c>
      <c r="J724" s="205">
        <f t="shared" si="81"/>
        <v>0</v>
      </c>
      <c r="K724" s="205">
        <f t="shared" si="81"/>
        <v>0</v>
      </c>
      <c r="L724" s="205">
        <f t="shared" si="81"/>
        <v>0.61599999999999999</v>
      </c>
      <c r="M724" s="205">
        <f t="shared" si="81"/>
        <v>0</v>
      </c>
      <c r="N724" s="205">
        <f t="shared" si="81"/>
        <v>0</v>
      </c>
      <c r="O724" s="205">
        <f t="shared" si="81"/>
        <v>0</v>
      </c>
      <c r="P724" s="205">
        <f t="shared" si="81"/>
        <v>0</v>
      </c>
      <c r="Q724" s="46">
        <f t="shared" si="81"/>
        <v>0</v>
      </c>
      <c r="R724" s="205">
        <f t="shared" si="81"/>
        <v>36.65</v>
      </c>
    </row>
    <row r="725" spans="1:18" ht="38.25" hidden="1" customHeight="1" thickBot="1">
      <c r="A725" s="728" t="s">
        <v>434</v>
      </c>
      <c r="B725" s="729"/>
      <c r="C725" s="729"/>
      <c r="D725" s="729"/>
      <c r="E725" s="821"/>
      <c r="F725" s="205">
        <f>SUM(H725:Q725)</f>
        <v>1.6119999999999999</v>
      </c>
      <c r="G725" s="413">
        <f t="shared" si="81"/>
        <v>0</v>
      </c>
      <c r="H725" s="205">
        <f t="shared" si="81"/>
        <v>0</v>
      </c>
      <c r="I725" s="205">
        <f t="shared" si="81"/>
        <v>0</v>
      </c>
      <c r="J725" s="205">
        <f t="shared" si="81"/>
        <v>0</v>
      </c>
      <c r="K725" s="205">
        <f t="shared" si="81"/>
        <v>0</v>
      </c>
      <c r="L725" s="205">
        <f t="shared" si="81"/>
        <v>0</v>
      </c>
      <c r="M725" s="205">
        <f t="shared" si="81"/>
        <v>0</v>
      </c>
      <c r="N725" s="205">
        <f t="shared" si="81"/>
        <v>0</v>
      </c>
      <c r="O725" s="205">
        <f t="shared" si="81"/>
        <v>1.462</v>
      </c>
      <c r="P725" s="205">
        <f t="shared" si="81"/>
        <v>0.15</v>
      </c>
      <c r="Q725" s="46">
        <f t="shared" si="81"/>
        <v>0</v>
      </c>
      <c r="R725" s="205">
        <f t="shared" si="81"/>
        <v>58.64</v>
      </c>
    </row>
    <row r="726" spans="1:18" ht="47.25" hidden="1" customHeight="1" thickBot="1">
      <c r="A726" s="719" t="s">
        <v>493</v>
      </c>
      <c r="B726" s="720"/>
      <c r="C726" s="720"/>
      <c r="D726" s="720"/>
      <c r="E726" s="781"/>
      <c r="F726" s="15">
        <f>F723+F724</f>
        <v>2.8569999999999998</v>
      </c>
      <c r="G726" s="29">
        <f>G723+G724</f>
        <v>0</v>
      </c>
      <c r="H726" s="15">
        <f>H723+H724</f>
        <v>1.43</v>
      </c>
      <c r="I726" s="15">
        <f t="shared" ref="I726:Q726" si="82">I723+I724</f>
        <v>0.624</v>
      </c>
      <c r="J726" s="15">
        <f t="shared" si="82"/>
        <v>0.187</v>
      </c>
      <c r="K726" s="15">
        <f t="shared" si="82"/>
        <v>0</v>
      </c>
      <c r="L726" s="15">
        <f t="shared" si="82"/>
        <v>0.61599999999999999</v>
      </c>
      <c r="M726" s="15">
        <f t="shared" si="82"/>
        <v>0</v>
      </c>
      <c r="N726" s="15">
        <f t="shared" si="82"/>
        <v>0</v>
      </c>
      <c r="O726" s="15">
        <f t="shared" si="82"/>
        <v>0</v>
      </c>
      <c r="P726" s="15">
        <f t="shared" si="82"/>
        <v>0</v>
      </c>
      <c r="Q726" s="357">
        <f t="shared" si="82"/>
        <v>0</v>
      </c>
      <c r="R726" s="15">
        <f>R723+R724</f>
        <v>87.960000000000008</v>
      </c>
    </row>
    <row r="727" spans="1:18" ht="35.1" hidden="1" customHeight="1" thickBot="1">
      <c r="A727" s="920" t="s">
        <v>494</v>
      </c>
      <c r="B727" s="921"/>
      <c r="C727" s="921"/>
      <c r="D727" s="921"/>
      <c r="E727" s="922"/>
      <c r="F727" s="23">
        <f>F723+F724+F725</f>
        <v>4.4689999999999994</v>
      </c>
      <c r="G727" s="29">
        <f>G723+G724+G725</f>
        <v>0</v>
      </c>
      <c r="H727" s="29">
        <f>H723+H724+H725</f>
        <v>1.43</v>
      </c>
      <c r="I727" s="23">
        <f t="shared" ref="I727:Q727" si="83">I723+I724+I725</f>
        <v>0.624</v>
      </c>
      <c r="J727" s="23">
        <f t="shared" si="83"/>
        <v>0.187</v>
      </c>
      <c r="K727" s="23">
        <f t="shared" si="83"/>
        <v>0</v>
      </c>
      <c r="L727" s="23">
        <f t="shared" si="83"/>
        <v>0.61599999999999999</v>
      </c>
      <c r="M727" s="23">
        <f t="shared" si="83"/>
        <v>0</v>
      </c>
      <c r="N727" s="23">
        <f t="shared" si="83"/>
        <v>0</v>
      </c>
      <c r="O727" s="23">
        <f t="shared" si="83"/>
        <v>1.462</v>
      </c>
      <c r="P727" s="23">
        <f t="shared" si="83"/>
        <v>0.15</v>
      </c>
      <c r="Q727" s="365">
        <f t="shared" si="83"/>
        <v>0</v>
      </c>
      <c r="R727" s="29">
        <f>R723+R724+R725</f>
        <v>146.60000000000002</v>
      </c>
    </row>
    <row r="728" spans="1:18" ht="35.1" hidden="1" customHeight="1" thickBot="1">
      <c r="A728" s="953" t="s">
        <v>497</v>
      </c>
      <c r="B728" s="954"/>
      <c r="C728" s="954"/>
      <c r="D728" s="954"/>
      <c r="E728" s="955"/>
      <c r="F728" s="72"/>
      <c r="G728" s="413">
        <f t="shared" ref="G728:R728" si="84">G166+G170+G174+G178+G182+G186</f>
        <v>0</v>
      </c>
      <c r="H728" s="73">
        <f t="shared" si="84"/>
        <v>0</v>
      </c>
      <c r="I728" s="73">
        <f t="shared" si="84"/>
        <v>0</v>
      </c>
      <c r="J728" s="73">
        <f t="shared" si="84"/>
        <v>0</v>
      </c>
      <c r="K728" s="73">
        <f t="shared" si="84"/>
        <v>0</v>
      </c>
      <c r="L728" s="73">
        <f t="shared" si="84"/>
        <v>0</v>
      </c>
      <c r="M728" s="73">
        <f t="shared" si="84"/>
        <v>0</v>
      </c>
      <c r="N728" s="73">
        <f t="shared" si="84"/>
        <v>0</v>
      </c>
      <c r="O728" s="73">
        <f t="shared" si="84"/>
        <v>0</v>
      </c>
      <c r="P728" s="73">
        <f t="shared" si="84"/>
        <v>0</v>
      </c>
      <c r="Q728" s="375">
        <f t="shared" si="84"/>
        <v>0</v>
      </c>
      <c r="R728" s="73">
        <f t="shared" si="84"/>
        <v>1.7800000000000002</v>
      </c>
    </row>
    <row r="729" spans="1:18" ht="35.1" customHeight="1" thickBot="1">
      <c r="A729" s="841"/>
      <c r="B729" s="842"/>
      <c r="C729" s="842"/>
      <c r="D729" s="842"/>
      <c r="E729" s="842"/>
      <c r="F729" s="842"/>
      <c r="G729" s="842"/>
      <c r="H729" s="842"/>
      <c r="I729" s="842"/>
      <c r="J729" s="842"/>
      <c r="K729" s="842"/>
      <c r="L729" s="842"/>
      <c r="M729" s="842"/>
      <c r="N729" s="842"/>
      <c r="O729" s="842"/>
      <c r="P729" s="842"/>
      <c r="Q729" s="842"/>
      <c r="R729" s="389"/>
    </row>
    <row r="730" spans="1:18" ht="35.1" customHeight="1" thickBot="1">
      <c r="A730" s="956" t="s">
        <v>435</v>
      </c>
      <c r="B730" s="957"/>
      <c r="C730" s="957"/>
      <c r="D730" s="957"/>
      <c r="E730" s="957"/>
      <c r="F730" s="958"/>
      <c r="G730" s="58">
        <f t="shared" ref="G730:H735" si="85">G723</f>
        <v>0</v>
      </c>
      <c r="H730" s="52">
        <f t="shared" si="85"/>
        <v>1.43</v>
      </c>
      <c r="I730" s="52">
        <f t="shared" ref="I730:Q735" si="86">I723+H730</f>
        <v>2.0539999999999998</v>
      </c>
      <c r="J730" s="52">
        <f t="shared" si="86"/>
        <v>2.2409999999999997</v>
      </c>
      <c r="K730" s="53">
        <f t="shared" si="86"/>
        <v>2.2409999999999997</v>
      </c>
      <c r="L730" s="52">
        <f t="shared" si="86"/>
        <v>2.2409999999999997</v>
      </c>
      <c r="M730" s="52">
        <f t="shared" si="86"/>
        <v>2.2409999999999997</v>
      </c>
      <c r="N730" s="52">
        <f t="shared" si="86"/>
        <v>2.2409999999999997</v>
      </c>
      <c r="O730" s="52">
        <f t="shared" si="86"/>
        <v>2.2409999999999997</v>
      </c>
      <c r="P730" s="52">
        <f t="shared" si="86"/>
        <v>2.2409999999999997</v>
      </c>
      <c r="Q730" s="52">
        <f t="shared" si="86"/>
        <v>2.2409999999999997</v>
      </c>
      <c r="R730" s="52">
        <f t="shared" ref="R730:R735" si="87">R723</f>
        <v>51.31</v>
      </c>
    </row>
    <row r="731" spans="1:18" ht="49.5" customHeight="1" thickBot="1">
      <c r="A731" s="956" t="s">
        <v>436</v>
      </c>
      <c r="B731" s="957"/>
      <c r="C731" s="957"/>
      <c r="D731" s="957"/>
      <c r="E731" s="957"/>
      <c r="F731" s="958"/>
      <c r="G731" s="58">
        <f t="shared" si="85"/>
        <v>0</v>
      </c>
      <c r="H731" s="52">
        <f t="shared" si="85"/>
        <v>0</v>
      </c>
      <c r="I731" s="52">
        <f t="shared" si="86"/>
        <v>0</v>
      </c>
      <c r="J731" s="52">
        <f t="shared" si="86"/>
        <v>0</v>
      </c>
      <c r="K731" s="53">
        <f t="shared" si="86"/>
        <v>0</v>
      </c>
      <c r="L731" s="52">
        <f t="shared" si="86"/>
        <v>0.61599999999999999</v>
      </c>
      <c r="M731" s="52">
        <f t="shared" si="86"/>
        <v>0.61599999999999999</v>
      </c>
      <c r="N731" s="52">
        <f t="shared" si="86"/>
        <v>0.61599999999999999</v>
      </c>
      <c r="O731" s="52">
        <f t="shared" si="86"/>
        <v>0.61599999999999999</v>
      </c>
      <c r="P731" s="52">
        <f t="shared" si="86"/>
        <v>0.61599999999999999</v>
      </c>
      <c r="Q731" s="52">
        <f t="shared" si="86"/>
        <v>0.61599999999999999</v>
      </c>
      <c r="R731" s="52">
        <f t="shared" si="87"/>
        <v>36.65</v>
      </c>
    </row>
    <row r="732" spans="1:18" s="56" customFormat="1" ht="45.75" customHeight="1" thickBot="1">
      <c r="A732" s="822" t="s">
        <v>437</v>
      </c>
      <c r="B732" s="823"/>
      <c r="C732" s="823"/>
      <c r="D732" s="823"/>
      <c r="E732" s="823"/>
      <c r="F732" s="823"/>
      <c r="G732" s="414">
        <f t="shared" si="85"/>
        <v>0</v>
      </c>
      <c r="H732" s="49">
        <f t="shared" si="85"/>
        <v>0</v>
      </c>
      <c r="I732" s="49">
        <f t="shared" si="86"/>
        <v>0</v>
      </c>
      <c r="J732" s="49">
        <f t="shared" si="86"/>
        <v>0</v>
      </c>
      <c r="K732" s="49">
        <f t="shared" si="86"/>
        <v>0</v>
      </c>
      <c r="L732" s="51">
        <f t="shared" si="86"/>
        <v>0</v>
      </c>
      <c r="M732" s="544">
        <f t="shared" si="86"/>
        <v>0</v>
      </c>
      <c r="N732" s="544">
        <f t="shared" si="86"/>
        <v>0</v>
      </c>
      <c r="O732" s="544">
        <f t="shared" si="86"/>
        <v>1.462</v>
      </c>
      <c r="P732" s="544">
        <f t="shared" si="86"/>
        <v>1.6119999999999999</v>
      </c>
      <c r="Q732" s="574">
        <f t="shared" si="86"/>
        <v>1.6119999999999999</v>
      </c>
      <c r="R732" s="49">
        <f t="shared" si="87"/>
        <v>58.64</v>
      </c>
    </row>
    <row r="733" spans="1:18" s="56" customFormat="1" ht="45.75" customHeight="1" thickBot="1">
      <c r="A733" s="959" t="s">
        <v>495</v>
      </c>
      <c r="B733" s="960"/>
      <c r="C733" s="960"/>
      <c r="D733" s="960"/>
      <c r="E733" s="960"/>
      <c r="F733" s="961"/>
      <c r="G733" s="423">
        <f t="shared" si="85"/>
        <v>0</v>
      </c>
      <c r="H733" s="57">
        <f t="shared" si="85"/>
        <v>1.43</v>
      </c>
      <c r="I733" s="4">
        <f t="shared" si="86"/>
        <v>2.0539999999999998</v>
      </c>
      <c r="J733" s="4">
        <f t="shared" si="86"/>
        <v>2.2409999999999997</v>
      </c>
      <c r="K733" s="4">
        <f t="shared" si="86"/>
        <v>2.2409999999999997</v>
      </c>
      <c r="L733" s="30">
        <f t="shared" si="86"/>
        <v>2.8569999999999998</v>
      </c>
      <c r="M733" s="31">
        <f t="shared" si="86"/>
        <v>2.8569999999999998</v>
      </c>
      <c r="N733" s="31">
        <f t="shared" si="86"/>
        <v>2.8569999999999998</v>
      </c>
      <c r="O733" s="31">
        <f t="shared" si="86"/>
        <v>2.8569999999999998</v>
      </c>
      <c r="P733" s="31">
        <f t="shared" si="86"/>
        <v>2.8569999999999998</v>
      </c>
      <c r="Q733" s="31">
        <f t="shared" si="86"/>
        <v>2.8569999999999998</v>
      </c>
      <c r="R733" s="57">
        <f t="shared" si="87"/>
        <v>87.960000000000008</v>
      </c>
    </row>
    <row r="734" spans="1:18" ht="35.1" customHeight="1" thickBot="1">
      <c r="A734" s="962" t="s">
        <v>496</v>
      </c>
      <c r="B734" s="963"/>
      <c r="C734" s="963"/>
      <c r="D734" s="963"/>
      <c r="E734" s="963"/>
      <c r="F734" s="964"/>
      <c r="G734" s="58">
        <f t="shared" si="85"/>
        <v>0</v>
      </c>
      <c r="H734" s="58">
        <f t="shared" si="85"/>
        <v>1.43</v>
      </c>
      <c r="I734" s="58">
        <f t="shared" si="86"/>
        <v>2.0539999999999998</v>
      </c>
      <c r="J734" s="58">
        <f t="shared" si="86"/>
        <v>2.2409999999999997</v>
      </c>
      <c r="K734" s="59">
        <f t="shared" si="86"/>
        <v>2.2409999999999997</v>
      </c>
      <c r="L734" s="58">
        <f t="shared" si="86"/>
        <v>2.8569999999999998</v>
      </c>
      <c r="M734" s="58">
        <f t="shared" si="86"/>
        <v>2.8569999999999998</v>
      </c>
      <c r="N734" s="58">
        <f t="shared" si="86"/>
        <v>2.8569999999999998</v>
      </c>
      <c r="O734" s="58">
        <f t="shared" si="86"/>
        <v>4.319</v>
      </c>
      <c r="P734" s="58">
        <f t="shared" si="86"/>
        <v>4.4690000000000003</v>
      </c>
      <c r="Q734" s="58">
        <f t="shared" si="86"/>
        <v>4.4690000000000003</v>
      </c>
      <c r="R734" s="58">
        <f t="shared" si="87"/>
        <v>146.60000000000002</v>
      </c>
    </row>
    <row r="735" spans="1:18" s="54" customFormat="1" ht="35.1" customHeight="1" thickBot="1">
      <c r="A735" s="959" t="s">
        <v>677</v>
      </c>
      <c r="B735" s="960"/>
      <c r="C735" s="960"/>
      <c r="D735" s="960"/>
      <c r="E735" s="960"/>
      <c r="F735" s="961"/>
      <c r="G735" s="423">
        <f t="shared" si="85"/>
        <v>0</v>
      </c>
      <c r="H735" s="57">
        <f t="shared" si="85"/>
        <v>0</v>
      </c>
      <c r="I735" s="4">
        <f t="shared" si="86"/>
        <v>0</v>
      </c>
      <c r="J735" s="4">
        <f t="shared" si="86"/>
        <v>0</v>
      </c>
      <c r="K735" s="4">
        <f t="shared" si="86"/>
        <v>0</v>
      </c>
      <c r="L735" s="30">
        <f t="shared" si="86"/>
        <v>0</v>
      </c>
      <c r="M735" s="31">
        <f t="shared" si="86"/>
        <v>0</v>
      </c>
      <c r="N735" s="31">
        <f t="shared" si="86"/>
        <v>0</v>
      </c>
      <c r="O735" s="31">
        <f t="shared" si="86"/>
        <v>0</v>
      </c>
      <c r="P735" s="31">
        <f t="shared" si="86"/>
        <v>0</v>
      </c>
      <c r="Q735" s="31">
        <f t="shared" si="86"/>
        <v>0</v>
      </c>
      <c r="R735" s="57">
        <f t="shared" si="87"/>
        <v>1.7800000000000002</v>
      </c>
    </row>
    <row r="736" spans="1:18" s="54" customFormat="1" ht="35.1" customHeight="1" thickBot="1">
      <c r="A736" s="32"/>
      <c r="B736" s="64"/>
      <c r="C736" s="64"/>
      <c r="D736" s="64"/>
      <c r="E736" s="538"/>
      <c r="F736" s="65"/>
      <c r="G736" s="431"/>
      <c r="H736" s="537"/>
      <c r="I736" s="537"/>
      <c r="J736" s="537"/>
      <c r="K736" s="537"/>
      <c r="L736" s="537"/>
      <c r="M736" s="537"/>
      <c r="N736" s="537"/>
      <c r="O736" s="537"/>
      <c r="P736" s="537"/>
      <c r="Q736" s="537"/>
      <c r="R736" s="404"/>
    </row>
    <row r="737" spans="1:18" ht="35.1" customHeight="1">
      <c r="A737" s="965"/>
      <c r="B737" s="966"/>
      <c r="C737" s="966"/>
      <c r="D737" s="966"/>
      <c r="E737" s="966"/>
      <c r="F737" s="966"/>
      <c r="G737" s="966"/>
      <c r="H737" s="966"/>
      <c r="I737" s="966"/>
      <c r="J737" s="966"/>
      <c r="K737" s="966"/>
      <c r="L737" s="967"/>
      <c r="M737" s="967"/>
      <c r="N737" s="967"/>
      <c r="O737" s="967"/>
      <c r="P737" s="967"/>
      <c r="Q737" s="967"/>
      <c r="R737" s="7"/>
    </row>
    <row r="775" spans="1:18" s="99" customFormat="1">
      <c r="A775" s="7"/>
      <c r="B775" s="7"/>
      <c r="C775" s="7"/>
      <c r="D775" s="7"/>
      <c r="E775" s="7"/>
      <c r="F775" s="75"/>
      <c r="G775" s="406"/>
      <c r="H775" s="75"/>
      <c r="I775" s="75"/>
      <c r="J775" s="75"/>
      <c r="K775" s="75"/>
      <c r="L775" s="75"/>
      <c r="M775" s="75"/>
      <c r="N775" s="75"/>
      <c r="O775" s="75"/>
      <c r="P775" s="75"/>
      <c r="Q775" s="75"/>
      <c r="R775" s="75"/>
    </row>
    <row r="776" spans="1:18" s="99" customFormat="1">
      <c r="A776" s="7"/>
      <c r="B776" s="7"/>
      <c r="C776" s="7"/>
      <c r="D776" s="7"/>
      <c r="E776" s="7"/>
      <c r="F776" s="75"/>
      <c r="G776" s="406"/>
      <c r="H776" s="75"/>
      <c r="I776" s="75"/>
      <c r="J776" s="75"/>
      <c r="K776" s="75"/>
      <c r="L776" s="75"/>
      <c r="M776" s="75"/>
      <c r="N776" s="75"/>
      <c r="O776" s="75"/>
      <c r="P776" s="75"/>
      <c r="Q776" s="75"/>
      <c r="R776" s="75"/>
    </row>
    <row r="777" spans="1:18" s="99" customFormat="1">
      <c r="A777" s="7"/>
      <c r="B777" s="7"/>
      <c r="C777" s="7"/>
      <c r="D777" s="7"/>
      <c r="E777" s="7"/>
      <c r="F777" s="75"/>
      <c r="G777" s="406"/>
      <c r="H777" s="75"/>
      <c r="I777" s="75"/>
      <c r="J777" s="75"/>
      <c r="K777" s="75"/>
      <c r="L777" s="75"/>
      <c r="M777" s="75"/>
      <c r="N777" s="75"/>
      <c r="O777" s="75"/>
      <c r="P777" s="75"/>
      <c r="Q777" s="75"/>
      <c r="R777" s="75"/>
    </row>
    <row r="778" spans="1:18" s="99" customFormat="1">
      <c r="A778" s="7"/>
      <c r="B778" s="7"/>
      <c r="C778" s="7"/>
      <c r="D778" s="7"/>
      <c r="E778" s="7"/>
      <c r="F778" s="75"/>
      <c r="G778" s="406"/>
      <c r="H778" s="75"/>
      <c r="I778" s="75"/>
      <c r="J778" s="75"/>
      <c r="K778" s="75"/>
      <c r="L778" s="75"/>
      <c r="M778" s="75"/>
      <c r="N778" s="75"/>
      <c r="O778" s="75"/>
      <c r="P778" s="75"/>
      <c r="Q778" s="75"/>
      <c r="R778" s="75"/>
    </row>
    <row r="779" spans="1:18" s="99" customFormat="1">
      <c r="A779" s="7"/>
      <c r="B779" s="7"/>
      <c r="C779" s="7"/>
      <c r="D779" s="7"/>
      <c r="E779" s="7"/>
      <c r="F779" s="75"/>
      <c r="G779" s="406"/>
      <c r="H779" s="75"/>
      <c r="I779" s="75"/>
      <c r="J779" s="75"/>
      <c r="K779" s="75"/>
      <c r="L779" s="75"/>
      <c r="M779" s="75"/>
      <c r="N779" s="75"/>
      <c r="O779" s="75"/>
      <c r="P779" s="75"/>
      <c r="Q779" s="75"/>
      <c r="R779" s="75"/>
    </row>
    <row r="780" spans="1:18" s="99" customFormat="1">
      <c r="A780" s="7"/>
      <c r="B780" s="7"/>
      <c r="C780" s="7"/>
      <c r="D780" s="7"/>
      <c r="E780" s="7"/>
      <c r="F780" s="75"/>
      <c r="G780" s="406"/>
      <c r="H780" s="75"/>
      <c r="I780" s="75"/>
      <c r="J780" s="75"/>
      <c r="K780" s="75"/>
      <c r="L780" s="75"/>
      <c r="M780" s="75"/>
      <c r="N780" s="75"/>
      <c r="O780" s="75"/>
      <c r="P780" s="75"/>
      <c r="Q780" s="75"/>
      <c r="R780" s="75"/>
    </row>
    <row r="781" spans="1:18" s="99" customFormat="1">
      <c r="A781" s="7"/>
      <c r="B781" s="7"/>
      <c r="C781" s="7"/>
      <c r="D781" s="7"/>
      <c r="E781" s="7"/>
      <c r="F781" s="75"/>
      <c r="G781" s="406"/>
      <c r="H781" s="75"/>
      <c r="I781" s="75"/>
      <c r="J781" s="75"/>
      <c r="K781" s="75"/>
      <c r="L781" s="75"/>
      <c r="M781" s="75"/>
      <c r="N781" s="75"/>
      <c r="O781" s="75"/>
      <c r="P781" s="75"/>
      <c r="Q781" s="75"/>
      <c r="R781" s="75"/>
    </row>
    <row r="782" spans="1:18" s="99" customFormat="1">
      <c r="A782" s="7"/>
      <c r="B782" s="7"/>
      <c r="C782" s="7"/>
      <c r="D782" s="7"/>
      <c r="E782" s="7"/>
      <c r="F782" s="75"/>
      <c r="G782" s="406"/>
      <c r="H782" s="75"/>
      <c r="I782" s="75"/>
      <c r="J782" s="75"/>
      <c r="K782" s="75"/>
      <c r="L782" s="75"/>
      <c r="M782" s="75"/>
      <c r="N782" s="75"/>
      <c r="O782" s="75"/>
      <c r="P782" s="75"/>
      <c r="Q782" s="75"/>
      <c r="R782" s="75"/>
    </row>
    <row r="783" spans="1:18" s="99" customFormat="1">
      <c r="A783" s="7"/>
      <c r="B783" s="7"/>
      <c r="C783" s="7"/>
      <c r="D783" s="7"/>
      <c r="E783" s="7"/>
      <c r="F783" s="75"/>
      <c r="G783" s="406"/>
      <c r="H783" s="75"/>
      <c r="I783" s="75"/>
      <c r="J783" s="75"/>
      <c r="K783" s="75"/>
      <c r="L783" s="75"/>
      <c r="M783" s="75"/>
      <c r="N783" s="75"/>
      <c r="O783" s="75"/>
      <c r="P783" s="75"/>
      <c r="Q783" s="75"/>
      <c r="R783" s="75"/>
    </row>
    <row r="784" spans="1:18" s="99" customFormat="1">
      <c r="A784" s="7"/>
      <c r="B784" s="7"/>
      <c r="C784" s="7"/>
      <c r="D784" s="7"/>
      <c r="E784" s="7"/>
      <c r="F784" s="75"/>
      <c r="G784" s="406"/>
      <c r="H784" s="75"/>
      <c r="I784" s="75"/>
      <c r="J784" s="75"/>
      <c r="K784" s="75"/>
      <c r="L784" s="75"/>
      <c r="M784" s="75"/>
      <c r="N784" s="75"/>
      <c r="O784" s="75"/>
      <c r="P784" s="75"/>
      <c r="Q784" s="75"/>
      <c r="R784" s="75"/>
    </row>
    <row r="785" spans="1:18" s="99" customFormat="1">
      <c r="A785" s="7"/>
      <c r="B785" s="7"/>
      <c r="C785" s="7"/>
      <c r="D785" s="7"/>
      <c r="E785" s="7"/>
      <c r="F785" s="75"/>
      <c r="G785" s="406"/>
      <c r="H785" s="75"/>
      <c r="I785" s="75"/>
      <c r="J785" s="75"/>
      <c r="K785" s="75"/>
      <c r="L785" s="75"/>
      <c r="M785" s="75"/>
      <c r="N785" s="75"/>
      <c r="O785" s="75"/>
      <c r="P785" s="75"/>
      <c r="Q785" s="75"/>
      <c r="R785" s="75"/>
    </row>
    <row r="786" spans="1:18" s="99" customFormat="1">
      <c r="A786" s="7"/>
      <c r="B786" s="7"/>
      <c r="C786" s="7"/>
      <c r="D786" s="7"/>
      <c r="E786" s="7"/>
      <c r="F786" s="75"/>
      <c r="G786" s="406"/>
      <c r="H786" s="75"/>
      <c r="I786" s="75"/>
      <c r="J786" s="75"/>
      <c r="K786" s="75"/>
      <c r="L786" s="75"/>
      <c r="M786" s="75"/>
      <c r="N786" s="75"/>
      <c r="O786" s="75"/>
      <c r="P786" s="75"/>
      <c r="Q786" s="75"/>
      <c r="R786" s="75"/>
    </row>
    <row r="787" spans="1:18" s="99" customFormat="1">
      <c r="A787" s="7"/>
      <c r="B787" s="7"/>
      <c r="C787" s="7"/>
      <c r="D787" s="7"/>
      <c r="E787" s="7"/>
      <c r="F787" s="75"/>
      <c r="G787" s="406"/>
      <c r="H787" s="75"/>
      <c r="I787" s="75"/>
      <c r="J787" s="75"/>
      <c r="K787" s="75"/>
      <c r="L787" s="75"/>
      <c r="M787" s="75"/>
      <c r="N787" s="75"/>
      <c r="O787" s="75"/>
      <c r="P787" s="75"/>
      <c r="Q787" s="75"/>
      <c r="R787" s="75"/>
    </row>
    <row r="788" spans="1:18" s="99" customFormat="1">
      <c r="A788" s="7"/>
      <c r="B788" s="7"/>
      <c r="C788" s="7"/>
      <c r="D788" s="7"/>
      <c r="E788" s="7"/>
      <c r="F788" s="75"/>
      <c r="G788" s="406"/>
      <c r="H788" s="75"/>
      <c r="I788" s="75"/>
      <c r="J788" s="75"/>
      <c r="K788" s="75"/>
      <c r="L788" s="75"/>
      <c r="M788" s="75"/>
      <c r="N788" s="75"/>
      <c r="O788" s="75"/>
      <c r="P788" s="75"/>
      <c r="Q788" s="75"/>
      <c r="R788" s="75"/>
    </row>
    <row r="789" spans="1:18" s="99" customFormat="1">
      <c r="A789" s="7"/>
      <c r="B789" s="7"/>
      <c r="C789" s="7"/>
      <c r="D789" s="7"/>
      <c r="E789" s="7"/>
      <c r="F789" s="75"/>
      <c r="G789" s="406"/>
      <c r="H789" s="75"/>
      <c r="I789" s="75"/>
      <c r="J789" s="75"/>
      <c r="K789" s="75"/>
      <c r="L789" s="75"/>
      <c r="M789" s="75"/>
      <c r="N789" s="75"/>
      <c r="O789" s="75"/>
      <c r="P789" s="75"/>
      <c r="Q789" s="75"/>
      <c r="R789" s="75"/>
    </row>
    <row r="790" spans="1:18" s="99" customFormat="1">
      <c r="A790" s="7"/>
      <c r="B790" s="7"/>
      <c r="C790" s="7"/>
      <c r="D790" s="7"/>
      <c r="E790" s="7"/>
      <c r="F790" s="75"/>
      <c r="G790" s="406"/>
      <c r="H790" s="75"/>
      <c r="I790" s="75"/>
      <c r="J790" s="75"/>
      <c r="K790" s="75"/>
      <c r="L790" s="75"/>
      <c r="M790" s="75"/>
      <c r="N790" s="75"/>
      <c r="O790" s="75"/>
      <c r="P790" s="75"/>
      <c r="Q790" s="75"/>
      <c r="R790" s="75"/>
    </row>
    <row r="798" spans="1:18" s="99" customFormat="1">
      <c r="A798" s="7"/>
      <c r="B798" s="7"/>
      <c r="C798" s="7"/>
      <c r="D798" s="7"/>
      <c r="E798" s="7"/>
      <c r="F798" s="75"/>
      <c r="G798" s="406"/>
      <c r="H798" s="75"/>
      <c r="I798" s="75"/>
      <c r="J798" s="75"/>
      <c r="K798" s="75"/>
      <c r="L798" s="75"/>
      <c r="M798" s="75"/>
      <c r="N798" s="75"/>
      <c r="O798" s="75"/>
      <c r="P798" s="75"/>
      <c r="Q798" s="75"/>
      <c r="R798" s="75"/>
    </row>
    <row r="799" spans="1:18" s="99" customFormat="1">
      <c r="A799" s="7"/>
      <c r="B799" s="7"/>
      <c r="C799" s="7"/>
      <c r="D799" s="7"/>
      <c r="E799" s="7"/>
      <c r="F799" s="75"/>
      <c r="G799" s="406"/>
      <c r="H799" s="75"/>
      <c r="I799" s="75"/>
      <c r="J799" s="75"/>
      <c r="K799" s="75"/>
      <c r="L799" s="75"/>
      <c r="M799" s="75"/>
      <c r="N799" s="75"/>
      <c r="O799" s="75"/>
      <c r="P799" s="75"/>
      <c r="Q799" s="75"/>
      <c r="R799" s="75"/>
    </row>
    <row r="800" spans="1:18" s="99" customFormat="1">
      <c r="A800" s="7"/>
      <c r="B800" s="7"/>
      <c r="C800" s="7"/>
      <c r="D800" s="7"/>
      <c r="E800" s="7"/>
      <c r="F800" s="75"/>
      <c r="G800" s="406"/>
      <c r="H800" s="75"/>
      <c r="I800" s="75"/>
      <c r="J800" s="75"/>
      <c r="K800" s="75"/>
      <c r="L800" s="75"/>
      <c r="M800" s="75"/>
      <c r="N800" s="75"/>
      <c r="O800" s="75"/>
      <c r="P800" s="75"/>
      <c r="Q800" s="75"/>
      <c r="R800" s="75"/>
    </row>
    <row r="801" spans="1:18" s="99" customFormat="1">
      <c r="A801" s="7"/>
      <c r="B801" s="7"/>
      <c r="C801" s="7"/>
      <c r="D801" s="7"/>
      <c r="E801" s="7"/>
      <c r="F801" s="75"/>
      <c r="G801" s="406"/>
      <c r="H801" s="75"/>
      <c r="I801" s="75"/>
      <c r="J801" s="75"/>
      <c r="K801" s="75"/>
      <c r="L801" s="75"/>
      <c r="M801" s="75"/>
      <c r="N801" s="75"/>
      <c r="O801" s="75"/>
      <c r="P801" s="75"/>
      <c r="Q801" s="75"/>
      <c r="R801" s="75"/>
    </row>
    <row r="802" spans="1:18" s="99" customFormat="1">
      <c r="A802" s="7"/>
      <c r="B802" s="7"/>
      <c r="C802" s="7"/>
      <c r="D802" s="7"/>
      <c r="E802" s="7"/>
      <c r="F802" s="75"/>
      <c r="G802" s="406"/>
      <c r="H802" s="75"/>
      <c r="I802" s="75"/>
      <c r="J802" s="75"/>
      <c r="K802" s="75"/>
      <c r="L802" s="75"/>
      <c r="M802" s="75"/>
      <c r="N802" s="75"/>
      <c r="O802" s="75"/>
      <c r="P802" s="75"/>
      <c r="Q802" s="75"/>
      <c r="R802" s="75"/>
    </row>
    <row r="803" spans="1:18" s="99" customFormat="1">
      <c r="A803" s="7"/>
      <c r="B803" s="7"/>
      <c r="C803" s="7"/>
      <c r="D803" s="7"/>
      <c r="E803" s="7"/>
      <c r="F803" s="75"/>
      <c r="G803" s="406"/>
      <c r="H803" s="75"/>
      <c r="I803" s="75"/>
      <c r="J803" s="75"/>
      <c r="K803" s="75"/>
      <c r="L803" s="75"/>
      <c r="M803" s="75"/>
      <c r="N803" s="75"/>
      <c r="O803" s="75"/>
      <c r="P803" s="75"/>
      <c r="Q803" s="75"/>
      <c r="R803" s="75"/>
    </row>
    <row r="805" spans="1:18" s="99" customFormat="1">
      <c r="A805" s="7"/>
      <c r="B805" s="7"/>
      <c r="C805" s="7"/>
      <c r="D805" s="7"/>
      <c r="E805" s="7"/>
      <c r="F805" s="75"/>
      <c r="G805" s="406"/>
      <c r="H805" s="75"/>
      <c r="I805" s="75"/>
      <c r="J805" s="75"/>
      <c r="K805" s="75"/>
      <c r="L805" s="75"/>
      <c r="M805" s="75"/>
      <c r="N805" s="75"/>
      <c r="O805" s="75"/>
      <c r="P805" s="75"/>
      <c r="Q805" s="75"/>
      <c r="R805" s="75"/>
    </row>
    <row r="806" spans="1:18" s="99" customFormat="1">
      <c r="A806" s="7"/>
      <c r="B806" s="7"/>
      <c r="C806" s="7"/>
      <c r="D806" s="7"/>
      <c r="E806" s="7"/>
      <c r="F806" s="75"/>
      <c r="G806" s="406"/>
      <c r="H806" s="75"/>
      <c r="I806" s="75"/>
      <c r="J806" s="75"/>
      <c r="K806" s="75"/>
      <c r="L806" s="75"/>
      <c r="M806" s="75"/>
      <c r="N806" s="75"/>
      <c r="O806" s="75"/>
      <c r="P806" s="75"/>
      <c r="Q806" s="75"/>
      <c r="R806" s="75"/>
    </row>
  </sheetData>
  <mergeCells count="815">
    <mergeCell ref="A737:Q737"/>
    <mergeCell ref="A730:F730"/>
    <mergeCell ref="A731:F731"/>
    <mergeCell ref="A732:F732"/>
    <mergeCell ref="A733:F733"/>
    <mergeCell ref="A734:F734"/>
    <mergeCell ref="A735:F735"/>
    <mergeCell ref="A724:E724"/>
    <mergeCell ref="A725:E725"/>
    <mergeCell ref="A726:E726"/>
    <mergeCell ref="A727:E727"/>
    <mergeCell ref="A728:E728"/>
    <mergeCell ref="A729:Q729"/>
    <mergeCell ref="A718:F718"/>
    <mergeCell ref="A719:F719"/>
    <mergeCell ref="A720:F720"/>
    <mergeCell ref="A721:F721"/>
    <mergeCell ref="A722:Q722"/>
    <mergeCell ref="A723:E723"/>
    <mergeCell ref="A712:E712"/>
    <mergeCell ref="A713:E713"/>
    <mergeCell ref="A714:E714"/>
    <mergeCell ref="A715:E715"/>
    <mergeCell ref="A716:Q716"/>
    <mergeCell ref="A717:F717"/>
    <mergeCell ref="A703:A710"/>
    <mergeCell ref="D703:D710"/>
    <mergeCell ref="E703:E710"/>
    <mergeCell ref="F706:F710"/>
    <mergeCell ref="H706:Q710"/>
    <mergeCell ref="A711:E711"/>
    <mergeCell ref="A697:F697"/>
    <mergeCell ref="A698:F698"/>
    <mergeCell ref="A699:F699"/>
    <mergeCell ref="A700:F700"/>
    <mergeCell ref="A701:F701"/>
    <mergeCell ref="A702:Q702"/>
    <mergeCell ref="A691:E691"/>
    <mergeCell ref="A692:E692"/>
    <mergeCell ref="A693:E693"/>
    <mergeCell ref="A694:E694"/>
    <mergeCell ref="A695:E695"/>
    <mergeCell ref="A696:Q696"/>
    <mergeCell ref="N686:N687"/>
    <mergeCell ref="O686:O687"/>
    <mergeCell ref="P686:P687"/>
    <mergeCell ref="Q686:Q687"/>
    <mergeCell ref="A685:A690"/>
    <mergeCell ref="C685:C690"/>
    <mergeCell ref="E685:E690"/>
    <mergeCell ref="D686:D687"/>
    <mergeCell ref="R686:R687"/>
    <mergeCell ref="F689:F690"/>
    <mergeCell ref="H689:Q690"/>
    <mergeCell ref="H686:H687"/>
    <mergeCell ref="I686:I687"/>
    <mergeCell ref="J686:J687"/>
    <mergeCell ref="K686:K687"/>
    <mergeCell ref="L686:L687"/>
    <mergeCell ref="M686:M687"/>
    <mergeCell ref="F686:F687"/>
    <mergeCell ref="G686:G687"/>
    <mergeCell ref="R664:R665"/>
    <mergeCell ref="R671:R672"/>
    <mergeCell ref="R673:R674"/>
    <mergeCell ref="F675:F677"/>
    <mergeCell ref="H675:Q677"/>
    <mergeCell ref="A678:A684"/>
    <mergeCell ref="C678:C684"/>
    <mergeCell ref="E678:E684"/>
    <mergeCell ref="F681:F684"/>
    <mergeCell ref="H681:Q684"/>
    <mergeCell ref="J673:J674"/>
    <mergeCell ref="K673:K674"/>
    <mergeCell ref="L673:L674"/>
    <mergeCell ref="M673:M674"/>
    <mergeCell ref="N673:N674"/>
    <mergeCell ref="O673:O674"/>
    <mergeCell ref="I673:I674"/>
    <mergeCell ref="N671:N672"/>
    <mergeCell ref="O671:O672"/>
    <mergeCell ref="P671:P672"/>
    <mergeCell ref="Q671:Q672"/>
    <mergeCell ref="D673:D674"/>
    <mergeCell ref="F673:F674"/>
    <mergeCell ref="G673:G674"/>
    <mergeCell ref="H673:H674"/>
    <mergeCell ref="H671:H672"/>
    <mergeCell ref="I671:I672"/>
    <mergeCell ref="J671:J672"/>
    <mergeCell ref="K671:K672"/>
    <mergeCell ref="L671:L672"/>
    <mergeCell ref="M671:M672"/>
    <mergeCell ref="P673:P674"/>
    <mergeCell ref="Q673:Q674"/>
    <mergeCell ref="A670:A677"/>
    <mergeCell ref="C670:C677"/>
    <mergeCell ref="E670:E677"/>
    <mergeCell ref="D671:D672"/>
    <mergeCell ref="F671:F672"/>
    <mergeCell ref="G671:G672"/>
    <mergeCell ref="K664:K665"/>
    <mergeCell ref="L664:L665"/>
    <mergeCell ref="M664:M665"/>
    <mergeCell ref="A662:Q662"/>
    <mergeCell ref="A663:A669"/>
    <mergeCell ref="C663:C669"/>
    <mergeCell ref="E663:E669"/>
    <mergeCell ref="D664:D665"/>
    <mergeCell ref="F664:F665"/>
    <mergeCell ref="G664:G665"/>
    <mergeCell ref="H664:H665"/>
    <mergeCell ref="I664:I665"/>
    <mergeCell ref="J664:J665"/>
    <mergeCell ref="Q664:Q665"/>
    <mergeCell ref="F667:F669"/>
    <mergeCell ref="H667:Q669"/>
    <mergeCell ref="N664:N665"/>
    <mergeCell ref="O664:O665"/>
    <mergeCell ref="P664:P665"/>
    <mergeCell ref="A656:F656"/>
    <mergeCell ref="A657:F657"/>
    <mergeCell ref="A658:F658"/>
    <mergeCell ref="A659:F659"/>
    <mergeCell ref="A660:F660"/>
    <mergeCell ref="A661:Q661"/>
    <mergeCell ref="A650:E650"/>
    <mergeCell ref="A651:E651"/>
    <mergeCell ref="A652:E652"/>
    <mergeCell ref="A653:E653"/>
    <mergeCell ref="A654:E654"/>
    <mergeCell ref="A655:Q655"/>
    <mergeCell ref="A641:A649"/>
    <mergeCell ref="C641:C649"/>
    <mergeCell ref="E641:E649"/>
    <mergeCell ref="D644:D649"/>
    <mergeCell ref="F644:F649"/>
    <mergeCell ref="H644:Q649"/>
    <mergeCell ref="A631:A640"/>
    <mergeCell ref="C631:C640"/>
    <mergeCell ref="E631:E640"/>
    <mergeCell ref="D634:D635"/>
    <mergeCell ref="F634:F640"/>
    <mergeCell ref="H634:Q640"/>
    <mergeCell ref="D637:D638"/>
    <mergeCell ref="A625:F625"/>
    <mergeCell ref="A626:F626"/>
    <mergeCell ref="A627:F627"/>
    <mergeCell ref="A628:F628"/>
    <mergeCell ref="A629:Q629"/>
    <mergeCell ref="A630:Q630"/>
    <mergeCell ref="A619:E619"/>
    <mergeCell ref="A620:E620"/>
    <mergeCell ref="A621:E621"/>
    <mergeCell ref="A622:E622"/>
    <mergeCell ref="A623:Q623"/>
    <mergeCell ref="A624:F624"/>
    <mergeCell ref="A613:F613"/>
    <mergeCell ref="A614:F614"/>
    <mergeCell ref="A615:F615"/>
    <mergeCell ref="A616:F616"/>
    <mergeCell ref="A617:Q617"/>
    <mergeCell ref="A618:E618"/>
    <mergeCell ref="A607:E607"/>
    <mergeCell ref="A608:E608"/>
    <mergeCell ref="A609:E609"/>
    <mergeCell ref="A610:E610"/>
    <mergeCell ref="A611:Q611"/>
    <mergeCell ref="A612:F612"/>
    <mergeCell ref="A601:A605"/>
    <mergeCell ref="C601:C605"/>
    <mergeCell ref="E601:E605"/>
    <mergeCell ref="F604:F605"/>
    <mergeCell ref="H604:Q605"/>
    <mergeCell ref="A606:E606"/>
    <mergeCell ref="A592:Q592"/>
    <mergeCell ref="A593:A596"/>
    <mergeCell ref="C593:C596"/>
    <mergeCell ref="E593:E596"/>
    <mergeCell ref="H596:Q596"/>
    <mergeCell ref="A597:A600"/>
    <mergeCell ref="C597:C600"/>
    <mergeCell ref="E597:E600"/>
    <mergeCell ref="H600:Q600"/>
    <mergeCell ref="A586:F586"/>
    <mergeCell ref="A587:F587"/>
    <mergeCell ref="A588:F588"/>
    <mergeCell ref="A589:F589"/>
    <mergeCell ref="A590:F590"/>
    <mergeCell ref="A591:Q591"/>
    <mergeCell ref="A580:E580"/>
    <mergeCell ref="A581:E581"/>
    <mergeCell ref="A582:E582"/>
    <mergeCell ref="A583:E583"/>
    <mergeCell ref="A584:E584"/>
    <mergeCell ref="A585:Q585"/>
    <mergeCell ref="A571:F571"/>
    <mergeCell ref="A572:F572"/>
    <mergeCell ref="A573:F573"/>
    <mergeCell ref="A574:Q574"/>
    <mergeCell ref="A575:Q575"/>
    <mergeCell ref="A576:A579"/>
    <mergeCell ref="C576:C579"/>
    <mergeCell ref="E576:E579"/>
    <mergeCell ref="H579:Q579"/>
    <mergeCell ref="A565:E565"/>
    <mergeCell ref="A566:E566"/>
    <mergeCell ref="A567:E567"/>
    <mergeCell ref="A568:Q568"/>
    <mergeCell ref="A569:F569"/>
    <mergeCell ref="A570:F570"/>
    <mergeCell ref="A559:A562"/>
    <mergeCell ref="C559:C562"/>
    <mergeCell ref="E559:E562"/>
    <mergeCell ref="H562:Q562"/>
    <mergeCell ref="A563:E563"/>
    <mergeCell ref="A564:E564"/>
    <mergeCell ref="A550:F550"/>
    <mergeCell ref="A551:F551"/>
    <mergeCell ref="A552:F552"/>
    <mergeCell ref="A553:Q553"/>
    <mergeCell ref="A554:Q554"/>
    <mergeCell ref="A555:A558"/>
    <mergeCell ref="C555:C558"/>
    <mergeCell ref="E555:E558"/>
    <mergeCell ref="H558:Q558"/>
    <mergeCell ref="A543:E543"/>
    <mergeCell ref="A544:E544"/>
    <mergeCell ref="A545:E545"/>
    <mergeCell ref="A546:E546"/>
    <mergeCell ref="A548:F548"/>
    <mergeCell ref="A549:F549"/>
    <mergeCell ref="A537:Q537"/>
    <mergeCell ref="A538:A541"/>
    <mergeCell ref="C538:C541"/>
    <mergeCell ref="E538:E541"/>
    <mergeCell ref="H541:Q541"/>
    <mergeCell ref="A542:E542"/>
    <mergeCell ref="A531:F531"/>
    <mergeCell ref="A532:F532"/>
    <mergeCell ref="A533:F533"/>
    <mergeCell ref="A534:F534"/>
    <mergeCell ref="A535:F535"/>
    <mergeCell ref="A536:Q536"/>
    <mergeCell ref="A525:E525"/>
    <mergeCell ref="A526:E526"/>
    <mergeCell ref="A527:E527"/>
    <mergeCell ref="A528:E528"/>
    <mergeCell ref="A529:E529"/>
    <mergeCell ref="A530:Q530"/>
    <mergeCell ref="A517:A520"/>
    <mergeCell ref="C517:C520"/>
    <mergeCell ref="E517:E520"/>
    <mergeCell ref="H520:Q520"/>
    <mergeCell ref="A521:A524"/>
    <mergeCell ref="C521:C524"/>
    <mergeCell ref="E521:E524"/>
    <mergeCell ref="H524:Q524"/>
    <mergeCell ref="A509:A512"/>
    <mergeCell ref="C509:C512"/>
    <mergeCell ref="E509:E512"/>
    <mergeCell ref="H512:Q512"/>
    <mergeCell ref="A513:A516"/>
    <mergeCell ref="C513:C516"/>
    <mergeCell ref="E513:E516"/>
    <mergeCell ref="H516:Q516"/>
    <mergeCell ref="A504:A508"/>
    <mergeCell ref="C504:C508"/>
    <mergeCell ref="E504:E508"/>
    <mergeCell ref="D507:D508"/>
    <mergeCell ref="F507:F508"/>
    <mergeCell ref="H507:Q508"/>
    <mergeCell ref="A498:A503"/>
    <mergeCell ref="C498:C503"/>
    <mergeCell ref="E498:E503"/>
    <mergeCell ref="D501:D503"/>
    <mergeCell ref="F501:F503"/>
    <mergeCell ref="H501:Q503"/>
    <mergeCell ref="A492:Q492"/>
    <mergeCell ref="A493:Q493"/>
    <mergeCell ref="A494:A497"/>
    <mergeCell ref="C494:C497"/>
    <mergeCell ref="E494:E497"/>
    <mergeCell ref="H497:Q497"/>
    <mergeCell ref="A486:F486"/>
    <mergeCell ref="A487:F487"/>
    <mergeCell ref="A488:F488"/>
    <mergeCell ref="A489:F489"/>
    <mergeCell ref="A490:F490"/>
    <mergeCell ref="A491:Q491"/>
    <mergeCell ref="A480:E480"/>
    <mergeCell ref="A481:E481"/>
    <mergeCell ref="A482:E482"/>
    <mergeCell ref="A483:E483"/>
    <mergeCell ref="A484:E484"/>
    <mergeCell ref="A485:Q485"/>
    <mergeCell ref="A474:F474"/>
    <mergeCell ref="A475:F475"/>
    <mergeCell ref="A476:F476"/>
    <mergeCell ref="A477:F477"/>
    <mergeCell ref="A478:F478"/>
    <mergeCell ref="A479:Q479"/>
    <mergeCell ref="A468:E468"/>
    <mergeCell ref="A469:E469"/>
    <mergeCell ref="A470:E470"/>
    <mergeCell ref="A471:E471"/>
    <mergeCell ref="A472:E472"/>
    <mergeCell ref="A473:Q473"/>
    <mergeCell ref="A460:A463"/>
    <mergeCell ref="B460:B463"/>
    <mergeCell ref="C460:C463"/>
    <mergeCell ref="E460:E463"/>
    <mergeCell ref="H463:Q463"/>
    <mergeCell ref="A464:A467"/>
    <mergeCell ref="B464:B467"/>
    <mergeCell ref="C464:C467"/>
    <mergeCell ref="E464:E467"/>
    <mergeCell ref="H467:Q467"/>
    <mergeCell ref="A452:A455"/>
    <mergeCell ref="B452:B455"/>
    <mergeCell ref="C452:C455"/>
    <mergeCell ref="E452:E455"/>
    <mergeCell ref="H455:Q455"/>
    <mergeCell ref="A456:A459"/>
    <mergeCell ref="B456:B459"/>
    <mergeCell ref="C456:C459"/>
    <mergeCell ref="E456:E459"/>
    <mergeCell ref="H459:Q459"/>
    <mergeCell ref="A444:A447"/>
    <mergeCell ref="C444:C447"/>
    <mergeCell ref="E444:E447"/>
    <mergeCell ref="H447:Q447"/>
    <mergeCell ref="A448:A451"/>
    <mergeCell ref="B448:B451"/>
    <mergeCell ref="C448:C451"/>
    <mergeCell ref="E448:E451"/>
    <mergeCell ref="H451:Q451"/>
    <mergeCell ref="A439:A443"/>
    <mergeCell ref="C439:C443"/>
    <mergeCell ref="E439:E443"/>
    <mergeCell ref="D442:D443"/>
    <mergeCell ref="F442:F443"/>
    <mergeCell ref="H442:Q443"/>
    <mergeCell ref="A432:F432"/>
    <mergeCell ref="A433:F433"/>
    <mergeCell ref="A434:F434"/>
    <mergeCell ref="A435:F435"/>
    <mergeCell ref="A436:F436"/>
    <mergeCell ref="A438:Q438"/>
    <mergeCell ref="A426:E426"/>
    <mergeCell ref="A427:E427"/>
    <mergeCell ref="A428:E428"/>
    <mergeCell ref="A429:E429"/>
    <mergeCell ref="A430:E430"/>
    <mergeCell ref="A431:Q431"/>
    <mergeCell ref="A418:A421"/>
    <mergeCell ref="C418:C421"/>
    <mergeCell ref="E418:E421"/>
    <mergeCell ref="H421:Q421"/>
    <mergeCell ref="A422:A425"/>
    <mergeCell ref="C422:C425"/>
    <mergeCell ref="E422:E425"/>
    <mergeCell ref="H425:Q425"/>
    <mergeCell ref="A414:A417"/>
    <mergeCell ref="B414:B415"/>
    <mergeCell ref="C414:C417"/>
    <mergeCell ref="E414:E417"/>
    <mergeCell ref="B416:B417"/>
    <mergeCell ref="H417:Q417"/>
    <mergeCell ref="A408:F408"/>
    <mergeCell ref="A409:F409"/>
    <mergeCell ref="A410:F410"/>
    <mergeCell ref="A411:F411"/>
    <mergeCell ref="A412:Q412"/>
    <mergeCell ref="A413:Q413"/>
    <mergeCell ref="A402:E402"/>
    <mergeCell ref="A403:E403"/>
    <mergeCell ref="A404:E404"/>
    <mergeCell ref="A405:E405"/>
    <mergeCell ref="A406:Q406"/>
    <mergeCell ref="A407:E407"/>
    <mergeCell ref="A397:A400"/>
    <mergeCell ref="B397:B400"/>
    <mergeCell ref="C397:C400"/>
    <mergeCell ref="E397:E400"/>
    <mergeCell ref="H400:Q400"/>
    <mergeCell ref="A401:E401"/>
    <mergeCell ref="A392:A396"/>
    <mergeCell ref="B392:B396"/>
    <mergeCell ref="C392:C396"/>
    <mergeCell ref="E392:E396"/>
    <mergeCell ref="F395:F396"/>
    <mergeCell ref="H395:Q396"/>
    <mergeCell ref="A387:A391"/>
    <mergeCell ref="B387:B391"/>
    <mergeCell ref="C387:C391"/>
    <mergeCell ref="E387:E391"/>
    <mergeCell ref="F390:F391"/>
    <mergeCell ref="H390:Q391"/>
    <mergeCell ref="A382:A386"/>
    <mergeCell ref="B382:B386"/>
    <mergeCell ref="C382:C386"/>
    <mergeCell ref="E382:E386"/>
    <mergeCell ref="F385:F386"/>
    <mergeCell ref="H385:Q386"/>
    <mergeCell ref="A377:A381"/>
    <mergeCell ref="B377:B381"/>
    <mergeCell ref="C377:C381"/>
    <mergeCell ref="E377:E381"/>
    <mergeCell ref="F380:F381"/>
    <mergeCell ref="H380:Q381"/>
    <mergeCell ref="A372:A376"/>
    <mergeCell ref="B372:B376"/>
    <mergeCell ref="C372:C376"/>
    <mergeCell ref="E372:E376"/>
    <mergeCell ref="F375:F376"/>
    <mergeCell ref="H375:Q376"/>
    <mergeCell ref="A367:A371"/>
    <mergeCell ref="B367:B371"/>
    <mergeCell ref="C367:C371"/>
    <mergeCell ref="E367:E371"/>
    <mergeCell ref="F370:F371"/>
    <mergeCell ref="H370:Q371"/>
    <mergeCell ref="A362:A366"/>
    <mergeCell ref="B362:B366"/>
    <mergeCell ref="C362:C366"/>
    <mergeCell ref="E362:E366"/>
    <mergeCell ref="F365:F366"/>
    <mergeCell ref="H365:Q366"/>
    <mergeCell ref="A357:A361"/>
    <mergeCell ref="B357:B361"/>
    <mergeCell ref="C357:C361"/>
    <mergeCell ref="E357:E361"/>
    <mergeCell ref="F360:F361"/>
    <mergeCell ref="H360:Q361"/>
    <mergeCell ref="A352:A356"/>
    <mergeCell ref="B352:B356"/>
    <mergeCell ref="C352:C356"/>
    <mergeCell ref="E352:E356"/>
    <mergeCell ref="F355:F356"/>
    <mergeCell ref="H355:Q356"/>
    <mergeCell ref="A347:A351"/>
    <mergeCell ref="B347:B351"/>
    <mergeCell ref="C347:C351"/>
    <mergeCell ref="E347:E351"/>
    <mergeCell ref="F350:F351"/>
    <mergeCell ref="H350:Q351"/>
    <mergeCell ref="A342:A346"/>
    <mergeCell ref="B342:B346"/>
    <mergeCell ref="C342:C346"/>
    <mergeCell ref="E342:E346"/>
    <mergeCell ref="F345:F346"/>
    <mergeCell ref="H345:Q346"/>
    <mergeCell ref="A337:A341"/>
    <mergeCell ref="B337:B341"/>
    <mergeCell ref="C337:C341"/>
    <mergeCell ref="E337:E341"/>
    <mergeCell ref="F340:F341"/>
    <mergeCell ref="H340:Q341"/>
    <mergeCell ref="A332:A336"/>
    <mergeCell ref="B332:B336"/>
    <mergeCell ref="C332:C336"/>
    <mergeCell ref="E332:E336"/>
    <mergeCell ref="F335:F336"/>
    <mergeCell ref="H335:Q336"/>
    <mergeCell ref="A327:A331"/>
    <mergeCell ref="B327:B331"/>
    <mergeCell ref="C327:C331"/>
    <mergeCell ref="E327:E331"/>
    <mergeCell ref="F330:F331"/>
    <mergeCell ref="H330:Q331"/>
    <mergeCell ref="A322:A326"/>
    <mergeCell ref="B322:B326"/>
    <mergeCell ref="C322:C326"/>
    <mergeCell ref="E322:E326"/>
    <mergeCell ref="F325:F326"/>
    <mergeCell ref="H325:Q326"/>
    <mergeCell ref="A317:A321"/>
    <mergeCell ref="B317:B321"/>
    <mergeCell ref="C317:C321"/>
    <mergeCell ref="E317:E321"/>
    <mergeCell ref="F320:F321"/>
    <mergeCell ref="H320:Q321"/>
    <mergeCell ref="A312:A316"/>
    <mergeCell ref="B312:B316"/>
    <mergeCell ref="C312:C316"/>
    <mergeCell ref="E312:E316"/>
    <mergeCell ref="F315:F316"/>
    <mergeCell ref="H315:Q316"/>
    <mergeCell ref="A307:A311"/>
    <mergeCell ref="B307:B311"/>
    <mergeCell ref="C307:C311"/>
    <mergeCell ref="E307:E311"/>
    <mergeCell ref="F310:F311"/>
    <mergeCell ref="H310:Q311"/>
    <mergeCell ref="A298:A302"/>
    <mergeCell ref="E298:E302"/>
    <mergeCell ref="F301:F302"/>
    <mergeCell ref="H301:Q302"/>
    <mergeCell ref="A303:A306"/>
    <mergeCell ref="E303:E306"/>
    <mergeCell ref="H306:Q306"/>
    <mergeCell ref="A293:A297"/>
    <mergeCell ref="C293:C297"/>
    <mergeCell ref="E293:E297"/>
    <mergeCell ref="D296:D297"/>
    <mergeCell ref="F296:F297"/>
    <mergeCell ref="H296:Q297"/>
    <mergeCell ref="A288:A292"/>
    <mergeCell ref="C288:C292"/>
    <mergeCell ref="E288:E292"/>
    <mergeCell ref="D291:D292"/>
    <mergeCell ref="F291:F292"/>
    <mergeCell ref="H291:Q292"/>
    <mergeCell ref="A283:A287"/>
    <mergeCell ref="C283:C287"/>
    <mergeCell ref="E283:E287"/>
    <mergeCell ref="D286:D287"/>
    <mergeCell ref="F286:F287"/>
    <mergeCell ref="H286:Q287"/>
    <mergeCell ref="H275:Q277"/>
    <mergeCell ref="A278:A282"/>
    <mergeCell ref="C278:C282"/>
    <mergeCell ref="E278:E282"/>
    <mergeCell ref="D281:D282"/>
    <mergeCell ref="F281:F282"/>
    <mergeCell ref="H281:Q282"/>
    <mergeCell ref="A267:A271"/>
    <mergeCell ref="C267:C271"/>
    <mergeCell ref="E267:E271"/>
    <mergeCell ref="F270:F271"/>
    <mergeCell ref="H270:Q271"/>
    <mergeCell ref="A272:A277"/>
    <mergeCell ref="C272:C277"/>
    <mergeCell ref="E272:E277"/>
    <mergeCell ref="D275:D277"/>
    <mergeCell ref="F275:F277"/>
    <mergeCell ref="A262:A266"/>
    <mergeCell ref="C262:C266"/>
    <mergeCell ref="E262:E266"/>
    <mergeCell ref="D265:D266"/>
    <mergeCell ref="F265:F266"/>
    <mergeCell ref="H265:Q266"/>
    <mergeCell ref="A255:Q255"/>
    <mergeCell ref="A256:Q256"/>
    <mergeCell ref="A257:A261"/>
    <mergeCell ref="C257:C261"/>
    <mergeCell ref="E257:E261"/>
    <mergeCell ref="D260:D261"/>
    <mergeCell ref="F260:F261"/>
    <mergeCell ref="H260:Q261"/>
    <mergeCell ref="A249:Q249"/>
    <mergeCell ref="A250:F250"/>
    <mergeCell ref="A251:F251"/>
    <mergeCell ref="A252:F252"/>
    <mergeCell ref="A253:F253"/>
    <mergeCell ref="A254:F254"/>
    <mergeCell ref="M247:M248"/>
    <mergeCell ref="N247:N248"/>
    <mergeCell ref="O247:O248"/>
    <mergeCell ref="P247:P248"/>
    <mergeCell ref="Q247:Q248"/>
    <mergeCell ref="R247:R248"/>
    <mergeCell ref="G247:G248"/>
    <mergeCell ref="H247:H248"/>
    <mergeCell ref="I247:I248"/>
    <mergeCell ref="J247:J248"/>
    <mergeCell ref="K247:K248"/>
    <mergeCell ref="L247:L248"/>
    <mergeCell ref="A243:E243"/>
    <mergeCell ref="A244:E244"/>
    <mergeCell ref="A245:E245"/>
    <mergeCell ref="A246:E246"/>
    <mergeCell ref="A247:E248"/>
    <mergeCell ref="F247:F248"/>
    <mergeCell ref="A238:A241"/>
    <mergeCell ref="B238:B241"/>
    <mergeCell ref="C238:C241"/>
    <mergeCell ref="E238:E241"/>
    <mergeCell ref="H241:Q241"/>
    <mergeCell ref="A242:Q242"/>
    <mergeCell ref="A230:A233"/>
    <mergeCell ref="B230:B233"/>
    <mergeCell ref="C230:C233"/>
    <mergeCell ref="E230:E233"/>
    <mergeCell ref="H233:Q233"/>
    <mergeCell ref="A234:A237"/>
    <mergeCell ref="B234:B237"/>
    <mergeCell ref="C234:C237"/>
    <mergeCell ref="E234:E237"/>
    <mergeCell ref="H237:Q237"/>
    <mergeCell ref="A222:A225"/>
    <mergeCell ref="B222:B225"/>
    <mergeCell ref="C222:C225"/>
    <mergeCell ref="E222:E225"/>
    <mergeCell ref="H225:Q225"/>
    <mergeCell ref="A226:A229"/>
    <mergeCell ref="B226:B229"/>
    <mergeCell ref="C226:C229"/>
    <mergeCell ref="E226:E229"/>
    <mergeCell ref="H229:Q229"/>
    <mergeCell ref="A214:A217"/>
    <mergeCell ref="B214:B217"/>
    <mergeCell ref="C214:C217"/>
    <mergeCell ref="E214:E217"/>
    <mergeCell ref="H217:Q217"/>
    <mergeCell ref="A218:A221"/>
    <mergeCell ref="B218:B221"/>
    <mergeCell ref="C218:C221"/>
    <mergeCell ref="E218:E221"/>
    <mergeCell ref="H221:Q221"/>
    <mergeCell ref="A206:A209"/>
    <mergeCell ref="B206:B209"/>
    <mergeCell ref="C206:C209"/>
    <mergeCell ref="E206:E209"/>
    <mergeCell ref="H209:Q209"/>
    <mergeCell ref="A210:A213"/>
    <mergeCell ref="B210:B213"/>
    <mergeCell ref="C210:C213"/>
    <mergeCell ref="E210:E213"/>
    <mergeCell ref="H213:Q213"/>
    <mergeCell ref="A198:A201"/>
    <mergeCell ref="B198:B201"/>
    <mergeCell ref="C198:C201"/>
    <mergeCell ref="E198:E201"/>
    <mergeCell ref="H201:Q201"/>
    <mergeCell ref="A202:A205"/>
    <mergeCell ref="B202:B205"/>
    <mergeCell ref="C202:C205"/>
    <mergeCell ref="E202:E205"/>
    <mergeCell ref="H205:Q205"/>
    <mergeCell ref="A190:A193"/>
    <mergeCell ref="B190:B193"/>
    <mergeCell ref="C190:C193"/>
    <mergeCell ref="E190:E193"/>
    <mergeCell ref="H193:Q193"/>
    <mergeCell ref="A194:A197"/>
    <mergeCell ref="B194:B197"/>
    <mergeCell ref="C194:C197"/>
    <mergeCell ref="E194:E197"/>
    <mergeCell ref="H197:Q197"/>
    <mergeCell ref="A182:A185"/>
    <mergeCell ref="B182:B185"/>
    <mergeCell ref="C182:C185"/>
    <mergeCell ref="E182:E185"/>
    <mergeCell ref="H185:Q185"/>
    <mergeCell ref="A186:A189"/>
    <mergeCell ref="B186:B189"/>
    <mergeCell ref="C186:C189"/>
    <mergeCell ref="E186:E189"/>
    <mergeCell ref="H189:Q189"/>
    <mergeCell ref="A174:A177"/>
    <mergeCell ref="B174:B177"/>
    <mergeCell ref="C174:C177"/>
    <mergeCell ref="E174:E177"/>
    <mergeCell ref="H177:Q177"/>
    <mergeCell ref="A178:A181"/>
    <mergeCell ref="B178:B181"/>
    <mergeCell ref="C178:C181"/>
    <mergeCell ref="E178:E181"/>
    <mergeCell ref="H181:Q181"/>
    <mergeCell ref="A166:A169"/>
    <mergeCell ref="B166:B169"/>
    <mergeCell ref="C166:C169"/>
    <mergeCell ref="E166:E169"/>
    <mergeCell ref="H169:Q169"/>
    <mergeCell ref="A170:A173"/>
    <mergeCell ref="B170:B173"/>
    <mergeCell ref="C170:C173"/>
    <mergeCell ref="E170:E173"/>
    <mergeCell ref="H173:Q173"/>
    <mergeCell ref="A160:A165"/>
    <mergeCell ref="C160:C165"/>
    <mergeCell ref="E160:E165"/>
    <mergeCell ref="D163:D165"/>
    <mergeCell ref="F163:F165"/>
    <mergeCell ref="H163:Q165"/>
    <mergeCell ref="A155:A159"/>
    <mergeCell ref="C155:C159"/>
    <mergeCell ref="E155:E159"/>
    <mergeCell ref="D158:D159"/>
    <mergeCell ref="F158:F159"/>
    <mergeCell ref="H158:Q159"/>
    <mergeCell ref="A149:A154"/>
    <mergeCell ref="C149:C154"/>
    <mergeCell ref="E149:E154"/>
    <mergeCell ref="D152:D154"/>
    <mergeCell ref="F152:F154"/>
    <mergeCell ref="H152:Q154"/>
    <mergeCell ref="A143:A148"/>
    <mergeCell ref="C143:C148"/>
    <mergeCell ref="E143:E148"/>
    <mergeCell ref="D146:D148"/>
    <mergeCell ref="F146:F148"/>
    <mergeCell ref="H146:Q148"/>
    <mergeCell ref="A136:A142"/>
    <mergeCell ref="C136:C142"/>
    <mergeCell ref="E136:E142"/>
    <mergeCell ref="D139:D142"/>
    <mergeCell ref="F139:F142"/>
    <mergeCell ref="H139:Q142"/>
    <mergeCell ref="H121:Q124"/>
    <mergeCell ref="A125:A131"/>
    <mergeCell ref="E125:E131"/>
    <mergeCell ref="F128:F131"/>
    <mergeCell ref="H128:Q131"/>
    <mergeCell ref="A132:A135"/>
    <mergeCell ref="C132:C135"/>
    <mergeCell ref="E132:E135"/>
    <mergeCell ref="H135:Q135"/>
    <mergeCell ref="A113:A117"/>
    <mergeCell ref="E113:E117"/>
    <mergeCell ref="F116:F117"/>
    <mergeCell ref="H116:Q117"/>
    <mergeCell ref="A118:A124"/>
    <mergeCell ref="C118:C124"/>
    <mergeCell ref="E118:E124"/>
    <mergeCell ref="D121:D124"/>
    <mergeCell ref="F121:F124"/>
    <mergeCell ref="A100:A107"/>
    <mergeCell ref="D100:D107"/>
    <mergeCell ref="E100:E107"/>
    <mergeCell ref="F103:F107"/>
    <mergeCell ref="H103:Q107"/>
    <mergeCell ref="A108:A112"/>
    <mergeCell ref="C108:C112"/>
    <mergeCell ref="E108:E112"/>
    <mergeCell ref="D111:D112"/>
    <mergeCell ref="F111:F112"/>
    <mergeCell ref="H111:Q112"/>
    <mergeCell ref="A88:A91"/>
    <mergeCell ref="E88:E91"/>
    <mergeCell ref="H91:Q91"/>
    <mergeCell ref="A92:A99"/>
    <mergeCell ref="C92:C99"/>
    <mergeCell ref="E92:E99"/>
    <mergeCell ref="D95:D99"/>
    <mergeCell ref="F95:F99"/>
    <mergeCell ref="H95:Q99"/>
    <mergeCell ref="A80:A87"/>
    <mergeCell ref="C80:C87"/>
    <mergeCell ref="E80:E87"/>
    <mergeCell ref="D83:D87"/>
    <mergeCell ref="F83:F87"/>
    <mergeCell ref="H83:Q87"/>
    <mergeCell ref="A74:A79"/>
    <mergeCell ref="C74:C79"/>
    <mergeCell ref="E74:E79"/>
    <mergeCell ref="D77:D79"/>
    <mergeCell ref="F77:F79"/>
    <mergeCell ref="H77:Q79"/>
    <mergeCell ref="A64:A67"/>
    <mergeCell ref="C64:C67"/>
    <mergeCell ref="E64:E67"/>
    <mergeCell ref="H67:Q67"/>
    <mergeCell ref="A68:A73"/>
    <mergeCell ref="C68:C73"/>
    <mergeCell ref="E68:E73"/>
    <mergeCell ref="D71:D73"/>
    <mergeCell ref="F71:F73"/>
    <mergeCell ref="H71:Q73"/>
    <mergeCell ref="A55:A63"/>
    <mergeCell ref="C55:C63"/>
    <mergeCell ref="E55:E63"/>
    <mergeCell ref="D58:D63"/>
    <mergeCell ref="F58:F63"/>
    <mergeCell ref="H58:Q63"/>
    <mergeCell ref="A49:A54"/>
    <mergeCell ref="C49:C54"/>
    <mergeCell ref="E49:E54"/>
    <mergeCell ref="D52:D54"/>
    <mergeCell ref="F52:F54"/>
    <mergeCell ref="H52:Q54"/>
    <mergeCell ref="A41:A48"/>
    <mergeCell ref="C41:C48"/>
    <mergeCell ref="E41:E48"/>
    <mergeCell ref="D44:D48"/>
    <mergeCell ref="F44:F48"/>
    <mergeCell ref="H44:Q48"/>
    <mergeCell ref="A30:A33"/>
    <mergeCell ref="C30:C33"/>
    <mergeCell ref="E30:E33"/>
    <mergeCell ref="H33:Q33"/>
    <mergeCell ref="A34:A40"/>
    <mergeCell ref="C34:C40"/>
    <mergeCell ref="E34:E40"/>
    <mergeCell ref="D37:D40"/>
    <mergeCell ref="F37:F40"/>
    <mergeCell ref="H37:Q40"/>
    <mergeCell ref="A24:A29"/>
    <mergeCell ref="C24:C29"/>
    <mergeCell ref="E24:E29"/>
    <mergeCell ref="D27:D29"/>
    <mergeCell ref="F27:F29"/>
    <mergeCell ref="H27:Q29"/>
    <mergeCell ref="F14:F15"/>
    <mergeCell ref="G14:G15"/>
    <mergeCell ref="H14:Q14"/>
    <mergeCell ref="R14:R15"/>
    <mergeCell ref="A19:A23"/>
    <mergeCell ref="C19:C23"/>
    <mergeCell ref="E19:E23"/>
    <mergeCell ref="D22:D23"/>
    <mergeCell ref="F22:F23"/>
    <mergeCell ref="H22:Q23"/>
    <mergeCell ref="O5:Q5"/>
    <mergeCell ref="A9:Q9"/>
    <mergeCell ref="A10:Q10"/>
    <mergeCell ref="A11:Q11"/>
    <mergeCell ref="A13:Q13"/>
    <mergeCell ref="A14:A15"/>
    <mergeCell ref="B14:B15"/>
    <mergeCell ref="C14:C15"/>
    <mergeCell ref="D14:D15"/>
    <mergeCell ref="E14:E15"/>
  </mergeCells>
  <pageMargins left="0.70866141732283472" right="0.70866141732283472" top="0.74803149606299213" bottom="0.74803149606299213" header="0.31496062992125984" footer="0.31496062992125984"/>
  <pageSetup paperSize="8" scale="23" fitToHeight="120" orientation="landscape" r:id="rId1"/>
  <rowBreaks count="6" manualBreakCount="6">
    <brk id="79" max="16" man="1"/>
    <brk id="165" max="16" man="1"/>
    <brk id="326" max="16" man="1"/>
    <brk id="503" max="16" man="1"/>
    <brk id="605" max="16" man="1"/>
    <brk id="701" max="16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5"/>
  <dimension ref="A2:R806"/>
  <sheetViews>
    <sheetView view="pageBreakPreview" topLeftCell="C473" zoomScale="30" zoomScaleNormal="25" zoomScaleSheetLayoutView="30" workbookViewId="0">
      <selection activeCell="L599" sqref="L599"/>
    </sheetView>
  </sheetViews>
  <sheetFormatPr defaultColWidth="8.88671875" defaultRowHeight="33"/>
  <cols>
    <col min="1" max="1" width="16" style="7" customWidth="1"/>
    <col min="2" max="2" width="93.77734375" style="7" customWidth="1"/>
    <col min="3" max="3" width="55.77734375" style="7" customWidth="1"/>
    <col min="4" max="4" width="63.77734375" style="7" customWidth="1"/>
    <col min="5" max="5" width="26.21875" style="7" customWidth="1"/>
    <col min="6" max="6" width="40.77734375" style="75" customWidth="1"/>
    <col min="7" max="7" width="38.77734375" style="406" customWidth="1"/>
    <col min="8" max="16" width="38.77734375" style="75" customWidth="1"/>
    <col min="17" max="17" width="35.44140625" style="75" customWidth="1"/>
    <col min="18" max="18" width="38.77734375" style="75" customWidth="1"/>
    <col min="19" max="16384" width="8.88671875" style="7"/>
  </cols>
  <sheetData>
    <row r="2" spans="1:18" ht="69" customHeight="1" thickBot="1">
      <c r="K2" s="350" t="s">
        <v>710</v>
      </c>
    </row>
    <row r="3" spans="1:18" ht="168" customHeight="1" thickBot="1">
      <c r="I3" s="341" t="s">
        <v>703</v>
      </c>
      <c r="J3" s="342">
        <v>733</v>
      </c>
      <c r="K3" s="342"/>
      <c r="L3" s="343" t="s">
        <v>704</v>
      </c>
    </row>
    <row r="4" spans="1:18" s="85" customFormat="1" ht="168" customHeight="1" thickBot="1">
      <c r="B4" s="87"/>
      <c r="C4" s="87"/>
      <c r="D4" s="88"/>
      <c r="E4" s="295"/>
      <c r="F4" s="295"/>
      <c r="G4" s="407"/>
      <c r="H4" s="87"/>
      <c r="I4" s="341" t="s">
        <v>705</v>
      </c>
      <c r="J4" s="344">
        <v>0</v>
      </c>
      <c r="K4" s="345"/>
      <c r="L4" s="346" t="s">
        <v>706</v>
      </c>
      <c r="M4" s="349" t="s">
        <v>709</v>
      </c>
      <c r="N4" s="295"/>
      <c r="O4" s="89"/>
      <c r="P4" s="90"/>
      <c r="Q4" s="90"/>
      <c r="R4" s="87"/>
    </row>
    <row r="5" spans="1:18" s="76" customFormat="1" ht="168" customHeight="1" thickBot="1">
      <c r="C5" s="93"/>
      <c r="D5" s="88"/>
      <c r="E5" s="295"/>
      <c r="F5" s="295"/>
      <c r="G5" s="457"/>
      <c r="H5" s="94"/>
      <c r="I5" s="341" t="s">
        <v>707</v>
      </c>
      <c r="J5" s="347">
        <f>ROUND(J4/J3,2)</f>
        <v>0</v>
      </c>
      <c r="K5" s="347"/>
      <c r="L5" s="343" t="s">
        <v>708</v>
      </c>
      <c r="M5" s="295"/>
      <c r="N5" s="295"/>
      <c r="O5" s="659"/>
      <c r="P5" s="660"/>
      <c r="Q5" s="660"/>
      <c r="R5" s="94"/>
    </row>
    <row r="6" spans="1:18" s="76" customFormat="1" ht="54.75" customHeight="1">
      <c r="B6" s="96"/>
      <c r="C6" s="96"/>
      <c r="D6" s="88"/>
      <c r="E6" s="295"/>
      <c r="F6" s="295"/>
      <c r="G6" s="407"/>
      <c r="H6" s="96"/>
      <c r="I6" s="97"/>
      <c r="J6" s="97"/>
      <c r="K6" s="97"/>
      <c r="L6" s="95"/>
      <c r="M6" s="295"/>
      <c r="N6" s="295"/>
      <c r="O6" s="91"/>
      <c r="P6" s="92"/>
      <c r="Q6" s="92"/>
      <c r="R6" s="96"/>
    </row>
    <row r="7" spans="1:18" s="76" customFormat="1" ht="54.75" customHeight="1">
      <c r="B7" s="81"/>
      <c r="C7" s="81"/>
      <c r="D7" s="84"/>
      <c r="G7" s="408"/>
      <c r="H7" s="86"/>
      <c r="I7" s="86"/>
      <c r="J7" s="86"/>
      <c r="K7" s="86"/>
      <c r="L7" s="82"/>
      <c r="N7" s="83"/>
      <c r="O7" s="91"/>
      <c r="P7" s="92"/>
      <c r="Q7" s="92"/>
      <c r="R7" s="86"/>
    </row>
    <row r="8" spans="1:18" s="76" customFormat="1" ht="54.75" customHeight="1">
      <c r="A8" s="27"/>
      <c r="B8" s="27"/>
      <c r="C8" s="28"/>
      <c r="D8" s="27"/>
      <c r="E8" s="27"/>
      <c r="F8" s="38"/>
      <c r="G8" s="409"/>
      <c r="H8" s="38"/>
      <c r="I8" s="38"/>
      <c r="J8" s="38"/>
      <c r="K8" s="38"/>
      <c r="L8" s="38"/>
      <c r="M8" s="74"/>
      <c r="N8" s="74"/>
      <c r="O8" s="74"/>
      <c r="P8" s="74"/>
      <c r="Q8" s="80"/>
      <c r="R8" s="38"/>
    </row>
    <row r="9" spans="1:18" s="76" customFormat="1" ht="54.75" customHeight="1">
      <c r="A9" s="661" t="s">
        <v>0</v>
      </c>
      <c r="B9" s="661"/>
      <c r="C9" s="661"/>
      <c r="D9" s="661"/>
      <c r="E9" s="661"/>
      <c r="F9" s="661"/>
      <c r="G9" s="661"/>
      <c r="H9" s="661"/>
      <c r="I9" s="661"/>
      <c r="J9" s="661"/>
      <c r="K9" s="661"/>
      <c r="L9" s="661"/>
      <c r="M9" s="661"/>
      <c r="N9" s="661"/>
      <c r="O9" s="661"/>
      <c r="P9" s="661"/>
      <c r="Q9" s="661"/>
    </row>
    <row r="10" spans="1:18" s="76" customFormat="1" ht="54.75" customHeight="1">
      <c r="A10" s="652" t="s">
        <v>504</v>
      </c>
      <c r="B10" s="652"/>
      <c r="C10" s="652"/>
      <c r="D10" s="652"/>
      <c r="E10" s="652"/>
      <c r="F10" s="652"/>
      <c r="G10" s="652"/>
      <c r="H10" s="652"/>
      <c r="I10" s="652"/>
      <c r="J10" s="652"/>
      <c r="K10" s="652"/>
      <c r="L10" s="652"/>
      <c r="M10" s="652"/>
      <c r="N10" s="652"/>
      <c r="O10" s="652"/>
      <c r="P10" s="652"/>
      <c r="Q10" s="652"/>
    </row>
    <row r="11" spans="1:18" s="76" customFormat="1" ht="54.75" customHeight="1">
      <c r="A11" s="652" t="s">
        <v>505</v>
      </c>
      <c r="B11" s="653"/>
      <c r="C11" s="653"/>
      <c r="D11" s="653"/>
      <c r="E11" s="653"/>
      <c r="F11" s="653"/>
      <c r="G11" s="653"/>
      <c r="H11" s="653"/>
      <c r="I11" s="653"/>
      <c r="J11" s="653"/>
      <c r="K11" s="653"/>
      <c r="L11" s="653"/>
      <c r="M11" s="653"/>
      <c r="N11" s="653"/>
      <c r="O11" s="653"/>
      <c r="P11" s="653"/>
      <c r="Q11" s="653"/>
    </row>
    <row r="12" spans="1:18" s="76" customFormat="1" ht="54.75" customHeight="1">
      <c r="A12" s="569"/>
      <c r="B12" s="570"/>
      <c r="C12" s="570"/>
      <c r="D12" s="570"/>
      <c r="E12" s="570"/>
      <c r="F12" s="570"/>
      <c r="G12" s="410"/>
      <c r="H12" s="348" t="s">
        <v>718</v>
      </c>
      <c r="I12" s="570"/>
      <c r="J12" s="570"/>
      <c r="K12" s="570"/>
      <c r="L12" s="570"/>
      <c r="M12" s="570"/>
      <c r="N12" s="570"/>
      <c r="O12" s="570"/>
      <c r="P12" s="570"/>
      <c r="Q12" s="570"/>
      <c r="R12" s="348"/>
    </row>
    <row r="13" spans="1:18" ht="54.75" customHeight="1" thickBot="1">
      <c r="A13" s="654"/>
      <c r="B13" s="654"/>
      <c r="C13" s="654"/>
      <c r="D13" s="654"/>
      <c r="E13" s="654"/>
      <c r="F13" s="654"/>
      <c r="G13" s="654"/>
      <c r="H13" s="654"/>
      <c r="I13" s="654"/>
      <c r="J13" s="654"/>
      <c r="K13" s="654"/>
      <c r="L13" s="654"/>
      <c r="M13" s="654"/>
      <c r="N13" s="654"/>
      <c r="O13" s="654"/>
      <c r="P13" s="654"/>
      <c r="Q13" s="654"/>
      <c r="R13" s="7"/>
    </row>
    <row r="14" spans="1:18" ht="62.25" customHeight="1" thickBot="1">
      <c r="A14" s="655" t="s">
        <v>500</v>
      </c>
      <c r="B14" s="657" t="s">
        <v>1</v>
      </c>
      <c r="C14" s="655" t="s">
        <v>501</v>
      </c>
      <c r="D14" s="655" t="s">
        <v>503</v>
      </c>
      <c r="E14" s="657" t="s">
        <v>2</v>
      </c>
      <c r="F14" s="648" t="s">
        <v>502</v>
      </c>
      <c r="G14" s="622" t="s">
        <v>711</v>
      </c>
      <c r="H14" s="650" t="s">
        <v>3</v>
      </c>
      <c r="I14" s="651"/>
      <c r="J14" s="651"/>
      <c r="K14" s="651"/>
      <c r="L14" s="651"/>
      <c r="M14" s="651"/>
      <c r="N14" s="651"/>
      <c r="O14" s="651"/>
      <c r="P14" s="651"/>
      <c r="Q14" s="651"/>
      <c r="R14" s="622" t="s">
        <v>712</v>
      </c>
    </row>
    <row r="15" spans="1:18" ht="195" customHeight="1" thickBot="1">
      <c r="A15" s="656"/>
      <c r="B15" s="658"/>
      <c r="C15" s="656"/>
      <c r="D15" s="656"/>
      <c r="E15" s="658"/>
      <c r="F15" s="649"/>
      <c r="G15" s="623"/>
      <c r="H15" s="284" t="s">
        <v>4</v>
      </c>
      <c r="I15" s="284" t="s">
        <v>5</v>
      </c>
      <c r="J15" s="284" t="s">
        <v>6</v>
      </c>
      <c r="K15" s="284" t="s">
        <v>7</v>
      </c>
      <c r="L15" s="284" t="s">
        <v>8</v>
      </c>
      <c r="M15" s="284" t="s">
        <v>9</v>
      </c>
      <c r="N15" s="284" t="s">
        <v>10</v>
      </c>
      <c r="O15" s="284" t="s">
        <v>11</v>
      </c>
      <c r="P15" s="284" t="s">
        <v>12</v>
      </c>
      <c r="Q15" s="572" t="s">
        <v>13</v>
      </c>
      <c r="R15" s="623"/>
    </row>
    <row r="16" spans="1:18" s="296" customFormat="1" ht="35.1" customHeight="1" thickBot="1">
      <c r="A16" s="3">
        <v>1</v>
      </c>
      <c r="B16" s="3">
        <v>2</v>
      </c>
      <c r="C16" s="3">
        <v>3</v>
      </c>
      <c r="D16" s="3">
        <v>4</v>
      </c>
      <c r="E16" s="3">
        <v>5</v>
      </c>
      <c r="F16" s="3">
        <v>6</v>
      </c>
      <c r="G16" s="411">
        <v>7</v>
      </c>
      <c r="H16" s="3">
        <v>8</v>
      </c>
      <c r="I16" s="3">
        <v>9</v>
      </c>
      <c r="J16" s="3">
        <v>10</v>
      </c>
      <c r="K16" s="3">
        <v>11</v>
      </c>
      <c r="L16" s="3">
        <v>12</v>
      </c>
      <c r="M16" s="3">
        <v>13</v>
      </c>
      <c r="N16" s="3">
        <v>14</v>
      </c>
      <c r="O16" s="3">
        <v>15</v>
      </c>
      <c r="P16" s="3">
        <v>16</v>
      </c>
      <c r="Q16" s="3">
        <v>17</v>
      </c>
      <c r="R16" s="3">
        <v>18</v>
      </c>
    </row>
    <row r="17" spans="1:18" ht="35.1" customHeight="1" thickBot="1">
      <c r="A17" s="499" t="s">
        <v>506</v>
      </c>
      <c r="B17" s="500"/>
      <c r="C17" s="500"/>
      <c r="D17" s="500"/>
      <c r="E17" s="500"/>
      <c r="F17" s="36"/>
      <c r="G17" s="412"/>
      <c r="H17" s="36"/>
      <c r="I17" s="36"/>
      <c r="J17" s="36"/>
      <c r="K17" s="36"/>
      <c r="L17" s="36"/>
      <c r="M17" s="36"/>
      <c r="N17" s="36"/>
      <c r="O17" s="36"/>
      <c r="P17" s="36"/>
      <c r="Q17" s="36"/>
      <c r="R17" s="49"/>
    </row>
    <row r="18" spans="1:18" ht="35.1" customHeight="1" thickBot="1">
      <c r="A18" s="493" t="s">
        <v>14</v>
      </c>
      <c r="B18" s="501"/>
      <c r="C18" s="501"/>
      <c r="D18" s="501"/>
      <c r="E18" s="501"/>
      <c r="F18" s="494"/>
      <c r="G18" s="495"/>
      <c r="H18" s="494"/>
      <c r="I18" s="494"/>
      <c r="J18" s="494"/>
      <c r="K18" s="494"/>
      <c r="L18" s="494"/>
      <c r="M18" s="494"/>
      <c r="N18" s="494"/>
      <c r="O18" s="494"/>
      <c r="P18" s="494"/>
      <c r="Q18" s="494"/>
      <c r="R18" s="540"/>
    </row>
    <row r="19" spans="1:18" s="104" customFormat="1" ht="32.25" customHeight="1">
      <c r="A19" s="665">
        <v>1</v>
      </c>
      <c r="B19" s="536" t="s">
        <v>531</v>
      </c>
      <c r="C19" s="668" t="s">
        <v>15</v>
      </c>
      <c r="D19" s="561" t="s">
        <v>16</v>
      </c>
      <c r="E19" s="645" t="s">
        <v>607</v>
      </c>
      <c r="F19" s="102" t="s">
        <v>111</v>
      </c>
      <c r="G19" s="458">
        <f>R19*J5</f>
        <v>0</v>
      </c>
      <c r="H19" s="109">
        <v>0</v>
      </c>
      <c r="I19" s="103"/>
      <c r="J19" s="103"/>
      <c r="K19" s="103"/>
      <c r="L19" s="103"/>
      <c r="M19" s="103"/>
      <c r="N19" s="103"/>
      <c r="O19" s="103"/>
      <c r="P19" s="103"/>
      <c r="Q19" s="156"/>
      <c r="R19" s="376">
        <v>0.4</v>
      </c>
    </row>
    <row r="20" spans="1:18" s="104" customFormat="1" ht="32.25" customHeight="1">
      <c r="A20" s="666"/>
      <c r="B20" s="553" t="s">
        <v>532</v>
      </c>
      <c r="C20" s="669"/>
      <c r="D20" s="105"/>
      <c r="E20" s="646"/>
      <c r="F20" s="557" t="s">
        <v>112</v>
      </c>
      <c r="G20" s="497"/>
      <c r="H20" s="112"/>
      <c r="I20" s="106"/>
      <c r="J20" s="106"/>
      <c r="K20" s="106"/>
      <c r="L20" s="106"/>
      <c r="M20" s="106"/>
      <c r="N20" s="106"/>
      <c r="O20" s="106"/>
      <c r="P20" s="106"/>
      <c r="Q20" s="157"/>
      <c r="R20" s="377"/>
    </row>
    <row r="21" spans="1:18" s="104" customFormat="1" ht="33" customHeight="1" thickBot="1">
      <c r="A21" s="666"/>
      <c r="B21" s="559" t="s">
        <v>533</v>
      </c>
      <c r="C21" s="669"/>
      <c r="D21" s="562"/>
      <c r="E21" s="646"/>
      <c r="F21" s="107" t="s">
        <v>20</v>
      </c>
      <c r="G21" s="460"/>
      <c r="H21" s="124"/>
      <c r="I21" s="108"/>
      <c r="J21" s="108"/>
      <c r="K21" s="108"/>
      <c r="L21" s="108"/>
      <c r="M21" s="108"/>
      <c r="N21" s="108"/>
      <c r="O21" s="108"/>
      <c r="P21" s="108"/>
      <c r="Q21" s="354"/>
      <c r="R21" s="378"/>
    </row>
    <row r="22" spans="1:18" s="104" customFormat="1" ht="33" customHeight="1">
      <c r="A22" s="666"/>
      <c r="B22" s="559" t="s">
        <v>21</v>
      </c>
      <c r="C22" s="669"/>
      <c r="D22" s="662" t="s">
        <v>22</v>
      </c>
      <c r="E22" s="646"/>
      <c r="F22" s="664"/>
      <c r="G22" s="461"/>
      <c r="H22" s="628"/>
      <c r="I22" s="633"/>
      <c r="J22" s="633"/>
      <c r="K22" s="633"/>
      <c r="L22" s="633"/>
      <c r="M22" s="633"/>
      <c r="N22" s="633"/>
      <c r="O22" s="633"/>
      <c r="P22" s="633"/>
      <c r="Q22" s="633"/>
      <c r="R22" s="509"/>
    </row>
    <row r="23" spans="1:18" s="104" customFormat="1" ht="39" customHeight="1" thickBot="1">
      <c r="A23" s="667"/>
      <c r="B23" s="560" t="s">
        <v>23</v>
      </c>
      <c r="C23" s="681"/>
      <c r="D23" s="663"/>
      <c r="E23" s="647"/>
      <c r="F23" s="663"/>
      <c r="G23" s="462"/>
      <c r="H23" s="634"/>
      <c r="I23" s="634"/>
      <c r="J23" s="634"/>
      <c r="K23" s="634"/>
      <c r="L23" s="634"/>
      <c r="M23" s="634"/>
      <c r="N23" s="634"/>
      <c r="O23" s="634"/>
      <c r="P23" s="634"/>
      <c r="Q23" s="634"/>
      <c r="R23" s="508"/>
    </row>
    <row r="24" spans="1:18" s="104" customFormat="1" ht="33" customHeight="1">
      <c r="A24" s="665">
        <v>2</v>
      </c>
      <c r="B24" s="536" t="s">
        <v>410</v>
      </c>
      <c r="C24" s="668" t="s">
        <v>15</v>
      </c>
      <c r="D24" s="561" t="s">
        <v>25</v>
      </c>
      <c r="E24" s="645" t="s">
        <v>17</v>
      </c>
      <c r="F24" s="102" t="s">
        <v>111</v>
      </c>
      <c r="G24" s="458">
        <f>R24*J5</f>
        <v>0</v>
      </c>
      <c r="H24" s="109">
        <v>0</v>
      </c>
      <c r="I24" s="103"/>
      <c r="J24" s="103"/>
      <c r="K24" s="110"/>
      <c r="L24" s="103"/>
      <c r="M24" s="103"/>
      <c r="N24" s="103"/>
      <c r="O24" s="103"/>
      <c r="P24" s="103"/>
      <c r="Q24" s="156"/>
      <c r="R24" s="376">
        <v>0.25</v>
      </c>
    </row>
    <row r="25" spans="1:18" s="104" customFormat="1" ht="33" customHeight="1">
      <c r="A25" s="666"/>
      <c r="B25" s="553" t="s">
        <v>411</v>
      </c>
      <c r="C25" s="669"/>
      <c r="D25" s="111"/>
      <c r="E25" s="646"/>
      <c r="F25" s="557" t="s">
        <v>112</v>
      </c>
      <c r="G25" s="497"/>
      <c r="H25" s="112"/>
      <c r="I25" s="106"/>
      <c r="J25" s="106"/>
      <c r="K25" s="113"/>
      <c r="L25" s="106"/>
      <c r="M25" s="106"/>
      <c r="N25" s="106"/>
      <c r="O25" s="106"/>
      <c r="P25" s="106"/>
      <c r="Q25" s="157"/>
      <c r="R25" s="377"/>
    </row>
    <row r="26" spans="1:18" s="104" customFormat="1" ht="33" customHeight="1" thickBot="1">
      <c r="A26" s="666"/>
      <c r="B26" s="559" t="s">
        <v>26</v>
      </c>
      <c r="C26" s="669"/>
      <c r="D26" s="559"/>
      <c r="E26" s="646"/>
      <c r="F26" s="107" t="s">
        <v>20</v>
      </c>
      <c r="G26" s="463"/>
      <c r="H26" s="126"/>
      <c r="I26" s="114"/>
      <c r="J26" s="114"/>
      <c r="K26" s="114"/>
      <c r="L26" s="114"/>
      <c r="M26" s="114"/>
      <c r="N26" s="114"/>
      <c r="O26" s="114"/>
      <c r="P26" s="114"/>
      <c r="Q26" s="158"/>
      <c r="R26" s="379"/>
    </row>
    <row r="27" spans="1:18" s="104" customFormat="1" ht="33" customHeight="1">
      <c r="A27" s="666"/>
      <c r="B27" s="559" t="s">
        <v>534</v>
      </c>
      <c r="C27" s="669"/>
      <c r="D27" s="671" t="s">
        <v>27</v>
      </c>
      <c r="E27" s="646"/>
      <c r="F27" s="664"/>
      <c r="G27" s="461"/>
      <c r="H27" s="628"/>
      <c r="I27" s="628"/>
      <c r="J27" s="628"/>
      <c r="K27" s="628"/>
      <c r="L27" s="628"/>
      <c r="M27" s="628"/>
      <c r="N27" s="628"/>
      <c r="O27" s="628"/>
      <c r="P27" s="628"/>
      <c r="Q27" s="628"/>
      <c r="R27" s="509"/>
    </row>
    <row r="28" spans="1:18" s="104" customFormat="1" ht="33" customHeight="1">
      <c r="A28" s="666"/>
      <c r="B28" s="115" t="s">
        <v>535</v>
      </c>
      <c r="C28" s="669"/>
      <c r="D28" s="672"/>
      <c r="E28" s="646"/>
      <c r="F28" s="674"/>
      <c r="G28" s="464"/>
      <c r="H28" s="675"/>
      <c r="I28" s="675"/>
      <c r="J28" s="675"/>
      <c r="K28" s="675"/>
      <c r="L28" s="675"/>
      <c r="M28" s="675"/>
      <c r="N28" s="675"/>
      <c r="O28" s="675"/>
      <c r="P28" s="675"/>
      <c r="Q28" s="675"/>
      <c r="R28" s="557"/>
    </row>
    <row r="29" spans="1:18" s="104" customFormat="1" ht="51" customHeight="1" thickBot="1">
      <c r="A29" s="667"/>
      <c r="B29" s="116" t="s">
        <v>28</v>
      </c>
      <c r="C29" s="670"/>
      <c r="D29" s="673"/>
      <c r="E29" s="647"/>
      <c r="F29" s="663"/>
      <c r="G29" s="462"/>
      <c r="H29" s="635"/>
      <c r="I29" s="635"/>
      <c r="J29" s="635"/>
      <c r="K29" s="635"/>
      <c r="L29" s="635"/>
      <c r="M29" s="635"/>
      <c r="N29" s="635"/>
      <c r="O29" s="635"/>
      <c r="P29" s="635"/>
      <c r="Q29" s="635"/>
      <c r="R29" s="508"/>
    </row>
    <row r="30" spans="1:18" s="104" customFormat="1" ht="33" customHeight="1">
      <c r="A30" s="665">
        <v>3</v>
      </c>
      <c r="B30" s="536" t="s">
        <v>536</v>
      </c>
      <c r="C30" s="668" t="s">
        <v>15</v>
      </c>
      <c r="D30" s="536" t="s">
        <v>29</v>
      </c>
      <c r="E30" s="645" t="s">
        <v>607</v>
      </c>
      <c r="F30" s="102" t="s">
        <v>111</v>
      </c>
      <c r="G30" s="458">
        <f>R30*J5</f>
        <v>0</v>
      </c>
      <c r="H30" s="109">
        <v>0</v>
      </c>
      <c r="I30" s="103"/>
      <c r="J30" s="103"/>
      <c r="K30" s="103"/>
      <c r="L30" s="103"/>
      <c r="M30" s="103"/>
      <c r="N30" s="103"/>
      <c r="O30" s="103"/>
      <c r="P30" s="103"/>
      <c r="Q30" s="156"/>
      <c r="R30" s="376">
        <v>0.63</v>
      </c>
    </row>
    <row r="31" spans="1:18" s="104" customFormat="1" ht="33" customHeight="1">
      <c r="A31" s="666"/>
      <c r="B31" s="553" t="s">
        <v>537</v>
      </c>
      <c r="C31" s="669"/>
      <c r="D31" s="117"/>
      <c r="E31" s="646"/>
      <c r="F31" s="557" t="s">
        <v>112</v>
      </c>
      <c r="G31" s="497"/>
      <c r="H31" s="112"/>
      <c r="I31" s="106"/>
      <c r="J31" s="106"/>
      <c r="K31" s="106"/>
      <c r="L31" s="106"/>
      <c r="M31" s="113"/>
      <c r="N31" s="113"/>
      <c r="O31" s="106"/>
      <c r="P31" s="106"/>
      <c r="Q31" s="157"/>
      <c r="R31" s="377"/>
    </row>
    <row r="32" spans="1:18" s="104" customFormat="1" ht="33" customHeight="1" thickBot="1">
      <c r="A32" s="666"/>
      <c r="B32" s="559" t="s">
        <v>30</v>
      </c>
      <c r="C32" s="669"/>
      <c r="D32" s="118"/>
      <c r="E32" s="646"/>
      <c r="F32" s="107" t="s">
        <v>20</v>
      </c>
      <c r="G32" s="463"/>
      <c r="H32" s="126"/>
      <c r="I32" s="114"/>
      <c r="J32" s="114"/>
      <c r="K32" s="114"/>
      <c r="L32" s="114"/>
      <c r="M32" s="119"/>
      <c r="N32" s="119"/>
      <c r="O32" s="114"/>
      <c r="P32" s="114"/>
      <c r="Q32" s="158"/>
      <c r="R32" s="379"/>
    </row>
    <row r="33" spans="1:18" s="104" customFormat="1" ht="48" customHeight="1" thickBot="1">
      <c r="A33" s="667"/>
      <c r="B33" s="560" t="s">
        <v>538</v>
      </c>
      <c r="C33" s="670"/>
      <c r="D33" s="120" t="s">
        <v>31</v>
      </c>
      <c r="E33" s="647"/>
      <c r="F33" s="121"/>
      <c r="G33" s="465"/>
      <c r="H33" s="680"/>
      <c r="I33" s="680"/>
      <c r="J33" s="680"/>
      <c r="K33" s="680"/>
      <c r="L33" s="680"/>
      <c r="M33" s="680"/>
      <c r="N33" s="680"/>
      <c r="O33" s="680"/>
      <c r="P33" s="680"/>
      <c r="Q33" s="680"/>
      <c r="R33" s="568"/>
    </row>
    <row r="34" spans="1:18" s="104" customFormat="1" ht="33" customHeight="1">
      <c r="A34" s="665">
        <v>4</v>
      </c>
      <c r="B34" s="536" t="s">
        <v>539</v>
      </c>
      <c r="C34" s="668" t="s">
        <v>15</v>
      </c>
      <c r="D34" s="561" t="s">
        <v>32</v>
      </c>
      <c r="E34" s="645" t="s">
        <v>17</v>
      </c>
      <c r="F34" s="102" t="s">
        <v>111</v>
      </c>
      <c r="G34" s="458">
        <f>R34*J5</f>
        <v>0</v>
      </c>
      <c r="H34" s="109">
        <v>0</v>
      </c>
      <c r="I34" s="109"/>
      <c r="J34" s="103"/>
      <c r="K34" s="103"/>
      <c r="L34" s="103"/>
      <c r="M34" s="103"/>
      <c r="N34" s="103"/>
      <c r="O34" s="103"/>
      <c r="P34" s="103"/>
      <c r="Q34" s="156"/>
      <c r="R34" s="376">
        <v>0.87</v>
      </c>
    </row>
    <row r="35" spans="1:18" s="104" customFormat="1" ht="33" customHeight="1">
      <c r="A35" s="666"/>
      <c r="B35" s="553" t="s">
        <v>540</v>
      </c>
      <c r="C35" s="669"/>
      <c r="D35" s="105"/>
      <c r="E35" s="646"/>
      <c r="F35" s="557" t="s">
        <v>112</v>
      </c>
      <c r="G35" s="497"/>
      <c r="H35" s="112"/>
      <c r="I35" s="112"/>
      <c r="J35" s="106"/>
      <c r="K35" s="106"/>
      <c r="L35" s="106"/>
      <c r="M35" s="106"/>
      <c r="N35" s="106"/>
      <c r="O35" s="106"/>
      <c r="P35" s="106"/>
      <c r="Q35" s="157"/>
      <c r="R35" s="377"/>
    </row>
    <row r="36" spans="1:18" s="104" customFormat="1" ht="33" customHeight="1" thickBot="1">
      <c r="A36" s="666"/>
      <c r="B36" s="559" t="s">
        <v>33</v>
      </c>
      <c r="C36" s="669"/>
      <c r="D36" s="562"/>
      <c r="E36" s="646"/>
      <c r="F36" s="107" t="s">
        <v>20</v>
      </c>
      <c r="G36" s="463"/>
      <c r="H36" s="126"/>
      <c r="I36" s="114"/>
      <c r="J36" s="114"/>
      <c r="K36" s="114"/>
      <c r="L36" s="114"/>
      <c r="M36" s="114"/>
      <c r="N36" s="114"/>
      <c r="O36" s="114"/>
      <c r="P36" s="114"/>
      <c r="Q36" s="158"/>
      <c r="R36" s="379"/>
    </row>
    <row r="37" spans="1:18" s="104" customFormat="1" ht="33" customHeight="1">
      <c r="A37" s="666"/>
      <c r="B37" s="559" t="s">
        <v>541</v>
      </c>
      <c r="C37" s="669"/>
      <c r="D37" s="671" t="s">
        <v>34</v>
      </c>
      <c r="E37" s="646"/>
      <c r="F37" s="664"/>
      <c r="G37" s="461"/>
      <c r="H37" s="628"/>
      <c r="I37" s="629"/>
      <c r="J37" s="629"/>
      <c r="K37" s="629"/>
      <c r="L37" s="629"/>
      <c r="M37" s="629"/>
      <c r="N37" s="629"/>
      <c r="O37" s="629"/>
      <c r="P37" s="629"/>
      <c r="Q37" s="629"/>
      <c r="R37" s="509"/>
    </row>
    <row r="38" spans="1:18" s="104" customFormat="1" ht="33" customHeight="1">
      <c r="A38" s="666"/>
      <c r="B38" s="559" t="s">
        <v>542</v>
      </c>
      <c r="C38" s="669"/>
      <c r="D38" s="676"/>
      <c r="E38" s="646"/>
      <c r="F38" s="678"/>
      <c r="G38" s="466"/>
      <c r="H38" s="630"/>
      <c r="I38" s="630"/>
      <c r="J38" s="630"/>
      <c r="K38" s="630"/>
      <c r="L38" s="630"/>
      <c r="M38" s="630"/>
      <c r="N38" s="630"/>
      <c r="O38" s="630"/>
      <c r="P38" s="630"/>
      <c r="Q38" s="630"/>
      <c r="R38" s="510"/>
    </row>
    <row r="39" spans="1:18" s="104" customFormat="1" ht="33" customHeight="1">
      <c r="A39" s="666"/>
      <c r="B39" s="559" t="s">
        <v>418</v>
      </c>
      <c r="C39" s="669"/>
      <c r="D39" s="676"/>
      <c r="E39" s="646"/>
      <c r="F39" s="678"/>
      <c r="G39" s="466"/>
      <c r="H39" s="630"/>
      <c r="I39" s="630"/>
      <c r="J39" s="630"/>
      <c r="K39" s="630"/>
      <c r="L39" s="630"/>
      <c r="M39" s="630"/>
      <c r="N39" s="630"/>
      <c r="O39" s="630"/>
      <c r="P39" s="630"/>
      <c r="Q39" s="630"/>
      <c r="R39" s="510"/>
    </row>
    <row r="40" spans="1:18" s="104" customFormat="1" ht="45" customHeight="1" thickBot="1">
      <c r="A40" s="667"/>
      <c r="B40" s="560" t="s">
        <v>35</v>
      </c>
      <c r="C40" s="670"/>
      <c r="D40" s="677"/>
      <c r="E40" s="647"/>
      <c r="F40" s="679"/>
      <c r="G40" s="467"/>
      <c r="H40" s="631"/>
      <c r="I40" s="631"/>
      <c r="J40" s="631"/>
      <c r="K40" s="631"/>
      <c r="L40" s="631"/>
      <c r="M40" s="631"/>
      <c r="N40" s="631"/>
      <c r="O40" s="631"/>
      <c r="P40" s="631"/>
      <c r="Q40" s="631"/>
      <c r="R40" s="511"/>
    </row>
    <row r="41" spans="1:18" s="104" customFormat="1" ht="33" customHeight="1">
      <c r="A41" s="665">
        <v>5</v>
      </c>
      <c r="B41" s="536" t="s">
        <v>543</v>
      </c>
      <c r="C41" s="668" t="s">
        <v>15</v>
      </c>
      <c r="D41" s="561" t="s">
        <v>36</v>
      </c>
      <c r="E41" s="645" t="s">
        <v>17</v>
      </c>
      <c r="F41" s="102" t="s">
        <v>111</v>
      </c>
      <c r="G41" s="458">
        <f>R41*J5</f>
        <v>0</v>
      </c>
      <c r="H41" s="109">
        <v>0</v>
      </c>
      <c r="I41" s="103"/>
      <c r="J41" s="103"/>
      <c r="K41" s="109"/>
      <c r="L41" s="109"/>
      <c r="M41" s="109"/>
      <c r="N41" s="103"/>
      <c r="O41" s="103"/>
      <c r="P41" s="103"/>
      <c r="Q41" s="156"/>
      <c r="R41" s="376">
        <v>0.45</v>
      </c>
    </row>
    <row r="42" spans="1:18" s="104" customFormat="1" ht="33" customHeight="1">
      <c r="A42" s="666"/>
      <c r="B42" s="505" t="s">
        <v>544</v>
      </c>
      <c r="C42" s="669"/>
      <c r="D42" s="122"/>
      <c r="E42" s="646"/>
      <c r="F42" s="557" t="s">
        <v>112</v>
      </c>
      <c r="G42" s="497"/>
      <c r="H42" s="112"/>
      <c r="I42" s="106"/>
      <c r="J42" s="106"/>
      <c r="K42" s="106"/>
      <c r="L42" s="112"/>
      <c r="M42" s="106"/>
      <c r="N42" s="106"/>
      <c r="O42" s="106"/>
      <c r="P42" s="106"/>
      <c r="Q42" s="157"/>
      <c r="R42" s="377"/>
    </row>
    <row r="43" spans="1:18" s="104" customFormat="1" ht="33" customHeight="1" thickBot="1">
      <c r="A43" s="666"/>
      <c r="B43" s="505" t="s">
        <v>545</v>
      </c>
      <c r="C43" s="669"/>
      <c r="D43" s="123"/>
      <c r="E43" s="646"/>
      <c r="F43" s="107" t="s">
        <v>20</v>
      </c>
      <c r="G43" s="460"/>
      <c r="H43" s="124"/>
      <c r="I43" s="108"/>
      <c r="J43" s="108"/>
      <c r="K43" s="108"/>
      <c r="L43" s="124"/>
      <c r="M43" s="108"/>
      <c r="N43" s="108"/>
      <c r="O43" s="108"/>
      <c r="P43" s="108"/>
      <c r="Q43" s="354"/>
      <c r="R43" s="378"/>
    </row>
    <row r="44" spans="1:18" s="104" customFormat="1" ht="33" customHeight="1">
      <c r="A44" s="666"/>
      <c r="B44" s="559" t="s">
        <v>37</v>
      </c>
      <c r="C44" s="669"/>
      <c r="D44" s="671" t="s">
        <v>38</v>
      </c>
      <c r="E44" s="646"/>
      <c r="F44" s="664"/>
      <c r="G44" s="461"/>
      <c r="H44" s="628"/>
      <c r="I44" s="628"/>
      <c r="J44" s="628"/>
      <c r="K44" s="628"/>
      <c r="L44" s="628"/>
      <c r="M44" s="628"/>
      <c r="N44" s="628"/>
      <c r="O44" s="628"/>
      <c r="P44" s="628"/>
      <c r="Q44" s="628"/>
      <c r="R44" s="509"/>
    </row>
    <row r="45" spans="1:18" s="104" customFormat="1" ht="33" customHeight="1">
      <c r="A45" s="666"/>
      <c r="B45" s="559" t="s">
        <v>546</v>
      </c>
      <c r="C45" s="669"/>
      <c r="D45" s="676"/>
      <c r="E45" s="646"/>
      <c r="F45" s="674"/>
      <c r="G45" s="464"/>
      <c r="H45" s="675"/>
      <c r="I45" s="675"/>
      <c r="J45" s="675"/>
      <c r="K45" s="675"/>
      <c r="L45" s="675"/>
      <c r="M45" s="675"/>
      <c r="N45" s="675"/>
      <c r="O45" s="675"/>
      <c r="P45" s="675"/>
      <c r="Q45" s="675"/>
      <c r="R45" s="557"/>
    </row>
    <row r="46" spans="1:18" s="104" customFormat="1" ht="33" customHeight="1">
      <c r="A46" s="666"/>
      <c r="B46" s="555" t="s">
        <v>547</v>
      </c>
      <c r="C46" s="669"/>
      <c r="D46" s="672"/>
      <c r="E46" s="646"/>
      <c r="F46" s="678"/>
      <c r="G46" s="466"/>
      <c r="H46" s="675"/>
      <c r="I46" s="675"/>
      <c r="J46" s="675"/>
      <c r="K46" s="675"/>
      <c r="L46" s="675"/>
      <c r="M46" s="675"/>
      <c r="N46" s="675"/>
      <c r="O46" s="675"/>
      <c r="P46" s="675"/>
      <c r="Q46" s="675"/>
      <c r="R46" s="510"/>
    </row>
    <row r="47" spans="1:18" s="104" customFormat="1" ht="33" customHeight="1">
      <c r="A47" s="666"/>
      <c r="B47" s="555" t="s">
        <v>39</v>
      </c>
      <c r="C47" s="669"/>
      <c r="D47" s="672"/>
      <c r="E47" s="646"/>
      <c r="F47" s="678"/>
      <c r="G47" s="466"/>
      <c r="H47" s="675"/>
      <c r="I47" s="675"/>
      <c r="J47" s="675"/>
      <c r="K47" s="675"/>
      <c r="L47" s="675"/>
      <c r="M47" s="675"/>
      <c r="N47" s="675"/>
      <c r="O47" s="675"/>
      <c r="P47" s="675"/>
      <c r="Q47" s="675"/>
      <c r="R47" s="510"/>
    </row>
    <row r="48" spans="1:18" s="104" customFormat="1" ht="54" customHeight="1" thickBot="1">
      <c r="A48" s="667"/>
      <c r="B48" s="560" t="s">
        <v>420</v>
      </c>
      <c r="C48" s="670"/>
      <c r="D48" s="673"/>
      <c r="E48" s="647"/>
      <c r="F48" s="679"/>
      <c r="G48" s="467"/>
      <c r="H48" s="635"/>
      <c r="I48" s="635"/>
      <c r="J48" s="635"/>
      <c r="K48" s="635"/>
      <c r="L48" s="635"/>
      <c r="M48" s="635"/>
      <c r="N48" s="635"/>
      <c r="O48" s="635"/>
      <c r="P48" s="635"/>
      <c r="Q48" s="635"/>
      <c r="R48" s="511"/>
    </row>
    <row r="49" spans="1:18" s="104" customFormat="1" ht="33" customHeight="1">
      <c r="A49" s="682">
        <v>6</v>
      </c>
      <c r="B49" s="536" t="s">
        <v>548</v>
      </c>
      <c r="C49" s="685" t="s">
        <v>15</v>
      </c>
      <c r="D49" s="536" t="s">
        <v>40</v>
      </c>
      <c r="E49" s="645" t="s">
        <v>17</v>
      </c>
      <c r="F49" s="102" t="s">
        <v>111</v>
      </c>
      <c r="G49" s="458">
        <f>R49*J5</f>
        <v>0</v>
      </c>
      <c r="H49" s="109">
        <v>0</v>
      </c>
      <c r="I49" s="103"/>
      <c r="J49" s="103"/>
      <c r="K49" s="103"/>
      <c r="L49" s="103"/>
      <c r="M49" s="103"/>
      <c r="N49" s="103"/>
      <c r="O49" s="103"/>
      <c r="P49" s="103"/>
      <c r="Q49" s="156"/>
      <c r="R49" s="376">
        <v>0.45</v>
      </c>
    </row>
    <row r="50" spans="1:18" s="104" customFormat="1" ht="33" customHeight="1">
      <c r="A50" s="683"/>
      <c r="B50" s="505" t="s">
        <v>549</v>
      </c>
      <c r="C50" s="686"/>
      <c r="D50" s="117"/>
      <c r="E50" s="646"/>
      <c r="F50" s="557" t="s">
        <v>112</v>
      </c>
      <c r="G50" s="497"/>
      <c r="H50" s="112"/>
      <c r="I50" s="106"/>
      <c r="J50" s="106"/>
      <c r="K50" s="106"/>
      <c r="L50" s="106"/>
      <c r="M50" s="106"/>
      <c r="N50" s="106"/>
      <c r="O50" s="106"/>
      <c r="P50" s="106"/>
      <c r="Q50" s="157"/>
      <c r="R50" s="377"/>
    </row>
    <row r="51" spans="1:18" s="104" customFormat="1" ht="33" customHeight="1" thickBot="1">
      <c r="A51" s="683"/>
      <c r="B51" s="559" t="s">
        <v>41</v>
      </c>
      <c r="C51" s="686"/>
      <c r="D51" s="118"/>
      <c r="E51" s="646"/>
      <c r="F51" s="125" t="s">
        <v>20</v>
      </c>
      <c r="G51" s="463"/>
      <c r="H51" s="126"/>
      <c r="I51" s="114"/>
      <c r="J51" s="114"/>
      <c r="K51" s="114"/>
      <c r="L51" s="114"/>
      <c r="M51" s="114"/>
      <c r="N51" s="114"/>
      <c r="O51" s="114"/>
      <c r="P51" s="114"/>
      <c r="Q51" s="158"/>
      <c r="R51" s="379"/>
    </row>
    <row r="52" spans="1:18" s="104" customFormat="1" ht="64.5">
      <c r="A52" s="683"/>
      <c r="B52" s="559" t="s">
        <v>550</v>
      </c>
      <c r="C52" s="686"/>
      <c r="D52" s="671" t="s">
        <v>42</v>
      </c>
      <c r="E52" s="646"/>
      <c r="F52" s="674"/>
      <c r="G52" s="464"/>
      <c r="H52" s="675"/>
      <c r="I52" s="675"/>
      <c r="J52" s="675"/>
      <c r="K52" s="675"/>
      <c r="L52" s="675"/>
      <c r="M52" s="675"/>
      <c r="N52" s="675"/>
      <c r="O52" s="675"/>
      <c r="P52" s="675"/>
      <c r="Q52" s="675"/>
      <c r="R52" s="557"/>
    </row>
    <row r="53" spans="1:18" s="104" customFormat="1" ht="33" customHeight="1">
      <c r="A53" s="683"/>
      <c r="B53" s="559" t="s">
        <v>551</v>
      </c>
      <c r="C53" s="686"/>
      <c r="D53" s="676"/>
      <c r="E53" s="646"/>
      <c r="F53" s="678"/>
      <c r="G53" s="466"/>
      <c r="H53" s="675"/>
      <c r="I53" s="675"/>
      <c r="J53" s="675"/>
      <c r="K53" s="675"/>
      <c r="L53" s="675"/>
      <c r="M53" s="675"/>
      <c r="N53" s="675"/>
      <c r="O53" s="675"/>
      <c r="P53" s="675"/>
      <c r="Q53" s="675"/>
      <c r="R53" s="510"/>
    </row>
    <row r="54" spans="1:18" s="104" customFormat="1" ht="33" customHeight="1" thickBot="1">
      <c r="A54" s="684"/>
      <c r="B54" s="165"/>
      <c r="C54" s="687"/>
      <c r="D54" s="677"/>
      <c r="E54" s="647"/>
      <c r="F54" s="679"/>
      <c r="G54" s="467"/>
      <c r="H54" s="635"/>
      <c r="I54" s="635"/>
      <c r="J54" s="635"/>
      <c r="K54" s="635"/>
      <c r="L54" s="635"/>
      <c r="M54" s="635"/>
      <c r="N54" s="635"/>
      <c r="O54" s="635"/>
      <c r="P54" s="635"/>
      <c r="Q54" s="635"/>
      <c r="R54" s="511"/>
    </row>
    <row r="55" spans="1:18" s="104" customFormat="1" ht="33" customHeight="1">
      <c r="A55" s="665">
        <v>7</v>
      </c>
      <c r="B55" s="549" t="s">
        <v>552</v>
      </c>
      <c r="C55" s="668" t="s">
        <v>15</v>
      </c>
      <c r="D55" s="561" t="s">
        <v>43</v>
      </c>
      <c r="E55" s="645" t="s">
        <v>607</v>
      </c>
      <c r="F55" s="102" t="s">
        <v>111</v>
      </c>
      <c r="G55" s="458">
        <f>R55*J5</f>
        <v>0</v>
      </c>
      <c r="H55" s="109">
        <v>0</v>
      </c>
      <c r="I55" s="103"/>
      <c r="J55" s="103"/>
      <c r="K55" s="103"/>
      <c r="L55" s="103"/>
      <c r="M55" s="103"/>
      <c r="N55" s="103"/>
      <c r="O55" s="103"/>
      <c r="P55" s="103"/>
      <c r="Q55" s="156"/>
      <c r="R55" s="376">
        <v>0.85</v>
      </c>
    </row>
    <row r="56" spans="1:18" s="104" customFormat="1" ht="33" customHeight="1">
      <c r="A56" s="666"/>
      <c r="B56" s="553" t="s">
        <v>399</v>
      </c>
      <c r="C56" s="669"/>
      <c r="D56" s="559"/>
      <c r="E56" s="646"/>
      <c r="F56" s="557" t="s">
        <v>112</v>
      </c>
      <c r="G56" s="497"/>
      <c r="H56" s="112"/>
      <c r="I56" s="112"/>
      <c r="J56" s="106"/>
      <c r="K56" s="106"/>
      <c r="L56" s="106"/>
      <c r="M56" s="106"/>
      <c r="N56" s="106"/>
      <c r="O56" s="106"/>
      <c r="P56" s="106"/>
      <c r="Q56" s="157"/>
      <c r="R56" s="377"/>
    </row>
    <row r="57" spans="1:18" s="104" customFormat="1" ht="33" customHeight="1" thickBot="1">
      <c r="A57" s="666"/>
      <c r="B57" s="550" t="s">
        <v>44</v>
      </c>
      <c r="C57" s="669"/>
      <c r="D57" s="562"/>
      <c r="E57" s="646"/>
      <c r="F57" s="107" t="s">
        <v>20</v>
      </c>
      <c r="G57" s="496"/>
      <c r="H57" s="127"/>
      <c r="I57" s="127"/>
      <c r="J57" s="128"/>
      <c r="K57" s="128"/>
      <c r="L57" s="128"/>
      <c r="M57" s="128"/>
      <c r="N57" s="128"/>
      <c r="O57" s="128"/>
      <c r="P57" s="128"/>
      <c r="Q57" s="355"/>
      <c r="R57" s="380"/>
    </row>
    <row r="58" spans="1:18" s="104" customFormat="1" ht="33" customHeight="1">
      <c r="A58" s="666"/>
      <c r="B58" s="550" t="s">
        <v>553</v>
      </c>
      <c r="C58" s="669"/>
      <c r="D58" s="671" t="s">
        <v>45</v>
      </c>
      <c r="E58" s="646"/>
      <c r="F58" s="664"/>
      <c r="G58" s="461"/>
      <c r="H58" s="628"/>
      <c r="I58" s="628"/>
      <c r="J58" s="628"/>
      <c r="K58" s="628"/>
      <c r="L58" s="628"/>
      <c r="M58" s="628"/>
      <c r="N58" s="628"/>
      <c r="O58" s="628"/>
      <c r="P58" s="628"/>
      <c r="Q58" s="628"/>
      <c r="R58" s="509"/>
    </row>
    <row r="59" spans="1:18" s="104" customFormat="1" ht="33" customHeight="1">
      <c r="A59" s="666"/>
      <c r="B59" s="550" t="s">
        <v>400</v>
      </c>
      <c r="C59" s="669"/>
      <c r="D59" s="676"/>
      <c r="E59" s="646"/>
      <c r="F59" s="674"/>
      <c r="G59" s="464"/>
      <c r="H59" s="675"/>
      <c r="I59" s="675"/>
      <c r="J59" s="675"/>
      <c r="K59" s="675"/>
      <c r="L59" s="675"/>
      <c r="M59" s="675"/>
      <c r="N59" s="675"/>
      <c r="O59" s="675"/>
      <c r="P59" s="675"/>
      <c r="Q59" s="675"/>
      <c r="R59" s="557"/>
    </row>
    <row r="60" spans="1:18" s="104" customFormat="1" ht="33" customHeight="1">
      <c r="A60" s="666"/>
      <c r="B60" s="550" t="s">
        <v>554</v>
      </c>
      <c r="C60" s="669"/>
      <c r="D60" s="676"/>
      <c r="E60" s="646"/>
      <c r="F60" s="678"/>
      <c r="G60" s="466"/>
      <c r="H60" s="675"/>
      <c r="I60" s="675"/>
      <c r="J60" s="675"/>
      <c r="K60" s="675"/>
      <c r="L60" s="675"/>
      <c r="M60" s="675"/>
      <c r="N60" s="675"/>
      <c r="O60" s="675"/>
      <c r="P60" s="675"/>
      <c r="Q60" s="675"/>
      <c r="R60" s="510"/>
    </row>
    <row r="61" spans="1:18" s="104" customFormat="1" ht="33" customHeight="1">
      <c r="A61" s="666"/>
      <c r="B61" s="550" t="s">
        <v>46</v>
      </c>
      <c r="C61" s="669"/>
      <c r="D61" s="676"/>
      <c r="E61" s="646"/>
      <c r="F61" s="678"/>
      <c r="G61" s="466"/>
      <c r="H61" s="675"/>
      <c r="I61" s="675"/>
      <c r="J61" s="675"/>
      <c r="K61" s="675"/>
      <c r="L61" s="675"/>
      <c r="M61" s="675"/>
      <c r="N61" s="675"/>
      <c r="O61" s="675"/>
      <c r="P61" s="675"/>
      <c r="Q61" s="675"/>
      <c r="R61" s="510"/>
    </row>
    <row r="62" spans="1:18" s="104" customFormat="1" ht="33" customHeight="1">
      <c r="A62" s="666"/>
      <c r="B62" s="550" t="s">
        <v>555</v>
      </c>
      <c r="C62" s="669"/>
      <c r="D62" s="676"/>
      <c r="E62" s="646"/>
      <c r="F62" s="678"/>
      <c r="G62" s="466"/>
      <c r="H62" s="675"/>
      <c r="I62" s="675"/>
      <c r="J62" s="675"/>
      <c r="K62" s="675"/>
      <c r="L62" s="675"/>
      <c r="M62" s="675"/>
      <c r="N62" s="675"/>
      <c r="O62" s="675"/>
      <c r="P62" s="675"/>
      <c r="Q62" s="675"/>
      <c r="R62" s="510"/>
    </row>
    <row r="63" spans="1:18" s="104" customFormat="1" ht="42" customHeight="1" thickBot="1">
      <c r="A63" s="667"/>
      <c r="B63" s="551" t="s">
        <v>47</v>
      </c>
      <c r="C63" s="670"/>
      <c r="D63" s="677"/>
      <c r="E63" s="647"/>
      <c r="F63" s="679"/>
      <c r="G63" s="467"/>
      <c r="H63" s="635"/>
      <c r="I63" s="635"/>
      <c r="J63" s="635"/>
      <c r="K63" s="635"/>
      <c r="L63" s="635"/>
      <c r="M63" s="635"/>
      <c r="N63" s="635"/>
      <c r="O63" s="635"/>
      <c r="P63" s="635"/>
      <c r="Q63" s="635"/>
      <c r="R63" s="511"/>
    </row>
    <row r="64" spans="1:18" s="104" customFormat="1" ht="33" customHeight="1">
      <c r="A64" s="665">
        <v>8</v>
      </c>
      <c r="B64" s="549" t="s">
        <v>48</v>
      </c>
      <c r="C64" s="668" t="s">
        <v>15</v>
      </c>
      <c r="D64" s="561"/>
      <c r="E64" s="645" t="s">
        <v>451</v>
      </c>
      <c r="F64" s="102" t="s">
        <v>111</v>
      </c>
      <c r="G64" s="458"/>
      <c r="H64" s="109"/>
      <c r="I64" s="103"/>
      <c r="J64" s="103"/>
      <c r="K64" s="103"/>
      <c r="L64" s="103"/>
      <c r="M64" s="103"/>
      <c r="N64" s="103"/>
      <c r="O64" s="103"/>
      <c r="P64" s="103"/>
      <c r="Q64" s="156"/>
      <c r="R64" s="376"/>
    </row>
    <row r="65" spans="1:18" s="104" customFormat="1" ht="33" customHeight="1">
      <c r="A65" s="666"/>
      <c r="B65" s="550" t="s">
        <v>49</v>
      </c>
      <c r="C65" s="669"/>
      <c r="D65" s="117"/>
      <c r="E65" s="646"/>
      <c r="F65" s="557" t="s">
        <v>112</v>
      </c>
      <c r="G65" s="497">
        <f>R65*J5</f>
        <v>0</v>
      </c>
      <c r="H65" s="112"/>
      <c r="I65" s="112"/>
      <c r="J65" s="106"/>
      <c r="K65" s="106">
        <v>0</v>
      </c>
      <c r="L65" s="106"/>
      <c r="M65" s="106"/>
      <c r="N65" s="106"/>
      <c r="O65" s="106"/>
      <c r="P65" s="106"/>
      <c r="Q65" s="157"/>
      <c r="R65" s="377">
        <v>0.25</v>
      </c>
    </row>
    <row r="66" spans="1:18" s="104" customFormat="1" ht="33" customHeight="1" thickBot="1">
      <c r="A66" s="666"/>
      <c r="B66" s="550" t="s">
        <v>556</v>
      </c>
      <c r="C66" s="669"/>
      <c r="D66" s="562"/>
      <c r="E66" s="646"/>
      <c r="F66" s="125" t="s">
        <v>20</v>
      </c>
      <c r="G66" s="463"/>
      <c r="H66" s="126"/>
      <c r="I66" s="126"/>
      <c r="J66" s="114"/>
      <c r="K66" s="114"/>
      <c r="L66" s="114"/>
      <c r="M66" s="114"/>
      <c r="N66" s="114"/>
      <c r="O66" s="114"/>
      <c r="P66" s="114"/>
      <c r="Q66" s="158"/>
      <c r="R66" s="379"/>
    </row>
    <row r="67" spans="1:18" s="104" customFormat="1" ht="45" customHeight="1" thickBot="1">
      <c r="A67" s="667"/>
      <c r="B67" s="551" t="s">
        <v>223</v>
      </c>
      <c r="C67" s="670"/>
      <c r="D67" s="556" t="s">
        <v>608</v>
      </c>
      <c r="E67" s="647"/>
      <c r="F67" s="511"/>
      <c r="G67" s="467"/>
      <c r="H67" s="627"/>
      <c r="I67" s="627"/>
      <c r="J67" s="627"/>
      <c r="K67" s="627"/>
      <c r="L67" s="627"/>
      <c r="M67" s="627"/>
      <c r="N67" s="627"/>
      <c r="O67" s="627"/>
      <c r="P67" s="627"/>
      <c r="Q67" s="627"/>
      <c r="R67" s="511"/>
    </row>
    <row r="68" spans="1:18" s="104" customFormat="1" ht="33" customHeight="1">
      <c r="A68" s="665">
        <v>9</v>
      </c>
      <c r="B68" s="549" t="s">
        <v>557</v>
      </c>
      <c r="C68" s="668" t="s">
        <v>401</v>
      </c>
      <c r="D68" s="561"/>
      <c r="E68" s="645" t="s">
        <v>451</v>
      </c>
      <c r="F68" s="102" t="s">
        <v>111</v>
      </c>
      <c r="G68" s="456"/>
      <c r="H68" s="109"/>
      <c r="I68" s="103"/>
      <c r="J68" s="103"/>
      <c r="K68" s="103"/>
      <c r="L68" s="103"/>
      <c r="M68" s="103"/>
      <c r="N68" s="103"/>
      <c r="O68" s="103"/>
      <c r="P68" s="103"/>
      <c r="Q68" s="156"/>
      <c r="R68" s="376"/>
    </row>
    <row r="69" spans="1:18" s="104" customFormat="1" ht="33" customHeight="1">
      <c r="A69" s="666"/>
      <c r="B69" s="550" t="s">
        <v>558</v>
      </c>
      <c r="C69" s="669"/>
      <c r="D69" s="117"/>
      <c r="E69" s="691"/>
      <c r="F69" s="557" t="s">
        <v>112</v>
      </c>
      <c r="G69" s="468">
        <f>R69*J5</f>
        <v>0</v>
      </c>
      <c r="H69" s="112"/>
      <c r="I69" s="106"/>
      <c r="J69" s="106"/>
      <c r="K69" s="106">
        <v>0</v>
      </c>
      <c r="L69" s="113"/>
      <c r="M69" s="106"/>
      <c r="N69" s="106"/>
      <c r="O69" s="106"/>
      <c r="P69" s="106"/>
      <c r="Q69" s="157"/>
      <c r="R69" s="377">
        <v>0.5</v>
      </c>
    </row>
    <row r="70" spans="1:18" s="104" customFormat="1" ht="33" customHeight="1" thickBot="1">
      <c r="A70" s="666"/>
      <c r="B70" s="550" t="s">
        <v>559</v>
      </c>
      <c r="C70" s="669"/>
      <c r="D70" s="562"/>
      <c r="E70" s="691"/>
      <c r="F70" s="125" t="s">
        <v>20</v>
      </c>
      <c r="G70" s="469">
        <f>R70*J5</f>
        <v>0</v>
      </c>
      <c r="H70" s="126"/>
      <c r="I70" s="114"/>
      <c r="J70" s="114"/>
      <c r="K70" s="114"/>
      <c r="L70" s="114"/>
      <c r="M70" s="114"/>
      <c r="N70" s="114">
        <v>0</v>
      </c>
      <c r="O70" s="114"/>
      <c r="P70" s="114"/>
      <c r="Q70" s="158"/>
      <c r="R70" s="379">
        <v>1</v>
      </c>
    </row>
    <row r="71" spans="1:18" s="104" customFormat="1" ht="33" customHeight="1">
      <c r="A71" s="666"/>
      <c r="B71" s="550" t="s">
        <v>50</v>
      </c>
      <c r="C71" s="669"/>
      <c r="D71" s="671" t="s">
        <v>51</v>
      </c>
      <c r="E71" s="691"/>
      <c r="F71" s="689"/>
      <c r="G71" s="464"/>
      <c r="H71" s="675"/>
      <c r="I71" s="675"/>
      <c r="J71" s="675"/>
      <c r="K71" s="675"/>
      <c r="L71" s="675"/>
      <c r="M71" s="675"/>
      <c r="N71" s="675"/>
      <c r="O71" s="675"/>
      <c r="P71" s="675"/>
      <c r="Q71" s="675"/>
      <c r="R71" s="557"/>
    </row>
    <row r="72" spans="1:18" s="104" customFormat="1" ht="33" customHeight="1">
      <c r="A72" s="666"/>
      <c r="B72" s="550" t="s">
        <v>560</v>
      </c>
      <c r="C72" s="669"/>
      <c r="D72" s="676"/>
      <c r="E72" s="691"/>
      <c r="F72" s="689"/>
      <c r="G72" s="464"/>
      <c r="H72" s="675"/>
      <c r="I72" s="675"/>
      <c r="J72" s="675"/>
      <c r="K72" s="675"/>
      <c r="L72" s="675"/>
      <c r="M72" s="675"/>
      <c r="N72" s="675"/>
      <c r="O72" s="675"/>
      <c r="P72" s="675"/>
      <c r="Q72" s="675"/>
      <c r="R72" s="557"/>
    </row>
    <row r="73" spans="1:18" s="104" customFormat="1" ht="45" customHeight="1" thickBot="1">
      <c r="A73" s="667"/>
      <c r="B73" s="551" t="s">
        <v>561</v>
      </c>
      <c r="C73" s="670"/>
      <c r="D73" s="677"/>
      <c r="E73" s="663"/>
      <c r="F73" s="690"/>
      <c r="G73" s="470"/>
      <c r="H73" s="635"/>
      <c r="I73" s="635"/>
      <c r="J73" s="635"/>
      <c r="K73" s="635"/>
      <c r="L73" s="635"/>
      <c r="M73" s="635"/>
      <c r="N73" s="635"/>
      <c r="O73" s="635"/>
      <c r="P73" s="635"/>
      <c r="Q73" s="635"/>
      <c r="R73" s="558"/>
    </row>
    <row r="74" spans="1:18" s="104" customFormat="1" ht="33" customHeight="1">
      <c r="A74" s="682">
        <v>10</v>
      </c>
      <c r="B74" s="549" t="s">
        <v>419</v>
      </c>
      <c r="C74" s="685" t="s">
        <v>52</v>
      </c>
      <c r="D74" s="561"/>
      <c r="E74" s="645" t="s">
        <v>451</v>
      </c>
      <c r="F74" s="102" t="s">
        <v>111</v>
      </c>
      <c r="G74" s="458"/>
      <c r="H74" s="109"/>
      <c r="I74" s="103"/>
      <c r="J74" s="103"/>
      <c r="K74" s="103"/>
      <c r="L74" s="103"/>
      <c r="M74" s="103"/>
      <c r="N74" s="103"/>
      <c r="O74" s="103"/>
      <c r="P74" s="103"/>
      <c r="Q74" s="156"/>
      <c r="R74" s="376"/>
    </row>
    <row r="75" spans="1:18" s="104" customFormat="1" ht="33" customHeight="1">
      <c r="A75" s="683"/>
      <c r="B75" s="550" t="s">
        <v>53</v>
      </c>
      <c r="C75" s="686"/>
      <c r="D75" s="117"/>
      <c r="E75" s="646"/>
      <c r="F75" s="557" t="s">
        <v>112</v>
      </c>
      <c r="G75" s="468"/>
      <c r="H75" s="129"/>
      <c r="I75" s="113"/>
      <c r="J75" s="113"/>
      <c r="K75" s="113"/>
      <c r="L75" s="113"/>
      <c r="M75" s="113"/>
      <c r="N75" s="113"/>
      <c r="O75" s="113"/>
      <c r="P75" s="113"/>
      <c r="Q75" s="151"/>
      <c r="R75" s="381"/>
    </row>
    <row r="76" spans="1:18" s="104" customFormat="1" ht="33" customHeight="1" thickBot="1">
      <c r="A76" s="683"/>
      <c r="B76" s="550" t="s">
        <v>54</v>
      </c>
      <c r="C76" s="686"/>
      <c r="D76" s="562" t="s">
        <v>55</v>
      </c>
      <c r="E76" s="646"/>
      <c r="F76" s="107" t="s">
        <v>20</v>
      </c>
      <c r="G76" s="497">
        <f>R76*J5</f>
        <v>0</v>
      </c>
      <c r="H76" s="126"/>
      <c r="I76" s="114"/>
      <c r="J76" s="114"/>
      <c r="K76" s="114"/>
      <c r="L76" s="114"/>
      <c r="M76" s="114"/>
      <c r="N76" s="114">
        <v>0</v>
      </c>
      <c r="O76" s="114"/>
      <c r="P76" s="114"/>
      <c r="Q76" s="158"/>
      <c r="R76" s="379">
        <v>0.7</v>
      </c>
    </row>
    <row r="77" spans="1:18" s="104" customFormat="1" ht="33" customHeight="1">
      <c r="A77" s="683"/>
      <c r="B77" s="550" t="s">
        <v>562</v>
      </c>
      <c r="C77" s="686"/>
      <c r="D77" s="669" t="s">
        <v>42</v>
      </c>
      <c r="E77" s="646"/>
      <c r="F77" s="688"/>
      <c r="G77" s="436"/>
      <c r="H77" s="628"/>
      <c r="I77" s="629"/>
      <c r="J77" s="629"/>
      <c r="K77" s="629"/>
      <c r="L77" s="629"/>
      <c r="M77" s="629"/>
      <c r="N77" s="629"/>
      <c r="O77" s="629"/>
      <c r="P77" s="629"/>
      <c r="Q77" s="629"/>
      <c r="R77" s="563"/>
    </row>
    <row r="78" spans="1:18" s="104" customFormat="1" ht="33" customHeight="1">
      <c r="A78" s="683"/>
      <c r="B78" s="550" t="s">
        <v>56</v>
      </c>
      <c r="C78" s="686"/>
      <c r="D78" s="669"/>
      <c r="E78" s="646"/>
      <c r="F78" s="678"/>
      <c r="G78" s="466"/>
      <c r="H78" s="630"/>
      <c r="I78" s="630"/>
      <c r="J78" s="630"/>
      <c r="K78" s="630"/>
      <c r="L78" s="630"/>
      <c r="M78" s="630"/>
      <c r="N78" s="630"/>
      <c r="O78" s="630"/>
      <c r="P78" s="630"/>
      <c r="Q78" s="630"/>
      <c r="R78" s="510"/>
    </row>
    <row r="79" spans="1:18" s="104" customFormat="1" ht="33" customHeight="1" thickBot="1">
      <c r="A79" s="684"/>
      <c r="B79" s="165"/>
      <c r="C79" s="687"/>
      <c r="D79" s="670"/>
      <c r="E79" s="647"/>
      <c r="F79" s="679"/>
      <c r="G79" s="467"/>
      <c r="H79" s="631"/>
      <c r="I79" s="631"/>
      <c r="J79" s="631"/>
      <c r="K79" s="631"/>
      <c r="L79" s="631"/>
      <c r="M79" s="631"/>
      <c r="N79" s="631"/>
      <c r="O79" s="631"/>
      <c r="P79" s="631"/>
      <c r="Q79" s="631"/>
      <c r="R79" s="511"/>
    </row>
    <row r="80" spans="1:18" s="104" customFormat="1" ht="33" customHeight="1">
      <c r="A80" s="682">
        <v>11</v>
      </c>
      <c r="B80" s="549" t="s">
        <v>563</v>
      </c>
      <c r="C80" s="685" t="s">
        <v>52</v>
      </c>
      <c r="D80" s="561"/>
      <c r="E80" s="645" t="s">
        <v>451</v>
      </c>
      <c r="F80" s="102" t="s">
        <v>111</v>
      </c>
      <c r="G80" s="458"/>
      <c r="H80" s="109"/>
      <c r="I80" s="103"/>
      <c r="J80" s="103"/>
      <c r="K80" s="103"/>
      <c r="L80" s="103"/>
      <c r="M80" s="103"/>
      <c r="N80" s="103"/>
      <c r="O80" s="103"/>
      <c r="P80" s="103"/>
      <c r="Q80" s="156"/>
      <c r="R80" s="376"/>
    </row>
    <row r="81" spans="1:18" s="104" customFormat="1" ht="33" customHeight="1">
      <c r="A81" s="683"/>
      <c r="B81" s="550" t="s">
        <v>57</v>
      </c>
      <c r="C81" s="686"/>
      <c r="D81" s="117" t="s">
        <v>58</v>
      </c>
      <c r="E81" s="646"/>
      <c r="F81" s="557" t="s">
        <v>112</v>
      </c>
      <c r="G81" s="497">
        <f>R81*J5</f>
        <v>0</v>
      </c>
      <c r="H81" s="129"/>
      <c r="I81" s="113"/>
      <c r="J81" s="113"/>
      <c r="K81" s="113">
        <v>0</v>
      </c>
      <c r="L81" s="113"/>
      <c r="M81" s="113"/>
      <c r="N81" s="113"/>
      <c r="O81" s="113"/>
      <c r="P81" s="113"/>
      <c r="Q81" s="151"/>
      <c r="R81" s="381">
        <v>1.75</v>
      </c>
    </row>
    <row r="82" spans="1:18" s="104" customFormat="1" ht="33" customHeight="1" thickBot="1">
      <c r="A82" s="683"/>
      <c r="B82" s="550" t="s">
        <v>59</v>
      </c>
      <c r="C82" s="686"/>
      <c r="D82" s="562"/>
      <c r="E82" s="646"/>
      <c r="F82" s="107" t="s">
        <v>20</v>
      </c>
      <c r="G82" s="463"/>
      <c r="H82" s="126"/>
      <c r="I82" s="114"/>
      <c r="J82" s="114"/>
      <c r="K82" s="114"/>
      <c r="L82" s="114"/>
      <c r="M82" s="114"/>
      <c r="N82" s="114"/>
      <c r="O82" s="114"/>
      <c r="P82" s="114"/>
      <c r="Q82" s="158"/>
      <c r="R82" s="379"/>
    </row>
    <row r="83" spans="1:18" s="104" customFormat="1" ht="33" customHeight="1">
      <c r="A83" s="683"/>
      <c r="B83" s="550" t="s">
        <v>564</v>
      </c>
      <c r="C83" s="686"/>
      <c r="D83" s="668" t="s">
        <v>60</v>
      </c>
      <c r="E83" s="646"/>
      <c r="F83" s="664"/>
      <c r="G83" s="461"/>
      <c r="H83" s="628"/>
      <c r="I83" s="629"/>
      <c r="J83" s="629"/>
      <c r="K83" s="629"/>
      <c r="L83" s="629"/>
      <c r="M83" s="629"/>
      <c r="N83" s="629"/>
      <c r="O83" s="629"/>
      <c r="P83" s="629"/>
      <c r="Q83" s="629"/>
      <c r="R83" s="509"/>
    </row>
    <row r="84" spans="1:18" s="104" customFormat="1" ht="33" customHeight="1">
      <c r="A84" s="683"/>
      <c r="B84" s="550" t="s">
        <v>46</v>
      </c>
      <c r="C84" s="686"/>
      <c r="D84" s="676"/>
      <c r="E84" s="646"/>
      <c r="F84" s="678"/>
      <c r="G84" s="466"/>
      <c r="H84" s="630"/>
      <c r="I84" s="630"/>
      <c r="J84" s="630"/>
      <c r="K84" s="630"/>
      <c r="L84" s="630"/>
      <c r="M84" s="630"/>
      <c r="N84" s="630"/>
      <c r="O84" s="630"/>
      <c r="P84" s="630"/>
      <c r="Q84" s="630"/>
      <c r="R84" s="510"/>
    </row>
    <row r="85" spans="1:18" s="104" customFormat="1" ht="33" customHeight="1">
      <c r="A85" s="683"/>
      <c r="B85" s="550" t="s">
        <v>565</v>
      </c>
      <c r="C85" s="686"/>
      <c r="D85" s="676"/>
      <c r="E85" s="646"/>
      <c r="F85" s="678"/>
      <c r="G85" s="466"/>
      <c r="H85" s="630"/>
      <c r="I85" s="630"/>
      <c r="J85" s="630"/>
      <c r="K85" s="630"/>
      <c r="L85" s="630"/>
      <c r="M85" s="630"/>
      <c r="N85" s="630"/>
      <c r="O85" s="630"/>
      <c r="P85" s="630"/>
      <c r="Q85" s="630"/>
      <c r="R85" s="510"/>
    </row>
    <row r="86" spans="1:18" s="104" customFormat="1" ht="33" customHeight="1">
      <c r="A86" s="683"/>
      <c r="B86" s="550" t="s">
        <v>566</v>
      </c>
      <c r="C86" s="686"/>
      <c r="D86" s="676"/>
      <c r="E86" s="646"/>
      <c r="F86" s="678"/>
      <c r="G86" s="466"/>
      <c r="H86" s="630"/>
      <c r="I86" s="630"/>
      <c r="J86" s="630"/>
      <c r="K86" s="630"/>
      <c r="L86" s="630"/>
      <c r="M86" s="630"/>
      <c r="N86" s="630"/>
      <c r="O86" s="630"/>
      <c r="P86" s="630"/>
      <c r="Q86" s="630"/>
      <c r="R86" s="510"/>
    </row>
    <row r="87" spans="1:18" s="104" customFormat="1" ht="33" customHeight="1" thickBot="1">
      <c r="A87" s="684"/>
      <c r="B87" s="165"/>
      <c r="C87" s="687"/>
      <c r="D87" s="677"/>
      <c r="E87" s="647"/>
      <c r="F87" s="679"/>
      <c r="G87" s="467"/>
      <c r="H87" s="631"/>
      <c r="I87" s="631"/>
      <c r="J87" s="631"/>
      <c r="K87" s="631"/>
      <c r="L87" s="631"/>
      <c r="M87" s="631"/>
      <c r="N87" s="631"/>
      <c r="O87" s="631"/>
      <c r="P87" s="631"/>
      <c r="Q87" s="631"/>
      <c r="R87" s="511"/>
    </row>
    <row r="88" spans="1:18" s="104" customFormat="1" ht="33" customHeight="1">
      <c r="A88" s="665">
        <v>12</v>
      </c>
      <c r="B88" s="536" t="s">
        <v>413</v>
      </c>
      <c r="C88" s="504" t="s">
        <v>567</v>
      </c>
      <c r="D88" s="536"/>
      <c r="E88" s="645" t="s">
        <v>451</v>
      </c>
      <c r="F88" s="102" t="s">
        <v>111</v>
      </c>
      <c r="G88" s="458"/>
      <c r="H88" s="109"/>
      <c r="I88" s="103"/>
      <c r="J88" s="103"/>
      <c r="K88" s="103"/>
      <c r="L88" s="103"/>
      <c r="M88" s="103"/>
      <c r="N88" s="103"/>
      <c r="O88" s="103"/>
      <c r="P88" s="103"/>
      <c r="Q88" s="156"/>
      <c r="R88" s="376"/>
    </row>
    <row r="89" spans="1:18" s="104" customFormat="1" ht="33" customHeight="1">
      <c r="A89" s="666"/>
      <c r="B89" s="553" t="s">
        <v>414</v>
      </c>
      <c r="C89" s="505"/>
      <c r="D89" s="117"/>
      <c r="E89" s="691"/>
      <c r="F89" s="557" t="s">
        <v>112</v>
      </c>
      <c r="G89" s="468"/>
      <c r="H89" s="129"/>
      <c r="I89" s="113"/>
      <c r="J89" s="113"/>
      <c r="K89" s="113"/>
      <c r="L89" s="113"/>
      <c r="M89" s="113"/>
      <c r="N89" s="113"/>
      <c r="O89" s="113"/>
      <c r="P89" s="113"/>
      <c r="Q89" s="151"/>
      <c r="R89" s="381"/>
    </row>
    <row r="90" spans="1:18" s="104" customFormat="1" ht="33" customHeight="1" thickBot="1">
      <c r="A90" s="666"/>
      <c r="B90" s="553" t="s">
        <v>568</v>
      </c>
      <c r="C90" s="505"/>
      <c r="D90" s="130"/>
      <c r="E90" s="691"/>
      <c r="F90" s="107" t="s">
        <v>20</v>
      </c>
      <c r="G90" s="497">
        <f>R90*J5</f>
        <v>0</v>
      </c>
      <c r="H90" s="143"/>
      <c r="I90" s="131"/>
      <c r="J90" s="131"/>
      <c r="K90" s="131"/>
      <c r="L90" s="131"/>
      <c r="M90" s="131"/>
      <c r="N90" s="131">
        <v>0</v>
      </c>
      <c r="O90" s="131"/>
      <c r="P90" s="131"/>
      <c r="Q90" s="356"/>
      <c r="R90" s="382">
        <v>0.85</v>
      </c>
    </row>
    <row r="91" spans="1:18" s="104" customFormat="1" ht="80.25" customHeight="1" thickBot="1">
      <c r="A91" s="667"/>
      <c r="B91" s="560" t="s">
        <v>569</v>
      </c>
      <c r="C91" s="506" t="s">
        <v>61</v>
      </c>
      <c r="D91" s="120" t="s">
        <v>609</v>
      </c>
      <c r="E91" s="663"/>
      <c r="F91" s="132" t="s">
        <v>62</v>
      </c>
      <c r="G91" s="471"/>
      <c r="H91" s="627"/>
      <c r="I91" s="627"/>
      <c r="J91" s="627"/>
      <c r="K91" s="627"/>
      <c r="L91" s="627"/>
      <c r="M91" s="627"/>
      <c r="N91" s="627"/>
      <c r="O91" s="627"/>
      <c r="P91" s="627"/>
      <c r="Q91" s="627"/>
      <c r="R91" s="132"/>
    </row>
    <row r="92" spans="1:18" s="104" customFormat="1" ht="33" customHeight="1">
      <c r="A92" s="665">
        <v>13</v>
      </c>
      <c r="B92" s="536" t="s">
        <v>570</v>
      </c>
      <c r="C92" s="668" t="s">
        <v>571</v>
      </c>
      <c r="D92" s="561"/>
      <c r="E92" s="645" t="s">
        <v>451</v>
      </c>
      <c r="F92" s="102" t="s">
        <v>111</v>
      </c>
      <c r="G92" s="458"/>
      <c r="H92" s="109"/>
      <c r="I92" s="103"/>
      <c r="J92" s="103"/>
      <c r="K92" s="103"/>
      <c r="L92" s="103"/>
      <c r="M92" s="103"/>
      <c r="N92" s="103"/>
      <c r="O92" s="103"/>
      <c r="P92" s="103"/>
      <c r="Q92" s="156"/>
      <c r="R92" s="376"/>
    </row>
    <row r="93" spans="1:18" s="104" customFormat="1" ht="33" customHeight="1">
      <c r="A93" s="666"/>
      <c r="B93" s="553" t="s">
        <v>572</v>
      </c>
      <c r="C93" s="669"/>
      <c r="D93" s="133"/>
      <c r="E93" s="691"/>
      <c r="F93" s="557" t="s">
        <v>112</v>
      </c>
      <c r="G93" s="468"/>
      <c r="H93" s="127"/>
      <c r="I93" s="128"/>
      <c r="J93" s="128"/>
      <c r="K93" s="128"/>
      <c r="L93" s="128"/>
      <c r="M93" s="128"/>
      <c r="N93" s="128"/>
      <c r="O93" s="128"/>
      <c r="P93" s="128"/>
      <c r="Q93" s="355"/>
      <c r="R93" s="380"/>
    </row>
    <row r="94" spans="1:18" s="104" customFormat="1" ht="33" customHeight="1" thickBot="1">
      <c r="A94" s="666"/>
      <c r="B94" s="567" t="s">
        <v>63</v>
      </c>
      <c r="C94" s="669"/>
      <c r="D94" s="562"/>
      <c r="E94" s="691"/>
      <c r="F94" s="107" t="s">
        <v>20</v>
      </c>
      <c r="G94" s="497">
        <f>R94*J5</f>
        <v>0</v>
      </c>
      <c r="H94" s="126"/>
      <c r="I94" s="114"/>
      <c r="J94" s="114"/>
      <c r="K94" s="114"/>
      <c r="L94" s="114"/>
      <c r="M94" s="114"/>
      <c r="N94" s="114">
        <v>0</v>
      </c>
      <c r="O94" s="114"/>
      <c r="P94" s="114"/>
      <c r="Q94" s="158"/>
      <c r="R94" s="379">
        <v>1.7</v>
      </c>
    </row>
    <row r="95" spans="1:18" s="104" customFormat="1" ht="33" customHeight="1">
      <c r="A95" s="666"/>
      <c r="B95" s="567" t="s">
        <v>573</v>
      </c>
      <c r="C95" s="669"/>
      <c r="D95" s="668" t="s">
        <v>64</v>
      </c>
      <c r="E95" s="691"/>
      <c r="F95" s="664"/>
      <c r="G95" s="461"/>
      <c r="H95" s="628"/>
      <c r="I95" s="628"/>
      <c r="J95" s="628"/>
      <c r="K95" s="628"/>
      <c r="L95" s="628"/>
      <c r="M95" s="628"/>
      <c r="N95" s="628"/>
      <c r="O95" s="628"/>
      <c r="P95" s="628"/>
      <c r="Q95" s="628"/>
      <c r="R95" s="509"/>
    </row>
    <row r="96" spans="1:18" s="104" customFormat="1" ht="33" customHeight="1">
      <c r="A96" s="666"/>
      <c r="B96" s="567" t="s">
        <v>65</v>
      </c>
      <c r="C96" s="669"/>
      <c r="D96" s="669"/>
      <c r="E96" s="691"/>
      <c r="F96" s="674"/>
      <c r="G96" s="464"/>
      <c r="H96" s="675"/>
      <c r="I96" s="675"/>
      <c r="J96" s="675"/>
      <c r="K96" s="675"/>
      <c r="L96" s="675"/>
      <c r="M96" s="675"/>
      <c r="N96" s="675"/>
      <c r="O96" s="675"/>
      <c r="P96" s="675"/>
      <c r="Q96" s="675"/>
      <c r="R96" s="557"/>
    </row>
    <row r="97" spans="1:18" s="104" customFormat="1" ht="33" customHeight="1">
      <c r="A97" s="666"/>
      <c r="B97" s="567" t="s">
        <v>574</v>
      </c>
      <c r="C97" s="669"/>
      <c r="D97" s="669"/>
      <c r="E97" s="691"/>
      <c r="F97" s="674"/>
      <c r="G97" s="464"/>
      <c r="H97" s="675"/>
      <c r="I97" s="675"/>
      <c r="J97" s="675"/>
      <c r="K97" s="675"/>
      <c r="L97" s="675"/>
      <c r="M97" s="675"/>
      <c r="N97" s="675"/>
      <c r="O97" s="675"/>
      <c r="P97" s="675"/>
      <c r="Q97" s="675"/>
      <c r="R97" s="557"/>
    </row>
    <row r="98" spans="1:18" s="104" customFormat="1" ht="33" customHeight="1">
      <c r="A98" s="666"/>
      <c r="B98" s="567" t="s">
        <v>66</v>
      </c>
      <c r="C98" s="669"/>
      <c r="D98" s="669"/>
      <c r="E98" s="691"/>
      <c r="F98" s="674"/>
      <c r="G98" s="464"/>
      <c r="H98" s="675"/>
      <c r="I98" s="675"/>
      <c r="J98" s="675"/>
      <c r="K98" s="675"/>
      <c r="L98" s="675"/>
      <c r="M98" s="675"/>
      <c r="N98" s="675"/>
      <c r="O98" s="675"/>
      <c r="P98" s="675"/>
      <c r="Q98" s="675"/>
      <c r="R98" s="557"/>
    </row>
    <row r="99" spans="1:18" s="104" customFormat="1" ht="33" customHeight="1" thickBot="1">
      <c r="A99" s="667"/>
      <c r="B99" s="568" t="s">
        <v>575</v>
      </c>
      <c r="C99" s="670"/>
      <c r="D99" s="670"/>
      <c r="E99" s="663"/>
      <c r="F99" s="693"/>
      <c r="G99" s="470"/>
      <c r="H99" s="635"/>
      <c r="I99" s="635"/>
      <c r="J99" s="635"/>
      <c r="K99" s="635"/>
      <c r="L99" s="635"/>
      <c r="M99" s="635"/>
      <c r="N99" s="635"/>
      <c r="O99" s="635"/>
      <c r="P99" s="635"/>
      <c r="Q99" s="635"/>
      <c r="R99" s="558"/>
    </row>
    <row r="100" spans="1:18" s="104" customFormat="1" ht="33" customHeight="1">
      <c r="A100" s="665">
        <v>14</v>
      </c>
      <c r="B100" s="134" t="s">
        <v>576</v>
      </c>
      <c r="C100" s="504" t="s">
        <v>577</v>
      </c>
      <c r="D100" s="668" t="s">
        <v>67</v>
      </c>
      <c r="E100" s="645" t="s">
        <v>451</v>
      </c>
      <c r="F100" s="281" t="s">
        <v>111</v>
      </c>
      <c r="G100" s="456">
        <f>R100*J5</f>
        <v>0</v>
      </c>
      <c r="H100" s="109">
        <v>0</v>
      </c>
      <c r="I100" s="103"/>
      <c r="J100" s="103"/>
      <c r="K100" s="103"/>
      <c r="L100" s="103"/>
      <c r="M100" s="103"/>
      <c r="N100" s="103"/>
      <c r="O100" s="103"/>
      <c r="P100" s="103"/>
      <c r="Q100" s="156"/>
      <c r="R100" s="376">
        <v>8</v>
      </c>
    </row>
    <row r="101" spans="1:18" s="104" customFormat="1" ht="32.25" customHeight="1">
      <c r="A101" s="666"/>
      <c r="B101" s="135" t="s">
        <v>68</v>
      </c>
      <c r="C101" s="505" t="s">
        <v>580</v>
      </c>
      <c r="D101" s="669"/>
      <c r="E101" s="691"/>
      <c r="F101" s="510" t="s">
        <v>112</v>
      </c>
      <c r="G101" s="468">
        <f>R101*J5</f>
        <v>0</v>
      </c>
      <c r="H101" s="143"/>
      <c r="I101" s="131"/>
      <c r="J101" s="131"/>
      <c r="K101" s="131">
        <v>0</v>
      </c>
      <c r="L101" s="131"/>
      <c r="M101" s="131"/>
      <c r="N101" s="131"/>
      <c r="O101" s="131"/>
      <c r="P101" s="131"/>
      <c r="Q101" s="356"/>
      <c r="R101" s="382">
        <v>10</v>
      </c>
    </row>
    <row r="102" spans="1:18" s="104" customFormat="1" ht="33" customHeight="1" thickBot="1">
      <c r="A102" s="666"/>
      <c r="B102" s="135" t="s">
        <v>70</v>
      </c>
      <c r="C102" s="505"/>
      <c r="D102" s="669"/>
      <c r="E102" s="691"/>
      <c r="F102" s="282" t="s">
        <v>20</v>
      </c>
      <c r="G102" s="497">
        <f>R102*J5</f>
        <v>0</v>
      </c>
      <c r="H102" s="126"/>
      <c r="I102" s="114"/>
      <c r="J102" s="114"/>
      <c r="K102" s="114"/>
      <c r="L102" s="114"/>
      <c r="M102" s="114"/>
      <c r="N102" s="114">
        <v>0</v>
      </c>
      <c r="O102" s="114"/>
      <c r="P102" s="114"/>
      <c r="Q102" s="158"/>
      <c r="R102" s="379">
        <v>6.6</v>
      </c>
    </row>
    <row r="103" spans="1:18" s="104" customFormat="1" ht="33" customHeight="1">
      <c r="A103" s="666"/>
      <c r="B103" s="122" t="s">
        <v>72</v>
      </c>
      <c r="C103" s="505"/>
      <c r="D103" s="669"/>
      <c r="E103" s="691"/>
      <c r="F103" s="688"/>
      <c r="G103" s="436"/>
      <c r="H103" s="628"/>
      <c r="I103" s="629"/>
      <c r="J103" s="629"/>
      <c r="K103" s="629"/>
      <c r="L103" s="629"/>
      <c r="M103" s="629"/>
      <c r="N103" s="629"/>
      <c r="O103" s="629"/>
      <c r="P103" s="629"/>
      <c r="Q103" s="629"/>
      <c r="R103" s="563"/>
    </row>
    <row r="104" spans="1:18" s="104" customFormat="1" ht="33" customHeight="1">
      <c r="A104" s="666"/>
      <c r="B104" s="122" t="s">
        <v>578</v>
      </c>
      <c r="C104" s="505"/>
      <c r="D104" s="669"/>
      <c r="E104" s="691"/>
      <c r="F104" s="678"/>
      <c r="G104" s="466"/>
      <c r="H104" s="630"/>
      <c r="I104" s="630"/>
      <c r="J104" s="630"/>
      <c r="K104" s="630"/>
      <c r="L104" s="630"/>
      <c r="M104" s="630"/>
      <c r="N104" s="630"/>
      <c r="O104" s="630"/>
      <c r="P104" s="630"/>
      <c r="Q104" s="630"/>
      <c r="R104" s="510"/>
    </row>
    <row r="105" spans="1:18" s="104" customFormat="1" ht="33" customHeight="1">
      <c r="A105" s="666"/>
      <c r="B105" s="122" t="s">
        <v>579</v>
      </c>
      <c r="C105" s="505"/>
      <c r="D105" s="669"/>
      <c r="E105" s="691"/>
      <c r="F105" s="678"/>
      <c r="G105" s="466"/>
      <c r="H105" s="630"/>
      <c r="I105" s="630"/>
      <c r="J105" s="630"/>
      <c r="K105" s="630"/>
      <c r="L105" s="630"/>
      <c r="M105" s="630"/>
      <c r="N105" s="630"/>
      <c r="O105" s="630"/>
      <c r="P105" s="630"/>
      <c r="Q105" s="630"/>
      <c r="R105" s="510"/>
    </row>
    <row r="106" spans="1:18" s="104" customFormat="1" ht="33" customHeight="1">
      <c r="A106" s="666"/>
      <c r="B106" s="122" t="s">
        <v>581</v>
      </c>
      <c r="C106" s="526"/>
      <c r="D106" s="669"/>
      <c r="E106" s="691"/>
      <c r="F106" s="678"/>
      <c r="G106" s="466"/>
      <c r="H106" s="630"/>
      <c r="I106" s="630"/>
      <c r="J106" s="630"/>
      <c r="K106" s="630"/>
      <c r="L106" s="630"/>
      <c r="M106" s="630"/>
      <c r="N106" s="630"/>
      <c r="O106" s="630"/>
      <c r="P106" s="630"/>
      <c r="Q106" s="630"/>
      <c r="R106" s="510"/>
    </row>
    <row r="107" spans="1:18" s="104" customFormat="1" ht="48" customHeight="1" thickBot="1">
      <c r="A107" s="667"/>
      <c r="B107" s="136" t="s">
        <v>74</v>
      </c>
      <c r="C107" s="527"/>
      <c r="D107" s="670"/>
      <c r="E107" s="663"/>
      <c r="F107" s="679"/>
      <c r="G107" s="467"/>
      <c r="H107" s="631"/>
      <c r="I107" s="631"/>
      <c r="J107" s="631"/>
      <c r="K107" s="631"/>
      <c r="L107" s="631"/>
      <c r="M107" s="631"/>
      <c r="N107" s="631"/>
      <c r="O107" s="631"/>
      <c r="P107" s="631"/>
      <c r="Q107" s="631"/>
      <c r="R107" s="511"/>
    </row>
    <row r="108" spans="1:18" s="104" customFormat="1" ht="33" customHeight="1">
      <c r="A108" s="665">
        <v>15</v>
      </c>
      <c r="B108" s="536" t="s">
        <v>582</v>
      </c>
      <c r="C108" s="668" t="s">
        <v>75</v>
      </c>
      <c r="D108" s="536"/>
      <c r="E108" s="645" t="s">
        <v>451</v>
      </c>
      <c r="F108" s="281" t="s">
        <v>111</v>
      </c>
      <c r="G108" s="456"/>
      <c r="H108" s="204"/>
      <c r="I108" s="110"/>
      <c r="J108" s="110"/>
      <c r="K108" s="110"/>
      <c r="L108" s="110"/>
      <c r="M108" s="110"/>
      <c r="N108" s="110"/>
      <c r="O108" s="110"/>
      <c r="P108" s="110"/>
      <c r="Q108" s="150"/>
      <c r="R108" s="383"/>
    </row>
    <row r="109" spans="1:18" s="104" customFormat="1" ht="33" customHeight="1">
      <c r="A109" s="666"/>
      <c r="B109" s="559" t="s">
        <v>583</v>
      </c>
      <c r="C109" s="692"/>
      <c r="D109" s="137"/>
      <c r="E109" s="691"/>
      <c r="F109" s="510" t="s">
        <v>112</v>
      </c>
      <c r="G109" s="468">
        <f>R109*J5</f>
        <v>0</v>
      </c>
      <c r="H109" s="127"/>
      <c r="I109" s="128"/>
      <c r="J109" s="128"/>
      <c r="K109" s="128">
        <v>0</v>
      </c>
      <c r="L109" s="128"/>
      <c r="M109" s="128"/>
      <c r="N109" s="128"/>
      <c r="O109" s="128"/>
      <c r="P109" s="128"/>
      <c r="Q109" s="355"/>
      <c r="R109" s="380">
        <v>0.5</v>
      </c>
    </row>
    <row r="110" spans="1:18" s="104" customFormat="1" ht="33" customHeight="1" thickBot="1">
      <c r="A110" s="666"/>
      <c r="B110" s="559" t="s">
        <v>402</v>
      </c>
      <c r="C110" s="692"/>
      <c r="D110" s="133"/>
      <c r="E110" s="691"/>
      <c r="F110" s="282" t="s">
        <v>20</v>
      </c>
      <c r="G110" s="497">
        <f>R110*J5</f>
        <v>0</v>
      </c>
      <c r="H110" s="127"/>
      <c r="I110" s="128"/>
      <c r="J110" s="128"/>
      <c r="K110" s="128"/>
      <c r="L110" s="128"/>
      <c r="M110" s="128"/>
      <c r="N110" s="128">
        <v>0</v>
      </c>
      <c r="O110" s="128"/>
      <c r="P110" s="131"/>
      <c r="Q110" s="355"/>
      <c r="R110" s="380">
        <v>1.4</v>
      </c>
    </row>
    <row r="111" spans="1:18" s="104" customFormat="1" ht="33" customHeight="1">
      <c r="A111" s="666"/>
      <c r="B111" s="505" t="s">
        <v>584</v>
      </c>
      <c r="C111" s="692"/>
      <c r="D111" s="694" t="s">
        <v>610</v>
      </c>
      <c r="E111" s="691"/>
      <c r="F111" s="696"/>
      <c r="G111" s="434"/>
      <c r="H111" s="628"/>
      <c r="I111" s="628"/>
      <c r="J111" s="628"/>
      <c r="K111" s="628"/>
      <c r="L111" s="628"/>
      <c r="M111" s="628"/>
      <c r="N111" s="628"/>
      <c r="O111" s="628"/>
      <c r="P111" s="628"/>
      <c r="Q111" s="628"/>
      <c r="R111" s="535"/>
    </row>
    <row r="112" spans="1:18" s="104" customFormat="1" ht="33" customHeight="1" thickBot="1">
      <c r="A112" s="667"/>
      <c r="B112" s="567" t="s">
        <v>403</v>
      </c>
      <c r="C112" s="681"/>
      <c r="D112" s="695"/>
      <c r="E112" s="663"/>
      <c r="F112" s="697"/>
      <c r="G112" s="435"/>
      <c r="H112" s="635"/>
      <c r="I112" s="635"/>
      <c r="J112" s="635"/>
      <c r="K112" s="635"/>
      <c r="L112" s="635"/>
      <c r="M112" s="635"/>
      <c r="N112" s="635"/>
      <c r="O112" s="635"/>
      <c r="P112" s="635"/>
      <c r="Q112" s="635"/>
      <c r="R112" s="566"/>
    </row>
    <row r="113" spans="1:18" s="104" customFormat="1" ht="33" customHeight="1">
      <c r="A113" s="665">
        <v>16</v>
      </c>
      <c r="B113" s="536" t="s">
        <v>582</v>
      </c>
      <c r="C113" s="504"/>
      <c r="D113" s="536"/>
      <c r="E113" s="645" t="s">
        <v>451</v>
      </c>
      <c r="F113" s="102" t="s">
        <v>111</v>
      </c>
      <c r="G113" s="456"/>
      <c r="H113" s="173"/>
      <c r="I113" s="138"/>
      <c r="J113" s="138"/>
      <c r="K113" s="138"/>
      <c r="L113" s="138"/>
      <c r="M113" s="138"/>
      <c r="N113" s="138"/>
      <c r="O113" s="138"/>
      <c r="P113" s="138"/>
      <c r="Q113" s="168"/>
      <c r="R113" s="384"/>
    </row>
    <row r="114" spans="1:18" s="104" customFormat="1" ht="33" customHeight="1">
      <c r="A114" s="666"/>
      <c r="B114" s="559" t="s">
        <v>402</v>
      </c>
      <c r="C114" s="526"/>
      <c r="D114" s="111"/>
      <c r="E114" s="666"/>
      <c r="F114" s="557" t="s">
        <v>112</v>
      </c>
      <c r="G114" s="468"/>
      <c r="H114" s="169"/>
      <c r="I114" s="139"/>
      <c r="J114" s="139"/>
      <c r="K114" s="139"/>
      <c r="L114" s="139"/>
      <c r="M114" s="139"/>
      <c r="N114" s="139"/>
      <c r="O114" s="139"/>
      <c r="P114" s="139"/>
      <c r="Q114" s="170"/>
      <c r="R114" s="385"/>
    </row>
    <row r="115" spans="1:18" s="104" customFormat="1" ht="33" customHeight="1" thickBot="1">
      <c r="A115" s="666"/>
      <c r="B115" s="505" t="s">
        <v>584</v>
      </c>
      <c r="C115" s="505"/>
      <c r="D115" s="222"/>
      <c r="E115" s="666"/>
      <c r="F115" s="107" t="s">
        <v>20</v>
      </c>
      <c r="G115" s="497">
        <f>R115*J5</f>
        <v>0</v>
      </c>
      <c r="H115" s="178"/>
      <c r="I115" s="140"/>
      <c r="J115" s="140"/>
      <c r="K115" s="140"/>
      <c r="L115" s="140"/>
      <c r="M115" s="140"/>
      <c r="N115" s="140">
        <v>0</v>
      </c>
      <c r="O115" s="140"/>
      <c r="P115" s="141"/>
      <c r="Q115" s="177"/>
      <c r="R115" s="386">
        <v>1.2</v>
      </c>
    </row>
    <row r="116" spans="1:18" s="104" customFormat="1" ht="33" customHeight="1">
      <c r="A116" s="666"/>
      <c r="B116" s="567" t="s">
        <v>403</v>
      </c>
      <c r="C116" s="505" t="s">
        <v>77</v>
      </c>
      <c r="D116" s="223" t="s">
        <v>78</v>
      </c>
      <c r="E116" s="666"/>
      <c r="F116" s="665"/>
      <c r="G116" s="436"/>
      <c r="H116" s="632"/>
      <c r="I116" s="633"/>
      <c r="J116" s="633"/>
      <c r="K116" s="633"/>
      <c r="L116" s="633"/>
      <c r="M116" s="633"/>
      <c r="N116" s="633"/>
      <c r="O116" s="633"/>
      <c r="P116" s="633"/>
      <c r="Q116" s="633"/>
      <c r="R116" s="503"/>
    </row>
    <row r="117" spans="1:18" s="104" customFormat="1" ht="51" customHeight="1" thickBot="1">
      <c r="A117" s="667"/>
      <c r="B117" s="568" t="s">
        <v>404</v>
      </c>
      <c r="C117" s="506" t="s">
        <v>79</v>
      </c>
      <c r="D117" s="560" t="s">
        <v>611</v>
      </c>
      <c r="E117" s="667"/>
      <c r="F117" s="663"/>
      <c r="G117" s="462"/>
      <c r="H117" s="634"/>
      <c r="I117" s="634"/>
      <c r="J117" s="634"/>
      <c r="K117" s="634"/>
      <c r="L117" s="634"/>
      <c r="M117" s="634"/>
      <c r="N117" s="634"/>
      <c r="O117" s="634"/>
      <c r="P117" s="634"/>
      <c r="Q117" s="634"/>
      <c r="R117" s="508"/>
    </row>
    <row r="118" spans="1:18" s="104" customFormat="1" ht="33" customHeight="1">
      <c r="A118" s="665">
        <v>17</v>
      </c>
      <c r="B118" s="536" t="s">
        <v>80</v>
      </c>
      <c r="C118" s="668" t="s">
        <v>79</v>
      </c>
      <c r="D118" s="536"/>
      <c r="E118" s="645" t="s">
        <v>451</v>
      </c>
      <c r="F118" s="102" t="s">
        <v>111</v>
      </c>
      <c r="G118" s="456"/>
      <c r="H118" s="204"/>
      <c r="I118" s="110"/>
      <c r="J118" s="110"/>
      <c r="K118" s="110"/>
      <c r="L118" s="110"/>
      <c r="M118" s="110"/>
      <c r="N118" s="110"/>
      <c r="O118" s="110"/>
      <c r="P118" s="110"/>
      <c r="Q118" s="150"/>
      <c r="R118" s="383"/>
    </row>
    <row r="119" spans="1:18" s="104" customFormat="1" ht="33" customHeight="1">
      <c r="A119" s="666"/>
      <c r="B119" s="559" t="s">
        <v>81</v>
      </c>
      <c r="C119" s="692"/>
      <c r="D119" s="137"/>
      <c r="E119" s="691"/>
      <c r="F119" s="557" t="s">
        <v>112</v>
      </c>
      <c r="G119" s="468"/>
      <c r="H119" s="127"/>
      <c r="I119" s="128"/>
      <c r="J119" s="128"/>
      <c r="K119" s="128"/>
      <c r="L119" s="128"/>
      <c r="M119" s="128"/>
      <c r="N119" s="128"/>
      <c r="O119" s="128"/>
      <c r="P119" s="128"/>
      <c r="Q119" s="355"/>
      <c r="R119" s="380"/>
    </row>
    <row r="120" spans="1:18" s="104" customFormat="1" ht="33" customHeight="1" thickBot="1">
      <c r="A120" s="666"/>
      <c r="B120" s="505" t="s">
        <v>82</v>
      </c>
      <c r="C120" s="692"/>
      <c r="D120" s="133" t="s">
        <v>83</v>
      </c>
      <c r="E120" s="691"/>
      <c r="F120" s="107" t="s">
        <v>20</v>
      </c>
      <c r="G120" s="497">
        <f>R120*J5</f>
        <v>0</v>
      </c>
      <c r="H120" s="127"/>
      <c r="I120" s="128"/>
      <c r="J120" s="128"/>
      <c r="K120" s="128"/>
      <c r="L120" s="128"/>
      <c r="M120" s="128"/>
      <c r="N120" s="128">
        <v>0</v>
      </c>
      <c r="O120" s="128"/>
      <c r="P120" s="131"/>
      <c r="Q120" s="355"/>
      <c r="R120" s="380">
        <v>1.1000000000000001</v>
      </c>
    </row>
    <row r="121" spans="1:18" s="104" customFormat="1" ht="33" customHeight="1">
      <c r="A121" s="666"/>
      <c r="B121" s="567" t="s">
        <v>84</v>
      </c>
      <c r="C121" s="692"/>
      <c r="D121" s="694"/>
      <c r="E121" s="691"/>
      <c r="F121" s="696"/>
      <c r="G121" s="434"/>
      <c r="H121" s="628"/>
      <c r="I121" s="628"/>
      <c r="J121" s="628"/>
      <c r="K121" s="628"/>
      <c r="L121" s="628"/>
      <c r="M121" s="628"/>
      <c r="N121" s="628"/>
      <c r="O121" s="628"/>
      <c r="P121" s="628"/>
      <c r="Q121" s="628"/>
      <c r="R121" s="535"/>
    </row>
    <row r="122" spans="1:18" s="104" customFormat="1" ht="33" customHeight="1">
      <c r="A122" s="666"/>
      <c r="B122" s="567" t="s">
        <v>85</v>
      </c>
      <c r="C122" s="692"/>
      <c r="D122" s="698"/>
      <c r="E122" s="691"/>
      <c r="F122" s="699"/>
      <c r="G122" s="437"/>
      <c r="H122" s="675"/>
      <c r="I122" s="675"/>
      <c r="J122" s="675"/>
      <c r="K122" s="675"/>
      <c r="L122" s="675"/>
      <c r="M122" s="675"/>
      <c r="N122" s="675"/>
      <c r="O122" s="675"/>
      <c r="P122" s="675"/>
      <c r="Q122" s="675"/>
      <c r="R122" s="565"/>
    </row>
    <row r="123" spans="1:18" s="104" customFormat="1" ht="81.75" customHeight="1">
      <c r="A123" s="666"/>
      <c r="B123" s="142" t="s">
        <v>585</v>
      </c>
      <c r="C123" s="692"/>
      <c r="D123" s="698"/>
      <c r="E123" s="691"/>
      <c r="F123" s="699"/>
      <c r="G123" s="437"/>
      <c r="H123" s="675"/>
      <c r="I123" s="675"/>
      <c r="J123" s="675"/>
      <c r="K123" s="675"/>
      <c r="L123" s="675"/>
      <c r="M123" s="675"/>
      <c r="N123" s="675"/>
      <c r="O123" s="675"/>
      <c r="P123" s="675"/>
      <c r="Q123" s="675"/>
      <c r="R123" s="565"/>
    </row>
    <row r="124" spans="1:18" s="104" customFormat="1" ht="51" customHeight="1" thickBot="1">
      <c r="A124" s="667"/>
      <c r="B124" s="560" t="s">
        <v>586</v>
      </c>
      <c r="C124" s="681"/>
      <c r="D124" s="695"/>
      <c r="E124" s="663"/>
      <c r="F124" s="679"/>
      <c r="G124" s="467"/>
      <c r="H124" s="631"/>
      <c r="I124" s="631"/>
      <c r="J124" s="631"/>
      <c r="K124" s="631"/>
      <c r="L124" s="631"/>
      <c r="M124" s="631"/>
      <c r="N124" s="631"/>
      <c r="O124" s="631"/>
      <c r="P124" s="631"/>
      <c r="Q124" s="631"/>
      <c r="R124" s="511"/>
    </row>
    <row r="125" spans="1:18" s="104" customFormat="1" ht="33" customHeight="1">
      <c r="A125" s="665">
        <v>18</v>
      </c>
      <c r="B125" s="536" t="s">
        <v>587</v>
      </c>
      <c r="C125" s="504"/>
      <c r="D125" s="536"/>
      <c r="E125" s="645" t="s">
        <v>451</v>
      </c>
      <c r="F125" s="102" t="s">
        <v>111</v>
      </c>
      <c r="G125" s="456"/>
      <c r="H125" s="204"/>
      <c r="I125" s="103"/>
      <c r="J125" s="110"/>
      <c r="K125" s="110"/>
      <c r="L125" s="110"/>
      <c r="M125" s="110"/>
      <c r="N125" s="110"/>
      <c r="O125" s="110"/>
      <c r="P125" s="110"/>
      <c r="Q125" s="150"/>
      <c r="R125" s="383"/>
    </row>
    <row r="126" spans="1:18" s="104" customFormat="1" ht="33" customHeight="1">
      <c r="A126" s="666"/>
      <c r="B126" s="553" t="s">
        <v>588</v>
      </c>
      <c r="C126" s="505"/>
      <c r="D126" s="133"/>
      <c r="E126" s="691"/>
      <c r="F126" s="557" t="s">
        <v>112</v>
      </c>
      <c r="G126" s="468">
        <f>R126*J5</f>
        <v>0</v>
      </c>
      <c r="H126" s="127"/>
      <c r="I126" s="128"/>
      <c r="J126" s="128"/>
      <c r="K126" s="128">
        <v>0</v>
      </c>
      <c r="L126" s="113"/>
      <c r="M126" s="128"/>
      <c r="N126" s="128"/>
      <c r="O126" s="128"/>
      <c r="P126" s="128"/>
      <c r="Q126" s="355"/>
      <c r="R126" s="380">
        <v>2.1</v>
      </c>
    </row>
    <row r="127" spans="1:18" s="104" customFormat="1" ht="33" customHeight="1" thickBot="1">
      <c r="A127" s="666"/>
      <c r="B127" s="559" t="s">
        <v>86</v>
      </c>
      <c r="C127" s="505"/>
      <c r="D127" s="562"/>
      <c r="E127" s="691"/>
      <c r="F127" s="107" t="s">
        <v>20</v>
      </c>
      <c r="G127" s="497">
        <f>R127*J5</f>
        <v>0</v>
      </c>
      <c r="H127" s="143"/>
      <c r="I127" s="131"/>
      <c r="J127" s="131"/>
      <c r="K127" s="131"/>
      <c r="L127" s="131"/>
      <c r="M127" s="131"/>
      <c r="N127" s="131">
        <v>0</v>
      </c>
      <c r="O127" s="131"/>
      <c r="P127" s="131"/>
      <c r="Q127" s="356"/>
      <c r="R127" s="382">
        <v>3.5</v>
      </c>
    </row>
    <row r="128" spans="1:18" s="104" customFormat="1" ht="34.5" customHeight="1">
      <c r="A128" s="666"/>
      <c r="B128" s="559" t="s">
        <v>589</v>
      </c>
      <c r="C128" s="505" t="s">
        <v>87</v>
      </c>
      <c r="D128" s="559" t="s">
        <v>612</v>
      </c>
      <c r="E128" s="691"/>
      <c r="F128" s="665"/>
      <c r="G128" s="436"/>
      <c r="H128" s="700"/>
      <c r="I128" s="633"/>
      <c r="J128" s="633"/>
      <c r="K128" s="633"/>
      <c r="L128" s="633"/>
      <c r="M128" s="633"/>
      <c r="N128" s="633"/>
      <c r="O128" s="633"/>
      <c r="P128" s="633"/>
      <c r="Q128" s="633"/>
      <c r="R128" s="503"/>
    </row>
    <row r="129" spans="1:18" s="104" customFormat="1" ht="33" customHeight="1">
      <c r="A129" s="666"/>
      <c r="B129" s="559" t="s">
        <v>590</v>
      </c>
      <c r="C129" s="505" t="s">
        <v>79</v>
      </c>
      <c r="D129" s="559" t="s">
        <v>88</v>
      </c>
      <c r="E129" s="691"/>
      <c r="F129" s="691"/>
      <c r="G129" s="472"/>
      <c r="H129" s="701"/>
      <c r="I129" s="701"/>
      <c r="J129" s="701"/>
      <c r="K129" s="701"/>
      <c r="L129" s="701"/>
      <c r="M129" s="701"/>
      <c r="N129" s="701"/>
      <c r="O129" s="701"/>
      <c r="P129" s="701"/>
      <c r="Q129" s="701"/>
      <c r="R129" s="507"/>
    </row>
    <row r="130" spans="1:18" s="104" customFormat="1" ht="33" customHeight="1">
      <c r="A130" s="666"/>
      <c r="B130" s="559" t="s">
        <v>591</v>
      </c>
      <c r="C130" s="505"/>
      <c r="D130" s="559"/>
      <c r="E130" s="691"/>
      <c r="F130" s="691"/>
      <c r="G130" s="472"/>
      <c r="H130" s="701"/>
      <c r="I130" s="701"/>
      <c r="J130" s="701"/>
      <c r="K130" s="701"/>
      <c r="L130" s="701"/>
      <c r="M130" s="701"/>
      <c r="N130" s="701"/>
      <c r="O130" s="701"/>
      <c r="P130" s="701"/>
      <c r="Q130" s="701"/>
      <c r="R130" s="507"/>
    </row>
    <row r="131" spans="1:18" s="104" customFormat="1" ht="45" customHeight="1" thickBot="1">
      <c r="A131" s="666"/>
      <c r="B131" s="560" t="s">
        <v>89</v>
      </c>
      <c r="C131" s="505"/>
      <c r="D131" s="559"/>
      <c r="E131" s="691"/>
      <c r="F131" s="691"/>
      <c r="G131" s="472"/>
      <c r="H131" s="701"/>
      <c r="I131" s="701"/>
      <c r="J131" s="701"/>
      <c r="K131" s="701"/>
      <c r="L131" s="701"/>
      <c r="M131" s="701"/>
      <c r="N131" s="701"/>
      <c r="O131" s="701"/>
      <c r="P131" s="701"/>
      <c r="Q131" s="701"/>
      <c r="R131" s="507"/>
    </row>
    <row r="132" spans="1:18" s="104" customFormat="1" ht="33" customHeight="1">
      <c r="A132" s="665">
        <v>19</v>
      </c>
      <c r="B132" s="536" t="s">
        <v>90</v>
      </c>
      <c r="C132" s="668" t="s">
        <v>91</v>
      </c>
      <c r="D132" s="561"/>
      <c r="E132" s="645" t="s">
        <v>451</v>
      </c>
      <c r="F132" s="102" t="s">
        <v>111</v>
      </c>
      <c r="G132" s="456"/>
      <c r="H132" s="109"/>
      <c r="I132" s="103"/>
      <c r="J132" s="103"/>
      <c r="K132" s="103"/>
      <c r="L132" s="103"/>
      <c r="M132" s="103"/>
      <c r="N132" s="103"/>
      <c r="O132" s="103"/>
      <c r="P132" s="512"/>
      <c r="Q132" s="156"/>
      <c r="R132" s="376"/>
    </row>
    <row r="133" spans="1:18" s="104" customFormat="1" ht="33" customHeight="1">
      <c r="A133" s="666"/>
      <c r="B133" s="559" t="s">
        <v>92</v>
      </c>
      <c r="C133" s="669"/>
      <c r="D133" s="117"/>
      <c r="E133" s="646"/>
      <c r="F133" s="557" t="s">
        <v>112</v>
      </c>
      <c r="G133" s="468"/>
      <c r="H133" s="129"/>
      <c r="I133" s="113"/>
      <c r="J133" s="113"/>
      <c r="K133" s="113"/>
      <c r="L133" s="113"/>
      <c r="M133" s="113"/>
      <c r="N133" s="113"/>
      <c r="O133" s="113"/>
      <c r="P133" s="113"/>
      <c r="Q133" s="151"/>
      <c r="R133" s="381"/>
    </row>
    <row r="134" spans="1:18" s="104" customFormat="1" ht="33" customHeight="1" thickBot="1">
      <c r="A134" s="666"/>
      <c r="B134" s="559" t="s">
        <v>592</v>
      </c>
      <c r="C134" s="669"/>
      <c r="D134" s="560"/>
      <c r="E134" s="646"/>
      <c r="F134" s="107" t="s">
        <v>20</v>
      </c>
      <c r="G134" s="497">
        <f>R134*J5</f>
        <v>0</v>
      </c>
      <c r="H134" s="126"/>
      <c r="I134" s="114"/>
      <c r="J134" s="114"/>
      <c r="K134" s="114"/>
      <c r="L134" s="114"/>
      <c r="M134" s="114"/>
      <c r="N134" s="114">
        <v>0</v>
      </c>
      <c r="O134" s="114"/>
      <c r="P134" s="114"/>
      <c r="Q134" s="158"/>
      <c r="R134" s="379">
        <v>1.3</v>
      </c>
    </row>
    <row r="135" spans="1:18" s="104" customFormat="1" ht="48" customHeight="1" thickBot="1">
      <c r="A135" s="667"/>
      <c r="B135" s="560" t="s">
        <v>593</v>
      </c>
      <c r="C135" s="670"/>
      <c r="D135" s="144" t="s">
        <v>93</v>
      </c>
      <c r="E135" s="647"/>
      <c r="F135" s="132"/>
      <c r="G135" s="470"/>
      <c r="H135" s="635"/>
      <c r="I135" s="635"/>
      <c r="J135" s="635"/>
      <c r="K135" s="635"/>
      <c r="L135" s="635"/>
      <c r="M135" s="635"/>
      <c r="N135" s="635"/>
      <c r="O135" s="635"/>
      <c r="P135" s="635"/>
      <c r="Q135" s="635"/>
      <c r="R135" s="558"/>
    </row>
    <row r="136" spans="1:18" s="104" customFormat="1" ht="33" customHeight="1">
      <c r="A136" s="665">
        <v>20</v>
      </c>
      <c r="B136" s="536" t="s">
        <v>594</v>
      </c>
      <c r="C136" s="668" t="s">
        <v>103</v>
      </c>
      <c r="D136" s="561" t="s">
        <v>94</v>
      </c>
      <c r="E136" s="645" t="s">
        <v>607</v>
      </c>
      <c r="F136" s="102" t="s">
        <v>111</v>
      </c>
      <c r="G136" s="456">
        <f>R136*J5</f>
        <v>0</v>
      </c>
      <c r="H136" s="109"/>
      <c r="I136" s="103"/>
      <c r="J136" s="103">
        <v>0</v>
      </c>
      <c r="K136" s="103"/>
      <c r="L136" s="103"/>
      <c r="M136" s="103"/>
      <c r="N136" s="103"/>
      <c r="O136" s="103"/>
      <c r="P136" s="512"/>
      <c r="Q136" s="156"/>
      <c r="R136" s="376">
        <v>1.6</v>
      </c>
    </row>
    <row r="137" spans="1:18" s="104" customFormat="1" ht="33" customHeight="1">
      <c r="A137" s="666"/>
      <c r="B137" s="553" t="s">
        <v>423</v>
      </c>
      <c r="C137" s="669"/>
      <c r="D137" s="117"/>
      <c r="E137" s="646"/>
      <c r="F137" s="557" t="s">
        <v>112</v>
      </c>
      <c r="G137" s="468"/>
      <c r="H137" s="129"/>
      <c r="I137" s="113"/>
      <c r="J137" s="113"/>
      <c r="K137" s="113"/>
      <c r="L137" s="113"/>
      <c r="M137" s="113"/>
      <c r="N137" s="113"/>
      <c r="O137" s="113"/>
      <c r="P137" s="113"/>
      <c r="Q137" s="151"/>
      <c r="R137" s="381"/>
    </row>
    <row r="138" spans="1:18" s="104" customFormat="1" ht="33" customHeight="1" thickBot="1">
      <c r="A138" s="666"/>
      <c r="B138" s="559" t="s">
        <v>95</v>
      </c>
      <c r="C138" s="669"/>
      <c r="D138" s="560"/>
      <c r="E138" s="646"/>
      <c r="F138" s="107" t="s">
        <v>20</v>
      </c>
      <c r="G138" s="497"/>
      <c r="H138" s="126"/>
      <c r="I138" s="114"/>
      <c r="J138" s="114"/>
      <c r="K138" s="114"/>
      <c r="L138" s="114"/>
      <c r="M138" s="114"/>
      <c r="N138" s="114"/>
      <c r="O138" s="114"/>
      <c r="P138" s="114"/>
      <c r="Q138" s="158"/>
      <c r="R138" s="379"/>
    </row>
    <row r="139" spans="1:18" s="104" customFormat="1" ht="33" customHeight="1">
      <c r="A139" s="666"/>
      <c r="B139" s="559" t="s">
        <v>96</v>
      </c>
      <c r="C139" s="669"/>
      <c r="D139" s="671" t="s">
        <v>31</v>
      </c>
      <c r="E139" s="646"/>
      <c r="F139" s="664"/>
      <c r="G139" s="464"/>
      <c r="H139" s="675"/>
      <c r="I139" s="675"/>
      <c r="J139" s="675"/>
      <c r="K139" s="675"/>
      <c r="L139" s="675"/>
      <c r="M139" s="675"/>
      <c r="N139" s="675"/>
      <c r="O139" s="675"/>
      <c r="P139" s="675"/>
      <c r="Q139" s="675"/>
      <c r="R139" s="557"/>
    </row>
    <row r="140" spans="1:18" s="104" customFormat="1" ht="33" customHeight="1">
      <c r="A140" s="666"/>
      <c r="B140" s="559" t="s">
        <v>595</v>
      </c>
      <c r="C140" s="669"/>
      <c r="D140" s="676"/>
      <c r="E140" s="646"/>
      <c r="F140" s="674"/>
      <c r="G140" s="464"/>
      <c r="H140" s="675"/>
      <c r="I140" s="675"/>
      <c r="J140" s="675"/>
      <c r="K140" s="675"/>
      <c r="L140" s="675"/>
      <c r="M140" s="675"/>
      <c r="N140" s="675"/>
      <c r="O140" s="675"/>
      <c r="P140" s="675"/>
      <c r="Q140" s="675"/>
      <c r="R140" s="557"/>
    </row>
    <row r="141" spans="1:18" s="104" customFormat="1" ht="33" customHeight="1">
      <c r="A141" s="666"/>
      <c r="B141" s="559" t="s">
        <v>46</v>
      </c>
      <c r="C141" s="669"/>
      <c r="D141" s="676"/>
      <c r="E141" s="646"/>
      <c r="F141" s="674"/>
      <c r="G141" s="464"/>
      <c r="H141" s="675"/>
      <c r="I141" s="675"/>
      <c r="J141" s="675"/>
      <c r="K141" s="675"/>
      <c r="L141" s="675"/>
      <c r="M141" s="675"/>
      <c r="N141" s="675"/>
      <c r="O141" s="675"/>
      <c r="P141" s="675"/>
      <c r="Q141" s="675"/>
      <c r="R141" s="557"/>
    </row>
    <row r="142" spans="1:18" s="104" customFormat="1" ht="45" customHeight="1" thickBot="1">
      <c r="A142" s="667"/>
      <c r="B142" s="560" t="s">
        <v>97</v>
      </c>
      <c r="C142" s="670"/>
      <c r="D142" s="677"/>
      <c r="E142" s="647"/>
      <c r="F142" s="679"/>
      <c r="G142" s="467"/>
      <c r="H142" s="635"/>
      <c r="I142" s="635"/>
      <c r="J142" s="635"/>
      <c r="K142" s="635"/>
      <c r="L142" s="635"/>
      <c r="M142" s="635"/>
      <c r="N142" s="635"/>
      <c r="O142" s="635"/>
      <c r="P142" s="635"/>
      <c r="Q142" s="635"/>
      <c r="R142" s="511"/>
    </row>
    <row r="143" spans="1:18" s="104" customFormat="1" ht="33" customHeight="1">
      <c r="A143" s="665">
        <v>21</v>
      </c>
      <c r="B143" s="536" t="s">
        <v>415</v>
      </c>
      <c r="C143" s="668" t="s">
        <v>103</v>
      </c>
      <c r="D143" s="536" t="s">
        <v>98</v>
      </c>
      <c r="E143" s="645" t="s">
        <v>17</v>
      </c>
      <c r="F143" s="102" t="s">
        <v>111</v>
      </c>
      <c r="G143" s="456">
        <f>R143*J5</f>
        <v>0</v>
      </c>
      <c r="H143" s="109"/>
      <c r="I143" s="103"/>
      <c r="J143" s="103">
        <v>0</v>
      </c>
      <c r="K143" s="103"/>
      <c r="L143" s="103"/>
      <c r="M143" s="103"/>
      <c r="N143" s="103"/>
      <c r="O143" s="512"/>
      <c r="P143" s="103"/>
      <c r="Q143" s="156"/>
      <c r="R143" s="376">
        <v>1.8</v>
      </c>
    </row>
    <row r="144" spans="1:18" s="104" customFormat="1" ht="33" customHeight="1">
      <c r="A144" s="666"/>
      <c r="B144" s="553" t="s">
        <v>429</v>
      </c>
      <c r="C144" s="669"/>
      <c r="D144" s="117"/>
      <c r="E144" s="646"/>
      <c r="F144" s="557" t="s">
        <v>112</v>
      </c>
      <c r="G144" s="468"/>
      <c r="H144" s="129"/>
      <c r="I144" s="113"/>
      <c r="J144" s="113"/>
      <c r="K144" s="113"/>
      <c r="L144" s="113"/>
      <c r="M144" s="113"/>
      <c r="N144" s="113"/>
      <c r="O144" s="113"/>
      <c r="P144" s="113"/>
      <c r="Q144" s="151"/>
      <c r="R144" s="381"/>
    </row>
    <row r="145" spans="1:18" s="104" customFormat="1" ht="33" customHeight="1" thickBot="1">
      <c r="A145" s="666"/>
      <c r="B145" s="559" t="s">
        <v>99</v>
      </c>
      <c r="C145" s="669"/>
      <c r="D145" s="560"/>
      <c r="E145" s="646"/>
      <c r="F145" s="107" t="s">
        <v>20</v>
      </c>
      <c r="G145" s="497"/>
      <c r="H145" s="126"/>
      <c r="I145" s="114"/>
      <c r="J145" s="114"/>
      <c r="K145" s="114"/>
      <c r="L145" s="114"/>
      <c r="M145" s="114"/>
      <c r="N145" s="114"/>
      <c r="O145" s="114"/>
      <c r="P145" s="114"/>
      <c r="Q145" s="158"/>
      <c r="R145" s="379"/>
    </row>
    <row r="146" spans="1:18" s="104" customFormat="1" ht="33" customHeight="1">
      <c r="A146" s="666"/>
      <c r="B146" s="559" t="s">
        <v>100</v>
      </c>
      <c r="C146" s="669"/>
      <c r="D146" s="671" t="s">
        <v>613</v>
      </c>
      <c r="E146" s="646"/>
      <c r="F146" s="664"/>
      <c r="G146" s="461"/>
      <c r="H146" s="628"/>
      <c r="I146" s="628"/>
      <c r="J146" s="628"/>
      <c r="K146" s="628"/>
      <c r="L146" s="628"/>
      <c r="M146" s="628"/>
      <c r="N146" s="628"/>
      <c r="O146" s="628"/>
      <c r="P146" s="628"/>
      <c r="Q146" s="628"/>
      <c r="R146" s="509"/>
    </row>
    <row r="147" spans="1:18" s="104" customFormat="1" ht="33" customHeight="1">
      <c r="A147" s="666"/>
      <c r="B147" s="559" t="s">
        <v>596</v>
      </c>
      <c r="C147" s="669"/>
      <c r="D147" s="676"/>
      <c r="E147" s="646"/>
      <c r="F147" s="674"/>
      <c r="G147" s="464"/>
      <c r="H147" s="675"/>
      <c r="I147" s="675"/>
      <c r="J147" s="675"/>
      <c r="K147" s="675"/>
      <c r="L147" s="675"/>
      <c r="M147" s="675"/>
      <c r="N147" s="675"/>
      <c r="O147" s="675"/>
      <c r="P147" s="675"/>
      <c r="Q147" s="675"/>
      <c r="R147" s="557"/>
    </row>
    <row r="148" spans="1:18" s="104" customFormat="1" ht="51" customHeight="1" thickBot="1">
      <c r="A148" s="667"/>
      <c r="B148" s="560" t="s">
        <v>101</v>
      </c>
      <c r="C148" s="670"/>
      <c r="D148" s="677"/>
      <c r="E148" s="647"/>
      <c r="F148" s="693"/>
      <c r="G148" s="470"/>
      <c r="H148" s="635"/>
      <c r="I148" s="635"/>
      <c r="J148" s="635"/>
      <c r="K148" s="635"/>
      <c r="L148" s="635"/>
      <c r="M148" s="635"/>
      <c r="N148" s="635"/>
      <c r="O148" s="635"/>
      <c r="P148" s="635"/>
      <c r="Q148" s="635"/>
      <c r="R148" s="558"/>
    </row>
    <row r="149" spans="1:18" s="104" customFormat="1" ht="33" customHeight="1">
      <c r="A149" s="665">
        <v>22</v>
      </c>
      <c r="B149" s="559" t="s">
        <v>424</v>
      </c>
      <c r="C149" s="668" t="s">
        <v>103</v>
      </c>
      <c r="D149" s="536" t="s">
        <v>431</v>
      </c>
      <c r="E149" s="645" t="s">
        <v>17</v>
      </c>
      <c r="F149" s="102" t="s">
        <v>111</v>
      </c>
      <c r="G149" s="456">
        <f>R149*J5</f>
        <v>0</v>
      </c>
      <c r="H149" s="109"/>
      <c r="I149" s="103"/>
      <c r="J149" s="103">
        <v>0</v>
      </c>
      <c r="K149" s="103"/>
      <c r="L149" s="103"/>
      <c r="M149" s="103"/>
      <c r="N149" s="103"/>
      <c r="O149" s="512"/>
      <c r="P149" s="103"/>
      <c r="Q149" s="156"/>
      <c r="R149" s="376">
        <v>0.5</v>
      </c>
    </row>
    <row r="150" spans="1:18" s="104" customFormat="1" ht="33" customHeight="1">
      <c r="A150" s="666"/>
      <c r="B150" s="559" t="s">
        <v>430</v>
      </c>
      <c r="C150" s="669"/>
      <c r="D150" s="117"/>
      <c r="E150" s="646"/>
      <c r="F150" s="557" t="s">
        <v>112</v>
      </c>
      <c r="G150" s="468"/>
      <c r="H150" s="129"/>
      <c r="I150" s="113"/>
      <c r="J150" s="113"/>
      <c r="K150" s="113"/>
      <c r="L150" s="113"/>
      <c r="M150" s="113"/>
      <c r="N150" s="113"/>
      <c r="O150" s="113"/>
      <c r="P150" s="113"/>
      <c r="Q150" s="151"/>
      <c r="R150" s="381"/>
    </row>
    <row r="151" spans="1:18" s="104" customFormat="1" ht="33" customHeight="1" thickBot="1">
      <c r="A151" s="666"/>
      <c r="B151" s="559" t="s">
        <v>425</v>
      </c>
      <c r="C151" s="669"/>
      <c r="D151" s="560"/>
      <c r="E151" s="646"/>
      <c r="F151" s="107" t="s">
        <v>20</v>
      </c>
      <c r="G151" s="497">
        <f>R151*J5</f>
        <v>0</v>
      </c>
      <c r="H151" s="126"/>
      <c r="I151" s="114"/>
      <c r="J151" s="114"/>
      <c r="K151" s="114"/>
      <c r="L151" s="114"/>
      <c r="M151" s="114"/>
      <c r="N151" s="114"/>
      <c r="O151" s="114"/>
      <c r="P151" s="114"/>
      <c r="Q151" s="158">
        <v>0</v>
      </c>
      <c r="R151" s="379">
        <v>1.5</v>
      </c>
    </row>
    <row r="152" spans="1:18" s="104" customFormat="1" ht="33" customHeight="1">
      <c r="A152" s="666"/>
      <c r="B152" s="559" t="s">
        <v>426</v>
      </c>
      <c r="C152" s="669"/>
      <c r="D152" s="671" t="s">
        <v>409</v>
      </c>
      <c r="E152" s="646"/>
      <c r="F152" s="664"/>
      <c r="G152" s="461"/>
      <c r="H152" s="628"/>
      <c r="I152" s="628"/>
      <c r="J152" s="628"/>
      <c r="K152" s="628"/>
      <c r="L152" s="628"/>
      <c r="M152" s="628"/>
      <c r="N152" s="628"/>
      <c r="O152" s="628"/>
      <c r="P152" s="628"/>
      <c r="Q152" s="628"/>
      <c r="R152" s="509"/>
    </row>
    <row r="153" spans="1:18" s="104" customFormat="1" ht="33" customHeight="1">
      <c r="A153" s="666"/>
      <c r="B153" s="559" t="s">
        <v>427</v>
      </c>
      <c r="C153" s="669"/>
      <c r="D153" s="676"/>
      <c r="E153" s="646"/>
      <c r="F153" s="674"/>
      <c r="G153" s="464"/>
      <c r="H153" s="675"/>
      <c r="I153" s="675"/>
      <c r="J153" s="675"/>
      <c r="K153" s="675"/>
      <c r="L153" s="675"/>
      <c r="M153" s="675"/>
      <c r="N153" s="675"/>
      <c r="O153" s="675"/>
      <c r="P153" s="675"/>
      <c r="Q153" s="675"/>
      <c r="R153" s="557"/>
    </row>
    <row r="154" spans="1:18" s="104" customFormat="1" ht="33" customHeight="1" thickBot="1">
      <c r="A154" s="667"/>
      <c r="B154" s="559" t="s">
        <v>428</v>
      </c>
      <c r="C154" s="670"/>
      <c r="D154" s="677"/>
      <c r="E154" s="647"/>
      <c r="F154" s="693"/>
      <c r="G154" s="470"/>
      <c r="H154" s="635"/>
      <c r="I154" s="635"/>
      <c r="J154" s="635"/>
      <c r="K154" s="635"/>
      <c r="L154" s="635"/>
      <c r="M154" s="635"/>
      <c r="N154" s="635"/>
      <c r="O154" s="635"/>
      <c r="P154" s="635"/>
      <c r="Q154" s="635"/>
      <c r="R154" s="558"/>
    </row>
    <row r="155" spans="1:18" s="104" customFormat="1" ht="33" customHeight="1">
      <c r="A155" s="665">
        <v>23</v>
      </c>
      <c r="B155" s="536" t="s">
        <v>102</v>
      </c>
      <c r="C155" s="668" t="s">
        <v>103</v>
      </c>
      <c r="D155" s="561" t="s">
        <v>453</v>
      </c>
      <c r="E155" s="645" t="s">
        <v>17</v>
      </c>
      <c r="F155" s="102" t="s">
        <v>111</v>
      </c>
      <c r="G155" s="456">
        <f>R155*J5</f>
        <v>0</v>
      </c>
      <c r="H155" s="173"/>
      <c r="I155" s="138"/>
      <c r="J155" s="138">
        <v>0</v>
      </c>
      <c r="K155" s="138"/>
      <c r="L155" s="138"/>
      <c r="M155" s="138"/>
      <c r="N155" s="138"/>
      <c r="O155" s="138"/>
      <c r="P155" s="138"/>
      <c r="Q155" s="168"/>
      <c r="R155" s="384">
        <v>0.7</v>
      </c>
    </row>
    <row r="156" spans="1:18" s="104" customFormat="1" ht="33" customHeight="1">
      <c r="A156" s="666"/>
      <c r="B156" s="505" t="s">
        <v>104</v>
      </c>
      <c r="C156" s="669"/>
      <c r="D156" s="117"/>
      <c r="E156" s="666"/>
      <c r="F156" s="557" t="s">
        <v>112</v>
      </c>
      <c r="G156" s="468"/>
      <c r="H156" s="169"/>
      <c r="I156" s="139"/>
      <c r="J156" s="139"/>
      <c r="K156" s="139"/>
      <c r="L156" s="139"/>
      <c r="M156" s="145"/>
      <c r="N156" s="139"/>
      <c r="O156" s="139"/>
      <c r="P156" s="139"/>
      <c r="Q156" s="170"/>
      <c r="R156" s="385"/>
    </row>
    <row r="157" spans="1:18" s="104" customFormat="1" ht="33" customHeight="1" thickBot="1">
      <c r="A157" s="666"/>
      <c r="B157" s="559" t="s">
        <v>105</v>
      </c>
      <c r="C157" s="669"/>
      <c r="D157" s="559"/>
      <c r="E157" s="666"/>
      <c r="F157" s="107" t="s">
        <v>20</v>
      </c>
      <c r="G157" s="497"/>
      <c r="H157" s="191"/>
      <c r="I157" s="147"/>
      <c r="J157" s="147"/>
      <c r="K157" s="147"/>
      <c r="L157" s="147"/>
      <c r="M157" s="147"/>
      <c r="N157" s="147"/>
      <c r="O157" s="147"/>
      <c r="P157" s="147"/>
      <c r="Q157" s="171"/>
      <c r="R157" s="387"/>
    </row>
    <row r="158" spans="1:18" s="104" customFormat="1" ht="33" customHeight="1">
      <c r="A158" s="666"/>
      <c r="B158" s="559" t="s">
        <v>106</v>
      </c>
      <c r="C158" s="669"/>
      <c r="D158" s="705" t="s">
        <v>614</v>
      </c>
      <c r="E158" s="666"/>
      <c r="F158" s="688"/>
      <c r="G158" s="466"/>
      <c r="H158" s="707"/>
      <c r="I158" s="707"/>
      <c r="J158" s="707"/>
      <c r="K158" s="707"/>
      <c r="L158" s="707"/>
      <c r="M158" s="707"/>
      <c r="N158" s="707"/>
      <c r="O158" s="707"/>
      <c r="P158" s="707"/>
      <c r="Q158" s="707"/>
      <c r="R158" s="510"/>
    </row>
    <row r="159" spans="1:18" s="104" customFormat="1" ht="48" customHeight="1" thickBot="1">
      <c r="A159" s="667"/>
      <c r="B159" s="560" t="s">
        <v>107</v>
      </c>
      <c r="C159" s="670"/>
      <c r="D159" s="706"/>
      <c r="E159" s="667"/>
      <c r="F159" s="679"/>
      <c r="G159" s="467"/>
      <c r="H159" s="708"/>
      <c r="I159" s="708"/>
      <c r="J159" s="708"/>
      <c r="K159" s="708"/>
      <c r="L159" s="708"/>
      <c r="M159" s="708"/>
      <c r="N159" s="708"/>
      <c r="O159" s="708"/>
      <c r="P159" s="708"/>
      <c r="Q159" s="708"/>
      <c r="R159" s="511"/>
    </row>
    <row r="160" spans="1:18" s="104" customFormat="1" ht="33" customHeight="1">
      <c r="A160" s="665">
        <v>24</v>
      </c>
      <c r="B160" s="536" t="s">
        <v>597</v>
      </c>
      <c r="C160" s="668" t="s">
        <v>405</v>
      </c>
      <c r="D160" s="561"/>
      <c r="E160" s="645" t="s">
        <v>451</v>
      </c>
      <c r="F160" s="102" t="s">
        <v>111</v>
      </c>
      <c r="G160" s="456"/>
      <c r="H160" s="109"/>
      <c r="I160" s="103"/>
      <c r="J160" s="103"/>
      <c r="K160" s="103"/>
      <c r="L160" s="103"/>
      <c r="M160" s="103"/>
      <c r="N160" s="103"/>
      <c r="O160" s="103"/>
      <c r="P160" s="103"/>
      <c r="Q160" s="156"/>
      <c r="R160" s="376"/>
    </row>
    <row r="161" spans="1:18" s="104" customFormat="1" ht="33" customHeight="1">
      <c r="A161" s="666"/>
      <c r="B161" s="553" t="s">
        <v>598</v>
      </c>
      <c r="C161" s="669"/>
      <c r="D161" s="133"/>
      <c r="E161" s="666"/>
      <c r="F161" s="557" t="s">
        <v>112</v>
      </c>
      <c r="G161" s="468"/>
      <c r="H161" s="127"/>
      <c r="I161" s="108"/>
      <c r="J161" s="108"/>
      <c r="K161" s="108"/>
      <c r="L161" s="108"/>
      <c r="M161" s="108"/>
      <c r="N161" s="108"/>
      <c r="O161" s="108"/>
      <c r="P161" s="108"/>
      <c r="Q161" s="354"/>
      <c r="R161" s="380"/>
    </row>
    <row r="162" spans="1:18" s="104" customFormat="1" ht="33" customHeight="1" thickBot="1">
      <c r="A162" s="666"/>
      <c r="B162" s="553" t="s">
        <v>108</v>
      </c>
      <c r="C162" s="669"/>
      <c r="D162" s="562"/>
      <c r="E162" s="666"/>
      <c r="F162" s="107" t="s">
        <v>20</v>
      </c>
      <c r="G162" s="497">
        <f>R162*J5</f>
        <v>0</v>
      </c>
      <c r="H162" s="126"/>
      <c r="I162" s="114"/>
      <c r="J162" s="114"/>
      <c r="K162" s="114"/>
      <c r="L162" s="114"/>
      <c r="M162" s="114"/>
      <c r="N162" s="114"/>
      <c r="O162" s="114"/>
      <c r="P162" s="114"/>
      <c r="Q162" s="158">
        <v>0</v>
      </c>
      <c r="R162" s="379">
        <v>1.8</v>
      </c>
    </row>
    <row r="163" spans="1:18" s="104" customFormat="1" ht="33" customHeight="1">
      <c r="A163" s="666"/>
      <c r="B163" s="559" t="s">
        <v>109</v>
      </c>
      <c r="C163" s="669"/>
      <c r="D163" s="698" t="s">
        <v>615</v>
      </c>
      <c r="E163" s="666"/>
      <c r="F163" s="664"/>
      <c r="G163" s="461"/>
      <c r="H163" s="628"/>
      <c r="I163" s="629"/>
      <c r="J163" s="629"/>
      <c r="K163" s="629"/>
      <c r="L163" s="629"/>
      <c r="M163" s="629"/>
      <c r="N163" s="629"/>
      <c r="O163" s="629"/>
      <c r="P163" s="629"/>
      <c r="Q163" s="629"/>
      <c r="R163" s="509"/>
    </row>
    <row r="164" spans="1:18" s="104" customFormat="1" ht="33" customHeight="1">
      <c r="A164" s="666"/>
      <c r="B164" s="559" t="s">
        <v>599</v>
      </c>
      <c r="C164" s="669"/>
      <c r="D164" s="698"/>
      <c r="E164" s="666"/>
      <c r="F164" s="678"/>
      <c r="G164" s="466"/>
      <c r="H164" s="630"/>
      <c r="I164" s="630"/>
      <c r="J164" s="630"/>
      <c r="K164" s="630"/>
      <c r="L164" s="630"/>
      <c r="M164" s="630"/>
      <c r="N164" s="630"/>
      <c r="O164" s="630"/>
      <c r="P164" s="630"/>
      <c r="Q164" s="630"/>
      <c r="R164" s="510"/>
    </row>
    <row r="165" spans="1:18" s="104" customFormat="1" ht="42" customHeight="1" thickBot="1">
      <c r="A165" s="667"/>
      <c r="B165" s="560" t="s">
        <v>600</v>
      </c>
      <c r="C165" s="670"/>
      <c r="D165" s="695"/>
      <c r="E165" s="667"/>
      <c r="F165" s="679"/>
      <c r="G165" s="467"/>
      <c r="H165" s="631"/>
      <c r="I165" s="631"/>
      <c r="J165" s="631"/>
      <c r="K165" s="631"/>
      <c r="L165" s="631"/>
      <c r="M165" s="631"/>
      <c r="N165" s="631"/>
      <c r="O165" s="631"/>
      <c r="P165" s="631"/>
      <c r="Q165" s="631"/>
      <c r="R165" s="511"/>
    </row>
    <row r="166" spans="1:18" s="155" customFormat="1" ht="32.25" customHeight="1">
      <c r="A166" s="665">
        <v>25</v>
      </c>
      <c r="B166" s="702" t="s">
        <v>646</v>
      </c>
      <c r="C166" s="668" t="s">
        <v>422</v>
      </c>
      <c r="D166" s="561" t="s">
        <v>117</v>
      </c>
      <c r="E166" s="665" t="s">
        <v>450</v>
      </c>
      <c r="F166" s="102" t="s">
        <v>111</v>
      </c>
      <c r="G166" s="497">
        <f>R166*J5</f>
        <v>0</v>
      </c>
      <c r="H166" s="204">
        <v>0</v>
      </c>
      <c r="I166" s="110"/>
      <c r="J166" s="110"/>
      <c r="K166" s="110"/>
      <c r="L166" s="110"/>
      <c r="M166" s="110"/>
      <c r="N166" s="110"/>
      <c r="O166" s="110"/>
      <c r="P166" s="110"/>
      <c r="Q166" s="150"/>
      <c r="R166" s="383">
        <v>0.27</v>
      </c>
    </row>
    <row r="167" spans="1:18" s="155" customFormat="1" ht="32.25" customHeight="1">
      <c r="A167" s="666"/>
      <c r="B167" s="703"/>
      <c r="C167" s="669"/>
      <c r="D167" s="113"/>
      <c r="E167" s="666"/>
      <c r="F167" s="557" t="s">
        <v>112</v>
      </c>
      <c r="G167" s="468"/>
      <c r="H167" s="129"/>
      <c r="I167" s="113"/>
      <c r="J167" s="113"/>
      <c r="K167" s="113"/>
      <c r="L167" s="113"/>
      <c r="M167" s="113"/>
      <c r="N167" s="113"/>
      <c r="O167" s="113"/>
      <c r="P167" s="113"/>
      <c r="Q167" s="151"/>
      <c r="R167" s="381"/>
    </row>
    <row r="168" spans="1:18" s="155" customFormat="1" ht="33" customHeight="1" thickBot="1">
      <c r="A168" s="666"/>
      <c r="B168" s="703"/>
      <c r="C168" s="669"/>
      <c r="D168" s="562"/>
      <c r="E168" s="666"/>
      <c r="F168" s="125" t="s">
        <v>20</v>
      </c>
      <c r="G168" s="469"/>
      <c r="H168" s="152"/>
      <c r="I168" s="153"/>
      <c r="J168" s="153"/>
      <c r="K168" s="153"/>
      <c r="L168" s="153"/>
      <c r="M168" s="153"/>
      <c r="N168" s="153"/>
      <c r="O168" s="153"/>
      <c r="P168" s="153"/>
      <c r="Q168" s="154"/>
      <c r="R168" s="388"/>
    </row>
    <row r="169" spans="1:18" s="155" customFormat="1" ht="33" customHeight="1" thickBot="1">
      <c r="A169" s="667"/>
      <c r="B169" s="704"/>
      <c r="C169" s="670"/>
      <c r="D169" s="136"/>
      <c r="E169" s="667"/>
      <c r="F169" s="285"/>
      <c r="G169" s="467"/>
      <c r="H169" s="627"/>
      <c r="I169" s="627"/>
      <c r="J169" s="627"/>
      <c r="K169" s="627"/>
      <c r="L169" s="627"/>
      <c r="M169" s="627"/>
      <c r="N169" s="627"/>
      <c r="O169" s="627"/>
      <c r="P169" s="627"/>
      <c r="Q169" s="627"/>
      <c r="R169" s="511"/>
    </row>
    <row r="170" spans="1:18" s="155" customFormat="1" ht="32.25" customHeight="1">
      <c r="A170" s="665">
        <v>26</v>
      </c>
      <c r="B170" s="702" t="s">
        <v>646</v>
      </c>
      <c r="C170" s="668" t="s">
        <v>422</v>
      </c>
      <c r="D170" s="561" t="s">
        <v>454</v>
      </c>
      <c r="E170" s="665" t="s">
        <v>450</v>
      </c>
      <c r="F170" s="102" t="s">
        <v>111</v>
      </c>
      <c r="G170" s="497">
        <f>R170*J5</f>
        <v>0</v>
      </c>
      <c r="H170" s="204">
        <v>0</v>
      </c>
      <c r="I170" s="110"/>
      <c r="J170" s="110"/>
      <c r="K170" s="110"/>
      <c r="L170" s="110"/>
      <c r="M170" s="110"/>
      <c r="N170" s="110"/>
      <c r="O170" s="110"/>
      <c r="P170" s="110"/>
      <c r="Q170" s="150"/>
      <c r="R170" s="383">
        <v>0.27</v>
      </c>
    </row>
    <row r="171" spans="1:18" s="155" customFormat="1" ht="32.25" customHeight="1">
      <c r="A171" s="666"/>
      <c r="B171" s="703"/>
      <c r="C171" s="669"/>
      <c r="D171" s="113"/>
      <c r="E171" s="666"/>
      <c r="F171" s="557" t="s">
        <v>112</v>
      </c>
      <c r="G171" s="468"/>
      <c r="H171" s="129"/>
      <c r="I171" s="113"/>
      <c r="J171" s="113"/>
      <c r="K171" s="113"/>
      <c r="L171" s="113"/>
      <c r="M171" s="113"/>
      <c r="N171" s="113"/>
      <c r="O171" s="113"/>
      <c r="P171" s="113"/>
      <c r="Q171" s="151"/>
      <c r="R171" s="381"/>
    </row>
    <row r="172" spans="1:18" s="155" customFormat="1" ht="33" customHeight="1" thickBot="1">
      <c r="A172" s="666"/>
      <c r="B172" s="703"/>
      <c r="C172" s="669"/>
      <c r="D172" s="562"/>
      <c r="E172" s="666"/>
      <c r="F172" s="125" t="s">
        <v>20</v>
      </c>
      <c r="G172" s="469"/>
      <c r="H172" s="152"/>
      <c r="I172" s="153"/>
      <c r="J172" s="153"/>
      <c r="K172" s="153"/>
      <c r="L172" s="153"/>
      <c r="M172" s="153"/>
      <c r="N172" s="153"/>
      <c r="O172" s="153"/>
      <c r="P172" s="153"/>
      <c r="Q172" s="154"/>
      <c r="R172" s="388"/>
    </row>
    <row r="173" spans="1:18" s="155" customFormat="1" ht="33" customHeight="1" thickBot="1">
      <c r="A173" s="667"/>
      <c r="B173" s="704"/>
      <c r="C173" s="670"/>
      <c r="D173" s="136"/>
      <c r="E173" s="667"/>
      <c r="F173" s="285"/>
      <c r="G173" s="467"/>
      <c r="H173" s="627"/>
      <c r="I173" s="627"/>
      <c r="J173" s="627"/>
      <c r="K173" s="627"/>
      <c r="L173" s="627"/>
      <c r="M173" s="627"/>
      <c r="N173" s="627"/>
      <c r="O173" s="627"/>
      <c r="P173" s="627"/>
      <c r="Q173" s="627"/>
      <c r="R173" s="511"/>
    </row>
    <row r="174" spans="1:18" s="155" customFormat="1" ht="32.25" customHeight="1">
      <c r="A174" s="665">
        <v>27</v>
      </c>
      <c r="B174" s="702" t="s">
        <v>646</v>
      </c>
      <c r="C174" s="668" t="s">
        <v>422</v>
      </c>
      <c r="D174" s="561" t="s">
        <v>113</v>
      </c>
      <c r="E174" s="665" t="s">
        <v>450</v>
      </c>
      <c r="F174" s="102" t="s">
        <v>111</v>
      </c>
      <c r="G174" s="497">
        <f>R174*J5</f>
        <v>0</v>
      </c>
      <c r="H174" s="204">
        <v>0</v>
      </c>
      <c r="I174" s="110"/>
      <c r="J174" s="110"/>
      <c r="K174" s="110"/>
      <c r="L174" s="110"/>
      <c r="M174" s="110"/>
      <c r="N174" s="110"/>
      <c r="O174" s="110"/>
      <c r="P174" s="110"/>
      <c r="Q174" s="150"/>
      <c r="R174" s="383">
        <v>0.28000000000000003</v>
      </c>
    </row>
    <row r="175" spans="1:18" s="155" customFormat="1" ht="32.25" customHeight="1">
      <c r="A175" s="666"/>
      <c r="B175" s="703"/>
      <c r="C175" s="669"/>
      <c r="D175" s="113"/>
      <c r="E175" s="666"/>
      <c r="F175" s="557" t="s">
        <v>112</v>
      </c>
      <c r="G175" s="468"/>
      <c r="H175" s="129"/>
      <c r="I175" s="113"/>
      <c r="J175" s="113"/>
      <c r="K175" s="113"/>
      <c r="L175" s="113"/>
      <c r="M175" s="113"/>
      <c r="N175" s="113"/>
      <c r="O175" s="113"/>
      <c r="P175" s="113"/>
      <c r="Q175" s="151"/>
      <c r="R175" s="381"/>
    </row>
    <row r="176" spans="1:18" s="155" customFormat="1" ht="33" customHeight="1" thickBot="1">
      <c r="A176" s="666"/>
      <c r="B176" s="703"/>
      <c r="C176" s="669"/>
      <c r="D176" s="562"/>
      <c r="E176" s="666"/>
      <c r="F176" s="125" t="s">
        <v>20</v>
      </c>
      <c r="G176" s="469"/>
      <c r="H176" s="152"/>
      <c r="I176" s="153"/>
      <c r="J176" s="153"/>
      <c r="K176" s="153"/>
      <c r="L176" s="153"/>
      <c r="M176" s="153"/>
      <c r="N176" s="153"/>
      <c r="O176" s="153"/>
      <c r="P176" s="153"/>
      <c r="Q176" s="154"/>
      <c r="R176" s="388"/>
    </row>
    <row r="177" spans="1:18" s="155" customFormat="1" ht="33" customHeight="1" thickBot="1">
      <c r="A177" s="667"/>
      <c r="B177" s="704"/>
      <c r="C177" s="670"/>
      <c r="D177" s="136"/>
      <c r="E177" s="667"/>
      <c r="F177" s="285"/>
      <c r="G177" s="467"/>
      <c r="H177" s="627"/>
      <c r="I177" s="627"/>
      <c r="J177" s="627"/>
      <c r="K177" s="627"/>
      <c r="L177" s="627"/>
      <c r="M177" s="627"/>
      <c r="N177" s="627"/>
      <c r="O177" s="627"/>
      <c r="P177" s="627"/>
      <c r="Q177" s="627"/>
      <c r="R177" s="511"/>
    </row>
    <row r="178" spans="1:18" s="155" customFormat="1" ht="32.25" customHeight="1">
      <c r="A178" s="665">
        <v>28</v>
      </c>
      <c r="B178" s="702" t="s">
        <v>421</v>
      </c>
      <c r="C178" s="668" t="s">
        <v>422</v>
      </c>
      <c r="D178" s="561" t="s">
        <v>98</v>
      </c>
      <c r="E178" s="665" t="s">
        <v>450</v>
      </c>
      <c r="F178" s="102" t="s">
        <v>111</v>
      </c>
      <c r="G178" s="497">
        <f>R178*J5</f>
        <v>0</v>
      </c>
      <c r="H178" s="204">
        <v>0</v>
      </c>
      <c r="I178" s="110"/>
      <c r="J178" s="110"/>
      <c r="K178" s="110"/>
      <c r="L178" s="110"/>
      <c r="M178" s="110"/>
      <c r="N178" s="110"/>
      <c r="O178" s="110"/>
      <c r="P178" s="110"/>
      <c r="Q178" s="150"/>
      <c r="R178" s="383">
        <v>0.28000000000000003</v>
      </c>
    </row>
    <row r="179" spans="1:18" s="155" customFormat="1" ht="32.25" customHeight="1">
      <c r="A179" s="666"/>
      <c r="B179" s="703"/>
      <c r="C179" s="669"/>
      <c r="D179" s="113"/>
      <c r="E179" s="666"/>
      <c r="F179" s="557" t="s">
        <v>112</v>
      </c>
      <c r="G179" s="468"/>
      <c r="H179" s="129"/>
      <c r="I179" s="113"/>
      <c r="J179" s="113"/>
      <c r="K179" s="113"/>
      <c r="L179" s="113"/>
      <c r="M179" s="113"/>
      <c r="N179" s="113"/>
      <c r="O179" s="113"/>
      <c r="P179" s="113"/>
      <c r="Q179" s="151"/>
      <c r="R179" s="381"/>
    </row>
    <row r="180" spans="1:18" s="155" customFormat="1" ht="33" customHeight="1" thickBot="1">
      <c r="A180" s="666"/>
      <c r="B180" s="703"/>
      <c r="C180" s="669"/>
      <c r="D180" s="562"/>
      <c r="E180" s="666"/>
      <c r="F180" s="125" t="s">
        <v>20</v>
      </c>
      <c r="G180" s="469"/>
      <c r="H180" s="152"/>
      <c r="I180" s="153"/>
      <c r="J180" s="153"/>
      <c r="K180" s="153"/>
      <c r="L180" s="153"/>
      <c r="M180" s="153"/>
      <c r="N180" s="153"/>
      <c r="O180" s="153"/>
      <c r="P180" s="153"/>
      <c r="Q180" s="154"/>
      <c r="R180" s="388"/>
    </row>
    <row r="181" spans="1:18" s="155" customFormat="1" ht="33" customHeight="1" thickBot="1">
      <c r="A181" s="667"/>
      <c r="B181" s="704"/>
      <c r="C181" s="670"/>
      <c r="D181" s="136"/>
      <c r="E181" s="667"/>
      <c r="F181" s="285"/>
      <c r="G181" s="467"/>
      <c r="H181" s="627"/>
      <c r="I181" s="627"/>
      <c r="J181" s="627"/>
      <c r="K181" s="627"/>
      <c r="L181" s="627"/>
      <c r="M181" s="627"/>
      <c r="N181" s="627"/>
      <c r="O181" s="627"/>
      <c r="P181" s="627"/>
      <c r="Q181" s="627"/>
      <c r="R181" s="511"/>
    </row>
    <row r="182" spans="1:18" s="155" customFormat="1" ht="32.25" customHeight="1">
      <c r="A182" s="665">
        <v>29</v>
      </c>
      <c r="B182" s="702" t="s">
        <v>646</v>
      </c>
      <c r="C182" s="668" t="s">
        <v>647</v>
      </c>
      <c r="D182" s="561" t="s">
        <v>454</v>
      </c>
      <c r="E182" s="665" t="s">
        <v>450</v>
      </c>
      <c r="F182" s="102" t="s">
        <v>111</v>
      </c>
      <c r="G182" s="497">
        <f>R182*J5</f>
        <v>0</v>
      </c>
      <c r="H182" s="204">
        <v>0</v>
      </c>
      <c r="I182" s="110"/>
      <c r="J182" s="110"/>
      <c r="K182" s="110"/>
      <c r="L182" s="110"/>
      <c r="M182" s="110"/>
      <c r="N182" s="110"/>
      <c r="O182" s="110"/>
      <c r="P182" s="110"/>
      <c r="Q182" s="150"/>
      <c r="R182" s="383">
        <v>0.34</v>
      </c>
    </row>
    <row r="183" spans="1:18" s="155" customFormat="1" ht="32.25" customHeight="1">
      <c r="A183" s="666"/>
      <c r="B183" s="703"/>
      <c r="C183" s="669"/>
      <c r="D183" s="113"/>
      <c r="E183" s="666"/>
      <c r="F183" s="557" t="s">
        <v>112</v>
      </c>
      <c r="G183" s="468"/>
      <c r="H183" s="129"/>
      <c r="I183" s="113"/>
      <c r="J183" s="113"/>
      <c r="K183" s="113"/>
      <c r="L183" s="113"/>
      <c r="M183" s="113"/>
      <c r="N183" s="113"/>
      <c r="O183" s="113"/>
      <c r="P183" s="113"/>
      <c r="Q183" s="151"/>
      <c r="R183" s="381"/>
    </row>
    <row r="184" spans="1:18" s="155" customFormat="1" ht="33" customHeight="1" thickBot="1">
      <c r="A184" s="666"/>
      <c r="B184" s="703"/>
      <c r="C184" s="669"/>
      <c r="D184" s="562"/>
      <c r="E184" s="666"/>
      <c r="F184" s="125" t="s">
        <v>20</v>
      </c>
      <c r="G184" s="469"/>
      <c r="H184" s="152"/>
      <c r="I184" s="153"/>
      <c r="J184" s="153"/>
      <c r="K184" s="153"/>
      <c r="L184" s="153"/>
      <c r="M184" s="153"/>
      <c r="N184" s="153"/>
      <c r="O184" s="153"/>
      <c r="P184" s="153"/>
      <c r="Q184" s="154"/>
      <c r="R184" s="388"/>
    </row>
    <row r="185" spans="1:18" s="155" customFormat="1" ht="33" customHeight="1" thickBot="1">
      <c r="A185" s="667"/>
      <c r="B185" s="704"/>
      <c r="C185" s="670"/>
      <c r="D185" s="136"/>
      <c r="E185" s="667"/>
      <c r="F185" s="285"/>
      <c r="G185" s="467"/>
      <c r="H185" s="627"/>
      <c r="I185" s="627"/>
      <c r="J185" s="627"/>
      <c r="K185" s="627"/>
      <c r="L185" s="627"/>
      <c r="M185" s="627"/>
      <c r="N185" s="627"/>
      <c r="O185" s="627"/>
      <c r="P185" s="627"/>
      <c r="Q185" s="627"/>
      <c r="R185" s="511"/>
    </row>
    <row r="186" spans="1:18" s="155" customFormat="1" ht="32.25" customHeight="1">
      <c r="A186" s="665">
        <v>30</v>
      </c>
      <c r="B186" s="702" t="s">
        <v>646</v>
      </c>
      <c r="C186" s="668" t="s">
        <v>647</v>
      </c>
      <c r="D186" s="561" t="s">
        <v>98</v>
      </c>
      <c r="E186" s="665" t="s">
        <v>450</v>
      </c>
      <c r="F186" s="102" t="s">
        <v>111</v>
      </c>
      <c r="G186" s="456">
        <f>R186*J5</f>
        <v>0</v>
      </c>
      <c r="H186" s="204">
        <v>0</v>
      </c>
      <c r="I186" s="110"/>
      <c r="J186" s="110"/>
      <c r="K186" s="110"/>
      <c r="L186" s="110"/>
      <c r="M186" s="110"/>
      <c r="N186" s="110"/>
      <c r="O186" s="110"/>
      <c r="P186" s="110"/>
      <c r="Q186" s="150"/>
      <c r="R186" s="383">
        <v>0.34</v>
      </c>
    </row>
    <row r="187" spans="1:18" s="155" customFormat="1" ht="32.25" customHeight="1">
      <c r="A187" s="666"/>
      <c r="B187" s="703"/>
      <c r="C187" s="669"/>
      <c r="D187" s="113"/>
      <c r="E187" s="666"/>
      <c r="F187" s="557" t="s">
        <v>112</v>
      </c>
      <c r="G187" s="468"/>
      <c r="H187" s="129"/>
      <c r="I187" s="113"/>
      <c r="J187" s="113"/>
      <c r="K187" s="113"/>
      <c r="L187" s="113"/>
      <c r="M187" s="113"/>
      <c r="N187" s="113"/>
      <c r="O187" s="113"/>
      <c r="P187" s="113"/>
      <c r="Q187" s="151"/>
      <c r="R187" s="381"/>
    </row>
    <row r="188" spans="1:18" s="155" customFormat="1" ht="33" customHeight="1" thickBot="1">
      <c r="A188" s="666"/>
      <c r="B188" s="703"/>
      <c r="C188" s="669"/>
      <c r="D188" s="562"/>
      <c r="E188" s="666"/>
      <c r="F188" s="125" t="s">
        <v>20</v>
      </c>
      <c r="G188" s="469"/>
      <c r="H188" s="152"/>
      <c r="I188" s="153"/>
      <c r="J188" s="153"/>
      <c r="K188" s="153"/>
      <c r="L188" s="153"/>
      <c r="M188" s="153"/>
      <c r="N188" s="153"/>
      <c r="O188" s="153"/>
      <c r="P188" s="153"/>
      <c r="Q188" s="154"/>
      <c r="R188" s="388"/>
    </row>
    <row r="189" spans="1:18" s="155" customFormat="1" ht="33" customHeight="1" thickBot="1">
      <c r="A189" s="667"/>
      <c r="B189" s="704"/>
      <c r="C189" s="670"/>
      <c r="D189" s="136"/>
      <c r="E189" s="667"/>
      <c r="F189" s="285"/>
      <c r="G189" s="467"/>
      <c r="H189" s="627"/>
      <c r="I189" s="627"/>
      <c r="J189" s="627"/>
      <c r="K189" s="627"/>
      <c r="L189" s="627"/>
      <c r="M189" s="627"/>
      <c r="N189" s="627"/>
      <c r="O189" s="627"/>
      <c r="P189" s="627"/>
      <c r="Q189" s="627"/>
      <c r="R189" s="511"/>
    </row>
    <row r="190" spans="1:18" s="104" customFormat="1" ht="33" customHeight="1">
      <c r="A190" s="665">
        <v>31</v>
      </c>
      <c r="B190" s="702" t="s">
        <v>663</v>
      </c>
      <c r="C190" s="668" t="s">
        <v>115</v>
      </c>
      <c r="D190" s="561" t="s">
        <v>117</v>
      </c>
      <c r="E190" s="645" t="s">
        <v>17</v>
      </c>
      <c r="F190" s="102" t="s">
        <v>111</v>
      </c>
      <c r="G190" s="456">
        <f>R190*J5</f>
        <v>0</v>
      </c>
      <c r="H190" s="109"/>
      <c r="I190" s="109"/>
      <c r="J190" s="103">
        <v>0</v>
      </c>
      <c r="K190" s="103"/>
      <c r="L190" s="103"/>
      <c r="M190" s="103"/>
      <c r="N190" s="103"/>
      <c r="O190" s="103"/>
      <c r="P190" s="103"/>
      <c r="Q190" s="156"/>
      <c r="R190" s="376">
        <v>0.16</v>
      </c>
    </row>
    <row r="191" spans="1:18" s="104" customFormat="1" ht="33" customHeight="1">
      <c r="A191" s="666"/>
      <c r="B191" s="703"/>
      <c r="C191" s="669"/>
      <c r="D191" s="105"/>
      <c r="E191" s="646"/>
      <c r="F191" s="557" t="s">
        <v>112</v>
      </c>
      <c r="G191" s="468"/>
      <c r="H191" s="112"/>
      <c r="I191" s="112"/>
      <c r="J191" s="106"/>
      <c r="K191" s="106"/>
      <c r="L191" s="106"/>
      <c r="M191" s="106"/>
      <c r="N191" s="106"/>
      <c r="O191" s="106"/>
      <c r="P191" s="106"/>
      <c r="Q191" s="157"/>
      <c r="R191" s="377"/>
    </row>
    <row r="192" spans="1:18" s="104" customFormat="1" ht="33" customHeight="1" thickBot="1">
      <c r="A192" s="666"/>
      <c r="B192" s="703"/>
      <c r="C192" s="669"/>
      <c r="D192" s="562"/>
      <c r="E192" s="646"/>
      <c r="F192" s="107" t="s">
        <v>20</v>
      </c>
      <c r="G192" s="497"/>
      <c r="H192" s="126"/>
      <c r="I192" s="114"/>
      <c r="J192" s="114"/>
      <c r="K192" s="114"/>
      <c r="L192" s="114"/>
      <c r="M192" s="114"/>
      <c r="N192" s="114"/>
      <c r="O192" s="114"/>
      <c r="P192" s="114"/>
      <c r="Q192" s="158"/>
      <c r="R192" s="379"/>
    </row>
    <row r="193" spans="1:18" s="104" customFormat="1" ht="102.6" customHeight="1" thickBot="1">
      <c r="A193" s="667"/>
      <c r="B193" s="704"/>
      <c r="C193" s="670"/>
      <c r="D193" s="144"/>
      <c r="E193" s="647"/>
      <c r="F193" s="159"/>
      <c r="G193" s="473"/>
      <c r="H193" s="627"/>
      <c r="I193" s="627"/>
      <c r="J193" s="627"/>
      <c r="K193" s="627"/>
      <c r="L193" s="627"/>
      <c r="M193" s="627"/>
      <c r="N193" s="627"/>
      <c r="O193" s="627"/>
      <c r="P193" s="627"/>
      <c r="Q193" s="627"/>
      <c r="R193" s="159"/>
    </row>
    <row r="194" spans="1:18" s="104" customFormat="1" ht="33" customHeight="1">
      <c r="A194" s="665">
        <v>32</v>
      </c>
      <c r="B194" s="702" t="s">
        <v>601</v>
      </c>
      <c r="C194" s="668" t="s">
        <v>115</v>
      </c>
      <c r="D194" s="561" t="s">
        <v>454</v>
      </c>
      <c r="E194" s="645" t="s">
        <v>17</v>
      </c>
      <c r="F194" s="102" t="s">
        <v>111</v>
      </c>
      <c r="G194" s="456">
        <f>R194*J5</f>
        <v>0</v>
      </c>
      <c r="H194" s="109"/>
      <c r="I194" s="109"/>
      <c r="J194" s="103">
        <v>0</v>
      </c>
      <c r="K194" s="103"/>
      <c r="L194" s="103"/>
      <c r="M194" s="103"/>
      <c r="N194" s="103"/>
      <c r="O194" s="103"/>
      <c r="P194" s="103"/>
      <c r="Q194" s="156"/>
      <c r="R194" s="376">
        <v>0.15</v>
      </c>
    </row>
    <row r="195" spans="1:18" s="104" customFormat="1" ht="33" customHeight="1">
      <c r="A195" s="666"/>
      <c r="B195" s="703"/>
      <c r="C195" s="669"/>
      <c r="D195" s="105"/>
      <c r="E195" s="646"/>
      <c r="F195" s="557" t="s">
        <v>112</v>
      </c>
      <c r="G195" s="468"/>
      <c r="H195" s="112"/>
      <c r="I195" s="112"/>
      <c r="J195" s="106"/>
      <c r="K195" s="106"/>
      <c r="L195" s="106"/>
      <c r="M195" s="106"/>
      <c r="N195" s="106"/>
      <c r="O195" s="106"/>
      <c r="P195" s="106"/>
      <c r="Q195" s="157"/>
      <c r="R195" s="377"/>
    </row>
    <row r="196" spans="1:18" s="104" customFormat="1" ht="33" customHeight="1" thickBot="1">
      <c r="A196" s="666"/>
      <c r="B196" s="703"/>
      <c r="C196" s="669"/>
      <c r="D196" s="562"/>
      <c r="E196" s="646"/>
      <c r="F196" s="107" t="s">
        <v>20</v>
      </c>
      <c r="G196" s="497"/>
      <c r="H196" s="126"/>
      <c r="I196" s="114"/>
      <c r="J196" s="114"/>
      <c r="K196" s="114"/>
      <c r="L196" s="114"/>
      <c r="M196" s="114"/>
      <c r="N196" s="114"/>
      <c r="O196" s="114"/>
      <c r="P196" s="114"/>
      <c r="Q196" s="158"/>
      <c r="R196" s="379"/>
    </row>
    <row r="197" spans="1:18" s="104" customFormat="1" ht="141.75" customHeight="1" thickBot="1">
      <c r="A197" s="667"/>
      <c r="B197" s="704"/>
      <c r="C197" s="670"/>
      <c r="D197" s="144"/>
      <c r="E197" s="647"/>
      <c r="F197" s="159"/>
      <c r="G197" s="473"/>
      <c r="H197" s="627"/>
      <c r="I197" s="627"/>
      <c r="J197" s="627"/>
      <c r="K197" s="627"/>
      <c r="L197" s="627"/>
      <c r="M197" s="627"/>
      <c r="N197" s="627"/>
      <c r="O197" s="627"/>
      <c r="P197" s="627"/>
      <c r="Q197" s="627"/>
      <c r="R197" s="159"/>
    </row>
    <row r="198" spans="1:18" s="104" customFormat="1" ht="33" customHeight="1">
      <c r="A198" s="665">
        <v>33</v>
      </c>
      <c r="B198" s="702" t="s">
        <v>664</v>
      </c>
      <c r="C198" s="668" t="s">
        <v>115</v>
      </c>
      <c r="D198" s="561" t="s">
        <v>98</v>
      </c>
      <c r="E198" s="645" t="s">
        <v>17</v>
      </c>
      <c r="F198" s="102" t="s">
        <v>111</v>
      </c>
      <c r="G198" s="456">
        <f>R198*J5</f>
        <v>0</v>
      </c>
      <c r="H198" s="109"/>
      <c r="I198" s="109"/>
      <c r="J198" s="103">
        <v>0</v>
      </c>
      <c r="K198" s="103"/>
      <c r="L198" s="103"/>
      <c r="M198" s="103"/>
      <c r="N198" s="103"/>
      <c r="O198" s="103"/>
      <c r="P198" s="103"/>
      <c r="Q198" s="156"/>
      <c r="R198" s="376">
        <v>0.15</v>
      </c>
    </row>
    <row r="199" spans="1:18" s="104" customFormat="1" ht="33" customHeight="1">
      <c r="A199" s="666"/>
      <c r="B199" s="703"/>
      <c r="C199" s="669"/>
      <c r="D199" s="105"/>
      <c r="E199" s="646"/>
      <c r="F199" s="557" t="s">
        <v>112</v>
      </c>
      <c r="G199" s="468"/>
      <c r="H199" s="112"/>
      <c r="I199" s="112"/>
      <c r="J199" s="106"/>
      <c r="K199" s="106"/>
      <c r="L199" s="106"/>
      <c r="M199" s="106"/>
      <c r="N199" s="106"/>
      <c r="O199" s="106"/>
      <c r="P199" s="106"/>
      <c r="Q199" s="157"/>
      <c r="R199" s="377"/>
    </row>
    <row r="200" spans="1:18" s="104" customFormat="1" ht="33" customHeight="1" thickBot="1">
      <c r="A200" s="666"/>
      <c r="B200" s="703"/>
      <c r="C200" s="669"/>
      <c r="D200" s="562"/>
      <c r="E200" s="646"/>
      <c r="F200" s="107" t="s">
        <v>20</v>
      </c>
      <c r="G200" s="497"/>
      <c r="H200" s="126"/>
      <c r="I200" s="114"/>
      <c r="J200" s="114"/>
      <c r="K200" s="114"/>
      <c r="L200" s="114"/>
      <c r="M200" s="114"/>
      <c r="N200" s="114"/>
      <c r="O200" s="114"/>
      <c r="P200" s="114"/>
      <c r="Q200" s="158"/>
      <c r="R200" s="379"/>
    </row>
    <row r="201" spans="1:18" s="104" customFormat="1" ht="102.6" customHeight="1" thickBot="1">
      <c r="A201" s="667"/>
      <c r="B201" s="704"/>
      <c r="C201" s="670"/>
      <c r="D201" s="144"/>
      <c r="E201" s="647"/>
      <c r="F201" s="159"/>
      <c r="G201" s="473"/>
      <c r="H201" s="627"/>
      <c r="I201" s="627"/>
      <c r="J201" s="627"/>
      <c r="K201" s="627"/>
      <c r="L201" s="627"/>
      <c r="M201" s="627"/>
      <c r="N201" s="627"/>
      <c r="O201" s="627"/>
      <c r="P201" s="627"/>
      <c r="Q201" s="627"/>
      <c r="R201" s="159"/>
    </row>
    <row r="202" spans="1:18" s="104" customFormat="1" ht="33" customHeight="1">
      <c r="A202" s="665">
        <v>34</v>
      </c>
      <c r="B202" s="702" t="s">
        <v>663</v>
      </c>
      <c r="C202" s="668" t="s">
        <v>115</v>
      </c>
      <c r="D202" s="561" t="s">
        <v>407</v>
      </c>
      <c r="E202" s="645" t="s">
        <v>17</v>
      </c>
      <c r="F202" s="102" t="s">
        <v>111</v>
      </c>
      <c r="G202" s="456">
        <f>R202*J5</f>
        <v>0</v>
      </c>
      <c r="H202" s="109"/>
      <c r="I202" s="109"/>
      <c r="J202" s="103">
        <v>0</v>
      </c>
      <c r="K202" s="103"/>
      <c r="L202" s="103"/>
      <c r="M202" s="103"/>
      <c r="N202" s="103"/>
      <c r="O202" s="103"/>
      <c r="P202" s="103"/>
      <c r="Q202" s="156"/>
      <c r="R202" s="376">
        <v>0.3</v>
      </c>
    </row>
    <row r="203" spans="1:18" s="104" customFormat="1" ht="33" customHeight="1">
      <c r="A203" s="666"/>
      <c r="B203" s="703"/>
      <c r="C203" s="669"/>
      <c r="D203" s="105"/>
      <c r="E203" s="646"/>
      <c r="F203" s="557" t="s">
        <v>112</v>
      </c>
      <c r="G203" s="468"/>
      <c r="H203" s="112"/>
      <c r="I203" s="112"/>
      <c r="J203" s="106"/>
      <c r="K203" s="106"/>
      <c r="L203" s="106"/>
      <c r="M203" s="106"/>
      <c r="N203" s="106"/>
      <c r="O203" s="106"/>
      <c r="P203" s="106"/>
      <c r="Q203" s="157"/>
      <c r="R203" s="377"/>
    </row>
    <row r="204" spans="1:18" s="104" customFormat="1" ht="33" customHeight="1" thickBot="1">
      <c r="A204" s="666"/>
      <c r="B204" s="703"/>
      <c r="C204" s="669"/>
      <c r="D204" s="562"/>
      <c r="E204" s="646"/>
      <c r="F204" s="107" t="s">
        <v>20</v>
      </c>
      <c r="G204" s="497"/>
      <c r="H204" s="126"/>
      <c r="I204" s="114"/>
      <c r="J204" s="114"/>
      <c r="K204" s="114"/>
      <c r="L204" s="114"/>
      <c r="M204" s="114"/>
      <c r="N204" s="114"/>
      <c r="O204" s="114"/>
      <c r="P204" s="114"/>
      <c r="Q204" s="158"/>
      <c r="R204" s="379"/>
    </row>
    <row r="205" spans="1:18" s="104" customFormat="1" ht="102.6" customHeight="1" thickBot="1">
      <c r="A205" s="667"/>
      <c r="B205" s="704"/>
      <c r="C205" s="670"/>
      <c r="D205" s="144"/>
      <c r="E205" s="647"/>
      <c r="F205" s="159"/>
      <c r="G205" s="473"/>
      <c r="H205" s="627"/>
      <c r="I205" s="627"/>
      <c r="J205" s="627"/>
      <c r="K205" s="627"/>
      <c r="L205" s="627"/>
      <c r="M205" s="627"/>
      <c r="N205" s="627"/>
      <c r="O205" s="627"/>
      <c r="P205" s="627"/>
      <c r="Q205" s="627"/>
      <c r="R205" s="159"/>
    </row>
    <row r="206" spans="1:18" s="104" customFormat="1" ht="33" customHeight="1">
      <c r="A206" s="665">
        <v>35</v>
      </c>
      <c r="B206" s="709" t="s">
        <v>602</v>
      </c>
      <c r="C206" s="668" t="s">
        <v>116</v>
      </c>
      <c r="D206" s="561" t="s">
        <v>117</v>
      </c>
      <c r="E206" s="645" t="s">
        <v>17</v>
      </c>
      <c r="F206" s="102" t="s">
        <v>111</v>
      </c>
      <c r="G206" s="458">
        <f>R206*J5</f>
        <v>0</v>
      </c>
      <c r="H206" s="109">
        <v>0</v>
      </c>
      <c r="I206" s="103"/>
      <c r="J206" s="103"/>
      <c r="K206" s="103"/>
      <c r="L206" s="103"/>
      <c r="M206" s="103"/>
      <c r="N206" s="103"/>
      <c r="O206" s="103"/>
      <c r="P206" s="103"/>
      <c r="Q206" s="156"/>
      <c r="R206" s="376">
        <v>0.62</v>
      </c>
    </row>
    <row r="207" spans="1:18" s="104" customFormat="1" ht="33" customHeight="1">
      <c r="A207" s="666"/>
      <c r="B207" s="710"/>
      <c r="C207" s="669"/>
      <c r="D207" s="117"/>
      <c r="E207" s="646"/>
      <c r="F207" s="557" t="s">
        <v>112</v>
      </c>
      <c r="G207" s="468"/>
      <c r="H207" s="129"/>
      <c r="I207" s="113"/>
      <c r="J207" s="113"/>
      <c r="K207" s="113"/>
      <c r="L207" s="113"/>
      <c r="M207" s="113"/>
      <c r="N207" s="113"/>
      <c r="O207" s="113"/>
      <c r="P207" s="113"/>
      <c r="Q207" s="151"/>
      <c r="R207" s="381"/>
    </row>
    <row r="208" spans="1:18" s="104" customFormat="1" ht="33" customHeight="1" thickBot="1">
      <c r="A208" s="666"/>
      <c r="B208" s="710"/>
      <c r="C208" s="669"/>
      <c r="D208" s="562"/>
      <c r="E208" s="646"/>
      <c r="F208" s="107" t="s">
        <v>20</v>
      </c>
      <c r="G208" s="463"/>
      <c r="H208" s="126"/>
      <c r="I208" s="114"/>
      <c r="J208" s="114"/>
      <c r="K208" s="114"/>
      <c r="L208" s="114"/>
      <c r="M208" s="114"/>
      <c r="N208" s="114"/>
      <c r="O208" s="114"/>
      <c r="P208" s="114"/>
      <c r="Q208" s="158"/>
      <c r="R208" s="379"/>
    </row>
    <row r="209" spans="1:18" s="104" customFormat="1" ht="33" customHeight="1" thickBot="1">
      <c r="A209" s="667"/>
      <c r="B209" s="711"/>
      <c r="C209" s="670"/>
      <c r="D209" s="144"/>
      <c r="E209" s="647"/>
      <c r="F209" s="160"/>
      <c r="G209" s="474"/>
      <c r="H209" s="627"/>
      <c r="I209" s="627"/>
      <c r="J209" s="627"/>
      <c r="K209" s="627"/>
      <c r="L209" s="627"/>
      <c r="M209" s="627"/>
      <c r="N209" s="627"/>
      <c r="O209" s="627"/>
      <c r="P209" s="627"/>
      <c r="Q209" s="627"/>
      <c r="R209" s="160"/>
    </row>
    <row r="210" spans="1:18" s="104" customFormat="1" ht="33" customHeight="1">
      <c r="A210" s="665">
        <v>36</v>
      </c>
      <c r="B210" s="709" t="s">
        <v>603</v>
      </c>
      <c r="C210" s="668" t="s">
        <v>116</v>
      </c>
      <c r="D210" s="161" t="s">
        <v>408</v>
      </c>
      <c r="E210" s="645" t="s">
        <v>17</v>
      </c>
      <c r="F210" s="102" t="s">
        <v>111</v>
      </c>
      <c r="G210" s="458">
        <f>R210*J5</f>
        <v>0</v>
      </c>
      <c r="H210" s="109">
        <v>0</v>
      </c>
      <c r="I210" s="103"/>
      <c r="J210" s="103"/>
      <c r="K210" s="103"/>
      <c r="L210" s="103"/>
      <c r="M210" s="103"/>
      <c r="N210" s="103"/>
      <c r="O210" s="103"/>
      <c r="P210" s="103"/>
      <c r="Q210" s="156"/>
      <c r="R210" s="376">
        <v>0.3</v>
      </c>
    </row>
    <row r="211" spans="1:18" s="104" customFormat="1" ht="33" customHeight="1">
      <c r="A211" s="666"/>
      <c r="B211" s="710"/>
      <c r="C211" s="669"/>
      <c r="D211" s="162"/>
      <c r="E211" s="646"/>
      <c r="F211" s="557" t="s">
        <v>112</v>
      </c>
      <c r="G211" s="468"/>
      <c r="H211" s="129"/>
      <c r="I211" s="113"/>
      <c r="J211" s="113"/>
      <c r="K211" s="113"/>
      <c r="L211" s="113"/>
      <c r="M211" s="113"/>
      <c r="N211" s="113"/>
      <c r="O211" s="113"/>
      <c r="P211" s="113"/>
      <c r="Q211" s="151"/>
      <c r="R211" s="381"/>
    </row>
    <row r="212" spans="1:18" s="104" customFormat="1" ht="33" customHeight="1" thickBot="1">
      <c r="A212" s="666"/>
      <c r="B212" s="710"/>
      <c r="C212" s="669"/>
      <c r="D212" s="554"/>
      <c r="E212" s="646"/>
      <c r="F212" s="107" t="s">
        <v>20</v>
      </c>
      <c r="G212" s="463"/>
      <c r="H212" s="126"/>
      <c r="I212" s="114"/>
      <c r="J212" s="114"/>
      <c r="K212" s="114"/>
      <c r="L212" s="114"/>
      <c r="M212" s="114"/>
      <c r="N212" s="114"/>
      <c r="O212" s="114"/>
      <c r="P212" s="114"/>
      <c r="Q212" s="158"/>
      <c r="R212" s="379"/>
    </row>
    <row r="213" spans="1:18" s="104" customFormat="1" ht="155.44999999999999" customHeight="1" thickBot="1">
      <c r="A213" s="667"/>
      <c r="B213" s="711"/>
      <c r="C213" s="670"/>
      <c r="D213" s="163"/>
      <c r="E213" s="647"/>
      <c r="F213" s="132"/>
      <c r="G213" s="470"/>
      <c r="H213" s="635"/>
      <c r="I213" s="635"/>
      <c r="J213" s="635"/>
      <c r="K213" s="635"/>
      <c r="L213" s="635"/>
      <c r="M213" s="635"/>
      <c r="N213" s="635"/>
      <c r="O213" s="635"/>
      <c r="P213" s="635"/>
      <c r="Q213" s="635"/>
      <c r="R213" s="558"/>
    </row>
    <row r="214" spans="1:18" s="104" customFormat="1" ht="33" customHeight="1">
      <c r="A214" s="666">
        <v>37</v>
      </c>
      <c r="B214" s="709" t="s">
        <v>604</v>
      </c>
      <c r="C214" s="669" t="s">
        <v>116</v>
      </c>
      <c r="D214" s="161" t="s">
        <v>118</v>
      </c>
      <c r="E214" s="645" t="s">
        <v>17</v>
      </c>
      <c r="F214" s="102" t="s">
        <v>111</v>
      </c>
      <c r="G214" s="458">
        <f>R214*J5</f>
        <v>0</v>
      </c>
      <c r="H214" s="109">
        <v>0</v>
      </c>
      <c r="I214" s="103"/>
      <c r="J214" s="103"/>
      <c r="K214" s="103"/>
      <c r="L214" s="103"/>
      <c r="M214" s="103"/>
      <c r="N214" s="103"/>
      <c r="O214" s="103"/>
      <c r="P214" s="103"/>
      <c r="Q214" s="156"/>
      <c r="R214" s="376">
        <v>0.27</v>
      </c>
    </row>
    <row r="215" spans="1:18" s="104" customFormat="1" ht="33" customHeight="1">
      <c r="A215" s="666"/>
      <c r="B215" s="710"/>
      <c r="C215" s="669"/>
      <c r="D215" s="162"/>
      <c r="E215" s="646"/>
      <c r="F215" s="557" t="s">
        <v>112</v>
      </c>
      <c r="G215" s="468"/>
      <c r="H215" s="129"/>
      <c r="I215" s="113"/>
      <c r="J215" s="113"/>
      <c r="K215" s="113"/>
      <c r="L215" s="113"/>
      <c r="M215" s="113"/>
      <c r="N215" s="113"/>
      <c r="O215" s="113"/>
      <c r="P215" s="113"/>
      <c r="Q215" s="151"/>
      <c r="R215" s="381"/>
    </row>
    <row r="216" spans="1:18" s="104" customFormat="1" ht="33" customHeight="1" thickBot="1">
      <c r="A216" s="666"/>
      <c r="B216" s="710"/>
      <c r="C216" s="669"/>
      <c r="D216" s="554"/>
      <c r="E216" s="646"/>
      <c r="F216" s="107" t="s">
        <v>20</v>
      </c>
      <c r="G216" s="463"/>
      <c r="H216" s="126"/>
      <c r="I216" s="114"/>
      <c r="J216" s="114"/>
      <c r="K216" s="114"/>
      <c r="L216" s="114"/>
      <c r="M216" s="114"/>
      <c r="N216" s="114"/>
      <c r="O216" s="114"/>
      <c r="P216" s="114"/>
      <c r="Q216" s="158"/>
      <c r="R216" s="379"/>
    </row>
    <row r="217" spans="1:18" s="104" customFormat="1" ht="100.9" customHeight="1" thickBot="1">
      <c r="A217" s="667"/>
      <c r="B217" s="711"/>
      <c r="C217" s="670"/>
      <c r="D217" s="163"/>
      <c r="E217" s="647"/>
      <c r="F217" s="132"/>
      <c r="G217" s="470"/>
      <c r="H217" s="635"/>
      <c r="I217" s="635"/>
      <c r="J217" s="635"/>
      <c r="K217" s="635"/>
      <c r="L217" s="635"/>
      <c r="M217" s="635"/>
      <c r="N217" s="635"/>
      <c r="O217" s="635"/>
      <c r="P217" s="635"/>
      <c r="Q217" s="635"/>
      <c r="R217" s="558"/>
    </row>
    <row r="218" spans="1:18" s="104" customFormat="1" ht="33" customHeight="1">
      <c r="A218" s="665">
        <v>38</v>
      </c>
      <c r="B218" s="709" t="s">
        <v>119</v>
      </c>
      <c r="C218" s="668" t="s">
        <v>116</v>
      </c>
      <c r="D218" s="161" t="s">
        <v>120</v>
      </c>
      <c r="E218" s="645" t="s">
        <v>17</v>
      </c>
      <c r="F218" s="102" t="s">
        <v>111</v>
      </c>
      <c r="G218" s="458">
        <f>R218*J5</f>
        <v>0</v>
      </c>
      <c r="H218" s="109">
        <v>0</v>
      </c>
      <c r="I218" s="103"/>
      <c r="J218" s="103"/>
      <c r="K218" s="103"/>
      <c r="L218" s="103"/>
      <c r="M218" s="103"/>
      <c r="N218" s="103"/>
      <c r="O218" s="103"/>
      <c r="P218" s="103"/>
      <c r="Q218" s="156"/>
      <c r="R218" s="376">
        <v>0.05</v>
      </c>
    </row>
    <row r="219" spans="1:18" s="104" customFormat="1" ht="33" customHeight="1">
      <c r="A219" s="666"/>
      <c r="B219" s="710"/>
      <c r="C219" s="669"/>
      <c r="D219" s="162"/>
      <c r="E219" s="646"/>
      <c r="F219" s="557" t="s">
        <v>112</v>
      </c>
      <c r="G219" s="468"/>
      <c r="H219" s="129"/>
      <c r="I219" s="113"/>
      <c r="J219" s="113"/>
      <c r="K219" s="113"/>
      <c r="L219" s="113"/>
      <c r="M219" s="113"/>
      <c r="N219" s="113"/>
      <c r="O219" s="113"/>
      <c r="P219" s="113"/>
      <c r="Q219" s="151"/>
      <c r="R219" s="381"/>
    </row>
    <row r="220" spans="1:18" s="104" customFormat="1" ht="33" customHeight="1" thickBot="1">
      <c r="A220" s="666"/>
      <c r="B220" s="710"/>
      <c r="C220" s="669"/>
      <c r="D220" s="554"/>
      <c r="E220" s="646"/>
      <c r="F220" s="107" t="s">
        <v>20</v>
      </c>
      <c r="G220" s="463"/>
      <c r="H220" s="126"/>
      <c r="I220" s="114"/>
      <c r="J220" s="114"/>
      <c r="K220" s="114"/>
      <c r="L220" s="114"/>
      <c r="M220" s="114"/>
      <c r="N220" s="114"/>
      <c r="O220" s="114"/>
      <c r="P220" s="114"/>
      <c r="Q220" s="158"/>
      <c r="R220" s="379"/>
    </row>
    <row r="221" spans="1:18" s="104" customFormat="1" ht="33" customHeight="1" thickBot="1">
      <c r="A221" s="667"/>
      <c r="B221" s="711"/>
      <c r="C221" s="670"/>
      <c r="D221" s="163"/>
      <c r="E221" s="647"/>
      <c r="F221" s="132"/>
      <c r="G221" s="470"/>
      <c r="H221" s="635"/>
      <c r="I221" s="635"/>
      <c r="J221" s="635"/>
      <c r="K221" s="635"/>
      <c r="L221" s="635"/>
      <c r="M221" s="635"/>
      <c r="N221" s="635"/>
      <c r="O221" s="635"/>
      <c r="P221" s="635"/>
      <c r="Q221" s="635"/>
      <c r="R221" s="558"/>
    </row>
    <row r="222" spans="1:18" s="104" customFormat="1" ht="33" customHeight="1">
      <c r="A222" s="665">
        <v>39</v>
      </c>
      <c r="B222" s="709" t="s">
        <v>665</v>
      </c>
      <c r="C222" s="668" t="s">
        <v>110</v>
      </c>
      <c r="D222" s="161" t="s">
        <v>184</v>
      </c>
      <c r="E222" s="645" t="s">
        <v>17</v>
      </c>
      <c r="F222" s="102" t="s">
        <v>111</v>
      </c>
      <c r="G222" s="456">
        <f>R222*J5</f>
        <v>0</v>
      </c>
      <c r="H222" s="109"/>
      <c r="I222" s="103"/>
      <c r="J222" s="103">
        <v>0</v>
      </c>
      <c r="K222" s="103"/>
      <c r="L222" s="103"/>
      <c r="M222" s="103"/>
      <c r="N222" s="103"/>
      <c r="O222" s="103"/>
      <c r="P222" s="103"/>
      <c r="Q222" s="156"/>
      <c r="R222" s="376">
        <v>0.2</v>
      </c>
    </row>
    <row r="223" spans="1:18" s="104" customFormat="1" ht="33" customHeight="1">
      <c r="A223" s="666"/>
      <c r="B223" s="710"/>
      <c r="C223" s="669"/>
      <c r="D223" s="162"/>
      <c r="E223" s="646"/>
      <c r="F223" s="557" t="s">
        <v>112</v>
      </c>
      <c r="G223" s="468"/>
      <c r="H223" s="129"/>
      <c r="I223" s="113"/>
      <c r="J223" s="113"/>
      <c r="K223" s="113"/>
      <c r="L223" s="113"/>
      <c r="M223" s="113"/>
      <c r="N223" s="113"/>
      <c r="O223" s="113"/>
      <c r="P223" s="113"/>
      <c r="Q223" s="151"/>
      <c r="R223" s="381"/>
    </row>
    <row r="224" spans="1:18" s="104" customFormat="1" ht="33" customHeight="1" thickBot="1">
      <c r="A224" s="666"/>
      <c r="B224" s="710"/>
      <c r="C224" s="669"/>
      <c r="D224" s="554"/>
      <c r="E224" s="646"/>
      <c r="F224" s="107" t="s">
        <v>20</v>
      </c>
      <c r="G224" s="497"/>
      <c r="H224" s="126"/>
      <c r="I224" s="114"/>
      <c r="J224" s="114"/>
      <c r="K224" s="114"/>
      <c r="L224" s="114"/>
      <c r="M224" s="114"/>
      <c r="N224" s="114"/>
      <c r="O224" s="114"/>
      <c r="P224" s="114"/>
      <c r="Q224" s="158"/>
      <c r="R224" s="379"/>
    </row>
    <row r="225" spans="1:18" s="104" customFormat="1" ht="33" customHeight="1" thickBot="1">
      <c r="A225" s="667"/>
      <c r="B225" s="711"/>
      <c r="C225" s="670"/>
      <c r="D225" s="163"/>
      <c r="E225" s="647"/>
      <c r="F225" s="132"/>
      <c r="G225" s="470"/>
      <c r="H225" s="635"/>
      <c r="I225" s="635"/>
      <c r="J225" s="635"/>
      <c r="K225" s="635"/>
      <c r="L225" s="635"/>
      <c r="M225" s="635"/>
      <c r="N225" s="635"/>
      <c r="O225" s="635"/>
      <c r="P225" s="635"/>
      <c r="Q225" s="635"/>
      <c r="R225" s="558"/>
    </row>
    <row r="226" spans="1:18" s="104" customFormat="1" ht="33" customHeight="1">
      <c r="A226" s="665">
        <v>40</v>
      </c>
      <c r="B226" s="709" t="s">
        <v>605</v>
      </c>
      <c r="C226" s="668" t="s">
        <v>110</v>
      </c>
      <c r="D226" s="161" t="s">
        <v>121</v>
      </c>
      <c r="E226" s="645" t="s">
        <v>17</v>
      </c>
      <c r="F226" s="102" t="s">
        <v>111</v>
      </c>
      <c r="G226" s="456">
        <f>R226*J5</f>
        <v>0</v>
      </c>
      <c r="H226" s="109"/>
      <c r="I226" s="103"/>
      <c r="J226" s="103">
        <v>0</v>
      </c>
      <c r="K226" s="103"/>
      <c r="L226" s="103"/>
      <c r="M226" s="103"/>
      <c r="N226" s="103"/>
      <c r="O226" s="103"/>
      <c r="P226" s="103"/>
      <c r="Q226" s="156"/>
      <c r="R226" s="376">
        <v>0.1</v>
      </c>
    </row>
    <row r="227" spans="1:18" s="104" customFormat="1" ht="33" customHeight="1">
      <c r="A227" s="666"/>
      <c r="B227" s="710"/>
      <c r="C227" s="669"/>
      <c r="D227" s="162"/>
      <c r="E227" s="646"/>
      <c r="F227" s="557" t="s">
        <v>112</v>
      </c>
      <c r="G227" s="468"/>
      <c r="H227" s="129"/>
      <c r="I227" s="113"/>
      <c r="J227" s="113"/>
      <c r="K227" s="113"/>
      <c r="L227" s="113"/>
      <c r="M227" s="113"/>
      <c r="N227" s="113"/>
      <c r="O227" s="113"/>
      <c r="P227" s="113"/>
      <c r="Q227" s="151"/>
      <c r="R227" s="381"/>
    </row>
    <row r="228" spans="1:18" s="104" customFormat="1" ht="33" customHeight="1" thickBot="1">
      <c r="A228" s="666"/>
      <c r="B228" s="710"/>
      <c r="C228" s="669"/>
      <c r="D228" s="554"/>
      <c r="E228" s="646"/>
      <c r="F228" s="107" t="s">
        <v>20</v>
      </c>
      <c r="G228" s="497"/>
      <c r="H228" s="126"/>
      <c r="I228" s="114"/>
      <c r="J228" s="114"/>
      <c r="K228" s="114"/>
      <c r="L228" s="114"/>
      <c r="M228" s="114"/>
      <c r="N228" s="114"/>
      <c r="O228" s="114"/>
      <c r="P228" s="114"/>
      <c r="Q228" s="158"/>
      <c r="R228" s="379"/>
    </row>
    <row r="229" spans="1:18" s="104" customFormat="1" ht="45" customHeight="1" thickBot="1">
      <c r="A229" s="667"/>
      <c r="B229" s="711"/>
      <c r="C229" s="670"/>
      <c r="D229" s="163"/>
      <c r="E229" s="647"/>
      <c r="F229" s="132"/>
      <c r="G229" s="470"/>
      <c r="H229" s="635"/>
      <c r="I229" s="635"/>
      <c r="J229" s="635"/>
      <c r="K229" s="635"/>
      <c r="L229" s="635"/>
      <c r="M229" s="635"/>
      <c r="N229" s="635"/>
      <c r="O229" s="635"/>
      <c r="P229" s="635"/>
      <c r="Q229" s="635"/>
      <c r="R229" s="558"/>
    </row>
    <row r="230" spans="1:18" s="104" customFormat="1" ht="33" customHeight="1">
      <c r="A230" s="665">
        <v>41</v>
      </c>
      <c r="B230" s="709" t="s">
        <v>606</v>
      </c>
      <c r="C230" s="668" t="s">
        <v>110</v>
      </c>
      <c r="D230" s="161" t="s">
        <v>118</v>
      </c>
      <c r="E230" s="645" t="s">
        <v>17</v>
      </c>
      <c r="F230" s="102" t="s">
        <v>111</v>
      </c>
      <c r="G230" s="456">
        <f>R230*J5</f>
        <v>0</v>
      </c>
      <c r="H230" s="109"/>
      <c r="I230" s="103"/>
      <c r="J230" s="103">
        <v>0</v>
      </c>
      <c r="K230" s="103"/>
      <c r="L230" s="103"/>
      <c r="M230" s="103"/>
      <c r="N230" s="103"/>
      <c r="O230" s="103"/>
      <c r="P230" s="103"/>
      <c r="Q230" s="156"/>
      <c r="R230" s="376">
        <v>0.15</v>
      </c>
    </row>
    <row r="231" spans="1:18" s="104" customFormat="1" ht="33" customHeight="1">
      <c r="A231" s="666"/>
      <c r="B231" s="710"/>
      <c r="C231" s="669"/>
      <c r="D231" s="162"/>
      <c r="E231" s="646"/>
      <c r="F231" s="557" t="s">
        <v>112</v>
      </c>
      <c r="G231" s="468"/>
      <c r="H231" s="129"/>
      <c r="I231" s="113"/>
      <c r="J231" s="113"/>
      <c r="K231" s="113"/>
      <c r="L231" s="113"/>
      <c r="M231" s="113"/>
      <c r="N231" s="113"/>
      <c r="O231" s="113"/>
      <c r="P231" s="113"/>
      <c r="Q231" s="151"/>
      <c r="R231" s="381"/>
    </row>
    <row r="232" spans="1:18" s="104" customFormat="1" ht="33" customHeight="1" thickBot="1">
      <c r="A232" s="666"/>
      <c r="B232" s="710"/>
      <c r="C232" s="669"/>
      <c r="D232" s="554"/>
      <c r="E232" s="646"/>
      <c r="F232" s="107" t="s">
        <v>20</v>
      </c>
      <c r="G232" s="497"/>
      <c r="H232" s="126"/>
      <c r="I232" s="114"/>
      <c r="J232" s="114"/>
      <c r="K232" s="114"/>
      <c r="L232" s="114"/>
      <c r="M232" s="114"/>
      <c r="N232" s="114"/>
      <c r="O232" s="114"/>
      <c r="P232" s="114"/>
      <c r="Q232" s="158"/>
      <c r="R232" s="379"/>
    </row>
    <row r="233" spans="1:18" s="104" customFormat="1" ht="33" customHeight="1" thickBot="1">
      <c r="A233" s="667"/>
      <c r="B233" s="711"/>
      <c r="C233" s="670"/>
      <c r="D233" s="163"/>
      <c r="E233" s="647"/>
      <c r="F233" s="132"/>
      <c r="G233" s="470"/>
      <c r="H233" s="635"/>
      <c r="I233" s="635"/>
      <c r="J233" s="635"/>
      <c r="K233" s="635"/>
      <c r="L233" s="635"/>
      <c r="M233" s="635"/>
      <c r="N233" s="635"/>
      <c r="O233" s="635"/>
      <c r="P233" s="635"/>
      <c r="Q233" s="635"/>
      <c r="R233" s="558"/>
    </row>
    <row r="234" spans="1:18" s="104" customFormat="1" ht="33" customHeight="1">
      <c r="A234" s="665">
        <v>42</v>
      </c>
      <c r="B234" s="709" t="s">
        <v>663</v>
      </c>
      <c r="C234" s="668" t="s">
        <v>110</v>
      </c>
      <c r="D234" s="161" t="s">
        <v>417</v>
      </c>
      <c r="E234" s="645" t="s">
        <v>17</v>
      </c>
      <c r="F234" s="102" t="s">
        <v>111</v>
      </c>
      <c r="G234" s="456">
        <f>R234*J5</f>
        <v>0</v>
      </c>
      <c r="H234" s="109"/>
      <c r="I234" s="103"/>
      <c r="J234" s="103">
        <v>0</v>
      </c>
      <c r="K234" s="103"/>
      <c r="L234" s="103"/>
      <c r="M234" s="103"/>
      <c r="N234" s="103"/>
      <c r="O234" s="103"/>
      <c r="P234" s="103"/>
      <c r="Q234" s="156"/>
      <c r="R234" s="376">
        <v>0.6</v>
      </c>
    </row>
    <row r="235" spans="1:18" s="104" customFormat="1" ht="33" customHeight="1">
      <c r="A235" s="666"/>
      <c r="B235" s="710"/>
      <c r="C235" s="669"/>
      <c r="D235" s="162"/>
      <c r="E235" s="646"/>
      <c r="F235" s="557" t="s">
        <v>112</v>
      </c>
      <c r="G235" s="468"/>
      <c r="H235" s="129"/>
      <c r="I235" s="113"/>
      <c r="J235" s="113"/>
      <c r="K235" s="113"/>
      <c r="L235" s="113"/>
      <c r="M235" s="113"/>
      <c r="N235" s="113"/>
      <c r="O235" s="113"/>
      <c r="P235" s="113"/>
      <c r="Q235" s="151"/>
      <c r="R235" s="381"/>
    </row>
    <row r="236" spans="1:18" s="104" customFormat="1" ht="33" customHeight="1" thickBot="1">
      <c r="A236" s="666"/>
      <c r="B236" s="710"/>
      <c r="C236" s="669"/>
      <c r="D236" s="554"/>
      <c r="E236" s="646"/>
      <c r="F236" s="107" t="s">
        <v>20</v>
      </c>
      <c r="G236" s="497"/>
      <c r="H236" s="126"/>
      <c r="I236" s="114"/>
      <c r="J236" s="114"/>
      <c r="K236" s="114"/>
      <c r="L236" s="114"/>
      <c r="M236" s="114"/>
      <c r="N236" s="114"/>
      <c r="O236" s="114"/>
      <c r="P236" s="114"/>
      <c r="Q236" s="158"/>
      <c r="R236" s="379"/>
    </row>
    <row r="237" spans="1:18" s="104" customFormat="1" ht="33" customHeight="1" thickBot="1">
      <c r="A237" s="667"/>
      <c r="B237" s="711"/>
      <c r="C237" s="670"/>
      <c r="D237" s="163"/>
      <c r="E237" s="647"/>
      <c r="F237" s="132"/>
      <c r="G237" s="470"/>
      <c r="H237" s="635"/>
      <c r="I237" s="635"/>
      <c r="J237" s="635"/>
      <c r="K237" s="635"/>
      <c r="L237" s="635"/>
      <c r="M237" s="635"/>
      <c r="N237" s="635"/>
      <c r="O237" s="635"/>
      <c r="P237" s="635"/>
      <c r="Q237" s="635"/>
      <c r="R237" s="558"/>
    </row>
    <row r="238" spans="1:18" s="104" customFormat="1" ht="33" customHeight="1">
      <c r="A238" s="665">
        <v>43</v>
      </c>
      <c r="B238" s="709" t="s">
        <v>665</v>
      </c>
      <c r="C238" s="668" t="s">
        <v>110</v>
      </c>
      <c r="D238" s="161" t="s">
        <v>120</v>
      </c>
      <c r="E238" s="645" t="s">
        <v>17</v>
      </c>
      <c r="F238" s="102" t="s">
        <v>111</v>
      </c>
      <c r="G238" s="456">
        <f>R238*J5</f>
        <v>0</v>
      </c>
      <c r="H238" s="109"/>
      <c r="I238" s="103"/>
      <c r="J238" s="103">
        <v>0</v>
      </c>
      <c r="K238" s="103"/>
      <c r="L238" s="103"/>
      <c r="M238" s="103"/>
      <c r="N238" s="103"/>
      <c r="O238" s="103"/>
      <c r="P238" s="103"/>
      <c r="Q238" s="156"/>
      <c r="R238" s="376">
        <v>0.21</v>
      </c>
    </row>
    <row r="239" spans="1:18" s="104" customFormat="1" ht="33" customHeight="1">
      <c r="A239" s="666"/>
      <c r="B239" s="710"/>
      <c r="C239" s="669"/>
      <c r="D239" s="162"/>
      <c r="E239" s="646"/>
      <c r="F239" s="557" t="s">
        <v>112</v>
      </c>
      <c r="G239" s="468"/>
      <c r="H239" s="129"/>
      <c r="I239" s="113"/>
      <c r="J239" s="113"/>
      <c r="K239" s="113"/>
      <c r="L239" s="113"/>
      <c r="M239" s="113"/>
      <c r="N239" s="113"/>
      <c r="O239" s="113"/>
      <c r="P239" s="113"/>
      <c r="Q239" s="151"/>
      <c r="R239" s="381"/>
    </row>
    <row r="240" spans="1:18" s="104" customFormat="1" ht="33" customHeight="1" thickBot="1">
      <c r="A240" s="666"/>
      <c r="B240" s="710"/>
      <c r="C240" s="669"/>
      <c r="D240" s="554"/>
      <c r="E240" s="646"/>
      <c r="F240" s="107" t="s">
        <v>20</v>
      </c>
      <c r="G240" s="497"/>
      <c r="H240" s="126"/>
      <c r="I240" s="114"/>
      <c r="J240" s="114"/>
      <c r="K240" s="114"/>
      <c r="L240" s="114"/>
      <c r="M240" s="114"/>
      <c r="N240" s="114"/>
      <c r="O240" s="114"/>
      <c r="P240" s="114"/>
      <c r="Q240" s="158"/>
      <c r="R240" s="379"/>
    </row>
    <row r="241" spans="1:18" s="104" customFormat="1" ht="33" customHeight="1" thickBot="1">
      <c r="A241" s="667"/>
      <c r="B241" s="711"/>
      <c r="C241" s="670"/>
      <c r="D241" s="163"/>
      <c r="E241" s="647"/>
      <c r="F241" s="132"/>
      <c r="G241" s="470"/>
      <c r="H241" s="635"/>
      <c r="I241" s="635"/>
      <c r="J241" s="635"/>
      <c r="K241" s="635"/>
      <c r="L241" s="635"/>
      <c r="M241" s="635"/>
      <c r="N241" s="635"/>
      <c r="O241" s="635"/>
      <c r="P241" s="635"/>
      <c r="Q241" s="635"/>
      <c r="R241" s="558"/>
    </row>
    <row r="242" spans="1:18" ht="35.1" hidden="1" customHeight="1" thickBot="1">
      <c r="A242" s="722" t="s">
        <v>14</v>
      </c>
      <c r="B242" s="723"/>
      <c r="C242" s="723"/>
      <c r="D242" s="723"/>
      <c r="E242" s="723"/>
      <c r="F242" s="723"/>
      <c r="G242" s="723"/>
      <c r="H242" s="723"/>
      <c r="I242" s="723"/>
      <c r="J242" s="723"/>
      <c r="K242" s="723"/>
      <c r="L242" s="723"/>
      <c r="M242" s="723"/>
      <c r="N242" s="723"/>
      <c r="O242" s="723"/>
      <c r="P242" s="723"/>
      <c r="Q242" s="723"/>
      <c r="R242" s="389"/>
    </row>
    <row r="243" spans="1:18" s="14" customFormat="1" ht="35.1" hidden="1" customHeight="1" thickBot="1">
      <c r="A243" s="640" t="s">
        <v>122</v>
      </c>
      <c r="B243" s="641"/>
      <c r="C243" s="641"/>
      <c r="D243" s="641"/>
      <c r="E243" s="724"/>
      <c r="F243" s="205">
        <f>SUM(H243:Q243)</f>
        <v>0</v>
      </c>
      <c r="G243" s="413">
        <f>G19+G24+G30+G34+G41+G49+G55+G64+G68+G74+G80+G88+G92+G100+G108+G113+G118+G125+G132+G136+G143+G155+G160+G166+G170+G174+G178+G182+G186+G194+G206+G210+G214+G218+G226+G149+G198+G202+G230+G234+G238+G222+G190</f>
        <v>0</v>
      </c>
      <c r="H243" s="205">
        <f>H19+H24+H30+H34+H41+H49+H55+H64+H68+H74+H80+H88+H92+H100+H108+H113+H118+H125+H132+H136+H143+H155+H160+H166+H170+H174+H178+H182+H186+H194+H206+H210+H214+H218+H226+H149+H198+H202+H230+H234+H238+H222+H190</f>
        <v>0</v>
      </c>
      <c r="I243" s="205">
        <f t="shared" ref="I243:Q243" si="0">I19+I24+I30+I34+I41+I49+I55+I64+I68+I74+I80+I88+I92+I100+I108+I113+I118+I125+I132+I136+I143+I155+I160+I166+I170+I174+I178+I182+I186+I194+I206+I210+I214+I218+I226+I149+I198+I202+I230+I234+I238+I222+I190</f>
        <v>0</v>
      </c>
      <c r="J243" s="205">
        <f t="shared" si="0"/>
        <v>0</v>
      </c>
      <c r="K243" s="205">
        <f t="shared" si="0"/>
        <v>0</v>
      </c>
      <c r="L243" s="205">
        <f t="shared" si="0"/>
        <v>0</v>
      </c>
      <c r="M243" s="205">
        <f t="shared" si="0"/>
        <v>0</v>
      </c>
      <c r="N243" s="205">
        <f t="shared" si="0"/>
        <v>0</v>
      </c>
      <c r="O243" s="205">
        <f t="shared" si="0"/>
        <v>0</v>
      </c>
      <c r="P243" s="205">
        <f t="shared" si="0"/>
        <v>0</v>
      </c>
      <c r="Q243" s="46">
        <f t="shared" si="0"/>
        <v>0</v>
      </c>
      <c r="R243" s="205">
        <f>R19+R24+R30+R34+R41+R49+R55+R64+R68+R74+R80+R88+R92+R100+R108+R113+R118+R125+R132+R136+R143+R155+R160+R166+R170+R174+R178+R182+R186+R194+R206+R210+R214+R218+R226+R149+R198+R202+R230+R234+R238+R222+R190</f>
        <v>21.540000000000003</v>
      </c>
    </row>
    <row r="244" spans="1:18" s="14" customFormat="1" ht="35.1" hidden="1" customHeight="1" thickBot="1">
      <c r="A244" s="725" t="s">
        <v>123</v>
      </c>
      <c r="B244" s="726"/>
      <c r="C244" s="726"/>
      <c r="D244" s="726"/>
      <c r="E244" s="727"/>
      <c r="F244" s="205">
        <f>SUM(H244:Q244)</f>
        <v>0</v>
      </c>
      <c r="G244" s="413">
        <f t="shared" ref="G244:R245" si="1">G20+G25+G31+G35+G42+G50+G56+G65+G69+G75+G81+G89+G93+G101+G109+G114+G119+G126+G133+G137+G144+G156+G161+G167+G171+G175+G179+G183+G187+G195+G207+G211+G215+G219+G227+G150+G199+G203+G231+G235+G239+G223+G191</f>
        <v>0</v>
      </c>
      <c r="H244" s="205">
        <f t="shared" si="1"/>
        <v>0</v>
      </c>
      <c r="I244" s="205">
        <f t="shared" si="1"/>
        <v>0</v>
      </c>
      <c r="J244" s="205">
        <f t="shared" si="1"/>
        <v>0</v>
      </c>
      <c r="K244" s="205">
        <f t="shared" si="1"/>
        <v>0</v>
      </c>
      <c r="L244" s="205">
        <f t="shared" si="1"/>
        <v>0</v>
      </c>
      <c r="M244" s="205">
        <f t="shared" si="1"/>
        <v>0</v>
      </c>
      <c r="N244" s="205">
        <f t="shared" si="1"/>
        <v>0</v>
      </c>
      <c r="O244" s="205">
        <f t="shared" si="1"/>
        <v>0</v>
      </c>
      <c r="P244" s="205">
        <f t="shared" si="1"/>
        <v>0</v>
      </c>
      <c r="Q244" s="46">
        <f t="shared" si="1"/>
        <v>0</v>
      </c>
      <c r="R244" s="205">
        <f t="shared" si="1"/>
        <v>15.1</v>
      </c>
    </row>
    <row r="245" spans="1:18" s="14" customFormat="1" ht="35.1" hidden="1" customHeight="1" thickBot="1">
      <c r="A245" s="728" t="s">
        <v>124</v>
      </c>
      <c r="B245" s="729"/>
      <c r="C245" s="729"/>
      <c r="D245" s="729"/>
      <c r="E245" s="730"/>
      <c r="F245" s="205">
        <f>SUM(H245:Q245)</f>
        <v>0</v>
      </c>
      <c r="G245" s="413">
        <f t="shared" si="1"/>
        <v>0</v>
      </c>
      <c r="H245" s="205">
        <f t="shared" si="1"/>
        <v>0</v>
      </c>
      <c r="I245" s="205">
        <f t="shared" si="1"/>
        <v>0</v>
      </c>
      <c r="J245" s="205">
        <f t="shared" si="1"/>
        <v>0</v>
      </c>
      <c r="K245" s="205">
        <f t="shared" si="1"/>
        <v>0</v>
      </c>
      <c r="L245" s="205">
        <f t="shared" si="1"/>
        <v>0</v>
      </c>
      <c r="M245" s="205">
        <f t="shared" si="1"/>
        <v>0</v>
      </c>
      <c r="N245" s="205">
        <f t="shared" si="1"/>
        <v>0</v>
      </c>
      <c r="O245" s="205">
        <f t="shared" si="1"/>
        <v>0</v>
      </c>
      <c r="P245" s="205">
        <f t="shared" si="1"/>
        <v>0</v>
      </c>
      <c r="Q245" s="46">
        <f t="shared" si="1"/>
        <v>0</v>
      </c>
      <c r="R245" s="205">
        <f t="shared" si="1"/>
        <v>22.65</v>
      </c>
    </row>
    <row r="246" spans="1:18" s="14" customFormat="1" ht="35.1" hidden="1" customHeight="1" thickBot="1">
      <c r="A246" s="719" t="s">
        <v>471</v>
      </c>
      <c r="B246" s="720"/>
      <c r="C246" s="720"/>
      <c r="D246" s="720"/>
      <c r="E246" s="721"/>
      <c r="F246" s="15">
        <f>F243+F244</f>
        <v>0</v>
      </c>
      <c r="G246" s="29">
        <f>G243+G244</f>
        <v>0</v>
      </c>
      <c r="H246" s="15">
        <f>H243+H244</f>
        <v>0</v>
      </c>
      <c r="I246" s="15">
        <f t="shared" ref="I246:Q246" si="2">I243+I244</f>
        <v>0</v>
      </c>
      <c r="J246" s="15">
        <f t="shared" si="2"/>
        <v>0</v>
      </c>
      <c r="K246" s="15">
        <f t="shared" si="2"/>
        <v>0</v>
      </c>
      <c r="L246" s="15">
        <f t="shared" si="2"/>
        <v>0</v>
      </c>
      <c r="M246" s="15">
        <f t="shared" si="2"/>
        <v>0</v>
      </c>
      <c r="N246" s="15">
        <f t="shared" si="2"/>
        <v>0</v>
      </c>
      <c r="O246" s="15">
        <f t="shared" si="2"/>
        <v>0</v>
      </c>
      <c r="P246" s="15">
        <f t="shared" si="2"/>
        <v>0</v>
      </c>
      <c r="Q246" s="357">
        <f t="shared" si="2"/>
        <v>0</v>
      </c>
      <c r="R246" s="15">
        <f>R243+R244</f>
        <v>36.64</v>
      </c>
    </row>
    <row r="247" spans="1:18" s="14" customFormat="1" ht="35.1" hidden="1" customHeight="1">
      <c r="A247" s="736" t="s">
        <v>472</v>
      </c>
      <c r="B247" s="737"/>
      <c r="C247" s="737"/>
      <c r="D247" s="737"/>
      <c r="E247" s="738"/>
      <c r="F247" s="618">
        <f>SUM(F243:F245)</f>
        <v>0</v>
      </c>
      <c r="G247" s="622">
        <f>G243+G244+G245</f>
        <v>0</v>
      </c>
      <c r="H247" s="618">
        <f>H243+H244+H245</f>
        <v>0</v>
      </c>
      <c r="I247" s="618">
        <f t="shared" ref="I247:Q247" si="3">I243+I244+I245</f>
        <v>0</v>
      </c>
      <c r="J247" s="618">
        <f t="shared" si="3"/>
        <v>0</v>
      </c>
      <c r="K247" s="618">
        <f t="shared" si="3"/>
        <v>0</v>
      </c>
      <c r="L247" s="618">
        <f t="shared" si="3"/>
        <v>0</v>
      </c>
      <c r="M247" s="618">
        <f t="shared" si="3"/>
        <v>0</v>
      </c>
      <c r="N247" s="618">
        <f t="shared" si="3"/>
        <v>0</v>
      </c>
      <c r="O247" s="618">
        <f t="shared" si="3"/>
        <v>0</v>
      </c>
      <c r="P247" s="618">
        <f t="shared" si="3"/>
        <v>0</v>
      </c>
      <c r="Q247" s="712">
        <f t="shared" si="3"/>
        <v>0</v>
      </c>
      <c r="R247" s="618">
        <f>R243+R244+R245</f>
        <v>59.29</v>
      </c>
    </row>
    <row r="248" spans="1:18" s="14" customFormat="1" ht="13.5" hidden="1" customHeight="1" thickBot="1">
      <c r="A248" s="739"/>
      <c r="B248" s="740"/>
      <c r="C248" s="740"/>
      <c r="D248" s="740"/>
      <c r="E248" s="741"/>
      <c r="F248" s="619"/>
      <c r="G248" s="624"/>
      <c r="H248" s="619"/>
      <c r="I248" s="619"/>
      <c r="J248" s="619"/>
      <c r="K248" s="619"/>
      <c r="L248" s="619"/>
      <c r="M248" s="619"/>
      <c r="N248" s="619"/>
      <c r="O248" s="619"/>
      <c r="P248" s="619"/>
      <c r="Q248" s="713"/>
      <c r="R248" s="619"/>
    </row>
    <row r="249" spans="1:18" s="14" customFormat="1" ht="35.1" customHeight="1" thickBot="1">
      <c r="A249" s="714"/>
      <c r="B249" s="715"/>
      <c r="C249" s="715"/>
      <c r="D249" s="715"/>
      <c r="E249" s="715"/>
      <c r="F249" s="715"/>
      <c r="G249" s="715"/>
      <c r="H249" s="715"/>
      <c r="I249" s="715"/>
      <c r="J249" s="715"/>
      <c r="K249" s="715"/>
      <c r="L249" s="715"/>
      <c r="M249" s="715"/>
      <c r="N249" s="715"/>
      <c r="O249" s="715"/>
      <c r="P249" s="715"/>
      <c r="Q249" s="715"/>
      <c r="R249" s="390"/>
    </row>
    <row r="250" spans="1:18" s="14" customFormat="1" ht="35.1" customHeight="1" thickBot="1">
      <c r="A250" s="716" t="s">
        <v>125</v>
      </c>
      <c r="B250" s="717"/>
      <c r="C250" s="717"/>
      <c r="D250" s="717"/>
      <c r="E250" s="717"/>
      <c r="F250" s="718"/>
      <c r="G250" s="414">
        <f t="shared" ref="G250:H254" si="4">G243</f>
        <v>0</v>
      </c>
      <c r="H250" s="49">
        <f t="shared" si="4"/>
        <v>0</v>
      </c>
      <c r="I250" s="49">
        <f>I243+H250</f>
        <v>0</v>
      </c>
      <c r="J250" s="49">
        <f t="shared" ref="J250:Q252" si="5">J243+I250</f>
        <v>0</v>
      </c>
      <c r="K250" s="49">
        <f t="shared" si="5"/>
        <v>0</v>
      </c>
      <c r="L250" s="49">
        <f t="shared" si="5"/>
        <v>0</v>
      </c>
      <c r="M250" s="49">
        <f t="shared" si="5"/>
        <v>0</v>
      </c>
      <c r="N250" s="49">
        <f t="shared" si="5"/>
        <v>0</v>
      </c>
      <c r="O250" s="49">
        <f t="shared" si="5"/>
        <v>0</v>
      </c>
      <c r="P250" s="49">
        <f t="shared" si="5"/>
        <v>0</v>
      </c>
      <c r="Q250" s="226">
        <f t="shared" si="5"/>
        <v>0</v>
      </c>
      <c r="R250" s="49">
        <f>R243</f>
        <v>21.540000000000003</v>
      </c>
    </row>
    <row r="251" spans="1:18" s="14" customFormat="1" ht="35.1" customHeight="1" thickBot="1">
      <c r="A251" s="731" t="s">
        <v>126</v>
      </c>
      <c r="B251" s="732"/>
      <c r="C251" s="732"/>
      <c r="D251" s="732"/>
      <c r="E251" s="732"/>
      <c r="F251" s="733"/>
      <c r="G251" s="414">
        <f t="shared" si="4"/>
        <v>0</v>
      </c>
      <c r="H251" s="49">
        <f t="shared" si="4"/>
        <v>0</v>
      </c>
      <c r="I251" s="49">
        <f>I244+H251</f>
        <v>0</v>
      </c>
      <c r="J251" s="49">
        <f t="shared" si="5"/>
        <v>0</v>
      </c>
      <c r="K251" s="49">
        <f t="shared" si="5"/>
        <v>0</v>
      </c>
      <c r="L251" s="49">
        <f t="shared" si="5"/>
        <v>0</v>
      </c>
      <c r="M251" s="49">
        <f t="shared" si="5"/>
        <v>0</v>
      </c>
      <c r="N251" s="49">
        <f t="shared" si="5"/>
        <v>0</v>
      </c>
      <c r="O251" s="49">
        <f t="shared" si="5"/>
        <v>0</v>
      </c>
      <c r="P251" s="49">
        <f t="shared" si="5"/>
        <v>0</v>
      </c>
      <c r="Q251" s="226">
        <f t="shared" si="5"/>
        <v>0</v>
      </c>
      <c r="R251" s="49">
        <f>R244</f>
        <v>15.1</v>
      </c>
    </row>
    <row r="252" spans="1:18" s="14" customFormat="1" ht="35.1" customHeight="1" thickBot="1">
      <c r="A252" s="728" t="s">
        <v>127</v>
      </c>
      <c r="B252" s="729"/>
      <c r="C252" s="729"/>
      <c r="D252" s="729"/>
      <c r="E252" s="734"/>
      <c r="F252" s="730"/>
      <c r="G252" s="414">
        <f t="shared" si="4"/>
        <v>0</v>
      </c>
      <c r="H252" s="49">
        <f t="shared" si="4"/>
        <v>0</v>
      </c>
      <c r="I252" s="49">
        <f>I245+H252</f>
        <v>0</v>
      </c>
      <c r="J252" s="49">
        <f t="shared" si="5"/>
        <v>0</v>
      </c>
      <c r="K252" s="49">
        <f t="shared" si="5"/>
        <v>0</v>
      </c>
      <c r="L252" s="49">
        <f t="shared" si="5"/>
        <v>0</v>
      </c>
      <c r="M252" s="49">
        <f t="shared" si="5"/>
        <v>0</v>
      </c>
      <c r="N252" s="49">
        <f t="shared" si="5"/>
        <v>0</v>
      </c>
      <c r="O252" s="49">
        <f t="shared" si="5"/>
        <v>0</v>
      </c>
      <c r="P252" s="49">
        <f t="shared" si="5"/>
        <v>0</v>
      </c>
      <c r="Q252" s="226">
        <f t="shared" si="5"/>
        <v>0</v>
      </c>
      <c r="R252" s="49">
        <f>R245</f>
        <v>22.65</v>
      </c>
    </row>
    <row r="253" spans="1:18" s="14" customFormat="1" ht="45.75" customHeight="1" thickBot="1">
      <c r="A253" s="719" t="s">
        <v>473</v>
      </c>
      <c r="B253" s="720"/>
      <c r="C253" s="720"/>
      <c r="D253" s="720"/>
      <c r="E253" s="735"/>
      <c r="F253" s="721"/>
      <c r="G253" s="29">
        <f t="shared" si="4"/>
        <v>0</v>
      </c>
      <c r="H253" s="15">
        <f t="shared" si="4"/>
        <v>0</v>
      </c>
      <c r="I253" s="4">
        <f t="shared" ref="I253:Q254" si="6">I246+H253</f>
        <v>0</v>
      </c>
      <c r="J253" s="4">
        <f t="shared" si="6"/>
        <v>0</v>
      </c>
      <c r="K253" s="4">
        <f t="shared" si="6"/>
        <v>0</v>
      </c>
      <c r="L253" s="4">
        <f t="shared" si="6"/>
        <v>0</v>
      </c>
      <c r="M253" s="4">
        <f t="shared" si="6"/>
        <v>0</v>
      </c>
      <c r="N253" s="4">
        <f t="shared" si="6"/>
        <v>0</v>
      </c>
      <c r="O253" s="4">
        <f t="shared" si="6"/>
        <v>0</v>
      </c>
      <c r="P253" s="4">
        <f t="shared" si="6"/>
        <v>0</v>
      </c>
      <c r="Q253" s="358">
        <f t="shared" si="6"/>
        <v>0</v>
      </c>
      <c r="R253" s="15">
        <f>R246</f>
        <v>36.64</v>
      </c>
    </row>
    <row r="254" spans="1:18" s="14" customFormat="1" ht="65.25" customHeight="1" thickBot="1">
      <c r="A254" s="747" t="s">
        <v>474</v>
      </c>
      <c r="B254" s="748"/>
      <c r="C254" s="748"/>
      <c r="D254" s="748"/>
      <c r="E254" s="748"/>
      <c r="F254" s="749"/>
      <c r="G254" s="29">
        <f t="shared" si="4"/>
        <v>0</v>
      </c>
      <c r="H254" s="23">
        <f t="shared" si="4"/>
        <v>0</v>
      </c>
      <c r="I254" s="5">
        <f t="shared" si="6"/>
        <v>0</v>
      </c>
      <c r="J254" s="5">
        <f t="shared" si="6"/>
        <v>0</v>
      </c>
      <c r="K254" s="5">
        <f t="shared" si="6"/>
        <v>0</v>
      </c>
      <c r="L254" s="5">
        <f t="shared" si="6"/>
        <v>0</v>
      </c>
      <c r="M254" s="5">
        <f t="shared" si="6"/>
        <v>0</v>
      </c>
      <c r="N254" s="5">
        <f t="shared" si="6"/>
        <v>0</v>
      </c>
      <c r="O254" s="5">
        <f t="shared" si="6"/>
        <v>0</v>
      </c>
      <c r="P254" s="5">
        <f t="shared" si="6"/>
        <v>0</v>
      </c>
      <c r="Q254" s="359">
        <f t="shared" si="6"/>
        <v>0</v>
      </c>
      <c r="R254" s="23">
        <f>R247</f>
        <v>59.29</v>
      </c>
    </row>
    <row r="255" spans="1:18" ht="35.1" customHeight="1" thickBot="1">
      <c r="A255" s="714"/>
      <c r="B255" s="750"/>
      <c r="C255" s="750"/>
      <c r="D255" s="750"/>
      <c r="E255" s="750"/>
      <c r="F255" s="750"/>
      <c r="G255" s="750"/>
      <c r="H255" s="750"/>
      <c r="I255" s="750"/>
      <c r="J255" s="750"/>
      <c r="K255" s="750"/>
      <c r="L255" s="750"/>
      <c r="M255" s="750"/>
      <c r="N255" s="750"/>
      <c r="O255" s="750"/>
      <c r="P255" s="750"/>
      <c r="Q255" s="750"/>
      <c r="R255" s="389"/>
    </row>
    <row r="256" spans="1:18" ht="34.5" customHeight="1" thickBot="1">
      <c r="A256" s="722" t="s">
        <v>128</v>
      </c>
      <c r="B256" s="723"/>
      <c r="C256" s="723"/>
      <c r="D256" s="723"/>
      <c r="E256" s="723"/>
      <c r="F256" s="723"/>
      <c r="G256" s="723"/>
      <c r="H256" s="723"/>
      <c r="I256" s="723"/>
      <c r="J256" s="723"/>
      <c r="K256" s="723"/>
      <c r="L256" s="723"/>
      <c r="M256" s="723"/>
      <c r="N256" s="723"/>
      <c r="O256" s="723"/>
      <c r="P256" s="723"/>
      <c r="Q256" s="723"/>
      <c r="R256" s="389"/>
    </row>
    <row r="257" spans="1:18" ht="35.1" customHeight="1">
      <c r="A257" s="751">
        <v>44</v>
      </c>
      <c r="B257" s="523" t="s">
        <v>129</v>
      </c>
      <c r="C257" s="754" t="s">
        <v>130</v>
      </c>
      <c r="D257" s="523"/>
      <c r="E257" s="757" t="s">
        <v>451</v>
      </c>
      <c r="F257" s="540" t="s">
        <v>18</v>
      </c>
      <c r="G257" s="456"/>
      <c r="H257" s="47"/>
      <c r="I257" s="40"/>
      <c r="J257" s="40"/>
      <c r="K257" s="40"/>
      <c r="L257" s="40"/>
      <c r="M257" s="40"/>
      <c r="N257" s="40"/>
      <c r="O257" s="40"/>
      <c r="P257" s="40"/>
      <c r="Q257" s="360"/>
      <c r="R257" s="391"/>
    </row>
    <row r="258" spans="1:18" ht="35.1" customHeight="1">
      <c r="A258" s="752"/>
      <c r="B258" s="532" t="s">
        <v>131</v>
      </c>
      <c r="C258" s="755"/>
      <c r="D258" s="11"/>
      <c r="E258" s="758"/>
      <c r="F258" s="34" t="s">
        <v>19</v>
      </c>
      <c r="G258" s="468"/>
      <c r="H258" s="16"/>
      <c r="I258" s="10"/>
      <c r="J258" s="10"/>
      <c r="K258" s="16"/>
      <c r="L258" s="10"/>
      <c r="M258" s="16"/>
      <c r="N258" s="17"/>
      <c r="O258" s="10"/>
      <c r="P258" s="10"/>
      <c r="Q258" s="17"/>
      <c r="R258" s="392"/>
    </row>
    <row r="259" spans="1:18" ht="35.1" customHeight="1" thickBot="1">
      <c r="A259" s="752"/>
      <c r="B259" s="524" t="s">
        <v>132</v>
      </c>
      <c r="C259" s="755"/>
      <c r="D259" s="8"/>
      <c r="E259" s="758"/>
      <c r="F259" s="35" t="s">
        <v>20</v>
      </c>
      <c r="G259" s="497">
        <f>R259*J5</f>
        <v>0</v>
      </c>
      <c r="H259" s="44"/>
      <c r="I259" s="42"/>
      <c r="J259" s="42"/>
      <c r="K259" s="42"/>
      <c r="L259" s="42"/>
      <c r="M259" s="42"/>
      <c r="N259" s="42"/>
      <c r="O259" s="42"/>
      <c r="P259" s="42">
        <v>0</v>
      </c>
      <c r="Q259" s="361"/>
      <c r="R259" s="393">
        <v>1</v>
      </c>
    </row>
    <row r="260" spans="1:18" ht="35.1" customHeight="1">
      <c r="A260" s="752"/>
      <c r="B260" s="524" t="s">
        <v>133</v>
      </c>
      <c r="C260" s="755"/>
      <c r="D260" s="742" t="s">
        <v>455</v>
      </c>
      <c r="E260" s="758"/>
      <c r="F260" s="744"/>
      <c r="G260" s="422"/>
      <c r="H260" s="636"/>
      <c r="I260" s="637"/>
      <c r="J260" s="637"/>
      <c r="K260" s="637"/>
      <c r="L260" s="637"/>
      <c r="M260" s="637"/>
      <c r="N260" s="637"/>
      <c r="O260" s="637"/>
      <c r="P260" s="637"/>
      <c r="Q260" s="637"/>
      <c r="R260" s="540"/>
    </row>
    <row r="261" spans="1:18" ht="35.1" customHeight="1" thickBot="1">
      <c r="A261" s="753"/>
      <c r="B261" s="545"/>
      <c r="C261" s="756"/>
      <c r="D261" s="743"/>
      <c r="E261" s="759"/>
      <c r="F261" s="745"/>
      <c r="G261" s="440"/>
      <c r="H261" s="746"/>
      <c r="I261" s="746"/>
      <c r="J261" s="746"/>
      <c r="K261" s="746"/>
      <c r="L261" s="746"/>
      <c r="M261" s="746"/>
      <c r="N261" s="746"/>
      <c r="O261" s="746"/>
      <c r="P261" s="746"/>
      <c r="Q261" s="746"/>
      <c r="R261" s="522"/>
    </row>
    <row r="262" spans="1:18" ht="35.1" customHeight="1">
      <c r="A262" s="751">
        <v>45</v>
      </c>
      <c r="B262" s="523" t="s">
        <v>134</v>
      </c>
      <c r="C262" s="754" t="s">
        <v>130</v>
      </c>
      <c r="D262" s="523"/>
      <c r="E262" s="757" t="s">
        <v>451</v>
      </c>
      <c r="F262" s="540" t="s">
        <v>18</v>
      </c>
      <c r="G262" s="456"/>
      <c r="H262" s="47"/>
      <c r="I262" s="40"/>
      <c r="J262" s="40"/>
      <c r="K262" s="40"/>
      <c r="L262" s="40"/>
      <c r="M262" s="40"/>
      <c r="N262" s="40"/>
      <c r="O262" s="40"/>
      <c r="P262" s="40"/>
      <c r="Q262" s="360"/>
      <c r="R262" s="391"/>
    </row>
    <row r="263" spans="1:18" ht="35.1" customHeight="1">
      <c r="A263" s="752"/>
      <c r="B263" s="532" t="s">
        <v>135</v>
      </c>
      <c r="C263" s="755"/>
      <c r="D263" s="11"/>
      <c r="E263" s="758"/>
      <c r="F263" s="34" t="s">
        <v>19</v>
      </c>
      <c r="G263" s="468"/>
      <c r="H263" s="16"/>
      <c r="I263" s="10"/>
      <c r="J263" s="10"/>
      <c r="K263" s="16"/>
      <c r="L263" s="10"/>
      <c r="M263" s="16"/>
      <c r="N263" s="17"/>
      <c r="O263" s="10"/>
      <c r="P263" s="10"/>
      <c r="Q263" s="17"/>
      <c r="R263" s="392"/>
    </row>
    <row r="264" spans="1:18" ht="35.1" customHeight="1" thickBot="1">
      <c r="A264" s="752"/>
      <c r="B264" s="524" t="s">
        <v>136</v>
      </c>
      <c r="C264" s="755"/>
      <c r="D264" s="8"/>
      <c r="E264" s="758"/>
      <c r="F264" s="35" t="s">
        <v>20</v>
      </c>
      <c r="G264" s="497">
        <f>R264*J5</f>
        <v>0</v>
      </c>
      <c r="H264" s="44"/>
      <c r="I264" s="42"/>
      <c r="J264" s="42"/>
      <c r="K264" s="42"/>
      <c r="L264" s="42"/>
      <c r="M264" s="42"/>
      <c r="N264" s="42"/>
      <c r="O264" s="42"/>
      <c r="P264" s="42">
        <v>0</v>
      </c>
      <c r="Q264" s="361"/>
      <c r="R264" s="393">
        <v>0.45</v>
      </c>
    </row>
    <row r="265" spans="1:18" ht="35.1" customHeight="1">
      <c r="A265" s="752"/>
      <c r="B265" s="524" t="s">
        <v>137</v>
      </c>
      <c r="C265" s="755"/>
      <c r="D265" s="742" t="s">
        <v>456</v>
      </c>
      <c r="E265" s="758"/>
      <c r="F265" s="744"/>
      <c r="G265" s="422"/>
      <c r="H265" s="636"/>
      <c r="I265" s="637"/>
      <c r="J265" s="637"/>
      <c r="K265" s="637"/>
      <c r="L265" s="637"/>
      <c r="M265" s="637"/>
      <c r="N265" s="637"/>
      <c r="O265" s="637"/>
      <c r="P265" s="637"/>
      <c r="Q265" s="637"/>
      <c r="R265" s="540"/>
    </row>
    <row r="266" spans="1:18" ht="35.1" customHeight="1" thickBot="1">
      <c r="A266" s="753"/>
      <c r="B266" s="545"/>
      <c r="C266" s="756"/>
      <c r="D266" s="743"/>
      <c r="E266" s="759"/>
      <c r="F266" s="745"/>
      <c r="G266" s="440"/>
      <c r="H266" s="746"/>
      <c r="I266" s="746"/>
      <c r="J266" s="746"/>
      <c r="K266" s="746"/>
      <c r="L266" s="746"/>
      <c r="M266" s="746"/>
      <c r="N266" s="746"/>
      <c r="O266" s="746"/>
      <c r="P266" s="746"/>
      <c r="Q266" s="746"/>
      <c r="R266" s="522"/>
    </row>
    <row r="267" spans="1:18" ht="35.1" customHeight="1">
      <c r="A267" s="751">
        <v>46</v>
      </c>
      <c r="B267" s="523" t="s">
        <v>138</v>
      </c>
      <c r="C267" s="754" t="s">
        <v>139</v>
      </c>
      <c r="D267" s="523"/>
      <c r="E267" s="757" t="s">
        <v>451</v>
      </c>
      <c r="F267" s="540" t="s">
        <v>18</v>
      </c>
      <c r="G267" s="456"/>
      <c r="H267" s="47"/>
      <c r="I267" s="40"/>
      <c r="J267" s="40"/>
      <c r="K267" s="40"/>
      <c r="L267" s="40"/>
      <c r="M267" s="40"/>
      <c r="N267" s="40"/>
      <c r="O267" s="40"/>
      <c r="P267" s="40"/>
      <c r="Q267" s="360"/>
      <c r="R267" s="391"/>
    </row>
    <row r="268" spans="1:18" ht="35.1" customHeight="1">
      <c r="A268" s="752"/>
      <c r="B268" s="532" t="s">
        <v>140</v>
      </c>
      <c r="C268" s="755"/>
      <c r="D268" s="11"/>
      <c r="E268" s="758"/>
      <c r="F268" s="34" t="s">
        <v>19</v>
      </c>
      <c r="G268" s="468"/>
      <c r="H268" s="16"/>
      <c r="I268" s="10"/>
      <c r="J268" s="10"/>
      <c r="K268" s="16"/>
      <c r="L268" s="10"/>
      <c r="M268" s="16"/>
      <c r="N268" s="17"/>
      <c r="O268" s="10"/>
      <c r="P268" s="10"/>
      <c r="Q268" s="17"/>
      <c r="R268" s="392"/>
    </row>
    <row r="269" spans="1:18" ht="35.1" customHeight="1" thickBot="1">
      <c r="A269" s="752"/>
      <c r="B269" s="524" t="s">
        <v>141</v>
      </c>
      <c r="C269" s="755"/>
      <c r="D269" s="8"/>
      <c r="E269" s="758"/>
      <c r="F269" s="35" t="s">
        <v>20</v>
      </c>
      <c r="G269" s="497">
        <f>R269*J5</f>
        <v>0</v>
      </c>
      <c r="H269" s="44"/>
      <c r="I269" s="42"/>
      <c r="J269" s="42"/>
      <c r="K269" s="42"/>
      <c r="L269" s="42"/>
      <c r="M269" s="42"/>
      <c r="N269" s="42"/>
      <c r="O269" s="518"/>
      <c r="P269" s="42">
        <v>0</v>
      </c>
      <c r="Q269" s="361"/>
      <c r="R269" s="393">
        <v>2</v>
      </c>
    </row>
    <row r="270" spans="1:18" ht="35.1" customHeight="1">
      <c r="A270" s="752"/>
      <c r="B270" s="524" t="s">
        <v>142</v>
      </c>
      <c r="C270" s="755"/>
      <c r="D270" s="11" t="s">
        <v>457</v>
      </c>
      <c r="E270" s="758"/>
      <c r="F270" s="744"/>
      <c r="G270" s="422"/>
      <c r="H270" s="636"/>
      <c r="I270" s="637"/>
      <c r="J270" s="637"/>
      <c r="K270" s="637"/>
      <c r="L270" s="637"/>
      <c r="M270" s="637"/>
      <c r="N270" s="637"/>
      <c r="O270" s="637"/>
      <c r="P270" s="637"/>
      <c r="Q270" s="637"/>
      <c r="R270" s="540"/>
    </row>
    <row r="271" spans="1:18" ht="35.1" customHeight="1" thickBot="1">
      <c r="A271" s="753"/>
      <c r="B271" s="545"/>
      <c r="C271" s="756"/>
      <c r="D271" s="545" t="s">
        <v>458</v>
      </c>
      <c r="E271" s="759"/>
      <c r="F271" s="745"/>
      <c r="G271" s="440"/>
      <c r="H271" s="746"/>
      <c r="I271" s="746"/>
      <c r="J271" s="746"/>
      <c r="K271" s="746"/>
      <c r="L271" s="746"/>
      <c r="M271" s="746"/>
      <c r="N271" s="746"/>
      <c r="O271" s="746"/>
      <c r="P271" s="746"/>
      <c r="Q271" s="746"/>
      <c r="R271" s="522"/>
    </row>
    <row r="272" spans="1:18" ht="35.1" customHeight="1">
      <c r="A272" s="751">
        <v>47</v>
      </c>
      <c r="B272" s="523" t="s">
        <v>520</v>
      </c>
      <c r="C272" s="754" t="s">
        <v>143</v>
      </c>
      <c r="D272" s="212"/>
      <c r="E272" s="751" t="s">
        <v>451</v>
      </c>
      <c r="F272" s="205" t="s">
        <v>18</v>
      </c>
      <c r="G272" s="456"/>
      <c r="H272" s="39"/>
      <c r="I272" s="209"/>
      <c r="J272" s="209"/>
      <c r="K272" s="209"/>
      <c r="L272" s="209"/>
      <c r="M272" s="209"/>
      <c r="N272" s="209"/>
      <c r="O272" s="209"/>
      <c r="P272" s="209"/>
      <c r="Q272" s="362"/>
      <c r="R272" s="394"/>
    </row>
    <row r="273" spans="1:18" ht="35.1" customHeight="1">
      <c r="A273" s="752"/>
      <c r="B273" s="524" t="s">
        <v>521</v>
      </c>
      <c r="C273" s="755"/>
      <c r="D273" s="213"/>
      <c r="E273" s="752"/>
      <c r="F273" s="547" t="s">
        <v>19</v>
      </c>
      <c r="G273" s="468"/>
      <c r="H273" s="45"/>
      <c r="I273" s="210"/>
      <c r="J273" s="530"/>
      <c r="K273" s="210"/>
      <c r="L273" s="519"/>
      <c r="M273" s="210"/>
      <c r="N273" s="210"/>
      <c r="O273" s="210"/>
      <c r="P273" s="210"/>
      <c r="Q273" s="363"/>
      <c r="R273" s="395"/>
    </row>
    <row r="274" spans="1:18" ht="35.1" customHeight="1" thickBot="1">
      <c r="A274" s="752"/>
      <c r="B274" s="524" t="s">
        <v>522</v>
      </c>
      <c r="C274" s="755"/>
      <c r="D274" s="545"/>
      <c r="E274" s="752"/>
      <c r="F274" s="34" t="s">
        <v>20</v>
      </c>
      <c r="G274" s="497">
        <f>R274*J5</f>
        <v>0</v>
      </c>
      <c r="H274" s="44"/>
      <c r="I274" s="42"/>
      <c r="J274" s="42"/>
      <c r="K274" s="42"/>
      <c r="L274" s="42"/>
      <c r="M274" s="42"/>
      <c r="N274" s="42"/>
      <c r="O274" s="42"/>
      <c r="P274" s="42">
        <v>0</v>
      </c>
      <c r="Q274" s="361"/>
      <c r="R274" s="393">
        <v>0.5</v>
      </c>
    </row>
    <row r="275" spans="1:18" ht="35.1" customHeight="1">
      <c r="A275" s="752"/>
      <c r="B275" s="524" t="s">
        <v>144</v>
      </c>
      <c r="C275" s="755"/>
      <c r="D275" s="742" t="s">
        <v>459</v>
      </c>
      <c r="E275" s="752"/>
      <c r="F275" s="744"/>
      <c r="G275" s="442"/>
      <c r="H275" s="766"/>
      <c r="I275" s="766"/>
      <c r="J275" s="766"/>
      <c r="K275" s="766"/>
      <c r="L275" s="766"/>
      <c r="M275" s="766"/>
      <c r="N275" s="766"/>
      <c r="O275" s="766"/>
      <c r="P275" s="766"/>
      <c r="Q275" s="766"/>
      <c r="R275" s="547"/>
    </row>
    <row r="276" spans="1:18" ht="35.1" customHeight="1">
      <c r="A276" s="752"/>
      <c r="B276" s="524"/>
      <c r="C276" s="755"/>
      <c r="D276" s="762"/>
      <c r="E276" s="752"/>
      <c r="F276" s="764"/>
      <c r="G276" s="442"/>
      <c r="H276" s="766"/>
      <c r="I276" s="766"/>
      <c r="J276" s="766"/>
      <c r="K276" s="766"/>
      <c r="L276" s="766"/>
      <c r="M276" s="766"/>
      <c r="N276" s="766"/>
      <c r="O276" s="766"/>
      <c r="P276" s="766"/>
      <c r="Q276" s="766"/>
      <c r="R276" s="547"/>
    </row>
    <row r="277" spans="1:18" ht="53.25" customHeight="1" thickBot="1">
      <c r="A277" s="753"/>
      <c r="B277" s="545"/>
      <c r="C277" s="756"/>
      <c r="D277" s="763"/>
      <c r="E277" s="753"/>
      <c r="F277" s="765"/>
      <c r="G277" s="443"/>
      <c r="H277" s="767"/>
      <c r="I277" s="767"/>
      <c r="J277" s="767"/>
      <c r="K277" s="767"/>
      <c r="L277" s="767"/>
      <c r="M277" s="767"/>
      <c r="N277" s="767"/>
      <c r="O277" s="767"/>
      <c r="P277" s="767"/>
      <c r="Q277" s="767"/>
      <c r="R277" s="546"/>
    </row>
    <row r="278" spans="1:18" ht="35.1" customHeight="1">
      <c r="A278" s="751">
        <v>48</v>
      </c>
      <c r="B278" s="523" t="s">
        <v>145</v>
      </c>
      <c r="C278" s="754" t="s">
        <v>146</v>
      </c>
      <c r="D278" s="212"/>
      <c r="E278" s="751" t="s">
        <v>451</v>
      </c>
      <c r="F278" s="205" t="s">
        <v>18</v>
      </c>
      <c r="G278" s="456"/>
      <c r="H278" s="39"/>
      <c r="I278" s="209"/>
      <c r="J278" s="209"/>
      <c r="K278" s="209"/>
      <c r="L278" s="209"/>
      <c r="M278" s="209"/>
      <c r="N278" s="209"/>
      <c r="O278" s="209"/>
      <c r="P278" s="209"/>
      <c r="Q278" s="362"/>
      <c r="R278" s="394"/>
    </row>
    <row r="279" spans="1:18" ht="35.1" customHeight="1">
      <c r="A279" s="752"/>
      <c r="B279" s="502" t="s">
        <v>147</v>
      </c>
      <c r="C279" s="761"/>
      <c r="D279" s="213"/>
      <c r="E279" s="752"/>
      <c r="F279" s="547" t="s">
        <v>19</v>
      </c>
      <c r="G279" s="468"/>
      <c r="H279" s="45"/>
      <c r="I279" s="210"/>
      <c r="J279" s="530"/>
      <c r="K279" s="210"/>
      <c r="L279" s="210"/>
      <c r="M279" s="210"/>
      <c r="N279" s="210"/>
      <c r="O279" s="210"/>
      <c r="P279" s="210"/>
      <c r="Q279" s="363"/>
      <c r="R279" s="395"/>
    </row>
    <row r="280" spans="1:18" ht="35.1" customHeight="1" thickBot="1">
      <c r="A280" s="752"/>
      <c r="B280" s="524" t="s">
        <v>148</v>
      </c>
      <c r="C280" s="761"/>
      <c r="D280" s="545"/>
      <c r="E280" s="752"/>
      <c r="F280" s="34" t="s">
        <v>20</v>
      </c>
      <c r="G280" s="497">
        <f>R280*J5</f>
        <v>0</v>
      </c>
      <c r="H280" s="44"/>
      <c r="I280" s="42"/>
      <c r="J280" s="42"/>
      <c r="K280" s="42"/>
      <c r="L280" s="42"/>
      <c r="M280" s="42"/>
      <c r="N280" s="42"/>
      <c r="O280" s="42"/>
      <c r="P280" s="42">
        <v>0</v>
      </c>
      <c r="Q280" s="361"/>
      <c r="R280" s="393">
        <v>1</v>
      </c>
    </row>
    <row r="281" spans="1:18" ht="35.1" customHeight="1">
      <c r="A281" s="752"/>
      <c r="B281" s="524" t="s">
        <v>149</v>
      </c>
      <c r="C281" s="761"/>
      <c r="D281" s="742" t="s">
        <v>460</v>
      </c>
      <c r="E281" s="752"/>
      <c r="F281" s="744"/>
      <c r="G281" s="422"/>
      <c r="H281" s="636"/>
      <c r="I281" s="636"/>
      <c r="J281" s="636"/>
      <c r="K281" s="636"/>
      <c r="L281" s="636"/>
      <c r="M281" s="636"/>
      <c r="N281" s="636"/>
      <c r="O281" s="636"/>
      <c r="P281" s="636"/>
      <c r="Q281" s="636"/>
      <c r="R281" s="540"/>
    </row>
    <row r="282" spans="1:18" ht="45.75" customHeight="1" thickBot="1">
      <c r="A282" s="760"/>
      <c r="B282" s="545" t="s">
        <v>150</v>
      </c>
      <c r="C282" s="756"/>
      <c r="D282" s="760"/>
      <c r="E282" s="753"/>
      <c r="F282" s="745"/>
      <c r="G282" s="440"/>
      <c r="H282" s="746"/>
      <c r="I282" s="746"/>
      <c r="J282" s="746"/>
      <c r="K282" s="746"/>
      <c r="L282" s="746"/>
      <c r="M282" s="746"/>
      <c r="N282" s="746"/>
      <c r="O282" s="746"/>
      <c r="P282" s="746"/>
      <c r="Q282" s="746"/>
      <c r="R282" s="522"/>
    </row>
    <row r="283" spans="1:18" ht="35.1" customHeight="1">
      <c r="A283" s="751">
        <v>49</v>
      </c>
      <c r="B283" s="18" t="s">
        <v>151</v>
      </c>
      <c r="C283" s="754" t="s">
        <v>146</v>
      </c>
      <c r="D283" s="212"/>
      <c r="E283" s="751" t="s">
        <v>451</v>
      </c>
      <c r="F283" s="205" t="s">
        <v>18</v>
      </c>
      <c r="G283" s="456"/>
      <c r="H283" s="39"/>
      <c r="I283" s="209"/>
      <c r="J283" s="209"/>
      <c r="K283" s="209"/>
      <c r="L283" s="209"/>
      <c r="M283" s="209"/>
      <c r="N283" s="209"/>
      <c r="O283" s="209"/>
      <c r="P283" s="209"/>
      <c r="Q283" s="362"/>
      <c r="R283" s="394"/>
    </row>
    <row r="284" spans="1:18" ht="35.1" customHeight="1">
      <c r="A284" s="752"/>
      <c r="B284" s="19" t="s">
        <v>152</v>
      </c>
      <c r="C284" s="761"/>
      <c r="D284" s="213"/>
      <c r="E284" s="752"/>
      <c r="F284" s="547" t="s">
        <v>19</v>
      </c>
      <c r="G284" s="468"/>
      <c r="H284" s="45"/>
      <c r="I284" s="210"/>
      <c r="J284" s="530"/>
      <c r="K284" s="210"/>
      <c r="L284" s="210"/>
      <c r="M284" s="210"/>
      <c r="N284" s="210"/>
      <c r="O284" s="210"/>
      <c r="P284" s="210"/>
      <c r="Q284" s="363"/>
      <c r="R284" s="395"/>
    </row>
    <row r="285" spans="1:18" ht="35.1" customHeight="1" thickBot="1">
      <c r="A285" s="752"/>
      <c r="B285" s="20" t="s">
        <v>153</v>
      </c>
      <c r="C285" s="761"/>
      <c r="D285" s="545"/>
      <c r="E285" s="752"/>
      <c r="F285" s="34" t="s">
        <v>20</v>
      </c>
      <c r="G285" s="497">
        <f>R285*J5</f>
        <v>0</v>
      </c>
      <c r="H285" s="44"/>
      <c r="I285" s="42"/>
      <c r="J285" s="42"/>
      <c r="K285" s="42"/>
      <c r="L285" s="42"/>
      <c r="M285" s="42"/>
      <c r="N285" s="42"/>
      <c r="O285" s="519"/>
      <c r="P285" s="42">
        <v>0</v>
      </c>
      <c r="Q285" s="361"/>
      <c r="R285" s="393">
        <v>0.9</v>
      </c>
    </row>
    <row r="286" spans="1:18" ht="35.1" customHeight="1">
      <c r="A286" s="752"/>
      <c r="B286" s="12" t="s">
        <v>154</v>
      </c>
      <c r="C286" s="761"/>
      <c r="D286" s="742" t="s">
        <v>461</v>
      </c>
      <c r="E286" s="752"/>
      <c r="F286" s="744"/>
      <c r="G286" s="422"/>
      <c r="H286" s="636"/>
      <c r="I286" s="636"/>
      <c r="J286" s="636"/>
      <c r="K286" s="636"/>
      <c r="L286" s="636"/>
      <c r="M286" s="636"/>
      <c r="N286" s="636"/>
      <c r="O286" s="636"/>
      <c r="P286" s="636"/>
      <c r="Q286" s="636"/>
      <c r="R286" s="540"/>
    </row>
    <row r="287" spans="1:18" ht="38.25" customHeight="1" thickBot="1">
      <c r="A287" s="760"/>
      <c r="B287" s="545" t="s">
        <v>155</v>
      </c>
      <c r="C287" s="756"/>
      <c r="D287" s="760"/>
      <c r="E287" s="753"/>
      <c r="F287" s="745"/>
      <c r="G287" s="440"/>
      <c r="H287" s="746"/>
      <c r="I287" s="746"/>
      <c r="J287" s="746"/>
      <c r="K287" s="746"/>
      <c r="L287" s="746"/>
      <c r="M287" s="746"/>
      <c r="N287" s="746"/>
      <c r="O287" s="746"/>
      <c r="P287" s="746"/>
      <c r="Q287" s="746"/>
      <c r="R287" s="522"/>
    </row>
    <row r="288" spans="1:18" ht="35.1" customHeight="1">
      <c r="A288" s="751">
        <v>50</v>
      </c>
      <c r="B288" s="523" t="s">
        <v>156</v>
      </c>
      <c r="C288" s="754" t="s">
        <v>157</v>
      </c>
      <c r="D288" s="212"/>
      <c r="E288" s="751" t="s">
        <v>451</v>
      </c>
      <c r="F288" s="205" t="s">
        <v>18</v>
      </c>
      <c r="G288" s="456"/>
      <c r="H288" s="39"/>
      <c r="I288" s="209"/>
      <c r="J288" s="209"/>
      <c r="K288" s="209"/>
      <c r="L288" s="209"/>
      <c r="M288" s="209"/>
      <c r="N288" s="209"/>
      <c r="O288" s="209"/>
      <c r="P288" s="209"/>
      <c r="Q288" s="362"/>
      <c r="R288" s="394"/>
    </row>
    <row r="289" spans="1:18" ht="35.1" customHeight="1">
      <c r="A289" s="752"/>
      <c r="B289" s="524" t="s">
        <v>158</v>
      </c>
      <c r="C289" s="755"/>
      <c r="D289" s="213"/>
      <c r="E289" s="752"/>
      <c r="F289" s="547" t="s">
        <v>19</v>
      </c>
      <c r="G289" s="468"/>
      <c r="H289" s="45"/>
      <c r="I289" s="210"/>
      <c r="J289" s="210"/>
      <c r="K289" s="210"/>
      <c r="L289" s="210"/>
      <c r="M289" s="210"/>
      <c r="N289" s="210"/>
      <c r="O289" s="210"/>
      <c r="P289" s="210"/>
      <c r="Q289" s="363"/>
      <c r="R289" s="395"/>
    </row>
    <row r="290" spans="1:18" ht="35.1" customHeight="1" thickBot="1">
      <c r="A290" s="752"/>
      <c r="B290" s="524" t="s">
        <v>159</v>
      </c>
      <c r="C290" s="755"/>
      <c r="D290" s="545"/>
      <c r="E290" s="752"/>
      <c r="F290" s="34" t="s">
        <v>20</v>
      </c>
      <c r="G290" s="497">
        <f>R290*J5</f>
        <v>0</v>
      </c>
      <c r="H290" s="44"/>
      <c r="I290" s="42"/>
      <c r="J290" s="42"/>
      <c r="K290" s="42"/>
      <c r="L290" s="42"/>
      <c r="M290" s="42"/>
      <c r="N290" s="42"/>
      <c r="O290" s="519"/>
      <c r="P290" s="42">
        <v>0</v>
      </c>
      <c r="Q290" s="361"/>
      <c r="R290" s="393">
        <v>0.55000000000000004</v>
      </c>
    </row>
    <row r="291" spans="1:18" ht="35.1" customHeight="1">
      <c r="A291" s="752"/>
      <c r="B291" s="524" t="s">
        <v>160</v>
      </c>
      <c r="C291" s="755"/>
      <c r="D291" s="742" t="s">
        <v>462</v>
      </c>
      <c r="E291" s="752"/>
      <c r="F291" s="744"/>
      <c r="G291" s="422"/>
      <c r="H291" s="636"/>
      <c r="I291" s="636"/>
      <c r="J291" s="636"/>
      <c r="K291" s="636"/>
      <c r="L291" s="636"/>
      <c r="M291" s="636"/>
      <c r="N291" s="636"/>
      <c r="O291" s="636"/>
      <c r="P291" s="636"/>
      <c r="Q291" s="636"/>
      <c r="R291" s="540"/>
    </row>
    <row r="292" spans="1:18" ht="68.25" customHeight="1" thickBot="1">
      <c r="A292" s="753"/>
      <c r="B292" s="545" t="s">
        <v>161</v>
      </c>
      <c r="C292" s="756"/>
      <c r="D292" s="763"/>
      <c r="E292" s="753"/>
      <c r="F292" s="765"/>
      <c r="G292" s="443"/>
      <c r="H292" s="767"/>
      <c r="I292" s="767"/>
      <c r="J292" s="767"/>
      <c r="K292" s="767"/>
      <c r="L292" s="767"/>
      <c r="M292" s="767"/>
      <c r="N292" s="767"/>
      <c r="O292" s="767"/>
      <c r="P292" s="767"/>
      <c r="Q292" s="767"/>
      <c r="R292" s="546"/>
    </row>
    <row r="293" spans="1:18" ht="35.1" customHeight="1">
      <c r="A293" s="751">
        <v>51</v>
      </c>
      <c r="B293" s="523" t="s">
        <v>162</v>
      </c>
      <c r="C293" s="754" t="s">
        <v>157</v>
      </c>
      <c r="D293" s="523"/>
      <c r="E293" s="757" t="s">
        <v>452</v>
      </c>
      <c r="F293" s="205" t="s">
        <v>18</v>
      </c>
      <c r="G293" s="456"/>
      <c r="H293" s="39"/>
      <c r="I293" s="209"/>
      <c r="J293" s="209"/>
      <c r="K293" s="209"/>
      <c r="L293" s="209"/>
      <c r="M293" s="209"/>
      <c r="N293" s="209"/>
      <c r="O293" s="209"/>
      <c r="P293" s="209"/>
      <c r="Q293" s="362"/>
      <c r="R293" s="394"/>
    </row>
    <row r="294" spans="1:18" ht="35.1" customHeight="1">
      <c r="A294" s="752"/>
      <c r="B294" s="532" t="s">
        <v>163</v>
      </c>
      <c r="C294" s="755"/>
      <c r="D294" s="213"/>
      <c r="E294" s="758"/>
      <c r="F294" s="547" t="s">
        <v>19</v>
      </c>
      <c r="G294" s="468"/>
      <c r="H294" s="45"/>
      <c r="I294" s="210"/>
      <c r="J294" s="210"/>
      <c r="K294" s="210"/>
      <c r="L294" s="210"/>
      <c r="M294" s="210"/>
      <c r="N294" s="210"/>
      <c r="O294" s="210"/>
      <c r="P294" s="210"/>
      <c r="Q294" s="363"/>
      <c r="R294" s="395"/>
    </row>
    <row r="295" spans="1:18" ht="35.1" customHeight="1" thickBot="1">
      <c r="A295" s="752"/>
      <c r="B295" s="524" t="s">
        <v>164</v>
      </c>
      <c r="C295" s="755"/>
      <c r="D295" s="545"/>
      <c r="E295" s="758"/>
      <c r="F295" s="34" t="s">
        <v>20</v>
      </c>
      <c r="G295" s="497">
        <f>R295*J5</f>
        <v>0</v>
      </c>
      <c r="H295" s="44"/>
      <c r="I295" s="42"/>
      <c r="J295" s="42"/>
      <c r="K295" s="42"/>
      <c r="L295" s="42"/>
      <c r="M295" s="42"/>
      <c r="N295" s="42"/>
      <c r="O295" s="42"/>
      <c r="P295" s="42">
        <v>0</v>
      </c>
      <c r="Q295" s="361"/>
      <c r="R295" s="393">
        <v>1.7</v>
      </c>
    </row>
    <row r="296" spans="1:18" ht="35.1" customHeight="1">
      <c r="A296" s="752"/>
      <c r="B296" s="524" t="s">
        <v>165</v>
      </c>
      <c r="C296" s="755"/>
      <c r="D296" s="768" t="s">
        <v>463</v>
      </c>
      <c r="E296" s="758"/>
      <c r="F296" s="744"/>
      <c r="G296" s="442"/>
      <c r="H296" s="766"/>
      <c r="I296" s="766"/>
      <c r="J296" s="766"/>
      <c r="K296" s="766"/>
      <c r="L296" s="766"/>
      <c r="M296" s="766"/>
      <c r="N296" s="766"/>
      <c r="O296" s="766"/>
      <c r="P296" s="766"/>
      <c r="Q296" s="766"/>
      <c r="R296" s="547"/>
    </row>
    <row r="297" spans="1:18" ht="67.5" customHeight="1" thickBot="1">
      <c r="A297" s="753"/>
      <c r="B297" s="545" t="s">
        <v>166</v>
      </c>
      <c r="C297" s="756"/>
      <c r="D297" s="769"/>
      <c r="E297" s="759"/>
      <c r="F297" s="770"/>
      <c r="G297" s="444"/>
      <c r="H297" s="767"/>
      <c r="I297" s="767"/>
      <c r="J297" s="767"/>
      <c r="K297" s="767"/>
      <c r="L297" s="767"/>
      <c r="M297" s="767"/>
      <c r="N297" s="767"/>
      <c r="O297" s="767"/>
      <c r="P297" s="767"/>
      <c r="Q297" s="767"/>
      <c r="R297" s="544"/>
    </row>
    <row r="298" spans="1:18" ht="35.1" customHeight="1">
      <c r="A298" s="751">
        <v>52</v>
      </c>
      <c r="B298" s="523" t="s">
        <v>167</v>
      </c>
      <c r="C298" s="543"/>
      <c r="D298" s="523"/>
      <c r="E298" s="751" t="s">
        <v>451</v>
      </c>
      <c r="F298" s="205" t="s">
        <v>18</v>
      </c>
      <c r="G298" s="456"/>
      <c r="H298" s="39"/>
      <c r="I298" s="209"/>
      <c r="J298" s="209"/>
      <c r="K298" s="209"/>
      <c r="L298" s="209"/>
      <c r="M298" s="209"/>
      <c r="N298" s="209"/>
      <c r="O298" s="209"/>
      <c r="P298" s="209"/>
      <c r="Q298" s="362"/>
      <c r="R298" s="394"/>
    </row>
    <row r="299" spans="1:18" ht="35.1" customHeight="1">
      <c r="A299" s="752"/>
      <c r="B299" s="532" t="s">
        <v>168</v>
      </c>
      <c r="C299" s="297" t="s">
        <v>169</v>
      </c>
      <c r="D299" s="213" t="s">
        <v>464</v>
      </c>
      <c r="E299" s="752"/>
      <c r="F299" s="206" t="s">
        <v>19</v>
      </c>
      <c r="G299" s="468"/>
      <c r="H299" s="45"/>
      <c r="I299" s="210"/>
      <c r="J299" s="210"/>
      <c r="K299" s="210"/>
      <c r="L299" s="210"/>
      <c r="M299" s="210"/>
      <c r="N299" s="210"/>
      <c r="O299" s="210"/>
      <c r="P299" s="210"/>
      <c r="Q299" s="363"/>
      <c r="R299" s="395"/>
    </row>
    <row r="300" spans="1:18" ht="35.1" customHeight="1" thickBot="1">
      <c r="A300" s="752"/>
      <c r="B300" s="524" t="s">
        <v>170</v>
      </c>
      <c r="C300" s="297" t="s">
        <v>171</v>
      </c>
      <c r="D300" s="524"/>
      <c r="E300" s="752"/>
      <c r="F300" s="547" t="s">
        <v>76</v>
      </c>
      <c r="G300" s="497">
        <f>R300*J5</f>
        <v>0</v>
      </c>
      <c r="H300" s="438"/>
      <c r="I300" s="22"/>
      <c r="J300" s="22"/>
      <c r="K300" s="22"/>
      <c r="L300" s="22"/>
      <c r="M300" s="22"/>
      <c r="N300" s="22"/>
      <c r="O300" s="519"/>
      <c r="P300" s="22">
        <v>0</v>
      </c>
      <c r="Q300" s="364"/>
      <c r="R300" s="396">
        <v>1.1000000000000001</v>
      </c>
    </row>
    <row r="301" spans="1:18" ht="35.1" customHeight="1">
      <c r="A301" s="752"/>
      <c r="B301" s="502" t="s">
        <v>172</v>
      </c>
      <c r="C301" s="297"/>
      <c r="D301" s="523" t="s">
        <v>465</v>
      </c>
      <c r="E301" s="752"/>
      <c r="F301" s="744"/>
      <c r="G301" s="422"/>
      <c r="H301" s="636"/>
      <c r="I301" s="637"/>
      <c r="J301" s="637"/>
      <c r="K301" s="637"/>
      <c r="L301" s="637"/>
      <c r="M301" s="637"/>
      <c r="N301" s="637"/>
      <c r="O301" s="637"/>
      <c r="P301" s="637"/>
      <c r="Q301" s="637"/>
      <c r="R301" s="540"/>
    </row>
    <row r="302" spans="1:18" ht="57" customHeight="1" thickBot="1">
      <c r="A302" s="753"/>
      <c r="B302" s="545" t="s">
        <v>173</v>
      </c>
      <c r="C302" s="298"/>
      <c r="D302" s="66" t="s">
        <v>466</v>
      </c>
      <c r="E302" s="753"/>
      <c r="F302" s="745"/>
      <c r="G302" s="440"/>
      <c r="H302" s="746"/>
      <c r="I302" s="746"/>
      <c r="J302" s="746"/>
      <c r="K302" s="746"/>
      <c r="L302" s="746"/>
      <c r="M302" s="746"/>
      <c r="N302" s="746"/>
      <c r="O302" s="746"/>
      <c r="P302" s="746"/>
      <c r="Q302" s="746"/>
      <c r="R302" s="522"/>
    </row>
    <row r="303" spans="1:18" ht="35.1" customHeight="1">
      <c r="A303" s="751">
        <v>53</v>
      </c>
      <c r="B303" s="523" t="s">
        <v>174</v>
      </c>
      <c r="C303" s="543"/>
      <c r="D303" s="523"/>
      <c r="E303" s="751" t="s">
        <v>451</v>
      </c>
      <c r="F303" s="205" t="s">
        <v>18</v>
      </c>
      <c r="G303" s="456"/>
      <c r="H303" s="39"/>
      <c r="I303" s="209"/>
      <c r="J303" s="209"/>
      <c r="K303" s="209"/>
      <c r="L303" s="209"/>
      <c r="M303" s="209"/>
      <c r="N303" s="209"/>
      <c r="O303" s="209"/>
      <c r="P303" s="209"/>
      <c r="Q303" s="362"/>
      <c r="R303" s="394"/>
    </row>
    <row r="304" spans="1:18" ht="35.1" customHeight="1">
      <c r="A304" s="752"/>
      <c r="B304" s="532" t="s">
        <v>175</v>
      </c>
      <c r="C304" s="297" t="s">
        <v>176</v>
      </c>
      <c r="D304" s="213"/>
      <c r="E304" s="752"/>
      <c r="F304" s="206" t="s">
        <v>19</v>
      </c>
      <c r="G304" s="468"/>
      <c r="H304" s="45"/>
      <c r="I304" s="210"/>
      <c r="J304" s="210"/>
      <c r="K304" s="210"/>
      <c r="L304" s="210"/>
      <c r="M304" s="210"/>
      <c r="N304" s="210"/>
      <c r="O304" s="210"/>
      <c r="P304" s="210"/>
      <c r="Q304" s="363"/>
      <c r="R304" s="395"/>
    </row>
    <row r="305" spans="1:18" ht="35.1" customHeight="1" thickBot="1">
      <c r="A305" s="752"/>
      <c r="B305" s="524" t="s">
        <v>177</v>
      </c>
      <c r="C305" s="297" t="s">
        <v>178</v>
      </c>
      <c r="D305" s="524"/>
      <c r="E305" s="752"/>
      <c r="F305" s="547" t="s">
        <v>76</v>
      </c>
      <c r="G305" s="497">
        <f>R305*J5</f>
        <v>0</v>
      </c>
      <c r="H305" s="438"/>
      <c r="I305" s="22"/>
      <c r="J305" s="22"/>
      <c r="K305" s="22"/>
      <c r="L305" s="22"/>
      <c r="M305" s="22"/>
      <c r="N305" s="22"/>
      <c r="O305" s="33"/>
      <c r="P305" s="22">
        <v>0</v>
      </c>
      <c r="Q305" s="364"/>
      <c r="R305" s="396">
        <v>0.9</v>
      </c>
    </row>
    <row r="306" spans="1:18" ht="79.5" customHeight="1" thickBot="1">
      <c r="A306" s="752"/>
      <c r="B306" s="524" t="s">
        <v>179</v>
      </c>
      <c r="C306" s="297" t="s">
        <v>180</v>
      </c>
      <c r="D306" s="523" t="s">
        <v>467</v>
      </c>
      <c r="E306" s="753"/>
      <c r="F306" s="540"/>
      <c r="G306" s="422"/>
      <c r="H306" s="636"/>
      <c r="I306" s="637"/>
      <c r="J306" s="637"/>
      <c r="K306" s="637"/>
      <c r="L306" s="637"/>
      <c r="M306" s="637"/>
      <c r="N306" s="637"/>
      <c r="O306" s="637"/>
      <c r="P306" s="637"/>
      <c r="Q306" s="637"/>
      <c r="R306" s="540"/>
    </row>
    <row r="307" spans="1:18" ht="118.5" customHeight="1">
      <c r="A307" s="751">
        <v>54</v>
      </c>
      <c r="B307" s="742" t="s">
        <v>438</v>
      </c>
      <c r="C307" s="773" t="s">
        <v>181</v>
      </c>
      <c r="D307" s="523" t="s">
        <v>182</v>
      </c>
      <c r="E307" s="751" t="s">
        <v>17</v>
      </c>
      <c r="F307" s="205" t="s">
        <v>18</v>
      </c>
      <c r="G307" s="456">
        <f>R307*J5</f>
        <v>0</v>
      </c>
      <c r="H307" s="39"/>
      <c r="I307" s="209">
        <v>0</v>
      </c>
      <c r="J307" s="209"/>
      <c r="K307" s="209"/>
      <c r="L307" s="209"/>
      <c r="M307" s="209"/>
      <c r="N307" s="209"/>
      <c r="O307" s="209"/>
      <c r="P307" s="209"/>
      <c r="Q307" s="362"/>
      <c r="R307" s="394">
        <v>0.8</v>
      </c>
    </row>
    <row r="308" spans="1:18" ht="35.1" customHeight="1">
      <c r="A308" s="752"/>
      <c r="B308" s="771"/>
      <c r="C308" s="774"/>
      <c r="D308" s="213"/>
      <c r="E308" s="752"/>
      <c r="F308" s="206" t="s">
        <v>19</v>
      </c>
      <c r="G308" s="468"/>
      <c r="H308" s="45"/>
      <c r="I308" s="210"/>
      <c r="J308" s="210"/>
      <c r="K308" s="210"/>
      <c r="L308" s="210"/>
      <c r="M308" s="210"/>
      <c r="N308" s="210"/>
      <c r="O308" s="210"/>
      <c r="P308" s="210"/>
      <c r="Q308" s="363"/>
      <c r="R308" s="395"/>
    </row>
    <row r="309" spans="1:18" ht="35.1" customHeight="1" thickBot="1">
      <c r="A309" s="752"/>
      <c r="B309" s="771"/>
      <c r="C309" s="774"/>
      <c r="D309" s="524"/>
      <c r="E309" s="752"/>
      <c r="F309" s="547" t="s">
        <v>76</v>
      </c>
      <c r="G309" s="497"/>
      <c r="H309" s="438"/>
      <c r="I309" s="22"/>
      <c r="J309" s="22"/>
      <c r="K309" s="22"/>
      <c r="L309" s="22"/>
      <c r="M309" s="22"/>
      <c r="N309" s="22"/>
      <c r="O309" s="22"/>
      <c r="P309" s="22"/>
      <c r="Q309" s="364"/>
      <c r="R309" s="396"/>
    </row>
    <row r="310" spans="1:18" ht="35.1" customHeight="1">
      <c r="A310" s="752"/>
      <c r="B310" s="771"/>
      <c r="C310" s="774"/>
      <c r="D310" s="523"/>
      <c r="E310" s="752"/>
      <c r="F310" s="744"/>
      <c r="G310" s="422"/>
      <c r="H310" s="636"/>
      <c r="I310" s="637"/>
      <c r="J310" s="637"/>
      <c r="K310" s="637"/>
      <c r="L310" s="637"/>
      <c r="M310" s="637"/>
      <c r="N310" s="637"/>
      <c r="O310" s="637"/>
      <c r="P310" s="637"/>
      <c r="Q310" s="637"/>
      <c r="R310" s="540"/>
    </row>
    <row r="311" spans="1:18" ht="53.25" customHeight="1" thickBot="1">
      <c r="A311" s="753"/>
      <c r="B311" s="772"/>
      <c r="C311" s="775"/>
      <c r="D311" s="66"/>
      <c r="E311" s="753"/>
      <c r="F311" s="745"/>
      <c r="G311" s="440"/>
      <c r="H311" s="746"/>
      <c r="I311" s="746"/>
      <c r="J311" s="746"/>
      <c r="K311" s="746"/>
      <c r="L311" s="746"/>
      <c r="M311" s="746"/>
      <c r="N311" s="746"/>
      <c r="O311" s="746"/>
      <c r="P311" s="746"/>
      <c r="Q311" s="746"/>
      <c r="R311" s="522"/>
    </row>
    <row r="312" spans="1:18" ht="100.5" customHeight="1">
      <c r="A312" s="751">
        <v>55</v>
      </c>
      <c r="B312" s="742" t="s">
        <v>523</v>
      </c>
      <c r="C312" s="773" t="s">
        <v>181</v>
      </c>
      <c r="D312" s="523" t="s">
        <v>468</v>
      </c>
      <c r="E312" s="751" t="s">
        <v>17</v>
      </c>
      <c r="F312" s="205" t="s">
        <v>18</v>
      </c>
      <c r="G312" s="456">
        <f>R312*J5</f>
        <v>0</v>
      </c>
      <c r="H312" s="39"/>
      <c r="I312" s="209">
        <v>0</v>
      </c>
      <c r="J312" s="209"/>
      <c r="K312" s="209"/>
      <c r="L312" s="209"/>
      <c r="M312" s="209"/>
      <c r="N312" s="209"/>
      <c r="O312" s="209"/>
      <c r="P312" s="209"/>
      <c r="Q312" s="362"/>
      <c r="R312" s="394">
        <v>0.6</v>
      </c>
    </row>
    <row r="313" spans="1:18" ht="35.1" customHeight="1">
      <c r="A313" s="752"/>
      <c r="B313" s="771"/>
      <c r="C313" s="774"/>
      <c r="D313" s="213"/>
      <c r="E313" s="752"/>
      <c r="F313" s="206" t="s">
        <v>19</v>
      </c>
      <c r="G313" s="468"/>
      <c r="H313" s="45"/>
      <c r="I313" s="210"/>
      <c r="J313" s="210"/>
      <c r="K313" s="210"/>
      <c r="L313" s="210"/>
      <c r="M313" s="210"/>
      <c r="N313" s="210"/>
      <c r="O313" s="210"/>
      <c r="P313" s="210"/>
      <c r="Q313" s="363"/>
      <c r="R313" s="395"/>
    </row>
    <row r="314" spans="1:18" ht="35.1" customHeight="1" thickBot="1">
      <c r="A314" s="752"/>
      <c r="B314" s="771"/>
      <c r="C314" s="774"/>
      <c r="D314" s="524"/>
      <c r="E314" s="752"/>
      <c r="F314" s="547" t="s">
        <v>76</v>
      </c>
      <c r="G314" s="497"/>
      <c r="H314" s="438"/>
      <c r="I314" s="22"/>
      <c r="J314" s="22"/>
      <c r="K314" s="22"/>
      <c r="L314" s="22"/>
      <c r="M314" s="22"/>
      <c r="N314" s="22"/>
      <c r="O314" s="22"/>
      <c r="P314" s="22"/>
      <c r="Q314" s="364"/>
      <c r="R314" s="396"/>
    </row>
    <row r="315" spans="1:18" ht="35.1" customHeight="1">
      <c r="A315" s="752"/>
      <c r="B315" s="771"/>
      <c r="C315" s="774"/>
      <c r="D315" s="523"/>
      <c r="E315" s="752"/>
      <c r="F315" s="744"/>
      <c r="G315" s="422"/>
      <c r="H315" s="636"/>
      <c r="I315" s="637"/>
      <c r="J315" s="637"/>
      <c r="K315" s="637"/>
      <c r="L315" s="637"/>
      <c r="M315" s="637"/>
      <c r="N315" s="637"/>
      <c r="O315" s="637"/>
      <c r="P315" s="637"/>
      <c r="Q315" s="637"/>
      <c r="R315" s="540"/>
    </row>
    <row r="316" spans="1:18" ht="35.1" customHeight="1" thickBot="1">
      <c r="A316" s="753"/>
      <c r="B316" s="772"/>
      <c r="C316" s="775"/>
      <c r="D316" s="66"/>
      <c r="E316" s="753"/>
      <c r="F316" s="745"/>
      <c r="G316" s="440"/>
      <c r="H316" s="746"/>
      <c r="I316" s="746"/>
      <c r="J316" s="746"/>
      <c r="K316" s="746"/>
      <c r="L316" s="746"/>
      <c r="M316" s="746"/>
      <c r="N316" s="746"/>
      <c r="O316" s="746"/>
      <c r="P316" s="746"/>
      <c r="Q316" s="746"/>
      <c r="R316" s="522"/>
    </row>
    <row r="317" spans="1:18" ht="35.1" customHeight="1">
      <c r="A317" s="751">
        <v>56</v>
      </c>
      <c r="B317" s="742" t="s">
        <v>524</v>
      </c>
      <c r="C317" s="773" t="s">
        <v>181</v>
      </c>
      <c r="D317" s="523" t="s">
        <v>184</v>
      </c>
      <c r="E317" s="751" t="s">
        <v>17</v>
      </c>
      <c r="F317" s="205" t="s">
        <v>18</v>
      </c>
      <c r="G317" s="456">
        <f>R317*J5</f>
        <v>0</v>
      </c>
      <c r="H317" s="39"/>
      <c r="I317" s="209">
        <v>0</v>
      </c>
      <c r="J317" s="209"/>
      <c r="K317" s="209"/>
      <c r="L317" s="209"/>
      <c r="M317" s="209"/>
      <c r="N317" s="209"/>
      <c r="O317" s="209"/>
      <c r="P317" s="209"/>
      <c r="Q317" s="362"/>
      <c r="R317" s="394">
        <v>0.15</v>
      </c>
    </row>
    <row r="318" spans="1:18" ht="35.1" customHeight="1">
      <c r="A318" s="752"/>
      <c r="B318" s="771"/>
      <c r="C318" s="774"/>
      <c r="D318" s="213"/>
      <c r="E318" s="752"/>
      <c r="F318" s="206" t="s">
        <v>19</v>
      </c>
      <c r="G318" s="468"/>
      <c r="H318" s="45"/>
      <c r="I318" s="210"/>
      <c r="J318" s="210"/>
      <c r="K318" s="210"/>
      <c r="L318" s="210"/>
      <c r="M318" s="210"/>
      <c r="N318" s="210"/>
      <c r="O318" s="210"/>
      <c r="P318" s="210"/>
      <c r="Q318" s="363"/>
      <c r="R318" s="395"/>
    </row>
    <row r="319" spans="1:18" ht="35.1" customHeight="1" thickBot="1">
      <c r="A319" s="752"/>
      <c r="B319" s="771"/>
      <c r="C319" s="774"/>
      <c r="D319" s="524"/>
      <c r="E319" s="752"/>
      <c r="F319" s="547" t="s">
        <v>76</v>
      </c>
      <c r="G319" s="497"/>
      <c r="H319" s="438"/>
      <c r="I319" s="22"/>
      <c r="J319" s="22"/>
      <c r="K319" s="22"/>
      <c r="L319" s="22"/>
      <c r="M319" s="22"/>
      <c r="N319" s="22"/>
      <c r="O319" s="22"/>
      <c r="P319" s="22"/>
      <c r="Q319" s="364"/>
      <c r="R319" s="396"/>
    </row>
    <row r="320" spans="1:18" ht="35.1" customHeight="1">
      <c r="A320" s="752"/>
      <c r="B320" s="771"/>
      <c r="C320" s="774"/>
      <c r="D320" s="523"/>
      <c r="E320" s="752"/>
      <c r="F320" s="744"/>
      <c r="G320" s="422"/>
      <c r="H320" s="636"/>
      <c r="I320" s="637"/>
      <c r="J320" s="637"/>
      <c r="K320" s="637"/>
      <c r="L320" s="637"/>
      <c r="M320" s="637"/>
      <c r="N320" s="637"/>
      <c r="O320" s="637"/>
      <c r="P320" s="637"/>
      <c r="Q320" s="637"/>
      <c r="R320" s="540"/>
    </row>
    <row r="321" spans="1:18" ht="35.1" customHeight="1" thickBot="1">
      <c r="A321" s="753"/>
      <c r="B321" s="772"/>
      <c r="C321" s="775"/>
      <c r="D321" s="66"/>
      <c r="E321" s="753"/>
      <c r="F321" s="745"/>
      <c r="G321" s="440"/>
      <c r="H321" s="746"/>
      <c r="I321" s="746"/>
      <c r="J321" s="746"/>
      <c r="K321" s="746"/>
      <c r="L321" s="746"/>
      <c r="M321" s="746"/>
      <c r="N321" s="746"/>
      <c r="O321" s="746"/>
      <c r="P321" s="746"/>
      <c r="Q321" s="746"/>
      <c r="R321" s="522"/>
    </row>
    <row r="322" spans="1:18" ht="73.5" customHeight="1">
      <c r="A322" s="751">
        <v>57</v>
      </c>
      <c r="B322" s="742" t="s">
        <v>525</v>
      </c>
      <c r="C322" s="773" t="s">
        <v>181</v>
      </c>
      <c r="D322" s="523" t="s">
        <v>121</v>
      </c>
      <c r="E322" s="751" t="s">
        <v>17</v>
      </c>
      <c r="F322" s="205" t="s">
        <v>18</v>
      </c>
      <c r="G322" s="456">
        <f>R322*J5</f>
        <v>0</v>
      </c>
      <c r="H322" s="39"/>
      <c r="I322" s="209">
        <v>0</v>
      </c>
      <c r="J322" s="209"/>
      <c r="K322" s="209"/>
      <c r="L322" s="209"/>
      <c r="M322" s="209"/>
      <c r="N322" s="209"/>
      <c r="O322" s="209"/>
      <c r="P322" s="209"/>
      <c r="Q322" s="362"/>
      <c r="R322" s="394">
        <v>0.4</v>
      </c>
    </row>
    <row r="323" spans="1:18" ht="35.1" customHeight="1">
      <c r="A323" s="752"/>
      <c r="B323" s="771"/>
      <c r="C323" s="774"/>
      <c r="D323" s="213"/>
      <c r="E323" s="752"/>
      <c r="F323" s="206" t="s">
        <v>19</v>
      </c>
      <c r="G323" s="468"/>
      <c r="H323" s="45"/>
      <c r="I323" s="210"/>
      <c r="J323" s="210"/>
      <c r="K323" s="210"/>
      <c r="L323" s="210"/>
      <c r="M323" s="210"/>
      <c r="N323" s="210"/>
      <c r="O323" s="210"/>
      <c r="P323" s="210"/>
      <c r="Q323" s="363"/>
      <c r="R323" s="395"/>
    </row>
    <row r="324" spans="1:18" ht="35.1" customHeight="1" thickBot="1">
      <c r="A324" s="752"/>
      <c r="B324" s="771"/>
      <c r="C324" s="774"/>
      <c r="D324" s="524"/>
      <c r="E324" s="752"/>
      <c r="F324" s="547" t="s">
        <v>76</v>
      </c>
      <c r="G324" s="497"/>
      <c r="H324" s="438"/>
      <c r="I324" s="22"/>
      <c r="J324" s="22"/>
      <c r="K324" s="22"/>
      <c r="L324" s="22"/>
      <c r="M324" s="22"/>
      <c r="N324" s="22"/>
      <c r="O324" s="22"/>
      <c r="P324" s="22"/>
      <c r="Q324" s="364"/>
      <c r="R324" s="396"/>
    </row>
    <row r="325" spans="1:18" ht="35.1" customHeight="1">
      <c r="A325" s="752"/>
      <c r="B325" s="771"/>
      <c r="C325" s="774"/>
      <c r="D325" s="523"/>
      <c r="E325" s="752"/>
      <c r="F325" s="744"/>
      <c r="G325" s="422"/>
      <c r="H325" s="636"/>
      <c r="I325" s="637"/>
      <c r="J325" s="637"/>
      <c r="K325" s="637"/>
      <c r="L325" s="637"/>
      <c r="M325" s="637"/>
      <c r="N325" s="637"/>
      <c r="O325" s="637"/>
      <c r="P325" s="637"/>
      <c r="Q325" s="637"/>
      <c r="R325" s="540"/>
    </row>
    <row r="326" spans="1:18" ht="94.5" customHeight="1" thickBot="1">
      <c r="A326" s="753"/>
      <c r="B326" s="772"/>
      <c r="C326" s="775"/>
      <c r="D326" s="66"/>
      <c r="E326" s="753"/>
      <c r="F326" s="745"/>
      <c r="G326" s="440"/>
      <c r="H326" s="746"/>
      <c r="I326" s="746"/>
      <c r="J326" s="746"/>
      <c r="K326" s="746"/>
      <c r="L326" s="746"/>
      <c r="M326" s="746"/>
      <c r="N326" s="746"/>
      <c r="O326" s="746"/>
      <c r="P326" s="746"/>
      <c r="Q326" s="746"/>
      <c r="R326" s="522"/>
    </row>
    <row r="327" spans="1:18" ht="35.1" customHeight="1">
      <c r="A327" s="751">
        <v>58</v>
      </c>
      <c r="B327" s="742" t="s">
        <v>526</v>
      </c>
      <c r="C327" s="773" t="s">
        <v>181</v>
      </c>
      <c r="D327" s="523" t="s">
        <v>185</v>
      </c>
      <c r="E327" s="751" t="s">
        <v>17</v>
      </c>
      <c r="F327" s="205" t="s">
        <v>18</v>
      </c>
      <c r="G327" s="456">
        <f>R327*J5</f>
        <v>0</v>
      </c>
      <c r="H327" s="39"/>
      <c r="I327" s="209">
        <v>0</v>
      </c>
      <c r="J327" s="209"/>
      <c r="K327" s="209"/>
      <c r="L327" s="209"/>
      <c r="M327" s="209"/>
      <c r="N327" s="209"/>
      <c r="O327" s="209"/>
      <c r="P327" s="209"/>
      <c r="Q327" s="362"/>
      <c r="R327" s="394">
        <v>0.7</v>
      </c>
    </row>
    <row r="328" spans="1:18" ht="35.1" customHeight="1">
      <c r="A328" s="752"/>
      <c r="B328" s="771"/>
      <c r="C328" s="774"/>
      <c r="D328" s="213"/>
      <c r="E328" s="752"/>
      <c r="F328" s="206" t="s">
        <v>19</v>
      </c>
      <c r="G328" s="468"/>
      <c r="H328" s="45"/>
      <c r="I328" s="210"/>
      <c r="J328" s="210"/>
      <c r="K328" s="210"/>
      <c r="L328" s="210"/>
      <c r="M328" s="210"/>
      <c r="N328" s="210"/>
      <c r="O328" s="210"/>
      <c r="P328" s="210"/>
      <c r="Q328" s="363"/>
      <c r="R328" s="395"/>
    </row>
    <row r="329" spans="1:18" ht="35.1" customHeight="1" thickBot="1">
      <c r="A329" s="752"/>
      <c r="B329" s="771"/>
      <c r="C329" s="774"/>
      <c r="D329" s="524"/>
      <c r="E329" s="752"/>
      <c r="F329" s="547" t="s">
        <v>76</v>
      </c>
      <c r="G329" s="497"/>
      <c r="H329" s="438"/>
      <c r="I329" s="22"/>
      <c r="J329" s="22"/>
      <c r="K329" s="22"/>
      <c r="L329" s="22"/>
      <c r="M329" s="22"/>
      <c r="N329" s="22"/>
      <c r="O329" s="22"/>
      <c r="P329" s="22"/>
      <c r="Q329" s="364"/>
      <c r="R329" s="396"/>
    </row>
    <row r="330" spans="1:18" ht="35.1" customHeight="1">
      <c r="A330" s="752"/>
      <c r="B330" s="771"/>
      <c r="C330" s="774"/>
      <c r="D330" s="523"/>
      <c r="E330" s="752"/>
      <c r="F330" s="744"/>
      <c r="G330" s="422"/>
      <c r="H330" s="636"/>
      <c r="I330" s="637"/>
      <c r="J330" s="637"/>
      <c r="K330" s="637"/>
      <c r="L330" s="637"/>
      <c r="M330" s="637"/>
      <c r="N330" s="637"/>
      <c r="O330" s="637"/>
      <c r="P330" s="637"/>
      <c r="Q330" s="637"/>
      <c r="R330" s="540"/>
    </row>
    <row r="331" spans="1:18" ht="261.75" customHeight="1" thickBot="1">
      <c r="A331" s="753"/>
      <c r="B331" s="772"/>
      <c r="C331" s="775"/>
      <c r="D331" s="66"/>
      <c r="E331" s="753"/>
      <c r="F331" s="745"/>
      <c r="G331" s="440"/>
      <c r="H331" s="746"/>
      <c r="I331" s="746"/>
      <c r="J331" s="746"/>
      <c r="K331" s="746"/>
      <c r="L331" s="746"/>
      <c r="M331" s="746"/>
      <c r="N331" s="746"/>
      <c r="O331" s="746"/>
      <c r="P331" s="746"/>
      <c r="Q331" s="746"/>
      <c r="R331" s="522"/>
    </row>
    <row r="332" spans="1:18" ht="35.1" customHeight="1">
      <c r="A332" s="751">
        <v>59</v>
      </c>
      <c r="B332" s="742" t="s">
        <v>527</v>
      </c>
      <c r="C332" s="773" t="s">
        <v>186</v>
      </c>
      <c r="D332" s="523" t="s">
        <v>187</v>
      </c>
      <c r="E332" s="751" t="s">
        <v>17</v>
      </c>
      <c r="F332" s="205" t="s">
        <v>18</v>
      </c>
      <c r="G332" s="456">
        <f>R332*J5</f>
        <v>0</v>
      </c>
      <c r="H332" s="39"/>
      <c r="I332" s="209">
        <v>0</v>
      </c>
      <c r="J332" s="209"/>
      <c r="K332" s="209"/>
      <c r="L332" s="209"/>
      <c r="M332" s="209"/>
      <c r="N332" s="209"/>
      <c r="O332" s="209"/>
      <c r="P332" s="209"/>
      <c r="Q332" s="362"/>
      <c r="R332" s="394">
        <v>0.4</v>
      </c>
    </row>
    <row r="333" spans="1:18" ht="35.1" customHeight="1">
      <c r="A333" s="752"/>
      <c r="B333" s="771"/>
      <c r="C333" s="774"/>
      <c r="D333" s="213"/>
      <c r="E333" s="752"/>
      <c r="F333" s="206" t="s">
        <v>19</v>
      </c>
      <c r="G333" s="468"/>
      <c r="H333" s="45"/>
      <c r="I333" s="210"/>
      <c r="J333" s="210"/>
      <c r="K333" s="210"/>
      <c r="L333" s="210"/>
      <c r="M333" s="210"/>
      <c r="N333" s="210"/>
      <c r="O333" s="210"/>
      <c r="P333" s="210"/>
      <c r="Q333" s="363"/>
      <c r="R333" s="395"/>
    </row>
    <row r="334" spans="1:18" ht="35.1" customHeight="1" thickBot="1">
      <c r="A334" s="752"/>
      <c r="B334" s="771"/>
      <c r="C334" s="774"/>
      <c r="D334" s="524"/>
      <c r="E334" s="752"/>
      <c r="F334" s="547" t="s">
        <v>76</v>
      </c>
      <c r="G334" s="497"/>
      <c r="H334" s="438"/>
      <c r="I334" s="22"/>
      <c r="J334" s="22"/>
      <c r="K334" s="22"/>
      <c r="L334" s="22"/>
      <c r="M334" s="22"/>
      <c r="N334" s="22"/>
      <c r="O334" s="22"/>
      <c r="P334" s="22"/>
      <c r="Q334" s="364"/>
      <c r="R334" s="396"/>
    </row>
    <row r="335" spans="1:18" ht="35.1" customHeight="1">
      <c r="A335" s="752"/>
      <c r="B335" s="771"/>
      <c r="C335" s="774"/>
      <c r="D335" s="523"/>
      <c r="E335" s="752"/>
      <c r="F335" s="744"/>
      <c r="G335" s="422"/>
      <c r="H335" s="636"/>
      <c r="I335" s="637"/>
      <c r="J335" s="637"/>
      <c r="K335" s="637"/>
      <c r="L335" s="637"/>
      <c r="M335" s="637"/>
      <c r="N335" s="637"/>
      <c r="O335" s="637"/>
      <c r="P335" s="637"/>
      <c r="Q335" s="637"/>
      <c r="R335" s="540"/>
    </row>
    <row r="336" spans="1:18" ht="153" customHeight="1" thickBot="1">
      <c r="A336" s="753"/>
      <c r="B336" s="772"/>
      <c r="C336" s="775"/>
      <c r="D336" s="66"/>
      <c r="E336" s="753"/>
      <c r="F336" s="745"/>
      <c r="G336" s="440"/>
      <c r="H336" s="746"/>
      <c r="I336" s="746"/>
      <c r="J336" s="746"/>
      <c r="K336" s="746"/>
      <c r="L336" s="746"/>
      <c r="M336" s="746"/>
      <c r="N336" s="746"/>
      <c r="O336" s="746"/>
      <c r="P336" s="746"/>
      <c r="Q336" s="746"/>
      <c r="R336" s="522"/>
    </row>
    <row r="337" spans="1:18" ht="35.1" customHeight="1">
      <c r="A337" s="751">
        <v>60</v>
      </c>
      <c r="B337" s="742" t="s">
        <v>188</v>
      </c>
      <c r="C337" s="773" t="s">
        <v>186</v>
      </c>
      <c r="D337" s="523" t="s">
        <v>189</v>
      </c>
      <c r="E337" s="751" t="s">
        <v>17</v>
      </c>
      <c r="F337" s="205" t="s">
        <v>18</v>
      </c>
      <c r="G337" s="456">
        <f>R337*J5</f>
        <v>0</v>
      </c>
      <c r="H337" s="39"/>
      <c r="I337" s="209">
        <v>0</v>
      </c>
      <c r="J337" s="209"/>
      <c r="K337" s="209"/>
      <c r="L337" s="209"/>
      <c r="M337" s="209"/>
      <c r="N337" s="209"/>
      <c r="O337" s="209"/>
      <c r="P337" s="209"/>
      <c r="Q337" s="362"/>
      <c r="R337" s="394">
        <v>0.5</v>
      </c>
    </row>
    <row r="338" spans="1:18" ht="35.1" customHeight="1">
      <c r="A338" s="752"/>
      <c r="B338" s="771"/>
      <c r="C338" s="774"/>
      <c r="D338" s="213"/>
      <c r="E338" s="752"/>
      <c r="F338" s="206" t="s">
        <v>19</v>
      </c>
      <c r="G338" s="468"/>
      <c r="H338" s="45"/>
      <c r="I338" s="210"/>
      <c r="J338" s="210"/>
      <c r="K338" s="210"/>
      <c r="L338" s="210"/>
      <c r="M338" s="210"/>
      <c r="N338" s="210"/>
      <c r="O338" s="210"/>
      <c r="P338" s="210"/>
      <c r="Q338" s="363"/>
      <c r="R338" s="395"/>
    </row>
    <row r="339" spans="1:18" ht="35.1" customHeight="1" thickBot="1">
      <c r="A339" s="752"/>
      <c r="B339" s="771"/>
      <c r="C339" s="774"/>
      <c r="D339" s="524"/>
      <c r="E339" s="752"/>
      <c r="F339" s="547" t="s">
        <v>76</v>
      </c>
      <c r="G339" s="497"/>
      <c r="H339" s="438"/>
      <c r="I339" s="22"/>
      <c r="J339" s="22"/>
      <c r="K339" s="22"/>
      <c r="L339" s="22"/>
      <c r="M339" s="22"/>
      <c r="N339" s="22"/>
      <c r="O339" s="22"/>
      <c r="P339" s="22"/>
      <c r="Q339" s="364"/>
      <c r="R339" s="396"/>
    </row>
    <row r="340" spans="1:18" ht="35.1" customHeight="1">
      <c r="A340" s="752"/>
      <c r="B340" s="771"/>
      <c r="C340" s="774"/>
      <c r="D340" s="523"/>
      <c r="E340" s="752"/>
      <c r="F340" s="744"/>
      <c r="G340" s="422"/>
      <c r="H340" s="636"/>
      <c r="I340" s="637"/>
      <c r="J340" s="637"/>
      <c r="K340" s="637"/>
      <c r="L340" s="637"/>
      <c r="M340" s="637"/>
      <c r="N340" s="637"/>
      <c r="O340" s="637"/>
      <c r="P340" s="637"/>
      <c r="Q340" s="637"/>
      <c r="R340" s="540"/>
    </row>
    <row r="341" spans="1:18" ht="35.1" customHeight="1" thickBot="1">
      <c r="A341" s="753"/>
      <c r="B341" s="772"/>
      <c r="C341" s="775"/>
      <c r="D341" s="66"/>
      <c r="E341" s="753"/>
      <c r="F341" s="745"/>
      <c r="G341" s="440"/>
      <c r="H341" s="746"/>
      <c r="I341" s="746"/>
      <c r="J341" s="746"/>
      <c r="K341" s="746"/>
      <c r="L341" s="746"/>
      <c r="M341" s="746"/>
      <c r="N341" s="746"/>
      <c r="O341" s="746"/>
      <c r="P341" s="746"/>
      <c r="Q341" s="746"/>
      <c r="R341" s="522"/>
    </row>
    <row r="342" spans="1:18" ht="35.1" customHeight="1">
      <c r="A342" s="751">
        <v>61</v>
      </c>
      <c r="B342" s="742" t="s">
        <v>439</v>
      </c>
      <c r="C342" s="773" t="s">
        <v>176</v>
      </c>
      <c r="D342" s="523" t="s">
        <v>118</v>
      </c>
      <c r="E342" s="751" t="s">
        <v>17</v>
      </c>
      <c r="F342" s="205" t="s">
        <v>18</v>
      </c>
      <c r="G342" s="456">
        <f>R342*J5</f>
        <v>0</v>
      </c>
      <c r="H342" s="39"/>
      <c r="I342" s="209">
        <v>0</v>
      </c>
      <c r="J342" s="209"/>
      <c r="K342" s="209"/>
      <c r="L342" s="209"/>
      <c r="M342" s="209"/>
      <c r="N342" s="209"/>
      <c r="O342" s="209"/>
      <c r="P342" s="209"/>
      <c r="Q342" s="362"/>
      <c r="R342" s="394">
        <v>0.3</v>
      </c>
    </row>
    <row r="343" spans="1:18" ht="35.1" customHeight="1">
      <c r="A343" s="752"/>
      <c r="B343" s="771"/>
      <c r="C343" s="774"/>
      <c r="D343" s="213"/>
      <c r="E343" s="752"/>
      <c r="F343" s="206" t="s">
        <v>19</v>
      </c>
      <c r="G343" s="468"/>
      <c r="H343" s="45"/>
      <c r="I343" s="210"/>
      <c r="J343" s="210"/>
      <c r="K343" s="210"/>
      <c r="L343" s="210"/>
      <c r="M343" s="210"/>
      <c r="N343" s="210"/>
      <c r="O343" s="210"/>
      <c r="P343" s="210"/>
      <c r="Q343" s="363"/>
      <c r="R343" s="395"/>
    </row>
    <row r="344" spans="1:18" ht="35.1" customHeight="1" thickBot="1">
      <c r="A344" s="752"/>
      <c r="B344" s="771"/>
      <c r="C344" s="774"/>
      <c r="D344" s="524"/>
      <c r="E344" s="752"/>
      <c r="F344" s="547" t="s">
        <v>76</v>
      </c>
      <c r="G344" s="497"/>
      <c r="H344" s="438"/>
      <c r="I344" s="22"/>
      <c r="J344" s="22"/>
      <c r="K344" s="22"/>
      <c r="L344" s="22"/>
      <c r="M344" s="22"/>
      <c r="N344" s="22"/>
      <c r="O344" s="22"/>
      <c r="P344" s="22"/>
      <c r="Q344" s="364"/>
      <c r="R344" s="396"/>
    </row>
    <row r="345" spans="1:18" ht="35.1" customHeight="1">
      <c r="A345" s="752"/>
      <c r="B345" s="771"/>
      <c r="C345" s="774"/>
      <c r="D345" s="523"/>
      <c r="E345" s="752"/>
      <c r="F345" s="744"/>
      <c r="G345" s="422"/>
      <c r="H345" s="636"/>
      <c r="I345" s="637"/>
      <c r="J345" s="637"/>
      <c r="K345" s="637"/>
      <c r="L345" s="637"/>
      <c r="M345" s="637"/>
      <c r="N345" s="637"/>
      <c r="O345" s="637"/>
      <c r="P345" s="637"/>
      <c r="Q345" s="637"/>
      <c r="R345" s="540"/>
    </row>
    <row r="346" spans="1:18" ht="35.1" customHeight="1" thickBot="1">
      <c r="A346" s="753"/>
      <c r="B346" s="772"/>
      <c r="C346" s="775"/>
      <c r="D346" s="66"/>
      <c r="E346" s="753"/>
      <c r="F346" s="745"/>
      <c r="G346" s="440"/>
      <c r="H346" s="746"/>
      <c r="I346" s="746"/>
      <c r="J346" s="746"/>
      <c r="K346" s="746"/>
      <c r="L346" s="746"/>
      <c r="M346" s="746"/>
      <c r="N346" s="746"/>
      <c r="O346" s="746"/>
      <c r="P346" s="746"/>
      <c r="Q346" s="746"/>
      <c r="R346" s="522"/>
    </row>
    <row r="347" spans="1:18" ht="35.1" customHeight="1">
      <c r="A347" s="751">
        <v>62</v>
      </c>
      <c r="B347" s="742" t="s">
        <v>528</v>
      </c>
      <c r="C347" s="773" t="s">
        <v>176</v>
      </c>
      <c r="D347" s="523" t="s">
        <v>190</v>
      </c>
      <c r="E347" s="751" t="s">
        <v>17</v>
      </c>
      <c r="F347" s="205" t="s">
        <v>18</v>
      </c>
      <c r="G347" s="456">
        <f>R347*J5</f>
        <v>0</v>
      </c>
      <c r="H347" s="39"/>
      <c r="I347" s="209">
        <v>0</v>
      </c>
      <c r="J347" s="209"/>
      <c r="K347" s="209"/>
      <c r="L347" s="209"/>
      <c r="M347" s="209"/>
      <c r="N347" s="209"/>
      <c r="O347" s="209"/>
      <c r="P347" s="209"/>
      <c r="Q347" s="362"/>
      <c r="R347" s="394">
        <v>0.37</v>
      </c>
    </row>
    <row r="348" spans="1:18" ht="35.1" customHeight="1">
      <c r="A348" s="752"/>
      <c r="B348" s="771"/>
      <c r="C348" s="774"/>
      <c r="D348" s="213"/>
      <c r="E348" s="752"/>
      <c r="F348" s="206" t="s">
        <v>19</v>
      </c>
      <c r="G348" s="468"/>
      <c r="H348" s="45"/>
      <c r="I348" s="210"/>
      <c r="J348" s="210"/>
      <c r="K348" s="210"/>
      <c r="L348" s="210"/>
      <c r="M348" s="210"/>
      <c r="N348" s="210"/>
      <c r="O348" s="210"/>
      <c r="P348" s="210"/>
      <c r="Q348" s="363"/>
      <c r="R348" s="395"/>
    </row>
    <row r="349" spans="1:18" ht="35.1" customHeight="1" thickBot="1">
      <c r="A349" s="752"/>
      <c r="B349" s="771"/>
      <c r="C349" s="774"/>
      <c r="D349" s="524"/>
      <c r="E349" s="752"/>
      <c r="F349" s="547" t="s">
        <v>76</v>
      </c>
      <c r="G349" s="497"/>
      <c r="H349" s="438"/>
      <c r="I349" s="22"/>
      <c r="J349" s="22"/>
      <c r="K349" s="22"/>
      <c r="L349" s="22"/>
      <c r="M349" s="22"/>
      <c r="N349" s="22"/>
      <c r="O349" s="22"/>
      <c r="P349" s="22"/>
      <c r="Q349" s="364"/>
      <c r="R349" s="396"/>
    </row>
    <row r="350" spans="1:18" ht="35.1" customHeight="1">
      <c r="A350" s="752"/>
      <c r="B350" s="771"/>
      <c r="C350" s="774"/>
      <c r="D350" s="523"/>
      <c r="E350" s="752"/>
      <c r="F350" s="744"/>
      <c r="G350" s="422"/>
      <c r="H350" s="636"/>
      <c r="I350" s="637"/>
      <c r="J350" s="637"/>
      <c r="K350" s="637"/>
      <c r="L350" s="637"/>
      <c r="M350" s="637"/>
      <c r="N350" s="637"/>
      <c r="O350" s="637"/>
      <c r="P350" s="637"/>
      <c r="Q350" s="637"/>
      <c r="R350" s="540"/>
    </row>
    <row r="351" spans="1:18" ht="66" customHeight="1" thickBot="1">
      <c r="A351" s="753"/>
      <c r="B351" s="772"/>
      <c r="C351" s="775"/>
      <c r="D351" s="66"/>
      <c r="E351" s="753"/>
      <c r="F351" s="745"/>
      <c r="G351" s="440"/>
      <c r="H351" s="746"/>
      <c r="I351" s="746"/>
      <c r="J351" s="746"/>
      <c r="K351" s="746"/>
      <c r="L351" s="746"/>
      <c r="M351" s="746"/>
      <c r="N351" s="746"/>
      <c r="O351" s="746"/>
      <c r="P351" s="746"/>
      <c r="Q351" s="746"/>
      <c r="R351" s="522"/>
    </row>
    <row r="352" spans="1:18" ht="35.1" customHeight="1">
      <c r="A352" s="751">
        <v>63</v>
      </c>
      <c r="B352" s="742" t="s">
        <v>440</v>
      </c>
      <c r="C352" s="773" t="s">
        <v>176</v>
      </c>
      <c r="D352" s="523" t="s">
        <v>469</v>
      </c>
      <c r="E352" s="751" t="s">
        <v>17</v>
      </c>
      <c r="F352" s="205" t="s">
        <v>18</v>
      </c>
      <c r="G352" s="456">
        <f>R352*J5</f>
        <v>0</v>
      </c>
      <c r="H352" s="39"/>
      <c r="I352" s="209">
        <v>0</v>
      </c>
      <c r="J352" s="209"/>
      <c r="K352" s="209"/>
      <c r="L352" s="209"/>
      <c r="M352" s="209"/>
      <c r="N352" s="209"/>
      <c r="O352" s="209"/>
      <c r="P352" s="209"/>
      <c r="Q352" s="362"/>
      <c r="R352" s="394">
        <v>1.7</v>
      </c>
    </row>
    <row r="353" spans="1:18" ht="35.1" customHeight="1">
      <c r="A353" s="752"/>
      <c r="B353" s="771"/>
      <c r="C353" s="774"/>
      <c r="D353" s="213"/>
      <c r="E353" s="752"/>
      <c r="F353" s="206" t="s">
        <v>19</v>
      </c>
      <c r="G353" s="468"/>
      <c r="H353" s="45"/>
      <c r="I353" s="210"/>
      <c r="J353" s="210"/>
      <c r="K353" s="210"/>
      <c r="L353" s="210"/>
      <c r="M353" s="210"/>
      <c r="N353" s="210"/>
      <c r="O353" s="210"/>
      <c r="P353" s="210"/>
      <c r="Q353" s="363"/>
      <c r="R353" s="395"/>
    </row>
    <row r="354" spans="1:18" ht="35.1" customHeight="1" thickBot="1">
      <c r="A354" s="752"/>
      <c r="B354" s="771"/>
      <c r="C354" s="774"/>
      <c r="D354" s="524"/>
      <c r="E354" s="752"/>
      <c r="F354" s="547" t="s">
        <v>76</v>
      </c>
      <c r="G354" s="497"/>
      <c r="H354" s="438"/>
      <c r="I354" s="22"/>
      <c r="J354" s="22"/>
      <c r="K354" s="22"/>
      <c r="L354" s="22"/>
      <c r="M354" s="22"/>
      <c r="N354" s="22"/>
      <c r="O354" s="22"/>
      <c r="P354" s="22"/>
      <c r="Q354" s="364"/>
      <c r="R354" s="396"/>
    </row>
    <row r="355" spans="1:18" ht="35.1" customHeight="1">
      <c r="A355" s="752"/>
      <c r="B355" s="771"/>
      <c r="C355" s="774"/>
      <c r="D355" s="523"/>
      <c r="E355" s="752"/>
      <c r="F355" s="744"/>
      <c r="G355" s="422"/>
      <c r="H355" s="636"/>
      <c r="I355" s="637"/>
      <c r="J355" s="637"/>
      <c r="K355" s="637"/>
      <c r="L355" s="637"/>
      <c r="M355" s="637"/>
      <c r="N355" s="637"/>
      <c r="O355" s="637"/>
      <c r="P355" s="637"/>
      <c r="Q355" s="637"/>
      <c r="R355" s="540"/>
    </row>
    <row r="356" spans="1:18" ht="99" customHeight="1" thickBot="1">
      <c r="A356" s="753"/>
      <c r="B356" s="772"/>
      <c r="C356" s="775"/>
      <c r="D356" s="66"/>
      <c r="E356" s="753"/>
      <c r="F356" s="745"/>
      <c r="G356" s="440"/>
      <c r="H356" s="746"/>
      <c r="I356" s="746"/>
      <c r="J356" s="746"/>
      <c r="K356" s="746"/>
      <c r="L356" s="746"/>
      <c r="M356" s="746"/>
      <c r="N356" s="746"/>
      <c r="O356" s="746"/>
      <c r="P356" s="746"/>
      <c r="Q356" s="746"/>
      <c r="R356" s="522"/>
    </row>
    <row r="357" spans="1:18" ht="35.1" customHeight="1">
      <c r="A357" s="751">
        <v>64</v>
      </c>
      <c r="B357" s="742" t="s">
        <v>441</v>
      </c>
      <c r="C357" s="773" t="s">
        <v>191</v>
      </c>
      <c r="D357" s="523" t="s">
        <v>184</v>
      </c>
      <c r="E357" s="751" t="s">
        <v>17</v>
      </c>
      <c r="F357" s="205" t="s">
        <v>18</v>
      </c>
      <c r="G357" s="456">
        <f>R357*J5</f>
        <v>0</v>
      </c>
      <c r="H357" s="39"/>
      <c r="I357" s="209">
        <v>0</v>
      </c>
      <c r="J357" s="209"/>
      <c r="K357" s="209"/>
      <c r="L357" s="209"/>
      <c r="M357" s="209"/>
      <c r="N357" s="209"/>
      <c r="O357" s="209"/>
      <c r="P357" s="209"/>
      <c r="Q357" s="362"/>
      <c r="R357" s="394">
        <v>0.3</v>
      </c>
    </row>
    <row r="358" spans="1:18" ht="35.1" customHeight="1">
      <c r="A358" s="752"/>
      <c r="B358" s="771"/>
      <c r="C358" s="774"/>
      <c r="D358" s="213"/>
      <c r="E358" s="752"/>
      <c r="F358" s="206" t="s">
        <v>19</v>
      </c>
      <c r="G358" s="468"/>
      <c r="H358" s="45"/>
      <c r="I358" s="210"/>
      <c r="J358" s="210"/>
      <c r="K358" s="210"/>
      <c r="L358" s="210"/>
      <c r="M358" s="210"/>
      <c r="N358" s="210"/>
      <c r="O358" s="210"/>
      <c r="P358" s="210"/>
      <c r="Q358" s="363"/>
      <c r="R358" s="395"/>
    </row>
    <row r="359" spans="1:18" ht="35.1" customHeight="1" thickBot="1">
      <c r="A359" s="752"/>
      <c r="B359" s="771"/>
      <c r="C359" s="774"/>
      <c r="D359" s="524"/>
      <c r="E359" s="752"/>
      <c r="F359" s="547" t="s">
        <v>76</v>
      </c>
      <c r="G359" s="497"/>
      <c r="H359" s="438"/>
      <c r="I359" s="22"/>
      <c r="J359" s="22"/>
      <c r="K359" s="22"/>
      <c r="L359" s="22"/>
      <c r="M359" s="22"/>
      <c r="N359" s="22"/>
      <c r="O359" s="22"/>
      <c r="P359" s="22"/>
      <c r="Q359" s="364"/>
      <c r="R359" s="396"/>
    </row>
    <row r="360" spans="1:18" ht="35.1" customHeight="1">
      <c r="A360" s="752"/>
      <c r="B360" s="771"/>
      <c r="C360" s="774"/>
      <c r="D360" s="523"/>
      <c r="E360" s="752"/>
      <c r="F360" s="744"/>
      <c r="G360" s="422"/>
      <c r="H360" s="636"/>
      <c r="I360" s="637"/>
      <c r="J360" s="637"/>
      <c r="K360" s="637"/>
      <c r="L360" s="637"/>
      <c r="M360" s="637"/>
      <c r="N360" s="637"/>
      <c r="O360" s="637"/>
      <c r="P360" s="637"/>
      <c r="Q360" s="637"/>
      <c r="R360" s="540"/>
    </row>
    <row r="361" spans="1:18" ht="64.5" customHeight="1" thickBot="1">
      <c r="A361" s="753"/>
      <c r="B361" s="772"/>
      <c r="C361" s="775"/>
      <c r="D361" s="66"/>
      <c r="E361" s="753"/>
      <c r="F361" s="745"/>
      <c r="G361" s="440"/>
      <c r="H361" s="746"/>
      <c r="I361" s="746"/>
      <c r="J361" s="746"/>
      <c r="K361" s="746"/>
      <c r="L361" s="746"/>
      <c r="M361" s="746"/>
      <c r="N361" s="746"/>
      <c r="O361" s="746"/>
      <c r="P361" s="746"/>
      <c r="Q361" s="746"/>
      <c r="R361" s="522"/>
    </row>
    <row r="362" spans="1:18" ht="35.1" customHeight="1">
      <c r="A362" s="751">
        <v>65</v>
      </c>
      <c r="B362" s="742" t="s">
        <v>442</v>
      </c>
      <c r="C362" s="773" t="s">
        <v>191</v>
      </c>
      <c r="D362" s="523" t="s">
        <v>185</v>
      </c>
      <c r="E362" s="751" t="s">
        <v>17</v>
      </c>
      <c r="F362" s="205" t="s">
        <v>18</v>
      </c>
      <c r="G362" s="456">
        <f>R362*J5</f>
        <v>0</v>
      </c>
      <c r="H362" s="39"/>
      <c r="I362" s="209">
        <v>0</v>
      </c>
      <c r="J362" s="209"/>
      <c r="K362" s="209"/>
      <c r="L362" s="209"/>
      <c r="M362" s="209"/>
      <c r="N362" s="209"/>
      <c r="O362" s="209"/>
      <c r="P362" s="209"/>
      <c r="Q362" s="362"/>
      <c r="R362" s="394">
        <v>0.3</v>
      </c>
    </row>
    <row r="363" spans="1:18" ht="35.1" customHeight="1">
      <c r="A363" s="752"/>
      <c r="B363" s="771"/>
      <c r="C363" s="774"/>
      <c r="D363" s="213"/>
      <c r="E363" s="752"/>
      <c r="F363" s="206" t="s">
        <v>19</v>
      </c>
      <c r="G363" s="468"/>
      <c r="H363" s="45"/>
      <c r="I363" s="210"/>
      <c r="J363" s="210"/>
      <c r="K363" s="210"/>
      <c r="L363" s="210"/>
      <c r="M363" s="210"/>
      <c r="N363" s="210"/>
      <c r="O363" s="210"/>
      <c r="P363" s="210"/>
      <c r="Q363" s="363"/>
      <c r="R363" s="395"/>
    </row>
    <row r="364" spans="1:18" ht="35.1" customHeight="1" thickBot="1">
      <c r="A364" s="752"/>
      <c r="B364" s="771"/>
      <c r="C364" s="774"/>
      <c r="D364" s="524"/>
      <c r="E364" s="752"/>
      <c r="F364" s="547" t="s">
        <v>76</v>
      </c>
      <c r="G364" s="497"/>
      <c r="H364" s="438"/>
      <c r="I364" s="22"/>
      <c r="J364" s="22"/>
      <c r="K364" s="22"/>
      <c r="L364" s="22"/>
      <c r="M364" s="22"/>
      <c r="N364" s="22"/>
      <c r="O364" s="22"/>
      <c r="P364" s="22"/>
      <c r="Q364" s="364"/>
      <c r="R364" s="396"/>
    </row>
    <row r="365" spans="1:18" ht="35.1" customHeight="1">
      <c r="A365" s="752"/>
      <c r="B365" s="771"/>
      <c r="C365" s="774"/>
      <c r="D365" s="523"/>
      <c r="E365" s="752"/>
      <c r="F365" s="744"/>
      <c r="G365" s="422"/>
      <c r="H365" s="636"/>
      <c r="I365" s="637"/>
      <c r="J365" s="637"/>
      <c r="K365" s="637"/>
      <c r="L365" s="637"/>
      <c r="M365" s="637"/>
      <c r="N365" s="637"/>
      <c r="O365" s="637"/>
      <c r="P365" s="637"/>
      <c r="Q365" s="637"/>
      <c r="R365" s="540"/>
    </row>
    <row r="366" spans="1:18" ht="66.75" customHeight="1" thickBot="1">
      <c r="A366" s="753"/>
      <c r="B366" s="772"/>
      <c r="C366" s="775"/>
      <c r="D366" s="66"/>
      <c r="E366" s="753"/>
      <c r="F366" s="745"/>
      <c r="G366" s="440"/>
      <c r="H366" s="746"/>
      <c r="I366" s="746"/>
      <c r="J366" s="746"/>
      <c r="K366" s="746"/>
      <c r="L366" s="746"/>
      <c r="M366" s="746"/>
      <c r="N366" s="746"/>
      <c r="O366" s="746"/>
      <c r="P366" s="746"/>
      <c r="Q366" s="746"/>
      <c r="R366" s="522"/>
    </row>
    <row r="367" spans="1:18" ht="35.1" customHeight="1">
      <c r="A367" s="751">
        <v>66</v>
      </c>
      <c r="B367" s="742" t="s">
        <v>443</v>
      </c>
      <c r="C367" s="773" t="s">
        <v>191</v>
      </c>
      <c r="D367" s="523" t="s">
        <v>187</v>
      </c>
      <c r="E367" s="751" t="s">
        <v>17</v>
      </c>
      <c r="F367" s="205" t="s">
        <v>18</v>
      </c>
      <c r="G367" s="456">
        <f>R367*J5</f>
        <v>0</v>
      </c>
      <c r="H367" s="39"/>
      <c r="I367" s="209">
        <v>0</v>
      </c>
      <c r="J367" s="209"/>
      <c r="K367" s="209"/>
      <c r="L367" s="209"/>
      <c r="M367" s="209"/>
      <c r="N367" s="209"/>
      <c r="O367" s="209"/>
      <c r="P367" s="209"/>
      <c r="Q367" s="362"/>
      <c r="R367" s="394">
        <v>0.31</v>
      </c>
    </row>
    <row r="368" spans="1:18" ht="35.1" customHeight="1">
      <c r="A368" s="752"/>
      <c r="B368" s="771"/>
      <c r="C368" s="774"/>
      <c r="D368" s="213"/>
      <c r="E368" s="752"/>
      <c r="F368" s="206" t="s">
        <v>19</v>
      </c>
      <c r="G368" s="468"/>
      <c r="H368" s="45"/>
      <c r="I368" s="210"/>
      <c r="J368" s="210"/>
      <c r="K368" s="210"/>
      <c r="L368" s="210"/>
      <c r="M368" s="210"/>
      <c r="N368" s="210"/>
      <c r="O368" s="210"/>
      <c r="P368" s="210"/>
      <c r="Q368" s="363"/>
      <c r="R368" s="395"/>
    </row>
    <row r="369" spans="1:18" ht="35.1" customHeight="1" thickBot="1">
      <c r="A369" s="752"/>
      <c r="B369" s="771"/>
      <c r="C369" s="774"/>
      <c r="D369" s="524"/>
      <c r="E369" s="752"/>
      <c r="F369" s="547" t="s">
        <v>76</v>
      </c>
      <c r="G369" s="497"/>
      <c r="H369" s="438"/>
      <c r="I369" s="22"/>
      <c r="J369" s="22"/>
      <c r="K369" s="22"/>
      <c r="L369" s="22"/>
      <c r="M369" s="22"/>
      <c r="N369" s="22"/>
      <c r="O369" s="22"/>
      <c r="P369" s="22"/>
      <c r="Q369" s="364"/>
      <c r="R369" s="396"/>
    </row>
    <row r="370" spans="1:18" ht="35.1" customHeight="1">
      <c r="A370" s="752"/>
      <c r="B370" s="771"/>
      <c r="C370" s="774"/>
      <c r="D370" s="523"/>
      <c r="E370" s="752"/>
      <c r="F370" s="744"/>
      <c r="G370" s="422"/>
      <c r="H370" s="636"/>
      <c r="I370" s="637"/>
      <c r="J370" s="637"/>
      <c r="K370" s="637"/>
      <c r="L370" s="637"/>
      <c r="M370" s="637"/>
      <c r="N370" s="637"/>
      <c r="O370" s="637"/>
      <c r="P370" s="637"/>
      <c r="Q370" s="637"/>
      <c r="R370" s="540"/>
    </row>
    <row r="371" spans="1:18" ht="85.5" customHeight="1" thickBot="1">
      <c r="A371" s="753"/>
      <c r="B371" s="772"/>
      <c r="C371" s="775"/>
      <c r="D371" s="66"/>
      <c r="E371" s="753"/>
      <c r="F371" s="745"/>
      <c r="G371" s="440"/>
      <c r="H371" s="746"/>
      <c r="I371" s="746"/>
      <c r="J371" s="746"/>
      <c r="K371" s="746"/>
      <c r="L371" s="746"/>
      <c r="M371" s="746"/>
      <c r="N371" s="746"/>
      <c r="O371" s="746"/>
      <c r="P371" s="746"/>
      <c r="Q371" s="746"/>
      <c r="R371" s="522"/>
    </row>
    <row r="372" spans="1:18" ht="35.1" customHeight="1">
      <c r="A372" s="751">
        <v>67</v>
      </c>
      <c r="B372" s="742" t="s">
        <v>529</v>
      </c>
      <c r="C372" s="773" t="s">
        <v>191</v>
      </c>
      <c r="D372" s="523" t="s">
        <v>192</v>
      </c>
      <c r="E372" s="751" t="s">
        <v>17</v>
      </c>
      <c r="F372" s="205" t="s">
        <v>18</v>
      </c>
      <c r="G372" s="456">
        <f>R372*J5</f>
        <v>0</v>
      </c>
      <c r="H372" s="39"/>
      <c r="I372" s="209">
        <v>0</v>
      </c>
      <c r="J372" s="209"/>
      <c r="K372" s="209"/>
      <c r="L372" s="209"/>
      <c r="M372" s="209"/>
      <c r="N372" s="209"/>
      <c r="O372" s="209"/>
      <c r="P372" s="209"/>
      <c r="Q372" s="362"/>
      <c r="R372" s="394">
        <v>0.3</v>
      </c>
    </row>
    <row r="373" spans="1:18" ht="35.1" customHeight="1">
      <c r="A373" s="752"/>
      <c r="B373" s="771"/>
      <c r="C373" s="774"/>
      <c r="D373" s="213"/>
      <c r="E373" s="752"/>
      <c r="F373" s="206" t="s">
        <v>19</v>
      </c>
      <c r="G373" s="468"/>
      <c r="H373" s="45"/>
      <c r="I373" s="210"/>
      <c r="J373" s="210"/>
      <c r="K373" s="210"/>
      <c r="L373" s="210"/>
      <c r="M373" s="210"/>
      <c r="N373" s="210"/>
      <c r="O373" s="210"/>
      <c r="P373" s="210"/>
      <c r="Q373" s="363"/>
      <c r="R373" s="395"/>
    </row>
    <row r="374" spans="1:18" ht="35.1" customHeight="1" thickBot="1">
      <c r="A374" s="752"/>
      <c r="B374" s="771"/>
      <c r="C374" s="774"/>
      <c r="D374" s="524"/>
      <c r="E374" s="752"/>
      <c r="F374" s="547" t="s">
        <v>76</v>
      </c>
      <c r="G374" s="497"/>
      <c r="H374" s="438"/>
      <c r="I374" s="22"/>
      <c r="J374" s="22"/>
      <c r="K374" s="22"/>
      <c r="L374" s="22"/>
      <c r="M374" s="22"/>
      <c r="N374" s="22"/>
      <c r="O374" s="22"/>
      <c r="P374" s="22"/>
      <c r="Q374" s="364"/>
      <c r="R374" s="396"/>
    </row>
    <row r="375" spans="1:18" ht="35.1" customHeight="1">
      <c r="A375" s="752"/>
      <c r="B375" s="771"/>
      <c r="C375" s="774"/>
      <c r="D375" s="523"/>
      <c r="E375" s="752"/>
      <c r="F375" s="744"/>
      <c r="G375" s="422"/>
      <c r="H375" s="636"/>
      <c r="I375" s="637"/>
      <c r="J375" s="637"/>
      <c r="K375" s="637"/>
      <c r="L375" s="637"/>
      <c r="M375" s="637"/>
      <c r="N375" s="637"/>
      <c r="O375" s="637"/>
      <c r="P375" s="637"/>
      <c r="Q375" s="637"/>
      <c r="R375" s="540"/>
    </row>
    <row r="376" spans="1:18" ht="35.1" customHeight="1" thickBot="1">
      <c r="A376" s="753"/>
      <c r="B376" s="772"/>
      <c r="C376" s="775"/>
      <c r="D376" s="66"/>
      <c r="E376" s="753"/>
      <c r="F376" s="745"/>
      <c r="G376" s="440"/>
      <c r="H376" s="746"/>
      <c r="I376" s="746"/>
      <c r="J376" s="746"/>
      <c r="K376" s="746"/>
      <c r="L376" s="746"/>
      <c r="M376" s="746"/>
      <c r="N376" s="746"/>
      <c r="O376" s="746"/>
      <c r="P376" s="746"/>
      <c r="Q376" s="746"/>
      <c r="R376" s="522"/>
    </row>
    <row r="377" spans="1:18" ht="35.1" customHeight="1">
      <c r="A377" s="751">
        <v>68</v>
      </c>
      <c r="B377" s="742" t="s">
        <v>444</v>
      </c>
      <c r="C377" s="773" t="s">
        <v>191</v>
      </c>
      <c r="D377" s="523" t="s">
        <v>193</v>
      </c>
      <c r="E377" s="751" t="s">
        <v>17</v>
      </c>
      <c r="F377" s="205" t="s">
        <v>18</v>
      </c>
      <c r="G377" s="456">
        <f>R377*J5</f>
        <v>0</v>
      </c>
      <c r="H377" s="39"/>
      <c r="I377" s="209">
        <v>0</v>
      </c>
      <c r="J377" s="209"/>
      <c r="K377" s="209"/>
      <c r="L377" s="209"/>
      <c r="M377" s="209"/>
      <c r="N377" s="209"/>
      <c r="O377" s="209"/>
      <c r="P377" s="209"/>
      <c r="Q377" s="362"/>
      <c r="R377" s="394">
        <v>0.4</v>
      </c>
    </row>
    <row r="378" spans="1:18" ht="35.1" customHeight="1">
      <c r="A378" s="752"/>
      <c r="B378" s="771"/>
      <c r="C378" s="774"/>
      <c r="D378" s="213"/>
      <c r="E378" s="752"/>
      <c r="F378" s="206" t="s">
        <v>19</v>
      </c>
      <c r="G378" s="468"/>
      <c r="H378" s="45"/>
      <c r="I378" s="210"/>
      <c r="J378" s="210"/>
      <c r="K378" s="210"/>
      <c r="L378" s="210"/>
      <c r="M378" s="210"/>
      <c r="N378" s="210"/>
      <c r="O378" s="210"/>
      <c r="P378" s="210"/>
      <c r="Q378" s="363"/>
      <c r="R378" s="395"/>
    </row>
    <row r="379" spans="1:18" ht="35.1" customHeight="1" thickBot="1">
      <c r="A379" s="752"/>
      <c r="B379" s="771"/>
      <c r="C379" s="774"/>
      <c r="D379" s="524"/>
      <c r="E379" s="752"/>
      <c r="F379" s="547" t="s">
        <v>76</v>
      </c>
      <c r="G379" s="497"/>
      <c r="H379" s="438"/>
      <c r="I379" s="22"/>
      <c r="J379" s="22"/>
      <c r="K379" s="22"/>
      <c r="L379" s="22"/>
      <c r="M379" s="22"/>
      <c r="N379" s="22"/>
      <c r="O379" s="22"/>
      <c r="P379" s="22"/>
      <c r="Q379" s="364"/>
      <c r="R379" s="396"/>
    </row>
    <row r="380" spans="1:18" ht="35.1" customHeight="1">
      <c r="A380" s="752"/>
      <c r="B380" s="771"/>
      <c r="C380" s="774"/>
      <c r="D380" s="523"/>
      <c r="E380" s="752"/>
      <c r="F380" s="744"/>
      <c r="G380" s="422"/>
      <c r="H380" s="636"/>
      <c r="I380" s="637"/>
      <c r="J380" s="637"/>
      <c r="K380" s="637"/>
      <c r="L380" s="637"/>
      <c r="M380" s="637"/>
      <c r="N380" s="637"/>
      <c r="O380" s="637"/>
      <c r="P380" s="637"/>
      <c r="Q380" s="637"/>
      <c r="R380" s="540"/>
    </row>
    <row r="381" spans="1:18" ht="7.5" customHeight="1" thickBot="1">
      <c r="A381" s="753"/>
      <c r="B381" s="772"/>
      <c r="C381" s="775"/>
      <c r="D381" s="66"/>
      <c r="E381" s="753"/>
      <c r="F381" s="745"/>
      <c r="G381" s="440"/>
      <c r="H381" s="746"/>
      <c r="I381" s="746"/>
      <c r="J381" s="746"/>
      <c r="K381" s="746"/>
      <c r="L381" s="746"/>
      <c r="M381" s="746"/>
      <c r="N381" s="746"/>
      <c r="O381" s="746"/>
      <c r="P381" s="746"/>
      <c r="Q381" s="746"/>
      <c r="R381" s="522"/>
    </row>
    <row r="382" spans="1:18" ht="35.1" customHeight="1">
      <c r="A382" s="751">
        <v>69</v>
      </c>
      <c r="B382" s="742" t="s">
        <v>445</v>
      </c>
      <c r="C382" s="773" t="s">
        <v>191</v>
      </c>
      <c r="D382" s="523" t="s">
        <v>114</v>
      </c>
      <c r="E382" s="751" t="s">
        <v>17</v>
      </c>
      <c r="F382" s="205" t="s">
        <v>18</v>
      </c>
      <c r="G382" s="456">
        <f>R382*J5</f>
        <v>0</v>
      </c>
      <c r="H382" s="39"/>
      <c r="I382" s="209">
        <v>0</v>
      </c>
      <c r="J382" s="209"/>
      <c r="K382" s="209"/>
      <c r="L382" s="209"/>
      <c r="M382" s="209"/>
      <c r="N382" s="209"/>
      <c r="O382" s="209"/>
      <c r="P382" s="209"/>
      <c r="Q382" s="362"/>
      <c r="R382" s="394">
        <v>0.4</v>
      </c>
    </row>
    <row r="383" spans="1:18" ht="35.1" customHeight="1">
      <c r="A383" s="752"/>
      <c r="B383" s="771"/>
      <c r="C383" s="774"/>
      <c r="D383" s="213"/>
      <c r="E383" s="752"/>
      <c r="F383" s="206" t="s">
        <v>19</v>
      </c>
      <c r="G383" s="468"/>
      <c r="H383" s="45"/>
      <c r="I383" s="210"/>
      <c r="J383" s="210"/>
      <c r="K383" s="210"/>
      <c r="L383" s="210"/>
      <c r="M383" s="210"/>
      <c r="N383" s="210"/>
      <c r="O383" s="210"/>
      <c r="P383" s="210"/>
      <c r="Q383" s="363"/>
      <c r="R383" s="395"/>
    </row>
    <row r="384" spans="1:18" ht="35.1" customHeight="1" thickBot="1">
      <c r="A384" s="752"/>
      <c r="B384" s="771"/>
      <c r="C384" s="774"/>
      <c r="D384" s="524"/>
      <c r="E384" s="752"/>
      <c r="F384" s="547" t="s">
        <v>76</v>
      </c>
      <c r="G384" s="497"/>
      <c r="H384" s="438"/>
      <c r="I384" s="22"/>
      <c r="J384" s="22"/>
      <c r="K384" s="22"/>
      <c r="L384" s="22"/>
      <c r="M384" s="22"/>
      <c r="N384" s="22"/>
      <c r="O384" s="22"/>
      <c r="P384" s="22"/>
      <c r="Q384" s="364"/>
      <c r="R384" s="396"/>
    </row>
    <row r="385" spans="1:18" ht="35.1" customHeight="1">
      <c r="A385" s="752"/>
      <c r="B385" s="771"/>
      <c r="C385" s="774"/>
      <c r="D385" s="523"/>
      <c r="E385" s="752"/>
      <c r="F385" s="744"/>
      <c r="G385" s="422"/>
      <c r="H385" s="636"/>
      <c r="I385" s="637"/>
      <c r="J385" s="637"/>
      <c r="K385" s="637"/>
      <c r="L385" s="637"/>
      <c r="M385" s="637"/>
      <c r="N385" s="637"/>
      <c r="O385" s="637"/>
      <c r="P385" s="637"/>
      <c r="Q385" s="637"/>
      <c r="R385" s="540"/>
    </row>
    <row r="386" spans="1:18" ht="31.5" customHeight="1" thickBot="1">
      <c r="A386" s="753"/>
      <c r="B386" s="772"/>
      <c r="C386" s="775"/>
      <c r="D386" s="66"/>
      <c r="E386" s="753"/>
      <c r="F386" s="745"/>
      <c r="G386" s="440"/>
      <c r="H386" s="746"/>
      <c r="I386" s="746"/>
      <c r="J386" s="746"/>
      <c r="K386" s="746"/>
      <c r="L386" s="746"/>
      <c r="M386" s="746"/>
      <c r="N386" s="746"/>
      <c r="O386" s="746"/>
      <c r="P386" s="746"/>
      <c r="Q386" s="746"/>
      <c r="R386" s="522"/>
    </row>
    <row r="387" spans="1:18" ht="35.1" customHeight="1">
      <c r="A387" s="751">
        <v>70</v>
      </c>
      <c r="B387" s="742" t="s">
        <v>530</v>
      </c>
      <c r="C387" s="773" t="s">
        <v>194</v>
      </c>
      <c r="D387" s="523" t="s">
        <v>183</v>
      </c>
      <c r="E387" s="751" t="s">
        <v>17</v>
      </c>
      <c r="F387" s="205" t="s">
        <v>18</v>
      </c>
      <c r="G387" s="456">
        <f>R387*J5</f>
        <v>0</v>
      </c>
      <c r="H387" s="39"/>
      <c r="I387" s="209">
        <v>0</v>
      </c>
      <c r="J387" s="209"/>
      <c r="K387" s="209"/>
      <c r="L387" s="209"/>
      <c r="M387" s="209"/>
      <c r="N387" s="209"/>
      <c r="O387" s="209"/>
      <c r="P387" s="209"/>
      <c r="Q387" s="362"/>
      <c r="R387" s="394">
        <v>0.5</v>
      </c>
    </row>
    <row r="388" spans="1:18" ht="35.1" customHeight="1">
      <c r="A388" s="752"/>
      <c r="B388" s="771"/>
      <c r="C388" s="774"/>
      <c r="D388" s="213"/>
      <c r="E388" s="752"/>
      <c r="F388" s="206" t="s">
        <v>19</v>
      </c>
      <c r="G388" s="468"/>
      <c r="H388" s="45"/>
      <c r="I388" s="210"/>
      <c r="J388" s="210"/>
      <c r="K388" s="210"/>
      <c r="L388" s="210"/>
      <c r="M388" s="210"/>
      <c r="N388" s="210"/>
      <c r="O388" s="210"/>
      <c r="P388" s="210"/>
      <c r="Q388" s="363"/>
      <c r="R388" s="395"/>
    </row>
    <row r="389" spans="1:18" ht="35.1" customHeight="1" thickBot="1">
      <c r="A389" s="752"/>
      <c r="B389" s="771"/>
      <c r="C389" s="774"/>
      <c r="D389" s="524"/>
      <c r="E389" s="752"/>
      <c r="F389" s="547" t="s">
        <v>76</v>
      </c>
      <c r="G389" s="497"/>
      <c r="H389" s="438"/>
      <c r="I389" s="22"/>
      <c r="J389" s="22"/>
      <c r="K389" s="22"/>
      <c r="L389" s="22"/>
      <c r="M389" s="22"/>
      <c r="N389" s="22"/>
      <c r="O389" s="22"/>
      <c r="P389" s="22"/>
      <c r="Q389" s="364"/>
      <c r="R389" s="396"/>
    </row>
    <row r="390" spans="1:18" ht="35.1" customHeight="1">
      <c r="A390" s="752"/>
      <c r="B390" s="771"/>
      <c r="C390" s="774"/>
      <c r="D390" s="523"/>
      <c r="E390" s="752"/>
      <c r="F390" s="744"/>
      <c r="G390" s="422"/>
      <c r="H390" s="636"/>
      <c r="I390" s="637"/>
      <c r="J390" s="637"/>
      <c r="K390" s="637"/>
      <c r="L390" s="637"/>
      <c r="M390" s="637"/>
      <c r="N390" s="637"/>
      <c r="O390" s="637"/>
      <c r="P390" s="637"/>
      <c r="Q390" s="637"/>
      <c r="R390" s="540"/>
    </row>
    <row r="391" spans="1:18" ht="126.75" customHeight="1" thickBot="1">
      <c r="A391" s="753"/>
      <c r="B391" s="772"/>
      <c r="C391" s="775"/>
      <c r="D391" s="66"/>
      <c r="E391" s="753"/>
      <c r="F391" s="745"/>
      <c r="G391" s="440"/>
      <c r="H391" s="746"/>
      <c r="I391" s="746"/>
      <c r="J391" s="746"/>
      <c r="K391" s="746"/>
      <c r="L391" s="746"/>
      <c r="M391" s="746"/>
      <c r="N391" s="746"/>
      <c r="O391" s="746"/>
      <c r="P391" s="746"/>
      <c r="Q391" s="746"/>
      <c r="R391" s="522"/>
    </row>
    <row r="392" spans="1:18" ht="35.1" customHeight="1">
      <c r="A392" s="751">
        <v>71</v>
      </c>
      <c r="B392" s="742" t="s">
        <v>446</v>
      </c>
      <c r="C392" s="773" t="s">
        <v>195</v>
      </c>
      <c r="D392" s="523" t="s">
        <v>193</v>
      </c>
      <c r="E392" s="751" t="s">
        <v>17</v>
      </c>
      <c r="F392" s="205" t="s">
        <v>18</v>
      </c>
      <c r="G392" s="456">
        <f>R392*J5</f>
        <v>0</v>
      </c>
      <c r="H392" s="39"/>
      <c r="I392" s="209">
        <v>0</v>
      </c>
      <c r="J392" s="209"/>
      <c r="K392" s="209"/>
      <c r="L392" s="209"/>
      <c r="M392" s="209"/>
      <c r="N392" s="209"/>
      <c r="O392" s="209"/>
      <c r="P392" s="209"/>
      <c r="Q392" s="362"/>
      <c r="R392" s="394">
        <v>0.4</v>
      </c>
    </row>
    <row r="393" spans="1:18" ht="35.1" customHeight="1">
      <c r="A393" s="752"/>
      <c r="B393" s="771"/>
      <c r="C393" s="774"/>
      <c r="D393" s="213"/>
      <c r="E393" s="752"/>
      <c r="F393" s="206" t="s">
        <v>19</v>
      </c>
      <c r="G393" s="468"/>
      <c r="H393" s="45"/>
      <c r="I393" s="210"/>
      <c r="J393" s="210"/>
      <c r="K393" s="210"/>
      <c r="L393" s="210"/>
      <c r="M393" s="210"/>
      <c r="N393" s="210"/>
      <c r="O393" s="210"/>
      <c r="P393" s="210"/>
      <c r="Q393" s="363"/>
      <c r="R393" s="395"/>
    </row>
    <row r="394" spans="1:18" ht="35.1" customHeight="1" thickBot="1">
      <c r="A394" s="752"/>
      <c r="B394" s="771"/>
      <c r="C394" s="774"/>
      <c r="D394" s="524"/>
      <c r="E394" s="752"/>
      <c r="F394" s="547" t="s">
        <v>76</v>
      </c>
      <c r="G394" s="497"/>
      <c r="H394" s="438"/>
      <c r="I394" s="22"/>
      <c r="J394" s="22"/>
      <c r="K394" s="22"/>
      <c r="L394" s="22"/>
      <c r="M394" s="22"/>
      <c r="N394" s="22"/>
      <c r="O394" s="22"/>
      <c r="P394" s="22"/>
      <c r="Q394" s="364"/>
      <c r="R394" s="396"/>
    </row>
    <row r="395" spans="1:18" ht="35.1" customHeight="1">
      <c r="A395" s="752"/>
      <c r="B395" s="771"/>
      <c r="C395" s="774"/>
      <c r="D395" s="523"/>
      <c r="E395" s="752"/>
      <c r="F395" s="744"/>
      <c r="G395" s="422"/>
      <c r="H395" s="636"/>
      <c r="I395" s="637"/>
      <c r="J395" s="637"/>
      <c r="K395" s="637"/>
      <c r="L395" s="637"/>
      <c r="M395" s="637"/>
      <c r="N395" s="637"/>
      <c r="O395" s="637"/>
      <c r="P395" s="637"/>
      <c r="Q395" s="637"/>
      <c r="R395" s="540"/>
    </row>
    <row r="396" spans="1:18" ht="62.25" customHeight="1" thickBot="1">
      <c r="A396" s="753"/>
      <c r="B396" s="772"/>
      <c r="C396" s="775"/>
      <c r="D396" s="66"/>
      <c r="E396" s="753"/>
      <c r="F396" s="745"/>
      <c r="G396" s="440"/>
      <c r="H396" s="746"/>
      <c r="I396" s="746"/>
      <c r="J396" s="746"/>
      <c r="K396" s="746"/>
      <c r="L396" s="746"/>
      <c r="M396" s="746"/>
      <c r="N396" s="746"/>
      <c r="O396" s="746"/>
      <c r="P396" s="746"/>
      <c r="Q396" s="746"/>
      <c r="R396" s="522"/>
    </row>
    <row r="397" spans="1:18" ht="35.1" customHeight="1">
      <c r="A397" s="751">
        <v>72</v>
      </c>
      <c r="B397" s="742" t="s">
        <v>196</v>
      </c>
      <c r="C397" s="773" t="s">
        <v>195</v>
      </c>
      <c r="D397" s="523" t="s">
        <v>185</v>
      </c>
      <c r="E397" s="751" t="s">
        <v>17</v>
      </c>
      <c r="F397" s="205" t="s">
        <v>18</v>
      </c>
      <c r="G397" s="456">
        <f>R397*J5</f>
        <v>0</v>
      </c>
      <c r="H397" s="39"/>
      <c r="I397" s="209">
        <v>0</v>
      </c>
      <c r="J397" s="209"/>
      <c r="K397" s="209"/>
      <c r="L397" s="209"/>
      <c r="M397" s="209"/>
      <c r="N397" s="209"/>
      <c r="O397" s="209"/>
      <c r="P397" s="209"/>
      <c r="Q397" s="362"/>
      <c r="R397" s="394">
        <v>0.6</v>
      </c>
    </row>
    <row r="398" spans="1:18" ht="35.1" customHeight="1">
      <c r="A398" s="752"/>
      <c r="B398" s="771"/>
      <c r="C398" s="755"/>
      <c r="D398" s="213"/>
      <c r="E398" s="752"/>
      <c r="F398" s="206" t="s">
        <v>19</v>
      </c>
      <c r="G398" s="468"/>
      <c r="H398" s="45"/>
      <c r="I398" s="210"/>
      <c r="J398" s="210"/>
      <c r="K398" s="210"/>
      <c r="L398" s="210"/>
      <c r="M398" s="210"/>
      <c r="N398" s="210"/>
      <c r="O398" s="210"/>
      <c r="P398" s="210"/>
      <c r="Q398" s="363"/>
      <c r="R398" s="395"/>
    </row>
    <row r="399" spans="1:18" ht="35.1" customHeight="1" thickBot="1">
      <c r="A399" s="752"/>
      <c r="B399" s="771"/>
      <c r="C399" s="755"/>
      <c r="D399" s="524"/>
      <c r="E399" s="752"/>
      <c r="F399" s="547" t="s">
        <v>76</v>
      </c>
      <c r="G399" s="497"/>
      <c r="H399" s="438"/>
      <c r="I399" s="22"/>
      <c r="J399" s="22"/>
      <c r="K399" s="22"/>
      <c r="L399" s="22"/>
      <c r="M399" s="22"/>
      <c r="N399" s="22"/>
      <c r="O399" s="22"/>
      <c r="P399" s="22"/>
      <c r="Q399" s="364"/>
      <c r="R399" s="396"/>
    </row>
    <row r="400" spans="1:18" ht="35.1" customHeight="1" thickBot="1">
      <c r="A400" s="753"/>
      <c r="B400" s="772"/>
      <c r="C400" s="756"/>
      <c r="D400" s="9"/>
      <c r="E400" s="753"/>
      <c r="F400" s="49"/>
      <c r="G400" s="414"/>
      <c r="H400" s="776"/>
      <c r="I400" s="776"/>
      <c r="J400" s="776"/>
      <c r="K400" s="776"/>
      <c r="L400" s="776"/>
      <c r="M400" s="776"/>
      <c r="N400" s="776"/>
      <c r="O400" s="776"/>
      <c r="P400" s="776"/>
      <c r="Q400" s="776"/>
      <c r="R400" s="49"/>
    </row>
    <row r="401" spans="1:18" ht="35.1" hidden="1" customHeight="1" thickBot="1">
      <c r="A401" s="642" t="s">
        <v>197</v>
      </c>
      <c r="B401" s="643"/>
      <c r="C401" s="643"/>
      <c r="D401" s="643"/>
      <c r="E401" s="644"/>
      <c r="F401" s="205">
        <f>SUM(H401:Q401)</f>
        <v>0</v>
      </c>
      <c r="G401" s="413">
        <f t="shared" ref="G401:Q403" si="7">G257+G262+G267+G272+G278+G283+G288+G293+G298+G303+G307+G312+G317+G322+G327+G332+G337+G342+G347+G352+G357+G362+G367+G372+G377+G382+G387+G392+G397</f>
        <v>0</v>
      </c>
      <c r="H401" s="205">
        <f t="shared" si="7"/>
        <v>0</v>
      </c>
      <c r="I401" s="205">
        <f t="shared" si="7"/>
        <v>0</v>
      </c>
      <c r="J401" s="205">
        <f t="shared" si="7"/>
        <v>0</v>
      </c>
      <c r="K401" s="205">
        <f t="shared" si="7"/>
        <v>0</v>
      </c>
      <c r="L401" s="205">
        <f t="shared" si="7"/>
        <v>0</v>
      </c>
      <c r="M401" s="205">
        <f t="shared" si="7"/>
        <v>0</v>
      </c>
      <c r="N401" s="205">
        <f t="shared" si="7"/>
        <v>0</v>
      </c>
      <c r="O401" s="205">
        <f t="shared" si="7"/>
        <v>0</v>
      </c>
      <c r="P401" s="205">
        <f t="shared" si="7"/>
        <v>0</v>
      </c>
      <c r="Q401" s="46">
        <f t="shared" si="7"/>
        <v>0</v>
      </c>
      <c r="R401" s="205">
        <f>R257+R262+R267+R272+R278+R283+R288+R293+R298+R303+R307+R312+R317+R322+R327+R332+R337+R342+R347+R352+R357+R362+R367+R372+R377+R382+R387+R392+R397</f>
        <v>9.43</v>
      </c>
    </row>
    <row r="402" spans="1:18" ht="35.1" hidden="1" customHeight="1" thickBot="1">
      <c r="A402" s="777" t="s">
        <v>198</v>
      </c>
      <c r="B402" s="778"/>
      <c r="C402" s="778"/>
      <c r="D402" s="778"/>
      <c r="E402" s="779"/>
      <c r="F402" s="205">
        <f>SUM(H402:Q402)</f>
        <v>0</v>
      </c>
      <c r="G402" s="413">
        <f t="shared" si="7"/>
        <v>0</v>
      </c>
      <c r="H402" s="205">
        <f t="shared" si="7"/>
        <v>0</v>
      </c>
      <c r="I402" s="205">
        <f t="shared" si="7"/>
        <v>0</v>
      </c>
      <c r="J402" s="205">
        <f t="shared" si="7"/>
        <v>0</v>
      </c>
      <c r="K402" s="205">
        <f t="shared" si="7"/>
        <v>0</v>
      </c>
      <c r="L402" s="205">
        <f t="shared" si="7"/>
        <v>0</v>
      </c>
      <c r="M402" s="205">
        <f t="shared" si="7"/>
        <v>0</v>
      </c>
      <c r="N402" s="205">
        <f t="shared" si="7"/>
        <v>0</v>
      </c>
      <c r="O402" s="205">
        <f t="shared" si="7"/>
        <v>0</v>
      </c>
      <c r="P402" s="205">
        <f t="shared" si="7"/>
        <v>0</v>
      </c>
      <c r="Q402" s="46">
        <f t="shared" si="7"/>
        <v>0</v>
      </c>
      <c r="R402" s="205">
        <f>R258+R263+R268+R273+R279+R284+R289+R294+R299+R304+R308+R313+R318+R323+R328+R333+R338+R343+R348+R353+R358+R363+R368+R373+R378+R383+R388+R393+R398</f>
        <v>0</v>
      </c>
    </row>
    <row r="403" spans="1:18" ht="35.1" hidden="1" customHeight="1" thickBot="1">
      <c r="A403" s="640" t="s">
        <v>199</v>
      </c>
      <c r="B403" s="641"/>
      <c r="C403" s="641"/>
      <c r="D403" s="641"/>
      <c r="E403" s="785"/>
      <c r="F403" s="205">
        <f>SUM(H403:Q403)</f>
        <v>0</v>
      </c>
      <c r="G403" s="413">
        <f t="shared" si="7"/>
        <v>0</v>
      </c>
      <c r="H403" s="205">
        <f t="shared" si="7"/>
        <v>0</v>
      </c>
      <c r="I403" s="205">
        <f t="shared" si="7"/>
        <v>0</v>
      </c>
      <c r="J403" s="205">
        <f t="shared" si="7"/>
        <v>0</v>
      </c>
      <c r="K403" s="205">
        <f t="shared" si="7"/>
        <v>0</v>
      </c>
      <c r="L403" s="205">
        <f t="shared" si="7"/>
        <v>0</v>
      </c>
      <c r="M403" s="205">
        <f t="shared" si="7"/>
        <v>0</v>
      </c>
      <c r="N403" s="205">
        <f t="shared" si="7"/>
        <v>0</v>
      </c>
      <c r="O403" s="205">
        <f t="shared" si="7"/>
        <v>0</v>
      </c>
      <c r="P403" s="205">
        <f t="shared" si="7"/>
        <v>0</v>
      </c>
      <c r="Q403" s="46">
        <f t="shared" si="7"/>
        <v>0</v>
      </c>
      <c r="R403" s="205">
        <f>R259+R264+R269+R274+R280+R285+R290+R295+R300+R305+R309+R314+R319+R324+R329+R334+R339+R344+R349+R354+R359+R364+R369+R374+R379+R384+R389+R394+R399</f>
        <v>10.1</v>
      </c>
    </row>
    <row r="404" spans="1:18" ht="42" hidden="1" customHeight="1" thickBot="1">
      <c r="A404" s="719" t="s">
        <v>475</v>
      </c>
      <c r="B404" s="720"/>
      <c r="C404" s="720"/>
      <c r="D404" s="720"/>
      <c r="E404" s="786"/>
      <c r="F404" s="15">
        <f>F401+F402</f>
        <v>0</v>
      </c>
      <c r="G404" s="29">
        <f>G401+G402</f>
        <v>0</v>
      </c>
      <c r="H404" s="15">
        <f>H401+H402</f>
        <v>0</v>
      </c>
      <c r="I404" s="15">
        <f t="shared" ref="I404:Q404" si="8">I401+I402</f>
        <v>0</v>
      </c>
      <c r="J404" s="15">
        <f t="shared" si="8"/>
        <v>0</v>
      </c>
      <c r="K404" s="15">
        <f t="shared" si="8"/>
        <v>0</v>
      </c>
      <c r="L404" s="15">
        <f t="shared" si="8"/>
        <v>0</v>
      </c>
      <c r="M404" s="15">
        <f t="shared" si="8"/>
        <v>0</v>
      </c>
      <c r="N404" s="15">
        <f t="shared" si="8"/>
        <v>0</v>
      </c>
      <c r="O404" s="15">
        <f t="shared" si="8"/>
        <v>0</v>
      </c>
      <c r="P404" s="15">
        <f t="shared" si="8"/>
        <v>0</v>
      </c>
      <c r="Q404" s="357">
        <f t="shared" si="8"/>
        <v>0</v>
      </c>
      <c r="R404" s="15">
        <f>R401+R402</f>
        <v>9.43</v>
      </c>
    </row>
    <row r="405" spans="1:18" ht="44.25" hidden="1" customHeight="1" thickBot="1">
      <c r="A405" s="747" t="s">
        <v>476</v>
      </c>
      <c r="B405" s="787"/>
      <c r="C405" s="787"/>
      <c r="D405" s="787"/>
      <c r="E405" s="788"/>
      <c r="F405" s="23">
        <f>F401+F402+F403</f>
        <v>0</v>
      </c>
      <c r="G405" s="29">
        <f>G401+G402+G403</f>
        <v>0</v>
      </c>
      <c r="H405" s="23">
        <f>H401+H402+H403</f>
        <v>0</v>
      </c>
      <c r="I405" s="23">
        <f t="shared" ref="I405:Q405" si="9">I401+I402+I403</f>
        <v>0</v>
      </c>
      <c r="J405" s="23">
        <f t="shared" si="9"/>
        <v>0</v>
      </c>
      <c r="K405" s="23">
        <f t="shared" si="9"/>
        <v>0</v>
      </c>
      <c r="L405" s="23">
        <f t="shared" si="9"/>
        <v>0</v>
      </c>
      <c r="M405" s="23">
        <f t="shared" si="9"/>
        <v>0</v>
      </c>
      <c r="N405" s="23">
        <f t="shared" si="9"/>
        <v>0</v>
      </c>
      <c r="O405" s="23">
        <f t="shared" si="9"/>
        <v>0</v>
      </c>
      <c r="P405" s="23">
        <f t="shared" si="9"/>
        <v>0</v>
      </c>
      <c r="Q405" s="365">
        <f t="shared" si="9"/>
        <v>0</v>
      </c>
      <c r="R405" s="23">
        <f>R401+R402+R403</f>
        <v>19.53</v>
      </c>
    </row>
    <row r="406" spans="1:18" ht="35.1" customHeight="1" thickBot="1">
      <c r="A406" s="640"/>
      <c r="B406" s="750"/>
      <c r="C406" s="750"/>
      <c r="D406" s="750"/>
      <c r="E406" s="750"/>
      <c r="F406" s="750"/>
      <c r="G406" s="750"/>
      <c r="H406" s="750"/>
      <c r="I406" s="750"/>
      <c r="J406" s="750"/>
      <c r="K406" s="750"/>
      <c r="L406" s="750"/>
      <c r="M406" s="750"/>
      <c r="N406" s="750"/>
      <c r="O406" s="750"/>
      <c r="P406" s="750"/>
      <c r="Q406" s="750"/>
      <c r="R406" s="389"/>
    </row>
    <row r="407" spans="1:18" ht="35.1" customHeight="1" thickBot="1">
      <c r="A407" s="642" t="s">
        <v>200</v>
      </c>
      <c r="B407" s="789"/>
      <c r="C407" s="789"/>
      <c r="D407" s="789"/>
      <c r="E407" s="789"/>
      <c r="F407" s="262"/>
      <c r="G407" s="414">
        <f t="shared" ref="G407:H409" si="10">G401</f>
        <v>0</v>
      </c>
      <c r="H407" s="49">
        <f t="shared" si="10"/>
        <v>0</v>
      </c>
      <c r="I407" s="49">
        <f>I401+H407</f>
        <v>0</v>
      </c>
      <c r="J407" s="49">
        <f t="shared" ref="J407:Q411" si="11">J401+I407</f>
        <v>0</v>
      </c>
      <c r="K407" s="49">
        <f t="shared" si="11"/>
        <v>0</v>
      </c>
      <c r="L407" s="49">
        <f t="shared" si="11"/>
        <v>0</v>
      </c>
      <c r="M407" s="49">
        <f t="shared" si="11"/>
        <v>0</v>
      </c>
      <c r="N407" s="49">
        <f t="shared" si="11"/>
        <v>0</v>
      </c>
      <c r="O407" s="49">
        <f t="shared" si="11"/>
        <v>0</v>
      </c>
      <c r="P407" s="49">
        <f t="shared" si="11"/>
        <v>0</v>
      </c>
      <c r="Q407" s="226">
        <f t="shared" si="11"/>
        <v>0</v>
      </c>
      <c r="R407" s="49">
        <f>R401</f>
        <v>9.43</v>
      </c>
    </row>
    <row r="408" spans="1:18" ht="35.1" customHeight="1" thickBot="1">
      <c r="A408" s="731" t="s">
        <v>201</v>
      </c>
      <c r="B408" s="732"/>
      <c r="C408" s="732"/>
      <c r="D408" s="732"/>
      <c r="E408" s="790"/>
      <c r="F408" s="791"/>
      <c r="G408" s="414">
        <f t="shared" si="10"/>
        <v>0</v>
      </c>
      <c r="H408" s="49">
        <f t="shared" si="10"/>
        <v>0</v>
      </c>
      <c r="I408" s="49">
        <f>I402+H408</f>
        <v>0</v>
      </c>
      <c r="J408" s="49">
        <f t="shared" si="11"/>
        <v>0</v>
      </c>
      <c r="K408" s="49">
        <f t="shared" si="11"/>
        <v>0</v>
      </c>
      <c r="L408" s="49">
        <f t="shared" si="11"/>
        <v>0</v>
      </c>
      <c r="M408" s="49">
        <f t="shared" si="11"/>
        <v>0</v>
      </c>
      <c r="N408" s="49">
        <f t="shared" si="11"/>
        <v>0</v>
      </c>
      <c r="O408" s="49">
        <f t="shared" si="11"/>
        <v>0</v>
      </c>
      <c r="P408" s="49">
        <f t="shared" si="11"/>
        <v>0</v>
      </c>
      <c r="Q408" s="226">
        <f t="shared" si="11"/>
        <v>0</v>
      </c>
      <c r="R408" s="49">
        <f>R402</f>
        <v>0</v>
      </c>
    </row>
    <row r="409" spans="1:18" ht="35.1" customHeight="1" thickBot="1">
      <c r="A409" s="728" t="s">
        <v>202</v>
      </c>
      <c r="B409" s="729"/>
      <c r="C409" s="729"/>
      <c r="D409" s="729"/>
      <c r="E409" s="734"/>
      <c r="F409" s="730"/>
      <c r="G409" s="414">
        <f t="shared" si="10"/>
        <v>0</v>
      </c>
      <c r="H409" s="49">
        <f t="shared" si="10"/>
        <v>0</v>
      </c>
      <c r="I409" s="49">
        <f>I403+H409</f>
        <v>0</v>
      </c>
      <c r="J409" s="49">
        <f t="shared" si="11"/>
        <v>0</v>
      </c>
      <c r="K409" s="49">
        <f t="shared" si="11"/>
        <v>0</v>
      </c>
      <c r="L409" s="49">
        <f t="shared" si="11"/>
        <v>0</v>
      </c>
      <c r="M409" s="49">
        <f t="shared" si="11"/>
        <v>0</v>
      </c>
      <c r="N409" s="49">
        <f t="shared" si="11"/>
        <v>0</v>
      </c>
      <c r="O409" s="49">
        <f t="shared" si="11"/>
        <v>0</v>
      </c>
      <c r="P409" s="49">
        <f t="shared" si="11"/>
        <v>0</v>
      </c>
      <c r="Q409" s="226">
        <f t="shared" si="11"/>
        <v>0</v>
      </c>
      <c r="R409" s="49">
        <f>R403</f>
        <v>10.1</v>
      </c>
    </row>
    <row r="410" spans="1:18" ht="42" customHeight="1" thickBot="1">
      <c r="A410" s="719" t="s">
        <v>477</v>
      </c>
      <c r="B410" s="720"/>
      <c r="C410" s="720"/>
      <c r="D410" s="720"/>
      <c r="E410" s="780"/>
      <c r="F410" s="781"/>
      <c r="G410" s="29">
        <f>G407+G408</f>
        <v>0</v>
      </c>
      <c r="H410" s="15">
        <f>H407+H408</f>
        <v>0</v>
      </c>
      <c r="I410" s="4">
        <f>I404+H410</f>
        <v>0</v>
      </c>
      <c r="J410" s="4">
        <f t="shared" si="11"/>
        <v>0</v>
      </c>
      <c r="K410" s="4">
        <f t="shared" si="11"/>
        <v>0</v>
      </c>
      <c r="L410" s="4">
        <f t="shared" si="11"/>
        <v>0</v>
      </c>
      <c r="M410" s="4">
        <f t="shared" si="11"/>
        <v>0</v>
      </c>
      <c r="N410" s="4">
        <f t="shared" si="11"/>
        <v>0</v>
      </c>
      <c r="O410" s="4">
        <f t="shared" si="11"/>
        <v>0</v>
      </c>
      <c r="P410" s="4">
        <f t="shared" si="11"/>
        <v>0</v>
      </c>
      <c r="Q410" s="358">
        <f t="shared" si="11"/>
        <v>0</v>
      </c>
      <c r="R410" s="15">
        <f>R407+R408</f>
        <v>9.43</v>
      </c>
    </row>
    <row r="411" spans="1:18" ht="42" customHeight="1" thickBot="1">
      <c r="A411" s="747" t="s">
        <v>478</v>
      </c>
      <c r="B411" s="782"/>
      <c r="C411" s="782"/>
      <c r="D411" s="782"/>
      <c r="E411" s="782"/>
      <c r="F411" s="783"/>
      <c r="G411" s="29">
        <f>G407+G408+G409</f>
        <v>0</v>
      </c>
      <c r="H411" s="23">
        <f>H407+H408+H409</f>
        <v>0</v>
      </c>
      <c r="I411" s="5">
        <f>I405+H411</f>
        <v>0</v>
      </c>
      <c r="J411" s="5">
        <f t="shared" si="11"/>
        <v>0</v>
      </c>
      <c r="K411" s="5">
        <f t="shared" si="11"/>
        <v>0</v>
      </c>
      <c r="L411" s="5">
        <f t="shared" si="11"/>
        <v>0</v>
      </c>
      <c r="M411" s="5">
        <f t="shared" si="11"/>
        <v>0</v>
      </c>
      <c r="N411" s="5">
        <f t="shared" si="11"/>
        <v>0</v>
      </c>
      <c r="O411" s="5">
        <f t="shared" si="11"/>
        <v>0</v>
      </c>
      <c r="P411" s="5">
        <f t="shared" si="11"/>
        <v>0</v>
      </c>
      <c r="Q411" s="359">
        <f>Q405+P411</f>
        <v>0</v>
      </c>
      <c r="R411" s="548">
        <f>R407+R408+R409</f>
        <v>19.53</v>
      </c>
    </row>
    <row r="412" spans="1:18" ht="35.1" customHeight="1" thickBot="1">
      <c r="A412" s="714"/>
      <c r="B412" s="750"/>
      <c r="C412" s="750"/>
      <c r="D412" s="750"/>
      <c r="E412" s="750"/>
      <c r="F412" s="750"/>
      <c r="G412" s="750"/>
      <c r="H412" s="750"/>
      <c r="I412" s="750"/>
      <c r="J412" s="750"/>
      <c r="K412" s="750"/>
      <c r="L412" s="750"/>
      <c r="M412" s="750"/>
      <c r="N412" s="750"/>
      <c r="O412" s="750"/>
      <c r="P412" s="750"/>
      <c r="Q412" s="750"/>
      <c r="R412" s="452"/>
    </row>
    <row r="413" spans="1:18" ht="35.1" customHeight="1" thickBot="1">
      <c r="A413" s="722" t="s">
        <v>203</v>
      </c>
      <c r="B413" s="784"/>
      <c r="C413" s="723"/>
      <c r="D413" s="723"/>
      <c r="E413" s="723"/>
      <c r="F413" s="723"/>
      <c r="G413" s="723"/>
      <c r="H413" s="723"/>
      <c r="I413" s="723"/>
      <c r="J413" s="723"/>
      <c r="K413" s="723"/>
      <c r="L413" s="723"/>
      <c r="M413" s="723"/>
      <c r="N413" s="723"/>
      <c r="O413" s="723"/>
      <c r="P413" s="723"/>
      <c r="Q413" s="723"/>
      <c r="R413" s="389"/>
    </row>
    <row r="414" spans="1:18" ht="35.1" customHeight="1">
      <c r="A414" s="803">
        <v>73</v>
      </c>
      <c r="B414" s="806" t="s">
        <v>655</v>
      </c>
      <c r="C414" s="808" t="s">
        <v>204</v>
      </c>
      <c r="D414" s="214" t="s">
        <v>656</v>
      </c>
      <c r="E414" s="757" t="s">
        <v>17</v>
      </c>
      <c r="F414" s="216" t="s">
        <v>18</v>
      </c>
      <c r="G414" s="456">
        <f>R414*J5</f>
        <v>0</v>
      </c>
      <c r="H414" s="207"/>
      <c r="I414" s="207"/>
      <c r="J414" s="209">
        <v>0</v>
      </c>
      <c r="K414" s="207"/>
      <c r="L414" s="207"/>
      <c r="M414" s="207"/>
      <c r="N414" s="207"/>
      <c r="O414" s="207"/>
      <c r="P414" s="207"/>
      <c r="Q414" s="352"/>
      <c r="R414" s="205">
        <v>1.2</v>
      </c>
    </row>
    <row r="415" spans="1:18" ht="27" customHeight="1">
      <c r="A415" s="804"/>
      <c r="B415" s="807"/>
      <c r="C415" s="809"/>
      <c r="D415" s="215"/>
      <c r="E415" s="758"/>
      <c r="F415" s="217" t="s">
        <v>19</v>
      </c>
      <c r="G415" s="468"/>
      <c r="H415" s="208"/>
      <c r="I415" s="208"/>
      <c r="J415" s="218"/>
      <c r="K415" s="208"/>
      <c r="L415" s="208"/>
      <c r="M415" s="208"/>
      <c r="N415" s="208"/>
      <c r="O415" s="208"/>
      <c r="P415" s="208"/>
      <c r="Q415" s="353"/>
      <c r="R415" s="206"/>
    </row>
    <row r="416" spans="1:18" ht="36.75" customHeight="1" thickBot="1">
      <c r="A416" s="804"/>
      <c r="B416" s="801" t="s">
        <v>210</v>
      </c>
      <c r="C416" s="809"/>
      <c r="D416" s="219"/>
      <c r="E416" s="758"/>
      <c r="F416" s="50" t="s">
        <v>20</v>
      </c>
      <c r="G416" s="497"/>
      <c r="H416" s="13"/>
      <c r="I416" s="10"/>
      <c r="J416" s="10"/>
      <c r="K416" s="10"/>
      <c r="L416" s="10"/>
      <c r="M416" s="10"/>
      <c r="N416" s="10"/>
      <c r="O416" s="10"/>
      <c r="P416" s="10"/>
      <c r="Q416" s="17"/>
      <c r="R416" s="392"/>
    </row>
    <row r="417" spans="1:18" ht="33.75" thickBot="1">
      <c r="A417" s="805"/>
      <c r="B417" s="802"/>
      <c r="C417" s="810"/>
      <c r="D417" s="220"/>
      <c r="E417" s="759"/>
      <c r="F417" s="49"/>
      <c r="G417" s="414"/>
      <c r="H417" s="638"/>
      <c r="I417" s="639"/>
      <c r="J417" s="639"/>
      <c r="K417" s="639"/>
      <c r="L417" s="639"/>
      <c r="M417" s="639"/>
      <c r="N417" s="639"/>
      <c r="O417" s="639"/>
      <c r="P417" s="639"/>
      <c r="Q417" s="639"/>
      <c r="R417" s="49"/>
    </row>
    <row r="418" spans="1:18" ht="35.1" customHeight="1">
      <c r="A418" s="751">
        <v>74</v>
      </c>
      <c r="B418" s="524" t="s">
        <v>205</v>
      </c>
      <c r="C418" s="792" t="s">
        <v>206</v>
      </c>
      <c r="D418" s="214" t="s">
        <v>657</v>
      </c>
      <c r="E418" s="795" t="s">
        <v>17</v>
      </c>
      <c r="F418" s="205" t="s">
        <v>18</v>
      </c>
      <c r="G418" s="456">
        <f>R418*J5</f>
        <v>0</v>
      </c>
      <c r="H418" s="207"/>
      <c r="I418" s="207"/>
      <c r="J418" s="209">
        <v>0</v>
      </c>
      <c r="K418" s="207"/>
      <c r="L418" s="207"/>
      <c r="M418" s="207"/>
      <c r="N418" s="207"/>
      <c r="O418" s="207"/>
      <c r="P418" s="207"/>
      <c r="Q418" s="352"/>
      <c r="R418" s="205">
        <v>0.8</v>
      </c>
    </row>
    <row r="419" spans="1:18" ht="35.1" customHeight="1">
      <c r="A419" s="752"/>
      <c r="B419" s="532" t="s">
        <v>207</v>
      </c>
      <c r="C419" s="793"/>
      <c r="D419" s="215"/>
      <c r="E419" s="796"/>
      <c r="F419" s="206" t="s">
        <v>19</v>
      </c>
      <c r="G419" s="468"/>
      <c r="H419" s="208"/>
      <c r="I419" s="208"/>
      <c r="J419" s="210"/>
      <c r="K419" s="208"/>
      <c r="L419" s="208"/>
      <c r="M419" s="208"/>
      <c r="N419" s="208"/>
      <c r="O419" s="208"/>
      <c r="P419" s="208"/>
      <c r="Q419" s="353"/>
      <c r="R419" s="206"/>
    </row>
    <row r="420" spans="1:18" ht="36.75" customHeight="1" thickBot="1">
      <c r="A420" s="752"/>
      <c r="B420" s="524" t="s">
        <v>658</v>
      </c>
      <c r="C420" s="793"/>
      <c r="D420" s="219"/>
      <c r="E420" s="796"/>
      <c r="F420" s="34" t="s">
        <v>20</v>
      </c>
      <c r="G420" s="497"/>
      <c r="H420" s="13"/>
      <c r="I420" s="10"/>
      <c r="J420" s="10"/>
      <c r="K420" s="10"/>
      <c r="L420" s="10"/>
      <c r="M420" s="10"/>
      <c r="N420" s="10"/>
      <c r="O420" s="10"/>
      <c r="P420" s="10"/>
      <c r="Q420" s="17"/>
      <c r="R420" s="392"/>
    </row>
    <row r="421" spans="1:18" ht="51.75" customHeight="1" thickBot="1">
      <c r="A421" s="753"/>
      <c r="B421" s="545" t="s">
        <v>211</v>
      </c>
      <c r="C421" s="794"/>
      <c r="D421" s="220"/>
      <c r="E421" s="797"/>
      <c r="F421" s="49"/>
      <c r="G421" s="414"/>
      <c r="H421" s="638"/>
      <c r="I421" s="639"/>
      <c r="J421" s="639"/>
      <c r="K421" s="639"/>
      <c r="L421" s="639"/>
      <c r="M421" s="639"/>
      <c r="N421" s="639"/>
      <c r="O421" s="639"/>
      <c r="P421" s="639"/>
      <c r="Q421" s="639"/>
      <c r="R421" s="49"/>
    </row>
    <row r="422" spans="1:18" ht="35.1" customHeight="1">
      <c r="A422" s="751">
        <v>75</v>
      </c>
      <c r="B422" s="523" t="s">
        <v>208</v>
      </c>
      <c r="C422" s="792" t="s">
        <v>209</v>
      </c>
      <c r="D422" s="214" t="s">
        <v>659</v>
      </c>
      <c r="E422" s="795" t="s">
        <v>17</v>
      </c>
      <c r="F422" s="211" t="s">
        <v>18</v>
      </c>
      <c r="G422" s="456">
        <f>R422*J5</f>
        <v>0</v>
      </c>
      <c r="H422" s="207"/>
      <c r="I422" s="207"/>
      <c r="J422" s="209">
        <v>0</v>
      </c>
      <c r="K422" s="207"/>
      <c r="L422" s="207"/>
      <c r="M422" s="207"/>
      <c r="N422" s="207"/>
      <c r="O422" s="207"/>
      <c r="P422" s="207"/>
      <c r="Q422" s="352"/>
      <c r="R422" s="205">
        <v>0.25</v>
      </c>
    </row>
    <row r="423" spans="1:18" ht="35.1" customHeight="1">
      <c r="A423" s="752"/>
      <c r="B423" s="532" t="s">
        <v>660</v>
      </c>
      <c r="C423" s="793"/>
      <c r="D423" s="215"/>
      <c r="E423" s="796"/>
      <c r="F423" s="206" t="s">
        <v>19</v>
      </c>
      <c r="G423" s="468"/>
      <c r="H423" s="208"/>
      <c r="I423" s="208"/>
      <c r="J423" s="210"/>
      <c r="K423" s="208"/>
      <c r="L423" s="208"/>
      <c r="M423" s="208"/>
      <c r="N423" s="208"/>
      <c r="O423" s="208"/>
      <c r="P423" s="208"/>
      <c r="Q423" s="353"/>
      <c r="R423" s="206"/>
    </row>
    <row r="424" spans="1:18" ht="49.5" customHeight="1" thickBot="1">
      <c r="A424" s="752"/>
      <c r="B424" s="524"/>
      <c r="C424" s="793"/>
      <c r="D424" s="219"/>
      <c r="E424" s="796"/>
      <c r="F424" s="34" t="s">
        <v>20</v>
      </c>
      <c r="G424" s="497"/>
      <c r="H424" s="13"/>
      <c r="I424" s="10"/>
      <c r="J424" s="10"/>
      <c r="K424" s="10"/>
      <c r="L424" s="10"/>
      <c r="M424" s="10"/>
      <c r="N424" s="10"/>
      <c r="O424" s="10"/>
      <c r="P424" s="10"/>
      <c r="Q424" s="17"/>
      <c r="R424" s="392"/>
    </row>
    <row r="425" spans="1:18" ht="33.75" thickBot="1">
      <c r="A425" s="753"/>
      <c r="B425" s="545"/>
      <c r="C425" s="794"/>
      <c r="D425" s="220"/>
      <c r="E425" s="797"/>
      <c r="F425" s="49"/>
      <c r="G425" s="414"/>
      <c r="H425" s="638"/>
      <c r="I425" s="639"/>
      <c r="J425" s="639"/>
      <c r="K425" s="639"/>
      <c r="L425" s="639"/>
      <c r="M425" s="639"/>
      <c r="N425" s="639"/>
      <c r="O425" s="639"/>
      <c r="P425" s="639"/>
      <c r="Q425" s="639"/>
      <c r="R425" s="49"/>
    </row>
    <row r="426" spans="1:18" ht="35.1" hidden="1" customHeight="1" thickBot="1">
      <c r="A426" s="642" t="s">
        <v>212</v>
      </c>
      <c r="B426" s="643"/>
      <c r="C426" s="643"/>
      <c r="D426" s="643"/>
      <c r="E426" s="644"/>
      <c r="F426" s="205">
        <f>SUM(H426:Q426)</f>
        <v>0</v>
      </c>
      <c r="G426" s="414">
        <f>G414+G418+G422</f>
        <v>0</v>
      </c>
      <c r="H426" s="49">
        <f>H414+H418+H422</f>
        <v>0</v>
      </c>
      <c r="I426" s="49">
        <f t="shared" ref="I426:Q426" si="12">I414+I418+I422</f>
        <v>0</v>
      </c>
      <c r="J426" s="49">
        <f t="shared" si="12"/>
        <v>0</v>
      </c>
      <c r="K426" s="49">
        <f t="shared" si="12"/>
        <v>0</v>
      </c>
      <c r="L426" s="49">
        <f t="shared" si="12"/>
        <v>0</v>
      </c>
      <c r="M426" s="49">
        <f t="shared" si="12"/>
        <v>0</v>
      </c>
      <c r="N426" s="49">
        <f t="shared" si="12"/>
        <v>0</v>
      </c>
      <c r="O426" s="49">
        <f t="shared" si="12"/>
        <v>0</v>
      </c>
      <c r="P426" s="49">
        <f t="shared" si="12"/>
        <v>0</v>
      </c>
      <c r="Q426" s="226">
        <f t="shared" si="12"/>
        <v>0</v>
      </c>
      <c r="R426" s="49">
        <f>R414+R418+R422</f>
        <v>2.25</v>
      </c>
    </row>
    <row r="427" spans="1:18" ht="35.1" hidden="1" customHeight="1" thickBot="1">
      <c r="A427" s="731" t="s">
        <v>213</v>
      </c>
      <c r="B427" s="732"/>
      <c r="C427" s="732"/>
      <c r="D427" s="732"/>
      <c r="E427" s="733"/>
      <c r="F427" s="205">
        <f>SUM(H427:Q427)</f>
        <v>0</v>
      </c>
      <c r="G427" s="414">
        <f t="shared" ref="G427:R428" si="13">G415+G419+G423</f>
        <v>0</v>
      </c>
      <c r="H427" s="49">
        <f t="shared" si="13"/>
        <v>0</v>
      </c>
      <c r="I427" s="49">
        <f t="shared" si="13"/>
        <v>0</v>
      </c>
      <c r="J427" s="49">
        <f t="shared" si="13"/>
        <v>0</v>
      </c>
      <c r="K427" s="49">
        <f t="shared" si="13"/>
        <v>0</v>
      </c>
      <c r="L427" s="49">
        <f t="shared" si="13"/>
        <v>0</v>
      </c>
      <c r="M427" s="49">
        <f t="shared" si="13"/>
        <v>0</v>
      </c>
      <c r="N427" s="49">
        <f t="shared" si="13"/>
        <v>0</v>
      </c>
      <c r="O427" s="49">
        <f t="shared" si="13"/>
        <v>0</v>
      </c>
      <c r="P427" s="49">
        <f t="shared" si="13"/>
        <v>0</v>
      </c>
      <c r="Q427" s="226">
        <f t="shared" si="13"/>
        <v>0</v>
      </c>
      <c r="R427" s="49">
        <f t="shared" si="13"/>
        <v>0</v>
      </c>
    </row>
    <row r="428" spans="1:18" ht="35.1" hidden="1" customHeight="1" thickBot="1">
      <c r="A428" s="798" t="s">
        <v>214</v>
      </c>
      <c r="B428" s="799"/>
      <c r="C428" s="799"/>
      <c r="D428" s="799"/>
      <c r="E428" s="800"/>
      <c r="F428" s="205">
        <f>SUM(H428:Q428)</f>
        <v>0</v>
      </c>
      <c r="G428" s="414">
        <f t="shared" si="13"/>
        <v>0</v>
      </c>
      <c r="H428" s="49">
        <f t="shared" si="13"/>
        <v>0</v>
      </c>
      <c r="I428" s="49">
        <f t="shared" si="13"/>
        <v>0</v>
      </c>
      <c r="J428" s="49">
        <f t="shared" si="13"/>
        <v>0</v>
      </c>
      <c r="K428" s="49">
        <f t="shared" si="13"/>
        <v>0</v>
      </c>
      <c r="L428" s="49">
        <f t="shared" si="13"/>
        <v>0</v>
      </c>
      <c r="M428" s="49">
        <f t="shared" si="13"/>
        <v>0</v>
      </c>
      <c r="N428" s="49">
        <f t="shared" si="13"/>
        <v>0</v>
      </c>
      <c r="O428" s="49">
        <f t="shared" si="13"/>
        <v>0</v>
      </c>
      <c r="P428" s="49">
        <f t="shared" si="13"/>
        <v>0</v>
      </c>
      <c r="Q428" s="226">
        <f t="shared" si="13"/>
        <v>0</v>
      </c>
      <c r="R428" s="49">
        <f t="shared" si="13"/>
        <v>0</v>
      </c>
    </row>
    <row r="429" spans="1:18" ht="45.75" hidden="1" customHeight="1" thickBot="1">
      <c r="A429" s="719" t="s">
        <v>479</v>
      </c>
      <c r="B429" s="720"/>
      <c r="C429" s="720"/>
      <c r="D429" s="720"/>
      <c r="E429" s="786"/>
      <c r="F429" s="15">
        <f>SUM(F426:F427)</f>
        <v>0</v>
      </c>
      <c r="G429" s="29">
        <f>G426+G427</f>
        <v>0</v>
      </c>
      <c r="H429" s="15">
        <f>H426+H427</f>
        <v>0</v>
      </c>
      <c r="I429" s="15">
        <f t="shared" ref="I429:Q429" si="14">I426+I427</f>
        <v>0</v>
      </c>
      <c r="J429" s="15">
        <f t="shared" si="14"/>
        <v>0</v>
      </c>
      <c r="K429" s="15">
        <f t="shared" si="14"/>
        <v>0</v>
      </c>
      <c r="L429" s="15">
        <f t="shared" si="14"/>
        <v>0</v>
      </c>
      <c r="M429" s="15">
        <f t="shared" si="14"/>
        <v>0</v>
      </c>
      <c r="N429" s="15">
        <f t="shared" si="14"/>
        <v>0</v>
      </c>
      <c r="O429" s="15">
        <f t="shared" si="14"/>
        <v>0</v>
      </c>
      <c r="P429" s="15">
        <f t="shared" si="14"/>
        <v>0</v>
      </c>
      <c r="Q429" s="357">
        <f t="shared" si="14"/>
        <v>0</v>
      </c>
      <c r="R429" s="15">
        <f>R426+R427</f>
        <v>2.25</v>
      </c>
    </row>
    <row r="430" spans="1:18" ht="44.25" hidden="1" customHeight="1" thickBot="1">
      <c r="A430" s="747" t="s">
        <v>480</v>
      </c>
      <c r="B430" s="787"/>
      <c r="C430" s="787"/>
      <c r="D430" s="787"/>
      <c r="E430" s="788"/>
      <c r="F430" s="548">
        <f>SUM(F426:F428)</f>
        <v>0</v>
      </c>
      <c r="G430" s="571">
        <f>G426+G427+G428</f>
        <v>0</v>
      </c>
      <c r="H430" s="548">
        <f>H426+H427+H428</f>
        <v>0</v>
      </c>
      <c r="I430" s="548">
        <f t="shared" ref="I430:Q430" si="15">I426+I427+I428</f>
        <v>0</v>
      </c>
      <c r="J430" s="548">
        <f t="shared" si="15"/>
        <v>0</v>
      </c>
      <c r="K430" s="548">
        <f t="shared" si="15"/>
        <v>0</v>
      </c>
      <c r="L430" s="548">
        <f t="shared" si="15"/>
        <v>0</v>
      </c>
      <c r="M430" s="548">
        <f t="shared" si="15"/>
        <v>0</v>
      </c>
      <c r="N430" s="548">
        <f t="shared" si="15"/>
        <v>0</v>
      </c>
      <c r="O430" s="548">
        <f t="shared" si="15"/>
        <v>0</v>
      </c>
      <c r="P430" s="548">
        <f t="shared" si="15"/>
        <v>0</v>
      </c>
      <c r="Q430" s="552">
        <f t="shared" si="15"/>
        <v>0</v>
      </c>
      <c r="R430" s="548">
        <f>R426+R427+R428</f>
        <v>2.25</v>
      </c>
    </row>
    <row r="431" spans="1:18" ht="35.1" customHeight="1" thickBot="1">
      <c r="A431" s="640"/>
      <c r="B431" s="641"/>
      <c r="C431" s="641"/>
      <c r="D431" s="641"/>
      <c r="E431" s="641"/>
      <c r="F431" s="641"/>
      <c r="G431" s="641"/>
      <c r="H431" s="641"/>
      <c r="I431" s="641"/>
      <c r="J431" s="641"/>
      <c r="K431" s="641"/>
      <c r="L431" s="641"/>
      <c r="M431" s="641"/>
      <c r="N431" s="641"/>
      <c r="O431" s="641"/>
      <c r="P431" s="641"/>
      <c r="Q431" s="641"/>
      <c r="R431" s="389"/>
    </row>
    <row r="432" spans="1:18" ht="35.1" customHeight="1" thickBot="1">
      <c r="A432" s="642" t="s">
        <v>215</v>
      </c>
      <c r="B432" s="643"/>
      <c r="C432" s="643"/>
      <c r="D432" s="643"/>
      <c r="E432" s="643"/>
      <c r="F432" s="644"/>
      <c r="G432" s="58">
        <f t="shared" ref="G432:H434" si="16">G426</f>
        <v>0</v>
      </c>
      <c r="H432" s="2">
        <f t="shared" si="16"/>
        <v>0</v>
      </c>
      <c r="I432" s="2">
        <f t="shared" ref="I432:Q436" si="17">SUM(I426,H432)</f>
        <v>0</v>
      </c>
      <c r="J432" s="2">
        <f t="shared" si="17"/>
        <v>0</v>
      </c>
      <c r="K432" s="2">
        <f t="shared" si="17"/>
        <v>0</v>
      </c>
      <c r="L432" s="2">
        <f t="shared" si="17"/>
        <v>0</v>
      </c>
      <c r="M432" s="2">
        <f t="shared" si="17"/>
        <v>0</v>
      </c>
      <c r="N432" s="2">
        <f t="shared" si="17"/>
        <v>0</v>
      </c>
      <c r="O432" s="2">
        <f t="shared" si="17"/>
        <v>0</v>
      </c>
      <c r="P432" s="2">
        <f t="shared" si="17"/>
        <v>0</v>
      </c>
      <c r="Q432" s="367">
        <f t="shared" si="17"/>
        <v>0</v>
      </c>
      <c r="R432" s="2">
        <f>R426</f>
        <v>2.25</v>
      </c>
    </row>
    <row r="433" spans="1:18" ht="35.1" customHeight="1" thickBot="1">
      <c r="A433" s="731" t="s">
        <v>216</v>
      </c>
      <c r="B433" s="732"/>
      <c r="C433" s="732"/>
      <c r="D433" s="732"/>
      <c r="E433" s="732"/>
      <c r="F433" s="733"/>
      <c r="G433" s="58">
        <f t="shared" si="16"/>
        <v>0</v>
      </c>
      <c r="H433" s="2">
        <f t="shared" si="16"/>
        <v>0</v>
      </c>
      <c r="I433" s="2">
        <f t="shared" si="17"/>
        <v>0</v>
      </c>
      <c r="J433" s="2">
        <f t="shared" si="17"/>
        <v>0</v>
      </c>
      <c r="K433" s="2">
        <f t="shared" si="17"/>
        <v>0</v>
      </c>
      <c r="L433" s="2">
        <f t="shared" si="17"/>
        <v>0</v>
      </c>
      <c r="M433" s="2">
        <f t="shared" si="17"/>
        <v>0</v>
      </c>
      <c r="N433" s="2">
        <f t="shared" si="17"/>
        <v>0</v>
      </c>
      <c r="O433" s="2">
        <f t="shared" si="17"/>
        <v>0</v>
      </c>
      <c r="P433" s="2">
        <f t="shared" si="17"/>
        <v>0</v>
      </c>
      <c r="Q433" s="367">
        <f t="shared" si="17"/>
        <v>0</v>
      </c>
      <c r="R433" s="2">
        <f>R427</f>
        <v>0</v>
      </c>
    </row>
    <row r="434" spans="1:18" ht="35.1" customHeight="1" thickBot="1">
      <c r="A434" s="798" t="s">
        <v>217</v>
      </c>
      <c r="B434" s="799"/>
      <c r="C434" s="799"/>
      <c r="D434" s="799"/>
      <c r="E434" s="799"/>
      <c r="F434" s="800"/>
      <c r="G434" s="58">
        <f t="shared" si="16"/>
        <v>0</v>
      </c>
      <c r="H434" s="2">
        <f t="shared" si="16"/>
        <v>0</v>
      </c>
      <c r="I434" s="2">
        <f t="shared" si="17"/>
        <v>0</v>
      </c>
      <c r="J434" s="2">
        <f t="shared" si="17"/>
        <v>0</v>
      </c>
      <c r="K434" s="2">
        <f t="shared" si="17"/>
        <v>0</v>
      </c>
      <c r="L434" s="2">
        <f t="shared" si="17"/>
        <v>0</v>
      </c>
      <c r="M434" s="2">
        <f t="shared" si="17"/>
        <v>0</v>
      </c>
      <c r="N434" s="2">
        <f t="shared" si="17"/>
        <v>0</v>
      </c>
      <c r="O434" s="2">
        <f t="shared" si="17"/>
        <v>0</v>
      </c>
      <c r="P434" s="2">
        <f t="shared" si="17"/>
        <v>0</v>
      </c>
      <c r="Q434" s="367">
        <f t="shared" si="17"/>
        <v>0</v>
      </c>
      <c r="R434" s="2">
        <f>R428</f>
        <v>0</v>
      </c>
    </row>
    <row r="435" spans="1:18" ht="40.5" customHeight="1" thickBot="1">
      <c r="A435" s="719" t="s">
        <v>481</v>
      </c>
      <c r="B435" s="720"/>
      <c r="C435" s="720"/>
      <c r="D435" s="720"/>
      <c r="E435" s="720"/>
      <c r="F435" s="786"/>
      <c r="G435" s="419">
        <f>SUM(G432:G433)</f>
        <v>0</v>
      </c>
      <c r="H435" s="24">
        <f>SUM(H432:H433)</f>
        <v>0</v>
      </c>
      <c r="I435" s="25">
        <f t="shared" si="17"/>
        <v>0</v>
      </c>
      <c r="J435" s="25">
        <f t="shared" si="17"/>
        <v>0</v>
      </c>
      <c r="K435" s="25">
        <f t="shared" si="17"/>
        <v>0</v>
      </c>
      <c r="L435" s="25">
        <f t="shared" si="17"/>
        <v>0</v>
      </c>
      <c r="M435" s="25">
        <f t="shared" si="17"/>
        <v>0</v>
      </c>
      <c r="N435" s="25">
        <f t="shared" si="17"/>
        <v>0</v>
      </c>
      <c r="O435" s="25">
        <f t="shared" si="17"/>
        <v>0</v>
      </c>
      <c r="P435" s="25">
        <f t="shared" si="17"/>
        <v>0</v>
      </c>
      <c r="Q435" s="368">
        <f t="shared" si="17"/>
        <v>0</v>
      </c>
      <c r="R435" s="24">
        <f>SUM(R432:R433)</f>
        <v>2.25</v>
      </c>
    </row>
    <row r="436" spans="1:18" ht="44.25" customHeight="1" thickBot="1">
      <c r="A436" s="747" t="s">
        <v>482</v>
      </c>
      <c r="B436" s="787"/>
      <c r="C436" s="787"/>
      <c r="D436" s="787"/>
      <c r="E436" s="787"/>
      <c r="F436" s="788"/>
      <c r="G436" s="420">
        <f>SUM(G432:G434)</f>
        <v>0</v>
      </c>
      <c r="H436" s="60">
        <f>SUM(H432:H434)</f>
        <v>0</v>
      </c>
      <c r="I436" s="60">
        <f t="shared" si="17"/>
        <v>0</v>
      </c>
      <c r="J436" s="60">
        <f t="shared" si="17"/>
        <v>0</v>
      </c>
      <c r="K436" s="60">
        <f t="shared" si="17"/>
        <v>0</v>
      </c>
      <c r="L436" s="60">
        <f t="shared" si="17"/>
        <v>0</v>
      </c>
      <c r="M436" s="60">
        <f t="shared" si="17"/>
        <v>0</v>
      </c>
      <c r="N436" s="60">
        <f t="shared" si="17"/>
        <v>0</v>
      </c>
      <c r="O436" s="60">
        <f t="shared" si="17"/>
        <v>0</v>
      </c>
      <c r="P436" s="60">
        <f t="shared" si="17"/>
        <v>0</v>
      </c>
      <c r="Q436" s="369">
        <f t="shared" si="17"/>
        <v>0</v>
      </c>
      <c r="R436" s="60">
        <f>SUM(R432:R434)</f>
        <v>2.25</v>
      </c>
    </row>
    <row r="437" spans="1:18" ht="44.25" customHeight="1" thickBot="1">
      <c r="A437" s="498"/>
      <c r="B437" s="539"/>
      <c r="C437" s="539"/>
      <c r="D437" s="539"/>
      <c r="E437" s="539"/>
      <c r="F437" s="539"/>
      <c r="G437" s="421"/>
      <c r="H437" s="166"/>
      <c r="I437" s="166"/>
      <c r="J437" s="166"/>
      <c r="K437" s="166"/>
      <c r="L437" s="166"/>
      <c r="M437" s="166"/>
      <c r="N437" s="166"/>
      <c r="O437" s="166"/>
      <c r="P437" s="166"/>
      <c r="Q437" s="166"/>
      <c r="R437" s="60"/>
    </row>
    <row r="438" spans="1:18" ht="35.1" customHeight="1" thickBot="1">
      <c r="A438" s="722" t="s">
        <v>218</v>
      </c>
      <c r="B438" s="723"/>
      <c r="C438" s="723"/>
      <c r="D438" s="723"/>
      <c r="E438" s="723"/>
      <c r="F438" s="723"/>
      <c r="G438" s="723"/>
      <c r="H438" s="723"/>
      <c r="I438" s="723"/>
      <c r="J438" s="723"/>
      <c r="K438" s="723"/>
      <c r="L438" s="723"/>
      <c r="M438" s="723"/>
      <c r="N438" s="723"/>
      <c r="O438" s="723"/>
      <c r="P438" s="723"/>
      <c r="Q438" s="723"/>
      <c r="R438" s="389"/>
    </row>
    <row r="439" spans="1:18" ht="35.1" customHeight="1">
      <c r="A439" s="803">
        <v>76</v>
      </c>
      <c r="B439" s="523" t="s">
        <v>219</v>
      </c>
      <c r="C439" s="754" t="s">
        <v>220</v>
      </c>
      <c r="D439" s="523"/>
      <c r="E439" s="757" t="s">
        <v>451</v>
      </c>
      <c r="F439" s="205" t="s">
        <v>18</v>
      </c>
      <c r="G439" s="456"/>
      <c r="H439" s="39"/>
      <c r="I439" s="209"/>
      <c r="J439" s="209"/>
      <c r="K439" s="40"/>
      <c r="L439" s="209"/>
      <c r="M439" s="209"/>
      <c r="N439" s="209"/>
      <c r="O439" s="209"/>
      <c r="P439" s="209"/>
      <c r="Q439" s="362"/>
      <c r="R439" s="394"/>
    </row>
    <row r="440" spans="1:18" ht="34.5" customHeight="1">
      <c r="A440" s="804"/>
      <c r="B440" s="532" t="s">
        <v>221</v>
      </c>
      <c r="C440" s="755"/>
      <c r="D440" s="213" t="s">
        <v>679</v>
      </c>
      <c r="E440" s="758"/>
      <c r="F440" s="547" t="s">
        <v>19</v>
      </c>
      <c r="G440" s="468"/>
      <c r="H440" s="45"/>
      <c r="I440" s="210"/>
      <c r="J440" s="283"/>
      <c r="K440" s="515"/>
      <c r="L440" s="45"/>
      <c r="M440" s="210"/>
      <c r="N440" s="210"/>
      <c r="O440" s="210"/>
      <c r="P440" s="210"/>
      <c r="Q440" s="363"/>
      <c r="R440" s="395"/>
    </row>
    <row r="441" spans="1:18" ht="35.1" customHeight="1" thickBot="1">
      <c r="A441" s="804"/>
      <c r="B441" s="524" t="s">
        <v>222</v>
      </c>
      <c r="C441" s="755"/>
      <c r="D441" s="524"/>
      <c r="E441" s="758"/>
      <c r="F441" s="35" t="s">
        <v>20</v>
      </c>
      <c r="G441" s="497">
        <f>R441*J5</f>
        <v>0</v>
      </c>
      <c r="H441" s="44"/>
      <c r="I441" s="42"/>
      <c r="J441" s="42"/>
      <c r="K441" s="48"/>
      <c r="L441" s="42"/>
      <c r="M441" s="42"/>
      <c r="N441" s="42"/>
      <c r="O441" s="42">
        <v>0</v>
      </c>
      <c r="P441" s="42"/>
      <c r="Q441" s="361"/>
      <c r="R441" s="393">
        <v>1.2</v>
      </c>
    </row>
    <row r="442" spans="1:18" ht="35.1" customHeight="1">
      <c r="A442" s="804"/>
      <c r="B442" s="524" t="s">
        <v>223</v>
      </c>
      <c r="C442" s="755"/>
      <c r="D442" s="768" t="s">
        <v>681</v>
      </c>
      <c r="E442" s="758"/>
      <c r="F442" s="744"/>
      <c r="G442" s="422"/>
      <c r="H442" s="636"/>
      <c r="I442" s="637"/>
      <c r="J442" s="637"/>
      <c r="K442" s="637"/>
      <c r="L442" s="637"/>
      <c r="M442" s="637"/>
      <c r="N442" s="637"/>
      <c r="O442" s="637"/>
      <c r="P442" s="637"/>
      <c r="Q442" s="637"/>
      <c r="R442" s="540"/>
    </row>
    <row r="443" spans="1:18" ht="35.1" customHeight="1" thickBot="1">
      <c r="A443" s="805"/>
      <c r="B443" s="545" t="s">
        <v>224</v>
      </c>
      <c r="C443" s="756"/>
      <c r="D443" s="811"/>
      <c r="E443" s="759"/>
      <c r="F443" s="745"/>
      <c r="G443" s="440"/>
      <c r="H443" s="746"/>
      <c r="I443" s="746"/>
      <c r="J443" s="746"/>
      <c r="K443" s="746"/>
      <c r="L443" s="746"/>
      <c r="M443" s="746"/>
      <c r="N443" s="746"/>
      <c r="O443" s="746"/>
      <c r="P443" s="746"/>
      <c r="Q443" s="746"/>
      <c r="R443" s="522"/>
    </row>
    <row r="444" spans="1:18" ht="53.25" customHeight="1">
      <c r="A444" s="751">
        <v>77</v>
      </c>
      <c r="B444" s="523" t="s">
        <v>617</v>
      </c>
      <c r="C444" s="754" t="s">
        <v>225</v>
      </c>
      <c r="D444" s="523"/>
      <c r="E444" s="751" t="s">
        <v>451</v>
      </c>
      <c r="F444" s="205" t="s">
        <v>18</v>
      </c>
      <c r="G444" s="456"/>
      <c r="H444" s="39"/>
      <c r="I444" s="209"/>
      <c r="J444" s="209"/>
      <c r="K444" s="209"/>
      <c r="L444" s="209"/>
      <c r="M444" s="209"/>
      <c r="N444" s="209"/>
      <c r="O444" s="209"/>
      <c r="P444" s="209"/>
      <c r="Q444" s="362"/>
      <c r="R444" s="394"/>
    </row>
    <row r="445" spans="1:18" ht="35.1" customHeight="1">
      <c r="A445" s="752"/>
      <c r="B445" s="532" t="s">
        <v>226</v>
      </c>
      <c r="C445" s="755"/>
      <c r="D445" s="11"/>
      <c r="E445" s="752"/>
      <c r="F445" s="547" t="s">
        <v>19</v>
      </c>
      <c r="G445" s="468"/>
      <c r="H445" s="13"/>
      <c r="I445" s="10"/>
      <c r="J445" s="10"/>
      <c r="K445" s="10"/>
      <c r="L445" s="10"/>
      <c r="M445" s="10"/>
      <c r="N445" s="10"/>
      <c r="O445" s="10"/>
      <c r="P445" s="10"/>
      <c r="Q445" s="17"/>
      <c r="R445" s="392"/>
    </row>
    <row r="446" spans="1:18" ht="35.1" customHeight="1" thickBot="1">
      <c r="A446" s="752"/>
      <c r="B446" s="524" t="s">
        <v>227</v>
      </c>
      <c r="C446" s="755"/>
      <c r="D446" s="8" t="s">
        <v>189</v>
      </c>
      <c r="E446" s="752"/>
      <c r="F446" s="35" t="s">
        <v>20</v>
      </c>
      <c r="G446" s="497">
        <f>R446*J5</f>
        <v>0</v>
      </c>
      <c r="H446" s="44"/>
      <c r="I446" s="42"/>
      <c r="J446" s="42"/>
      <c r="K446" s="42"/>
      <c r="L446" s="42"/>
      <c r="M446" s="42"/>
      <c r="N446" s="42"/>
      <c r="O446" s="42">
        <v>0</v>
      </c>
      <c r="P446" s="42"/>
      <c r="Q446" s="361"/>
      <c r="R446" s="393">
        <v>0.3</v>
      </c>
    </row>
    <row r="447" spans="1:18" ht="35.1" customHeight="1" thickBot="1">
      <c r="A447" s="753"/>
      <c r="B447" s="545"/>
      <c r="C447" s="756"/>
      <c r="D447" s="12"/>
      <c r="E447" s="753"/>
      <c r="F447" s="546"/>
      <c r="G447" s="443"/>
      <c r="H447" s="767"/>
      <c r="I447" s="767"/>
      <c r="J447" s="767"/>
      <c r="K447" s="767"/>
      <c r="L447" s="767"/>
      <c r="M447" s="767"/>
      <c r="N447" s="767"/>
      <c r="O447" s="767"/>
      <c r="P447" s="767"/>
      <c r="Q447" s="767"/>
      <c r="R447" s="546"/>
    </row>
    <row r="448" spans="1:18" ht="35.1" customHeight="1">
      <c r="A448" s="751">
        <v>78</v>
      </c>
      <c r="B448" s="754" t="s">
        <v>661</v>
      </c>
      <c r="C448" s="754" t="s">
        <v>229</v>
      </c>
      <c r="D448" s="212" t="s">
        <v>680</v>
      </c>
      <c r="E448" s="815" t="s">
        <v>678</v>
      </c>
      <c r="F448" s="205" t="s">
        <v>18</v>
      </c>
      <c r="G448" s="456"/>
      <c r="H448" s="39"/>
      <c r="I448" s="209"/>
      <c r="J448" s="209"/>
      <c r="K448" s="209"/>
      <c r="L448" s="209"/>
      <c r="M448" s="209"/>
      <c r="N448" s="209"/>
      <c r="O448" s="209"/>
      <c r="P448" s="209"/>
      <c r="Q448" s="362"/>
      <c r="R448" s="394"/>
    </row>
    <row r="449" spans="1:18" ht="35.1" customHeight="1">
      <c r="A449" s="752"/>
      <c r="B449" s="813"/>
      <c r="C449" s="761"/>
      <c r="D449" s="213"/>
      <c r="E449" s="752"/>
      <c r="F449" s="547" t="s">
        <v>19</v>
      </c>
      <c r="G449" s="468"/>
      <c r="H449" s="445"/>
      <c r="I449" s="218"/>
      <c r="J449" s="218"/>
      <c r="K449" s="218"/>
      <c r="L449" s="218"/>
      <c r="M449" s="218"/>
      <c r="N449" s="218"/>
      <c r="O449" s="218"/>
      <c r="P449" s="218"/>
      <c r="Q449" s="370"/>
      <c r="R449" s="397"/>
    </row>
    <row r="450" spans="1:18" ht="47.25" customHeight="1" thickBot="1">
      <c r="A450" s="752"/>
      <c r="B450" s="813"/>
      <c r="C450" s="755"/>
      <c r="D450" s="8"/>
      <c r="E450" s="752"/>
      <c r="F450" s="35" t="s">
        <v>20</v>
      </c>
      <c r="G450" s="497">
        <f>R450*J5</f>
        <v>0</v>
      </c>
      <c r="H450" s="44"/>
      <c r="I450" s="42"/>
      <c r="J450" s="42"/>
      <c r="K450" s="42"/>
      <c r="L450" s="42"/>
      <c r="M450" s="42"/>
      <c r="N450" s="42"/>
      <c r="O450" s="42">
        <v>0</v>
      </c>
      <c r="P450" s="42"/>
      <c r="Q450" s="361"/>
      <c r="R450" s="393">
        <v>0.8</v>
      </c>
    </row>
    <row r="451" spans="1:18" ht="35.1" customHeight="1" thickBot="1">
      <c r="A451" s="753"/>
      <c r="B451" s="814"/>
      <c r="C451" s="756"/>
      <c r="D451" s="545"/>
      <c r="E451" s="753"/>
      <c r="F451" s="49"/>
      <c r="G451" s="414"/>
      <c r="H451" s="776"/>
      <c r="I451" s="812"/>
      <c r="J451" s="812"/>
      <c r="K451" s="812"/>
      <c r="L451" s="812"/>
      <c r="M451" s="812"/>
      <c r="N451" s="812"/>
      <c r="O451" s="812"/>
      <c r="P451" s="812"/>
      <c r="Q451" s="812"/>
      <c r="R451" s="49"/>
    </row>
    <row r="452" spans="1:18" ht="35.1" customHeight="1">
      <c r="A452" s="751">
        <v>79</v>
      </c>
      <c r="B452" s="754" t="s">
        <v>662</v>
      </c>
      <c r="C452" s="754" t="s">
        <v>229</v>
      </c>
      <c r="D452" s="212" t="s">
        <v>682</v>
      </c>
      <c r="E452" s="815" t="s">
        <v>451</v>
      </c>
      <c r="F452" s="205" t="s">
        <v>18</v>
      </c>
      <c r="G452" s="456"/>
      <c r="H452" s="39"/>
      <c r="I452" s="209"/>
      <c r="J452" s="209"/>
      <c r="K452" s="209"/>
      <c r="L452" s="209"/>
      <c r="M452" s="209"/>
      <c r="N452" s="209"/>
      <c r="O452" s="209"/>
      <c r="P452" s="209"/>
      <c r="Q452" s="362"/>
      <c r="R452" s="394"/>
    </row>
    <row r="453" spans="1:18" ht="35.1" customHeight="1">
      <c r="A453" s="752"/>
      <c r="B453" s="813"/>
      <c r="C453" s="761"/>
      <c r="D453" s="213"/>
      <c r="E453" s="752"/>
      <c r="F453" s="547" t="s">
        <v>19</v>
      </c>
      <c r="G453" s="468"/>
      <c r="H453" s="445"/>
      <c r="I453" s="218"/>
      <c r="J453" s="218"/>
      <c r="K453" s="218"/>
      <c r="L453" s="218"/>
      <c r="M453" s="218"/>
      <c r="N453" s="218"/>
      <c r="O453" s="218"/>
      <c r="P453" s="218"/>
      <c r="Q453" s="370"/>
      <c r="R453" s="397"/>
    </row>
    <row r="454" spans="1:18" ht="47.25" customHeight="1" thickBot="1">
      <c r="A454" s="752"/>
      <c r="B454" s="813"/>
      <c r="C454" s="755"/>
      <c r="D454" s="8"/>
      <c r="E454" s="752"/>
      <c r="F454" s="35" t="s">
        <v>20</v>
      </c>
      <c r="G454" s="497">
        <f>R454*J5</f>
        <v>0</v>
      </c>
      <c r="H454" s="44"/>
      <c r="I454" s="42"/>
      <c r="J454" s="42"/>
      <c r="K454" s="42"/>
      <c r="L454" s="42"/>
      <c r="M454" s="42"/>
      <c r="N454" s="42"/>
      <c r="O454" s="42">
        <v>0</v>
      </c>
      <c r="P454" s="42"/>
      <c r="Q454" s="361"/>
      <c r="R454" s="393">
        <v>0.85</v>
      </c>
    </row>
    <row r="455" spans="1:18" ht="35.1" customHeight="1" thickBot="1">
      <c r="A455" s="753"/>
      <c r="B455" s="814"/>
      <c r="C455" s="756"/>
      <c r="D455" s="545"/>
      <c r="E455" s="753"/>
      <c r="F455" s="49"/>
      <c r="G455" s="414"/>
      <c r="H455" s="776"/>
      <c r="I455" s="812"/>
      <c r="J455" s="812"/>
      <c r="K455" s="812"/>
      <c r="L455" s="812"/>
      <c r="M455" s="812"/>
      <c r="N455" s="812"/>
      <c r="O455" s="812"/>
      <c r="P455" s="812"/>
      <c r="Q455" s="812"/>
      <c r="R455" s="49"/>
    </row>
    <row r="456" spans="1:18" ht="49.5" customHeight="1">
      <c r="A456" s="751">
        <v>80</v>
      </c>
      <c r="B456" s="754" t="s">
        <v>447</v>
      </c>
      <c r="C456" s="754" t="s">
        <v>228</v>
      </c>
      <c r="D456" s="212" t="s">
        <v>187</v>
      </c>
      <c r="E456" s="751" t="s">
        <v>17</v>
      </c>
      <c r="F456" s="205" t="s">
        <v>18</v>
      </c>
      <c r="G456" s="441">
        <f>R456*J5</f>
        <v>0</v>
      </c>
      <c r="H456" s="39">
        <v>0</v>
      </c>
      <c r="I456" s="209"/>
      <c r="J456" s="209"/>
      <c r="K456" s="209"/>
      <c r="L456" s="209"/>
      <c r="M456" s="209"/>
      <c r="N456" s="209"/>
      <c r="O456" s="209"/>
      <c r="P456" s="209"/>
      <c r="Q456" s="362"/>
      <c r="R456" s="394">
        <v>0.38</v>
      </c>
    </row>
    <row r="457" spans="1:18" ht="35.1" customHeight="1">
      <c r="A457" s="752"/>
      <c r="B457" s="813"/>
      <c r="C457" s="761"/>
      <c r="D457" s="213"/>
      <c r="E457" s="752"/>
      <c r="F457" s="547" t="s">
        <v>19</v>
      </c>
      <c r="G457" s="446"/>
      <c r="H457" s="445"/>
      <c r="I457" s="218"/>
      <c r="J457" s="218"/>
      <c r="K457" s="218"/>
      <c r="L457" s="218"/>
      <c r="M457" s="218"/>
      <c r="N457" s="218"/>
      <c r="O457" s="218"/>
      <c r="P457" s="218"/>
      <c r="Q457" s="370"/>
      <c r="R457" s="397"/>
    </row>
    <row r="458" spans="1:18" ht="35.1" customHeight="1" thickBot="1">
      <c r="A458" s="752"/>
      <c r="B458" s="813"/>
      <c r="C458" s="755"/>
      <c r="D458" s="8"/>
      <c r="E458" s="752"/>
      <c r="F458" s="35" t="s">
        <v>20</v>
      </c>
      <c r="G458" s="439"/>
      <c r="H458" s="44"/>
      <c r="I458" s="42"/>
      <c r="J458" s="42"/>
      <c r="K458" s="42"/>
      <c r="L458" s="42"/>
      <c r="M458" s="42"/>
      <c r="N458" s="42"/>
      <c r="O458" s="42"/>
      <c r="P458" s="42"/>
      <c r="Q458" s="361"/>
      <c r="R458" s="393"/>
    </row>
    <row r="459" spans="1:18" ht="51" customHeight="1" thickBot="1">
      <c r="A459" s="752"/>
      <c r="B459" s="814"/>
      <c r="C459" s="755"/>
      <c r="D459" s="225"/>
      <c r="E459" s="753"/>
      <c r="F459" s="540"/>
      <c r="G459" s="422"/>
      <c r="H459" s="636"/>
      <c r="I459" s="637"/>
      <c r="J459" s="637"/>
      <c r="K459" s="637"/>
      <c r="L459" s="637"/>
      <c r="M459" s="637"/>
      <c r="N459" s="637"/>
      <c r="O459" s="637"/>
      <c r="P459" s="637"/>
      <c r="Q459" s="637"/>
      <c r="R459" s="540"/>
    </row>
    <row r="460" spans="1:18" ht="35.1" customHeight="1">
      <c r="A460" s="751">
        <v>81</v>
      </c>
      <c r="B460" s="754" t="s">
        <v>448</v>
      </c>
      <c r="C460" s="754" t="s">
        <v>228</v>
      </c>
      <c r="D460" s="212" t="s">
        <v>185</v>
      </c>
      <c r="E460" s="751" t="s">
        <v>17</v>
      </c>
      <c r="F460" s="205" t="s">
        <v>18</v>
      </c>
      <c r="G460" s="441">
        <f>R460*J5</f>
        <v>0</v>
      </c>
      <c r="H460" s="39">
        <v>0</v>
      </c>
      <c r="I460" s="209"/>
      <c r="J460" s="209"/>
      <c r="K460" s="209"/>
      <c r="L460" s="209"/>
      <c r="M460" s="209"/>
      <c r="N460" s="209"/>
      <c r="O460" s="209"/>
      <c r="P460" s="209"/>
      <c r="Q460" s="362"/>
      <c r="R460" s="394">
        <v>0.67</v>
      </c>
    </row>
    <row r="461" spans="1:18" ht="57" customHeight="1">
      <c r="A461" s="752"/>
      <c r="B461" s="813"/>
      <c r="C461" s="761"/>
      <c r="D461" s="213"/>
      <c r="E461" s="752"/>
      <c r="F461" s="547" t="s">
        <v>19</v>
      </c>
      <c r="G461" s="446"/>
      <c r="H461" s="445"/>
      <c r="I461" s="218"/>
      <c r="J461" s="218"/>
      <c r="K461" s="218"/>
      <c r="L461" s="218"/>
      <c r="M461" s="218"/>
      <c r="N461" s="218"/>
      <c r="O461" s="218"/>
      <c r="P461" s="218"/>
      <c r="Q461" s="370"/>
      <c r="R461" s="397"/>
    </row>
    <row r="462" spans="1:18" ht="51" customHeight="1" thickBot="1">
      <c r="A462" s="752"/>
      <c r="B462" s="813"/>
      <c r="C462" s="755"/>
      <c r="D462" s="8"/>
      <c r="E462" s="752"/>
      <c r="F462" s="35" t="s">
        <v>20</v>
      </c>
      <c r="G462" s="439"/>
      <c r="H462" s="44"/>
      <c r="I462" s="42"/>
      <c r="J462" s="42"/>
      <c r="K462" s="42"/>
      <c r="L462" s="42"/>
      <c r="M462" s="42"/>
      <c r="N462" s="42"/>
      <c r="O462" s="42"/>
      <c r="P462" s="42"/>
      <c r="Q462" s="361"/>
      <c r="R462" s="393"/>
    </row>
    <row r="463" spans="1:18" ht="35.1" customHeight="1" thickBot="1">
      <c r="A463" s="753"/>
      <c r="B463" s="814"/>
      <c r="C463" s="756"/>
      <c r="D463" s="545"/>
      <c r="E463" s="753"/>
      <c r="F463" s="49"/>
      <c r="G463" s="414"/>
      <c r="H463" s="776"/>
      <c r="I463" s="812"/>
      <c r="J463" s="812"/>
      <c r="K463" s="812"/>
      <c r="L463" s="812"/>
      <c r="M463" s="812"/>
      <c r="N463" s="812"/>
      <c r="O463" s="812"/>
      <c r="P463" s="812"/>
      <c r="Q463" s="812"/>
      <c r="R463" s="49"/>
    </row>
    <row r="464" spans="1:18" ht="35.1" customHeight="1">
      <c r="A464" s="751">
        <v>82</v>
      </c>
      <c r="B464" s="754" t="s">
        <v>449</v>
      </c>
      <c r="C464" s="754" t="s">
        <v>228</v>
      </c>
      <c r="D464" s="212" t="s">
        <v>406</v>
      </c>
      <c r="E464" s="751" t="s">
        <v>17</v>
      </c>
      <c r="F464" s="205" t="s">
        <v>18</v>
      </c>
      <c r="G464" s="441">
        <f>R464*J5</f>
        <v>0</v>
      </c>
      <c r="H464" s="39">
        <v>0</v>
      </c>
      <c r="I464" s="209"/>
      <c r="J464" s="209"/>
      <c r="K464" s="209"/>
      <c r="L464" s="209"/>
      <c r="M464" s="209"/>
      <c r="N464" s="209"/>
      <c r="O464" s="209"/>
      <c r="P464" s="209"/>
      <c r="Q464" s="362"/>
      <c r="R464" s="394">
        <v>0.76</v>
      </c>
    </row>
    <row r="465" spans="1:18" ht="35.1" customHeight="1">
      <c r="A465" s="752"/>
      <c r="B465" s="813"/>
      <c r="C465" s="761"/>
      <c r="D465" s="213"/>
      <c r="E465" s="752"/>
      <c r="F465" s="547" t="s">
        <v>19</v>
      </c>
      <c r="G465" s="446"/>
      <c r="H465" s="445"/>
      <c r="I465" s="218"/>
      <c r="J465" s="218"/>
      <c r="K465" s="218"/>
      <c r="L465" s="218"/>
      <c r="M465" s="218"/>
      <c r="N465" s="218"/>
      <c r="O465" s="218"/>
      <c r="P465" s="218"/>
      <c r="Q465" s="370"/>
      <c r="R465" s="397"/>
    </row>
    <row r="466" spans="1:18" ht="47.25" customHeight="1" thickBot="1">
      <c r="A466" s="752"/>
      <c r="B466" s="813"/>
      <c r="C466" s="755"/>
      <c r="D466" s="8"/>
      <c r="E466" s="752"/>
      <c r="F466" s="35" t="s">
        <v>20</v>
      </c>
      <c r="G466" s="439"/>
      <c r="H466" s="44"/>
      <c r="I466" s="42"/>
      <c r="J466" s="42"/>
      <c r="K466" s="42"/>
      <c r="L466" s="42"/>
      <c r="M466" s="42"/>
      <c r="N466" s="42"/>
      <c r="O466" s="42"/>
      <c r="P466" s="42"/>
      <c r="Q466" s="361"/>
      <c r="R466" s="393"/>
    </row>
    <row r="467" spans="1:18" ht="35.1" customHeight="1" thickBot="1">
      <c r="A467" s="753"/>
      <c r="B467" s="814"/>
      <c r="C467" s="756"/>
      <c r="D467" s="545"/>
      <c r="E467" s="753"/>
      <c r="F467" s="49"/>
      <c r="G467" s="414"/>
      <c r="H467" s="776"/>
      <c r="I467" s="812"/>
      <c r="J467" s="812"/>
      <c r="K467" s="812"/>
      <c r="L467" s="812"/>
      <c r="M467" s="812"/>
      <c r="N467" s="812"/>
      <c r="O467" s="812"/>
      <c r="P467" s="812"/>
      <c r="Q467" s="812"/>
      <c r="R467" s="49"/>
    </row>
    <row r="468" spans="1:18" ht="35.1" hidden="1" customHeight="1" thickBot="1">
      <c r="A468" s="822" t="s">
        <v>230</v>
      </c>
      <c r="B468" s="823"/>
      <c r="C468" s="823"/>
      <c r="D468" s="823"/>
      <c r="E468" s="824"/>
      <c r="F468" s="205">
        <f>SUM(H468:Q468)</f>
        <v>0</v>
      </c>
      <c r="G468" s="413">
        <f>G439+G444+G456+G460+G464+G448+G452</f>
        <v>0</v>
      </c>
      <c r="H468" s="205">
        <f>H439+H444+H456+H460+H464+H448+H452</f>
        <v>0</v>
      </c>
      <c r="I468" s="205">
        <f t="shared" ref="I468:Q468" si="18">I439+I444+I456+I460+I464+I448+I452</f>
        <v>0</v>
      </c>
      <c r="J468" s="205">
        <f t="shared" si="18"/>
        <v>0</v>
      </c>
      <c r="K468" s="205">
        <f t="shared" si="18"/>
        <v>0</v>
      </c>
      <c r="L468" s="205">
        <f t="shared" si="18"/>
        <v>0</v>
      </c>
      <c r="M468" s="205">
        <f t="shared" si="18"/>
        <v>0</v>
      </c>
      <c r="N468" s="205">
        <f t="shared" si="18"/>
        <v>0</v>
      </c>
      <c r="O468" s="205">
        <f t="shared" si="18"/>
        <v>0</v>
      </c>
      <c r="P468" s="205">
        <f t="shared" si="18"/>
        <v>0</v>
      </c>
      <c r="Q468" s="46">
        <f t="shared" si="18"/>
        <v>0</v>
      </c>
      <c r="R468" s="205">
        <f>R439+R444+R456+R460+R464+R448+R452</f>
        <v>1.81</v>
      </c>
    </row>
    <row r="469" spans="1:18" ht="33.75" hidden="1" customHeight="1" thickBot="1">
      <c r="A469" s="731" t="s">
        <v>231</v>
      </c>
      <c r="B469" s="732"/>
      <c r="C469" s="732"/>
      <c r="D469" s="732"/>
      <c r="E469" s="820"/>
      <c r="F469" s="205">
        <f>SUM(H469:Q469)</f>
        <v>0</v>
      </c>
      <c r="G469" s="413">
        <f t="shared" ref="G469:R469" si="19">G440+G445+G457+G461+G46+G449+G4380+G453</f>
        <v>0</v>
      </c>
      <c r="H469" s="205">
        <f t="shared" si="19"/>
        <v>0</v>
      </c>
      <c r="I469" s="205">
        <f t="shared" si="19"/>
        <v>0</v>
      </c>
      <c r="J469" s="205">
        <f t="shared" si="19"/>
        <v>0</v>
      </c>
      <c r="K469" s="205">
        <f t="shared" si="19"/>
        <v>0</v>
      </c>
      <c r="L469" s="205">
        <f t="shared" si="19"/>
        <v>0</v>
      </c>
      <c r="M469" s="205">
        <f t="shared" si="19"/>
        <v>0</v>
      </c>
      <c r="N469" s="205">
        <f t="shared" si="19"/>
        <v>0</v>
      </c>
      <c r="O469" s="205">
        <f t="shared" si="19"/>
        <v>0</v>
      </c>
      <c r="P469" s="205">
        <f t="shared" si="19"/>
        <v>0</v>
      </c>
      <c r="Q469" s="46">
        <f t="shared" si="19"/>
        <v>0</v>
      </c>
      <c r="R469" s="205">
        <f t="shared" si="19"/>
        <v>0</v>
      </c>
    </row>
    <row r="470" spans="1:18" ht="35.1" hidden="1" customHeight="1" thickBot="1">
      <c r="A470" s="728" t="s">
        <v>232</v>
      </c>
      <c r="B470" s="729"/>
      <c r="C470" s="729"/>
      <c r="D470" s="729"/>
      <c r="E470" s="821"/>
      <c r="F470" s="205">
        <f>SUM(H470:Q470)</f>
        <v>0</v>
      </c>
      <c r="G470" s="413">
        <f>G441+G446+G458+G462+G466+G450+G454</f>
        <v>0</v>
      </c>
      <c r="H470" s="205">
        <f>H441+H446+H458+H462+H466+H450+H454</f>
        <v>0</v>
      </c>
      <c r="I470" s="205">
        <f t="shared" ref="I470:Q470" si="20">I441+I446+I458+I462+I466+I450+I454</f>
        <v>0</v>
      </c>
      <c r="J470" s="205">
        <f t="shared" si="20"/>
        <v>0</v>
      </c>
      <c r="K470" s="205">
        <f t="shared" si="20"/>
        <v>0</v>
      </c>
      <c r="L470" s="205">
        <f t="shared" si="20"/>
        <v>0</v>
      </c>
      <c r="M470" s="205">
        <f t="shared" si="20"/>
        <v>0</v>
      </c>
      <c r="N470" s="205">
        <f t="shared" si="20"/>
        <v>0</v>
      </c>
      <c r="O470" s="205">
        <f t="shared" si="20"/>
        <v>0</v>
      </c>
      <c r="P470" s="205">
        <f t="shared" si="20"/>
        <v>0</v>
      </c>
      <c r="Q470" s="46">
        <f t="shared" si="20"/>
        <v>0</v>
      </c>
      <c r="R470" s="205">
        <f>R441+R446+R458+R462+R466+R450+R454</f>
        <v>3.15</v>
      </c>
    </row>
    <row r="471" spans="1:18" ht="35.1" hidden="1" customHeight="1" thickBot="1">
      <c r="A471" s="719" t="s">
        <v>483</v>
      </c>
      <c r="B471" s="720"/>
      <c r="C471" s="720"/>
      <c r="D471" s="720"/>
      <c r="E471" s="786"/>
      <c r="F471" s="15">
        <f>F468+F469</f>
        <v>0</v>
      </c>
      <c r="G471" s="29">
        <f>G468+G469</f>
        <v>0</v>
      </c>
      <c r="H471" s="15">
        <f>H468+H469</f>
        <v>0</v>
      </c>
      <c r="I471" s="15">
        <f t="shared" ref="I471:Q471" si="21">I468+I469</f>
        <v>0</v>
      </c>
      <c r="J471" s="15">
        <f t="shared" si="21"/>
        <v>0</v>
      </c>
      <c r="K471" s="15">
        <f t="shared" si="21"/>
        <v>0</v>
      </c>
      <c r="L471" s="15">
        <f t="shared" si="21"/>
        <v>0</v>
      </c>
      <c r="M471" s="15">
        <f t="shared" si="21"/>
        <v>0</v>
      </c>
      <c r="N471" s="15">
        <f t="shared" si="21"/>
        <v>0</v>
      </c>
      <c r="O471" s="15">
        <f t="shared" si="21"/>
        <v>0</v>
      </c>
      <c r="P471" s="15">
        <f t="shared" si="21"/>
        <v>0</v>
      </c>
      <c r="Q471" s="357">
        <f t="shared" si="21"/>
        <v>0</v>
      </c>
      <c r="R471" s="15">
        <f>R468+R469</f>
        <v>1.81</v>
      </c>
    </row>
    <row r="472" spans="1:18" ht="35.1" hidden="1" customHeight="1" thickBot="1">
      <c r="A472" s="736" t="s">
        <v>484</v>
      </c>
      <c r="B472" s="816"/>
      <c r="C472" s="816"/>
      <c r="D472" s="816"/>
      <c r="E472" s="817"/>
      <c r="F472" s="548">
        <f>F468+F469+F470</f>
        <v>0</v>
      </c>
      <c r="G472" s="571">
        <f>G468+G469+G470</f>
        <v>0</v>
      </c>
      <c r="H472" s="548">
        <f>H468+H469+H470</f>
        <v>0</v>
      </c>
      <c r="I472" s="548">
        <f t="shared" ref="I472:Q472" si="22">I468+I469+I470</f>
        <v>0</v>
      </c>
      <c r="J472" s="548">
        <f t="shared" si="22"/>
        <v>0</v>
      </c>
      <c r="K472" s="548">
        <f t="shared" si="22"/>
        <v>0</v>
      </c>
      <c r="L472" s="548">
        <f t="shared" si="22"/>
        <v>0</v>
      </c>
      <c r="M472" s="548">
        <f t="shared" si="22"/>
        <v>0</v>
      </c>
      <c r="N472" s="548">
        <f t="shared" si="22"/>
        <v>0</v>
      </c>
      <c r="O472" s="548">
        <f t="shared" si="22"/>
        <v>0</v>
      </c>
      <c r="P472" s="548">
        <f t="shared" si="22"/>
        <v>0</v>
      </c>
      <c r="Q472" s="552">
        <f t="shared" si="22"/>
        <v>0</v>
      </c>
      <c r="R472" s="548">
        <f>R468+R469+R470</f>
        <v>4.96</v>
      </c>
    </row>
    <row r="473" spans="1:18" ht="35.1" customHeight="1" thickBot="1">
      <c r="A473" s="714"/>
      <c r="B473" s="750"/>
      <c r="C473" s="750"/>
      <c r="D473" s="750"/>
      <c r="E473" s="750"/>
      <c r="F473" s="750"/>
      <c r="G473" s="750"/>
      <c r="H473" s="750"/>
      <c r="I473" s="750"/>
      <c r="J473" s="750"/>
      <c r="K473" s="750"/>
      <c r="L473" s="750"/>
      <c r="M473" s="750"/>
      <c r="N473" s="750"/>
      <c r="O473" s="750"/>
      <c r="P473" s="750"/>
      <c r="Q473" s="750"/>
      <c r="R473" s="452"/>
    </row>
    <row r="474" spans="1:18" ht="35.1" hidden="1" customHeight="1" thickBot="1">
      <c r="A474" s="716" t="s">
        <v>233</v>
      </c>
      <c r="B474" s="717"/>
      <c r="C474" s="717"/>
      <c r="D474" s="717"/>
      <c r="E474" s="818"/>
      <c r="F474" s="819"/>
      <c r="G474" s="414">
        <f t="shared" ref="G474:H478" si="23">G468</f>
        <v>0</v>
      </c>
      <c r="H474" s="49">
        <f t="shared" si="23"/>
        <v>0</v>
      </c>
      <c r="I474" s="49">
        <f>I468+H474</f>
        <v>0</v>
      </c>
      <c r="J474" s="49">
        <f t="shared" ref="J474:Q478" si="24">J468+I474</f>
        <v>0</v>
      </c>
      <c r="K474" s="49">
        <f t="shared" si="24"/>
        <v>0</v>
      </c>
      <c r="L474" s="49">
        <f t="shared" si="24"/>
        <v>0</v>
      </c>
      <c r="M474" s="49">
        <f t="shared" si="24"/>
        <v>0</v>
      </c>
      <c r="N474" s="49">
        <f t="shared" si="24"/>
        <v>0</v>
      </c>
      <c r="O474" s="49">
        <f t="shared" si="24"/>
        <v>0</v>
      </c>
      <c r="P474" s="49">
        <f t="shared" si="24"/>
        <v>0</v>
      </c>
      <c r="Q474" s="226">
        <f t="shared" si="24"/>
        <v>0</v>
      </c>
      <c r="R474" s="49">
        <f>R468</f>
        <v>1.81</v>
      </c>
    </row>
    <row r="475" spans="1:18" ht="35.1" hidden="1" customHeight="1" thickBot="1">
      <c r="A475" s="777" t="s">
        <v>234</v>
      </c>
      <c r="B475" s="778"/>
      <c r="C475" s="778"/>
      <c r="D475" s="778"/>
      <c r="E475" s="825"/>
      <c r="F475" s="826"/>
      <c r="G475" s="422">
        <f t="shared" si="23"/>
        <v>0</v>
      </c>
      <c r="H475" s="540">
        <f t="shared" si="23"/>
        <v>0</v>
      </c>
      <c r="I475" s="540">
        <f>I469+H475</f>
        <v>0</v>
      </c>
      <c r="J475" s="540">
        <f t="shared" si="24"/>
        <v>0</v>
      </c>
      <c r="K475" s="540">
        <f t="shared" si="24"/>
        <v>0</v>
      </c>
      <c r="L475" s="540">
        <f t="shared" si="24"/>
        <v>0</v>
      </c>
      <c r="M475" s="540">
        <f t="shared" si="24"/>
        <v>0</v>
      </c>
      <c r="N475" s="540">
        <f t="shared" si="24"/>
        <v>0</v>
      </c>
      <c r="O475" s="540">
        <f t="shared" si="24"/>
        <v>0</v>
      </c>
      <c r="P475" s="540">
        <f t="shared" si="24"/>
        <v>0</v>
      </c>
      <c r="Q475" s="351">
        <f t="shared" si="24"/>
        <v>0</v>
      </c>
      <c r="R475" s="540">
        <f>R469</f>
        <v>0</v>
      </c>
    </row>
    <row r="476" spans="1:18" ht="40.5" hidden="1" customHeight="1" thickBot="1">
      <c r="A476" s="640" t="s">
        <v>235</v>
      </c>
      <c r="B476" s="641"/>
      <c r="C476" s="641"/>
      <c r="D476" s="641"/>
      <c r="E476" s="715"/>
      <c r="F476" s="724"/>
      <c r="G476" s="414">
        <f t="shared" si="23"/>
        <v>0</v>
      </c>
      <c r="H476" s="49">
        <f t="shared" si="23"/>
        <v>0</v>
      </c>
      <c r="I476" s="49">
        <f>I470+H476</f>
        <v>0</v>
      </c>
      <c r="J476" s="49">
        <f t="shared" si="24"/>
        <v>0</v>
      </c>
      <c r="K476" s="49">
        <f t="shared" si="24"/>
        <v>0</v>
      </c>
      <c r="L476" s="49">
        <f t="shared" si="24"/>
        <v>0</v>
      </c>
      <c r="M476" s="49">
        <f t="shared" si="24"/>
        <v>0</v>
      </c>
      <c r="N476" s="49">
        <f t="shared" si="24"/>
        <v>0</v>
      </c>
      <c r="O476" s="49">
        <f t="shared" si="24"/>
        <v>0</v>
      </c>
      <c r="P476" s="49">
        <f t="shared" si="24"/>
        <v>0</v>
      </c>
      <c r="Q476" s="226">
        <f t="shared" si="24"/>
        <v>0</v>
      </c>
      <c r="R476" s="49">
        <f>R470</f>
        <v>3.15</v>
      </c>
    </row>
    <row r="477" spans="1:18" ht="42" hidden="1" customHeight="1" thickBot="1">
      <c r="A477" s="719" t="s">
        <v>485</v>
      </c>
      <c r="B477" s="720"/>
      <c r="C477" s="720"/>
      <c r="D477" s="720"/>
      <c r="E477" s="780"/>
      <c r="F477" s="781"/>
      <c r="G477" s="423">
        <f t="shared" si="23"/>
        <v>0</v>
      </c>
      <c r="H477" s="4">
        <f t="shared" si="23"/>
        <v>0</v>
      </c>
      <c r="I477" s="4">
        <f>I471+H477</f>
        <v>0</v>
      </c>
      <c r="J477" s="4">
        <f t="shared" si="24"/>
        <v>0</v>
      </c>
      <c r="K477" s="4">
        <f t="shared" si="24"/>
        <v>0</v>
      </c>
      <c r="L477" s="4">
        <f t="shared" si="24"/>
        <v>0</v>
      </c>
      <c r="M477" s="4">
        <f t="shared" si="24"/>
        <v>0</v>
      </c>
      <c r="N477" s="4">
        <f t="shared" si="24"/>
        <v>0</v>
      </c>
      <c r="O477" s="4">
        <f t="shared" si="24"/>
        <v>0</v>
      </c>
      <c r="P477" s="4">
        <f t="shared" si="24"/>
        <v>0</v>
      </c>
      <c r="Q477" s="358">
        <f t="shared" si="24"/>
        <v>0</v>
      </c>
      <c r="R477" s="4">
        <f>R471</f>
        <v>1.81</v>
      </c>
    </row>
    <row r="478" spans="1:18" ht="35.1" hidden="1" customHeight="1" thickBot="1">
      <c r="A478" s="747" t="s">
        <v>486</v>
      </c>
      <c r="B478" s="782"/>
      <c r="C478" s="782"/>
      <c r="D478" s="782"/>
      <c r="E478" s="782"/>
      <c r="F478" s="783"/>
      <c r="G478" s="29">
        <f t="shared" si="23"/>
        <v>0</v>
      </c>
      <c r="H478" s="23">
        <f t="shared" si="23"/>
        <v>0</v>
      </c>
      <c r="I478" s="5">
        <f>I472+H478</f>
        <v>0</v>
      </c>
      <c r="J478" s="5">
        <f t="shared" si="24"/>
        <v>0</v>
      </c>
      <c r="K478" s="5">
        <f t="shared" si="24"/>
        <v>0</v>
      </c>
      <c r="L478" s="5">
        <f t="shared" si="24"/>
        <v>0</v>
      </c>
      <c r="M478" s="5">
        <f t="shared" si="24"/>
        <v>0</v>
      </c>
      <c r="N478" s="5">
        <f t="shared" si="24"/>
        <v>0</v>
      </c>
      <c r="O478" s="5">
        <f t="shared" si="24"/>
        <v>0</v>
      </c>
      <c r="P478" s="5">
        <f t="shared" si="24"/>
        <v>0</v>
      </c>
      <c r="Q478" s="359">
        <f t="shared" si="24"/>
        <v>0</v>
      </c>
      <c r="R478" s="23">
        <f>R472</f>
        <v>4.96</v>
      </c>
    </row>
    <row r="479" spans="1:18" ht="35.1" customHeight="1" thickBot="1">
      <c r="A479" s="841"/>
      <c r="B479" s="842"/>
      <c r="C479" s="842"/>
      <c r="D479" s="842"/>
      <c r="E479" s="842"/>
      <c r="F479" s="750"/>
      <c r="G479" s="750"/>
      <c r="H479" s="750"/>
      <c r="I479" s="750"/>
      <c r="J479" s="750"/>
      <c r="K479" s="750"/>
      <c r="L479" s="750"/>
      <c r="M479" s="750"/>
      <c r="N479" s="750"/>
      <c r="O479" s="750"/>
      <c r="P479" s="750"/>
      <c r="Q479" s="750"/>
      <c r="R479" s="389"/>
    </row>
    <row r="480" spans="1:18" ht="35.1" customHeight="1" thickBot="1">
      <c r="A480" s="716" t="s">
        <v>507</v>
      </c>
      <c r="B480" s="717"/>
      <c r="C480" s="717"/>
      <c r="D480" s="717"/>
      <c r="E480" s="843"/>
      <c r="F480" s="49">
        <f>SUM(H480:Q480)</f>
        <v>0</v>
      </c>
      <c r="G480" s="414">
        <f t="shared" ref="G480:R482" si="25">G243+G401+G426+G468</f>
        <v>0</v>
      </c>
      <c r="H480" s="49">
        <f t="shared" si="25"/>
        <v>0</v>
      </c>
      <c r="I480" s="49">
        <f t="shared" si="25"/>
        <v>0</v>
      </c>
      <c r="J480" s="49">
        <f t="shared" si="25"/>
        <v>0</v>
      </c>
      <c r="K480" s="49">
        <f t="shared" si="25"/>
        <v>0</v>
      </c>
      <c r="L480" s="49">
        <f t="shared" si="25"/>
        <v>0</v>
      </c>
      <c r="M480" s="49">
        <f t="shared" si="25"/>
        <v>0</v>
      </c>
      <c r="N480" s="49">
        <f t="shared" si="25"/>
        <v>0</v>
      </c>
      <c r="O480" s="49">
        <f t="shared" si="25"/>
        <v>0</v>
      </c>
      <c r="P480" s="49">
        <f t="shared" si="25"/>
        <v>0</v>
      </c>
      <c r="Q480" s="226">
        <f t="shared" si="25"/>
        <v>0</v>
      </c>
      <c r="R480" s="49">
        <f t="shared" si="25"/>
        <v>35.03</v>
      </c>
    </row>
    <row r="481" spans="1:18" ht="35.1" customHeight="1" thickBot="1">
      <c r="A481" s="731" t="s">
        <v>508</v>
      </c>
      <c r="B481" s="732"/>
      <c r="C481" s="732"/>
      <c r="D481" s="732"/>
      <c r="E481" s="820"/>
      <c r="F481" s="49">
        <f>SUM(H481:Q481)</f>
        <v>0</v>
      </c>
      <c r="G481" s="414">
        <f t="shared" si="25"/>
        <v>0</v>
      </c>
      <c r="H481" s="49">
        <f t="shared" si="25"/>
        <v>0</v>
      </c>
      <c r="I481" s="49">
        <f t="shared" si="25"/>
        <v>0</v>
      </c>
      <c r="J481" s="49">
        <f t="shared" si="25"/>
        <v>0</v>
      </c>
      <c r="K481" s="49">
        <f t="shared" si="25"/>
        <v>0</v>
      </c>
      <c r="L481" s="49">
        <f t="shared" si="25"/>
        <v>0</v>
      </c>
      <c r="M481" s="49">
        <f t="shared" si="25"/>
        <v>0</v>
      </c>
      <c r="N481" s="49">
        <f t="shared" si="25"/>
        <v>0</v>
      </c>
      <c r="O481" s="49">
        <f t="shared" si="25"/>
        <v>0</v>
      </c>
      <c r="P481" s="49">
        <f t="shared" si="25"/>
        <v>0</v>
      </c>
      <c r="Q481" s="226">
        <f t="shared" si="25"/>
        <v>0</v>
      </c>
      <c r="R481" s="49">
        <f t="shared" si="25"/>
        <v>15.1</v>
      </c>
    </row>
    <row r="482" spans="1:18" ht="45.75" customHeight="1" thickBot="1">
      <c r="A482" s="728" t="s">
        <v>509</v>
      </c>
      <c r="B482" s="729"/>
      <c r="C482" s="729"/>
      <c r="D482" s="729"/>
      <c r="E482" s="821"/>
      <c r="F482" s="49">
        <f>SUM(H482:Q482)</f>
        <v>0</v>
      </c>
      <c r="G482" s="414">
        <f t="shared" si="25"/>
        <v>0</v>
      </c>
      <c r="H482" s="49">
        <f t="shared" si="25"/>
        <v>0</v>
      </c>
      <c r="I482" s="49">
        <f t="shared" si="25"/>
        <v>0</v>
      </c>
      <c r="J482" s="49">
        <f t="shared" si="25"/>
        <v>0</v>
      </c>
      <c r="K482" s="49">
        <f t="shared" si="25"/>
        <v>0</v>
      </c>
      <c r="L482" s="49">
        <f t="shared" si="25"/>
        <v>0</v>
      </c>
      <c r="M482" s="49">
        <f t="shared" si="25"/>
        <v>0</v>
      </c>
      <c r="N482" s="49">
        <f t="shared" si="25"/>
        <v>0</v>
      </c>
      <c r="O482" s="49">
        <f t="shared" si="25"/>
        <v>0</v>
      </c>
      <c r="P482" s="49">
        <f t="shared" si="25"/>
        <v>0</v>
      </c>
      <c r="Q482" s="226">
        <f t="shared" si="25"/>
        <v>0</v>
      </c>
      <c r="R482" s="49">
        <f t="shared" si="25"/>
        <v>35.9</v>
      </c>
    </row>
    <row r="483" spans="1:18" ht="38.25" customHeight="1" thickBot="1">
      <c r="A483" s="719" t="s">
        <v>510</v>
      </c>
      <c r="B483" s="720"/>
      <c r="C483" s="720"/>
      <c r="D483" s="720"/>
      <c r="E483" s="786"/>
      <c r="F483" s="15">
        <f>F480+F481</f>
        <v>0</v>
      </c>
      <c r="G483" s="29">
        <f>G480+G481</f>
        <v>0</v>
      </c>
      <c r="H483" s="15">
        <f>H480+H481</f>
        <v>0</v>
      </c>
      <c r="I483" s="15">
        <f t="shared" ref="I483:Q483" si="26">I480+I481</f>
        <v>0</v>
      </c>
      <c r="J483" s="15">
        <f t="shared" si="26"/>
        <v>0</v>
      </c>
      <c r="K483" s="15">
        <f t="shared" si="26"/>
        <v>0</v>
      </c>
      <c r="L483" s="15">
        <f t="shared" si="26"/>
        <v>0</v>
      </c>
      <c r="M483" s="15">
        <f t="shared" si="26"/>
        <v>0</v>
      </c>
      <c r="N483" s="15">
        <f t="shared" si="26"/>
        <v>0</v>
      </c>
      <c r="O483" s="15">
        <f t="shared" si="26"/>
        <v>0</v>
      </c>
      <c r="P483" s="15">
        <f t="shared" si="26"/>
        <v>0</v>
      </c>
      <c r="Q483" s="357">
        <f t="shared" si="26"/>
        <v>0</v>
      </c>
      <c r="R483" s="15">
        <f>R480+R481</f>
        <v>50.13</v>
      </c>
    </row>
    <row r="484" spans="1:18" ht="35.1" customHeight="1" thickBot="1">
      <c r="A484" s="736" t="s">
        <v>511</v>
      </c>
      <c r="B484" s="816"/>
      <c r="C484" s="816"/>
      <c r="D484" s="816"/>
      <c r="E484" s="817"/>
      <c r="F484" s="548">
        <f>F480+F481+F482</f>
        <v>0</v>
      </c>
      <c r="G484" s="571">
        <f>G480+G481+G482</f>
        <v>0</v>
      </c>
      <c r="H484" s="548">
        <f>H480+H481+H482</f>
        <v>0</v>
      </c>
      <c r="I484" s="548">
        <f t="shared" ref="I484:Q484" si="27">I480+I481+I482</f>
        <v>0</v>
      </c>
      <c r="J484" s="548">
        <f t="shared" si="27"/>
        <v>0</v>
      </c>
      <c r="K484" s="548">
        <f t="shared" si="27"/>
        <v>0</v>
      </c>
      <c r="L484" s="548">
        <f t="shared" si="27"/>
        <v>0</v>
      </c>
      <c r="M484" s="548">
        <f t="shared" si="27"/>
        <v>0</v>
      </c>
      <c r="N484" s="548">
        <f t="shared" si="27"/>
        <v>0</v>
      </c>
      <c r="O484" s="548">
        <f t="shared" si="27"/>
        <v>0</v>
      </c>
      <c r="P484" s="548">
        <f t="shared" si="27"/>
        <v>0</v>
      </c>
      <c r="Q484" s="552">
        <f t="shared" si="27"/>
        <v>0</v>
      </c>
      <c r="R484" s="548">
        <f>R480+R481+R482</f>
        <v>86.03</v>
      </c>
    </row>
    <row r="485" spans="1:18" ht="35.1" customHeight="1" thickBot="1">
      <c r="A485" s="640"/>
      <c r="B485" s="750"/>
      <c r="C485" s="750"/>
      <c r="D485" s="750"/>
      <c r="E485" s="750"/>
      <c r="F485" s="750"/>
      <c r="G485" s="750"/>
      <c r="H485" s="750"/>
      <c r="I485" s="750"/>
      <c r="J485" s="750"/>
      <c r="K485" s="750"/>
      <c r="L485" s="750"/>
      <c r="M485" s="750"/>
      <c r="N485" s="750"/>
      <c r="O485" s="750"/>
      <c r="P485" s="750"/>
      <c r="Q485" s="750"/>
      <c r="R485" s="389"/>
    </row>
    <row r="486" spans="1:18" ht="35.1" customHeight="1" thickBot="1">
      <c r="A486" s="716" t="s">
        <v>512</v>
      </c>
      <c r="B486" s="717"/>
      <c r="C486" s="717"/>
      <c r="D486" s="717"/>
      <c r="E486" s="818"/>
      <c r="F486" s="819"/>
      <c r="G486" s="414">
        <f t="shared" ref="G486:H490" si="28">G480</f>
        <v>0</v>
      </c>
      <c r="H486" s="49">
        <f t="shared" si="28"/>
        <v>0</v>
      </c>
      <c r="I486" s="49">
        <f>I480+H486</f>
        <v>0</v>
      </c>
      <c r="J486" s="49">
        <f t="shared" ref="J486:Q490" si="29">J480+I486</f>
        <v>0</v>
      </c>
      <c r="K486" s="49">
        <f t="shared" si="29"/>
        <v>0</v>
      </c>
      <c r="L486" s="49">
        <f t="shared" si="29"/>
        <v>0</v>
      </c>
      <c r="M486" s="49">
        <f t="shared" si="29"/>
        <v>0</v>
      </c>
      <c r="N486" s="49">
        <f t="shared" si="29"/>
        <v>0</v>
      </c>
      <c r="O486" s="49">
        <f t="shared" si="29"/>
        <v>0</v>
      </c>
      <c r="P486" s="49">
        <f t="shared" si="29"/>
        <v>0</v>
      </c>
      <c r="Q486" s="226">
        <f t="shared" si="29"/>
        <v>0</v>
      </c>
      <c r="R486" s="49">
        <f>R480</f>
        <v>35.03</v>
      </c>
    </row>
    <row r="487" spans="1:18" ht="35.1" customHeight="1" thickBot="1">
      <c r="A487" s="731" t="s">
        <v>513</v>
      </c>
      <c r="B487" s="732"/>
      <c r="C487" s="732"/>
      <c r="D487" s="732"/>
      <c r="E487" s="790"/>
      <c r="F487" s="791"/>
      <c r="G487" s="414">
        <f t="shared" si="28"/>
        <v>0</v>
      </c>
      <c r="H487" s="49">
        <f t="shared" si="28"/>
        <v>0</v>
      </c>
      <c r="I487" s="49">
        <f>I481+H487</f>
        <v>0</v>
      </c>
      <c r="J487" s="49">
        <f t="shared" si="29"/>
        <v>0</v>
      </c>
      <c r="K487" s="49">
        <f t="shared" si="29"/>
        <v>0</v>
      </c>
      <c r="L487" s="49">
        <f t="shared" si="29"/>
        <v>0</v>
      </c>
      <c r="M487" s="49">
        <f t="shared" si="29"/>
        <v>0</v>
      </c>
      <c r="N487" s="49">
        <f t="shared" si="29"/>
        <v>0</v>
      </c>
      <c r="O487" s="49">
        <f t="shared" si="29"/>
        <v>0</v>
      </c>
      <c r="P487" s="49">
        <f t="shared" si="29"/>
        <v>0</v>
      </c>
      <c r="Q487" s="226">
        <f t="shared" si="29"/>
        <v>0</v>
      </c>
      <c r="R487" s="49">
        <f>R481</f>
        <v>15.1</v>
      </c>
    </row>
    <row r="488" spans="1:18" ht="35.1" customHeight="1" thickBot="1">
      <c r="A488" s="728" t="s">
        <v>514</v>
      </c>
      <c r="B488" s="729"/>
      <c r="C488" s="729"/>
      <c r="D488" s="729"/>
      <c r="E488" s="734"/>
      <c r="F488" s="730"/>
      <c r="G488" s="414">
        <f t="shared" si="28"/>
        <v>0</v>
      </c>
      <c r="H488" s="49">
        <f t="shared" si="28"/>
        <v>0</v>
      </c>
      <c r="I488" s="49">
        <f>I482+H488</f>
        <v>0</v>
      </c>
      <c r="J488" s="49">
        <f t="shared" si="29"/>
        <v>0</v>
      </c>
      <c r="K488" s="49">
        <f t="shared" si="29"/>
        <v>0</v>
      </c>
      <c r="L488" s="49">
        <f t="shared" si="29"/>
        <v>0</v>
      </c>
      <c r="M488" s="49">
        <f t="shared" si="29"/>
        <v>0</v>
      </c>
      <c r="N488" s="49">
        <f t="shared" si="29"/>
        <v>0</v>
      </c>
      <c r="O488" s="49">
        <f t="shared" si="29"/>
        <v>0</v>
      </c>
      <c r="P488" s="49">
        <f t="shared" si="29"/>
        <v>0</v>
      </c>
      <c r="Q488" s="226">
        <f t="shared" si="29"/>
        <v>0</v>
      </c>
      <c r="R488" s="49">
        <f>R482</f>
        <v>35.9</v>
      </c>
    </row>
    <row r="489" spans="1:18" ht="35.1" customHeight="1" thickBot="1">
      <c r="A489" s="719" t="s">
        <v>515</v>
      </c>
      <c r="B489" s="720"/>
      <c r="C489" s="720"/>
      <c r="D489" s="720"/>
      <c r="E489" s="780"/>
      <c r="F489" s="781"/>
      <c r="G489" s="29">
        <f t="shared" si="28"/>
        <v>0</v>
      </c>
      <c r="H489" s="15">
        <f t="shared" si="28"/>
        <v>0</v>
      </c>
      <c r="I489" s="4">
        <f>I483+H489</f>
        <v>0</v>
      </c>
      <c r="J489" s="4">
        <f t="shared" si="29"/>
        <v>0</v>
      </c>
      <c r="K489" s="4">
        <f t="shared" si="29"/>
        <v>0</v>
      </c>
      <c r="L489" s="4">
        <f t="shared" si="29"/>
        <v>0</v>
      </c>
      <c r="M489" s="4">
        <f t="shared" si="29"/>
        <v>0</v>
      </c>
      <c r="N489" s="4">
        <f t="shared" si="29"/>
        <v>0</v>
      </c>
      <c r="O489" s="4">
        <f t="shared" si="29"/>
        <v>0</v>
      </c>
      <c r="P489" s="4">
        <f t="shared" si="29"/>
        <v>0</v>
      </c>
      <c r="Q489" s="358">
        <f t="shared" si="29"/>
        <v>0</v>
      </c>
      <c r="R489" s="15">
        <f>R483</f>
        <v>50.13</v>
      </c>
    </row>
    <row r="490" spans="1:18" ht="35.1" customHeight="1" thickBot="1">
      <c r="A490" s="747" t="s">
        <v>516</v>
      </c>
      <c r="B490" s="782"/>
      <c r="C490" s="782"/>
      <c r="D490" s="782"/>
      <c r="E490" s="782"/>
      <c r="F490" s="783"/>
      <c r="G490" s="423">
        <f t="shared" si="28"/>
        <v>0</v>
      </c>
      <c r="H490" s="5">
        <f t="shared" si="28"/>
        <v>0</v>
      </c>
      <c r="I490" s="5">
        <f>I484+H490</f>
        <v>0</v>
      </c>
      <c r="J490" s="5">
        <f t="shared" si="29"/>
        <v>0</v>
      </c>
      <c r="K490" s="5">
        <f t="shared" si="29"/>
        <v>0</v>
      </c>
      <c r="L490" s="5">
        <f t="shared" si="29"/>
        <v>0</v>
      </c>
      <c r="M490" s="5">
        <f t="shared" si="29"/>
        <v>0</v>
      </c>
      <c r="N490" s="5">
        <f t="shared" si="29"/>
        <v>0</v>
      </c>
      <c r="O490" s="5">
        <f t="shared" si="29"/>
        <v>0</v>
      </c>
      <c r="P490" s="5">
        <f t="shared" si="29"/>
        <v>0</v>
      </c>
      <c r="Q490" s="359">
        <f t="shared" si="29"/>
        <v>0</v>
      </c>
      <c r="R490" s="5">
        <f>R484</f>
        <v>86.03</v>
      </c>
    </row>
    <row r="491" spans="1:18" ht="35.1" customHeight="1" thickBot="1">
      <c r="A491" s="640"/>
      <c r="B491" s="750"/>
      <c r="C491" s="750"/>
      <c r="D491" s="750"/>
      <c r="E491" s="750"/>
      <c r="F491" s="750"/>
      <c r="G491" s="750"/>
      <c r="H491" s="750"/>
      <c r="I491" s="750"/>
      <c r="J491" s="750"/>
      <c r="K491" s="750"/>
      <c r="L491" s="750"/>
      <c r="M491" s="750"/>
      <c r="N491" s="750"/>
      <c r="O491" s="750"/>
      <c r="P491" s="750"/>
      <c r="Q491" s="750"/>
      <c r="R491" s="389"/>
    </row>
    <row r="492" spans="1:18" ht="35.1" customHeight="1" thickBot="1">
      <c r="A492" s="722" t="s">
        <v>236</v>
      </c>
      <c r="B492" s="723"/>
      <c r="C492" s="723"/>
      <c r="D492" s="723"/>
      <c r="E492" s="723"/>
      <c r="F492" s="723"/>
      <c r="G492" s="723"/>
      <c r="H492" s="723"/>
      <c r="I492" s="723"/>
      <c r="J492" s="723"/>
      <c r="K492" s="723"/>
      <c r="L492" s="723"/>
      <c r="M492" s="723"/>
      <c r="N492" s="723"/>
      <c r="O492" s="723"/>
      <c r="P492" s="723"/>
      <c r="Q492" s="723"/>
      <c r="R492" s="452"/>
    </row>
    <row r="493" spans="1:18" ht="35.1" customHeight="1" thickBot="1">
      <c r="A493" s="722" t="s">
        <v>237</v>
      </c>
      <c r="B493" s="784"/>
      <c r="C493" s="723"/>
      <c r="D493" s="723"/>
      <c r="E493" s="723"/>
      <c r="F493" s="723"/>
      <c r="G493" s="723"/>
      <c r="H493" s="723"/>
      <c r="I493" s="723"/>
      <c r="J493" s="723"/>
      <c r="K493" s="723"/>
      <c r="L493" s="723"/>
      <c r="M493" s="723"/>
      <c r="N493" s="723"/>
      <c r="O493" s="723"/>
      <c r="P493" s="723"/>
      <c r="Q493" s="723"/>
      <c r="R493" s="389"/>
    </row>
    <row r="494" spans="1:18" s="164" customFormat="1" ht="35.1" customHeight="1">
      <c r="A494" s="665">
        <v>83</v>
      </c>
      <c r="B494" s="536" t="s">
        <v>239</v>
      </c>
      <c r="C494" s="830" t="s">
        <v>15</v>
      </c>
      <c r="D494" s="561" t="s">
        <v>616</v>
      </c>
      <c r="E494" s="665" t="s">
        <v>17</v>
      </c>
      <c r="F494" s="102" t="s">
        <v>18</v>
      </c>
      <c r="G494" s="475">
        <f>R494*J5</f>
        <v>0</v>
      </c>
      <c r="H494" s="173">
        <v>0.32</v>
      </c>
      <c r="I494" s="138"/>
      <c r="J494" s="138"/>
      <c r="K494" s="138"/>
      <c r="L494" s="167"/>
      <c r="M494" s="138"/>
      <c r="N494" s="138"/>
      <c r="O494" s="138"/>
      <c r="P494" s="138"/>
      <c r="Q494" s="168"/>
      <c r="R494" s="384">
        <v>0.4</v>
      </c>
    </row>
    <row r="495" spans="1:18" s="164" customFormat="1" ht="35.1" customHeight="1">
      <c r="A495" s="666"/>
      <c r="B495" s="505" t="s">
        <v>240</v>
      </c>
      <c r="C495" s="692"/>
      <c r="D495" s="559"/>
      <c r="E495" s="839"/>
      <c r="F495" s="557" t="s">
        <v>19</v>
      </c>
      <c r="G495" s="476"/>
      <c r="H495" s="169"/>
      <c r="I495" s="139"/>
      <c r="J495" s="139"/>
      <c r="K495" s="139"/>
      <c r="L495" s="139"/>
      <c r="M495" s="139"/>
      <c r="N495" s="139"/>
      <c r="O495" s="139"/>
      <c r="P495" s="139"/>
      <c r="Q495" s="170"/>
      <c r="R495" s="385"/>
    </row>
    <row r="496" spans="1:18" s="164" customFormat="1" ht="35.1" customHeight="1" thickBot="1">
      <c r="A496" s="666"/>
      <c r="B496" s="505" t="s">
        <v>618</v>
      </c>
      <c r="C496" s="692"/>
      <c r="D496" s="562"/>
      <c r="E496" s="839"/>
      <c r="F496" s="125" t="s">
        <v>20</v>
      </c>
      <c r="G496" s="477"/>
      <c r="H496" s="191"/>
      <c r="I496" s="147"/>
      <c r="J496" s="147"/>
      <c r="K496" s="147"/>
      <c r="L496" s="147"/>
      <c r="M496" s="147"/>
      <c r="N496" s="147"/>
      <c r="O496" s="147"/>
      <c r="P496" s="147"/>
      <c r="Q496" s="171"/>
      <c r="R496" s="387"/>
    </row>
    <row r="497" spans="1:18" s="164" customFormat="1" ht="35.1" customHeight="1" thickBot="1">
      <c r="A497" s="667"/>
      <c r="B497" s="560" t="s">
        <v>241</v>
      </c>
      <c r="C497" s="681"/>
      <c r="D497" s="172"/>
      <c r="E497" s="840"/>
      <c r="F497" s="558"/>
      <c r="G497" s="470"/>
      <c r="H497" s="837"/>
      <c r="I497" s="838"/>
      <c r="J497" s="838"/>
      <c r="K497" s="838"/>
      <c r="L497" s="838"/>
      <c r="M497" s="838"/>
      <c r="N497" s="838"/>
      <c r="O497" s="838"/>
      <c r="P497" s="838"/>
      <c r="Q497" s="838"/>
      <c r="R497" s="558"/>
    </row>
    <row r="498" spans="1:18" s="164" customFormat="1" ht="34.5" customHeight="1">
      <c r="A498" s="665">
        <v>84</v>
      </c>
      <c r="B498" s="536" t="s">
        <v>239</v>
      </c>
      <c r="C498" s="830" t="s">
        <v>15</v>
      </c>
      <c r="D498" s="536" t="s">
        <v>416</v>
      </c>
      <c r="E498" s="665" t="s">
        <v>17</v>
      </c>
      <c r="F498" s="102" t="s">
        <v>18</v>
      </c>
      <c r="G498" s="475">
        <f>R498*J5</f>
        <v>0</v>
      </c>
      <c r="H498" s="173">
        <v>0.04</v>
      </c>
      <c r="I498" s="138"/>
      <c r="J498" s="138"/>
      <c r="K498" s="138"/>
      <c r="L498" s="138"/>
      <c r="M498" s="138"/>
      <c r="N498" s="138"/>
      <c r="O498" s="138"/>
      <c r="P498" s="138"/>
      <c r="Q498" s="168"/>
      <c r="R498" s="384">
        <v>0.65</v>
      </c>
    </row>
    <row r="499" spans="1:18" s="164" customFormat="1" ht="35.1" customHeight="1">
      <c r="A499" s="666"/>
      <c r="B499" s="559" t="s">
        <v>242</v>
      </c>
      <c r="C499" s="692"/>
      <c r="D499" s="117"/>
      <c r="E499" s="839"/>
      <c r="F499" s="557" t="s">
        <v>19</v>
      </c>
      <c r="G499" s="476"/>
      <c r="H499" s="169"/>
      <c r="I499" s="139"/>
      <c r="J499" s="139"/>
      <c r="K499" s="139"/>
      <c r="L499" s="139"/>
      <c r="M499" s="139"/>
      <c r="N499" s="139"/>
      <c r="O499" s="139"/>
      <c r="P499" s="139"/>
      <c r="Q499" s="170"/>
      <c r="R499" s="385"/>
    </row>
    <row r="500" spans="1:18" s="164" customFormat="1" ht="35.1" customHeight="1" thickBot="1">
      <c r="A500" s="666"/>
      <c r="B500" s="505" t="s">
        <v>243</v>
      </c>
      <c r="C500" s="692"/>
      <c r="D500" s="562"/>
      <c r="E500" s="839"/>
      <c r="F500" s="125" t="s">
        <v>20</v>
      </c>
      <c r="G500" s="477"/>
      <c r="H500" s="191"/>
      <c r="I500" s="147"/>
      <c r="J500" s="147"/>
      <c r="K500" s="147"/>
      <c r="L500" s="147"/>
      <c r="M500" s="147"/>
      <c r="N500" s="147"/>
      <c r="O500" s="147"/>
      <c r="P500" s="147"/>
      <c r="Q500" s="171"/>
      <c r="R500" s="387"/>
    </row>
    <row r="501" spans="1:18" s="164" customFormat="1" ht="35.1" customHeight="1">
      <c r="A501" s="666"/>
      <c r="B501" s="505" t="s">
        <v>619</v>
      </c>
      <c r="C501" s="692"/>
      <c r="D501" s="694"/>
      <c r="E501" s="839"/>
      <c r="F501" s="664"/>
      <c r="G501" s="461"/>
      <c r="H501" s="632"/>
      <c r="I501" s="828"/>
      <c r="J501" s="828"/>
      <c r="K501" s="828"/>
      <c r="L501" s="828"/>
      <c r="M501" s="828"/>
      <c r="N501" s="828"/>
      <c r="O501" s="828"/>
      <c r="P501" s="828"/>
      <c r="Q501" s="828"/>
      <c r="R501" s="509"/>
    </row>
    <row r="502" spans="1:18" s="164" customFormat="1" ht="35.1" customHeight="1">
      <c r="A502" s="666"/>
      <c r="B502" s="505" t="s">
        <v>244</v>
      </c>
      <c r="C502" s="692"/>
      <c r="D502" s="835"/>
      <c r="E502" s="839"/>
      <c r="F502" s="835"/>
      <c r="G502" s="478"/>
      <c r="H502" s="836"/>
      <c r="I502" s="836"/>
      <c r="J502" s="836"/>
      <c r="K502" s="836"/>
      <c r="L502" s="836"/>
      <c r="M502" s="836"/>
      <c r="N502" s="836"/>
      <c r="O502" s="836"/>
      <c r="P502" s="836"/>
      <c r="Q502" s="836"/>
      <c r="R502" s="528"/>
    </row>
    <row r="503" spans="1:18" s="164" customFormat="1" ht="35.1" customHeight="1" thickBot="1">
      <c r="A503" s="667"/>
      <c r="B503" s="560" t="s">
        <v>245</v>
      </c>
      <c r="C503" s="681"/>
      <c r="D503" s="827"/>
      <c r="E503" s="840"/>
      <c r="F503" s="827"/>
      <c r="G503" s="479"/>
      <c r="H503" s="829"/>
      <c r="I503" s="829"/>
      <c r="J503" s="829"/>
      <c r="K503" s="829"/>
      <c r="L503" s="829"/>
      <c r="M503" s="829"/>
      <c r="N503" s="829"/>
      <c r="O503" s="829"/>
      <c r="P503" s="829"/>
      <c r="Q503" s="829"/>
      <c r="R503" s="529"/>
    </row>
    <row r="504" spans="1:18" s="164" customFormat="1" ht="32.25" customHeight="1">
      <c r="A504" s="665">
        <v>85</v>
      </c>
      <c r="B504" s="536" t="s">
        <v>246</v>
      </c>
      <c r="C504" s="830" t="s">
        <v>24</v>
      </c>
      <c r="D504" s="561" t="s">
        <v>648</v>
      </c>
      <c r="E504" s="696" t="s">
        <v>17</v>
      </c>
      <c r="F504" s="148" t="s">
        <v>18</v>
      </c>
      <c r="G504" s="475">
        <f>R504*J5</f>
        <v>0</v>
      </c>
      <c r="H504" s="173">
        <v>0.55200000000000005</v>
      </c>
      <c r="I504" s="173"/>
      <c r="J504" s="138"/>
      <c r="K504" s="138"/>
      <c r="L504" s="138"/>
      <c r="M504" s="138"/>
      <c r="N504" s="138"/>
      <c r="O504" s="138"/>
      <c r="P504" s="138"/>
      <c r="Q504" s="168"/>
      <c r="R504" s="384">
        <v>1.9</v>
      </c>
    </row>
    <row r="505" spans="1:18" s="164" customFormat="1" ht="30.75" customHeight="1">
      <c r="A505" s="666"/>
      <c r="B505" s="505" t="s">
        <v>247</v>
      </c>
      <c r="C505" s="831"/>
      <c r="D505" s="117"/>
      <c r="E505" s="833"/>
      <c r="F505" s="280" t="s">
        <v>19</v>
      </c>
      <c r="G505" s="476"/>
      <c r="H505" s="169"/>
      <c r="I505" s="169"/>
      <c r="J505" s="139"/>
      <c r="K505" s="139"/>
      <c r="L505" s="139"/>
      <c r="M505" s="139"/>
      <c r="N505" s="139"/>
      <c r="O505" s="139"/>
      <c r="P505" s="139"/>
      <c r="Q505" s="170"/>
      <c r="R505" s="385"/>
    </row>
    <row r="506" spans="1:18" s="164" customFormat="1" ht="30.75" customHeight="1" thickBot="1">
      <c r="A506" s="666"/>
      <c r="B506" s="559" t="s">
        <v>248</v>
      </c>
      <c r="C506" s="831"/>
      <c r="D506" s="133"/>
      <c r="E506" s="833"/>
      <c r="F506" s="174" t="s">
        <v>20</v>
      </c>
      <c r="G506" s="477"/>
      <c r="H506" s="191"/>
      <c r="I506" s="175"/>
      <c r="J506" s="176"/>
      <c r="K506" s="564"/>
      <c r="L506" s="140"/>
      <c r="M506" s="140"/>
      <c r="N506" s="140"/>
      <c r="O506" s="140"/>
      <c r="P506" s="140"/>
      <c r="Q506" s="177"/>
      <c r="R506" s="387"/>
    </row>
    <row r="507" spans="1:18" s="164" customFormat="1" ht="30.75" customHeight="1">
      <c r="A507" s="666"/>
      <c r="B507" s="559" t="s">
        <v>249</v>
      </c>
      <c r="C507" s="831"/>
      <c r="D507" s="694"/>
      <c r="E507" s="833"/>
      <c r="F507" s="664"/>
      <c r="G507" s="461"/>
      <c r="H507" s="632"/>
      <c r="I507" s="828"/>
      <c r="J507" s="828"/>
      <c r="K507" s="828"/>
      <c r="L507" s="828"/>
      <c r="M507" s="828"/>
      <c r="N507" s="828"/>
      <c r="O507" s="828"/>
      <c r="P507" s="828"/>
      <c r="Q507" s="828"/>
      <c r="R507" s="509"/>
    </row>
    <row r="508" spans="1:18" s="164" customFormat="1" ht="42" customHeight="1" thickBot="1">
      <c r="A508" s="667"/>
      <c r="B508" s="560" t="s">
        <v>250</v>
      </c>
      <c r="C508" s="832"/>
      <c r="D508" s="827"/>
      <c r="E508" s="834"/>
      <c r="F508" s="827"/>
      <c r="G508" s="479"/>
      <c r="H508" s="829"/>
      <c r="I508" s="829"/>
      <c r="J508" s="829"/>
      <c r="K508" s="829"/>
      <c r="L508" s="829"/>
      <c r="M508" s="829"/>
      <c r="N508" s="829"/>
      <c r="O508" s="829"/>
      <c r="P508" s="829"/>
      <c r="Q508" s="829"/>
      <c r="R508" s="529"/>
    </row>
    <row r="509" spans="1:18" s="164" customFormat="1" ht="32.25" customHeight="1">
      <c r="A509" s="665">
        <v>86</v>
      </c>
      <c r="B509" s="536" t="s">
        <v>251</v>
      </c>
      <c r="C509" s="830" t="s">
        <v>24</v>
      </c>
      <c r="D509" s="561"/>
      <c r="E509" s="696" t="s">
        <v>451</v>
      </c>
      <c r="F509" s="148" t="s">
        <v>18</v>
      </c>
      <c r="G509" s="456"/>
      <c r="H509" s="173"/>
      <c r="I509" s="173"/>
      <c r="J509" s="138"/>
      <c r="K509" s="138"/>
      <c r="L509" s="138"/>
      <c r="M509" s="138"/>
      <c r="N509" s="138"/>
      <c r="O509" s="138"/>
      <c r="P509" s="138"/>
      <c r="Q509" s="168"/>
      <c r="R509" s="384"/>
    </row>
    <row r="510" spans="1:18" s="164" customFormat="1" ht="30.75" customHeight="1">
      <c r="A510" s="666"/>
      <c r="B510" s="505" t="s">
        <v>252</v>
      </c>
      <c r="C510" s="831"/>
      <c r="D510" s="117"/>
      <c r="E510" s="833"/>
      <c r="F510" s="280" t="s">
        <v>19</v>
      </c>
      <c r="G510" s="468"/>
      <c r="H510" s="169"/>
      <c r="I510" s="169"/>
      <c r="J510" s="139"/>
      <c r="K510" s="139"/>
      <c r="L510" s="139"/>
      <c r="M510" s="139"/>
      <c r="N510" s="139"/>
      <c r="O510" s="139"/>
      <c r="P510" s="139"/>
      <c r="Q510" s="170"/>
      <c r="R510" s="385"/>
    </row>
    <row r="511" spans="1:18" s="164" customFormat="1" ht="30.75" customHeight="1" thickBot="1">
      <c r="A511" s="666"/>
      <c r="B511" s="559" t="s">
        <v>253</v>
      </c>
      <c r="C511" s="831"/>
      <c r="D511" s="133" t="s">
        <v>254</v>
      </c>
      <c r="E511" s="833"/>
      <c r="F511" s="174" t="s">
        <v>20</v>
      </c>
      <c r="G511" s="497">
        <f>R511*J5</f>
        <v>0</v>
      </c>
      <c r="H511" s="191"/>
      <c r="I511" s="175"/>
      <c r="J511" s="176"/>
      <c r="K511" s="564"/>
      <c r="L511" s="140"/>
      <c r="M511" s="140"/>
      <c r="N511" s="140"/>
      <c r="O511" s="140">
        <v>0.373</v>
      </c>
      <c r="P511" s="140"/>
      <c r="Q511" s="177"/>
      <c r="R511" s="387">
        <v>1.3</v>
      </c>
    </row>
    <row r="512" spans="1:18" s="164" customFormat="1" ht="30.75" customHeight="1" thickBot="1">
      <c r="A512" s="666"/>
      <c r="B512" s="559"/>
      <c r="C512" s="831"/>
      <c r="D512" s="536"/>
      <c r="E512" s="833"/>
      <c r="F512" s="509"/>
      <c r="G512" s="461"/>
      <c r="H512" s="632"/>
      <c r="I512" s="828"/>
      <c r="J512" s="828"/>
      <c r="K512" s="828"/>
      <c r="L512" s="828"/>
      <c r="M512" s="828"/>
      <c r="N512" s="828"/>
      <c r="O512" s="828"/>
      <c r="P512" s="828"/>
      <c r="Q512" s="828"/>
      <c r="R512" s="509"/>
    </row>
    <row r="513" spans="1:18" s="164" customFormat="1" ht="35.1" customHeight="1">
      <c r="A513" s="665">
        <v>87</v>
      </c>
      <c r="B513" s="299" t="s">
        <v>255</v>
      </c>
      <c r="C513" s="830" t="s">
        <v>73</v>
      </c>
      <c r="D513" s="561"/>
      <c r="E513" s="665" t="s">
        <v>451</v>
      </c>
      <c r="F513" s="148" t="s">
        <v>18</v>
      </c>
      <c r="G513" s="456"/>
      <c r="H513" s="173"/>
      <c r="I513" s="138"/>
      <c r="J513" s="138"/>
      <c r="K513" s="138"/>
      <c r="L513" s="138"/>
      <c r="M513" s="138"/>
      <c r="N513" s="138"/>
      <c r="O513" s="138"/>
      <c r="P513" s="138"/>
      <c r="Q513" s="168"/>
      <c r="R513" s="384"/>
    </row>
    <row r="514" spans="1:18" s="164" customFormat="1" ht="35.1" customHeight="1">
      <c r="A514" s="666"/>
      <c r="B514" s="300" t="s">
        <v>256</v>
      </c>
      <c r="C514" s="844"/>
      <c r="D514" s="559"/>
      <c r="E514" s="666"/>
      <c r="F514" s="280" t="s">
        <v>19</v>
      </c>
      <c r="G514" s="468"/>
      <c r="H514" s="169"/>
      <c r="I514" s="139"/>
      <c r="J514" s="139"/>
      <c r="K514" s="139"/>
      <c r="L514" s="139"/>
      <c r="M514" s="139"/>
      <c r="N514" s="139"/>
      <c r="O514" s="139"/>
      <c r="P514" s="139"/>
      <c r="Q514" s="170"/>
      <c r="R514" s="385"/>
    </row>
    <row r="515" spans="1:18" s="164" customFormat="1" ht="35.1" customHeight="1" thickBot="1">
      <c r="A515" s="666"/>
      <c r="B515" s="300" t="s">
        <v>257</v>
      </c>
      <c r="C515" s="844"/>
      <c r="D515" s="562" t="s">
        <v>55</v>
      </c>
      <c r="E515" s="666"/>
      <c r="F515" s="149" t="s">
        <v>20</v>
      </c>
      <c r="G515" s="469">
        <f>R515*J5</f>
        <v>0</v>
      </c>
      <c r="H515" s="191"/>
      <c r="I515" s="147"/>
      <c r="J515" s="147"/>
      <c r="K515" s="147"/>
      <c r="L515" s="147"/>
      <c r="M515" s="147"/>
      <c r="N515" s="147"/>
      <c r="O515" s="147">
        <v>4.0000000000000001E-3</v>
      </c>
      <c r="P515" s="147"/>
      <c r="Q515" s="171"/>
      <c r="R515" s="387">
        <v>0.4</v>
      </c>
    </row>
    <row r="516" spans="1:18" s="164" customFormat="1" ht="50.25" customHeight="1" thickBot="1">
      <c r="A516" s="667"/>
      <c r="B516" s="172" t="s">
        <v>258</v>
      </c>
      <c r="C516" s="845"/>
      <c r="D516" s="172"/>
      <c r="E516" s="667"/>
      <c r="F516" s="558"/>
      <c r="G516" s="470"/>
      <c r="H516" s="837"/>
      <c r="I516" s="837"/>
      <c r="J516" s="837"/>
      <c r="K516" s="837"/>
      <c r="L516" s="837"/>
      <c r="M516" s="837"/>
      <c r="N516" s="837"/>
      <c r="O516" s="837"/>
      <c r="P516" s="837"/>
      <c r="Q516" s="837"/>
      <c r="R516" s="558"/>
    </row>
    <row r="517" spans="1:18" s="164" customFormat="1" ht="35.1" customHeight="1">
      <c r="A517" s="665">
        <v>88</v>
      </c>
      <c r="B517" s="536" t="s">
        <v>259</v>
      </c>
      <c r="C517" s="830" t="s">
        <v>24</v>
      </c>
      <c r="D517" s="536"/>
      <c r="E517" s="665" t="s">
        <v>451</v>
      </c>
      <c r="F517" s="148" t="s">
        <v>18</v>
      </c>
      <c r="G517" s="456"/>
      <c r="H517" s="173"/>
      <c r="I517" s="138"/>
      <c r="J517" s="138"/>
      <c r="K517" s="138"/>
      <c r="L517" s="138"/>
      <c r="M517" s="138"/>
      <c r="N517" s="138"/>
      <c r="O517" s="138"/>
      <c r="P517" s="138"/>
      <c r="Q517" s="168"/>
      <c r="R517" s="384"/>
    </row>
    <row r="518" spans="1:18" s="164" customFormat="1" ht="35.1" customHeight="1">
      <c r="A518" s="666"/>
      <c r="B518" s="559" t="s">
        <v>260</v>
      </c>
      <c r="C518" s="692"/>
      <c r="D518" s="133"/>
      <c r="E518" s="839"/>
      <c r="F518" s="280" t="s">
        <v>19</v>
      </c>
      <c r="G518" s="468"/>
      <c r="H518" s="169"/>
      <c r="I518" s="139"/>
      <c r="J518" s="139"/>
      <c r="K518" s="139"/>
      <c r="L518" s="139"/>
      <c r="M518" s="139"/>
      <c r="N518" s="139"/>
      <c r="O518" s="139"/>
      <c r="P518" s="139"/>
      <c r="Q518" s="170"/>
      <c r="R518" s="385"/>
    </row>
    <row r="519" spans="1:18" s="164" customFormat="1" ht="35.1" customHeight="1" thickBot="1">
      <c r="A519" s="666"/>
      <c r="B519" s="559" t="s">
        <v>261</v>
      </c>
      <c r="C519" s="692"/>
      <c r="D519" s="562" t="s">
        <v>262</v>
      </c>
      <c r="E519" s="839"/>
      <c r="F519" s="149" t="s">
        <v>20</v>
      </c>
      <c r="G519" s="469">
        <f>R519*J5</f>
        <v>0</v>
      </c>
      <c r="H519" s="447"/>
      <c r="I519" s="147"/>
      <c r="J519" s="147"/>
      <c r="K519" s="147"/>
      <c r="L519" s="147"/>
      <c r="M519" s="147"/>
      <c r="N519" s="147"/>
      <c r="O519" s="147">
        <v>0.65800000000000003</v>
      </c>
      <c r="P519" s="147"/>
      <c r="Q519" s="171"/>
      <c r="R519" s="147">
        <v>1.4</v>
      </c>
    </row>
    <row r="520" spans="1:18" s="164" customFormat="1" ht="35.1" customHeight="1" thickBot="1">
      <c r="A520" s="667"/>
      <c r="B520" s="560" t="s">
        <v>263</v>
      </c>
      <c r="C520" s="681"/>
      <c r="D520" s="560"/>
      <c r="E520" s="840"/>
      <c r="F520" s="558"/>
      <c r="G520" s="470"/>
      <c r="H520" s="837"/>
      <c r="I520" s="838"/>
      <c r="J520" s="838"/>
      <c r="K520" s="838"/>
      <c r="L520" s="838"/>
      <c r="M520" s="838"/>
      <c r="N520" s="838"/>
      <c r="O520" s="838"/>
      <c r="P520" s="838"/>
      <c r="Q520" s="838"/>
      <c r="R520" s="558"/>
    </row>
    <row r="521" spans="1:18" s="164" customFormat="1" ht="35.1" customHeight="1">
      <c r="A521" s="665">
        <v>89</v>
      </c>
      <c r="B521" s="536" t="s">
        <v>267</v>
      </c>
      <c r="C521" s="830" t="s">
        <v>24</v>
      </c>
      <c r="D521" s="561"/>
      <c r="E521" s="665" t="s">
        <v>451</v>
      </c>
      <c r="F521" s="102" t="s">
        <v>18</v>
      </c>
      <c r="G521" s="456"/>
      <c r="H521" s="173"/>
      <c r="I521" s="138"/>
      <c r="J521" s="138"/>
      <c r="K521" s="138"/>
      <c r="L521" s="138"/>
      <c r="M521" s="138"/>
      <c r="N521" s="138"/>
      <c r="O521" s="138"/>
      <c r="P521" s="138"/>
      <c r="Q521" s="168"/>
      <c r="R521" s="384"/>
    </row>
    <row r="522" spans="1:18" s="164" customFormat="1" ht="35.1" customHeight="1">
      <c r="A522" s="839"/>
      <c r="B522" s="559" t="s">
        <v>264</v>
      </c>
      <c r="C522" s="831"/>
      <c r="D522" s="117"/>
      <c r="E522" s="839"/>
      <c r="F522" s="557" t="s">
        <v>19</v>
      </c>
      <c r="G522" s="468"/>
      <c r="H522" s="169"/>
      <c r="I522" s="139"/>
      <c r="J522" s="139"/>
      <c r="K522" s="139"/>
      <c r="L522" s="139"/>
      <c r="M522" s="139"/>
      <c r="N522" s="139"/>
      <c r="O522" s="139"/>
      <c r="P522" s="139"/>
      <c r="Q522" s="170"/>
      <c r="R522" s="386"/>
    </row>
    <row r="523" spans="1:18" s="164" customFormat="1" ht="35.1" customHeight="1" thickBot="1">
      <c r="A523" s="839"/>
      <c r="B523" s="559" t="s">
        <v>265</v>
      </c>
      <c r="C523" s="831"/>
      <c r="D523" s="562" t="s">
        <v>268</v>
      </c>
      <c r="E523" s="839"/>
      <c r="F523" s="125" t="s">
        <v>20</v>
      </c>
      <c r="G523" s="469">
        <f>R523*J5</f>
        <v>0</v>
      </c>
      <c r="H523" s="447"/>
      <c r="I523" s="147"/>
      <c r="J523" s="147"/>
      <c r="K523" s="191"/>
      <c r="L523" s="147"/>
      <c r="M523" s="147"/>
      <c r="N523" s="147"/>
      <c r="O523" s="147">
        <v>0.39</v>
      </c>
      <c r="P523" s="147"/>
      <c r="Q523" s="171"/>
      <c r="R523" s="453">
        <v>0.56000000000000005</v>
      </c>
    </row>
    <row r="524" spans="1:18" s="164" customFormat="1" ht="34.5" customHeight="1" thickBot="1">
      <c r="A524" s="840"/>
      <c r="B524" s="560" t="s">
        <v>266</v>
      </c>
      <c r="C524" s="832"/>
      <c r="D524" s="560"/>
      <c r="E524" s="840"/>
      <c r="F524" s="558"/>
      <c r="G524" s="480"/>
      <c r="H524" s="846"/>
      <c r="I524" s="838"/>
      <c r="J524" s="838"/>
      <c r="K524" s="838"/>
      <c r="L524" s="838"/>
      <c r="M524" s="838"/>
      <c r="N524" s="838"/>
      <c r="O524" s="838"/>
      <c r="P524" s="838"/>
      <c r="Q524" s="838"/>
      <c r="R524" s="132"/>
    </row>
    <row r="525" spans="1:18" s="164" customFormat="1" ht="35.1" hidden="1" customHeight="1" thickBot="1">
      <c r="A525" s="847" t="s">
        <v>269</v>
      </c>
      <c r="B525" s="848"/>
      <c r="C525" s="848"/>
      <c r="D525" s="848"/>
      <c r="E525" s="849"/>
      <c r="F525" s="179">
        <f>SUM(H525:Q525)</f>
        <v>0.91200000000000003</v>
      </c>
      <c r="G525" s="481">
        <f>G494+G498+G504+G509+G513+G517+G521</f>
        <v>0</v>
      </c>
      <c r="H525" s="179">
        <f>H494+H498+H504+H509+H513+H517+H521</f>
        <v>0.91200000000000003</v>
      </c>
      <c r="I525" s="179">
        <f t="shared" ref="I525:Q525" si="30">I494+I498+I504+I509+I513+I517+I521</f>
        <v>0</v>
      </c>
      <c r="J525" s="179">
        <f t="shared" si="30"/>
        <v>0</v>
      </c>
      <c r="K525" s="179">
        <f t="shared" si="30"/>
        <v>0</v>
      </c>
      <c r="L525" s="179">
        <f t="shared" si="30"/>
        <v>0</v>
      </c>
      <c r="M525" s="179">
        <f t="shared" si="30"/>
        <v>0</v>
      </c>
      <c r="N525" s="179">
        <f t="shared" si="30"/>
        <v>0</v>
      </c>
      <c r="O525" s="179">
        <f t="shared" si="30"/>
        <v>0</v>
      </c>
      <c r="P525" s="179">
        <f t="shared" si="30"/>
        <v>0</v>
      </c>
      <c r="Q525" s="371">
        <f t="shared" si="30"/>
        <v>0</v>
      </c>
      <c r="R525" s="179">
        <f>R494+R498+R504+R509+R513+R517+R521</f>
        <v>2.95</v>
      </c>
    </row>
    <row r="526" spans="1:18" s="164" customFormat="1" ht="35.1" hidden="1" customHeight="1" thickBot="1">
      <c r="A526" s="850" t="s">
        <v>270</v>
      </c>
      <c r="B526" s="851"/>
      <c r="C526" s="851"/>
      <c r="D526" s="851"/>
      <c r="E526" s="852"/>
      <c r="F526" s="179">
        <f>SUM(H526:Q526)</f>
        <v>0</v>
      </c>
      <c r="G526" s="481">
        <f t="shared" ref="G526:R527" si="31">G495+G499+G505+G510+G514+G518+G522</f>
        <v>0</v>
      </c>
      <c r="H526" s="179">
        <f t="shared" si="31"/>
        <v>0</v>
      </c>
      <c r="I526" s="179">
        <f t="shared" si="31"/>
        <v>0</v>
      </c>
      <c r="J526" s="179">
        <f t="shared" si="31"/>
        <v>0</v>
      </c>
      <c r="K526" s="179">
        <f t="shared" si="31"/>
        <v>0</v>
      </c>
      <c r="L526" s="179">
        <f t="shared" si="31"/>
        <v>0</v>
      </c>
      <c r="M526" s="179">
        <f t="shared" si="31"/>
        <v>0</v>
      </c>
      <c r="N526" s="179">
        <f t="shared" si="31"/>
        <v>0</v>
      </c>
      <c r="O526" s="179">
        <f t="shared" si="31"/>
        <v>0</v>
      </c>
      <c r="P526" s="179">
        <f t="shared" si="31"/>
        <v>0</v>
      </c>
      <c r="Q526" s="371">
        <f t="shared" si="31"/>
        <v>0</v>
      </c>
      <c r="R526" s="179">
        <f t="shared" si="31"/>
        <v>0</v>
      </c>
    </row>
    <row r="527" spans="1:18" s="164" customFormat="1" ht="35.1" hidden="1" customHeight="1" thickBot="1">
      <c r="A527" s="863" t="s">
        <v>271</v>
      </c>
      <c r="B527" s="864"/>
      <c r="C527" s="864"/>
      <c r="D527" s="864"/>
      <c r="E527" s="865"/>
      <c r="F527" s="181">
        <f>SUM(H527:Q527)</f>
        <v>1.4250000000000003</v>
      </c>
      <c r="G527" s="481">
        <f t="shared" si="31"/>
        <v>0</v>
      </c>
      <c r="H527" s="179">
        <f t="shared" si="31"/>
        <v>0</v>
      </c>
      <c r="I527" s="179">
        <f t="shared" si="31"/>
        <v>0</v>
      </c>
      <c r="J527" s="179">
        <f t="shared" si="31"/>
        <v>0</v>
      </c>
      <c r="K527" s="179">
        <f t="shared" si="31"/>
        <v>0</v>
      </c>
      <c r="L527" s="179">
        <f t="shared" si="31"/>
        <v>0</v>
      </c>
      <c r="M527" s="179">
        <f t="shared" si="31"/>
        <v>0</v>
      </c>
      <c r="N527" s="179">
        <f t="shared" si="31"/>
        <v>0</v>
      </c>
      <c r="O527" s="179">
        <f t="shared" si="31"/>
        <v>1.4250000000000003</v>
      </c>
      <c r="P527" s="179">
        <f t="shared" si="31"/>
        <v>0</v>
      </c>
      <c r="Q527" s="371">
        <f t="shared" si="31"/>
        <v>0</v>
      </c>
      <c r="R527" s="179">
        <f t="shared" si="31"/>
        <v>3.66</v>
      </c>
    </row>
    <row r="528" spans="1:18" s="224" customFormat="1" ht="50.25" hidden="1" customHeight="1" thickBot="1">
      <c r="A528" s="859" t="s">
        <v>620</v>
      </c>
      <c r="B528" s="860"/>
      <c r="C528" s="860"/>
      <c r="D528" s="860"/>
      <c r="E528" s="862"/>
      <c r="F528" s="182">
        <f>SUM(F525:F526)</f>
        <v>0.91200000000000003</v>
      </c>
      <c r="G528" s="189">
        <f>SUM(G525:G526)</f>
        <v>0</v>
      </c>
      <c r="H528" s="182">
        <f>SUM(H525:H526)</f>
        <v>0.91200000000000003</v>
      </c>
      <c r="I528" s="182">
        <f>SUM(I525:I526)</f>
        <v>0</v>
      </c>
      <c r="J528" s="182">
        <f>SUM(J525:J526)</f>
        <v>0</v>
      </c>
      <c r="K528" s="182">
        <f t="shared" ref="K528:Q528" si="32">SUM(K525:K526)</f>
        <v>0</v>
      </c>
      <c r="L528" s="182">
        <f t="shared" si="32"/>
        <v>0</v>
      </c>
      <c r="M528" s="182">
        <f t="shared" si="32"/>
        <v>0</v>
      </c>
      <c r="N528" s="182">
        <f t="shared" si="32"/>
        <v>0</v>
      </c>
      <c r="O528" s="182">
        <f t="shared" si="32"/>
        <v>0</v>
      </c>
      <c r="P528" s="182">
        <f t="shared" si="32"/>
        <v>0</v>
      </c>
      <c r="Q528" s="183">
        <f t="shared" si="32"/>
        <v>0</v>
      </c>
      <c r="R528" s="182">
        <f>SUM(R525:R526)</f>
        <v>2.95</v>
      </c>
    </row>
    <row r="529" spans="1:18" s="224" customFormat="1" ht="54.75" hidden="1" customHeight="1" thickBot="1">
      <c r="A529" s="866" t="s">
        <v>621</v>
      </c>
      <c r="B529" s="867"/>
      <c r="C529" s="867"/>
      <c r="D529" s="867"/>
      <c r="E529" s="868"/>
      <c r="F529" s="184">
        <f>SUM(F525:F527)</f>
        <v>2.3370000000000002</v>
      </c>
      <c r="G529" s="184">
        <f t="shared" ref="G529:R529" si="33">SUM(G525:G527)</f>
        <v>0</v>
      </c>
      <c r="H529" s="184">
        <f t="shared" si="33"/>
        <v>0.91200000000000003</v>
      </c>
      <c r="I529" s="184">
        <f>SUM(I525:I527)</f>
        <v>0</v>
      </c>
      <c r="J529" s="184">
        <f>SUM(J525:J527)</f>
        <v>0</v>
      </c>
      <c r="K529" s="184">
        <f t="shared" si="33"/>
        <v>0</v>
      </c>
      <c r="L529" s="184">
        <f t="shared" si="33"/>
        <v>0</v>
      </c>
      <c r="M529" s="184">
        <f t="shared" si="33"/>
        <v>0</v>
      </c>
      <c r="N529" s="184">
        <f t="shared" si="33"/>
        <v>0</v>
      </c>
      <c r="O529" s="184">
        <f t="shared" si="33"/>
        <v>1.4250000000000003</v>
      </c>
      <c r="P529" s="184">
        <f t="shared" si="33"/>
        <v>0</v>
      </c>
      <c r="Q529" s="185">
        <f t="shared" si="33"/>
        <v>0</v>
      </c>
      <c r="R529" s="184">
        <f t="shared" si="33"/>
        <v>6.61</v>
      </c>
    </row>
    <row r="530" spans="1:18" s="164" customFormat="1" ht="35.1" hidden="1" customHeight="1" thickBot="1">
      <c r="A530" s="869"/>
      <c r="B530" s="870"/>
      <c r="C530" s="870"/>
      <c r="D530" s="870"/>
      <c r="E530" s="870"/>
      <c r="F530" s="870"/>
      <c r="G530" s="870"/>
      <c r="H530" s="870"/>
      <c r="I530" s="870"/>
      <c r="J530" s="870"/>
      <c r="K530" s="870"/>
      <c r="L530" s="870"/>
      <c r="M530" s="870"/>
      <c r="N530" s="870"/>
      <c r="O530" s="870"/>
      <c r="P530" s="870"/>
      <c r="Q530" s="870"/>
      <c r="R530" s="398"/>
    </row>
    <row r="531" spans="1:18" s="164" customFormat="1" ht="35.1" customHeight="1" thickBot="1">
      <c r="A531" s="847" t="s">
        <v>272</v>
      </c>
      <c r="B531" s="848"/>
      <c r="C531" s="848"/>
      <c r="D531" s="848"/>
      <c r="E531" s="848"/>
      <c r="F531" s="856"/>
      <c r="G531" s="482">
        <f t="shared" ref="G531:G533" si="34">G525</f>
        <v>0</v>
      </c>
      <c r="H531" s="181">
        <f>H525</f>
        <v>0.91200000000000003</v>
      </c>
      <c r="I531" s="181">
        <f t="shared" ref="I531:Q535" si="35">SUM(I525,H531)</f>
        <v>0.91200000000000003</v>
      </c>
      <c r="J531" s="181">
        <f t="shared" si="35"/>
        <v>0.91200000000000003</v>
      </c>
      <c r="K531" s="181">
        <f t="shared" si="35"/>
        <v>0.91200000000000003</v>
      </c>
      <c r="L531" s="181">
        <f t="shared" si="35"/>
        <v>0.91200000000000003</v>
      </c>
      <c r="M531" s="181">
        <f t="shared" si="35"/>
        <v>0.91200000000000003</v>
      </c>
      <c r="N531" s="181">
        <f t="shared" si="35"/>
        <v>0.91200000000000003</v>
      </c>
      <c r="O531" s="181">
        <f t="shared" si="35"/>
        <v>0.91200000000000003</v>
      </c>
      <c r="P531" s="181">
        <f t="shared" si="35"/>
        <v>0.91200000000000003</v>
      </c>
      <c r="Q531" s="181">
        <f t="shared" si="35"/>
        <v>0.91200000000000003</v>
      </c>
      <c r="R531" s="181">
        <f>R525</f>
        <v>2.95</v>
      </c>
    </row>
    <row r="532" spans="1:18" s="164" customFormat="1" ht="35.1" customHeight="1" thickBot="1">
      <c r="A532" s="850" t="s">
        <v>273</v>
      </c>
      <c r="B532" s="851"/>
      <c r="C532" s="851"/>
      <c r="D532" s="851"/>
      <c r="E532" s="851"/>
      <c r="F532" s="857"/>
      <c r="G532" s="482">
        <f t="shared" si="34"/>
        <v>0</v>
      </c>
      <c r="H532" s="181">
        <f>H526</f>
        <v>0</v>
      </c>
      <c r="I532" s="181">
        <f t="shared" si="35"/>
        <v>0</v>
      </c>
      <c r="J532" s="181">
        <f t="shared" si="35"/>
        <v>0</v>
      </c>
      <c r="K532" s="181">
        <f t="shared" si="35"/>
        <v>0</v>
      </c>
      <c r="L532" s="181">
        <f t="shared" si="35"/>
        <v>0</v>
      </c>
      <c r="M532" s="181">
        <f t="shared" si="35"/>
        <v>0</v>
      </c>
      <c r="N532" s="181">
        <f t="shared" si="35"/>
        <v>0</v>
      </c>
      <c r="O532" s="181">
        <f t="shared" si="35"/>
        <v>0</v>
      </c>
      <c r="P532" s="181">
        <f t="shared" si="35"/>
        <v>0</v>
      </c>
      <c r="Q532" s="181">
        <f t="shared" si="35"/>
        <v>0</v>
      </c>
      <c r="R532" s="181">
        <f>R526</f>
        <v>0</v>
      </c>
    </row>
    <row r="533" spans="1:18" s="164" customFormat="1" ht="35.1" customHeight="1" thickBot="1">
      <c r="A533" s="853" t="s">
        <v>274</v>
      </c>
      <c r="B533" s="854"/>
      <c r="C533" s="854"/>
      <c r="D533" s="854"/>
      <c r="E533" s="854"/>
      <c r="F533" s="858"/>
      <c r="G533" s="482">
        <f t="shared" si="34"/>
        <v>0</v>
      </c>
      <c r="H533" s="181">
        <f>H527</f>
        <v>0</v>
      </c>
      <c r="I533" s="181">
        <f t="shared" si="35"/>
        <v>0</v>
      </c>
      <c r="J533" s="181">
        <f t="shared" si="35"/>
        <v>0</v>
      </c>
      <c r="K533" s="181">
        <f t="shared" si="35"/>
        <v>0</v>
      </c>
      <c r="L533" s="181">
        <f t="shared" si="35"/>
        <v>0</v>
      </c>
      <c r="M533" s="181">
        <f t="shared" si="35"/>
        <v>0</v>
      </c>
      <c r="N533" s="181">
        <f t="shared" si="35"/>
        <v>0</v>
      </c>
      <c r="O533" s="181">
        <f t="shared" si="35"/>
        <v>1.4250000000000003</v>
      </c>
      <c r="P533" s="181">
        <f t="shared" si="35"/>
        <v>1.4250000000000003</v>
      </c>
      <c r="Q533" s="181">
        <f t="shared" si="35"/>
        <v>1.4250000000000003</v>
      </c>
      <c r="R533" s="181">
        <f>R527</f>
        <v>3.66</v>
      </c>
    </row>
    <row r="534" spans="1:18" s="224" customFormat="1" ht="57.75" customHeight="1" thickBot="1">
      <c r="A534" s="859" t="s">
        <v>622</v>
      </c>
      <c r="B534" s="860"/>
      <c r="C534" s="860"/>
      <c r="D534" s="860"/>
      <c r="E534" s="861"/>
      <c r="F534" s="862"/>
      <c r="G534" s="189">
        <f>SUM(G531:G532)</f>
        <v>0</v>
      </c>
      <c r="H534" s="182">
        <f>SUM(H531:H532)</f>
        <v>0.91200000000000003</v>
      </c>
      <c r="I534" s="187">
        <f t="shared" si="35"/>
        <v>0.91200000000000003</v>
      </c>
      <c r="J534" s="187">
        <f t="shared" si="35"/>
        <v>0.91200000000000003</v>
      </c>
      <c r="K534" s="187">
        <f t="shared" si="35"/>
        <v>0.91200000000000003</v>
      </c>
      <c r="L534" s="187">
        <f t="shared" si="35"/>
        <v>0.91200000000000003</v>
      </c>
      <c r="M534" s="187">
        <f t="shared" si="35"/>
        <v>0.91200000000000003</v>
      </c>
      <c r="N534" s="187">
        <f t="shared" si="35"/>
        <v>0.91200000000000003</v>
      </c>
      <c r="O534" s="187">
        <f t="shared" si="35"/>
        <v>0.91200000000000003</v>
      </c>
      <c r="P534" s="187">
        <f t="shared" si="35"/>
        <v>0.91200000000000003</v>
      </c>
      <c r="Q534" s="188">
        <f t="shared" si="35"/>
        <v>0.91200000000000003</v>
      </c>
      <c r="R534" s="182">
        <f>SUM(R531:R532)</f>
        <v>2.95</v>
      </c>
    </row>
    <row r="535" spans="1:18" s="224" customFormat="1" ht="77.25" customHeight="1" thickBot="1">
      <c r="A535" s="871" t="s">
        <v>623</v>
      </c>
      <c r="B535" s="872"/>
      <c r="C535" s="872"/>
      <c r="D535" s="872"/>
      <c r="E535" s="872"/>
      <c r="F535" s="873"/>
      <c r="G535" s="184">
        <f>SUM(G531:G533)</f>
        <v>0</v>
      </c>
      <c r="H535" s="189">
        <f>SUM(H531:H533)</f>
        <v>0.91200000000000003</v>
      </c>
      <c r="I535" s="184">
        <f t="shared" si="35"/>
        <v>0.91200000000000003</v>
      </c>
      <c r="J535" s="184">
        <f t="shared" si="35"/>
        <v>0.91200000000000003</v>
      </c>
      <c r="K535" s="184">
        <f t="shared" si="35"/>
        <v>0.91200000000000003</v>
      </c>
      <c r="L535" s="184">
        <f>SUM(L529,K535)</f>
        <v>0.91200000000000003</v>
      </c>
      <c r="M535" s="184">
        <f>SUM(M529,L535)</f>
        <v>0.91200000000000003</v>
      </c>
      <c r="N535" s="184">
        <f>SUM(N529,M535)</f>
        <v>0.91200000000000003</v>
      </c>
      <c r="O535" s="184">
        <f t="shared" si="35"/>
        <v>2.3370000000000002</v>
      </c>
      <c r="P535" s="184">
        <f t="shared" si="35"/>
        <v>2.3370000000000002</v>
      </c>
      <c r="Q535" s="185">
        <f t="shared" si="35"/>
        <v>2.3370000000000002</v>
      </c>
      <c r="R535" s="184">
        <f>SUM(R531:R533)</f>
        <v>6.61</v>
      </c>
    </row>
    <row r="536" spans="1:18" s="164" customFormat="1" thickBot="1">
      <c r="A536" s="874"/>
      <c r="B536" s="875"/>
      <c r="C536" s="875"/>
      <c r="D536" s="875"/>
      <c r="E536" s="875"/>
      <c r="F536" s="875"/>
      <c r="G536" s="870"/>
      <c r="H536" s="870"/>
      <c r="I536" s="870"/>
      <c r="J536" s="870"/>
      <c r="K536" s="870"/>
      <c r="L536" s="870"/>
      <c r="M536" s="870"/>
      <c r="N536" s="870"/>
      <c r="O536" s="870"/>
      <c r="P536" s="870"/>
      <c r="Q536" s="870"/>
      <c r="R536" s="398"/>
    </row>
    <row r="537" spans="1:18" s="164" customFormat="1" ht="42.75" customHeight="1" thickBot="1">
      <c r="A537" s="876" t="s">
        <v>275</v>
      </c>
      <c r="B537" s="877"/>
      <c r="C537" s="877"/>
      <c r="D537" s="877"/>
      <c r="E537" s="877"/>
      <c r="F537" s="877"/>
      <c r="G537" s="877"/>
      <c r="H537" s="877"/>
      <c r="I537" s="877"/>
      <c r="J537" s="877"/>
      <c r="K537" s="877"/>
      <c r="L537" s="877"/>
      <c r="M537" s="877"/>
      <c r="N537" s="877"/>
      <c r="O537" s="877"/>
      <c r="P537" s="877"/>
      <c r="Q537" s="877"/>
      <c r="R537" s="454"/>
    </row>
    <row r="538" spans="1:18" s="164" customFormat="1" ht="35.1" customHeight="1">
      <c r="A538" s="665">
        <v>90</v>
      </c>
      <c r="B538" s="536" t="s">
        <v>277</v>
      </c>
      <c r="C538" s="830" t="s">
        <v>276</v>
      </c>
      <c r="D538" s="536" t="s">
        <v>120</v>
      </c>
      <c r="E538" s="665" t="s">
        <v>17</v>
      </c>
      <c r="F538" s="102" t="s">
        <v>18</v>
      </c>
      <c r="G538" s="456">
        <f>R538*J5</f>
        <v>0</v>
      </c>
      <c r="H538" s="173"/>
      <c r="I538" s="138"/>
      <c r="J538" s="138">
        <v>0.14899999999999999</v>
      </c>
      <c r="K538" s="138"/>
      <c r="L538" s="138"/>
      <c r="M538" s="138"/>
      <c r="N538" s="138"/>
      <c r="O538" s="138"/>
      <c r="P538" s="138"/>
      <c r="Q538" s="168"/>
      <c r="R538" s="384">
        <v>0.5</v>
      </c>
    </row>
    <row r="539" spans="1:18" s="164" customFormat="1" ht="35.1" customHeight="1">
      <c r="A539" s="666"/>
      <c r="B539" s="567" t="s">
        <v>278</v>
      </c>
      <c r="C539" s="692"/>
      <c r="D539" s="117"/>
      <c r="E539" s="839"/>
      <c r="F539" s="107" t="s">
        <v>19</v>
      </c>
      <c r="G539" s="468"/>
      <c r="H539" s="169"/>
      <c r="I539" s="139"/>
      <c r="J539" s="139"/>
      <c r="K539" s="139"/>
      <c r="L539" s="139"/>
      <c r="M539" s="139"/>
      <c r="N539" s="139"/>
      <c r="O539" s="139"/>
      <c r="P539" s="139"/>
      <c r="Q539" s="170"/>
      <c r="R539" s="385"/>
    </row>
    <row r="540" spans="1:18" s="164" customFormat="1" ht="33" customHeight="1" thickBot="1">
      <c r="A540" s="666"/>
      <c r="B540" s="505" t="s">
        <v>279</v>
      </c>
      <c r="C540" s="692"/>
      <c r="D540" s="562"/>
      <c r="E540" s="839"/>
      <c r="F540" s="125" t="s">
        <v>20</v>
      </c>
      <c r="G540" s="497"/>
      <c r="H540" s="191"/>
      <c r="I540" s="147"/>
      <c r="J540" s="147"/>
      <c r="K540" s="139"/>
      <c r="L540" s="139"/>
      <c r="M540" s="139"/>
      <c r="N540" s="139"/>
      <c r="O540" s="139"/>
      <c r="P540" s="139"/>
      <c r="Q540" s="170"/>
      <c r="R540" s="387"/>
    </row>
    <row r="541" spans="1:18" s="164" customFormat="1" ht="35.1" customHeight="1" thickBot="1">
      <c r="A541" s="667"/>
      <c r="B541" s="560"/>
      <c r="C541" s="681"/>
      <c r="D541" s="560"/>
      <c r="E541" s="840"/>
      <c r="F541" s="558"/>
      <c r="G541" s="470"/>
      <c r="H541" s="837"/>
      <c r="I541" s="838"/>
      <c r="J541" s="838"/>
      <c r="K541" s="838"/>
      <c r="L541" s="838"/>
      <c r="M541" s="838"/>
      <c r="N541" s="838"/>
      <c r="O541" s="838"/>
      <c r="P541" s="838"/>
      <c r="Q541" s="838"/>
      <c r="R541" s="558"/>
    </row>
    <row r="542" spans="1:18" s="164" customFormat="1" ht="35.1" hidden="1" customHeight="1" thickBot="1">
      <c r="A542" s="847" t="s">
        <v>280</v>
      </c>
      <c r="B542" s="848"/>
      <c r="C542" s="848"/>
      <c r="D542" s="848"/>
      <c r="E542" s="849"/>
      <c r="F542" s="179">
        <f>SUM(H542:Q542)</f>
        <v>0.14899999999999999</v>
      </c>
      <c r="G542" s="481">
        <f>G538</f>
        <v>0</v>
      </c>
      <c r="H542" s="179">
        <f>H538</f>
        <v>0</v>
      </c>
      <c r="I542" s="179">
        <f t="shared" ref="I542:Q542" si="36">I538</f>
        <v>0</v>
      </c>
      <c r="J542" s="179">
        <f t="shared" si="36"/>
        <v>0.14899999999999999</v>
      </c>
      <c r="K542" s="179">
        <f t="shared" si="36"/>
        <v>0</v>
      </c>
      <c r="L542" s="179">
        <f t="shared" si="36"/>
        <v>0</v>
      </c>
      <c r="M542" s="179">
        <f t="shared" si="36"/>
        <v>0</v>
      </c>
      <c r="N542" s="179">
        <f t="shared" si="36"/>
        <v>0</v>
      </c>
      <c r="O542" s="179">
        <f t="shared" si="36"/>
        <v>0</v>
      </c>
      <c r="P542" s="179">
        <f t="shared" si="36"/>
        <v>0</v>
      </c>
      <c r="Q542" s="371">
        <f t="shared" si="36"/>
        <v>0</v>
      </c>
      <c r="R542" s="179">
        <f>R538</f>
        <v>0.5</v>
      </c>
    </row>
    <row r="543" spans="1:18" s="164" customFormat="1" ht="35.1" hidden="1" customHeight="1" thickBot="1">
      <c r="A543" s="850" t="s">
        <v>281</v>
      </c>
      <c r="B543" s="851"/>
      <c r="C543" s="851"/>
      <c r="D543" s="851"/>
      <c r="E543" s="852"/>
      <c r="F543" s="179">
        <f>SUM(H543:Q543)</f>
        <v>0</v>
      </c>
      <c r="G543" s="481">
        <f t="shared" ref="G543:R544" si="37">G539</f>
        <v>0</v>
      </c>
      <c r="H543" s="179">
        <f t="shared" si="37"/>
        <v>0</v>
      </c>
      <c r="I543" s="179">
        <f t="shared" si="37"/>
        <v>0</v>
      </c>
      <c r="J543" s="179">
        <f t="shared" si="37"/>
        <v>0</v>
      </c>
      <c r="K543" s="179">
        <f t="shared" si="37"/>
        <v>0</v>
      </c>
      <c r="L543" s="179">
        <f t="shared" si="37"/>
        <v>0</v>
      </c>
      <c r="M543" s="179">
        <f t="shared" si="37"/>
        <v>0</v>
      </c>
      <c r="N543" s="179">
        <f t="shared" si="37"/>
        <v>0</v>
      </c>
      <c r="O543" s="179">
        <f t="shared" si="37"/>
        <v>0</v>
      </c>
      <c r="P543" s="179">
        <f t="shared" si="37"/>
        <v>0</v>
      </c>
      <c r="Q543" s="371">
        <f t="shared" si="37"/>
        <v>0</v>
      </c>
      <c r="R543" s="179">
        <f t="shared" si="37"/>
        <v>0</v>
      </c>
    </row>
    <row r="544" spans="1:18" s="164" customFormat="1" ht="35.1" hidden="1" customHeight="1" thickBot="1">
      <c r="A544" s="853" t="s">
        <v>282</v>
      </c>
      <c r="B544" s="854"/>
      <c r="C544" s="854"/>
      <c r="D544" s="854"/>
      <c r="E544" s="855"/>
      <c r="F544" s="181">
        <f>SUM(H544:Q544)</f>
        <v>0</v>
      </c>
      <c r="G544" s="481">
        <f t="shared" si="37"/>
        <v>0</v>
      </c>
      <c r="H544" s="179">
        <f t="shared" si="37"/>
        <v>0</v>
      </c>
      <c r="I544" s="179">
        <f t="shared" si="37"/>
        <v>0</v>
      </c>
      <c r="J544" s="179">
        <f t="shared" si="37"/>
        <v>0</v>
      </c>
      <c r="K544" s="179">
        <f t="shared" si="37"/>
        <v>0</v>
      </c>
      <c r="L544" s="179">
        <f t="shared" si="37"/>
        <v>0</v>
      </c>
      <c r="M544" s="179">
        <f t="shared" si="37"/>
        <v>0</v>
      </c>
      <c r="N544" s="179">
        <f t="shared" si="37"/>
        <v>0</v>
      </c>
      <c r="O544" s="179">
        <f t="shared" si="37"/>
        <v>0</v>
      </c>
      <c r="P544" s="179">
        <f t="shared" si="37"/>
        <v>0</v>
      </c>
      <c r="Q544" s="371">
        <f t="shared" si="37"/>
        <v>0</v>
      </c>
      <c r="R544" s="179">
        <f t="shared" si="37"/>
        <v>0</v>
      </c>
    </row>
    <row r="545" spans="1:18" s="224" customFormat="1" ht="42" hidden="1" customHeight="1" thickBot="1">
      <c r="A545" s="859" t="s">
        <v>624</v>
      </c>
      <c r="B545" s="860"/>
      <c r="C545" s="860"/>
      <c r="D545" s="860"/>
      <c r="E545" s="862"/>
      <c r="F545" s="182">
        <f>SUM(F542:F543)</f>
        <v>0.14899999999999999</v>
      </c>
      <c r="G545" s="189">
        <f>SUM(G542:G543)</f>
        <v>0</v>
      </c>
      <c r="H545" s="182">
        <f>SUM(H542:H543)</f>
        <v>0</v>
      </c>
      <c r="I545" s="182">
        <f>SUM(I542:I543)</f>
        <v>0</v>
      </c>
      <c r="J545" s="182">
        <f>SUM(J542:J543)</f>
        <v>0.14899999999999999</v>
      </c>
      <c r="K545" s="182">
        <f t="shared" ref="K545:Q545" si="38">SUM(K542:K543)</f>
        <v>0</v>
      </c>
      <c r="L545" s="182">
        <f t="shared" si="38"/>
        <v>0</v>
      </c>
      <c r="M545" s="182">
        <f t="shared" si="38"/>
        <v>0</v>
      </c>
      <c r="N545" s="182">
        <f t="shared" si="38"/>
        <v>0</v>
      </c>
      <c r="O545" s="182">
        <f t="shared" si="38"/>
        <v>0</v>
      </c>
      <c r="P545" s="182">
        <f t="shared" si="38"/>
        <v>0</v>
      </c>
      <c r="Q545" s="183">
        <f t="shared" si="38"/>
        <v>0</v>
      </c>
      <c r="R545" s="182">
        <f>SUM(R542:R543)</f>
        <v>0.5</v>
      </c>
    </row>
    <row r="546" spans="1:18" s="224" customFormat="1" ht="52.5" hidden="1" customHeight="1" thickBot="1">
      <c r="A546" s="866" t="s">
        <v>625</v>
      </c>
      <c r="B546" s="867"/>
      <c r="C546" s="867"/>
      <c r="D546" s="867"/>
      <c r="E546" s="868"/>
      <c r="F546" s="184">
        <f>SUM(F542:F544)</f>
        <v>0.14899999999999999</v>
      </c>
      <c r="G546" s="184">
        <f t="shared" ref="G546:R546" si="39">SUM(G542:G544)</f>
        <v>0</v>
      </c>
      <c r="H546" s="184">
        <f t="shared" si="39"/>
        <v>0</v>
      </c>
      <c r="I546" s="184">
        <f t="shared" si="39"/>
        <v>0</v>
      </c>
      <c r="J546" s="184">
        <f t="shared" si="39"/>
        <v>0.14899999999999999</v>
      </c>
      <c r="K546" s="184">
        <f t="shared" si="39"/>
        <v>0</v>
      </c>
      <c r="L546" s="184">
        <f t="shared" si="39"/>
        <v>0</v>
      </c>
      <c r="M546" s="184">
        <f t="shared" si="39"/>
        <v>0</v>
      </c>
      <c r="N546" s="184">
        <f t="shared" si="39"/>
        <v>0</v>
      </c>
      <c r="O546" s="184">
        <f t="shared" si="39"/>
        <v>0</v>
      </c>
      <c r="P546" s="184">
        <f t="shared" si="39"/>
        <v>0</v>
      </c>
      <c r="Q546" s="185">
        <f t="shared" si="39"/>
        <v>0</v>
      </c>
      <c r="R546" s="184">
        <f t="shared" si="39"/>
        <v>0.5</v>
      </c>
    </row>
    <row r="547" spans="1:18" s="164" customFormat="1" ht="35.1" customHeight="1" thickBot="1">
      <c r="A547" s="533"/>
      <c r="B547" s="534"/>
      <c r="C547" s="190"/>
      <c r="D547" s="534"/>
      <c r="E547" s="534"/>
      <c r="F547" s="534"/>
      <c r="G547" s="483"/>
      <c r="H547" s="534"/>
      <c r="I547" s="534"/>
      <c r="J547" s="534"/>
      <c r="K547" s="534"/>
      <c r="L547" s="534"/>
      <c r="M547" s="534"/>
      <c r="N547" s="534"/>
      <c r="O547" s="534"/>
      <c r="P547" s="534"/>
      <c r="Q547" s="534"/>
      <c r="R547" s="337"/>
    </row>
    <row r="548" spans="1:18" s="164" customFormat="1" ht="35.1" customHeight="1" thickBot="1">
      <c r="A548" s="847" t="s">
        <v>283</v>
      </c>
      <c r="B548" s="848"/>
      <c r="C548" s="848"/>
      <c r="D548" s="848"/>
      <c r="E548" s="848"/>
      <c r="F548" s="856"/>
      <c r="G548" s="482">
        <f t="shared" ref="G548:H550" si="40">G542</f>
        <v>0</v>
      </c>
      <c r="H548" s="181">
        <f t="shared" si="40"/>
        <v>0</v>
      </c>
      <c r="I548" s="181">
        <f t="shared" ref="I548:Q552" si="41">SUM(I542,H548)</f>
        <v>0</v>
      </c>
      <c r="J548" s="181">
        <f t="shared" si="41"/>
        <v>0.14899999999999999</v>
      </c>
      <c r="K548" s="181">
        <f t="shared" si="41"/>
        <v>0.14899999999999999</v>
      </c>
      <c r="L548" s="181">
        <f t="shared" si="41"/>
        <v>0.14899999999999999</v>
      </c>
      <c r="M548" s="181">
        <f t="shared" si="41"/>
        <v>0.14899999999999999</v>
      </c>
      <c r="N548" s="181">
        <f t="shared" si="41"/>
        <v>0.14899999999999999</v>
      </c>
      <c r="O548" s="181">
        <f t="shared" si="41"/>
        <v>0.14899999999999999</v>
      </c>
      <c r="P548" s="181">
        <f t="shared" si="41"/>
        <v>0.14899999999999999</v>
      </c>
      <c r="Q548" s="186">
        <f t="shared" si="41"/>
        <v>0.14899999999999999</v>
      </c>
      <c r="R548" s="181">
        <f>R542</f>
        <v>0.5</v>
      </c>
    </row>
    <row r="549" spans="1:18" s="164" customFormat="1" ht="35.1" customHeight="1" thickBot="1">
      <c r="A549" s="850" t="s">
        <v>284</v>
      </c>
      <c r="B549" s="851"/>
      <c r="C549" s="851"/>
      <c r="D549" s="851"/>
      <c r="E549" s="851"/>
      <c r="F549" s="857"/>
      <c r="G549" s="482">
        <f t="shared" si="40"/>
        <v>0</v>
      </c>
      <c r="H549" s="181">
        <f t="shared" si="40"/>
        <v>0</v>
      </c>
      <c r="I549" s="181">
        <f t="shared" si="41"/>
        <v>0</v>
      </c>
      <c r="J549" s="181">
        <f t="shared" si="41"/>
        <v>0</v>
      </c>
      <c r="K549" s="181">
        <f t="shared" si="41"/>
        <v>0</v>
      </c>
      <c r="L549" s="181">
        <f t="shared" si="41"/>
        <v>0</v>
      </c>
      <c r="M549" s="181">
        <f t="shared" si="41"/>
        <v>0</v>
      </c>
      <c r="N549" s="181">
        <f t="shared" si="41"/>
        <v>0</v>
      </c>
      <c r="O549" s="181">
        <f t="shared" si="41"/>
        <v>0</v>
      </c>
      <c r="P549" s="181">
        <f t="shared" si="41"/>
        <v>0</v>
      </c>
      <c r="Q549" s="186">
        <f t="shared" si="41"/>
        <v>0</v>
      </c>
      <c r="R549" s="181">
        <f>R543</f>
        <v>0</v>
      </c>
    </row>
    <row r="550" spans="1:18" s="164" customFormat="1" ht="35.1" customHeight="1" thickBot="1">
      <c r="A550" s="853" t="s">
        <v>285</v>
      </c>
      <c r="B550" s="854"/>
      <c r="C550" s="854"/>
      <c r="D550" s="854"/>
      <c r="E550" s="854"/>
      <c r="F550" s="858"/>
      <c r="G550" s="482">
        <f t="shared" si="40"/>
        <v>0</v>
      </c>
      <c r="H550" s="181">
        <f t="shared" si="40"/>
        <v>0</v>
      </c>
      <c r="I550" s="181">
        <f t="shared" si="41"/>
        <v>0</v>
      </c>
      <c r="J550" s="181">
        <f t="shared" si="41"/>
        <v>0</v>
      </c>
      <c r="K550" s="181">
        <f t="shared" si="41"/>
        <v>0</v>
      </c>
      <c r="L550" s="181">
        <f t="shared" si="41"/>
        <v>0</v>
      </c>
      <c r="M550" s="181">
        <f t="shared" si="41"/>
        <v>0</v>
      </c>
      <c r="N550" s="181">
        <f t="shared" si="41"/>
        <v>0</v>
      </c>
      <c r="O550" s="181">
        <f t="shared" si="41"/>
        <v>0</v>
      </c>
      <c r="P550" s="181">
        <f t="shared" si="41"/>
        <v>0</v>
      </c>
      <c r="Q550" s="186">
        <f t="shared" si="41"/>
        <v>0</v>
      </c>
      <c r="R550" s="181">
        <f>R544</f>
        <v>0</v>
      </c>
    </row>
    <row r="551" spans="1:18" s="224" customFormat="1" ht="72" customHeight="1" thickBot="1">
      <c r="A551" s="859" t="s">
        <v>626</v>
      </c>
      <c r="B551" s="860"/>
      <c r="C551" s="860"/>
      <c r="D551" s="860"/>
      <c r="E551" s="861"/>
      <c r="F551" s="862"/>
      <c r="G551" s="189">
        <f>SUM(G548:G549)</f>
        <v>0</v>
      </c>
      <c r="H551" s="182">
        <f>SUM(H548:H549)</f>
        <v>0</v>
      </c>
      <c r="I551" s="187">
        <f t="shared" si="41"/>
        <v>0</v>
      </c>
      <c r="J551" s="187">
        <f t="shared" si="41"/>
        <v>0.14899999999999999</v>
      </c>
      <c r="K551" s="187">
        <f t="shared" si="41"/>
        <v>0.14899999999999999</v>
      </c>
      <c r="L551" s="187">
        <f t="shared" si="41"/>
        <v>0.14899999999999999</v>
      </c>
      <c r="M551" s="187">
        <f t="shared" si="41"/>
        <v>0.14899999999999999</v>
      </c>
      <c r="N551" s="187">
        <f t="shared" si="41"/>
        <v>0.14899999999999999</v>
      </c>
      <c r="O551" s="187">
        <f t="shared" si="41"/>
        <v>0.14899999999999999</v>
      </c>
      <c r="P551" s="187">
        <f t="shared" si="41"/>
        <v>0.14899999999999999</v>
      </c>
      <c r="Q551" s="188">
        <f t="shared" si="41"/>
        <v>0.14899999999999999</v>
      </c>
      <c r="R551" s="182">
        <f>SUM(R548:R549)</f>
        <v>0.5</v>
      </c>
    </row>
    <row r="552" spans="1:18" s="224" customFormat="1" ht="74.25" customHeight="1" thickBot="1">
      <c r="A552" s="871" t="s">
        <v>627</v>
      </c>
      <c r="B552" s="872"/>
      <c r="C552" s="872"/>
      <c r="D552" s="872"/>
      <c r="E552" s="872"/>
      <c r="F552" s="873"/>
      <c r="G552" s="184">
        <f>SUM(G548:G550)</f>
        <v>0</v>
      </c>
      <c r="H552" s="184">
        <f>SUM(H548:H550)</f>
        <v>0</v>
      </c>
      <c r="I552" s="184">
        <f t="shared" si="41"/>
        <v>0</v>
      </c>
      <c r="J552" s="184">
        <f t="shared" si="41"/>
        <v>0.14899999999999999</v>
      </c>
      <c r="K552" s="184">
        <f t="shared" si="41"/>
        <v>0.14899999999999999</v>
      </c>
      <c r="L552" s="184">
        <f t="shared" si="41"/>
        <v>0.14899999999999999</v>
      </c>
      <c r="M552" s="184">
        <f t="shared" si="41"/>
        <v>0.14899999999999999</v>
      </c>
      <c r="N552" s="184">
        <f t="shared" si="41"/>
        <v>0.14899999999999999</v>
      </c>
      <c r="O552" s="184">
        <f t="shared" si="41"/>
        <v>0.14899999999999999</v>
      </c>
      <c r="P552" s="184">
        <f t="shared" si="41"/>
        <v>0.14899999999999999</v>
      </c>
      <c r="Q552" s="185">
        <f t="shared" si="41"/>
        <v>0.14899999999999999</v>
      </c>
      <c r="R552" s="184">
        <f>SUM(R548:R550)</f>
        <v>0.5</v>
      </c>
    </row>
    <row r="553" spans="1:18" s="164" customFormat="1" thickBot="1">
      <c r="A553" s="874"/>
      <c r="B553" s="875"/>
      <c r="C553" s="875"/>
      <c r="D553" s="875"/>
      <c r="E553" s="875"/>
      <c r="F553" s="875"/>
      <c r="G553" s="875"/>
      <c r="H553" s="875"/>
      <c r="I553" s="875"/>
      <c r="J553" s="875"/>
      <c r="K553" s="875"/>
      <c r="L553" s="875"/>
      <c r="M553" s="875"/>
      <c r="N553" s="875"/>
      <c r="O553" s="875"/>
      <c r="P553" s="875"/>
      <c r="Q553" s="875"/>
      <c r="R553" s="398"/>
    </row>
    <row r="554" spans="1:18" s="164" customFormat="1" ht="35.1" customHeight="1" thickBot="1">
      <c r="A554" s="876" t="s">
        <v>286</v>
      </c>
      <c r="B554" s="877"/>
      <c r="C554" s="877"/>
      <c r="D554" s="877"/>
      <c r="E554" s="877"/>
      <c r="F554" s="877"/>
      <c r="G554" s="877"/>
      <c r="H554" s="877"/>
      <c r="I554" s="877"/>
      <c r="J554" s="877"/>
      <c r="K554" s="877"/>
      <c r="L554" s="877"/>
      <c r="M554" s="877"/>
      <c r="N554" s="877"/>
      <c r="O554" s="877"/>
      <c r="P554" s="877"/>
      <c r="Q554" s="877"/>
      <c r="R554" s="454"/>
    </row>
    <row r="555" spans="1:18" s="164" customFormat="1" ht="35.1" customHeight="1">
      <c r="A555" s="665">
        <v>91</v>
      </c>
      <c r="B555" s="536" t="s">
        <v>288</v>
      </c>
      <c r="C555" s="830" t="s">
        <v>287</v>
      </c>
      <c r="D555" s="536" t="s">
        <v>193</v>
      </c>
      <c r="E555" s="665" t="s">
        <v>17</v>
      </c>
      <c r="F555" s="102" t="s">
        <v>18</v>
      </c>
      <c r="G555" s="456">
        <f>R555*J5</f>
        <v>0</v>
      </c>
      <c r="H555" s="173"/>
      <c r="I555" s="173">
        <v>0.53900000000000003</v>
      </c>
      <c r="J555" s="138"/>
      <c r="K555" s="138"/>
      <c r="L555" s="138"/>
      <c r="M555" s="138"/>
      <c r="N555" s="138"/>
      <c r="O555" s="138"/>
      <c r="P555" s="138"/>
      <c r="Q555" s="168"/>
      <c r="R555" s="384">
        <v>2.4</v>
      </c>
    </row>
    <row r="556" spans="1:18" s="164" customFormat="1" ht="35.1" customHeight="1">
      <c r="A556" s="666"/>
      <c r="B556" s="505" t="s">
        <v>289</v>
      </c>
      <c r="C556" s="692"/>
      <c r="D556" s="133"/>
      <c r="E556" s="839"/>
      <c r="F556" s="107" t="s">
        <v>19</v>
      </c>
      <c r="G556" s="468"/>
      <c r="H556" s="448"/>
      <c r="I556" s="169"/>
      <c r="J556" s="139"/>
      <c r="K556" s="139"/>
      <c r="L556" s="139"/>
      <c r="M556" s="139"/>
      <c r="N556" s="139"/>
      <c r="O556" s="139"/>
      <c r="P556" s="139"/>
      <c r="Q556" s="170"/>
      <c r="R556" s="399"/>
    </row>
    <row r="557" spans="1:18" s="164" customFormat="1" ht="35.1" customHeight="1" thickBot="1">
      <c r="A557" s="666"/>
      <c r="B557" s="559" t="s">
        <v>290</v>
      </c>
      <c r="C557" s="692"/>
      <c r="D557" s="562"/>
      <c r="E557" s="839"/>
      <c r="F557" s="125" t="s">
        <v>20</v>
      </c>
      <c r="G557" s="497"/>
      <c r="H557" s="449"/>
      <c r="I557" s="191"/>
      <c r="J557" s="147"/>
      <c r="K557" s="147"/>
      <c r="L557" s="147"/>
      <c r="M557" s="147"/>
      <c r="N557" s="147"/>
      <c r="O557" s="147"/>
      <c r="P557" s="147"/>
      <c r="Q557" s="171"/>
      <c r="R557" s="400"/>
    </row>
    <row r="558" spans="1:18" s="164" customFormat="1" ht="35.1" customHeight="1" thickBot="1">
      <c r="A558" s="667"/>
      <c r="B558" s="560" t="s">
        <v>291</v>
      </c>
      <c r="C558" s="681"/>
      <c r="D558" s="560"/>
      <c r="E558" s="840"/>
      <c r="F558" s="192"/>
      <c r="G558" s="484"/>
      <c r="H558" s="878"/>
      <c r="I558" s="631"/>
      <c r="J558" s="631"/>
      <c r="K558" s="631"/>
      <c r="L558" s="631"/>
      <c r="M558" s="631"/>
      <c r="N558" s="631"/>
      <c r="O558" s="631"/>
      <c r="P558" s="631"/>
      <c r="Q558" s="631"/>
      <c r="R558" s="192"/>
    </row>
    <row r="559" spans="1:18" s="164" customFormat="1" ht="35.1" customHeight="1">
      <c r="A559" s="665">
        <v>92</v>
      </c>
      <c r="B559" s="536" t="s">
        <v>292</v>
      </c>
      <c r="C559" s="830" t="s">
        <v>287</v>
      </c>
      <c r="D559" s="536" t="s">
        <v>293</v>
      </c>
      <c r="E559" s="665" t="s">
        <v>17</v>
      </c>
      <c r="F559" s="102" t="s">
        <v>18</v>
      </c>
      <c r="G559" s="456">
        <f>R559*J5</f>
        <v>0</v>
      </c>
      <c r="H559" s="173"/>
      <c r="I559" s="173">
        <v>6.8000000000000005E-2</v>
      </c>
      <c r="J559" s="138"/>
      <c r="K559" s="138"/>
      <c r="L559" s="138"/>
      <c r="M559" s="138"/>
      <c r="N559" s="138"/>
      <c r="O559" s="138"/>
      <c r="P559" s="138"/>
      <c r="Q559" s="168"/>
      <c r="R559" s="384">
        <v>0.5</v>
      </c>
    </row>
    <row r="560" spans="1:18" s="164" customFormat="1" ht="35.1" customHeight="1">
      <c r="A560" s="666"/>
      <c r="B560" s="505" t="s">
        <v>294</v>
      </c>
      <c r="C560" s="692"/>
      <c r="D560" s="133"/>
      <c r="E560" s="839"/>
      <c r="F560" s="107" t="s">
        <v>19</v>
      </c>
      <c r="G560" s="468"/>
      <c r="H560" s="448"/>
      <c r="I560" s="169"/>
      <c r="J560" s="139"/>
      <c r="K560" s="139"/>
      <c r="L560" s="139"/>
      <c r="M560" s="139"/>
      <c r="N560" s="139"/>
      <c r="O560" s="139"/>
      <c r="P560" s="139"/>
      <c r="Q560" s="170"/>
      <c r="R560" s="399"/>
    </row>
    <row r="561" spans="1:18" s="164" customFormat="1" ht="35.1" customHeight="1" thickBot="1">
      <c r="A561" s="666"/>
      <c r="B561" s="559" t="s">
        <v>295</v>
      </c>
      <c r="C561" s="692"/>
      <c r="D561" s="562"/>
      <c r="E561" s="839"/>
      <c r="F561" s="125" t="s">
        <v>20</v>
      </c>
      <c r="G561" s="497"/>
      <c r="H561" s="449"/>
      <c r="I561" s="191"/>
      <c r="J561" s="147"/>
      <c r="K561" s="147"/>
      <c r="L561" s="147"/>
      <c r="M561" s="147"/>
      <c r="N561" s="147"/>
      <c r="O561" s="147"/>
      <c r="P561" s="147"/>
      <c r="Q561" s="171"/>
      <c r="R561" s="400"/>
    </row>
    <row r="562" spans="1:18" s="164" customFormat="1" ht="35.1" customHeight="1" thickBot="1">
      <c r="A562" s="667"/>
      <c r="B562" s="560"/>
      <c r="C562" s="681"/>
      <c r="D562" s="560"/>
      <c r="E562" s="840"/>
      <c r="F562" s="192"/>
      <c r="G562" s="484"/>
      <c r="H562" s="878"/>
      <c r="I562" s="631"/>
      <c r="J562" s="631"/>
      <c r="K562" s="631"/>
      <c r="L562" s="631"/>
      <c r="M562" s="631"/>
      <c r="N562" s="631"/>
      <c r="O562" s="631"/>
      <c r="P562" s="631"/>
      <c r="Q562" s="631"/>
      <c r="R562" s="192"/>
    </row>
    <row r="563" spans="1:18" s="164" customFormat="1" ht="35.1" hidden="1" customHeight="1" thickBot="1">
      <c r="A563" s="847" t="s">
        <v>296</v>
      </c>
      <c r="B563" s="848"/>
      <c r="C563" s="848"/>
      <c r="D563" s="848"/>
      <c r="E563" s="849"/>
      <c r="F563" s="179">
        <f>SUM(H563:Q563)</f>
        <v>0.60699999999999998</v>
      </c>
      <c r="G563" s="481">
        <f t="shared" ref="G563:Q565" si="42">G555+G559</f>
        <v>0</v>
      </c>
      <c r="H563" s="179">
        <f t="shared" si="42"/>
        <v>0</v>
      </c>
      <c r="I563" s="179">
        <f t="shared" si="42"/>
        <v>0.60699999999999998</v>
      </c>
      <c r="J563" s="179">
        <f t="shared" si="42"/>
        <v>0</v>
      </c>
      <c r="K563" s="179">
        <f t="shared" si="42"/>
        <v>0</v>
      </c>
      <c r="L563" s="179">
        <f t="shared" si="42"/>
        <v>0</v>
      </c>
      <c r="M563" s="179">
        <f t="shared" si="42"/>
        <v>0</v>
      </c>
      <c r="N563" s="179">
        <f t="shared" si="42"/>
        <v>0</v>
      </c>
      <c r="O563" s="179">
        <f t="shared" si="42"/>
        <v>0</v>
      </c>
      <c r="P563" s="179">
        <f t="shared" si="42"/>
        <v>0</v>
      </c>
      <c r="Q563" s="371">
        <f t="shared" si="42"/>
        <v>0</v>
      </c>
      <c r="R563" s="179">
        <f>R555+R559</f>
        <v>2.9</v>
      </c>
    </row>
    <row r="564" spans="1:18" s="164" customFormat="1" ht="35.1" hidden="1" customHeight="1" thickBot="1">
      <c r="A564" s="850" t="s">
        <v>297</v>
      </c>
      <c r="B564" s="851"/>
      <c r="C564" s="851"/>
      <c r="D564" s="851"/>
      <c r="E564" s="852"/>
      <c r="F564" s="180">
        <f>SUM(H564:Q564)</f>
        <v>0</v>
      </c>
      <c r="G564" s="481">
        <f t="shared" si="42"/>
        <v>0</v>
      </c>
      <c r="H564" s="179">
        <f t="shared" si="42"/>
        <v>0</v>
      </c>
      <c r="I564" s="179">
        <f t="shared" si="42"/>
        <v>0</v>
      </c>
      <c r="J564" s="179">
        <f t="shared" si="42"/>
        <v>0</v>
      </c>
      <c r="K564" s="179">
        <f t="shared" si="42"/>
        <v>0</v>
      </c>
      <c r="L564" s="179">
        <f t="shared" si="42"/>
        <v>0</v>
      </c>
      <c r="M564" s="179">
        <f t="shared" si="42"/>
        <v>0</v>
      </c>
      <c r="N564" s="179">
        <f t="shared" si="42"/>
        <v>0</v>
      </c>
      <c r="O564" s="179">
        <f t="shared" si="42"/>
        <v>0</v>
      </c>
      <c r="P564" s="179">
        <f t="shared" si="42"/>
        <v>0</v>
      </c>
      <c r="Q564" s="371">
        <f t="shared" si="42"/>
        <v>0</v>
      </c>
      <c r="R564" s="179">
        <f>R556+R560</f>
        <v>0</v>
      </c>
    </row>
    <row r="565" spans="1:18" s="164" customFormat="1" ht="35.1" hidden="1" customHeight="1" thickBot="1">
      <c r="A565" s="853" t="s">
        <v>298</v>
      </c>
      <c r="B565" s="854"/>
      <c r="C565" s="854"/>
      <c r="D565" s="854"/>
      <c r="E565" s="855"/>
      <c r="F565" s="181">
        <f>SUM(H565:Q565)</f>
        <v>0</v>
      </c>
      <c r="G565" s="481">
        <f t="shared" si="42"/>
        <v>0</v>
      </c>
      <c r="H565" s="179">
        <f t="shared" si="42"/>
        <v>0</v>
      </c>
      <c r="I565" s="179">
        <f t="shared" si="42"/>
        <v>0</v>
      </c>
      <c r="J565" s="179">
        <f t="shared" si="42"/>
        <v>0</v>
      </c>
      <c r="K565" s="179">
        <f t="shared" si="42"/>
        <v>0</v>
      </c>
      <c r="L565" s="179">
        <f t="shared" si="42"/>
        <v>0</v>
      </c>
      <c r="M565" s="179">
        <f t="shared" si="42"/>
        <v>0</v>
      </c>
      <c r="N565" s="179">
        <f t="shared" si="42"/>
        <v>0</v>
      </c>
      <c r="O565" s="179">
        <f t="shared" si="42"/>
        <v>0</v>
      </c>
      <c r="P565" s="179">
        <f t="shared" si="42"/>
        <v>0</v>
      </c>
      <c r="Q565" s="371">
        <f t="shared" si="42"/>
        <v>0</v>
      </c>
      <c r="R565" s="179">
        <f>R557+R561</f>
        <v>0</v>
      </c>
    </row>
    <row r="566" spans="1:18" s="224" customFormat="1" ht="57" hidden="1" customHeight="1" thickBot="1">
      <c r="A566" s="859" t="s">
        <v>628</v>
      </c>
      <c r="B566" s="860"/>
      <c r="C566" s="860"/>
      <c r="D566" s="860"/>
      <c r="E566" s="862"/>
      <c r="F566" s="182">
        <f>SUM(F563:F564)</f>
        <v>0.60699999999999998</v>
      </c>
      <c r="G566" s="189">
        <f>SUM(G563:G564)</f>
        <v>0</v>
      </c>
      <c r="H566" s="182">
        <f>SUM(H563:H564)</f>
        <v>0</v>
      </c>
      <c r="I566" s="182">
        <f>SUM(I563:I564)</f>
        <v>0.60699999999999998</v>
      </c>
      <c r="J566" s="182">
        <f>SUM(J563:J564)</f>
        <v>0</v>
      </c>
      <c r="K566" s="182">
        <f t="shared" ref="K566:Q566" si="43">SUM(K563:K564)</f>
        <v>0</v>
      </c>
      <c r="L566" s="182">
        <f t="shared" si="43"/>
        <v>0</v>
      </c>
      <c r="M566" s="182">
        <f t="shared" si="43"/>
        <v>0</v>
      </c>
      <c r="N566" s="182">
        <f t="shared" si="43"/>
        <v>0</v>
      </c>
      <c r="O566" s="182">
        <f t="shared" si="43"/>
        <v>0</v>
      </c>
      <c r="P566" s="182">
        <f t="shared" si="43"/>
        <v>0</v>
      </c>
      <c r="Q566" s="183">
        <f t="shared" si="43"/>
        <v>0</v>
      </c>
      <c r="R566" s="182">
        <f>SUM(R563:R564)</f>
        <v>2.9</v>
      </c>
    </row>
    <row r="567" spans="1:18" s="224" customFormat="1" ht="54.75" hidden="1" customHeight="1" thickBot="1">
      <c r="A567" s="866" t="s">
        <v>629</v>
      </c>
      <c r="B567" s="867"/>
      <c r="C567" s="867"/>
      <c r="D567" s="867"/>
      <c r="E567" s="868"/>
      <c r="F567" s="189">
        <f>SUM(F563:F565)</f>
        <v>0.60699999999999998</v>
      </c>
      <c r="G567" s="189">
        <f t="shared" ref="G567:R567" si="44">SUM(G563:G565)</f>
        <v>0</v>
      </c>
      <c r="H567" s="189">
        <f t="shared" si="44"/>
        <v>0</v>
      </c>
      <c r="I567" s="189">
        <f t="shared" si="44"/>
        <v>0.60699999999999998</v>
      </c>
      <c r="J567" s="189">
        <f t="shared" si="44"/>
        <v>0</v>
      </c>
      <c r="K567" s="189">
        <f t="shared" si="44"/>
        <v>0</v>
      </c>
      <c r="L567" s="189">
        <f t="shared" si="44"/>
        <v>0</v>
      </c>
      <c r="M567" s="189">
        <f t="shared" si="44"/>
        <v>0</v>
      </c>
      <c r="N567" s="189">
        <f t="shared" si="44"/>
        <v>0</v>
      </c>
      <c r="O567" s="189">
        <f t="shared" si="44"/>
        <v>0</v>
      </c>
      <c r="P567" s="189">
        <f t="shared" si="44"/>
        <v>0</v>
      </c>
      <c r="Q567" s="193">
        <f t="shared" si="44"/>
        <v>0</v>
      </c>
      <c r="R567" s="189">
        <f t="shared" si="44"/>
        <v>2.9</v>
      </c>
    </row>
    <row r="568" spans="1:18" s="164" customFormat="1" ht="35.1" customHeight="1" thickBot="1">
      <c r="A568" s="874"/>
      <c r="B568" s="875"/>
      <c r="C568" s="875"/>
      <c r="D568" s="875"/>
      <c r="E568" s="875"/>
      <c r="F568" s="875"/>
      <c r="G568" s="875"/>
      <c r="H568" s="875"/>
      <c r="I568" s="875"/>
      <c r="J568" s="875"/>
      <c r="K568" s="875"/>
      <c r="L568" s="875"/>
      <c r="M568" s="875"/>
      <c r="N568" s="875"/>
      <c r="O568" s="875"/>
      <c r="P568" s="875"/>
      <c r="Q568" s="875"/>
      <c r="R568" s="398"/>
    </row>
    <row r="569" spans="1:18" s="164" customFormat="1" ht="35.1" customHeight="1" thickBot="1">
      <c r="A569" s="847" t="s">
        <v>299</v>
      </c>
      <c r="B569" s="848"/>
      <c r="C569" s="848"/>
      <c r="D569" s="848"/>
      <c r="E569" s="848"/>
      <c r="F569" s="856"/>
      <c r="G569" s="482">
        <f t="shared" ref="G569:H571" si="45">G563</f>
        <v>0</v>
      </c>
      <c r="H569" s="181">
        <f t="shared" si="45"/>
        <v>0</v>
      </c>
      <c r="I569" s="181">
        <f t="shared" ref="I569:Q573" si="46">SUM(I563,H569)</f>
        <v>0.60699999999999998</v>
      </c>
      <c r="J569" s="181">
        <f t="shared" si="46"/>
        <v>0.60699999999999998</v>
      </c>
      <c r="K569" s="181">
        <f t="shared" si="46"/>
        <v>0.60699999999999998</v>
      </c>
      <c r="L569" s="181">
        <f t="shared" si="46"/>
        <v>0.60699999999999998</v>
      </c>
      <c r="M569" s="181">
        <f t="shared" si="46"/>
        <v>0.60699999999999998</v>
      </c>
      <c r="N569" s="181">
        <f t="shared" si="46"/>
        <v>0.60699999999999998</v>
      </c>
      <c r="O569" s="181">
        <f t="shared" si="46"/>
        <v>0.60699999999999998</v>
      </c>
      <c r="P569" s="181">
        <f t="shared" si="46"/>
        <v>0.60699999999999998</v>
      </c>
      <c r="Q569" s="186">
        <f t="shared" si="46"/>
        <v>0.60699999999999998</v>
      </c>
      <c r="R569" s="181">
        <f>R563</f>
        <v>2.9</v>
      </c>
    </row>
    <row r="570" spans="1:18" s="164" customFormat="1" ht="35.1" customHeight="1" thickBot="1">
      <c r="A570" s="850" t="s">
        <v>300</v>
      </c>
      <c r="B570" s="851"/>
      <c r="C570" s="851"/>
      <c r="D570" s="851"/>
      <c r="E570" s="851"/>
      <c r="F570" s="857"/>
      <c r="G570" s="482">
        <f t="shared" si="45"/>
        <v>0</v>
      </c>
      <c r="H570" s="181">
        <f t="shared" si="45"/>
        <v>0</v>
      </c>
      <c r="I570" s="181">
        <f t="shared" si="46"/>
        <v>0</v>
      </c>
      <c r="J570" s="181">
        <f t="shared" si="46"/>
        <v>0</v>
      </c>
      <c r="K570" s="181">
        <f t="shared" si="46"/>
        <v>0</v>
      </c>
      <c r="L570" s="181">
        <f t="shared" si="46"/>
        <v>0</v>
      </c>
      <c r="M570" s="181">
        <f t="shared" si="46"/>
        <v>0</v>
      </c>
      <c r="N570" s="181">
        <f t="shared" si="46"/>
        <v>0</v>
      </c>
      <c r="O570" s="181">
        <f t="shared" si="46"/>
        <v>0</v>
      </c>
      <c r="P570" s="181">
        <f t="shared" si="46"/>
        <v>0</v>
      </c>
      <c r="Q570" s="186">
        <f t="shared" si="46"/>
        <v>0</v>
      </c>
      <c r="R570" s="181">
        <f>R564</f>
        <v>0</v>
      </c>
    </row>
    <row r="571" spans="1:18" s="164" customFormat="1" ht="35.1" customHeight="1" thickBot="1">
      <c r="A571" s="853" t="s">
        <v>301</v>
      </c>
      <c r="B571" s="854"/>
      <c r="C571" s="854"/>
      <c r="D571" s="854"/>
      <c r="E571" s="854"/>
      <c r="F571" s="858"/>
      <c r="G571" s="482">
        <f t="shared" si="45"/>
        <v>0</v>
      </c>
      <c r="H571" s="181">
        <f t="shared" si="45"/>
        <v>0</v>
      </c>
      <c r="I571" s="181">
        <f t="shared" si="46"/>
        <v>0</v>
      </c>
      <c r="J571" s="181">
        <f t="shared" si="46"/>
        <v>0</v>
      </c>
      <c r="K571" s="181">
        <f t="shared" si="46"/>
        <v>0</v>
      </c>
      <c r="L571" s="181">
        <f t="shared" si="46"/>
        <v>0</v>
      </c>
      <c r="M571" s="181">
        <f t="shared" si="46"/>
        <v>0</v>
      </c>
      <c r="N571" s="181">
        <f t="shared" si="46"/>
        <v>0</v>
      </c>
      <c r="O571" s="181">
        <f t="shared" si="46"/>
        <v>0</v>
      </c>
      <c r="P571" s="181">
        <f t="shared" si="46"/>
        <v>0</v>
      </c>
      <c r="Q571" s="186">
        <f t="shared" si="46"/>
        <v>0</v>
      </c>
      <c r="R571" s="181">
        <f>R565</f>
        <v>0</v>
      </c>
    </row>
    <row r="572" spans="1:18" s="224" customFormat="1" ht="64.5" customHeight="1" thickBot="1">
      <c r="A572" s="859" t="s">
        <v>630</v>
      </c>
      <c r="B572" s="860"/>
      <c r="C572" s="860"/>
      <c r="D572" s="860"/>
      <c r="E572" s="861"/>
      <c r="F572" s="862"/>
      <c r="G572" s="189">
        <f>SUM(G569:G570)</f>
        <v>0</v>
      </c>
      <c r="H572" s="182">
        <f>SUM(H569:H570)</f>
        <v>0</v>
      </c>
      <c r="I572" s="187">
        <f t="shared" si="46"/>
        <v>0.60699999999999998</v>
      </c>
      <c r="J572" s="187">
        <f t="shared" si="46"/>
        <v>0.60699999999999998</v>
      </c>
      <c r="K572" s="187">
        <f t="shared" si="46"/>
        <v>0.60699999999999998</v>
      </c>
      <c r="L572" s="187">
        <f t="shared" si="46"/>
        <v>0.60699999999999998</v>
      </c>
      <c r="M572" s="187">
        <f t="shared" si="46"/>
        <v>0.60699999999999998</v>
      </c>
      <c r="N572" s="187">
        <f t="shared" si="46"/>
        <v>0.60699999999999998</v>
      </c>
      <c r="O572" s="187">
        <f t="shared" si="46"/>
        <v>0.60699999999999998</v>
      </c>
      <c r="P572" s="187">
        <f t="shared" si="46"/>
        <v>0.60699999999999998</v>
      </c>
      <c r="Q572" s="188">
        <f t="shared" si="46"/>
        <v>0.60699999999999998</v>
      </c>
      <c r="R572" s="182">
        <f>SUM(R569:R570)</f>
        <v>2.9</v>
      </c>
    </row>
    <row r="573" spans="1:18" s="224" customFormat="1" ht="62.25" customHeight="1" thickBot="1">
      <c r="A573" s="871" t="s">
        <v>631</v>
      </c>
      <c r="B573" s="872"/>
      <c r="C573" s="872"/>
      <c r="D573" s="872"/>
      <c r="E573" s="872"/>
      <c r="F573" s="873"/>
      <c r="G573" s="189">
        <f>SUM(G569:G571)</f>
        <v>0</v>
      </c>
      <c r="H573" s="189">
        <f>SUM(H569:H571)</f>
        <v>0</v>
      </c>
      <c r="I573" s="184">
        <f t="shared" si="46"/>
        <v>0.60699999999999998</v>
      </c>
      <c r="J573" s="184">
        <f t="shared" si="46"/>
        <v>0.60699999999999998</v>
      </c>
      <c r="K573" s="184">
        <f t="shared" si="46"/>
        <v>0.60699999999999998</v>
      </c>
      <c r="L573" s="184">
        <f t="shared" si="46"/>
        <v>0.60699999999999998</v>
      </c>
      <c r="M573" s="184">
        <f t="shared" si="46"/>
        <v>0.60699999999999998</v>
      </c>
      <c r="N573" s="184">
        <f t="shared" si="46"/>
        <v>0.60699999999999998</v>
      </c>
      <c r="O573" s="184">
        <f t="shared" si="46"/>
        <v>0.60699999999999998</v>
      </c>
      <c r="P573" s="184">
        <f t="shared" si="46"/>
        <v>0.60699999999999998</v>
      </c>
      <c r="Q573" s="185">
        <f t="shared" si="46"/>
        <v>0.60699999999999998</v>
      </c>
      <c r="R573" s="189">
        <f>SUM(R569:R571)</f>
        <v>2.9</v>
      </c>
    </row>
    <row r="574" spans="1:18" s="164" customFormat="1" thickBot="1">
      <c r="A574" s="874"/>
      <c r="B574" s="875"/>
      <c r="C574" s="875"/>
      <c r="D574" s="875"/>
      <c r="E574" s="875"/>
      <c r="F574" s="875"/>
      <c r="G574" s="875"/>
      <c r="H574" s="875"/>
      <c r="I574" s="875"/>
      <c r="J574" s="875"/>
      <c r="K574" s="875"/>
      <c r="L574" s="875"/>
      <c r="M574" s="875"/>
      <c r="N574" s="875"/>
      <c r="O574" s="875"/>
      <c r="P574" s="875"/>
      <c r="Q574" s="875"/>
      <c r="R574" s="398"/>
    </row>
    <row r="575" spans="1:18" s="164" customFormat="1" ht="35.1" customHeight="1" thickBot="1">
      <c r="A575" s="876" t="s">
        <v>302</v>
      </c>
      <c r="B575" s="877"/>
      <c r="C575" s="877"/>
      <c r="D575" s="877"/>
      <c r="E575" s="877"/>
      <c r="F575" s="877"/>
      <c r="G575" s="877"/>
      <c r="H575" s="877"/>
      <c r="I575" s="877"/>
      <c r="J575" s="877"/>
      <c r="K575" s="877"/>
      <c r="L575" s="877"/>
      <c r="M575" s="877"/>
      <c r="N575" s="877"/>
      <c r="O575" s="877"/>
      <c r="P575" s="877"/>
      <c r="Q575" s="877"/>
      <c r="R575" s="454"/>
    </row>
    <row r="576" spans="1:18" s="164" customFormat="1" ht="35.1" customHeight="1">
      <c r="A576" s="665">
        <v>93</v>
      </c>
      <c r="B576" s="536" t="s">
        <v>239</v>
      </c>
      <c r="C576" s="830" t="s">
        <v>228</v>
      </c>
      <c r="D576" s="536" t="s">
        <v>417</v>
      </c>
      <c r="E576" s="665" t="s">
        <v>17</v>
      </c>
      <c r="F576" s="102" t="s">
        <v>18</v>
      </c>
      <c r="G576" s="485">
        <f>R576*J5</f>
        <v>0</v>
      </c>
      <c r="H576" s="173">
        <v>0.38500000000000001</v>
      </c>
      <c r="I576" s="138"/>
      <c r="J576" s="138"/>
      <c r="K576" s="138"/>
      <c r="L576" s="138"/>
      <c r="M576" s="138"/>
      <c r="N576" s="138"/>
      <c r="O576" s="138"/>
      <c r="P576" s="138"/>
      <c r="Q576" s="168"/>
      <c r="R576" s="384">
        <v>0.93</v>
      </c>
    </row>
    <row r="577" spans="1:18" s="164" customFormat="1" ht="35.1" customHeight="1">
      <c r="A577" s="666"/>
      <c r="B577" s="505" t="s">
        <v>303</v>
      </c>
      <c r="C577" s="692"/>
      <c r="D577" s="117"/>
      <c r="E577" s="880"/>
      <c r="F577" s="107" t="s">
        <v>19</v>
      </c>
      <c r="G577" s="486"/>
      <c r="H577" s="169"/>
      <c r="I577" s="139"/>
      <c r="J577" s="139"/>
      <c r="K577" s="139"/>
      <c r="L577" s="139"/>
      <c r="M577" s="139"/>
      <c r="N577" s="139"/>
      <c r="O577" s="139"/>
      <c r="P577" s="139"/>
      <c r="Q577" s="170"/>
      <c r="R577" s="385"/>
    </row>
    <row r="578" spans="1:18" s="164" customFormat="1" ht="35.1" customHeight="1" thickBot="1">
      <c r="A578" s="666"/>
      <c r="B578" s="559" t="s">
        <v>304</v>
      </c>
      <c r="C578" s="692"/>
      <c r="D578" s="562"/>
      <c r="E578" s="880"/>
      <c r="F578" s="125" t="s">
        <v>20</v>
      </c>
      <c r="G578" s="487"/>
      <c r="H578" s="146"/>
      <c r="I578" s="147"/>
      <c r="J578" s="147"/>
      <c r="K578" s="147"/>
      <c r="L578" s="147"/>
      <c r="M578" s="147"/>
      <c r="N578" s="147"/>
      <c r="O578" s="147"/>
      <c r="P578" s="147"/>
      <c r="Q578" s="171"/>
      <c r="R578" s="387"/>
    </row>
    <row r="579" spans="1:18" s="164" customFormat="1" ht="35.1" customHeight="1" thickBot="1">
      <c r="A579" s="667"/>
      <c r="B579" s="560"/>
      <c r="C579" s="681"/>
      <c r="D579" s="560"/>
      <c r="E579" s="881"/>
      <c r="F579" s="558"/>
      <c r="G579" s="480"/>
      <c r="H579" s="882"/>
      <c r="I579" s="708"/>
      <c r="J579" s="708"/>
      <c r="K579" s="708"/>
      <c r="L579" s="708"/>
      <c r="M579" s="708"/>
      <c r="N579" s="708"/>
      <c r="O579" s="708"/>
      <c r="P579" s="708"/>
      <c r="Q579" s="708"/>
      <c r="R579" s="558"/>
    </row>
    <row r="580" spans="1:18" s="164" customFormat="1" ht="39.950000000000003" hidden="1" customHeight="1" thickBot="1">
      <c r="A580" s="847" t="s">
        <v>305</v>
      </c>
      <c r="B580" s="848"/>
      <c r="C580" s="848"/>
      <c r="D580" s="848"/>
      <c r="E580" s="849"/>
      <c r="F580" s="179">
        <f>SUM(H580:Q580)</f>
        <v>0.38500000000000001</v>
      </c>
      <c r="G580" s="481">
        <f t="shared" ref="G580:Q582" si="47">G576</f>
        <v>0</v>
      </c>
      <c r="H580" s="179">
        <f t="shared" si="47"/>
        <v>0.38500000000000001</v>
      </c>
      <c r="I580" s="179">
        <f t="shared" si="47"/>
        <v>0</v>
      </c>
      <c r="J580" s="179">
        <f t="shared" si="47"/>
        <v>0</v>
      </c>
      <c r="K580" s="179">
        <f t="shared" si="47"/>
        <v>0</v>
      </c>
      <c r="L580" s="179">
        <f t="shared" si="47"/>
        <v>0</v>
      </c>
      <c r="M580" s="179">
        <f t="shared" si="47"/>
        <v>0</v>
      </c>
      <c r="N580" s="179">
        <f t="shared" si="47"/>
        <v>0</v>
      </c>
      <c r="O580" s="179">
        <f t="shared" si="47"/>
        <v>0</v>
      </c>
      <c r="P580" s="179">
        <f t="shared" si="47"/>
        <v>0</v>
      </c>
      <c r="Q580" s="371">
        <f t="shared" si="47"/>
        <v>0</v>
      </c>
      <c r="R580" s="179">
        <f>R576</f>
        <v>0.93</v>
      </c>
    </row>
    <row r="581" spans="1:18" s="164" customFormat="1" ht="39.950000000000003" hidden="1" customHeight="1" thickBot="1">
      <c r="A581" s="850" t="s">
        <v>306</v>
      </c>
      <c r="B581" s="851"/>
      <c r="C581" s="851"/>
      <c r="D581" s="851"/>
      <c r="E581" s="852"/>
      <c r="F581" s="179">
        <f>SUM(H581:Q581)</f>
        <v>0</v>
      </c>
      <c r="G581" s="481">
        <f t="shared" si="47"/>
        <v>0</v>
      </c>
      <c r="H581" s="179">
        <f t="shared" si="47"/>
        <v>0</v>
      </c>
      <c r="I581" s="179">
        <f t="shared" si="47"/>
        <v>0</v>
      </c>
      <c r="J581" s="179">
        <f t="shared" si="47"/>
        <v>0</v>
      </c>
      <c r="K581" s="179">
        <f t="shared" si="47"/>
        <v>0</v>
      </c>
      <c r="L581" s="179">
        <f t="shared" si="47"/>
        <v>0</v>
      </c>
      <c r="M581" s="179">
        <f t="shared" si="47"/>
        <v>0</v>
      </c>
      <c r="N581" s="179">
        <f t="shared" si="47"/>
        <v>0</v>
      </c>
      <c r="O581" s="179">
        <f t="shared" si="47"/>
        <v>0</v>
      </c>
      <c r="P581" s="179">
        <f t="shared" si="47"/>
        <v>0</v>
      </c>
      <c r="Q581" s="371">
        <f t="shared" si="47"/>
        <v>0</v>
      </c>
      <c r="R581" s="179">
        <f>R577</f>
        <v>0</v>
      </c>
    </row>
    <row r="582" spans="1:18" s="164" customFormat="1" ht="39.950000000000003" hidden="1" customHeight="1" thickBot="1">
      <c r="A582" s="853" t="s">
        <v>307</v>
      </c>
      <c r="B582" s="854"/>
      <c r="C582" s="854"/>
      <c r="D582" s="854"/>
      <c r="E582" s="855"/>
      <c r="F582" s="181">
        <f>SUM(H582:Q582)</f>
        <v>0</v>
      </c>
      <c r="G582" s="481">
        <f t="shared" si="47"/>
        <v>0</v>
      </c>
      <c r="H582" s="179">
        <f t="shared" si="47"/>
        <v>0</v>
      </c>
      <c r="I582" s="179">
        <f t="shared" si="47"/>
        <v>0</v>
      </c>
      <c r="J582" s="179">
        <f t="shared" si="47"/>
        <v>0</v>
      </c>
      <c r="K582" s="179">
        <f t="shared" si="47"/>
        <v>0</v>
      </c>
      <c r="L582" s="179">
        <f t="shared" si="47"/>
        <v>0</v>
      </c>
      <c r="M582" s="179">
        <f t="shared" si="47"/>
        <v>0</v>
      </c>
      <c r="N582" s="179">
        <f t="shared" si="47"/>
        <v>0</v>
      </c>
      <c r="O582" s="179">
        <f t="shared" si="47"/>
        <v>0</v>
      </c>
      <c r="P582" s="179">
        <f t="shared" si="47"/>
        <v>0</v>
      </c>
      <c r="Q582" s="371">
        <f t="shared" si="47"/>
        <v>0</v>
      </c>
      <c r="R582" s="179">
        <f>R578</f>
        <v>0</v>
      </c>
    </row>
    <row r="583" spans="1:18" s="224" customFormat="1" ht="54.75" hidden="1" customHeight="1" thickBot="1">
      <c r="A583" s="859" t="s">
        <v>632</v>
      </c>
      <c r="B583" s="860"/>
      <c r="C583" s="860"/>
      <c r="D583" s="860"/>
      <c r="E583" s="862"/>
      <c r="F583" s="182">
        <f>SUM(F580:F581)</f>
        <v>0.38500000000000001</v>
      </c>
      <c r="G583" s="189">
        <f>SUM(G580:G581)</f>
        <v>0</v>
      </c>
      <c r="H583" s="182">
        <f>SUM(H580:H581)</f>
        <v>0.38500000000000001</v>
      </c>
      <c r="I583" s="182">
        <f>SUM(I580:I581)</f>
        <v>0</v>
      </c>
      <c r="J583" s="182">
        <f>SUM(J580:J581)</f>
        <v>0</v>
      </c>
      <c r="K583" s="182">
        <f t="shared" ref="K583:Q583" si="48">SUM(K580:K581)</f>
        <v>0</v>
      </c>
      <c r="L583" s="182">
        <f t="shared" si="48"/>
        <v>0</v>
      </c>
      <c r="M583" s="182">
        <f t="shared" si="48"/>
        <v>0</v>
      </c>
      <c r="N583" s="182">
        <f t="shared" si="48"/>
        <v>0</v>
      </c>
      <c r="O583" s="182">
        <f t="shared" si="48"/>
        <v>0</v>
      </c>
      <c r="P583" s="182">
        <f t="shared" si="48"/>
        <v>0</v>
      </c>
      <c r="Q583" s="183">
        <f t="shared" si="48"/>
        <v>0</v>
      </c>
      <c r="R583" s="182">
        <f>SUM(R580:R581)</f>
        <v>0.93</v>
      </c>
    </row>
    <row r="584" spans="1:18" s="224" customFormat="1" ht="51.75" hidden="1" customHeight="1" thickBot="1">
      <c r="A584" s="866" t="s">
        <v>633</v>
      </c>
      <c r="B584" s="867"/>
      <c r="C584" s="867"/>
      <c r="D584" s="867"/>
      <c r="E584" s="868"/>
      <c r="F584" s="184">
        <f>SUM(F580:F582)</f>
        <v>0.38500000000000001</v>
      </c>
      <c r="G584" s="184">
        <f t="shared" ref="G584:R584" si="49">SUM(G580:G582)</f>
        <v>0</v>
      </c>
      <c r="H584" s="184">
        <f t="shared" si="49"/>
        <v>0.38500000000000001</v>
      </c>
      <c r="I584" s="184">
        <f t="shared" si="49"/>
        <v>0</v>
      </c>
      <c r="J584" s="184">
        <f t="shared" si="49"/>
        <v>0</v>
      </c>
      <c r="K584" s="184">
        <f t="shared" si="49"/>
        <v>0</v>
      </c>
      <c r="L584" s="184">
        <f t="shared" si="49"/>
        <v>0</v>
      </c>
      <c r="M584" s="184">
        <f t="shared" si="49"/>
        <v>0</v>
      </c>
      <c r="N584" s="184">
        <f t="shared" si="49"/>
        <v>0</v>
      </c>
      <c r="O584" s="184">
        <f t="shared" si="49"/>
        <v>0</v>
      </c>
      <c r="P584" s="184">
        <f t="shared" si="49"/>
        <v>0</v>
      </c>
      <c r="Q584" s="185">
        <f t="shared" si="49"/>
        <v>0</v>
      </c>
      <c r="R584" s="184">
        <f t="shared" si="49"/>
        <v>0.93</v>
      </c>
    </row>
    <row r="585" spans="1:18" s="164" customFormat="1" ht="39.950000000000003" customHeight="1" thickBot="1">
      <c r="A585" s="879"/>
      <c r="B585" s="870"/>
      <c r="C585" s="870"/>
      <c r="D585" s="870"/>
      <c r="E585" s="870"/>
      <c r="F585" s="870"/>
      <c r="G585" s="870"/>
      <c r="H585" s="870"/>
      <c r="I585" s="870"/>
      <c r="J585" s="870"/>
      <c r="K585" s="870"/>
      <c r="L585" s="870"/>
      <c r="M585" s="870"/>
      <c r="N585" s="870"/>
      <c r="O585" s="870"/>
      <c r="P585" s="870"/>
      <c r="Q585" s="870"/>
      <c r="R585" s="398"/>
    </row>
    <row r="586" spans="1:18" s="164" customFormat="1" ht="39.950000000000003" customHeight="1" thickBot="1">
      <c r="A586" s="847" t="s">
        <v>308</v>
      </c>
      <c r="B586" s="848"/>
      <c r="C586" s="848"/>
      <c r="D586" s="848"/>
      <c r="E586" s="848"/>
      <c r="F586" s="856"/>
      <c r="G586" s="482">
        <f t="shared" ref="G586:H588" si="50">G580</f>
        <v>0</v>
      </c>
      <c r="H586" s="181">
        <f t="shared" si="50"/>
        <v>0.38500000000000001</v>
      </c>
      <c r="I586" s="181">
        <f t="shared" ref="I586:Q590" si="51">SUM(I580,H586)</f>
        <v>0.38500000000000001</v>
      </c>
      <c r="J586" s="181">
        <f t="shared" si="51"/>
        <v>0.38500000000000001</v>
      </c>
      <c r="K586" s="181">
        <f t="shared" si="51"/>
        <v>0.38500000000000001</v>
      </c>
      <c r="L586" s="181">
        <f t="shared" si="51"/>
        <v>0.38500000000000001</v>
      </c>
      <c r="M586" s="181">
        <f t="shared" si="51"/>
        <v>0.38500000000000001</v>
      </c>
      <c r="N586" s="181">
        <f t="shared" si="51"/>
        <v>0.38500000000000001</v>
      </c>
      <c r="O586" s="181">
        <f t="shared" si="51"/>
        <v>0.38500000000000001</v>
      </c>
      <c r="P586" s="181">
        <f t="shared" si="51"/>
        <v>0.38500000000000001</v>
      </c>
      <c r="Q586" s="186">
        <f t="shared" si="51"/>
        <v>0.38500000000000001</v>
      </c>
      <c r="R586" s="181">
        <f>R580</f>
        <v>0.93</v>
      </c>
    </row>
    <row r="587" spans="1:18" s="164" customFormat="1" ht="39.950000000000003" customHeight="1" thickBot="1">
      <c r="A587" s="850" t="s">
        <v>309</v>
      </c>
      <c r="B587" s="851"/>
      <c r="C587" s="851"/>
      <c r="D587" s="851"/>
      <c r="E587" s="851"/>
      <c r="F587" s="857"/>
      <c r="G587" s="482">
        <f t="shared" si="50"/>
        <v>0</v>
      </c>
      <c r="H587" s="181">
        <f t="shared" si="50"/>
        <v>0</v>
      </c>
      <c r="I587" s="181">
        <f t="shared" si="51"/>
        <v>0</v>
      </c>
      <c r="J587" s="181">
        <f t="shared" si="51"/>
        <v>0</v>
      </c>
      <c r="K587" s="181">
        <f t="shared" si="51"/>
        <v>0</v>
      </c>
      <c r="L587" s="181">
        <f t="shared" si="51"/>
        <v>0</v>
      </c>
      <c r="M587" s="181">
        <f t="shared" si="51"/>
        <v>0</v>
      </c>
      <c r="N587" s="181">
        <f t="shared" si="51"/>
        <v>0</v>
      </c>
      <c r="O587" s="181">
        <f t="shared" si="51"/>
        <v>0</v>
      </c>
      <c r="P587" s="181">
        <f t="shared" si="51"/>
        <v>0</v>
      </c>
      <c r="Q587" s="186">
        <f t="shared" si="51"/>
        <v>0</v>
      </c>
      <c r="R587" s="181">
        <f>R581</f>
        <v>0</v>
      </c>
    </row>
    <row r="588" spans="1:18" s="164" customFormat="1" ht="39.950000000000003" customHeight="1" thickBot="1">
      <c r="A588" s="853" t="s">
        <v>310</v>
      </c>
      <c r="B588" s="854"/>
      <c r="C588" s="854"/>
      <c r="D588" s="854"/>
      <c r="E588" s="854"/>
      <c r="F588" s="858"/>
      <c r="G588" s="482">
        <f t="shared" si="50"/>
        <v>0</v>
      </c>
      <c r="H588" s="181">
        <f t="shared" si="50"/>
        <v>0</v>
      </c>
      <c r="I588" s="181">
        <f t="shared" si="51"/>
        <v>0</v>
      </c>
      <c r="J588" s="181">
        <f t="shared" si="51"/>
        <v>0</v>
      </c>
      <c r="K588" s="181">
        <f t="shared" si="51"/>
        <v>0</v>
      </c>
      <c r="L588" s="181">
        <f t="shared" si="51"/>
        <v>0</v>
      </c>
      <c r="M588" s="181">
        <f t="shared" si="51"/>
        <v>0</v>
      </c>
      <c r="N588" s="181">
        <f t="shared" si="51"/>
        <v>0</v>
      </c>
      <c r="O588" s="181">
        <f t="shared" si="51"/>
        <v>0</v>
      </c>
      <c r="P588" s="181">
        <f t="shared" si="51"/>
        <v>0</v>
      </c>
      <c r="Q588" s="186">
        <f t="shared" si="51"/>
        <v>0</v>
      </c>
      <c r="R588" s="181">
        <f>R582</f>
        <v>0</v>
      </c>
    </row>
    <row r="589" spans="1:18" s="224" customFormat="1" ht="65.25" customHeight="1" thickBot="1">
      <c r="A589" s="859" t="s">
        <v>634</v>
      </c>
      <c r="B589" s="860"/>
      <c r="C589" s="860"/>
      <c r="D589" s="860"/>
      <c r="E589" s="861"/>
      <c r="F589" s="862"/>
      <c r="G589" s="189">
        <f>SUM(G586:G587)</f>
        <v>0</v>
      </c>
      <c r="H589" s="182">
        <f>SUM(H586:H587)</f>
        <v>0.38500000000000001</v>
      </c>
      <c r="I589" s="187">
        <f t="shared" si="51"/>
        <v>0.38500000000000001</v>
      </c>
      <c r="J589" s="187">
        <f t="shared" si="51"/>
        <v>0.38500000000000001</v>
      </c>
      <c r="K589" s="187">
        <f t="shared" si="51"/>
        <v>0.38500000000000001</v>
      </c>
      <c r="L589" s="187">
        <f t="shared" si="51"/>
        <v>0.38500000000000001</v>
      </c>
      <c r="M589" s="187">
        <f t="shared" si="51"/>
        <v>0.38500000000000001</v>
      </c>
      <c r="N589" s="187">
        <f t="shared" si="51"/>
        <v>0.38500000000000001</v>
      </c>
      <c r="O589" s="187">
        <f t="shared" si="51"/>
        <v>0.38500000000000001</v>
      </c>
      <c r="P589" s="187">
        <f t="shared" si="51"/>
        <v>0.38500000000000001</v>
      </c>
      <c r="Q589" s="188">
        <f t="shared" si="51"/>
        <v>0.38500000000000001</v>
      </c>
      <c r="R589" s="182">
        <f>SUM(R586:R587)</f>
        <v>0.93</v>
      </c>
    </row>
    <row r="590" spans="1:18" s="224" customFormat="1" ht="82.5" customHeight="1" thickBot="1">
      <c r="A590" s="871" t="s">
        <v>635</v>
      </c>
      <c r="B590" s="872"/>
      <c r="C590" s="872"/>
      <c r="D590" s="872"/>
      <c r="E590" s="872"/>
      <c r="F590" s="873"/>
      <c r="G590" s="189">
        <f>SUM(G586:G588)</f>
        <v>0</v>
      </c>
      <c r="H590" s="189">
        <f>SUM(H586:H588)</f>
        <v>0.38500000000000001</v>
      </c>
      <c r="I590" s="184">
        <f t="shared" si="51"/>
        <v>0.38500000000000001</v>
      </c>
      <c r="J590" s="184">
        <f t="shared" si="51"/>
        <v>0.38500000000000001</v>
      </c>
      <c r="K590" s="184">
        <f t="shared" si="51"/>
        <v>0.38500000000000001</v>
      </c>
      <c r="L590" s="184">
        <f t="shared" si="51"/>
        <v>0.38500000000000001</v>
      </c>
      <c r="M590" s="184">
        <f t="shared" si="51"/>
        <v>0.38500000000000001</v>
      </c>
      <c r="N590" s="184">
        <f t="shared" si="51"/>
        <v>0.38500000000000001</v>
      </c>
      <c r="O590" s="184">
        <f t="shared" si="51"/>
        <v>0.38500000000000001</v>
      </c>
      <c r="P590" s="184">
        <f t="shared" si="51"/>
        <v>0.38500000000000001</v>
      </c>
      <c r="Q590" s="185">
        <f t="shared" si="51"/>
        <v>0.38500000000000001</v>
      </c>
      <c r="R590" s="189">
        <f>SUM(R586:R588)</f>
        <v>0.93</v>
      </c>
    </row>
    <row r="591" spans="1:18" s="164" customFormat="1" ht="39.950000000000003" customHeight="1" thickBot="1">
      <c r="A591" s="874"/>
      <c r="B591" s="875"/>
      <c r="C591" s="875"/>
      <c r="D591" s="875"/>
      <c r="E591" s="875"/>
      <c r="F591" s="875"/>
      <c r="G591" s="875"/>
      <c r="H591" s="875"/>
      <c r="I591" s="875"/>
      <c r="J591" s="875"/>
      <c r="K591" s="875"/>
      <c r="L591" s="875"/>
      <c r="M591" s="875"/>
      <c r="N591" s="875"/>
      <c r="O591" s="875"/>
      <c r="P591" s="875"/>
      <c r="Q591" s="875"/>
      <c r="R591" s="398"/>
    </row>
    <row r="592" spans="1:18" s="164" customFormat="1" ht="35.1" customHeight="1" thickBot="1">
      <c r="A592" s="876" t="s">
        <v>311</v>
      </c>
      <c r="B592" s="883"/>
      <c r="C592" s="877"/>
      <c r="D592" s="877"/>
      <c r="E592" s="877"/>
      <c r="F592" s="877"/>
      <c r="G592" s="877"/>
      <c r="H592" s="877"/>
      <c r="I592" s="877"/>
      <c r="J592" s="877"/>
      <c r="K592" s="877"/>
      <c r="L592" s="877"/>
      <c r="M592" s="877"/>
      <c r="N592" s="877"/>
      <c r="O592" s="877"/>
      <c r="P592" s="877"/>
      <c r="Q592" s="877"/>
      <c r="R592" s="454"/>
    </row>
    <row r="593" spans="1:18" s="164" customFormat="1" ht="34.5" customHeight="1">
      <c r="A593" s="682">
        <v>94</v>
      </c>
      <c r="B593" s="536" t="s">
        <v>313</v>
      </c>
      <c r="C593" s="884" t="s">
        <v>176</v>
      </c>
      <c r="D593" s="536" t="s">
        <v>94</v>
      </c>
      <c r="E593" s="665" t="s">
        <v>451</v>
      </c>
      <c r="F593" s="102" t="s">
        <v>18</v>
      </c>
      <c r="G593" s="456"/>
      <c r="H593" s="173"/>
      <c r="I593" s="98"/>
      <c r="J593" s="138"/>
      <c r="K593" s="138"/>
      <c r="L593" s="138"/>
      <c r="M593" s="138"/>
      <c r="N593" s="138"/>
      <c r="O593" s="138"/>
      <c r="P593" s="138"/>
      <c r="Q593" s="168"/>
      <c r="R593" s="384"/>
    </row>
    <row r="594" spans="1:18" s="164" customFormat="1" ht="35.1" customHeight="1">
      <c r="A594" s="683"/>
      <c r="B594" s="505" t="s">
        <v>312</v>
      </c>
      <c r="C594" s="885"/>
      <c r="D594" s="117"/>
      <c r="E594" s="835"/>
      <c r="F594" s="107" t="s">
        <v>19</v>
      </c>
      <c r="G594" s="468"/>
      <c r="H594" s="169"/>
      <c r="I594" s="140"/>
      <c r="J594" s="139"/>
      <c r="K594" s="139"/>
      <c r="L594" s="139"/>
      <c r="M594" s="139"/>
      <c r="N594" s="139"/>
      <c r="O594" s="139"/>
      <c r="P594" s="139"/>
      <c r="Q594" s="170"/>
      <c r="R594" s="385"/>
    </row>
    <row r="595" spans="1:18" s="164" customFormat="1" ht="35.1" customHeight="1" thickBot="1">
      <c r="A595" s="683"/>
      <c r="B595" s="559" t="s">
        <v>636</v>
      </c>
      <c r="C595" s="885"/>
      <c r="D595" s="560"/>
      <c r="E595" s="835"/>
      <c r="F595" s="125" t="s">
        <v>20</v>
      </c>
      <c r="G595" s="497">
        <f>R595*J5</f>
        <v>0</v>
      </c>
      <c r="H595" s="191"/>
      <c r="I595" s="147"/>
      <c r="J595" s="147"/>
      <c r="K595" s="147"/>
      <c r="L595" s="147"/>
      <c r="M595" s="147"/>
      <c r="N595" s="147"/>
      <c r="O595" s="147"/>
      <c r="P595" s="147">
        <v>0.14399999999999999</v>
      </c>
      <c r="Q595" s="171"/>
      <c r="R595" s="387">
        <v>1</v>
      </c>
    </row>
    <row r="596" spans="1:18" s="164" customFormat="1" ht="35.1" customHeight="1" thickBot="1">
      <c r="A596" s="683"/>
      <c r="B596" s="559" t="s">
        <v>637</v>
      </c>
      <c r="C596" s="885"/>
      <c r="D596" s="536"/>
      <c r="E596" s="835"/>
      <c r="F596" s="509"/>
      <c r="G596" s="461"/>
      <c r="H596" s="632"/>
      <c r="I596" s="632"/>
      <c r="J596" s="632"/>
      <c r="K596" s="632"/>
      <c r="L596" s="632"/>
      <c r="M596" s="632"/>
      <c r="N596" s="632"/>
      <c r="O596" s="632"/>
      <c r="P596" s="632"/>
      <c r="Q596" s="632"/>
      <c r="R596" s="509"/>
    </row>
    <row r="597" spans="1:18" s="164" customFormat="1" ht="34.5" customHeight="1">
      <c r="A597" s="682">
        <v>95</v>
      </c>
      <c r="B597" s="536" t="s">
        <v>313</v>
      </c>
      <c r="C597" s="886" t="s">
        <v>180</v>
      </c>
      <c r="D597" s="536" t="s">
        <v>187</v>
      </c>
      <c r="E597" s="665" t="s">
        <v>17</v>
      </c>
      <c r="F597" s="102" t="s">
        <v>18</v>
      </c>
      <c r="G597" s="456"/>
      <c r="H597" s="173"/>
      <c r="I597" s="138"/>
      <c r="J597" s="138"/>
      <c r="K597" s="138"/>
      <c r="L597" s="138"/>
      <c r="M597" s="138"/>
      <c r="N597" s="138"/>
      <c r="O597" s="138"/>
      <c r="P597" s="138"/>
      <c r="Q597" s="168"/>
      <c r="R597" s="384"/>
    </row>
    <row r="598" spans="1:18" s="164" customFormat="1" ht="35.1" customHeight="1">
      <c r="A598" s="683"/>
      <c r="B598" s="505" t="s">
        <v>314</v>
      </c>
      <c r="C598" s="669"/>
      <c r="D598" s="117"/>
      <c r="E598" s="835"/>
      <c r="F598" s="107" t="s">
        <v>19</v>
      </c>
      <c r="G598" s="468">
        <f>R598*J5</f>
        <v>0</v>
      </c>
      <c r="H598" s="169"/>
      <c r="I598" s="139"/>
      <c r="J598" s="139"/>
      <c r="K598" s="139"/>
      <c r="L598" s="139">
        <v>0.58899999999999997</v>
      </c>
      <c r="M598" s="139"/>
      <c r="N598" s="139"/>
      <c r="O598" s="139"/>
      <c r="P598" s="139"/>
      <c r="Q598" s="170"/>
      <c r="R598" s="385">
        <v>1.25</v>
      </c>
    </row>
    <row r="599" spans="1:18" s="164" customFormat="1" ht="35.1" customHeight="1" thickBot="1">
      <c r="A599" s="683"/>
      <c r="B599" s="559" t="s">
        <v>315</v>
      </c>
      <c r="C599" s="669"/>
      <c r="D599" s="560"/>
      <c r="E599" s="835"/>
      <c r="F599" s="125" t="s">
        <v>20</v>
      </c>
      <c r="G599" s="497"/>
      <c r="H599" s="191"/>
      <c r="I599" s="147"/>
      <c r="J599" s="147"/>
      <c r="K599" s="147"/>
      <c r="L599" s="147"/>
      <c r="M599" s="147"/>
      <c r="N599" s="147"/>
      <c r="O599" s="147"/>
      <c r="P599" s="147"/>
      <c r="Q599" s="171"/>
      <c r="R599" s="387"/>
    </row>
    <row r="600" spans="1:18" s="164" customFormat="1" ht="35.1" customHeight="1" thickBot="1">
      <c r="A600" s="684"/>
      <c r="B600" s="560" t="s">
        <v>316</v>
      </c>
      <c r="C600" s="670"/>
      <c r="D600" s="120"/>
      <c r="E600" s="827"/>
      <c r="F600" s="132"/>
      <c r="G600" s="471"/>
      <c r="H600" s="837"/>
      <c r="I600" s="837"/>
      <c r="J600" s="837"/>
      <c r="K600" s="837"/>
      <c r="L600" s="837"/>
      <c r="M600" s="837"/>
      <c r="N600" s="837"/>
      <c r="O600" s="837"/>
      <c r="P600" s="837"/>
      <c r="Q600" s="837"/>
      <c r="R600" s="132"/>
    </row>
    <row r="601" spans="1:18" s="164" customFormat="1" ht="35.1" customHeight="1">
      <c r="A601" s="665">
        <v>96</v>
      </c>
      <c r="B601" s="536" t="s">
        <v>317</v>
      </c>
      <c r="C601" s="668" t="s">
        <v>318</v>
      </c>
      <c r="D601" s="536"/>
      <c r="E601" s="665" t="s">
        <v>451</v>
      </c>
      <c r="F601" s="102" t="s">
        <v>18</v>
      </c>
      <c r="G601" s="456"/>
      <c r="H601" s="173"/>
      <c r="I601" s="138"/>
      <c r="J601" s="138"/>
      <c r="K601" s="138"/>
      <c r="L601" s="138"/>
      <c r="M601" s="138"/>
      <c r="N601" s="138"/>
      <c r="O601" s="138"/>
      <c r="P601" s="138"/>
      <c r="Q601" s="168"/>
      <c r="R601" s="384"/>
    </row>
    <row r="602" spans="1:18" s="164" customFormat="1" ht="35.1" customHeight="1">
      <c r="A602" s="666"/>
      <c r="B602" s="559" t="s">
        <v>319</v>
      </c>
      <c r="C602" s="692"/>
      <c r="D602" s="133"/>
      <c r="E602" s="835"/>
      <c r="F602" s="107" t="s">
        <v>19</v>
      </c>
      <c r="G602" s="468"/>
      <c r="H602" s="178"/>
      <c r="I602" s="140"/>
      <c r="J602" s="140"/>
      <c r="K602" s="140"/>
      <c r="L602" s="140"/>
      <c r="M602" s="140"/>
      <c r="N602" s="140"/>
      <c r="O602" s="140"/>
      <c r="P602" s="140"/>
      <c r="Q602" s="177"/>
      <c r="R602" s="386"/>
    </row>
    <row r="603" spans="1:18" s="164" customFormat="1" ht="35.1" customHeight="1" thickBot="1">
      <c r="A603" s="666"/>
      <c r="B603" s="505" t="s">
        <v>320</v>
      </c>
      <c r="C603" s="692"/>
      <c r="D603" s="562" t="s">
        <v>238</v>
      </c>
      <c r="E603" s="835"/>
      <c r="F603" s="125" t="s">
        <v>20</v>
      </c>
      <c r="G603" s="497">
        <f>R603*J5</f>
        <v>0</v>
      </c>
      <c r="H603" s="191"/>
      <c r="I603" s="147"/>
      <c r="J603" s="147"/>
      <c r="K603" s="147"/>
      <c r="L603" s="147"/>
      <c r="M603" s="147"/>
      <c r="N603" s="147"/>
      <c r="O603" s="147"/>
      <c r="P603" s="147">
        <v>0</v>
      </c>
      <c r="Q603" s="171"/>
      <c r="R603" s="387">
        <v>0.48</v>
      </c>
    </row>
    <row r="604" spans="1:18" s="164" customFormat="1" ht="35.1" customHeight="1">
      <c r="A604" s="666"/>
      <c r="B604" s="559" t="s">
        <v>321</v>
      </c>
      <c r="C604" s="692"/>
      <c r="D604" s="122"/>
      <c r="E604" s="835"/>
      <c r="F604" s="664"/>
      <c r="G604" s="461"/>
      <c r="H604" s="632"/>
      <c r="I604" s="888"/>
      <c r="J604" s="888"/>
      <c r="K604" s="888"/>
      <c r="L604" s="888"/>
      <c r="M604" s="888"/>
      <c r="N604" s="888"/>
      <c r="O604" s="888"/>
      <c r="P604" s="888"/>
      <c r="Q604" s="888"/>
      <c r="R604" s="509"/>
    </row>
    <row r="605" spans="1:18" s="164" customFormat="1" ht="35.1" customHeight="1" thickBot="1">
      <c r="A605" s="667"/>
      <c r="B605" s="560" t="s">
        <v>322</v>
      </c>
      <c r="C605" s="681"/>
      <c r="D605" s="136"/>
      <c r="E605" s="827"/>
      <c r="F605" s="887"/>
      <c r="G605" s="488"/>
      <c r="H605" s="889"/>
      <c r="I605" s="889"/>
      <c r="J605" s="889"/>
      <c r="K605" s="889"/>
      <c r="L605" s="889"/>
      <c r="M605" s="889"/>
      <c r="N605" s="889"/>
      <c r="O605" s="889"/>
      <c r="P605" s="889"/>
      <c r="Q605" s="889"/>
      <c r="R605" s="531"/>
    </row>
    <row r="606" spans="1:18" s="164" customFormat="1" ht="35.1" hidden="1" customHeight="1" thickBot="1">
      <c r="A606" s="847" t="s">
        <v>323</v>
      </c>
      <c r="B606" s="848"/>
      <c r="C606" s="848"/>
      <c r="D606" s="848"/>
      <c r="E606" s="849"/>
      <c r="F606" s="179">
        <f>SUM(H606:Q606)</f>
        <v>0</v>
      </c>
      <c r="G606" s="481">
        <f>G593+G597+G601</f>
        <v>0</v>
      </c>
      <c r="H606" s="179">
        <f>H593+H597+H601</f>
        <v>0</v>
      </c>
      <c r="I606" s="179">
        <f t="shared" ref="I606:Q606" si="52">I593+I597+I601</f>
        <v>0</v>
      </c>
      <c r="J606" s="179">
        <f t="shared" si="52"/>
        <v>0</v>
      </c>
      <c r="K606" s="179">
        <f t="shared" si="52"/>
        <v>0</v>
      </c>
      <c r="L606" s="179">
        <f t="shared" si="52"/>
        <v>0</v>
      </c>
      <c r="M606" s="179">
        <f t="shared" si="52"/>
        <v>0</v>
      </c>
      <c r="N606" s="179">
        <f t="shared" si="52"/>
        <v>0</v>
      </c>
      <c r="O606" s="179">
        <f t="shared" si="52"/>
        <v>0</v>
      </c>
      <c r="P606" s="179">
        <f t="shared" si="52"/>
        <v>0</v>
      </c>
      <c r="Q606" s="371">
        <f t="shared" si="52"/>
        <v>0</v>
      </c>
      <c r="R606" s="179">
        <f>R593+R597+R601</f>
        <v>0</v>
      </c>
    </row>
    <row r="607" spans="1:18" s="164" customFormat="1" ht="35.1" hidden="1" customHeight="1" thickBot="1">
      <c r="A607" s="850" t="s">
        <v>324</v>
      </c>
      <c r="B607" s="851"/>
      <c r="C607" s="851"/>
      <c r="D607" s="851"/>
      <c r="E607" s="852"/>
      <c r="F607" s="179">
        <f>SUM(H607:Q607)</f>
        <v>0.58899999999999997</v>
      </c>
      <c r="G607" s="481">
        <f t="shared" ref="G607:R608" si="53">G594+G598+G602</f>
        <v>0</v>
      </c>
      <c r="H607" s="179">
        <f t="shared" si="53"/>
        <v>0</v>
      </c>
      <c r="I607" s="179">
        <f t="shared" si="53"/>
        <v>0</v>
      </c>
      <c r="J607" s="179">
        <f t="shared" si="53"/>
        <v>0</v>
      </c>
      <c r="K607" s="179">
        <f t="shared" si="53"/>
        <v>0</v>
      </c>
      <c r="L607" s="179">
        <f t="shared" si="53"/>
        <v>0.58899999999999997</v>
      </c>
      <c r="M607" s="179">
        <f t="shared" si="53"/>
        <v>0</v>
      </c>
      <c r="N607" s="179">
        <f t="shared" si="53"/>
        <v>0</v>
      </c>
      <c r="O607" s="179">
        <f t="shared" si="53"/>
        <v>0</v>
      </c>
      <c r="P607" s="179">
        <f t="shared" si="53"/>
        <v>0</v>
      </c>
      <c r="Q607" s="371">
        <f t="shared" si="53"/>
        <v>0</v>
      </c>
      <c r="R607" s="179">
        <f t="shared" si="53"/>
        <v>1.25</v>
      </c>
    </row>
    <row r="608" spans="1:18" s="164" customFormat="1" ht="35.1" hidden="1" customHeight="1" thickBot="1">
      <c r="A608" s="853" t="s">
        <v>325</v>
      </c>
      <c r="B608" s="854"/>
      <c r="C608" s="854"/>
      <c r="D608" s="854"/>
      <c r="E608" s="855"/>
      <c r="F608" s="181">
        <f>SUM(H608:Q608)</f>
        <v>0.14399999999999999</v>
      </c>
      <c r="G608" s="481">
        <f t="shared" si="53"/>
        <v>0</v>
      </c>
      <c r="H608" s="179">
        <f t="shared" si="53"/>
        <v>0</v>
      </c>
      <c r="I608" s="179">
        <f t="shared" si="53"/>
        <v>0</v>
      </c>
      <c r="J608" s="179">
        <f t="shared" si="53"/>
        <v>0</v>
      </c>
      <c r="K608" s="179">
        <f t="shared" si="53"/>
        <v>0</v>
      </c>
      <c r="L608" s="179">
        <f t="shared" si="53"/>
        <v>0</v>
      </c>
      <c r="M608" s="179">
        <f t="shared" si="53"/>
        <v>0</v>
      </c>
      <c r="N608" s="179">
        <f t="shared" si="53"/>
        <v>0</v>
      </c>
      <c r="O608" s="179">
        <f t="shared" si="53"/>
        <v>0</v>
      </c>
      <c r="P608" s="179">
        <f t="shared" si="53"/>
        <v>0.14399999999999999</v>
      </c>
      <c r="Q608" s="371">
        <f t="shared" si="53"/>
        <v>0</v>
      </c>
      <c r="R608" s="179">
        <f t="shared" si="53"/>
        <v>1.48</v>
      </c>
    </row>
    <row r="609" spans="1:18" s="224" customFormat="1" ht="51.75" hidden="1" customHeight="1" thickBot="1">
      <c r="A609" s="859" t="s">
        <v>638</v>
      </c>
      <c r="B609" s="860"/>
      <c r="C609" s="860"/>
      <c r="D609" s="860"/>
      <c r="E609" s="862"/>
      <c r="F609" s="182">
        <f>SUM(F606:F607)</f>
        <v>0.58899999999999997</v>
      </c>
      <c r="G609" s="189">
        <f>SUM(G606:G607)</f>
        <v>0</v>
      </c>
      <c r="H609" s="182">
        <f>SUM(H606:H607)</f>
        <v>0</v>
      </c>
      <c r="I609" s="182">
        <f>SUM(I606:I607)</f>
        <v>0</v>
      </c>
      <c r="J609" s="182">
        <f>SUM(J606:J607)</f>
        <v>0</v>
      </c>
      <c r="K609" s="182">
        <f t="shared" ref="K609:Q609" si="54">SUM(K606:K607)</f>
        <v>0</v>
      </c>
      <c r="L609" s="182">
        <f t="shared" si="54"/>
        <v>0.58899999999999997</v>
      </c>
      <c r="M609" s="182">
        <f t="shared" si="54"/>
        <v>0</v>
      </c>
      <c r="N609" s="182">
        <f t="shared" si="54"/>
        <v>0</v>
      </c>
      <c r="O609" s="182">
        <f t="shared" si="54"/>
        <v>0</v>
      </c>
      <c r="P609" s="182">
        <f t="shared" si="54"/>
        <v>0</v>
      </c>
      <c r="Q609" s="183">
        <f t="shared" si="54"/>
        <v>0</v>
      </c>
      <c r="R609" s="182">
        <f>SUM(R606:R607)</f>
        <v>1.25</v>
      </c>
    </row>
    <row r="610" spans="1:18" s="224" customFormat="1" ht="51.75" hidden="1" customHeight="1" thickBot="1">
      <c r="A610" s="866" t="s">
        <v>639</v>
      </c>
      <c r="B610" s="867"/>
      <c r="C610" s="867"/>
      <c r="D610" s="867"/>
      <c r="E610" s="868"/>
      <c r="F610" s="184">
        <f>SUM(F606:F608)</f>
        <v>0.73299999999999998</v>
      </c>
      <c r="G610" s="184">
        <f t="shared" ref="G610:R610" si="55">SUM(G606:G608)</f>
        <v>0</v>
      </c>
      <c r="H610" s="184">
        <f t="shared" si="55"/>
        <v>0</v>
      </c>
      <c r="I610" s="184">
        <f t="shared" si="55"/>
        <v>0</v>
      </c>
      <c r="J610" s="184">
        <f t="shared" si="55"/>
        <v>0</v>
      </c>
      <c r="K610" s="184">
        <f t="shared" si="55"/>
        <v>0</v>
      </c>
      <c r="L610" s="184">
        <f t="shared" si="55"/>
        <v>0.58899999999999997</v>
      </c>
      <c r="M610" s="184">
        <f t="shared" si="55"/>
        <v>0</v>
      </c>
      <c r="N610" s="184">
        <f t="shared" si="55"/>
        <v>0</v>
      </c>
      <c r="O610" s="184">
        <f t="shared" si="55"/>
        <v>0</v>
      </c>
      <c r="P610" s="184">
        <f t="shared" si="55"/>
        <v>0.14399999999999999</v>
      </c>
      <c r="Q610" s="185">
        <f t="shared" si="55"/>
        <v>0</v>
      </c>
      <c r="R610" s="184">
        <f t="shared" si="55"/>
        <v>2.73</v>
      </c>
    </row>
    <row r="611" spans="1:18" s="164" customFormat="1" ht="35.1" hidden="1" customHeight="1" thickBot="1">
      <c r="A611" s="874"/>
      <c r="B611" s="875"/>
      <c r="C611" s="875"/>
      <c r="D611" s="875"/>
      <c r="E611" s="875"/>
      <c r="F611" s="875"/>
      <c r="G611" s="875"/>
      <c r="H611" s="875"/>
      <c r="I611" s="875"/>
      <c r="J611" s="875"/>
      <c r="K611" s="875"/>
      <c r="L611" s="875"/>
      <c r="M611" s="875"/>
      <c r="N611" s="875"/>
      <c r="O611" s="875"/>
      <c r="P611" s="875"/>
      <c r="Q611" s="875"/>
      <c r="R611" s="398"/>
    </row>
    <row r="612" spans="1:18" s="164" customFormat="1" ht="35.1" customHeight="1" thickBot="1">
      <c r="A612" s="847" t="s">
        <v>326</v>
      </c>
      <c r="B612" s="848"/>
      <c r="C612" s="848"/>
      <c r="D612" s="848"/>
      <c r="E612" s="848"/>
      <c r="F612" s="856"/>
      <c r="G612" s="482">
        <f t="shared" ref="G612:G614" si="56">G606</f>
        <v>0</v>
      </c>
      <c r="H612" s="181">
        <f>H606</f>
        <v>0</v>
      </c>
      <c r="I612" s="181">
        <f>I606+H612</f>
        <v>0</v>
      </c>
      <c r="J612" s="181">
        <f t="shared" ref="J612:Q614" si="57">J606+I612</f>
        <v>0</v>
      </c>
      <c r="K612" s="181">
        <f t="shared" si="57"/>
        <v>0</v>
      </c>
      <c r="L612" s="181">
        <f t="shared" si="57"/>
        <v>0</v>
      </c>
      <c r="M612" s="181">
        <f t="shared" si="57"/>
        <v>0</v>
      </c>
      <c r="N612" s="181">
        <f t="shared" si="57"/>
        <v>0</v>
      </c>
      <c r="O612" s="181">
        <f t="shared" si="57"/>
        <v>0</v>
      </c>
      <c r="P612" s="181">
        <f t="shared" si="57"/>
        <v>0</v>
      </c>
      <c r="Q612" s="181">
        <f t="shared" si="57"/>
        <v>0</v>
      </c>
      <c r="R612" s="181">
        <f>R606</f>
        <v>0</v>
      </c>
    </row>
    <row r="613" spans="1:18" s="164" customFormat="1" ht="35.1" customHeight="1" thickBot="1">
      <c r="A613" s="850" t="s">
        <v>327</v>
      </c>
      <c r="B613" s="851"/>
      <c r="C613" s="851"/>
      <c r="D613" s="851"/>
      <c r="E613" s="851"/>
      <c r="F613" s="857"/>
      <c r="G613" s="482">
        <f t="shared" si="56"/>
        <v>0</v>
      </c>
      <c r="H613" s="181">
        <f>H607</f>
        <v>0</v>
      </c>
      <c r="I613" s="181">
        <f>I607+H613</f>
        <v>0</v>
      </c>
      <c r="J613" s="181">
        <f t="shared" si="57"/>
        <v>0</v>
      </c>
      <c r="K613" s="181">
        <f t="shared" si="57"/>
        <v>0</v>
      </c>
      <c r="L613" s="181">
        <f t="shared" si="57"/>
        <v>0.58899999999999997</v>
      </c>
      <c r="M613" s="181">
        <f t="shared" si="57"/>
        <v>0.58899999999999997</v>
      </c>
      <c r="N613" s="181">
        <f t="shared" si="57"/>
        <v>0.58899999999999997</v>
      </c>
      <c r="O613" s="181">
        <f t="shared" si="57"/>
        <v>0.58899999999999997</v>
      </c>
      <c r="P613" s="181">
        <f t="shared" si="57"/>
        <v>0.58899999999999997</v>
      </c>
      <c r="Q613" s="181">
        <f t="shared" si="57"/>
        <v>0.58899999999999997</v>
      </c>
      <c r="R613" s="181">
        <f>R607</f>
        <v>1.25</v>
      </c>
    </row>
    <row r="614" spans="1:18" s="164" customFormat="1" ht="35.1" customHeight="1" thickBot="1">
      <c r="A614" s="853" t="s">
        <v>328</v>
      </c>
      <c r="B614" s="854"/>
      <c r="C614" s="854"/>
      <c r="D614" s="854"/>
      <c r="E614" s="854"/>
      <c r="F614" s="858"/>
      <c r="G614" s="482">
        <f t="shared" si="56"/>
        <v>0</v>
      </c>
      <c r="H614" s="181">
        <f>H608</f>
        <v>0</v>
      </c>
      <c r="I614" s="181">
        <f>I608+H614</f>
        <v>0</v>
      </c>
      <c r="J614" s="181">
        <f t="shared" si="57"/>
        <v>0</v>
      </c>
      <c r="K614" s="181">
        <f t="shared" si="57"/>
        <v>0</v>
      </c>
      <c r="L614" s="181">
        <f t="shared" si="57"/>
        <v>0</v>
      </c>
      <c r="M614" s="181">
        <f t="shared" si="57"/>
        <v>0</v>
      </c>
      <c r="N614" s="181">
        <f t="shared" si="57"/>
        <v>0</v>
      </c>
      <c r="O614" s="181">
        <f t="shared" si="57"/>
        <v>0</v>
      </c>
      <c r="P614" s="181">
        <f t="shared" si="57"/>
        <v>0.14399999999999999</v>
      </c>
      <c r="Q614" s="181">
        <f t="shared" si="57"/>
        <v>0.14399999999999999</v>
      </c>
      <c r="R614" s="181">
        <f>R608</f>
        <v>1.48</v>
      </c>
    </row>
    <row r="615" spans="1:18" s="224" customFormat="1" ht="67.5" customHeight="1" thickBot="1">
      <c r="A615" s="859" t="s">
        <v>640</v>
      </c>
      <c r="B615" s="860"/>
      <c r="C615" s="860"/>
      <c r="D615" s="860"/>
      <c r="E615" s="861"/>
      <c r="F615" s="862"/>
      <c r="G615" s="189">
        <f>SUM(G612:G613)</f>
        <v>0</v>
      </c>
      <c r="H615" s="182">
        <f>SUM(H612:H613)</f>
        <v>0</v>
      </c>
      <c r="I615" s="187">
        <f t="shared" ref="I615:Q616" si="58">SUM(I609,H615)</f>
        <v>0</v>
      </c>
      <c r="J615" s="187">
        <f t="shared" si="58"/>
        <v>0</v>
      </c>
      <c r="K615" s="187">
        <f t="shared" si="58"/>
        <v>0</v>
      </c>
      <c r="L615" s="187">
        <f t="shared" si="58"/>
        <v>0.58899999999999997</v>
      </c>
      <c r="M615" s="187">
        <f t="shared" si="58"/>
        <v>0.58899999999999997</v>
      </c>
      <c r="N615" s="187">
        <f t="shared" si="58"/>
        <v>0.58899999999999997</v>
      </c>
      <c r="O615" s="187">
        <f t="shared" si="58"/>
        <v>0.58899999999999997</v>
      </c>
      <c r="P615" s="187">
        <f t="shared" si="58"/>
        <v>0.58899999999999997</v>
      </c>
      <c r="Q615" s="188">
        <f t="shared" si="58"/>
        <v>0.58899999999999997</v>
      </c>
      <c r="R615" s="182">
        <f>SUM(R612:R613)</f>
        <v>1.25</v>
      </c>
    </row>
    <row r="616" spans="1:18" s="224" customFormat="1" ht="90" customHeight="1" thickBot="1">
      <c r="A616" s="871" t="s">
        <v>641</v>
      </c>
      <c r="B616" s="872"/>
      <c r="C616" s="872"/>
      <c r="D616" s="872"/>
      <c r="E616" s="872"/>
      <c r="F616" s="873"/>
      <c r="G616" s="189">
        <f>SUM(G612:G614)</f>
        <v>0</v>
      </c>
      <c r="H616" s="189">
        <f>SUM(H612:H614)</f>
        <v>0</v>
      </c>
      <c r="I616" s="184">
        <f t="shared" si="58"/>
        <v>0</v>
      </c>
      <c r="J616" s="184">
        <f t="shared" si="58"/>
        <v>0</v>
      </c>
      <c r="K616" s="184">
        <f t="shared" si="58"/>
        <v>0</v>
      </c>
      <c r="L616" s="184">
        <f t="shared" si="58"/>
        <v>0.58899999999999997</v>
      </c>
      <c r="M616" s="184">
        <f t="shared" si="58"/>
        <v>0.58899999999999997</v>
      </c>
      <c r="N616" s="184">
        <f t="shared" si="58"/>
        <v>0.58899999999999997</v>
      </c>
      <c r="O616" s="184">
        <f t="shared" si="58"/>
        <v>0.58899999999999997</v>
      </c>
      <c r="P616" s="184">
        <f t="shared" si="58"/>
        <v>0.73299999999999998</v>
      </c>
      <c r="Q616" s="185">
        <f t="shared" si="58"/>
        <v>0.73299999999999998</v>
      </c>
      <c r="R616" s="189">
        <f>SUM(R612:R614)</f>
        <v>2.73</v>
      </c>
    </row>
    <row r="617" spans="1:18" s="164" customFormat="1" hidden="1" thickBot="1">
      <c r="A617" s="874"/>
      <c r="B617" s="875"/>
      <c r="C617" s="875"/>
      <c r="D617" s="875"/>
      <c r="E617" s="875"/>
      <c r="F617" s="875"/>
      <c r="G617" s="875"/>
      <c r="H617" s="875"/>
      <c r="I617" s="875"/>
      <c r="J617" s="875"/>
      <c r="K617" s="875"/>
      <c r="L617" s="875"/>
      <c r="M617" s="875"/>
      <c r="N617" s="875"/>
      <c r="O617" s="875"/>
      <c r="P617" s="875"/>
      <c r="Q617" s="875"/>
      <c r="R617" s="398"/>
    </row>
    <row r="618" spans="1:18" s="164" customFormat="1" ht="40.5" hidden="1" customHeight="1" thickBot="1">
      <c r="A618" s="847" t="s">
        <v>329</v>
      </c>
      <c r="B618" s="848"/>
      <c r="C618" s="848"/>
      <c r="D618" s="848"/>
      <c r="E618" s="849"/>
      <c r="F618" s="179">
        <f>SUM(H618:Q618)</f>
        <v>2.0529999999999999</v>
      </c>
      <c r="G618" s="489">
        <f>SUM(G525,G542,G563,G580,G606)</f>
        <v>0</v>
      </c>
      <c r="H618" s="194">
        <f>SUM(H525,H542,H563,H580,H606)</f>
        <v>1.2970000000000002</v>
      </c>
      <c r="I618" s="194">
        <f t="shared" ref="I618:Q618" si="59">SUM(I525,I542,I563,I580,I606)</f>
        <v>0.60699999999999998</v>
      </c>
      <c r="J618" s="194">
        <f t="shared" si="59"/>
        <v>0.14899999999999999</v>
      </c>
      <c r="K618" s="194">
        <f t="shared" si="59"/>
        <v>0</v>
      </c>
      <c r="L618" s="194">
        <f t="shared" si="59"/>
        <v>0</v>
      </c>
      <c r="M618" s="194">
        <f t="shared" si="59"/>
        <v>0</v>
      </c>
      <c r="N618" s="194">
        <f t="shared" si="59"/>
        <v>0</v>
      </c>
      <c r="O618" s="194">
        <f t="shared" si="59"/>
        <v>0</v>
      </c>
      <c r="P618" s="194">
        <f t="shared" si="59"/>
        <v>0</v>
      </c>
      <c r="Q618" s="372">
        <f t="shared" si="59"/>
        <v>0</v>
      </c>
      <c r="R618" s="194">
        <f>SUM(R525,R542,R563,R580,R606)</f>
        <v>7.2799999999999994</v>
      </c>
    </row>
    <row r="619" spans="1:18" s="164" customFormat="1" ht="36.75" hidden="1" customHeight="1" thickBot="1">
      <c r="A619" s="850" t="s">
        <v>330</v>
      </c>
      <c r="B619" s="851"/>
      <c r="C619" s="851"/>
      <c r="D619" s="851"/>
      <c r="E619" s="852"/>
      <c r="F619" s="179">
        <f>SUM(H619:Q619)</f>
        <v>0.58899999999999997</v>
      </c>
      <c r="G619" s="489">
        <f t="shared" ref="G619:R620" si="60">SUM(G526,G543,G564,G581,G607)</f>
        <v>0</v>
      </c>
      <c r="H619" s="194">
        <f t="shared" si="60"/>
        <v>0</v>
      </c>
      <c r="I619" s="194">
        <f t="shared" si="60"/>
        <v>0</v>
      </c>
      <c r="J619" s="194">
        <f t="shared" si="60"/>
        <v>0</v>
      </c>
      <c r="K619" s="194">
        <f t="shared" si="60"/>
        <v>0</v>
      </c>
      <c r="L619" s="194">
        <f t="shared" si="60"/>
        <v>0.58899999999999997</v>
      </c>
      <c r="M619" s="194">
        <f t="shared" si="60"/>
        <v>0</v>
      </c>
      <c r="N619" s="194">
        <f t="shared" si="60"/>
        <v>0</v>
      </c>
      <c r="O619" s="194">
        <f t="shared" si="60"/>
        <v>0</v>
      </c>
      <c r="P619" s="194">
        <f t="shared" si="60"/>
        <v>0</v>
      </c>
      <c r="Q619" s="372">
        <f t="shared" si="60"/>
        <v>0</v>
      </c>
      <c r="R619" s="194">
        <f t="shared" si="60"/>
        <v>1.25</v>
      </c>
    </row>
    <row r="620" spans="1:18" s="164" customFormat="1" ht="40.5" hidden="1" customHeight="1" thickBot="1">
      <c r="A620" s="894" t="s">
        <v>331</v>
      </c>
      <c r="B620" s="895"/>
      <c r="C620" s="895"/>
      <c r="D620" s="895"/>
      <c r="E620" s="896"/>
      <c r="F620" s="180">
        <f>SUM(H620:Q620)</f>
        <v>1.5690000000000002</v>
      </c>
      <c r="G620" s="489">
        <f t="shared" si="60"/>
        <v>0</v>
      </c>
      <c r="H620" s="194">
        <f t="shared" si="60"/>
        <v>0</v>
      </c>
      <c r="I620" s="194">
        <f t="shared" si="60"/>
        <v>0</v>
      </c>
      <c r="J620" s="194">
        <f t="shared" si="60"/>
        <v>0</v>
      </c>
      <c r="K620" s="194">
        <f t="shared" si="60"/>
        <v>0</v>
      </c>
      <c r="L620" s="194">
        <f t="shared" si="60"/>
        <v>0</v>
      </c>
      <c r="M620" s="194">
        <f t="shared" si="60"/>
        <v>0</v>
      </c>
      <c r="N620" s="194">
        <f t="shared" si="60"/>
        <v>0</v>
      </c>
      <c r="O620" s="194">
        <f t="shared" si="60"/>
        <v>1.4250000000000003</v>
      </c>
      <c r="P620" s="194">
        <f t="shared" si="60"/>
        <v>0.14399999999999999</v>
      </c>
      <c r="Q620" s="372">
        <f t="shared" si="60"/>
        <v>0</v>
      </c>
      <c r="R620" s="194">
        <f t="shared" si="60"/>
        <v>5.1400000000000006</v>
      </c>
    </row>
    <row r="621" spans="1:18" s="224" customFormat="1" ht="55.5" hidden="1" customHeight="1" thickBot="1">
      <c r="A621" s="859" t="s">
        <v>642</v>
      </c>
      <c r="B621" s="860"/>
      <c r="C621" s="860"/>
      <c r="D621" s="860"/>
      <c r="E621" s="862"/>
      <c r="F621" s="182">
        <f>SUM(F618:F619)</f>
        <v>2.6419999999999999</v>
      </c>
      <c r="G621" s="197">
        <f>SUM(G618:G619)</f>
        <v>0</v>
      </c>
      <c r="H621" s="195">
        <f>SUM(H618:H619)</f>
        <v>1.2970000000000002</v>
      </c>
      <c r="I621" s="195">
        <f>SUM(I618:I619)</f>
        <v>0.60699999999999998</v>
      </c>
      <c r="J621" s="195">
        <f>SUM(J618:J619)</f>
        <v>0.14899999999999999</v>
      </c>
      <c r="K621" s="195">
        <f t="shared" ref="K621:Q621" si="61">SUM(K618:K619)</f>
        <v>0</v>
      </c>
      <c r="L621" s="195">
        <f t="shared" si="61"/>
        <v>0.58899999999999997</v>
      </c>
      <c r="M621" s="195">
        <f t="shared" si="61"/>
        <v>0</v>
      </c>
      <c r="N621" s="195">
        <f t="shared" si="61"/>
        <v>0</v>
      </c>
      <c r="O621" s="195">
        <f t="shared" si="61"/>
        <v>0</v>
      </c>
      <c r="P621" s="195">
        <f t="shared" si="61"/>
        <v>0</v>
      </c>
      <c r="Q621" s="196">
        <f t="shared" si="61"/>
        <v>0</v>
      </c>
      <c r="R621" s="195">
        <f>SUM(R618:R619)</f>
        <v>8.5299999999999994</v>
      </c>
    </row>
    <row r="622" spans="1:18" s="224" customFormat="1" ht="60.75" hidden="1" customHeight="1" thickBot="1">
      <c r="A622" s="866" t="s">
        <v>643</v>
      </c>
      <c r="B622" s="867"/>
      <c r="C622" s="867"/>
      <c r="D622" s="867"/>
      <c r="E622" s="868"/>
      <c r="F622" s="189">
        <f>SUM(F618:F620)</f>
        <v>4.2110000000000003</v>
      </c>
      <c r="G622" s="197">
        <f t="shared" ref="G622:R622" si="62">SUM(G618:G620)</f>
        <v>0</v>
      </c>
      <c r="H622" s="197">
        <f t="shared" si="62"/>
        <v>1.2970000000000002</v>
      </c>
      <c r="I622" s="197">
        <f t="shared" si="62"/>
        <v>0.60699999999999998</v>
      </c>
      <c r="J622" s="197">
        <f t="shared" si="62"/>
        <v>0.14899999999999999</v>
      </c>
      <c r="K622" s="197">
        <f t="shared" si="62"/>
        <v>0</v>
      </c>
      <c r="L622" s="197">
        <f t="shared" si="62"/>
        <v>0.58899999999999997</v>
      </c>
      <c r="M622" s="197">
        <f t="shared" si="62"/>
        <v>0</v>
      </c>
      <c r="N622" s="197">
        <f t="shared" si="62"/>
        <v>0</v>
      </c>
      <c r="O622" s="197">
        <f t="shared" si="62"/>
        <v>1.4250000000000003</v>
      </c>
      <c r="P622" s="197">
        <f t="shared" si="62"/>
        <v>0.14399999999999999</v>
      </c>
      <c r="Q622" s="198">
        <f t="shared" si="62"/>
        <v>0</v>
      </c>
      <c r="R622" s="455">
        <f t="shared" si="62"/>
        <v>13.67</v>
      </c>
    </row>
    <row r="623" spans="1:18" s="164" customFormat="1" ht="35.1" customHeight="1" thickBot="1">
      <c r="A623" s="874"/>
      <c r="B623" s="875"/>
      <c r="C623" s="875"/>
      <c r="D623" s="875"/>
      <c r="E623" s="875"/>
      <c r="F623" s="875"/>
      <c r="G623" s="875"/>
      <c r="H623" s="875"/>
      <c r="I623" s="875"/>
      <c r="J623" s="875"/>
      <c r="K623" s="875"/>
      <c r="L623" s="875"/>
      <c r="M623" s="875"/>
      <c r="N623" s="875"/>
      <c r="O623" s="875"/>
      <c r="P623" s="875"/>
      <c r="Q623" s="875"/>
      <c r="R623" s="454"/>
    </row>
    <row r="624" spans="1:18" s="164" customFormat="1" ht="42" customHeight="1" thickBot="1">
      <c r="A624" s="847" t="s">
        <v>332</v>
      </c>
      <c r="B624" s="848"/>
      <c r="C624" s="848"/>
      <c r="D624" s="848"/>
      <c r="E624" s="848"/>
      <c r="F624" s="856"/>
      <c r="G624" s="490">
        <f t="shared" ref="G624:G626" si="63">G618</f>
        <v>0</v>
      </c>
      <c r="H624" s="199">
        <f>H618</f>
        <v>1.2970000000000002</v>
      </c>
      <c r="I624" s="199">
        <f t="shared" ref="I624:Q628" si="64">SUM(I618,H624)</f>
        <v>1.9040000000000001</v>
      </c>
      <c r="J624" s="199">
        <f t="shared" si="64"/>
        <v>2.0529999999999999</v>
      </c>
      <c r="K624" s="199">
        <f t="shared" si="64"/>
        <v>2.0529999999999999</v>
      </c>
      <c r="L624" s="199">
        <f t="shared" si="64"/>
        <v>2.0529999999999999</v>
      </c>
      <c r="M624" s="199">
        <f t="shared" si="64"/>
        <v>2.0529999999999999</v>
      </c>
      <c r="N624" s="199">
        <f t="shared" si="64"/>
        <v>2.0529999999999999</v>
      </c>
      <c r="O624" s="199">
        <f t="shared" si="64"/>
        <v>2.0529999999999999</v>
      </c>
      <c r="P624" s="199">
        <f t="shared" si="64"/>
        <v>2.0529999999999999</v>
      </c>
      <c r="Q624" s="200">
        <f t="shared" si="64"/>
        <v>2.0529999999999999</v>
      </c>
      <c r="R624" s="199">
        <f>R618</f>
        <v>7.2799999999999994</v>
      </c>
    </row>
    <row r="625" spans="1:18" s="164" customFormat="1" ht="36.75" customHeight="1" thickBot="1">
      <c r="A625" s="850" t="s">
        <v>333</v>
      </c>
      <c r="B625" s="851"/>
      <c r="C625" s="851"/>
      <c r="D625" s="851"/>
      <c r="E625" s="851"/>
      <c r="F625" s="857"/>
      <c r="G625" s="490">
        <f t="shared" si="63"/>
        <v>0</v>
      </c>
      <c r="H625" s="199">
        <f>H619</f>
        <v>0</v>
      </c>
      <c r="I625" s="199">
        <f t="shared" si="64"/>
        <v>0</v>
      </c>
      <c r="J625" s="199">
        <f t="shared" si="64"/>
        <v>0</v>
      </c>
      <c r="K625" s="199">
        <f t="shared" si="64"/>
        <v>0</v>
      </c>
      <c r="L625" s="199">
        <f t="shared" si="64"/>
        <v>0.58899999999999997</v>
      </c>
      <c r="M625" s="199">
        <f t="shared" si="64"/>
        <v>0.58899999999999997</v>
      </c>
      <c r="N625" s="199">
        <f t="shared" si="64"/>
        <v>0.58899999999999997</v>
      </c>
      <c r="O625" s="199">
        <f t="shared" si="64"/>
        <v>0.58899999999999997</v>
      </c>
      <c r="P625" s="199">
        <f t="shared" si="64"/>
        <v>0.58899999999999997</v>
      </c>
      <c r="Q625" s="200">
        <f t="shared" si="64"/>
        <v>0.58899999999999997</v>
      </c>
      <c r="R625" s="199">
        <f>R619</f>
        <v>1.25</v>
      </c>
    </row>
    <row r="626" spans="1:18" s="164" customFormat="1" ht="42" customHeight="1" thickBot="1">
      <c r="A626" s="853" t="s">
        <v>334</v>
      </c>
      <c r="B626" s="854"/>
      <c r="C626" s="854"/>
      <c r="D626" s="854"/>
      <c r="E626" s="854"/>
      <c r="F626" s="858"/>
      <c r="G626" s="490">
        <f t="shared" si="63"/>
        <v>0</v>
      </c>
      <c r="H626" s="199">
        <f>H620</f>
        <v>0</v>
      </c>
      <c r="I626" s="199">
        <f t="shared" si="64"/>
        <v>0</v>
      </c>
      <c r="J626" s="199">
        <f t="shared" si="64"/>
        <v>0</v>
      </c>
      <c r="K626" s="199">
        <f t="shared" si="64"/>
        <v>0</v>
      </c>
      <c r="L626" s="199">
        <f t="shared" si="64"/>
        <v>0</v>
      </c>
      <c r="M626" s="199">
        <f t="shared" si="64"/>
        <v>0</v>
      </c>
      <c r="N626" s="199">
        <f t="shared" si="64"/>
        <v>0</v>
      </c>
      <c r="O626" s="199">
        <f t="shared" si="64"/>
        <v>1.4250000000000003</v>
      </c>
      <c r="P626" s="199">
        <f t="shared" si="64"/>
        <v>1.5690000000000002</v>
      </c>
      <c r="Q626" s="200">
        <f t="shared" si="64"/>
        <v>1.5690000000000002</v>
      </c>
      <c r="R626" s="199">
        <f>R620</f>
        <v>5.1400000000000006</v>
      </c>
    </row>
    <row r="627" spans="1:18" s="224" customFormat="1" ht="43.5" customHeight="1" thickBot="1">
      <c r="A627" s="859" t="s">
        <v>644</v>
      </c>
      <c r="B627" s="860"/>
      <c r="C627" s="860"/>
      <c r="D627" s="860"/>
      <c r="E627" s="861"/>
      <c r="F627" s="862"/>
      <c r="G627" s="197">
        <f>SUM(G624:G625)</f>
        <v>0</v>
      </c>
      <c r="H627" s="195">
        <f>SUM(H624:H625)</f>
        <v>1.2970000000000002</v>
      </c>
      <c r="I627" s="201">
        <f t="shared" si="64"/>
        <v>1.9040000000000001</v>
      </c>
      <c r="J627" s="201">
        <f t="shared" si="64"/>
        <v>2.0529999999999999</v>
      </c>
      <c r="K627" s="201">
        <f t="shared" si="64"/>
        <v>2.0529999999999999</v>
      </c>
      <c r="L627" s="201">
        <f t="shared" si="64"/>
        <v>2.6419999999999999</v>
      </c>
      <c r="M627" s="201">
        <f t="shared" si="64"/>
        <v>2.6419999999999999</v>
      </c>
      <c r="N627" s="201">
        <f t="shared" si="64"/>
        <v>2.6419999999999999</v>
      </c>
      <c r="O627" s="201">
        <f t="shared" si="64"/>
        <v>2.6419999999999999</v>
      </c>
      <c r="P627" s="201">
        <f t="shared" si="64"/>
        <v>2.6419999999999999</v>
      </c>
      <c r="Q627" s="202">
        <f t="shared" si="64"/>
        <v>2.6419999999999999</v>
      </c>
      <c r="R627" s="195">
        <f>SUM(R624:R625)</f>
        <v>8.5299999999999994</v>
      </c>
    </row>
    <row r="628" spans="1:18" s="224" customFormat="1" ht="54" customHeight="1" thickBot="1">
      <c r="A628" s="871" t="s">
        <v>645</v>
      </c>
      <c r="B628" s="872"/>
      <c r="C628" s="872"/>
      <c r="D628" s="872"/>
      <c r="E628" s="872"/>
      <c r="F628" s="873"/>
      <c r="G628" s="197">
        <f>SUM(G624:G626)</f>
        <v>0</v>
      </c>
      <c r="H628" s="197">
        <f>SUM(H624:H626)</f>
        <v>1.2970000000000002</v>
      </c>
      <c r="I628" s="197">
        <f t="shared" si="64"/>
        <v>1.9040000000000001</v>
      </c>
      <c r="J628" s="197">
        <f t="shared" si="64"/>
        <v>2.0529999999999999</v>
      </c>
      <c r="K628" s="197">
        <f t="shared" si="64"/>
        <v>2.0529999999999999</v>
      </c>
      <c r="L628" s="197">
        <f t="shared" si="64"/>
        <v>2.6419999999999999</v>
      </c>
      <c r="M628" s="197">
        <f t="shared" si="64"/>
        <v>2.6419999999999999</v>
      </c>
      <c r="N628" s="197">
        <f t="shared" si="64"/>
        <v>2.6419999999999999</v>
      </c>
      <c r="O628" s="197">
        <f t="shared" si="64"/>
        <v>4.0670000000000002</v>
      </c>
      <c r="P628" s="197">
        <f t="shared" si="64"/>
        <v>4.2110000000000003</v>
      </c>
      <c r="Q628" s="197">
        <f t="shared" si="64"/>
        <v>4.2110000000000003</v>
      </c>
      <c r="R628" s="197">
        <f>SUM(R624:R626)</f>
        <v>13.67</v>
      </c>
    </row>
    <row r="629" spans="1:18" ht="35.1" customHeight="1" thickBot="1">
      <c r="A629" s="897"/>
      <c r="B629" s="898"/>
      <c r="C629" s="898"/>
      <c r="D629" s="898"/>
      <c r="E629" s="898"/>
      <c r="F629" s="898"/>
      <c r="G629" s="898"/>
      <c r="H629" s="898"/>
      <c r="I629" s="898"/>
      <c r="J629" s="898"/>
      <c r="K629" s="898"/>
      <c r="L629" s="898"/>
      <c r="M629" s="898"/>
      <c r="N629" s="898"/>
      <c r="O629" s="898"/>
      <c r="P629" s="898"/>
      <c r="Q629" s="898"/>
      <c r="R629" s="389"/>
    </row>
    <row r="630" spans="1:18" ht="35.1" customHeight="1" thickBot="1">
      <c r="A630" s="722" t="s">
        <v>335</v>
      </c>
      <c r="B630" s="723"/>
      <c r="C630" s="723"/>
      <c r="D630" s="723"/>
      <c r="E630" s="723"/>
      <c r="F630" s="723"/>
      <c r="G630" s="723"/>
      <c r="H630" s="723"/>
      <c r="I630" s="723"/>
      <c r="J630" s="723"/>
      <c r="K630" s="723"/>
      <c r="L630" s="723"/>
      <c r="M630" s="723"/>
      <c r="N630" s="723"/>
      <c r="O630" s="723"/>
      <c r="P630" s="723"/>
      <c r="Q630" s="723"/>
      <c r="R630" s="389"/>
    </row>
    <row r="631" spans="1:18" ht="35.1" customHeight="1">
      <c r="A631" s="751">
        <v>97</v>
      </c>
      <c r="B631" s="523" t="s">
        <v>336</v>
      </c>
      <c r="C631" s="754" t="s">
        <v>337</v>
      </c>
      <c r="D631" s="212"/>
      <c r="E631" s="751" t="s">
        <v>451</v>
      </c>
      <c r="F631" s="46" t="s">
        <v>18</v>
      </c>
      <c r="G631" s="456"/>
      <c r="H631" s="39"/>
      <c r="I631" s="209"/>
      <c r="J631" s="209"/>
      <c r="K631" s="209"/>
      <c r="L631" s="209"/>
      <c r="M631" s="209"/>
      <c r="N631" s="209"/>
      <c r="O631" s="209"/>
      <c r="P631" s="209"/>
      <c r="Q631" s="362"/>
      <c r="R631" s="394"/>
    </row>
    <row r="632" spans="1:18" ht="44.25" customHeight="1">
      <c r="A632" s="752"/>
      <c r="B632" s="524" t="s">
        <v>338</v>
      </c>
      <c r="C632" s="761"/>
      <c r="D632" s="11"/>
      <c r="E632" s="752"/>
      <c r="F632" s="450" t="s">
        <v>19</v>
      </c>
      <c r="G632" s="468">
        <f>R632*J5</f>
        <v>0</v>
      </c>
      <c r="H632" s="13"/>
      <c r="I632" s="10"/>
      <c r="J632" s="10"/>
      <c r="K632" s="10"/>
      <c r="L632" s="301">
        <v>0</v>
      </c>
      <c r="M632" s="10"/>
      <c r="N632" s="10"/>
      <c r="O632" s="10"/>
      <c r="P632" s="10"/>
      <c r="Q632" s="17"/>
      <c r="R632" s="392">
        <v>6</v>
      </c>
    </row>
    <row r="633" spans="1:18" s="61" customFormat="1" ht="42" customHeight="1" thickBot="1">
      <c r="A633" s="752"/>
      <c r="B633" s="524" t="s">
        <v>339</v>
      </c>
      <c r="C633" s="761"/>
      <c r="D633" s="8"/>
      <c r="E633" s="752"/>
      <c r="F633" s="50" t="s">
        <v>20</v>
      </c>
      <c r="G633" s="497">
        <f>R633*J5</f>
        <v>0</v>
      </c>
      <c r="H633" s="44"/>
      <c r="I633" s="42"/>
      <c r="J633" s="42"/>
      <c r="K633" s="42"/>
      <c r="L633" s="42"/>
      <c r="M633" s="42"/>
      <c r="N633" s="42"/>
      <c r="O633" s="42"/>
      <c r="P633" s="42">
        <v>0</v>
      </c>
      <c r="Q633" s="361"/>
      <c r="R633" s="393">
        <v>8.5</v>
      </c>
    </row>
    <row r="634" spans="1:18" ht="35.1" customHeight="1">
      <c r="A634" s="752"/>
      <c r="B634" s="532" t="s">
        <v>340</v>
      </c>
      <c r="C634" s="761"/>
      <c r="D634" s="742" t="s">
        <v>653</v>
      </c>
      <c r="E634" s="752"/>
      <c r="F634" s="900"/>
      <c r="G634" s="442"/>
      <c r="H634" s="766"/>
      <c r="I634" s="766"/>
      <c r="J634" s="766"/>
      <c r="K634" s="766"/>
      <c r="L634" s="766"/>
      <c r="M634" s="766"/>
      <c r="N634" s="766"/>
      <c r="O634" s="766"/>
      <c r="P634" s="766"/>
      <c r="Q634" s="766"/>
      <c r="R634" s="547"/>
    </row>
    <row r="635" spans="1:18" ht="35.1" customHeight="1">
      <c r="A635" s="752"/>
      <c r="B635" s="524" t="s">
        <v>341</v>
      </c>
      <c r="C635" s="761"/>
      <c r="D635" s="899"/>
      <c r="E635" s="752"/>
      <c r="F635" s="900"/>
      <c r="G635" s="442"/>
      <c r="H635" s="766"/>
      <c r="I635" s="766"/>
      <c r="J635" s="766"/>
      <c r="K635" s="766"/>
      <c r="L635" s="766"/>
      <c r="M635" s="766"/>
      <c r="N635" s="766"/>
      <c r="O635" s="766"/>
      <c r="P635" s="766"/>
      <c r="Q635" s="766"/>
      <c r="R635" s="547"/>
    </row>
    <row r="636" spans="1:18" ht="35.1" customHeight="1">
      <c r="A636" s="752"/>
      <c r="B636" s="524" t="s">
        <v>342</v>
      </c>
      <c r="C636" s="761"/>
      <c r="D636" s="524"/>
      <c r="E636" s="752"/>
      <c r="F636" s="900"/>
      <c r="G636" s="442"/>
      <c r="H636" s="766"/>
      <c r="I636" s="766"/>
      <c r="J636" s="766"/>
      <c r="K636" s="766"/>
      <c r="L636" s="766"/>
      <c r="M636" s="766"/>
      <c r="N636" s="766"/>
      <c r="O636" s="766"/>
      <c r="P636" s="766"/>
      <c r="Q636" s="766"/>
      <c r="R636" s="547"/>
    </row>
    <row r="637" spans="1:18" ht="35.1" customHeight="1">
      <c r="A637" s="752"/>
      <c r="B637" s="524" t="s">
        <v>343</v>
      </c>
      <c r="C637" s="761"/>
      <c r="D637" s="762" t="s">
        <v>654</v>
      </c>
      <c r="E637" s="752"/>
      <c r="F637" s="900"/>
      <c r="G637" s="442"/>
      <c r="H637" s="766"/>
      <c r="I637" s="766"/>
      <c r="J637" s="766"/>
      <c r="K637" s="766"/>
      <c r="L637" s="766"/>
      <c r="M637" s="766"/>
      <c r="N637" s="766"/>
      <c r="O637" s="766"/>
      <c r="P637" s="766"/>
      <c r="Q637" s="766"/>
      <c r="R637" s="547"/>
    </row>
    <row r="638" spans="1:18" ht="35.1" customHeight="1">
      <c r="A638" s="752"/>
      <c r="B638" s="524" t="s">
        <v>344</v>
      </c>
      <c r="C638" s="761"/>
      <c r="D638" s="899"/>
      <c r="E638" s="752"/>
      <c r="F638" s="900"/>
      <c r="G638" s="442"/>
      <c r="H638" s="766"/>
      <c r="I638" s="766"/>
      <c r="J638" s="766"/>
      <c r="K638" s="766"/>
      <c r="L638" s="766"/>
      <c r="M638" s="766"/>
      <c r="N638" s="766"/>
      <c r="O638" s="766"/>
      <c r="P638" s="766"/>
      <c r="Q638" s="766"/>
      <c r="R638" s="547"/>
    </row>
    <row r="639" spans="1:18" ht="35.1" customHeight="1">
      <c r="A639" s="752"/>
      <c r="B639" s="524" t="s">
        <v>345</v>
      </c>
      <c r="C639" s="761"/>
      <c r="D639" s="524"/>
      <c r="E639" s="752"/>
      <c r="F639" s="900"/>
      <c r="G639" s="442"/>
      <c r="H639" s="766"/>
      <c r="I639" s="766"/>
      <c r="J639" s="766"/>
      <c r="K639" s="766"/>
      <c r="L639" s="766"/>
      <c r="M639" s="766"/>
      <c r="N639" s="766"/>
      <c r="O639" s="766"/>
      <c r="P639" s="766"/>
      <c r="Q639" s="766"/>
      <c r="R639" s="547"/>
    </row>
    <row r="640" spans="1:18" ht="35.1" customHeight="1" thickBot="1">
      <c r="A640" s="753"/>
      <c r="B640" s="545" t="s">
        <v>346</v>
      </c>
      <c r="C640" s="890"/>
      <c r="D640" s="66"/>
      <c r="E640" s="753"/>
      <c r="F640" s="901"/>
      <c r="G640" s="451"/>
      <c r="H640" s="767"/>
      <c r="I640" s="767"/>
      <c r="J640" s="767"/>
      <c r="K640" s="767"/>
      <c r="L640" s="767"/>
      <c r="M640" s="767"/>
      <c r="N640" s="767"/>
      <c r="O640" s="767"/>
      <c r="P640" s="767"/>
      <c r="Q640" s="767"/>
      <c r="R640" s="514"/>
    </row>
    <row r="641" spans="1:18" ht="35.1" customHeight="1">
      <c r="A641" s="751">
        <v>98</v>
      </c>
      <c r="B641" s="523" t="s">
        <v>336</v>
      </c>
      <c r="C641" s="754" t="s">
        <v>347</v>
      </c>
      <c r="D641" s="523"/>
      <c r="E641" s="751" t="s">
        <v>451</v>
      </c>
      <c r="F641" s="46" t="s">
        <v>18</v>
      </c>
      <c r="G641" s="456"/>
      <c r="H641" s="39"/>
      <c r="I641" s="209"/>
      <c r="J641" s="209"/>
      <c r="K641" s="209"/>
      <c r="L641" s="209"/>
      <c r="M641" s="209"/>
      <c r="N641" s="209"/>
      <c r="O641" s="209"/>
      <c r="P641" s="209"/>
      <c r="Q641" s="362"/>
      <c r="R641" s="394"/>
    </row>
    <row r="642" spans="1:18" ht="35.1" customHeight="1">
      <c r="A642" s="752"/>
      <c r="B642" s="524" t="s">
        <v>348</v>
      </c>
      <c r="C642" s="774"/>
      <c r="D642" s="213"/>
      <c r="E642" s="752"/>
      <c r="F642" s="450" t="s">
        <v>19</v>
      </c>
      <c r="G642" s="468">
        <f>R642*J5</f>
        <v>0</v>
      </c>
      <c r="H642" s="45"/>
      <c r="I642" s="210"/>
      <c r="J642" s="210"/>
      <c r="K642" s="210"/>
      <c r="L642" s="301">
        <v>0</v>
      </c>
      <c r="M642" s="210"/>
      <c r="N642" s="210"/>
      <c r="O642" s="210"/>
      <c r="P642" s="210"/>
      <c r="Q642" s="363"/>
      <c r="R642" s="395">
        <v>6</v>
      </c>
    </row>
    <row r="643" spans="1:18" ht="35.1" customHeight="1" thickBot="1">
      <c r="A643" s="752"/>
      <c r="B643" s="524" t="s">
        <v>349</v>
      </c>
      <c r="C643" s="774"/>
      <c r="D643" s="8"/>
      <c r="E643" s="752"/>
      <c r="F643" s="50" t="s">
        <v>20</v>
      </c>
      <c r="G643" s="497">
        <f>R643*J5</f>
        <v>0</v>
      </c>
      <c r="H643" s="44"/>
      <c r="I643" s="42"/>
      <c r="J643" s="42"/>
      <c r="K643" s="42"/>
      <c r="L643" s="42"/>
      <c r="M643" s="42"/>
      <c r="N643" s="42"/>
      <c r="O643" s="42"/>
      <c r="P643" s="42">
        <v>0</v>
      </c>
      <c r="Q643" s="361"/>
      <c r="R643" s="393">
        <v>9.1</v>
      </c>
    </row>
    <row r="644" spans="1:18" ht="35.1" customHeight="1">
      <c r="A644" s="752"/>
      <c r="B644" s="532" t="s">
        <v>350</v>
      </c>
      <c r="C644" s="774"/>
      <c r="D644" s="917" t="s">
        <v>470</v>
      </c>
      <c r="E644" s="752"/>
      <c r="F644" s="900"/>
      <c r="G644" s="442"/>
      <c r="H644" s="766"/>
      <c r="I644" s="766"/>
      <c r="J644" s="766"/>
      <c r="K644" s="766"/>
      <c r="L644" s="766"/>
      <c r="M644" s="766"/>
      <c r="N644" s="766"/>
      <c r="O644" s="766"/>
      <c r="P644" s="766"/>
      <c r="Q644" s="766"/>
      <c r="R644" s="547"/>
    </row>
    <row r="645" spans="1:18" ht="64.5" customHeight="1">
      <c r="A645" s="752"/>
      <c r="B645" s="524" t="s">
        <v>351</v>
      </c>
      <c r="C645" s="774"/>
      <c r="D645" s="918"/>
      <c r="E645" s="752"/>
      <c r="F645" s="900"/>
      <c r="G645" s="442"/>
      <c r="H645" s="766"/>
      <c r="I645" s="766"/>
      <c r="J645" s="766"/>
      <c r="K645" s="766"/>
      <c r="L645" s="766"/>
      <c r="M645" s="766"/>
      <c r="N645" s="766"/>
      <c r="O645" s="766"/>
      <c r="P645" s="766"/>
      <c r="Q645" s="766"/>
      <c r="R645" s="547"/>
    </row>
    <row r="646" spans="1:18" ht="35.1" customHeight="1">
      <c r="A646" s="752"/>
      <c r="B646" s="524" t="s">
        <v>343</v>
      </c>
      <c r="C646" s="774"/>
      <c r="D646" s="918"/>
      <c r="E646" s="752"/>
      <c r="F646" s="900"/>
      <c r="G646" s="442"/>
      <c r="H646" s="766"/>
      <c r="I646" s="766"/>
      <c r="J646" s="766"/>
      <c r="K646" s="766"/>
      <c r="L646" s="766"/>
      <c r="M646" s="766"/>
      <c r="N646" s="766"/>
      <c r="O646" s="766"/>
      <c r="P646" s="766"/>
      <c r="Q646" s="766"/>
      <c r="R646" s="547"/>
    </row>
    <row r="647" spans="1:18" ht="35.1" customHeight="1">
      <c r="A647" s="752"/>
      <c r="B647" s="524" t="s">
        <v>344</v>
      </c>
      <c r="C647" s="774"/>
      <c r="D647" s="918"/>
      <c r="E647" s="752"/>
      <c r="F647" s="900"/>
      <c r="G647" s="442"/>
      <c r="H647" s="766"/>
      <c r="I647" s="766"/>
      <c r="J647" s="766"/>
      <c r="K647" s="766"/>
      <c r="L647" s="766"/>
      <c r="M647" s="766"/>
      <c r="N647" s="766"/>
      <c r="O647" s="766"/>
      <c r="P647" s="766"/>
      <c r="Q647" s="766"/>
      <c r="R647" s="547"/>
    </row>
    <row r="648" spans="1:18" ht="35.1" customHeight="1">
      <c r="A648" s="752"/>
      <c r="B648" s="524" t="s">
        <v>345</v>
      </c>
      <c r="C648" s="774"/>
      <c r="D648" s="918"/>
      <c r="E648" s="752"/>
      <c r="F648" s="900"/>
      <c r="G648" s="442"/>
      <c r="H648" s="766"/>
      <c r="I648" s="766"/>
      <c r="J648" s="766"/>
      <c r="K648" s="766"/>
      <c r="L648" s="766"/>
      <c r="M648" s="766"/>
      <c r="N648" s="766"/>
      <c r="O648" s="766"/>
      <c r="P648" s="766"/>
      <c r="Q648" s="766"/>
      <c r="R648" s="547"/>
    </row>
    <row r="649" spans="1:18" ht="35.1" customHeight="1" thickBot="1">
      <c r="A649" s="753"/>
      <c r="B649" s="545" t="s">
        <v>352</v>
      </c>
      <c r="C649" s="775"/>
      <c r="D649" s="919"/>
      <c r="E649" s="753"/>
      <c r="F649" s="912"/>
      <c r="G649" s="451"/>
      <c r="H649" s="767"/>
      <c r="I649" s="767"/>
      <c r="J649" s="767"/>
      <c r="K649" s="767"/>
      <c r="L649" s="767"/>
      <c r="M649" s="767"/>
      <c r="N649" s="767"/>
      <c r="O649" s="767"/>
      <c r="P649" s="767"/>
      <c r="Q649" s="767"/>
      <c r="R649" s="525"/>
    </row>
    <row r="650" spans="1:18" ht="35.1" hidden="1" customHeight="1" thickBot="1">
      <c r="A650" s="716" t="s">
        <v>353</v>
      </c>
      <c r="B650" s="717"/>
      <c r="C650" s="717"/>
      <c r="D650" s="717"/>
      <c r="E650" s="843"/>
      <c r="F650" s="205">
        <f>SUM(H650:Q650)</f>
        <v>0</v>
      </c>
      <c r="G650" s="413">
        <f t="shared" ref="G650:Q652" si="65">G631+G641</f>
        <v>0</v>
      </c>
      <c r="H650" s="205">
        <f t="shared" si="65"/>
        <v>0</v>
      </c>
      <c r="I650" s="205">
        <f t="shared" si="65"/>
        <v>0</v>
      </c>
      <c r="J650" s="205">
        <f t="shared" si="65"/>
        <v>0</v>
      </c>
      <c r="K650" s="205">
        <f t="shared" si="65"/>
        <v>0</v>
      </c>
      <c r="L650" s="205">
        <f t="shared" si="65"/>
        <v>0</v>
      </c>
      <c r="M650" s="205">
        <f t="shared" si="65"/>
        <v>0</v>
      </c>
      <c r="N650" s="205">
        <f t="shared" si="65"/>
        <v>0</v>
      </c>
      <c r="O650" s="205">
        <f t="shared" si="65"/>
        <v>0</v>
      </c>
      <c r="P650" s="205">
        <f t="shared" si="65"/>
        <v>0</v>
      </c>
      <c r="Q650" s="46">
        <f t="shared" si="65"/>
        <v>0</v>
      </c>
      <c r="R650" s="205">
        <f>R631+R641</f>
        <v>0</v>
      </c>
    </row>
    <row r="651" spans="1:18" ht="35.1" hidden="1" customHeight="1" thickBot="1">
      <c r="A651" s="731" t="s">
        <v>354</v>
      </c>
      <c r="B651" s="732"/>
      <c r="C651" s="732"/>
      <c r="D651" s="732"/>
      <c r="E651" s="820"/>
      <c r="F651" s="205">
        <f>SUM(H651:Q651)</f>
        <v>0</v>
      </c>
      <c r="G651" s="413">
        <f t="shared" si="65"/>
        <v>0</v>
      </c>
      <c r="H651" s="205">
        <f t="shared" si="65"/>
        <v>0</v>
      </c>
      <c r="I651" s="205">
        <f t="shared" si="65"/>
        <v>0</v>
      </c>
      <c r="J651" s="205">
        <f t="shared" si="65"/>
        <v>0</v>
      </c>
      <c r="K651" s="205">
        <f t="shared" si="65"/>
        <v>0</v>
      </c>
      <c r="L651" s="205">
        <f t="shared" si="65"/>
        <v>0</v>
      </c>
      <c r="M651" s="205">
        <f t="shared" si="65"/>
        <v>0</v>
      </c>
      <c r="N651" s="205">
        <f t="shared" si="65"/>
        <v>0</v>
      </c>
      <c r="O651" s="205">
        <f t="shared" si="65"/>
        <v>0</v>
      </c>
      <c r="P651" s="205">
        <f t="shared" si="65"/>
        <v>0</v>
      </c>
      <c r="Q651" s="46">
        <f t="shared" si="65"/>
        <v>0</v>
      </c>
      <c r="R651" s="205">
        <f>R632+R642</f>
        <v>12</v>
      </c>
    </row>
    <row r="652" spans="1:18" ht="35.1" hidden="1" customHeight="1" thickBot="1">
      <c r="A652" s="728" t="s">
        <v>355</v>
      </c>
      <c r="B652" s="729"/>
      <c r="C652" s="729"/>
      <c r="D652" s="729"/>
      <c r="E652" s="821"/>
      <c r="F652" s="205">
        <f>SUM(H652:Q652)</f>
        <v>0</v>
      </c>
      <c r="G652" s="413">
        <f t="shared" si="65"/>
        <v>0</v>
      </c>
      <c r="H652" s="205">
        <f t="shared" si="65"/>
        <v>0</v>
      </c>
      <c r="I652" s="205">
        <f t="shared" si="65"/>
        <v>0</v>
      </c>
      <c r="J652" s="205">
        <f t="shared" si="65"/>
        <v>0</v>
      </c>
      <c r="K652" s="205">
        <f t="shared" si="65"/>
        <v>0</v>
      </c>
      <c r="L652" s="205">
        <f t="shared" si="65"/>
        <v>0</v>
      </c>
      <c r="M652" s="205">
        <f t="shared" si="65"/>
        <v>0</v>
      </c>
      <c r="N652" s="205">
        <f t="shared" si="65"/>
        <v>0</v>
      </c>
      <c r="O652" s="205">
        <f t="shared" si="65"/>
        <v>0</v>
      </c>
      <c r="P652" s="205">
        <f t="shared" si="65"/>
        <v>0</v>
      </c>
      <c r="Q652" s="46">
        <f t="shared" si="65"/>
        <v>0</v>
      </c>
      <c r="R652" s="205">
        <f>R633+R643</f>
        <v>17.600000000000001</v>
      </c>
    </row>
    <row r="653" spans="1:18" ht="35.1" hidden="1" customHeight="1" thickBot="1">
      <c r="A653" s="719" t="s">
        <v>498</v>
      </c>
      <c r="B653" s="720"/>
      <c r="C653" s="720"/>
      <c r="D653" s="720"/>
      <c r="E653" s="781"/>
      <c r="F653" s="15">
        <f>F650+F651</f>
        <v>0</v>
      </c>
      <c r="G653" s="29">
        <f>G650+G651</f>
        <v>0</v>
      </c>
      <c r="H653" s="15">
        <f>H650+H651</f>
        <v>0</v>
      </c>
      <c r="I653" s="15">
        <f t="shared" ref="I653:Q653" si="66">I650+I651</f>
        <v>0</v>
      </c>
      <c r="J653" s="15">
        <f t="shared" si="66"/>
        <v>0</v>
      </c>
      <c r="K653" s="15">
        <f t="shared" si="66"/>
        <v>0</v>
      </c>
      <c r="L653" s="15">
        <f t="shared" si="66"/>
        <v>0</v>
      </c>
      <c r="M653" s="15">
        <f t="shared" si="66"/>
        <v>0</v>
      </c>
      <c r="N653" s="15">
        <f t="shared" si="66"/>
        <v>0</v>
      </c>
      <c r="O653" s="15">
        <f t="shared" si="66"/>
        <v>0</v>
      </c>
      <c r="P653" s="15">
        <f t="shared" si="66"/>
        <v>0</v>
      </c>
      <c r="Q653" s="357">
        <f t="shared" si="66"/>
        <v>0</v>
      </c>
      <c r="R653" s="15">
        <f>R650+R651</f>
        <v>12</v>
      </c>
    </row>
    <row r="654" spans="1:18" ht="72" hidden="1" customHeight="1" thickBot="1">
      <c r="A654" s="920" t="s">
        <v>499</v>
      </c>
      <c r="B654" s="921"/>
      <c r="C654" s="921"/>
      <c r="D654" s="921"/>
      <c r="E654" s="922"/>
      <c r="F654" s="5">
        <f>F650+F651+F652</f>
        <v>0</v>
      </c>
      <c r="G654" s="423">
        <f>G650+G651+G652</f>
        <v>0</v>
      </c>
      <c r="H654" s="5">
        <f>H650+H651+H652</f>
        <v>0</v>
      </c>
      <c r="I654" s="5">
        <f t="shared" ref="I654:Q654" si="67">I650+I651+I652</f>
        <v>0</v>
      </c>
      <c r="J654" s="5">
        <f t="shared" si="67"/>
        <v>0</v>
      </c>
      <c r="K654" s="5">
        <f t="shared" si="67"/>
        <v>0</v>
      </c>
      <c r="L654" s="5">
        <f t="shared" si="67"/>
        <v>0</v>
      </c>
      <c r="M654" s="5">
        <f t="shared" si="67"/>
        <v>0</v>
      </c>
      <c r="N654" s="5">
        <f t="shared" si="67"/>
        <v>0</v>
      </c>
      <c r="O654" s="5">
        <f t="shared" si="67"/>
        <v>0</v>
      </c>
      <c r="P654" s="5">
        <f t="shared" si="67"/>
        <v>0</v>
      </c>
      <c r="Q654" s="359">
        <f t="shared" si="67"/>
        <v>0</v>
      </c>
      <c r="R654" s="5">
        <f>R650+R651+R652</f>
        <v>29.6</v>
      </c>
    </row>
    <row r="655" spans="1:18" ht="35.1" customHeight="1" thickBot="1">
      <c r="A655" s="714"/>
      <c r="B655" s="750"/>
      <c r="C655" s="750"/>
      <c r="D655" s="750"/>
      <c r="E655" s="750"/>
      <c r="F655" s="750"/>
      <c r="G655" s="750"/>
      <c r="H655" s="750"/>
      <c r="I655" s="750"/>
      <c r="J655" s="750"/>
      <c r="K655" s="750"/>
      <c r="L655" s="750"/>
      <c r="M655" s="750"/>
      <c r="N655" s="750"/>
      <c r="O655" s="750"/>
      <c r="P655" s="750"/>
      <c r="Q655" s="750"/>
      <c r="R655" s="389"/>
    </row>
    <row r="656" spans="1:18" ht="35.1" customHeight="1" thickBot="1">
      <c r="A656" s="640" t="s">
        <v>356</v>
      </c>
      <c r="B656" s="641"/>
      <c r="C656" s="641"/>
      <c r="D656" s="641"/>
      <c r="E656" s="641"/>
      <c r="F656" s="785"/>
      <c r="G656" s="414">
        <f t="shared" ref="G656:H660" si="68">G650</f>
        <v>0</v>
      </c>
      <c r="H656" s="49">
        <f t="shared" si="68"/>
        <v>0</v>
      </c>
      <c r="I656" s="49">
        <f>I650+H656</f>
        <v>0</v>
      </c>
      <c r="J656" s="49">
        <f t="shared" ref="J656:Q660" si="69">J650+I656</f>
        <v>0</v>
      </c>
      <c r="K656" s="49">
        <f t="shared" si="69"/>
        <v>0</v>
      </c>
      <c r="L656" s="49">
        <f t="shared" si="69"/>
        <v>0</v>
      </c>
      <c r="M656" s="226">
        <f t="shared" si="69"/>
        <v>0</v>
      </c>
      <c r="N656" s="49">
        <f t="shared" si="69"/>
        <v>0</v>
      </c>
      <c r="O656" s="37">
        <f t="shared" si="69"/>
        <v>0</v>
      </c>
      <c r="P656" s="49">
        <f t="shared" si="69"/>
        <v>0</v>
      </c>
      <c r="Q656" s="226">
        <f t="shared" si="69"/>
        <v>0</v>
      </c>
      <c r="R656" s="49">
        <f>R650</f>
        <v>0</v>
      </c>
    </row>
    <row r="657" spans="1:18" ht="35.1" customHeight="1" thickBot="1">
      <c r="A657" s="640" t="s">
        <v>357</v>
      </c>
      <c r="B657" s="641"/>
      <c r="C657" s="641"/>
      <c r="D657" s="641"/>
      <c r="E657" s="641"/>
      <c r="F657" s="916"/>
      <c r="G657" s="100">
        <f t="shared" si="68"/>
        <v>0</v>
      </c>
      <c r="H657" s="77">
        <f t="shared" si="68"/>
        <v>0</v>
      </c>
      <c r="I657" s="77">
        <f>I651+H657</f>
        <v>0</v>
      </c>
      <c r="J657" s="77">
        <f t="shared" si="69"/>
        <v>0</v>
      </c>
      <c r="K657" s="77">
        <f t="shared" si="69"/>
        <v>0</v>
      </c>
      <c r="L657" s="77">
        <f t="shared" si="69"/>
        <v>0</v>
      </c>
      <c r="M657" s="77">
        <f t="shared" si="69"/>
        <v>0</v>
      </c>
      <c r="N657" s="78">
        <f t="shared" si="69"/>
        <v>0</v>
      </c>
      <c r="O657" s="77">
        <f t="shared" si="69"/>
        <v>0</v>
      </c>
      <c r="P657" s="77">
        <f t="shared" si="69"/>
        <v>0</v>
      </c>
      <c r="Q657" s="373">
        <f t="shared" si="69"/>
        <v>0</v>
      </c>
      <c r="R657" s="77">
        <f>R651</f>
        <v>12</v>
      </c>
    </row>
    <row r="658" spans="1:18" ht="48.75" customHeight="1" thickBot="1">
      <c r="A658" s="640" t="s">
        <v>358</v>
      </c>
      <c r="B658" s="641"/>
      <c r="C658" s="641"/>
      <c r="D658" s="641"/>
      <c r="E658" s="641"/>
      <c r="F658" s="785"/>
      <c r="G658" s="414">
        <f t="shared" si="68"/>
        <v>0</v>
      </c>
      <c r="H658" s="49">
        <f t="shared" si="68"/>
        <v>0</v>
      </c>
      <c r="I658" s="49">
        <f>I652+H658</f>
        <v>0</v>
      </c>
      <c r="J658" s="49">
        <f t="shared" si="69"/>
        <v>0</v>
      </c>
      <c r="K658" s="49">
        <f t="shared" si="69"/>
        <v>0</v>
      </c>
      <c r="L658" s="49">
        <f t="shared" si="69"/>
        <v>0</v>
      </c>
      <c r="M658" s="49">
        <f t="shared" si="69"/>
        <v>0</v>
      </c>
      <c r="N658" s="49">
        <f t="shared" si="69"/>
        <v>0</v>
      </c>
      <c r="O658" s="49">
        <f t="shared" si="69"/>
        <v>0</v>
      </c>
      <c r="P658" s="49">
        <f t="shared" si="69"/>
        <v>0</v>
      </c>
      <c r="Q658" s="226">
        <f t="shared" si="69"/>
        <v>0</v>
      </c>
      <c r="R658" s="49">
        <f>R652</f>
        <v>17.600000000000001</v>
      </c>
    </row>
    <row r="659" spans="1:18" ht="73.5" customHeight="1" thickBot="1">
      <c r="A659" s="719" t="s">
        <v>487</v>
      </c>
      <c r="B659" s="720"/>
      <c r="C659" s="720"/>
      <c r="D659" s="720"/>
      <c r="E659" s="780"/>
      <c r="F659" s="781"/>
      <c r="G659" s="423">
        <f t="shared" si="68"/>
        <v>0</v>
      </c>
      <c r="H659" s="4">
        <f t="shared" si="68"/>
        <v>0</v>
      </c>
      <c r="I659" s="4">
        <f>I653+H659</f>
        <v>0</v>
      </c>
      <c r="J659" s="4">
        <f t="shared" si="69"/>
        <v>0</v>
      </c>
      <c r="K659" s="4">
        <f t="shared" si="69"/>
        <v>0</v>
      </c>
      <c r="L659" s="4">
        <f t="shared" si="69"/>
        <v>0</v>
      </c>
      <c r="M659" s="4">
        <f t="shared" si="69"/>
        <v>0</v>
      </c>
      <c r="N659" s="4">
        <f t="shared" si="69"/>
        <v>0</v>
      </c>
      <c r="O659" s="4">
        <f t="shared" si="69"/>
        <v>0</v>
      </c>
      <c r="P659" s="4">
        <f t="shared" si="69"/>
        <v>0</v>
      </c>
      <c r="Q659" s="358">
        <f t="shared" si="69"/>
        <v>0</v>
      </c>
      <c r="R659" s="4">
        <f>R653</f>
        <v>12</v>
      </c>
    </row>
    <row r="660" spans="1:18" ht="35.1" customHeight="1" thickBot="1">
      <c r="A660" s="923" t="s">
        <v>488</v>
      </c>
      <c r="B660" s="924"/>
      <c r="C660" s="924"/>
      <c r="D660" s="924"/>
      <c r="E660" s="924"/>
      <c r="F660" s="925"/>
      <c r="G660" s="63">
        <f t="shared" si="68"/>
        <v>0</v>
      </c>
      <c r="H660" s="63">
        <f t="shared" si="68"/>
        <v>0</v>
      </c>
      <c r="I660" s="100">
        <f>I654+H660</f>
        <v>0</v>
      </c>
      <c r="J660" s="100">
        <f t="shared" si="69"/>
        <v>0</v>
      </c>
      <c r="K660" s="100">
        <f t="shared" si="69"/>
        <v>0</v>
      </c>
      <c r="L660" s="100">
        <f t="shared" si="69"/>
        <v>0</v>
      </c>
      <c r="M660" s="100">
        <f t="shared" si="69"/>
        <v>0</v>
      </c>
      <c r="N660" s="100">
        <f t="shared" si="69"/>
        <v>0</v>
      </c>
      <c r="O660" s="100">
        <f t="shared" si="69"/>
        <v>0</v>
      </c>
      <c r="P660" s="100">
        <f t="shared" si="69"/>
        <v>0</v>
      </c>
      <c r="Q660" s="374">
        <f t="shared" si="69"/>
        <v>0</v>
      </c>
      <c r="R660" s="401">
        <f>R654</f>
        <v>29.6</v>
      </c>
    </row>
    <row r="661" spans="1:18" ht="35.1" customHeight="1" thickBot="1">
      <c r="A661" s="714"/>
      <c r="B661" s="750"/>
      <c r="C661" s="750"/>
      <c r="D661" s="750"/>
      <c r="E661" s="750"/>
      <c r="F661" s="750"/>
      <c r="G661" s="750"/>
      <c r="H661" s="750"/>
      <c r="I661" s="750"/>
      <c r="J661" s="750"/>
      <c r="K661" s="750"/>
      <c r="L661" s="750"/>
      <c r="M661" s="750"/>
      <c r="N661" s="750"/>
      <c r="O661" s="750"/>
      <c r="P661" s="750"/>
      <c r="Q661" s="750"/>
      <c r="R661" s="389"/>
    </row>
    <row r="662" spans="1:18" s="79" customFormat="1" ht="35.1" customHeight="1" thickBot="1">
      <c r="A662" s="722" t="s">
        <v>359</v>
      </c>
      <c r="B662" s="723"/>
      <c r="C662" s="784"/>
      <c r="D662" s="784"/>
      <c r="E662" s="723"/>
      <c r="F662" s="784"/>
      <c r="G662" s="784"/>
      <c r="H662" s="784"/>
      <c r="I662" s="784"/>
      <c r="J662" s="784"/>
      <c r="K662" s="784"/>
      <c r="L662" s="784"/>
      <c r="M662" s="784"/>
      <c r="N662" s="784"/>
      <c r="O662" s="784"/>
      <c r="P662" s="784"/>
      <c r="Q662" s="784"/>
      <c r="R662" s="402"/>
    </row>
    <row r="663" spans="1:18" ht="35.1" customHeight="1">
      <c r="A663" s="751">
        <v>99</v>
      </c>
      <c r="B663" s="523" t="s">
        <v>360</v>
      </c>
      <c r="C663" s="902" t="s">
        <v>61</v>
      </c>
      <c r="D663" s="67"/>
      <c r="E663" s="751" t="s">
        <v>451</v>
      </c>
      <c r="F663" s="205" t="s">
        <v>18</v>
      </c>
      <c r="G663" s="456"/>
      <c r="H663" s="39"/>
      <c r="I663" s="209"/>
      <c r="J663" s="209"/>
      <c r="K663" s="209"/>
      <c r="L663" s="209"/>
      <c r="M663" s="209"/>
      <c r="N663" s="209"/>
      <c r="O663" s="209"/>
      <c r="P663" s="209"/>
      <c r="Q663" s="362"/>
      <c r="R663" s="394"/>
    </row>
    <row r="664" spans="1:18">
      <c r="A664" s="752"/>
      <c r="B664" s="55" t="s">
        <v>361</v>
      </c>
      <c r="C664" s="903"/>
      <c r="D664" s="891" t="s">
        <v>362</v>
      </c>
      <c r="E664" s="752"/>
      <c r="F664" s="905" t="s">
        <v>19</v>
      </c>
      <c r="G664" s="968">
        <f>R664*J5</f>
        <v>0</v>
      </c>
      <c r="H664" s="906"/>
      <c r="I664" s="893"/>
      <c r="J664" s="893"/>
      <c r="K664" s="892">
        <v>0</v>
      </c>
      <c r="L664" s="893"/>
      <c r="M664" s="893"/>
      <c r="N664" s="893"/>
      <c r="O664" s="893"/>
      <c r="P664" s="893"/>
      <c r="Q664" s="915"/>
      <c r="R664" s="620">
        <v>1</v>
      </c>
    </row>
    <row r="665" spans="1:18" s="62" customFormat="1">
      <c r="A665" s="752"/>
      <c r="B665" s="55" t="s">
        <v>363</v>
      </c>
      <c r="C665" s="903"/>
      <c r="D665" s="891"/>
      <c r="E665" s="752"/>
      <c r="F665" s="905"/>
      <c r="G665" s="969"/>
      <c r="H665" s="906"/>
      <c r="I665" s="893"/>
      <c r="J665" s="893"/>
      <c r="K665" s="892"/>
      <c r="L665" s="893"/>
      <c r="M665" s="893"/>
      <c r="N665" s="893"/>
      <c r="O665" s="893"/>
      <c r="P665" s="893"/>
      <c r="Q665" s="915"/>
      <c r="R665" s="620"/>
    </row>
    <row r="666" spans="1:18" ht="34.5" customHeight="1" thickBot="1">
      <c r="A666" s="752"/>
      <c r="B666" s="6" t="s">
        <v>364</v>
      </c>
      <c r="C666" s="903"/>
      <c r="D666" s="68"/>
      <c r="E666" s="752"/>
      <c r="F666" s="35" t="s">
        <v>76</v>
      </c>
      <c r="G666" s="415"/>
      <c r="H666" s="44"/>
      <c r="I666" s="42"/>
      <c r="J666" s="42"/>
      <c r="K666" s="42"/>
      <c r="L666" s="42"/>
      <c r="M666" s="42"/>
      <c r="N666" s="42"/>
      <c r="O666" s="42"/>
      <c r="P666" s="42"/>
      <c r="Q666" s="361"/>
      <c r="R666" s="393"/>
    </row>
    <row r="667" spans="1:18" ht="35.1" customHeight="1">
      <c r="A667" s="752"/>
      <c r="B667" s="6" t="s">
        <v>365</v>
      </c>
      <c r="C667" s="903"/>
      <c r="D667" s="69" t="s">
        <v>649</v>
      </c>
      <c r="E667" s="752"/>
      <c r="F667" s="907"/>
      <c r="G667" s="424"/>
      <c r="H667" s="909"/>
      <c r="I667" s="910"/>
      <c r="J667" s="910"/>
      <c r="K667" s="910"/>
      <c r="L667" s="910"/>
      <c r="M667" s="910"/>
      <c r="N667" s="910"/>
      <c r="O667" s="910"/>
      <c r="P667" s="910"/>
      <c r="Q667" s="910"/>
      <c r="R667" s="513"/>
    </row>
    <row r="668" spans="1:18" ht="35.1" customHeight="1">
      <c r="A668" s="752"/>
      <c r="B668" s="6" t="s">
        <v>366</v>
      </c>
      <c r="C668" s="903"/>
      <c r="D668" s="55" t="s">
        <v>650</v>
      </c>
      <c r="E668" s="752"/>
      <c r="F668" s="908"/>
      <c r="G668" s="425"/>
      <c r="H668" s="911"/>
      <c r="I668" s="912"/>
      <c r="J668" s="912"/>
      <c r="K668" s="912"/>
      <c r="L668" s="912"/>
      <c r="M668" s="912"/>
      <c r="N668" s="912"/>
      <c r="O668" s="912"/>
      <c r="P668" s="912"/>
      <c r="Q668" s="912"/>
      <c r="R668" s="525"/>
    </row>
    <row r="669" spans="1:18" ht="35.1" customHeight="1" thickBot="1">
      <c r="A669" s="753"/>
      <c r="B669" s="545" t="s">
        <v>367</v>
      </c>
      <c r="C669" s="904"/>
      <c r="D669" s="70"/>
      <c r="E669" s="753"/>
      <c r="F669" s="908"/>
      <c r="G669" s="425"/>
      <c r="H669" s="913"/>
      <c r="I669" s="914"/>
      <c r="J669" s="914"/>
      <c r="K669" s="914"/>
      <c r="L669" s="914"/>
      <c r="M669" s="914"/>
      <c r="N669" s="914"/>
      <c r="O669" s="914"/>
      <c r="P669" s="914"/>
      <c r="Q669" s="914"/>
      <c r="R669" s="525"/>
    </row>
    <row r="670" spans="1:18" ht="35.1" customHeight="1">
      <c r="A670" s="751">
        <v>100</v>
      </c>
      <c r="B670" s="523" t="s">
        <v>368</v>
      </c>
      <c r="C670" s="902" t="s">
        <v>61</v>
      </c>
      <c r="D670" s="67"/>
      <c r="E670" s="751" t="s">
        <v>451</v>
      </c>
      <c r="F670" s="205" t="s">
        <v>18</v>
      </c>
      <c r="G670" s="456"/>
      <c r="H670" s="43"/>
      <c r="I670" s="209"/>
      <c r="J670" s="209"/>
      <c r="K670" s="209"/>
      <c r="L670" s="209"/>
      <c r="M670" s="209"/>
      <c r="N670" s="209"/>
      <c r="O670" s="209"/>
      <c r="P670" s="209"/>
      <c r="Q670" s="362"/>
      <c r="R670" s="394"/>
    </row>
    <row r="671" spans="1:18" ht="35.1" customHeight="1">
      <c r="A671" s="752"/>
      <c r="B671" s="55" t="s">
        <v>369</v>
      </c>
      <c r="C671" s="903"/>
      <c r="D671" s="891"/>
      <c r="E671" s="752"/>
      <c r="F671" s="927" t="s">
        <v>370</v>
      </c>
      <c r="G671" s="968">
        <f>R671*J5</f>
        <v>0</v>
      </c>
      <c r="H671" s="928"/>
      <c r="I671" s="893"/>
      <c r="J671" s="893"/>
      <c r="K671" s="892">
        <v>0</v>
      </c>
      <c r="L671" s="893"/>
      <c r="M671" s="893"/>
      <c r="N671" s="893"/>
      <c r="O671" s="893"/>
      <c r="P671" s="893"/>
      <c r="Q671" s="915"/>
      <c r="R671" s="620">
        <v>0.2</v>
      </c>
    </row>
    <row r="672" spans="1:18" ht="35.1" customHeight="1">
      <c r="A672" s="752"/>
      <c r="B672" s="55" t="s">
        <v>371</v>
      </c>
      <c r="C672" s="903"/>
      <c r="D672" s="891"/>
      <c r="E672" s="752"/>
      <c r="F672" s="927"/>
      <c r="G672" s="969"/>
      <c r="H672" s="928"/>
      <c r="I672" s="893"/>
      <c r="J672" s="893"/>
      <c r="K672" s="892"/>
      <c r="L672" s="893"/>
      <c r="M672" s="893"/>
      <c r="N672" s="893"/>
      <c r="O672" s="893"/>
      <c r="P672" s="893"/>
      <c r="Q672" s="915"/>
      <c r="R672" s="620"/>
    </row>
    <row r="673" spans="1:18" ht="35.1" customHeight="1">
      <c r="A673" s="752"/>
      <c r="B673" s="55" t="s">
        <v>372</v>
      </c>
      <c r="C673" s="903"/>
      <c r="D673" s="891"/>
      <c r="E673" s="752"/>
      <c r="F673" s="927" t="s">
        <v>76</v>
      </c>
      <c r="G673" s="625"/>
      <c r="H673" s="928"/>
      <c r="I673" s="893"/>
      <c r="J673" s="893"/>
      <c r="K673" s="893"/>
      <c r="L673" s="893"/>
      <c r="M673" s="893"/>
      <c r="N673" s="893"/>
      <c r="O673" s="893"/>
      <c r="P673" s="893"/>
      <c r="Q673" s="915"/>
      <c r="R673" s="620"/>
    </row>
    <row r="674" spans="1:18" ht="33.75" thickBot="1">
      <c r="A674" s="752"/>
      <c r="B674" s="55" t="s">
        <v>373</v>
      </c>
      <c r="C674" s="903"/>
      <c r="D674" s="935"/>
      <c r="E674" s="752"/>
      <c r="F674" s="929"/>
      <c r="G674" s="626"/>
      <c r="H674" s="930"/>
      <c r="I674" s="926"/>
      <c r="J674" s="926"/>
      <c r="K674" s="926"/>
      <c r="L674" s="926"/>
      <c r="M674" s="926"/>
      <c r="N674" s="926"/>
      <c r="O674" s="926"/>
      <c r="P674" s="926"/>
      <c r="Q674" s="942"/>
      <c r="R674" s="621"/>
    </row>
    <row r="675" spans="1:18" ht="35.1" customHeight="1">
      <c r="A675" s="752"/>
      <c r="B675" s="55" t="s">
        <v>374</v>
      </c>
      <c r="C675" s="903"/>
      <c r="D675" s="26" t="s">
        <v>375</v>
      </c>
      <c r="E675" s="752"/>
      <c r="F675" s="936"/>
      <c r="G675" s="426"/>
      <c r="H675" s="938"/>
      <c r="I675" s="637"/>
      <c r="J675" s="637"/>
      <c r="K675" s="637"/>
      <c r="L675" s="637"/>
      <c r="M675" s="637"/>
      <c r="N675" s="637"/>
      <c r="O675" s="637"/>
      <c r="P675" s="637"/>
      <c r="Q675" s="637"/>
      <c r="R675" s="520"/>
    </row>
    <row r="676" spans="1:18" ht="35.1" customHeight="1">
      <c r="A676" s="752"/>
      <c r="B676" s="55" t="s">
        <v>376</v>
      </c>
      <c r="C676" s="903"/>
      <c r="D676" s="55" t="s">
        <v>377</v>
      </c>
      <c r="E676" s="752"/>
      <c r="F676" s="937"/>
      <c r="G676" s="427"/>
      <c r="H676" s="939"/>
      <c r="I676" s="940"/>
      <c r="J676" s="940"/>
      <c r="K676" s="940"/>
      <c r="L676" s="940"/>
      <c r="M676" s="940"/>
      <c r="N676" s="940"/>
      <c r="O676" s="940"/>
      <c r="P676" s="940"/>
      <c r="Q676" s="940"/>
      <c r="R676" s="521"/>
    </row>
    <row r="677" spans="1:18" ht="35.1" customHeight="1" thickBot="1">
      <c r="A677" s="752"/>
      <c r="B677" s="70"/>
      <c r="C677" s="904"/>
      <c r="D677" s="55"/>
      <c r="E677" s="753"/>
      <c r="F677" s="745"/>
      <c r="G677" s="416"/>
      <c r="H677" s="941"/>
      <c r="I677" s="746"/>
      <c r="J677" s="746"/>
      <c r="K677" s="746"/>
      <c r="L677" s="746"/>
      <c r="M677" s="746"/>
      <c r="N677" s="746"/>
      <c r="O677" s="746"/>
      <c r="P677" s="746"/>
      <c r="Q677" s="746"/>
      <c r="R677" s="522"/>
    </row>
    <row r="678" spans="1:18" ht="35.1" customHeight="1">
      <c r="A678" s="751">
        <v>101</v>
      </c>
      <c r="B678" s="523" t="s">
        <v>378</v>
      </c>
      <c r="C678" s="902" t="s">
        <v>379</v>
      </c>
      <c r="D678" s="67"/>
      <c r="E678" s="751" t="s">
        <v>451</v>
      </c>
      <c r="F678" s="205" t="s">
        <v>18</v>
      </c>
      <c r="G678" s="424">
        <f>R678*J5</f>
        <v>0</v>
      </c>
      <c r="H678" s="221">
        <v>0</v>
      </c>
      <c r="I678" s="209"/>
      <c r="J678" s="209"/>
      <c r="K678" s="209"/>
      <c r="L678" s="209"/>
      <c r="M678" s="209"/>
      <c r="N678" s="209"/>
      <c r="O678" s="209"/>
      <c r="P678" s="209"/>
      <c r="Q678" s="362"/>
      <c r="R678" s="403">
        <v>6</v>
      </c>
    </row>
    <row r="679" spans="1:18" ht="35.1" customHeight="1">
      <c r="A679" s="752"/>
      <c r="B679" s="55" t="s">
        <v>380</v>
      </c>
      <c r="C679" s="903"/>
      <c r="D679" s="215"/>
      <c r="E679" s="752"/>
      <c r="F679" s="34" t="s">
        <v>19</v>
      </c>
      <c r="G679" s="418"/>
      <c r="H679" s="21"/>
      <c r="I679" s="45"/>
      <c r="J679" s="210"/>
      <c r="K679" s="210"/>
      <c r="L679" s="45"/>
      <c r="M679" s="210"/>
      <c r="N679" s="210"/>
      <c r="O679" s="45"/>
      <c r="P679" s="210"/>
      <c r="Q679" s="363"/>
      <c r="R679" s="395"/>
    </row>
    <row r="680" spans="1:18" ht="35.1" customHeight="1" thickBot="1">
      <c r="A680" s="752"/>
      <c r="B680" s="55" t="s">
        <v>381</v>
      </c>
      <c r="C680" s="903"/>
      <c r="D680" s="71"/>
      <c r="E680" s="752"/>
      <c r="F680" s="35" t="s">
        <v>20</v>
      </c>
      <c r="G680" s="417"/>
      <c r="H680" s="41"/>
      <c r="I680" s="42"/>
      <c r="J680" s="42"/>
      <c r="K680" s="42"/>
      <c r="L680" s="42"/>
      <c r="M680" s="42"/>
      <c r="N680" s="42"/>
      <c r="O680" s="42"/>
      <c r="P680" s="42"/>
      <c r="Q680" s="361"/>
      <c r="R680" s="393"/>
    </row>
    <row r="681" spans="1:18" ht="35.1" customHeight="1">
      <c r="A681" s="752"/>
      <c r="B681" s="524" t="s">
        <v>382</v>
      </c>
      <c r="C681" s="903"/>
      <c r="D681" s="542" t="s">
        <v>383</v>
      </c>
      <c r="E681" s="752"/>
      <c r="F681" s="931"/>
      <c r="G681" s="428"/>
      <c r="H681" s="909"/>
      <c r="I681" s="910"/>
      <c r="J681" s="910"/>
      <c r="K681" s="910"/>
      <c r="L681" s="910"/>
      <c r="M681" s="910"/>
      <c r="N681" s="910"/>
      <c r="O681" s="910"/>
      <c r="P681" s="910"/>
      <c r="Q681" s="910"/>
      <c r="R681" s="516"/>
    </row>
    <row r="682" spans="1:18" ht="35.1" customHeight="1">
      <c r="A682" s="752"/>
      <c r="B682" s="524" t="s">
        <v>384</v>
      </c>
      <c r="C682" s="903"/>
      <c r="D682" s="542" t="s">
        <v>385</v>
      </c>
      <c r="E682" s="752"/>
      <c r="F682" s="931"/>
      <c r="G682" s="428"/>
      <c r="H682" s="911"/>
      <c r="I682" s="912"/>
      <c r="J682" s="912"/>
      <c r="K682" s="912"/>
      <c r="L682" s="912"/>
      <c r="M682" s="912"/>
      <c r="N682" s="912"/>
      <c r="O682" s="912"/>
      <c r="P682" s="912"/>
      <c r="Q682" s="912"/>
      <c r="R682" s="516"/>
    </row>
    <row r="683" spans="1:18" ht="35.1" customHeight="1">
      <c r="A683" s="752"/>
      <c r="B683" s="524"/>
      <c r="C683" s="903"/>
      <c r="D683" s="542" t="s">
        <v>383</v>
      </c>
      <c r="E683" s="752"/>
      <c r="F683" s="931"/>
      <c r="G683" s="428"/>
      <c r="H683" s="911"/>
      <c r="I683" s="912"/>
      <c r="J683" s="912"/>
      <c r="K683" s="912"/>
      <c r="L683" s="912"/>
      <c r="M683" s="912"/>
      <c r="N683" s="912"/>
      <c r="O683" s="912"/>
      <c r="P683" s="912"/>
      <c r="Q683" s="912"/>
      <c r="R683" s="516"/>
    </row>
    <row r="684" spans="1:18" ht="35.1" customHeight="1" thickBot="1">
      <c r="A684" s="753"/>
      <c r="B684" s="545"/>
      <c r="C684" s="904"/>
      <c r="D684" s="203" t="s">
        <v>386</v>
      </c>
      <c r="E684" s="753"/>
      <c r="F684" s="932"/>
      <c r="G684" s="429"/>
      <c r="H684" s="933"/>
      <c r="I684" s="934"/>
      <c r="J684" s="934"/>
      <c r="K684" s="934"/>
      <c r="L684" s="934"/>
      <c r="M684" s="934"/>
      <c r="N684" s="934"/>
      <c r="O684" s="934"/>
      <c r="P684" s="934"/>
      <c r="Q684" s="934"/>
      <c r="R684" s="517"/>
    </row>
    <row r="685" spans="1:18" ht="35.1" customHeight="1">
      <c r="A685" s="751">
        <v>102</v>
      </c>
      <c r="B685" s="523" t="s">
        <v>387</v>
      </c>
      <c r="C685" s="902" t="s">
        <v>61</v>
      </c>
      <c r="D685" s="541"/>
      <c r="E685" s="751" t="s">
        <v>451</v>
      </c>
      <c r="F685" s="46" t="s">
        <v>18</v>
      </c>
      <c r="G685" s="456"/>
      <c r="H685" s="43"/>
      <c r="I685" s="209"/>
      <c r="J685" s="209"/>
      <c r="K685" s="209"/>
      <c r="L685" s="209"/>
      <c r="M685" s="209"/>
      <c r="N685" s="209"/>
      <c r="O685" s="209"/>
      <c r="P685" s="209"/>
      <c r="Q685" s="362"/>
      <c r="R685" s="394"/>
    </row>
    <row r="686" spans="1:18" ht="35.1" customHeight="1">
      <c r="A686" s="948"/>
      <c r="B686" s="524" t="s">
        <v>388</v>
      </c>
      <c r="C686" s="950"/>
      <c r="D686" s="891"/>
      <c r="E686" s="752"/>
      <c r="F686" s="946" t="s">
        <v>19</v>
      </c>
      <c r="G686" s="968">
        <f>R686*J5</f>
        <v>0</v>
      </c>
      <c r="H686" s="928"/>
      <c r="I686" s="893"/>
      <c r="J686" s="893"/>
      <c r="K686" s="892">
        <v>0</v>
      </c>
      <c r="L686" s="893"/>
      <c r="M686" s="893"/>
      <c r="N686" s="893"/>
      <c r="O686" s="893"/>
      <c r="P686" s="893"/>
      <c r="Q686" s="915"/>
      <c r="R686" s="620">
        <v>0.2</v>
      </c>
    </row>
    <row r="687" spans="1:18" ht="35.1" customHeight="1">
      <c r="A687" s="948"/>
      <c r="B687" s="524" t="s">
        <v>389</v>
      </c>
      <c r="C687" s="950"/>
      <c r="D687" s="891"/>
      <c r="E687" s="752"/>
      <c r="F687" s="947"/>
      <c r="G687" s="969"/>
      <c r="H687" s="928"/>
      <c r="I687" s="893"/>
      <c r="J687" s="893"/>
      <c r="K687" s="892"/>
      <c r="L687" s="893"/>
      <c r="M687" s="893"/>
      <c r="N687" s="893"/>
      <c r="O687" s="893"/>
      <c r="P687" s="893"/>
      <c r="Q687" s="915"/>
      <c r="R687" s="620"/>
    </row>
    <row r="688" spans="1:18" ht="35.1" customHeight="1" thickBot="1">
      <c r="A688" s="948"/>
      <c r="B688" s="524" t="s">
        <v>390</v>
      </c>
      <c r="C688" s="950"/>
      <c r="D688" s="68"/>
      <c r="E688" s="752"/>
      <c r="F688" s="50" t="s">
        <v>76</v>
      </c>
      <c r="G688" s="417"/>
      <c r="H688" s="41"/>
      <c r="I688" s="42"/>
      <c r="J688" s="42"/>
      <c r="K688" s="42"/>
      <c r="L688" s="42"/>
      <c r="M688" s="42"/>
      <c r="N688" s="42"/>
      <c r="O688" s="42"/>
      <c r="P688" s="42"/>
      <c r="Q688" s="361"/>
      <c r="R688" s="393"/>
    </row>
    <row r="689" spans="1:18" ht="35.1" customHeight="1">
      <c r="A689" s="948"/>
      <c r="B689" s="524" t="s">
        <v>391</v>
      </c>
      <c r="C689" s="950"/>
      <c r="D689" s="69" t="s">
        <v>651</v>
      </c>
      <c r="E689" s="752"/>
      <c r="F689" s="907"/>
      <c r="G689" s="424"/>
      <c r="H689" s="909"/>
      <c r="I689" s="910"/>
      <c r="J689" s="910"/>
      <c r="K689" s="910"/>
      <c r="L689" s="910"/>
      <c r="M689" s="910"/>
      <c r="N689" s="910"/>
      <c r="O689" s="910"/>
      <c r="P689" s="910"/>
      <c r="Q689" s="910"/>
      <c r="R689" s="513"/>
    </row>
    <row r="690" spans="1:18" ht="35.1" customHeight="1" thickBot="1">
      <c r="A690" s="949"/>
      <c r="B690" s="545" t="s">
        <v>392</v>
      </c>
      <c r="C690" s="951"/>
      <c r="D690" s="203" t="s">
        <v>652</v>
      </c>
      <c r="E690" s="753"/>
      <c r="F690" s="944"/>
      <c r="G690" s="430"/>
      <c r="H690" s="945"/>
      <c r="I690" s="901"/>
      <c r="J690" s="901"/>
      <c r="K690" s="901"/>
      <c r="L690" s="901"/>
      <c r="M690" s="901"/>
      <c r="N690" s="901"/>
      <c r="O690" s="901"/>
      <c r="P690" s="901"/>
      <c r="Q690" s="901"/>
      <c r="R690" s="514"/>
    </row>
    <row r="691" spans="1:18" ht="35.1" hidden="1" customHeight="1" thickBot="1">
      <c r="A691" s="716" t="s">
        <v>393</v>
      </c>
      <c r="B691" s="717"/>
      <c r="C691" s="717"/>
      <c r="D691" s="717"/>
      <c r="E691" s="843"/>
      <c r="F691" s="205">
        <f>SUM(H691:Q691)</f>
        <v>0</v>
      </c>
      <c r="G691" s="413">
        <f>G663+G670+G678+G685</f>
        <v>0</v>
      </c>
      <c r="H691" s="205">
        <f>H663+H670+H678+H685</f>
        <v>0</v>
      </c>
      <c r="I691" s="205">
        <f t="shared" ref="I691:Q692" si="70">I663+I670+I678+I685</f>
        <v>0</v>
      </c>
      <c r="J691" s="205">
        <f t="shared" si="70"/>
        <v>0</v>
      </c>
      <c r="K691" s="205">
        <f t="shared" si="70"/>
        <v>0</v>
      </c>
      <c r="L691" s="205">
        <f t="shared" si="70"/>
        <v>0</v>
      </c>
      <c r="M691" s="205">
        <f t="shared" si="70"/>
        <v>0</v>
      </c>
      <c r="N691" s="205">
        <f t="shared" si="70"/>
        <v>0</v>
      </c>
      <c r="O691" s="205">
        <f t="shared" si="70"/>
        <v>0</v>
      </c>
      <c r="P691" s="205">
        <f t="shared" si="70"/>
        <v>0</v>
      </c>
      <c r="Q691" s="46">
        <f t="shared" si="70"/>
        <v>0</v>
      </c>
      <c r="R691" s="205">
        <f>R663+R670+R678+R685</f>
        <v>6</v>
      </c>
    </row>
    <row r="692" spans="1:18" ht="35.1" hidden="1" customHeight="1" thickBot="1">
      <c r="A692" s="731" t="s">
        <v>394</v>
      </c>
      <c r="B692" s="732"/>
      <c r="C692" s="732"/>
      <c r="D692" s="732"/>
      <c r="E692" s="820"/>
      <c r="F692" s="205">
        <f>SUM(H692:Q692)</f>
        <v>0</v>
      </c>
      <c r="G692" s="413">
        <f>G664+G671+G679+G686</f>
        <v>0</v>
      </c>
      <c r="H692" s="205">
        <f>H664+H671+H679+H686</f>
        <v>0</v>
      </c>
      <c r="I692" s="205">
        <f t="shared" si="70"/>
        <v>0</v>
      </c>
      <c r="J692" s="205">
        <f t="shared" si="70"/>
        <v>0</v>
      </c>
      <c r="K692" s="205">
        <f t="shared" si="70"/>
        <v>0</v>
      </c>
      <c r="L692" s="205">
        <f t="shared" si="70"/>
        <v>0</v>
      </c>
      <c r="M692" s="205">
        <f t="shared" si="70"/>
        <v>0</v>
      </c>
      <c r="N692" s="205">
        <f t="shared" si="70"/>
        <v>0</v>
      </c>
      <c r="O692" s="205">
        <f t="shared" si="70"/>
        <v>0</v>
      </c>
      <c r="P692" s="205">
        <f t="shared" si="70"/>
        <v>0</v>
      </c>
      <c r="Q692" s="46">
        <f t="shared" si="70"/>
        <v>0</v>
      </c>
      <c r="R692" s="205">
        <f>R664+R671+R679+R686</f>
        <v>1.4</v>
      </c>
    </row>
    <row r="693" spans="1:18" ht="35.1" hidden="1" customHeight="1" thickBot="1">
      <c r="A693" s="728" t="s">
        <v>395</v>
      </c>
      <c r="B693" s="729"/>
      <c r="C693" s="729"/>
      <c r="D693" s="729"/>
      <c r="E693" s="821"/>
      <c r="F693" s="205">
        <f>SUM(H693:Q693)</f>
        <v>0</v>
      </c>
      <c r="G693" s="414">
        <f>G666+G673+G680+G688</f>
        <v>0</v>
      </c>
      <c r="H693" s="49">
        <f>H666+H673+H680+H688</f>
        <v>0</v>
      </c>
      <c r="I693" s="49">
        <f t="shared" ref="I693:Q693" si="71">I666+I673+I680+I688</f>
        <v>0</v>
      </c>
      <c r="J693" s="49">
        <f t="shared" si="71"/>
        <v>0</v>
      </c>
      <c r="K693" s="49">
        <f t="shared" si="71"/>
        <v>0</v>
      </c>
      <c r="L693" s="49">
        <f t="shared" si="71"/>
        <v>0</v>
      </c>
      <c r="M693" s="49">
        <f t="shared" si="71"/>
        <v>0</v>
      </c>
      <c r="N693" s="49">
        <f t="shared" si="71"/>
        <v>0</v>
      </c>
      <c r="O693" s="49">
        <f t="shared" si="71"/>
        <v>0</v>
      </c>
      <c r="P693" s="49">
        <f t="shared" si="71"/>
        <v>0</v>
      </c>
      <c r="Q693" s="226">
        <f t="shared" si="71"/>
        <v>0</v>
      </c>
      <c r="R693" s="49">
        <f>R666+R673+R680+R688</f>
        <v>0</v>
      </c>
    </row>
    <row r="694" spans="1:18" ht="35.1" hidden="1" customHeight="1" thickBot="1">
      <c r="A694" s="719" t="s">
        <v>489</v>
      </c>
      <c r="B694" s="720"/>
      <c r="C694" s="720"/>
      <c r="D694" s="720"/>
      <c r="E694" s="781"/>
      <c r="F694" s="15">
        <f>F691+F692</f>
        <v>0</v>
      </c>
      <c r="G694" s="29">
        <f>G691+G692</f>
        <v>0</v>
      </c>
      <c r="H694" s="15">
        <f>H691+H692</f>
        <v>0</v>
      </c>
      <c r="I694" s="15">
        <f t="shared" ref="I694:Q694" si="72">I691+I692</f>
        <v>0</v>
      </c>
      <c r="J694" s="15">
        <f t="shared" si="72"/>
        <v>0</v>
      </c>
      <c r="K694" s="15">
        <f t="shared" si="72"/>
        <v>0</v>
      </c>
      <c r="L694" s="15">
        <f t="shared" si="72"/>
        <v>0</v>
      </c>
      <c r="M694" s="15">
        <f t="shared" si="72"/>
        <v>0</v>
      </c>
      <c r="N694" s="15">
        <f t="shared" si="72"/>
        <v>0</v>
      </c>
      <c r="O694" s="15">
        <f t="shared" si="72"/>
        <v>0</v>
      </c>
      <c r="P694" s="15">
        <f t="shared" si="72"/>
        <v>0</v>
      </c>
      <c r="Q694" s="357">
        <f t="shared" si="72"/>
        <v>0</v>
      </c>
      <c r="R694" s="15">
        <f>R691+R692</f>
        <v>7.4</v>
      </c>
    </row>
    <row r="695" spans="1:18" ht="49.5" hidden="1" customHeight="1" thickBot="1">
      <c r="A695" s="920" t="s">
        <v>490</v>
      </c>
      <c r="B695" s="921"/>
      <c r="C695" s="921"/>
      <c r="D695" s="921"/>
      <c r="E695" s="922"/>
      <c r="F695" s="5">
        <f>F691+F692+F693</f>
        <v>0</v>
      </c>
      <c r="G695" s="423">
        <f>G691+G692+G693</f>
        <v>0</v>
      </c>
      <c r="H695" s="5">
        <f>H691+H692+H693</f>
        <v>0</v>
      </c>
      <c r="I695" s="5">
        <f t="shared" ref="I695:Q695" si="73">I691+I692+I693</f>
        <v>0</v>
      </c>
      <c r="J695" s="5">
        <f t="shared" si="73"/>
        <v>0</v>
      </c>
      <c r="K695" s="5">
        <f t="shared" si="73"/>
        <v>0</v>
      </c>
      <c r="L695" s="5">
        <f t="shared" si="73"/>
        <v>0</v>
      </c>
      <c r="M695" s="5">
        <f t="shared" si="73"/>
        <v>0</v>
      </c>
      <c r="N695" s="5">
        <f t="shared" si="73"/>
        <v>0</v>
      </c>
      <c r="O695" s="5">
        <f t="shared" si="73"/>
        <v>0</v>
      </c>
      <c r="P695" s="5">
        <f t="shared" si="73"/>
        <v>0</v>
      </c>
      <c r="Q695" s="359">
        <f t="shared" si="73"/>
        <v>0</v>
      </c>
      <c r="R695" s="5">
        <f>R691+R692+R693</f>
        <v>7.4</v>
      </c>
    </row>
    <row r="696" spans="1:18" ht="35.1" customHeight="1" thickBot="1">
      <c r="A696" s="943"/>
      <c r="B696" s="750"/>
      <c r="C696" s="750"/>
      <c r="D696" s="750"/>
      <c r="E696" s="750"/>
      <c r="F696" s="750"/>
      <c r="G696" s="750"/>
      <c r="H696" s="750"/>
      <c r="I696" s="750"/>
      <c r="J696" s="750"/>
      <c r="K696" s="750"/>
      <c r="L696" s="750"/>
      <c r="M696" s="750"/>
      <c r="N696" s="750"/>
      <c r="O696" s="750"/>
      <c r="P696" s="750"/>
      <c r="Q696" s="750"/>
      <c r="R696" s="389"/>
    </row>
    <row r="697" spans="1:18" ht="35.1" customHeight="1" thickBot="1">
      <c r="A697" s="640" t="s">
        <v>396</v>
      </c>
      <c r="B697" s="641"/>
      <c r="C697" s="641"/>
      <c r="D697" s="641"/>
      <c r="E697" s="641"/>
      <c r="F697" s="785"/>
      <c r="G697" s="414">
        <f t="shared" ref="G697:H701" si="74">G691</f>
        <v>0</v>
      </c>
      <c r="H697" s="49">
        <f t="shared" si="74"/>
        <v>0</v>
      </c>
      <c r="I697" s="49">
        <f>I691+H697</f>
        <v>0</v>
      </c>
      <c r="J697" s="49">
        <f t="shared" ref="J697:Q701" si="75">J691+I697</f>
        <v>0</v>
      </c>
      <c r="K697" s="49">
        <f t="shared" si="75"/>
        <v>0</v>
      </c>
      <c r="L697" s="49">
        <f t="shared" si="75"/>
        <v>0</v>
      </c>
      <c r="M697" s="49">
        <f t="shared" si="75"/>
        <v>0</v>
      </c>
      <c r="N697" s="49">
        <f t="shared" si="75"/>
        <v>0</v>
      </c>
      <c r="O697" s="49">
        <f t="shared" si="75"/>
        <v>0</v>
      </c>
      <c r="P697" s="49">
        <f t="shared" si="75"/>
        <v>0</v>
      </c>
      <c r="Q697" s="226">
        <f t="shared" si="75"/>
        <v>0</v>
      </c>
      <c r="R697" s="49">
        <f>R691</f>
        <v>6</v>
      </c>
    </row>
    <row r="698" spans="1:18" ht="35.1" customHeight="1" thickBot="1">
      <c r="A698" s="640" t="s">
        <v>397</v>
      </c>
      <c r="B698" s="641"/>
      <c r="C698" s="641"/>
      <c r="D698" s="641"/>
      <c r="E698" s="641"/>
      <c r="F698" s="952"/>
      <c r="G698" s="100">
        <f t="shared" si="74"/>
        <v>0</v>
      </c>
      <c r="H698" s="77">
        <f t="shared" si="74"/>
        <v>0</v>
      </c>
      <c r="I698" s="77">
        <f>I692+H698</f>
        <v>0</v>
      </c>
      <c r="J698" s="77">
        <f t="shared" si="75"/>
        <v>0</v>
      </c>
      <c r="K698" s="77">
        <f t="shared" si="75"/>
        <v>0</v>
      </c>
      <c r="L698" s="77">
        <f t="shared" si="75"/>
        <v>0</v>
      </c>
      <c r="M698" s="77">
        <f t="shared" si="75"/>
        <v>0</v>
      </c>
      <c r="N698" s="77">
        <f t="shared" si="75"/>
        <v>0</v>
      </c>
      <c r="O698" s="77">
        <f t="shared" si="75"/>
        <v>0</v>
      </c>
      <c r="P698" s="77">
        <f t="shared" si="75"/>
        <v>0</v>
      </c>
      <c r="Q698" s="373">
        <f t="shared" si="75"/>
        <v>0</v>
      </c>
      <c r="R698" s="77">
        <f>R692</f>
        <v>1.4</v>
      </c>
    </row>
    <row r="699" spans="1:18" ht="38.25" customHeight="1" thickBot="1">
      <c r="A699" s="640" t="s">
        <v>398</v>
      </c>
      <c r="B699" s="641"/>
      <c r="C699" s="641"/>
      <c r="D699" s="641"/>
      <c r="E699" s="641"/>
      <c r="F699" s="785"/>
      <c r="G699" s="414">
        <f t="shared" si="74"/>
        <v>0</v>
      </c>
      <c r="H699" s="49">
        <f t="shared" si="74"/>
        <v>0</v>
      </c>
      <c r="I699" s="49">
        <f>I693+H699</f>
        <v>0</v>
      </c>
      <c r="J699" s="49">
        <f t="shared" si="75"/>
        <v>0</v>
      </c>
      <c r="K699" s="49">
        <f t="shared" si="75"/>
        <v>0</v>
      </c>
      <c r="L699" s="49">
        <f t="shared" si="75"/>
        <v>0</v>
      </c>
      <c r="M699" s="49">
        <f t="shared" si="75"/>
        <v>0</v>
      </c>
      <c r="N699" s="49">
        <f t="shared" si="75"/>
        <v>0</v>
      </c>
      <c r="O699" s="49">
        <f t="shared" si="75"/>
        <v>0</v>
      </c>
      <c r="P699" s="49">
        <f t="shared" si="75"/>
        <v>0</v>
      </c>
      <c r="Q699" s="226">
        <f t="shared" si="75"/>
        <v>0</v>
      </c>
      <c r="R699" s="49">
        <f>R693</f>
        <v>0</v>
      </c>
    </row>
    <row r="700" spans="1:18" ht="81.75" customHeight="1" thickBot="1">
      <c r="A700" s="719" t="s">
        <v>491</v>
      </c>
      <c r="B700" s="720"/>
      <c r="C700" s="720"/>
      <c r="D700" s="720"/>
      <c r="E700" s="780"/>
      <c r="F700" s="781"/>
      <c r="G700" s="423">
        <f t="shared" si="74"/>
        <v>0</v>
      </c>
      <c r="H700" s="4">
        <f t="shared" si="74"/>
        <v>0</v>
      </c>
      <c r="I700" s="4">
        <f>I694+H700</f>
        <v>0</v>
      </c>
      <c r="J700" s="4">
        <f t="shared" si="75"/>
        <v>0</v>
      </c>
      <c r="K700" s="4">
        <f t="shared" si="75"/>
        <v>0</v>
      </c>
      <c r="L700" s="4">
        <f t="shared" si="75"/>
        <v>0</v>
      </c>
      <c r="M700" s="4">
        <f t="shared" si="75"/>
        <v>0</v>
      </c>
      <c r="N700" s="4">
        <f t="shared" si="75"/>
        <v>0</v>
      </c>
      <c r="O700" s="4">
        <f t="shared" si="75"/>
        <v>0</v>
      </c>
      <c r="P700" s="4">
        <f t="shared" si="75"/>
        <v>0</v>
      </c>
      <c r="Q700" s="358">
        <f t="shared" si="75"/>
        <v>0</v>
      </c>
      <c r="R700" s="4">
        <f>R694</f>
        <v>7.4</v>
      </c>
    </row>
    <row r="701" spans="1:18" ht="35.1" customHeight="1" thickBot="1">
      <c r="A701" s="747" t="s">
        <v>492</v>
      </c>
      <c r="B701" s="782"/>
      <c r="C701" s="782"/>
      <c r="D701" s="782"/>
      <c r="E701" s="782"/>
      <c r="F701" s="783"/>
      <c r="G701" s="63">
        <f t="shared" si="74"/>
        <v>0</v>
      </c>
      <c r="H701" s="63">
        <f t="shared" si="74"/>
        <v>0</v>
      </c>
      <c r="I701" s="100">
        <f>I695+H701</f>
        <v>0</v>
      </c>
      <c r="J701" s="100">
        <f t="shared" si="75"/>
        <v>0</v>
      </c>
      <c r="K701" s="100">
        <f t="shared" si="75"/>
        <v>0</v>
      </c>
      <c r="L701" s="100">
        <f t="shared" si="75"/>
        <v>0</v>
      </c>
      <c r="M701" s="100">
        <f t="shared" si="75"/>
        <v>0</v>
      </c>
      <c r="N701" s="100">
        <f t="shared" si="75"/>
        <v>0</v>
      </c>
      <c r="O701" s="100">
        <f t="shared" si="75"/>
        <v>0</v>
      </c>
      <c r="P701" s="100">
        <f t="shared" si="75"/>
        <v>0</v>
      </c>
      <c r="Q701" s="374">
        <f t="shared" si="75"/>
        <v>0</v>
      </c>
      <c r="R701" s="100">
        <f>R695</f>
        <v>7.4</v>
      </c>
    </row>
    <row r="702" spans="1:18" ht="35.1" customHeight="1" thickBot="1">
      <c r="A702" s="722" t="s">
        <v>666</v>
      </c>
      <c r="B702" s="723"/>
      <c r="C702" s="784"/>
      <c r="D702" s="784"/>
      <c r="E702" s="723"/>
      <c r="F702" s="784"/>
      <c r="G702" s="784"/>
      <c r="H702" s="784"/>
      <c r="I702" s="784"/>
      <c r="J702" s="784"/>
      <c r="K702" s="784"/>
      <c r="L702" s="784"/>
      <c r="M702" s="784"/>
      <c r="N702" s="784"/>
      <c r="O702" s="784"/>
      <c r="P702" s="784"/>
      <c r="Q702" s="784"/>
      <c r="R702" s="389"/>
    </row>
    <row r="703" spans="1:18" ht="35.1" customHeight="1">
      <c r="A703" s="665">
        <v>103</v>
      </c>
      <c r="B703" s="134" t="s">
        <v>576</v>
      </c>
      <c r="C703" s="504" t="s">
        <v>412</v>
      </c>
      <c r="D703" s="668" t="s">
        <v>67</v>
      </c>
      <c r="E703" s="645" t="s">
        <v>451</v>
      </c>
      <c r="F703" s="102" t="s">
        <v>111</v>
      </c>
      <c r="G703" s="458">
        <f>R703*J5</f>
        <v>0</v>
      </c>
      <c r="H703" s="109">
        <v>0</v>
      </c>
      <c r="I703" s="103"/>
      <c r="J703" s="103"/>
      <c r="K703" s="103"/>
      <c r="L703" s="103"/>
      <c r="M703" s="103"/>
      <c r="N703" s="103"/>
      <c r="O703" s="103"/>
      <c r="P703" s="103"/>
      <c r="Q703" s="156"/>
      <c r="R703" s="376">
        <v>3</v>
      </c>
    </row>
    <row r="704" spans="1:18" ht="35.1" customHeight="1">
      <c r="A704" s="666"/>
      <c r="B704" s="135" t="s">
        <v>68</v>
      </c>
      <c r="C704" s="505" t="s">
        <v>69</v>
      </c>
      <c r="D704" s="669"/>
      <c r="E704" s="691"/>
      <c r="F704" s="557" t="s">
        <v>112</v>
      </c>
      <c r="G704" s="496">
        <f>R704*J5</f>
        <v>0</v>
      </c>
      <c r="H704" s="143"/>
      <c r="I704" s="131"/>
      <c r="J704" s="131"/>
      <c r="K704" s="131">
        <v>0</v>
      </c>
      <c r="L704" s="131"/>
      <c r="M704" s="131"/>
      <c r="N704" s="131"/>
      <c r="O704" s="131"/>
      <c r="P704" s="131"/>
      <c r="Q704" s="356"/>
      <c r="R704" s="382">
        <v>6.9</v>
      </c>
    </row>
    <row r="705" spans="1:18" ht="38.25" customHeight="1" thickBot="1">
      <c r="A705" s="666"/>
      <c r="B705" s="135" t="s">
        <v>70</v>
      </c>
      <c r="C705" s="505" t="s">
        <v>71</v>
      </c>
      <c r="D705" s="669"/>
      <c r="E705" s="691"/>
      <c r="F705" s="107" t="s">
        <v>20</v>
      </c>
      <c r="G705" s="463"/>
      <c r="H705" s="126"/>
      <c r="I705" s="114"/>
      <c r="J705" s="114"/>
      <c r="K705" s="114"/>
      <c r="L705" s="114"/>
      <c r="M705" s="114"/>
      <c r="N705" s="114"/>
      <c r="O705" s="114"/>
      <c r="P705" s="114"/>
      <c r="Q705" s="158"/>
      <c r="R705" s="379"/>
    </row>
    <row r="706" spans="1:18" ht="32.25" customHeight="1">
      <c r="A706" s="666"/>
      <c r="B706" s="122" t="s">
        <v>72</v>
      </c>
      <c r="C706" s="505"/>
      <c r="D706" s="669"/>
      <c r="E706" s="691"/>
      <c r="F706" s="664"/>
      <c r="G706" s="461"/>
      <c r="H706" s="628"/>
      <c r="I706" s="629"/>
      <c r="J706" s="629"/>
      <c r="K706" s="629"/>
      <c r="L706" s="629"/>
      <c r="M706" s="629"/>
      <c r="N706" s="629"/>
      <c r="O706" s="629"/>
      <c r="P706" s="629"/>
      <c r="Q706" s="629"/>
      <c r="R706" s="509"/>
    </row>
    <row r="707" spans="1:18" ht="35.1" customHeight="1">
      <c r="A707" s="666"/>
      <c r="B707" s="122" t="s">
        <v>578</v>
      </c>
      <c r="C707" s="505"/>
      <c r="D707" s="669"/>
      <c r="E707" s="691"/>
      <c r="F707" s="678"/>
      <c r="G707" s="466"/>
      <c r="H707" s="630"/>
      <c r="I707" s="630"/>
      <c r="J707" s="630"/>
      <c r="K707" s="630"/>
      <c r="L707" s="630"/>
      <c r="M707" s="630"/>
      <c r="N707" s="630"/>
      <c r="O707" s="630"/>
      <c r="P707" s="630"/>
      <c r="Q707" s="630"/>
      <c r="R707" s="510"/>
    </row>
    <row r="708" spans="1:18" s="104" customFormat="1" ht="33" customHeight="1">
      <c r="A708" s="666"/>
      <c r="B708" s="122" t="s">
        <v>579</v>
      </c>
      <c r="C708" s="302"/>
      <c r="D708" s="669"/>
      <c r="E708" s="691"/>
      <c r="F708" s="678"/>
      <c r="G708" s="466"/>
      <c r="H708" s="630"/>
      <c r="I708" s="630"/>
      <c r="J708" s="630"/>
      <c r="K708" s="630"/>
      <c r="L708" s="630"/>
      <c r="M708" s="630"/>
      <c r="N708" s="630"/>
      <c r="O708" s="630"/>
      <c r="P708" s="630"/>
      <c r="Q708" s="630"/>
      <c r="R708" s="510"/>
    </row>
    <row r="709" spans="1:18" s="104" customFormat="1" ht="32.25" customHeight="1">
      <c r="A709" s="666"/>
      <c r="B709" s="122" t="s">
        <v>581</v>
      </c>
      <c r="C709" s="526"/>
      <c r="D709" s="669"/>
      <c r="E709" s="691"/>
      <c r="F709" s="678"/>
      <c r="G709" s="466"/>
      <c r="H709" s="630"/>
      <c r="I709" s="630"/>
      <c r="J709" s="630"/>
      <c r="K709" s="630"/>
      <c r="L709" s="630"/>
      <c r="M709" s="630"/>
      <c r="N709" s="630"/>
      <c r="O709" s="630"/>
      <c r="P709" s="630"/>
      <c r="Q709" s="630"/>
      <c r="R709" s="510"/>
    </row>
    <row r="710" spans="1:18" s="104" customFormat="1" ht="42" customHeight="1" thickBot="1">
      <c r="A710" s="667"/>
      <c r="B710" s="136" t="s">
        <v>74</v>
      </c>
      <c r="C710" s="527"/>
      <c r="D710" s="670"/>
      <c r="E710" s="663"/>
      <c r="F710" s="679"/>
      <c r="G710" s="467"/>
      <c r="H710" s="631"/>
      <c r="I710" s="631"/>
      <c r="J710" s="631"/>
      <c r="K710" s="631"/>
      <c r="L710" s="631"/>
      <c r="M710" s="631"/>
      <c r="N710" s="631"/>
      <c r="O710" s="631"/>
      <c r="P710" s="631"/>
      <c r="Q710" s="631"/>
      <c r="R710" s="511"/>
    </row>
    <row r="711" spans="1:18" s="104" customFormat="1" ht="33" hidden="1" customHeight="1" thickBot="1">
      <c r="A711" s="716" t="s">
        <v>667</v>
      </c>
      <c r="B711" s="717"/>
      <c r="C711" s="717"/>
      <c r="D711" s="717"/>
      <c r="E711" s="843"/>
      <c r="F711" s="205">
        <f>SUM(H711:Q711)</f>
        <v>0</v>
      </c>
      <c r="G711" s="413">
        <f t="shared" ref="G711:Q713" si="76">G703</f>
        <v>0</v>
      </c>
      <c r="H711" s="205">
        <f t="shared" si="76"/>
        <v>0</v>
      </c>
      <c r="I711" s="205">
        <f t="shared" si="76"/>
        <v>0</v>
      </c>
      <c r="J711" s="205">
        <f t="shared" si="76"/>
        <v>0</v>
      </c>
      <c r="K711" s="205">
        <f t="shared" si="76"/>
        <v>0</v>
      </c>
      <c r="L711" s="205">
        <f t="shared" si="76"/>
        <v>0</v>
      </c>
      <c r="M711" s="205">
        <f t="shared" si="76"/>
        <v>0</v>
      </c>
      <c r="N711" s="205">
        <f t="shared" si="76"/>
        <v>0</v>
      </c>
      <c r="O711" s="205">
        <f t="shared" si="76"/>
        <v>0</v>
      </c>
      <c r="P711" s="205">
        <f t="shared" si="76"/>
        <v>0</v>
      </c>
      <c r="Q711" s="46">
        <f t="shared" si="76"/>
        <v>0</v>
      </c>
      <c r="R711" s="205">
        <f>R703</f>
        <v>3</v>
      </c>
    </row>
    <row r="712" spans="1:18" s="104" customFormat="1" ht="33" hidden="1" customHeight="1" thickBot="1">
      <c r="A712" s="731" t="s">
        <v>668</v>
      </c>
      <c r="B712" s="732"/>
      <c r="C712" s="732"/>
      <c r="D712" s="732"/>
      <c r="E712" s="820"/>
      <c r="F712" s="205">
        <f>SUM(H712:Q712)</f>
        <v>0</v>
      </c>
      <c r="G712" s="413">
        <f t="shared" si="76"/>
        <v>0</v>
      </c>
      <c r="H712" s="205">
        <f t="shared" si="76"/>
        <v>0</v>
      </c>
      <c r="I712" s="205">
        <f t="shared" si="76"/>
        <v>0</v>
      </c>
      <c r="J712" s="205">
        <f t="shared" si="76"/>
        <v>0</v>
      </c>
      <c r="K712" s="205">
        <f t="shared" si="76"/>
        <v>0</v>
      </c>
      <c r="L712" s="205">
        <f t="shared" si="76"/>
        <v>0</v>
      </c>
      <c r="M712" s="205">
        <f t="shared" si="76"/>
        <v>0</v>
      </c>
      <c r="N712" s="205">
        <f t="shared" si="76"/>
        <v>0</v>
      </c>
      <c r="O712" s="205">
        <f t="shared" si="76"/>
        <v>0</v>
      </c>
      <c r="P712" s="205">
        <f t="shared" si="76"/>
        <v>0</v>
      </c>
      <c r="Q712" s="46">
        <f t="shared" si="76"/>
        <v>0</v>
      </c>
      <c r="R712" s="205">
        <f>R704</f>
        <v>6.9</v>
      </c>
    </row>
    <row r="713" spans="1:18" s="104" customFormat="1" ht="33" hidden="1" customHeight="1" thickBot="1">
      <c r="A713" s="728" t="s">
        <v>669</v>
      </c>
      <c r="B713" s="729"/>
      <c r="C713" s="729"/>
      <c r="D713" s="729"/>
      <c r="E713" s="821"/>
      <c r="F713" s="205">
        <f>SUM(H713:Q713)</f>
        <v>0</v>
      </c>
      <c r="G713" s="414">
        <f t="shared" si="76"/>
        <v>0</v>
      </c>
      <c r="H713" s="49">
        <f t="shared" si="76"/>
        <v>0</v>
      </c>
      <c r="I713" s="49">
        <f t="shared" si="76"/>
        <v>0</v>
      </c>
      <c r="J713" s="49">
        <f t="shared" si="76"/>
        <v>0</v>
      </c>
      <c r="K713" s="49">
        <f t="shared" si="76"/>
        <v>0</v>
      </c>
      <c r="L713" s="49">
        <f t="shared" si="76"/>
        <v>0</v>
      </c>
      <c r="M713" s="49">
        <f t="shared" si="76"/>
        <v>0</v>
      </c>
      <c r="N713" s="49">
        <f t="shared" si="76"/>
        <v>0</v>
      </c>
      <c r="O713" s="49">
        <f t="shared" si="76"/>
        <v>0</v>
      </c>
      <c r="P713" s="49">
        <f t="shared" si="76"/>
        <v>0</v>
      </c>
      <c r="Q713" s="226">
        <f t="shared" si="76"/>
        <v>0</v>
      </c>
      <c r="R713" s="49">
        <f>R705</f>
        <v>0</v>
      </c>
    </row>
    <row r="714" spans="1:18" s="104" customFormat="1" ht="33" hidden="1" customHeight="1" thickBot="1">
      <c r="A714" s="719" t="s">
        <v>670</v>
      </c>
      <c r="B714" s="720"/>
      <c r="C714" s="720"/>
      <c r="D714" s="720"/>
      <c r="E714" s="781"/>
      <c r="F714" s="15">
        <f>F711+F712</f>
        <v>0</v>
      </c>
      <c r="G714" s="29">
        <f>G711+G712</f>
        <v>0</v>
      </c>
      <c r="H714" s="15">
        <f>H711+H712</f>
        <v>0</v>
      </c>
      <c r="I714" s="15">
        <f t="shared" ref="I714:Q714" si="77">I711+I712</f>
        <v>0</v>
      </c>
      <c r="J714" s="15">
        <f t="shared" si="77"/>
        <v>0</v>
      </c>
      <c r="K714" s="15">
        <f t="shared" si="77"/>
        <v>0</v>
      </c>
      <c r="L714" s="15">
        <f t="shared" si="77"/>
        <v>0</v>
      </c>
      <c r="M714" s="15">
        <f t="shared" si="77"/>
        <v>0</v>
      </c>
      <c r="N714" s="15">
        <f t="shared" si="77"/>
        <v>0</v>
      </c>
      <c r="O714" s="15">
        <f t="shared" si="77"/>
        <v>0</v>
      </c>
      <c r="P714" s="15">
        <f t="shared" si="77"/>
        <v>0</v>
      </c>
      <c r="Q714" s="357">
        <f t="shared" si="77"/>
        <v>0</v>
      </c>
      <c r="R714" s="15">
        <f>R711+R712</f>
        <v>9.9</v>
      </c>
    </row>
    <row r="715" spans="1:18" s="104" customFormat="1" ht="33" hidden="1" customHeight="1" thickBot="1">
      <c r="A715" s="920" t="s">
        <v>671</v>
      </c>
      <c r="B715" s="921"/>
      <c r="C715" s="921"/>
      <c r="D715" s="921"/>
      <c r="E715" s="922"/>
      <c r="F715" s="5">
        <f>F711+F712+F713</f>
        <v>0</v>
      </c>
      <c r="G715" s="423">
        <f>G711+G712+G713</f>
        <v>0</v>
      </c>
      <c r="H715" s="5">
        <f>H711+H712+H713</f>
        <v>0</v>
      </c>
      <c r="I715" s="5">
        <f t="shared" ref="I715:Q715" si="78">I711+I712+I713</f>
        <v>0</v>
      </c>
      <c r="J715" s="5">
        <f t="shared" si="78"/>
        <v>0</v>
      </c>
      <c r="K715" s="5">
        <f t="shared" si="78"/>
        <v>0</v>
      </c>
      <c r="L715" s="5">
        <f t="shared" si="78"/>
        <v>0</v>
      </c>
      <c r="M715" s="5">
        <f t="shared" si="78"/>
        <v>0</v>
      </c>
      <c r="N715" s="5">
        <f t="shared" si="78"/>
        <v>0</v>
      </c>
      <c r="O715" s="5">
        <f t="shared" si="78"/>
        <v>0</v>
      </c>
      <c r="P715" s="5">
        <f t="shared" si="78"/>
        <v>0</v>
      </c>
      <c r="Q715" s="359">
        <f t="shared" si="78"/>
        <v>0</v>
      </c>
      <c r="R715" s="5">
        <f>R711+R712+R713</f>
        <v>9.9</v>
      </c>
    </row>
    <row r="716" spans="1:18" ht="35.1" customHeight="1" thickBot="1">
      <c r="A716" s="943"/>
      <c r="B716" s="750"/>
      <c r="C716" s="750"/>
      <c r="D716" s="750"/>
      <c r="E716" s="750"/>
      <c r="F716" s="750"/>
      <c r="G716" s="750"/>
      <c r="H716" s="750"/>
      <c r="I716" s="750"/>
      <c r="J716" s="750"/>
      <c r="K716" s="750"/>
      <c r="L716" s="750"/>
      <c r="M716" s="750"/>
      <c r="N716" s="750"/>
      <c r="O716" s="750"/>
      <c r="P716" s="750"/>
      <c r="Q716" s="750"/>
      <c r="R716" s="389"/>
    </row>
    <row r="717" spans="1:18" ht="35.1" customHeight="1" thickBot="1">
      <c r="A717" s="640" t="s">
        <v>672</v>
      </c>
      <c r="B717" s="641"/>
      <c r="C717" s="641"/>
      <c r="D717" s="641"/>
      <c r="E717" s="641"/>
      <c r="F717" s="785"/>
      <c r="G717" s="414">
        <f t="shared" ref="G717:H721" si="79">G711</f>
        <v>0</v>
      </c>
      <c r="H717" s="49">
        <f t="shared" si="79"/>
        <v>0</v>
      </c>
      <c r="I717" s="49">
        <f t="shared" ref="I717:Q721" si="80">I711+H717</f>
        <v>0</v>
      </c>
      <c r="J717" s="49">
        <f t="shared" si="80"/>
        <v>0</v>
      </c>
      <c r="K717" s="49">
        <f t="shared" si="80"/>
        <v>0</v>
      </c>
      <c r="L717" s="49">
        <f t="shared" si="80"/>
        <v>0</v>
      </c>
      <c r="M717" s="49">
        <f t="shared" si="80"/>
        <v>0</v>
      </c>
      <c r="N717" s="49">
        <f t="shared" si="80"/>
        <v>0</v>
      </c>
      <c r="O717" s="49">
        <f t="shared" si="80"/>
        <v>0</v>
      </c>
      <c r="P717" s="49">
        <f t="shared" si="80"/>
        <v>0</v>
      </c>
      <c r="Q717" s="226">
        <f t="shared" si="80"/>
        <v>0</v>
      </c>
      <c r="R717" s="49">
        <f>R711</f>
        <v>3</v>
      </c>
    </row>
    <row r="718" spans="1:18" ht="35.1" customHeight="1" thickBot="1">
      <c r="A718" s="640" t="s">
        <v>673</v>
      </c>
      <c r="B718" s="641"/>
      <c r="C718" s="641"/>
      <c r="D718" s="641"/>
      <c r="E718" s="641"/>
      <c r="F718" s="952"/>
      <c r="G718" s="100">
        <f t="shared" si="79"/>
        <v>0</v>
      </c>
      <c r="H718" s="77">
        <f t="shared" si="79"/>
        <v>0</v>
      </c>
      <c r="I718" s="77">
        <f t="shared" si="80"/>
        <v>0</v>
      </c>
      <c r="J718" s="77">
        <f t="shared" si="80"/>
        <v>0</v>
      </c>
      <c r="K718" s="77">
        <f t="shared" si="80"/>
        <v>0</v>
      </c>
      <c r="L718" s="77">
        <f t="shared" si="80"/>
        <v>0</v>
      </c>
      <c r="M718" s="77">
        <f t="shared" si="80"/>
        <v>0</v>
      </c>
      <c r="N718" s="77">
        <f t="shared" si="80"/>
        <v>0</v>
      </c>
      <c r="O718" s="77">
        <f t="shared" si="80"/>
        <v>0</v>
      </c>
      <c r="P718" s="77">
        <f t="shared" si="80"/>
        <v>0</v>
      </c>
      <c r="Q718" s="373">
        <f t="shared" si="80"/>
        <v>0</v>
      </c>
      <c r="R718" s="77">
        <f>R712</f>
        <v>6.9</v>
      </c>
    </row>
    <row r="719" spans="1:18" ht="38.25" customHeight="1" thickBot="1">
      <c r="A719" s="640" t="s">
        <v>674</v>
      </c>
      <c r="B719" s="641"/>
      <c r="C719" s="641"/>
      <c r="D719" s="641"/>
      <c r="E719" s="641"/>
      <c r="F719" s="785"/>
      <c r="G719" s="414">
        <f t="shared" si="79"/>
        <v>0</v>
      </c>
      <c r="H719" s="49">
        <f t="shared" si="79"/>
        <v>0</v>
      </c>
      <c r="I719" s="49">
        <f t="shared" si="80"/>
        <v>0</v>
      </c>
      <c r="J719" s="49">
        <f t="shared" si="80"/>
        <v>0</v>
      </c>
      <c r="K719" s="49">
        <f t="shared" si="80"/>
        <v>0</v>
      </c>
      <c r="L719" s="49">
        <f t="shared" si="80"/>
        <v>0</v>
      </c>
      <c r="M719" s="49">
        <f t="shared" si="80"/>
        <v>0</v>
      </c>
      <c r="N719" s="49">
        <f t="shared" si="80"/>
        <v>0</v>
      </c>
      <c r="O719" s="49">
        <f t="shared" si="80"/>
        <v>0</v>
      </c>
      <c r="P719" s="49">
        <f t="shared" si="80"/>
        <v>0</v>
      </c>
      <c r="Q719" s="226">
        <f t="shared" si="80"/>
        <v>0</v>
      </c>
      <c r="R719" s="49">
        <f>R713</f>
        <v>0</v>
      </c>
    </row>
    <row r="720" spans="1:18" ht="48.75" customHeight="1" thickBot="1">
      <c r="A720" s="719" t="s">
        <v>676</v>
      </c>
      <c r="B720" s="720"/>
      <c r="C720" s="720"/>
      <c r="D720" s="720"/>
      <c r="E720" s="780"/>
      <c r="F720" s="781"/>
      <c r="G720" s="423">
        <f t="shared" si="79"/>
        <v>0</v>
      </c>
      <c r="H720" s="4">
        <f t="shared" si="79"/>
        <v>0</v>
      </c>
      <c r="I720" s="4">
        <f t="shared" si="80"/>
        <v>0</v>
      </c>
      <c r="J720" s="4">
        <f t="shared" si="80"/>
        <v>0</v>
      </c>
      <c r="K720" s="4">
        <f t="shared" si="80"/>
        <v>0</v>
      </c>
      <c r="L720" s="4">
        <f t="shared" si="80"/>
        <v>0</v>
      </c>
      <c r="M720" s="4">
        <f t="shared" si="80"/>
        <v>0</v>
      </c>
      <c r="N720" s="4">
        <f t="shared" si="80"/>
        <v>0</v>
      </c>
      <c r="O720" s="4">
        <f t="shared" si="80"/>
        <v>0</v>
      </c>
      <c r="P720" s="4">
        <f t="shared" si="80"/>
        <v>0</v>
      </c>
      <c r="Q720" s="358">
        <f t="shared" si="80"/>
        <v>0</v>
      </c>
      <c r="R720" s="4">
        <f>R714</f>
        <v>9.9</v>
      </c>
    </row>
    <row r="721" spans="1:18" ht="35.1" customHeight="1" thickBot="1">
      <c r="A721" s="747" t="s">
        <v>675</v>
      </c>
      <c r="B721" s="782"/>
      <c r="C721" s="782"/>
      <c r="D721" s="782"/>
      <c r="E721" s="782"/>
      <c r="F721" s="783"/>
      <c r="G721" s="63">
        <f t="shared" si="79"/>
        <v>0</v>
      </c>
      <c r="H721" s="63">
        <f t="shared" si="79"/>
        <v>0</v>
      </c>
      <c r="I721" s="100">
        <f t="shared" si="80"/>
        <v>0</v>
      </c>
      <c r="J721" s="100">
        <f t="shared" si="80"/>
        <v>0</v>
      </c>
      <c r="K721" s="100">
        <f t="shared" si="80"/>
        <v>0</v>
      </c>
      <c r="L721" s="100">
        <f t="shared" si="80"/>
        <v>0</v>
      </c>
      <c r="M721" s="100">
        <f t="shared" si="80"/>
        <v>0</v>
      </c>
      <c r="N721" s="100">
        <f t="shared" si="80"/>
        <v>0</v>
      </c>
      <c r="O721" s="100">
        <f t="shared" si="80"/>
        <v>0</v>
      </c>
      <c r="P721" s="100">
        <f t="shared" si="80"/>
        <v>0</v>
      </c>
      <c r="Q721" s="374">
        <f t="shared" si="80"/>
        <v>0</v>
      </c>
      <c r="R721" s="401">
        <f>R715</f>
        <v>9.9</v>
      </c>
    </row>
    <row r="722" spans="1:18" ht="35.1" customHeight="1" thickBot="1">
      <c r="A722" s="714"/>
      <c r="B722" s="750"/>
      <c r="C722" s="750"/>
      <c r="D722" s="750"/>
      <c r="E722" s="750"/>
      <c r="F722" s="750"/>
      <c r="G722" s="750"/>
      <c r="H722" s="750"/>
      <c r="I722" s="750"/>
      <c r="J722" s="750"/>
      <c r="K722" s="750"/>
      <c r="L722" s="750"/>
      <c r="M722" s="750"/>
      <c r="N722" s="750"/>
      <c r="O722" s="750"/>
      <c r="P722" s="750"/>
      <c r="Q722" s="750"/>
      <c r="R722" s="452"/>
    </row>
    <row r="723" spans="1:18" ht="35.1" hidden="1" customHeight="1" thickBot="1">
      <c r="A723" s="642" t="s">
        <v>432</v>
      </c>
      <c r="B723" s="643"/>
      <c r="C723" s="643"/>
      <c r="D723" s="823"/>
      <c r="E723" s="970"/>
      <c r="F723" s="205">
        <f>SUM(H723:Q723)</f>
        <v>2.0529999999999999</v>
      </c>
      <c r="G723" s="413">
        <f t="shared" ref="G723:R725" si="81">G480+G618+G650+G691+G711</f>
        <v>0</v>
      </c>
      <c r="H723" s="205">
        <f t="shared" si="81"/>
        <v>1.2970000000000002</v>
      </c>
      <c r="I723" s="205">
        <f t="shared" si="81"/>
        <v>0.60699999999999998</v>
      </c>
      <c r="J723" s="205">
        <f t="shared" si="81"/>
        <v>0.14899999999999999</v>
      </c>
      <c r="K723" s="205">
        <f t="shared" si="81"/>
        <v>0</v>
      </c>
      <c r="L723" s="205">
        <f t="shared" si="81"/>
        <v>0</v>
      </c>
      <c r="M723" s="205">
        <f t="shared" si="81"/>
        <v>0</v>
      </c>
      <c r="N723" s="205">
        <f t="shared" si="81"/>
        <v>0</v>
      </c>
      <c r="O723" s="205">
        <f t="shared" si="81"/>
        <v>0</v>
      </c>
      <c r="P723" s="205">
        <f t="shared" si="81"/>
        <v>0</v>
      </c>
      <c r="Q723" s="46">
        <f t="shared" si="81"/>
        <v>0</v>
      </c>
      <c r="R723" s="205">
        <f t="shared" si="81"/>
        <v>51.31</v>
      </c>
    </row>
    <row r="724" spans="1:18" ht="35.1" hidden="1" customHeight="1" thickBot="1">
      <c r="A724" s="731" t="s">
        <v>433</v>
      </c>
      <c r="B724" s="732"/>
      <c r="C724" s="732"/>
      <c r="D724" s="732"/>
      <c r="E724" s="820"/>
      <c r="F724" s="205">
        <f>SUM(H724:Q724)</f>
        <v>0.58899999999999997</v>
      </c>
      <c r="G724" s="413">
        <f t="shared" si="81"/>
        <v>0</v>
      </c>
      <c r="H724" s="205">
        <f t="shared" si="81"/>
        <v>0</v>
      </c>
      <c r="I724" s="205">
        <f t="shared" si="81"/>
        <v>0</v>
      </c>
      <c r="J724" s="205">
        <f t="shared" si="81"/>
        <v>0</v>
      </c>
      <c r="K724" s="205">
        <f t="shared" si="81"/>
        <v>0</v>
      </c>
      <c r="L724" s="205">
        <f t="shared" si="81"/>
        <v>0.58899999999999997</v>
      </c>
      <c r="M724" s="205">
        <f t="shared" si="81"/>
        <v>0</v>
      </c>
      <c r="N724" s="205">
        <f t="shared" si="81"/>
        <v>0</v>
      </c>
      <c r="O724" s="205">
        <f t="shared" si="81"/>
        <v>0</v>
      </c>
      <c r="P724" s="205">
        <f t="shared" si="81"/>
        <v>0</v>
      </c>
      <c r="Q724" s="46">
        <f t="shared" si="81"/>
        <v>0</v>
      </c>
      <c r="R724" s="205">
        <f t="shared" si="81"/>
        <v>36.65</v>
      </c>
    </row>
    <row r="725" spans="1:18" ht="38.25" hidden="1" customHeight="1" thickBot="1">
      <c r="A725" s="728" t="s">
        <v>434</v>
      </c>
      <c r="B725" s="729"/>
      <c r="C725" s="729"/>
      <c r="D725" s="729"/>
      <c r="E725" s="821"/>
      <c r="F725" s="205">
        <f>SUM(H725:Q725)</f>
        <v>1.5690000000000002</v>
      </c>
      <c r="G725" s="413">
        <f t="shared" si="81"/>
        <v>0</v>
      </c>
      <c r="H725" s="205">
        <f t="shared" si="81"/>
        <v>0</v>
      </c>
      <c r="I725" s="205">
        <f t="shared" si="81"/>
        <v>0</v>
      </c>
      <c r="J725" s="205">
        <f t="shared" si="81"/>
        <v>0</v>
      </c>
      <c r="K725" s="205">
        <f t="shared" si="81"/>
        <v>0</v>
      </c>
      <c r="L725" s="205">
        <f t="shared" si="81"/>
        <v>0</v>
      </c>
      <c r="M725" s="205">
        <f t="shared" si="81"/>
        <v>0</v>
      </c>
      <c r="N725" s="205">
        <f t="shared" si="81"/>
        <v>0</v>
      </c>
      <c r="O725" s="205">
        <f t="shared" si="81"/>
        <v>1.4250000000000003</v>
      </c>
      <c r="P725" s="205">
        <f t="shared" si="81"/>
        <v>0.14399999999999999</v>
      </c>
      <c r="Q725" s="46">
        <f t="shared" si="81"/>
        <v>0</v>
      </c>
      <c r="R725" s="205">
        <f t="shared" si="81"/>
        <v>58.64</v>
      </c>
    </row>
    <row r="726" spans="1:18" ht="47.25" hidden="1" customHeight="1" thickBot="1">
      <c r="A726" s="719" t="s">
        <v>493</v>
      </c>
      <c r="B726" s="720"/>
      <c r="C726" s="720"/>
      <c r="D726" s="720"/>
      <c r="E726" s="781"/>
      <c r="F726" s="15">
        <f>F723+F724</f>
        <v>2.6419999999999999</v>
      </c>
      <c r="G726" s="29">
        <f>G723+G724</f>
        <v>0</v>
      </c>
      <c r="H726" s="15">
        <f>H723+H724</f>
        <v>1.2970000000000002</v>
      </c>
      <c r="I726" s="15">
        <f t="shared" ref="I726:Q726" si="82">I723+I724</f>
        <v>0.60699999999999998</v>
      </c>
      <c r="J726" s="15">
        <f t="shared" si="82"/>
        <v>0.14899999999999999</v>
      </c>
      <c r="K726" s="15">
        <f t="shared" si="82"/>
        <v>0</v>
      </c>
      <c r="L726" s="15">
        <f t="shared" si="82"/>
        <v>0.58899999999999997</v>
      </c>
      <c r="M726" s="15">
        <f t="shared" si="82"/>
        <v>0</v>
      </c>
      <c r="N726" s="15">
        <f t="shared" si="82"/>
        <v>0</v>
      </c>
      <c r="O726" s="15">
        <f t="shared" si="82"/>
        <v>0</v>
      </c>
      <c r="P726" s="15">
        <f t="shared" si="82"/>
        <v>0</v>
      </c>
      <c r="Q726" s="357">
        <f t="shared" si="82"/>
        <v>0</v>
      </c>
      <c r="R726" s="15">
        <f>R723+R724</f>
        <v>87.960000000000008</v>
      </c>
    </row>
    <row r="727" spans="1:18" ht="35.1" hidden="1" customHeight="1" thickBot="1">
      <c r="A727" s="920" t="s">
        <v>494</v>
      </c>
      <c r="B727" s="921"/>
      <c r="C727" s="921"/>
      <c r="D727" s="921"/>
      <c r="E727" s="922"/>
      <c r="F727" s="23">
        <f>F723+F724+F725</f>
        <v>4.2110000000000003</v>
      </c>
      <c r="G727" s="29">
        <f>G723+G724+G725</f>
        <v>0</v>
      </c>
      <c r="H727" s="29">
        <f>H723+H724+H725</f>
        <v>1.2970000000000002</v>
      </c>
      <c r="I727" s="23">
        <f t="shared" ref="I727:Q727" si="83">I723+I724+I725</f>
        <v>0.60699999999999998</v>
      </c>
      <c r="J727" s="23">
        <f t="shared" si="83"/>
        <v>0.14899999999999999</v>
      </c>
      <c r="K727" s="23">
        <f t="shared" si="83"/>
        <v>0</v>
      </c>
      <c r="L727" s="23">
        <f t="shared" si="83"/>
        <v>0.58899999999999997</v>
      </c>
      <c r="M727" s="23">
        <f t="shared" si="83"/>
        <v>0</v>
      </c>
      <c r="N727" s="23">
        <f t="shared" si="83"/>
        <v>0</v>
      </c>
      <c r="O727" s="23">
        <f t="shared" si="83"/>
        <v>1.4250000000000003</v>
      </c>
      <c r="P727" s="23">
        <f t="shared" si="83"/>
        <v>0.14399999999999999</v>
      </c>
      <c r="Q727" s="365">
        <f t="shared" si="83"/>
        <v>0</v>
      </c>
      <c r="R727" s="29">
        <f>R723+R724+R725</f>
        <v>146.60000000000002</v>
      </c>
    </row>
    <row r="728" spans="1:18" ht="35.1" hidden="1" customHeight="1" thickBot="1">
      <c r="A728" s="953" t="s">
        <v>497</v>
      </c>
      <c r="B728" s="954"/>
      <c r="C728" s="954"/>
      <c r="D728" s="954"/>
      <c r="E728" s="955"/>
      <c r="F728" s="72"/>
      <c r="G728" s="413">
        <f t="shared" ref="G728:R728" si="84">G166+G170+G174+G178+G182+G186</f>
        <v>0</v>
      </c>
      <c r="H728" s="73">
        <f t="shared" si="84"/>
        <v>0</v>
      </c>
      <c r="I728" s="73">
        <f t="shared" si="84"/>
        <v>0</v>
      </c>
      <c r="J728" s="73">
        <f t="shared" si="84"/>
        <v>0</v>
      </c>
      <c r="K728" s="73">
        <f t="shared" si="84"/>
        <v>0</v>
      </c>
      <c r="L728" s="73">
        <f t="shared" si="84"/>
        <v>0</v>
      </c>
      <c r="M728" s="73">
        <f t="shared" si="84"/>
        <v>0</v>
      </c>
      <c r="N728" s="73">
        <f t="shared" si="84"/>
        <v>0</v>
      </c>
      <c r="O728" s="73">
        <f t="shared" si="84"/>
        <v>0</v>
      </c>
      <c r="P728" s="73">
        <f t="shared" si="84"/>
        <v>0</v>
      </c>
      <c r="Q728" s="375">
        <f t="shared" si="84"/>
        <v>0</v>
      </c>
      <c r="R728" s="73">
        <f t="shared" si="84"/>
        <v>1.7800000000000002</v>
      </c>
    </row>
    <row r="729" spans="1:18" ht="35.1" customHeight="1" thickBot="1">
      <c r="A729" s="841"/>
      <c r="B729" s="842"/>
      <c r="C729" s="842"/>
      <c r="D729" s="842"/>
      <c r="E729" s="842"/>
      <c r="F729" s="842"/>
      <c r="G729" s="842"/>
      <c r="H729" s="842"/>
      <c r="I729" s="842"/>
      <c r="J729" s="842"/>
      <c r="K729" s="842"/>
      <c r="L729" s="842"/>
      <c r="M729" s="842"/>
      <c r="N729" s="842"/>
      <c r="O729" s="842"/>
      <c r="P729" s="842"/>
      <c r="Q729" s="842"/>
      <c r="R729" s="389"/>
    </row>
    <row r="730" spans="1:18" ht="35.1" customHeight="1" thickBot="1">
      <c r="A730" s="956" t="s">
        <v>435</v>
      </c>
      <c r="B730" s="957"/>
      <c r="C730" s="957"/>
      <c r="D730" s="957"/>
      <c r="E730" s="957"/>
      <c r="F730" s="958"/>
      <c r="G730" s="58">
        <f t="shared" ref="G730:H735" si="85">G723</f>
        <v>0</v>
      </c>
      <c r="H730" s="52">
        <f t="shared" si="85"/>
        <v>1.2970000000000002</v>
      </c>
      <c r="I730" s="52">
        <f t="shared" ref="I730:Q735" si="86">I723+H730</f>
        <v>1.9040000000000001</v>
      </c>
      <c r="J730" s="52">
        <f t="shared" si="86"/>
        <v>2.0529999999999999</v>
      </c>
      <c r="K730" s="53">
        <f t="shared" si="86"/>
        <v>2.0529999999999999</v>
      </c>
      <c r="L730" s="52">
        <f t="shared" si="86"/>
        <v>2.0529999999999999</v>
      </c>
      <c r="M730" s="52">
        <f t="shared" si="86"/>
        <v>2.0529999999999999</v>
      </c>
      <c r="N730" s="52">
        <f t="shared" si="86"/>
        <v>2.0529999999999999</v>
      </c>
      <c r="O730" s="52">
        <f t="shared" si="86"/>
        <v>2.0529999999999999</v>
      </c>
      <c r="P730" s="52">
        <f t="shared" si="86"/>
        <v>2.0529999999999999</v>
      </c>
      <c r="Q730" s="52">
        <f t="shared" si="86"/>
        <v>2.0529999999999999</v>
      </c>
      <c r="R730" s="52">
        <f t="shared" ref="R730:R735" si="87">R723</f>
        <v>51.31</v>
      </c>
    </row>
    <row r="731" spans="1:18" ht="49.5" customHeight="1" thickBot="1">
      <c r="A731" s="956" t="s">
        <v>436</v>
      </c>
      <c r="B731" s="957"/>
      <c r="C731" s="957"/>
      <c r="D731" s="957"/>
      <c r="E731" s="957"/>
      <c r="F731" s="958"/>
      <c r="G731" s="58">
        <f t="shared" si="85"/>
        <v>0</v>
      </c>
      <c r="H731" s="52">
        <f t="shared" si="85"/>
        <v>0</v>
      </c>
      <c r="I731" s="52">
        <f t="shared" si="86"/>
        <v>0</v>
      </c>
      <c r="J731" s="52">
        <f t="shared" si="86"/>
        <v>0</v>
      </c>
      <c r="K731" s="53">
        <f t="shared" si="86"/>
        <v>0</v>
      </c>
      <c r="L731" s="52">
        <f t="shared" si="86"/>
        <v>0.58899999999999997</v>
      </c>
      <c r="M731" s="52">
        <f t="shared" si="86"/>
        <v>0.58899999999999997</v>
      </c>
      <c r="N731" s="52">
        <f t="shared" si="86"/>
        <v>0.58899999999999997</v>
      </c>
      <c r="O731" s="52">
        <f t="shared" si="86"/>
        <v>0.58899999999999997</v>
      </c>
      <c r="P731" s="52">
        <f t="shared" si="86"/>
        <v>0.58899999999999997</v>
      </c>
      <c r="Q731" s="52">
        <f t="shared" si="86"/>
        <v>0.58899999999999997</v>
      </c>
      <c r="R731" s="52">
        <f t="shared" si="87"/>
        <v>36.65</v>
      </c>
    </row>
    <row r="732" spans="1:18" s="56" customFormat="1" ht="45.75" customHeight="1" thickBot="1">
      <c r="A732" s="822" t="s">
        <v>437</v>
      </c>
      <c r="B732" s="823"/>
      <c r="C732" s="823"/>
      <c r="D732" s="823"/>
      <c r="E732" s="823"/>
      <c r="F732" s="823"/>
      <c r="G732" s="414">
        <f t="shared" si="85"/>
        <v>0</v>
      </c>
      <c r="H732" s="49">
        <f t="shared" si="85"/>
        <v>0</v>
      </c>
      <c r="I732" s="49">
        <f t="shared" si="86"/>
        <v>0</v>
      </c>
      <c r="J732" s="49">
        <f t="shared" si="86"/>
        <v>0</v>
      </c>
      <c r="K732" s="49">
        <f t="shared" si="86"/>
        <v>0</v>
      </c>
      <c r="L732" s="51">
        <f t="shared" si="86"/>
        <v>0</v>
      </c>
      <c r="M732" s="544">
        <f t="shared" si="86"/>
        <v>0</v>
      </c>
      <c r="N732" s="544">
        <f t="shared" si="86"/>
        <v>0</v>
      </c>
      <c r="O732" s="544">
        <f t="shared" si="86"/>
        <v>1.4250000000000003</v>
      </c>
      <c r="P732" s="544">
        <f t="shared" si="86"/>
        <v>1.5690000000000002</v>
      </c>
      <c r="Q732" s="574">
        <f t="shared" si="86"/>
        <v>1.5690000000000002</v>
      </c>
      <c r="R732" s="49">
        <f t="shared" si="87"/>
        <v>58.64</v>
      </c>
    </row>
    <row r="733" spans="1:18" s="56" customFormat="1" ht="45.75" customHeight="1" thickBot="1">
      <c r="A733" s="959" t="s">
        <v>495</v>
      </c>
      <c r="B733" s="960"/>
      <c r="C733" s="960"/>
      <c r="D733" s="960"/>
      <c r="E733" s="960"/>
      <c r="F733" s="961"/>
      <c r="G733" s="423">
        <f t="shared" si="85"/>
        <v>0</v>
      </c>
      <c r="H733" s="57">
        <f t="shared" si="85"/>
        <v>1.2970000000000002</v>
      </c>
      <c r="I733" s="4">
        <f t="shared" si="86"/>
        <v>1.9040000000000001</v>
      </c>
      <c r="J733" s="4">
        <f t="shared" si="86"/>
        <v>2.0529999999999999</v>
      </c>
      <c r="K733" s="4">
        <f t="shared" si="86"/>
        <v>2.0529999999999999</v>
      </c>
      <c r="L733" s="30">
        <f t="shared" si="86"/>
        <v>2.6419999999999999</v>
      </c>
      <c r="M733" s="31">
        <f t="shared" si="86"/>
        <v>2.6419999999999999</v>
      </c>
      <c r="N733" s="31">
        <f t="shared" si="86"/>
        <v>2.6419999999999999</v>
      </c>
      <c r="O733" s="31">
        <f t="shared" si="86"/>
        <v>2.6419999999999999</v>
      </c>
      <c r="P733" s="31">
        <f t="shared" si="86"/>
        <v>2.6419999999999999</v>
      </c>
      <c r="Q733" s="31">
        <f t="shared" si="86"/>
        <v>2.6419999999999999</v>
      </c>
      <c r="R733" s="57">
        <f t="shared" si="87"/>
        <v>87.960000000000008</v>
      </c>
    </row>
    <row r="734" spans="1:18" ht="35.1" customHeight="1" thickBot="1">
      <c r="A734" s="962" t="s">
        <v>496</v>
      </c>
      <c r="B734" s="963"/>
      <c r="C734" s="963"/>
      <c r="D734" s="963"/>
      <c r="E734" s="963"/>
      <c r="F734" s="964"/>
      <c r="G734" s="58">
        <f t="shared" si="85"/>
        <v>0</v>
      </c>
      <c r="H734" s="58">
        <f t="shared" si="85"/>
        <v>1.2970000000000002</v>
      </c>
      <c r="I734" s="58">
        <f t="shared" si="86"/>
        <v>1.9040000000000001</v>
      </c>
      <c r="J734" s="58">
        <f t="shared" si="86"/>
        <v>2.0529999999999999</v>
      </c>
      <c r="K734" s="59">
        <f t="shared" si="86"/>
        <v>2.0529999999999999</v>
      </c>
      <c r="L734" s="58">
        <f t="shared" si="86"/>
        <v>2.6419999999999999</v>
      </c>
      <c r="M734" s="58">
        <f t="shared" si="86"/>
        <v>2.6419999999999999</v>
      </c>
      <c r="N734" s="58">
        <f t="shared" si="86"/>
        <v>2.6419999999999999</v>
      </c>
      <c r="O734" s="58">
        <f t="shared" si="86"/>
        <v>4.0670000000000002</v>
      </c>
      <c r="P734" s="58">
        <f t="shared" si="86"/>
        <v>4.2110000000000003</v>
      </c>
      <c r="Q734" s="58">
        <f t="shared" si="86"/>
        <v>4.2110000000000003</v>
      </c>
      <c r="R734" s="58">
        <f t="shared" si="87"/>
        <v>146.60000000000002</v>
      </c>
    </row>
    <row r="735" spans="1:18" s="54" customFormat="1" ht="35.1" customHeight="1" thickBot="1">
      <c r="A735" s="959" t="s">
        <v>677</v>
      </c>
      <c r="B735" s="960"/>
      <c r="C735" s="960"/>
      <c r="D735" s="960"/>
      <c r="E735" s="960"/>
      <c r="F735" s="961"/>
      <c r="G735" s="423">
        <f t="shared" si="85"/>
        <v>0</v>
      </c>
      <c r="H735" s="57">
        <f t="shared" si="85"/>
        <v>0</v>
      </c>
      <c r="I735" s="4">
        <f t="shared" si="86"/>
        <v>0</v>
      </c>
      <c r="J735" s="4">
        <f t="shared" si="86"/>
        <v>0</v>
      </c>
      <c r="K735" s="4">
        <f t="shared" si="86"/>
        <v>0</v>
      </c>
      <c r="L735" s="30">
        <f t="shared" si="86"/>
        <v>0</v>
      </c>
      <c r="M735" s="31">
        <f t="shared" si="86"/>
        <v>0</v>
      </c>
      <c r="N735" s="31">
        <f t="shared" si="86"/>
        <v>0</v>
      </c>
      <c r="O735" s="31">
        <f t="shared" si="86"/>
        <v>0</v>
      </c>
      <c r="P735" s="31">
        <f t="shared" si="86"/>
        <v>0</v>
      </c>
      <c r="Q735" s="31">
        <f t="shared" si="86"/>
        <v>0</v>
      </c>
      <c r="R735" s="57">
        <f t="shared" si="87"/>
        <v>1.7800000000000002</v>
      </c>
    </row>
    <row r="736" spans="1:18" s="54" customFormat="1" ht="35.1" customHeight="1" thickBot="1">
      <c r="A736" s="32"/>
      <c r="B736" s="64"/>
      <c r="C736" s="64"/>
      <c r="D736" s="64"/>
      <c r="E736" s="538"/>
      <c r="F736" s="65"/>
      <c r="G736" s="431"/>
      <c r="H736" s="537"/>
      <c r="I736" s="537"/>
      <c r="J736" s="537"/>
      <c r="K736" s="537"/>
      <c r="L736" s="537"/>
      <c r="M736" s="537"/>
      <c r="N736" s="537"/>
      <c r="O736" s="537"/>
      <c r="P736" s="537"/>
      <c r="Q736" s="537"/>
      <c r="R736" s="404"/>
    </row>
    <row r="737" spans="1:18" ht="35.1" customHeight="1">
      <c r="A737" s="965"/>
      <c r="B737" s="966"/>
      <c r="C737" s="966"/>
      <c r="D737" s="966"/>
      <c r="E737" s="966"/>
      <c r="F737" s="966"/>
      <c r="G737" s="966"/>
      <c r="H737" s="966"/>
      <c r="I737" s="966"/>
      <c r="J737" s="966"/>
      <c r="K737" s="966"/>
      <c r="L737" s="967"/>
      <c r="M737" s="967"/>
      <c r="N737" s="967"/>
      <c r="O737" s="967"/>
      <c r="P737" s="967"/>
      <c r="Q737" s="967"/>
      <c r="R737" s="7"/>
    </row>
    <row r="775" spans="1:18" s="99" customFormat="1">
      <c r="A775" s="7"/>
      <c r="B775" s="7"/>
      <c r="C775" s="7"/>
      <c r="D775" s="7"/>
      <c r="E775" s="7"/>
      <c r="F775" s="75"/>
      <c r="G775" s="406"/>
      <c r="H775" s="75"/>
      <c r="I775" s="75"/>
      <c r="J775" s="75"/>
      <c r="K775" s="75"/>
      <c r="L775" s="75"/>
      <c r="M775" s="75"/>
      <c r="N775" s="75"/>
      <c r="O775" s="75"/>
      <c r="P775" s="75"/>
      <c r="Q775" s="75"/>
      <c r="R775" s="75"/>
    </row>
    <row r="776" spans="1:18" s="99" customFormat="1">
      <c r="A776" s="7"/>
      <c r="B776" s="7"/>
      <c r="C776" s="7"/>
      <c r="D776" s="7"/>
      <c r="E776" s="7"/>
      <c r="F776" s="75"/>
      <c r="G776" s="406"/>
      <c r="H776" s="75"/>
      <c r="I776" s="75"/>
      <c r="J776" s="75"/>
      <c r="K776" s="75"/>
      <c r="L776" s="75"/>
      <c r="M776" s="75"/>
      <c r="N776" s="75"/>
      <c r="O776" s="75"/>
      <c r="P776" s="75"/>
      <c r="Q776" s="75"/>
      <c r="R776" s="75"/>
    </row>
    <row r="777" spans="1:18" s="99" customFormat="1">
      <c r="A777" s="7"/>
      <c r="B777" s="7"/>
      <c r="C777" s="7"/>
      <c r="D777" s="7"/>
      <c r="E777" s="7"/>
      <c r="F777" s="75"/>
      <c r="G777" s="406"/>
      <c r="H777" s="75"/>
      <c r="I777" s="75"/>
      <c r="J777" s="75"/>
      <c r="K777" s="75"/>
      <c r="L777" s="75"/>
      <c r="M777" s="75"/>
      <c r="N777" s="75"/>
      <c r="O777" s="75"/>
      <c r="P777" s="75"/>
      <c r="Q777" s="75"/>
      <c r="R777" s="75"/>
    </row>
    <row r="778" spans="1:18" s="99" customFormat="1">
      <c r="A778" s="7"/>
      <c r="B778" s="7"/>
      <c r="C778" s="7"/>
      <c r="D778" s="7"/>
      <c r="E778" s="7"/>
      <c r="F778" s="75"/>
      <c r="G778" s="406"/>
      <c r="H778" s="75"/>
      <c r="I778" s="75"/>
      <c r="J778" s="75"/>
      <c r="K778" s="75"/>
      <c r="L778" s="75"/>
      <c r="M778" s="75"/>
      <c r="N778" s="75"/>
      <c r="O778" s="75"/>
      <c r="P778" s="75"/>
      <c r="Q778" s="75"/>
      <c r="R778" s="75"/>
    </row>
    <row r="779" spans="1:18" s="99" customFormat="1">
      <c r="A779" s="7"/>
      <c r="B779" s="7"/>
      <c r="C779" s="7"/>
      <c r="D779" s="7"/>
      <c r="E779" s="7"/>
      <c r="F779" s="75"/>
      <c r="G779" s="406"/>
      <c r="H779" s="75"/>
      <c r="I779" s="75"/>
      <c r="J779" s="75"/>
      <c r="K779" s="75"/>
      <c r="L779" s="75"/>
      <c r="M779" s="75"/>
      <c r="N779" s="75"/>
      <c r="O779" s="75"/>
      <c r="P779" s="75"/>
      <c r="Q779" s="75"/>
      <c r="R779" s="75"/>
    </row>
    <row r="780" spans="1:18" s="99" customFormat="1">
      <c r="A780" s="7"/>
      <c r="B780" s="7"/>
      <c r="C780" s="7"/>
      <c r="D780" s="7"/>
      <c r="E780" s="7"/>
      <c r="F780" s="75"/>
      <c r="G780" s="406"/>
      <c r="H780" s="75"/>
      <c r="I780" s="75"/>
      <c r="J780" s="75"/>
      <c r="K780" s="75"/>
      <c r="L780" s="75"/>
      <c r="M780" s="75"/>
      <c r="N780" s="75"/>
      <c r="O780" s="75"/>
      <c r="P780" s="75"/>
      <c r="Q780" s="75"/>
      <c r="R780" s="75"/>
    </row>
    <row r="781" spans="1:18" s="99" customFormat="1">
      <c r="A781" s="7"/>
      <c r="B781" s="7"/>
      <c r="C781" s="7"/>
      <c r="D781" s="7"/>
      <c r="E781" s="7"/>
      <c r="F781" s="75"/>
      <c r="G781" s="406"/>
      <c r="H781" s="75"/>
      <c r="I781" s="75"/>
      <c r="J781" s="75"/>
      <c r="K781" s="75"/>
      <c r="L781" s="75"/>
      <c r="M781" s="75"/>
      <c r="N781" s="75"/>
      <c r="O781" s="75"/>
      <c r="P781" s="75"/>
      <c r="Q781" s="75"/>
      <c r="R781" s="75"/>
    </row>
    <row r="782" spans="1:18" s="99" customFormat="1">
      <c r="A782" s="7"/>
      <c r="B782" s="7"/>
      <c r="C782" s="7"/>
      <c r="D782" s="7"/>
      <c r="E782" s="7"/>
      <c r="F782" s="75"/>
      <c r="G782" s="406"/>
      <c r="H782" s="75"/>
      <c r="I782" s="75"/>
      <c r="J782" s="75"/>
      <c r="K782" s="75"/>
      <c r="L782" s="75"/>
      <c r="M782" s="75"/>
      <c r="N782" s="75"/>
      <c r="O782" s="75"/>
      <c r="P782" s="75"/>
      <c r="Q782" s="75"/>
      <c r="R782" s="75"/>
    </row>
    <row r="783" spans="1:18" s="99" customFormat="1">
      <c r="A783" s="7"/>
      <c r="B783" s="7"/>
      <c r="C783" s="7"/>
      <c r="D783" s="7"/>
      <c r="E783" s="7"/>
      <c r="F783" s="75"/>
      <c r="G783" s="406"/>
      <c r="H783" s="75"/>
      <c r="I783" s="75"/>
      <c r="J783" s="75"/>
      <c r="K783" s="75"/>
      <c r="L783" s="75"/>
      <c r="M783" s="75"/>
      <c r="N783" s="75"/>
      <c r="O783" s="75"/>
      <c r="P783" s="75"/>
      <c r="Q783" s="75"/>
      <c r="R783" s="75"/>
    </row>
    <row r="784" spans="1:18" s="99" customFormat="1">
      <c r="A784" s="7"/>
      <c r="B784" s="7"/>
      <c r="C784" s="7"/>
      <c r="D784" s="7"/>
      <c r="E784" s="7"/>
      <c r="F784" s="75"/>
      <c r="G784" s="406"/>
      <c r="H784" s="75"/>
      <c r="I784" s="75"/>
      <c r="J784" s="75"/>
      <c r="K784" s="75"/>
      <c r="L784" s="75"/>
      <c r="M784" s="75"/>
      <c r="N784" s="75"/>
      <c r="O784" s="75"/>
      <c r="P784" s="75"/>
      <c r="Q784" s="75"/>
      <c r="R784" s="75"/>
    </row>
    <row r="785" spans="1:18" s="99" customFormat="1">
      <c r="A785" s="7"/>
      <c r="B785" s="7"/>
      <c r="C785" s="7"/>
      <c r="D785" s="7"/>
      <c r="E785" s="7"/>
      <c r="F785" s="75"/>
      <c r="G785" s="406"/>
      <c r="H785" s="75"/>
      <c r="I785" s="75"/>
      <c r="J785" s="75"/>
      <c r="K785" s="75"/>
      <c r="L785" s="75"/>
      <c r="M785" s="75"/>
      <c r="N785" s="75"/>
      <c r="O785" s="75"/>
      <c r="P785" s="75"/>
      <c r="Q785" s="75"/>
      <c r="R785" s="75"/>
    </row>
    <row r="786" spans="1:18" s="99" customFormat="1">
      <c r="A786" s="7"/>
      <c r="B786" s="7"/>
      <c r="C786" s="7"/>
      <c r="D786" s="7"/>
      <c r="E786" s="7"/>
      <c r="F786" s="75"/>
      <c r="G786" s="406"/>
      <c r="H786" s="75"/>
      <c r="I786" s="75"/>
      <c r="J786" s="75"/>
      <c r="K786" s="75"/>
      <c r="L786" s="75"/>
      <c r="M786" s="75"/>
      <c r="N786" s="75"/>
      <c r="O786" s="75"/>
      <c r="P786" s="75"/>
      <c r="Q786" s="75"/>
      <c r="R786" s="75"/>
    </row>
    <row r="787" spans="1:18" s="99" customFormat="1">
      <c r="A787" s="7"/>
      <c r="B787" s="7"/>
      <c r="C787" s="7"/>
      <c r="D787" s="7"/>
      <c r="E787" s="7"/>
      <c r="F787" s="75"/>
      <c r="G787" s="406"/>
      <c r="H787" s="75"/>
      <c r="I787" s="75"/>
      <c r="J787" s="75"/>
      <c r="K787" s="75"/>
      <c r="L787" s="75"/>
      <c r="M787" s="75"/>
      <c r="N787" s="75"/>
      <c r="O787" s="75"/>
      <c r="P787" s="75"/>
      <c r="Q787" s="75"/>
      <c r="R787" s="75"/>
    </row>
    <row r="788" spans="1:18" s="99" customFormat="1">
      <c r="A788" s="7"/>
      <c r="B788" s="7"/>
      <c r="C788" s="7"/>
      <c r="D788" s="7"/>
      <c r="E788" s="7"/>
      <c r="F788" s="75"/>
      <c r="G788" s="406"/>
      <c r="H788" s="75"/>
      <c r="I788" s="75"/>
      <c r="J788" s="75"/>
      <c r="K788" s="75"/>
      <c r="L788" s="75"/>
      <c r="M788" s="75"/>
      <c r="N788" s="75"/>
      <c r="O788" s="75"/>
      <c r="P788" s="75"/>
      <c r="Q788" s="75"/>
      <c r="R788" s="75"/>
    </row>
    <row r="789" spans="1:18" s="99" customFormat="1">
      <c r="A789" s="7"/>
      <c r="B789" s="7"/>
      <c r="C789" s="7"/>
      <c r="D789" s="7"/>
      <c r="E789" s="7"/>
      <c r="F789" s="75"/>
      <c r="G789" s="406"/>
      <c r="H789" s="75"/>
      <c r="I789" s="75"/>
      <c r="J789" s="75"/>
      <c r="K789" s="75"/>
      <c r="L789" s="75"/>
      <c r="M789" s="75"/>
      <c r="N789" s="75"/>
      <c r="O789" s="75"/>
      <c r="P789" s="75"/>
      <c r="Q789" s="75"/>
      <c r="R789" s="75"/>
    </row>
    <row r="790" spans="1:18" s="99" customFormat="1">
      <c r="A790" s="7"/>
      <c r="B790" s="7"/>
      <c r="C790" s="7"/>
      <c r="D790" s="7"/>
      <c r="E790" s="7"/>
      <c r="F790" s="75"/>
      <c r="G790" s="406"/>
      <c r="H790" s="75"/>
      <c r="I790" s="75"/>
      <c r="J790" s="75"/>
      <c r="K790" s="75"/>
      <c r="L790" s="75"/>
      <c r="M790" s="75"/>
      <c r="N790" s="75"/>
      <c r="O790" s="75"/>
      <c r="P790" s="75"/>
      <c r="Q790" s="75"/>
      <c r="R790" s="75"/>
    </row>
    <row r="798" spans="1:18" s="99" customFormat="1">
      <c r="A798" s="7"/>
      <c r="B798" s="7"/>
      <c r="C798" s="7"/>
      <c r="D798" s="7"/>
      <c r="E798" s="7"/>
      <c r="F798" s="75"/>
      <c r="G798" s="406"/>
      <c r="H798" s="75"/>
      <c r="I798" s="75"/>
      <c r="J798" s="75"/>
      <c r="K798" s="75"/>
      <c r="L798" s="75"/>
      <c r="M798" s="75"/>
      <c r="N798" s="75"/>
      <c r="O798" s="75"/>
      <c r="P798" s="75"/>
      <c r="Q798" s="75"/>
      <c r="R798" s="75"/>
    </row>
    <row r="799" spans="1:18" s="99" customFormat="1">
      <c r="A799" s="7"/>
      <c r="B799" s="7"/>
      <c r="C799" s="7"/>
      <c r="D799" s="7"/>
      <c r="E799" s="7"/>
      <c r="F799" s="75"/>
      <c r="G799" s="406"/>
      <c r="H799" s="75"/>
      <c r="I799" s="75"/>
      <c r="J799" s="75"/>
      <c r="K799" s="75"/>
      <c r="L799" s="75"/>
      <c r="M799" s="75"/>
      <c r="N799" s="75"/>
      <c r="O799" s="75"/>
      <c r="P799" s="75"/>
      <c r="Q799" s="75"/>
      <c r="R799" s="75"/>
    </row>
    <row r="800" spans="1:18" s="99" customFormat="1">
      <c r="A800" s="7"/>
      <c r="B800" s="7"/>
      <c r="C800" s="7"/>
      <c r="D800" s="7"/>
      <c r="E800" s="7"/>
      <c r="F800" s="75"/>
      <c r="G800" s="406"/>
      <c r="H800" s="75"/>
      <c r="I800" s="75"/>
      <c r="J800" s="75"/>
      <c r="K800" s="75"/>
      <c r="L800" s="75"/>
      <c r="M800" s="75"/>
      <c r="N800" s="75"/>
      <c r="O800" s="75"/>
      <c r="P800" s="75"/>
      <c r="Q800" s="75"/>
      <c r="R800" s="75"/>
    </row>
    <row r="801" spans="1:18" s="99" customFormat="1">
      <c r="A801" s="7"/>
      <c r="B801" s="7"/>
      <c r="C801" s="7"/>
      <c r="D801" s="7"/>
      <c r="E801" s="7"/>
      <c r="F801" s="75"/>
      <c r="G801" s="406"/>
      <c r="H801" s="75"/>
      <c r="I801" s="75"/>
      <c r="J801" s="75"/>
      <c r="K801" s="75"/>
      <c r="L801" s="75"/>
      <c r="M801" s="75"/>
      <c r="N801" s="75"/>
      <c r="O801" s="75"/>
      <c r="P801" s="75"/>
      <c r="Q801" s="75"/>
      <c r="R801" s="75"/>
    </row>
    <row r="802" spans="1:18" s="99" customFormat="1">
      <c r="A802" s="7"/>
      <c r="B802" s="7"/>
      <c r="C802" s="7"/>
      <c r="D802" s="7"/>
      <c r="E802" s="7"/>
      <c r="F802" s="75"/>
      <c r="G802" s="406"/>
      <c r="H802" s="75"/>
      <c r="I802" s="75"/>
      <c r="J802" s="75"/>
      <c r="K802" s="75"/>
      <c r="L802" s="75"/>
      <c r="M802" s="75"/>
      <c r="N802" s="75"/>
      <c r="O802" s="75"/>
      <c r="P802" s="75"/>
      <c r="Q802" s="75"/>
      <c r="R802" s="75"/>
    </row>
    <row r="803" spans="1:18" s="99" customFormat="1">
      <c r="A803" s="7"/>
      <c r="B803" s="7"/>
      <c r="C803" s="7"/>
      <c r="D803" s="7"/>
      <c r="E803" s="7"/>
      <c r="F803" s="75"/>
      <c r="G803" s="406"/>
      <c r="H803" s="75"/>
      <c r="I803" s="75"/>
      <c r="J803" s="75"/>
      <c r="K803" s="75"/>
      <c r="L803" s="75"/>
      <c r="M803" s="75"/>
      <c r="N803" s="75"/>
      <c r="O803" s="75"/>
      <c r="P803" s="75"/>
      <c r="Q803" s="75"/>
      <c r="R803" s="75"/>
    </row>
    <row r="805" spans="1:18" s="99" customFormat="1">
      <c r="A805" s="7"/>
      <c r="B805" s="7"/>
      <c r="C805" s="7"/>
      <c r="D805" s="7"/>
      <c r="E805" s="7"/>
      <c r="F805" s="75"/>
      <c r="G805" s="406"/>
      <c r="H805" s="75"/>
      <c r="I805" s="75"/>
      <c r="J805" s="75"/>
      <c r="K805" s="75"/>
      <c r="L805" s="75"/>
      <c r="M805" s="75"/>
      <c r="N805" s="75"/>
      <c r="O805" s="75"/>
      <c r="P805" s="75"/>
      <c r="Q805" s="75"/>
      <c r="R805" s="75"/>
    </row>
    <row r="806" spans="1:18" s="99" customFormat="1">
      <c r="A806" s="7"/>
      <c r="B806" s="7"/>
      <c r="C806" s="7"/>
      <c r="D806" s="7"/>
      <c r="E806" s="7"/>
      <c r="F806" s="75"/>
      <c r="G806" s="406"/>
      <c r="H806" s="75"/>
      <c r="I806" s="75"/>
      <c r="J806" s="75"/>
      <c r="K806" s="75"/>
      <c r="L806" s="75"/>
      <c r="M806" s="75"/>
      <c r="N806" s="75"/>
      <c r="O806" s="75"/>
      <c r="P806" s="75"/>
      <c r="Q806" s="75"/>
      <c r="R806" s="75"/>
    </row>
  </sheetData>
  <mergeCells count="815">
    <mergeCell ref="A737:Q737"/>
    <mergeCell ref="A730:F730"/>
    <mergeCell ref="A731:F731"/>
    <mergeCell ref="A732:F732"/>
    <mergeCell ref="A733:F733"/>
    <mergeCell ref="A734:F734"/>
    <mergeCell ref="A735:F735"/>
    <mergeCell ref="A724:E724"/>
    <mergeCell ref="A725:E725"/>
    <mergeCell ref="A726:E726"/>
    <mergeCell ref="A727:E727"/>
    <mergeCell ref="A728:E728"/>
    <mergeCell ref="A729:Q729"/>
    <mergeCell ref="A718:F718"/>
    <mergeCell ref="A719:F719"/>
    <mergeCell ref="A720:F720"/>
    <mergeCell ref="A721:F721"/>
    <mergeCell ref="A722:Q722"/>
    <mergeCell ref="A723:E723"/>
    <mergeCell ref="A712:E712"/>
    <mergeCell ref="A713:E713"/>
    <mergeCell ref="A714:E714"/>
    <mergeCell ref="A715:E715"/>
    <mergeCell ref="A716:Q716"/>
    <mergeCell ref="A717:F717"/>
    <mergeCell ref="A703:A710"/>
    <mergeCell ref="D703:D710"/>
    <mergeCell ref="E703:E710"/>
    <mergeCell ref="F706:F710"/>
    <mergeCell ref="H706:Q710"/>
    <mergeCell ref="A711:E711"/>
    <mergeCell ref="A697:F697"/>
    <mergeCell ref="A698:F698"/>
    <mergeCell ref="A699:F699"/>
    <mergeCell ref="A700:F700"/>
    <mergeCell ref="A701:F701"/>
    <mergeCell ref="A702:Q702"/>
    <mergeCell ref="A691:E691"/>
    <mergeCell ref="A692:E692"/>
    <mergeCell ref="A693:E693"/>
    <mergeCell ref="A694:E694"/>
    <mergeCell ref="A695:E695"/>
    <mergeCell ref="A696:Q696"/>
    <mergeCell ref="N686:N687"/>
    <mergeCell ref="O686:O687"/>
    <mergeCell ref="P686:P687"/>
    <mergeCell ref="Q686:Q687"/>
    <mergeCell ref="A685:A690"/>
    <mergeCell ref="C685:C690"/>
    <mergeCell ref="E685:E690"/>
    <mergeCell ref="D686:D687"/>
    <mergeCell ref="R686:R687"/>
    <mergeCell ref="F689:F690"/>
    <mergeCell ref="H689:Q690"/>
    <mergeCell ref="H686:H687"/>
    <mergeCell ref="I686:I687"/>
    <mergeCell ref="J686:J687"/>
    <mergeCell ref="K686:K687"/>
    <mergeCell ref="L686:L687"/>
    <mergeCell ref="M686:M687"/>
    <mergeCell ref="F686:F687"/>
    <mergeCell ref="G686:G687"/>
    <mergeCell ref="R664:R665"/>
    <mergeCell ref="R671:R672"/>
    <mergeCell ref="R673:R674"/>
    <mergeCell ref="F675:F677"/>
    <mergeCell ref="H675:Q677"/>
    <mergeCell ref="A678:A684"/>
    <mergeCell ref="C678:C684"/>
    <mergeCell ref="E678:E684"/>
    <mergeCell ref="F681:F684"/>
    <mergeCell ref="H681:Q684"/>
    <mergeCell ref="J673:J674"/>
    <mergeCell ref="K673:K674"/>
    <mergeCell ref="L673:L674"/>
    <mergeCell ref="M673:M674"/>
    <mergeCell ref="N673:N674"/>
    <mergeCell ref="O673:O674"/>
    <mergeCell ref="I673:I674"/>
    <mergeCell ref="N671:N672"/>
    <mergeCell ref="O671:O672"/>
    <mergeCell ref="P671:P672"/>
    <mergeCell ref="Q671:Q672"/>
    <mergeCell ref="D673:D674"/>
    <mergeCell ref="F673:F674"/>
    <mergeCell ref="G673:G674"/>
    <mergeCell ref="H673:H674"/>
    <mergeCell ref="H671:H672"/>
    <mergeCell ref="I671:I672"/>
    <mergeCell ref="J671:J672"/>
    <mergeCell ref="K671:K672"/>
    <mergeCell ref="L671:L672"/>
    <mergeCell ref="M671:M672"/>
    <mergeCell ref="P673:P674"/>
    <mergeCell ref="Q673:Q674"/>
    <mergeCell ref="A670:A677"/>
    <mergeCell ref="C670:C677"/>
    <mergeCell ref="E670:E677"/>
    <mergeCell ref="D671:D672"/>
    <mergeCell ref="F671:F672"/>
    <mergeCell ref="G671:G672"/>
    <mergeCell ref="K664:K665"/>
    <mergeCell ref="L664:L665"/>
    <mergeCell ref="M664:M665"/>
    <mergeCell ref="A662:Q662"/>
    <mergeCell ref="A663:A669"/>
    <mergeCell ref="C663:C669"/>
    <mergeCell ref="E663:E669"/>
    <mergeCell ref="D664:D665"/>
    <mergeCell ref="F664:F665"/>
    <mergeCell ref="G664:G665"/>
    <mergeCell ref="H664:H665"/>
    <mergeCell ref="I664:I665"/>
    <mergeCell ref="J664:J665"/>
    <mergeCell ref="Q664:Q665"/>
    <mergeCell ref="F667:F669"/>
    <mergeCell ref="H667:Q669"/>
    <mergeCell ref="N664:N665"/>
    <mergeCell ref="O664:O665"/>
    <mergeCell ref="P664:P665"/>
    <mergeCell ref="A656:F656"/>
    <mergeCell ref="A657:F657"/>
    <mergeCell ref="A658:F658"/>
    <mergeCell ref="A659:F659"/>
    <mergeCell ref="A660:F660"/>
    <mergeCell ref="A661:Q661"/>
    <mergeCell ref="A650:E650"/>
    <mergeCell ref="A651:E651"/>
    <mergeCell ref="A652:E652"/>
    <mergeCell ref="A653:E653"/>
    <mergeCell ref="A654:E654"/>
    <mergeCell ref="A655:Q655"/>
    <mergeCell ref="A641:A649"/>
    <mergeCell ref="C641:C649"/>
    <mergeCell ref="E641:E649"/>
    <mergeCell ref="D644:D649"/>
    <mergeCell ref="F644:F649"/>
    <mergeCell ref="H644:Q649"/>
    <mergeCell ref="A631:A640"/>
    <mergeCell ref="C631:C640"/>
    <mergeCell ref="E631:E640"/>
    <mergeCell ref="D634:D635"/>
    <mergeCell ref="F634:F640"/>
    <mergeCell ref="H634:Q640"/>
    <mergeCell ref="D637:D638"/>
    <mergeCell ref="A625:F625"/>
    <mergeCell ref="A626:F626"/>
    <mergeCell ref="A627:F627"/>
    <mergeCell ref="A628:F628"/>
    <mergeCell ref="A629:Q629"/>
    <mergeCell ref="A630:Q630"/>
    <mergeCell ref="A619:E619"/>
    <mergeCell ref="A620:E620"/>
    <mergeCell ref="A621:E621"/>
    <mergeCell ref="A622:E622"/>
    <mergeCell ref="A623:Q623"/>
    <mergeCell ref="A624:F624"/>
    <mergeCell ref="A613:F613"/>
    <mergeCell ref="A614:F614"/>
    <mergeCell ref="A615:F615"/>
    <mergeCell ref="A616:F616"/>
    <mergeCell ref="A617:Q617"/>
    <mergeCell ref="A618:E618"/>
    <mergeCell ref="A607:E607"/>
    <mergeCell ref="A608:E608"/>
    <mergeCell ref="A609:E609"/>
    <mergeCell ref="A610:E610"/>
    <mergeCell ref="A611:Q611"/>
    <mergeCell ref="A612:F612"/>
    <mergeCell ref="A601:A605"/>
    <mergeCell ref="C601:C605"/>
    <mergeCell ref="E601:E605"/>
    <mergeCell ref="F604:F605"/>
    <mergeCell ref="H604:Q605"/>
    <mergeCell ref="A606:E606"/>
    <mergeCell ref="A592:Q592"/>
    <mergeCell ref="A593:A596"/>
    <mergeCell ref="C593:C596"/>
    <mergeCell ref="E593:E596"/>
    <mergeCell ref="H596:Q596"/>
    <mergeCell ref="A597:A600"/>
    <mergeCell ref="C597:C600"/>
    <mergeCell ref="E597:E600"/>
    <mergeCell ref="H600:Q600"/>
    <mergeCell ref="A586:F586"/>
    <mergeCell ref="A587:F587"/>
    <mergeCell ref="A588:F588"/>
    <mergeCell ref="A589:F589"/>
    <mergeCell ref="A590:F590"/>
    <mergeCell ref="A591:Q591"/>
    <mergeCell ref="A580:E580"/>
    <mergeCell ref="A581:E581"/>
    <mergeCell ref="A582:E582"/>
    <mergeCell ref="A583:E583"/>
    <mergeCell ref="A584:E584"/>
    <mergeCell ref="A585:Q585"/>
    <mergeCell ref="A571:F571"/>
    <mergeCell ref="A572:F572"/>
    <mergeCell ref="A573:F573"/>
    <mergeCell ref="A574:Q574"/>
    <mergeCell ref="A575:Q575"/>
    <mergeCell ref="A576:A579"/>
    <mergeCell ref="C576:C579"/>
    <mergeCell ref="E576:E579"/>
    <mergeCell ref="H579:Q579"/>
    <mergeCell ref="A565:E565"/>
    <mergeCell ref="A566:E566"/>
    <mergeCell ref="A567:E567"/>
    <mergeCell ref="A568:Q568"/>
    <mergeCell ref="A569:F569"/>
    <mergeCell ref="A570:F570"/>
    <mergeCell ref="A559:A562"/>
    <mergeCell ref="C559:C562"/>
    <mergeCell ref="E559:E562"/>
    <mergeCell ref="H562:Q562"/>
    <mergeCell ref="A563:E563"/>
    <mergeCell ref="A564:E564"/>
    <mergeCell ref="A550:F550"/>
    <mergeCell ref="A551:F551"/>
    <mergeCell ref="A552:F552"/>
    <mergeCell ref="A553:Q553"/>
    <mergeCell ref="A554:Q554"/>
    <mergeCell ref="A555:A558"/>
    <mergeCell ref="C555:C558"/>
    <mergeCell ref="E555:E558"/>
    <mergeCell ref="H558:Q558"/>
    <mergeCell ref="A543:E543"/>
    <mergeCell ref="A544:E544"/>
    <mergeCell ref="A545:E545"/>
    <mergeCell ref="A546:E546"/>
    <mergeCell ref="A548:F548"/>
    <mergeCell ref="A549:F549"/>
    <mergeCell ref="A537:Q537"/>
    <mergeCell ref="A538:A541"/>
    <mergeCell ref="C538:C541"/>
    <mergeCell ref="E538:E541"/>
    <mergeCell ref="H541:Q541"/>
    <mergeCell ref="A542:E542"/>
    <mergeCell ref="A531:F531"/>
    <mergeCell ref="A532:F532"/>
    <mergeCell ref="A533:F533"/>
    <mergeCell ref="A534:F534"/>
    <mergeCell ref="A535:F535"/>
    <mergeCell ref="A536:Q536"/>
    <mergeCell ref="A525:E525"/>
    <mergeCell ref="A526:E526"/>
    <mergeCell ref="A527:E527"/>
    <mergeCell ref="A528:E528"/>
    <mergeCell ref="A529:E529"/>
    <mergeCell ref="A530:Q530"/>
    <mergeCell ref="A517:A520"/>
    <mergeCell ref="C517:C520"/>
    <mergeCell ref="E517:E520"/>
    <mergeCell ref="H520:Q520"/>
    <mergeCell ref="A521:A524"/>
    <mergeCell ref="C521:C524"/>
    <mergeCell ref="E521:E524"/>
    <mergeCell ref="H524:Q524"/>
    <mergeCell ref="A509:A512"/>
    <mergeCell ref="C509:C512"/>
    <mergeCell ref="E509:E512"/>
    <mergeCell ref="H512:Q512"/>
    <mergeCell ref="A513:A516"/>
    <mergeCell ref="C513:C516"/>
    <mergeCell ref="E513:E516"/>
    <mergeCell ref="H516:Q516"/>
    <mergeCell ref="A504:A508"/>
    <mergeCell ref="C504:C508"/>
    <mergeCell ref="E504:E508"/>
    <mergeCell ref="D507:D508"/>
    <mergeCell ref="F507:F508"/>
    <mergeCell ref="H507:Q508"/>
    <mergeCell ref="A498:A503"/>
    <mergeCell ref="C498:C503"/>
    <mergeCell ref="E498:E503"/>
    <mergeCell ref="D501:D503"/>
    <mergeCell ref="F501:F503"/>
    <mergeCell ref="H501:Q503"/>
    <mergeCell ref="A492:Q492"/>
    <mergeCell ref="A493:Q493"/>
    <mergeCell ref="A494:A497"/>
    <mergeCell ref="C494:C497"/>
    <mergeCell ref="E494:E497"/>
    <mergeCell ref="H497:Q497"/>
    <mergeCell ref="A486:F486"/>
    <mergeCell ref="A487:F487"/>
    <mergeCell ref="A488:F488"/>
    <mergeCell ref="A489:F489"/>
    <mergeCell ref="A490:F490"/>
    <mergeCell ref="A491:Q491"/>
    <mergeCell ref="A480:E480"/>
    <mergeCell ref="A481:E481"/>
    <mergeCell ref="A482:E482"/>
    <mergeCell ref="A483:E483"/>
    <mergeCell ref="A484:E484"/>
    <mergeCell ref="A485:Q485"/>
    <mergeCell ref="A474:F474"/>
    <mergeCell ref="A475:F475"/>
    <mergeCell ref="A476:F476"/>
    <mergeCell ref="A477:F477"/>
    <mergeCell ref="A478:F478"/>
    <mergeCell ref="A479:Q479"/>
    <mergeCell ref="A468:E468"/>
    <mergeCell ref="A469:E469"/>
    <mergeCell ref="A470:E470"/>
    <mergeCell ref="A471:E471"/>
    <mergeCell ref="A472:E472"/>
    <mergeCell ref="A473:Q473"/>
    <mergeCell ref="A460:A463"/>
    <mergeCell ref="B460:B463"/>
    <mergeCell ref="C460:C463"/>
    <mergeCell ref="E460:E463"/>
    <mergeCell ref="H463:Q463"/>
    <mergeCell ref="A464:A467"/>
    <mergeCell ref="B464:B467"/>
    <mergeCell ref="C464:C467"/>
    <mergeCell ref="E464:E467"/>
    <mergeCell ref="H467:Q467"/>
    <mergeCell ref="A452:A455"/>
    <mergeCell ref="B452:B455"/>
    <mergeCell ref="C452:C455"/>
    <mergeCell ref="E452:E455"/>
    <mergeCell ref="H455:Q455"/>
    <mergeCell ref="A456:A459"/>
    <mergeCell ref="B456:B459"/>
    <mergeCell ref="C456:C459"/>
    <mergeCell ref="E456:E459"/>
    <mergeCell ref="H459:Q459"/>
    <mergeCell ref="A444:A447"/>
    <mergeCell ref="C444:C447"/>
    <mergeCell ref="E444:E447"/>
    <mergeCell ref="H447:Q447"/>
    <mergeCell ref="A448:A451"/>
    <mergeCell ref="B448:B451"/>
    <mergeCell ref="C448:C451"/>
    <mergeCell ref="E448:E451"/>
    <mergeCell ref="H451:Q451"/>
    <mergeCell ref="A439:A443"/>
    <mergeCell ref="C439:C443"/>
    <mergeCell ref="E439:E443"/>
    <mergeCell ref="D442:D443"/>
    <mergeCell ref="F442:F443"/>
    <mergeCell ref="H442:Q443"/>
    <mergeCell ref="A432:F432"/>
    <mergeCell ref="A433:F433"/>
    <mergeCell ref="A434:F434"/>
    <mergeCell ref="A435:F435"/>
    <mergeCell ref="A436:F436"/>
    <mergeCell ref="A438:Q438"/>
    <mergeCell ref="A426:E426"/>
    <mergeCell ref="A427:E427"/>
    <mergeCell ref="A428:E428"/>
    <mergeCell ref="A429:E429"/>
    <mergeCell ref="A430:E430"/>
    <mergeCell ref="A431:Q431"/>
    <mergeCell ref="A418:A421"/>
    <mergeCell ref="C418:C421"/>
    <mergeCell ref="E418:E421"/>
    <mergeCell ref="H421:Q421"/>
    <mergeCell ref="A422:A425"/>
    <mergeCell ref="C422:C425"/>
    <mergeCell ref="E422:E425"/>
    <mergeCell ref="H425:Q425"/>
    <mergeCell ref="A414:A417"/>
    <mergeCell ref="B414:B415"/>
    <mergeCell ref="C414:C417"/>
    <mergeCell ref="E414:E417"/>
    <mergeCell ref="B416:B417"/>
    <mergeCell ref="H417:Q417"/>
    <mergeCell ref="A408:F408"/>
    <mergeCell ref="A409:F409"/>
    <mergeCell ref="A410:F410"/>
    <mergeCell ref="A411:F411"/>
    <mergeCell ref="A412:Q412"/>
    <mergeCell ref="A413:Q413"/>
    <mergeCell ref="A402:E402"/>
    <mergeCell ref="A403:E403"/>
    <mergeCell ref="A404:E404"/>
    <mergeCell ref="A405:E405"/>
    <mergeCell ref="A406:Q406"/>
    <mergeCell ref="A407:E407"/>
    <mergeCell ref="A397:A400"/>
    <mergeCell ref="B397:B400"/>
    <mergeCell ref="C397:C400"/>
    <mergeCell ref="E397:E400"/>
    <mergeCell ref="H400:Q400"/>
    <mergeCell ref="A401:E401"/>
    <mergeCell ref="A392:A396"/>
    <mergeCell ref="B392:B396"/>
    <mergeCell ref="C392:C396"/>
    <mergeCell ref="E392:E396"/>
    <mergeCell ref="F395:F396"/>
    <mergeCell ref="H395:Q396"/>
    <mergeCell ref="A387:A391"/>
    <mergeCell ref="B387:B391"/>
    <mergeCell ref="C387:C391"/>
    <mergeCell ref="E387:E391"/>
    <mergeCell ref="F390:F391"/>
    <mergeCell ref="H390:Q391"/>
    <mergeCell ref="A382:A386"/>
    <mergeCell ref="B382:B386"/>
    <mergeCell ref="C382:C386"/>
    <mergeCell ref="E382:E386"/>
    <mergeCell ref="F385:F386"/>
    <mergeCell ref="H385:Q386"/>
    <mergeCell ref="A377:A381"/>
    <mergeCell ref="B377:B381"/>
    <mergeCell ref="C377:C381"/>
    <mergeCell ref="E377:E381"/>
    <mergeCell ref="F380:F381"/>
    <mergeCell ref="H380:Q381"/>
    <mergeCell ref="A372:A376"/>
    <mergeCell ref="B372:B376"/>
    <mergeCell ref="C372:C376"/>
    <mergeCell ref="E372:E376"/>
    <mergeCell ref="F375:F376"/>
    <mergeCell ref="H375:Q376"/>
    <mergeCell ref="A367:A371"/>
    <mergeCell ref="B367:B371"/>
    <mergeCell ref="C367:C371"/>
    <mergeCell ref="E367:E371"/>
    <mergeCell ref="F370:F371"/>
    <mergeCell ref="H370:Q371"/>
    <mergeCell ref="A362:A366"/>
    <mergeCell ref="B362:B366"/>
    <mergeCell ref="C362:C366"/>
    <mergeCell ref="E362:E366"/>
    <mergeCell ref="F365:F366"/>
    <mergeCell ref="H365:Q366"/>
    <mergeCell ref="A357:A361"/>
    <mergeCell ref="B357:B361"/>
    <mergeCell ref="C357:C361"/>
    <mergeCell ref="E357:E361"/>
    <mergeCell ref="F360:F361"/>
    <mergeCell ref="H360:Q361"/>
    <mergeCell ref="A352:A356"/>
    <mergeCell ref="B352:B356"/>
    <mergeCell ref="C352:C356"/>
    <mergeCell ref="E352:E356"/>
    <mergeCell ref="F355:F356"/>
    <mergeCell ref="H355:Q356"/>
    <mergeCell ref="A347:A351"/>
    <mergeCell ref="B347:B351"/>
    <mergeCell ref="C347:C351"/>
    <mergeCell ref="E347:E351"/>
    <mergeCell ref="F350:F351"/>
    <mergeCell ref="H350:Q351"/>
    <mergeCell ref="A342:A346"/>
    <mergeCell ref="B342:B346"/>
    <mergeCell ref="C342:C346"/>
    <mergeCell ref="E342:E346"/>
    <mergeCell ref="F345:F346"/>
    <mergeCell ref="H345:Q346"/>
    <mergeCell ref="A337:A341"/>
    <mergeCell ref="B337:B341"/>
    <mergeCell ref="C337:C341"/>
    <mergeCell ref="E337:E341"/>
    <mergeCell ref="F340:F341"/>
    <mergeCell ref="H340:Q341"/>
    <mergeCell ref="A332:A336"/>
    <mergeCell ref="B332:B336"/>
    <mergeCell ref="C332:C336"/>
    <mergeCell ref="E332:E336"/>
    <mergeCell ref="F335:F336"/>
    <mergeCell ref="H335:Q336"/>
    <mergeCell ref="A327:A331"/>
    <mergeCell ref="B327:B331"/>
    <mergeCell ref="C327:C331"/>
    <mergeCell ref="E327:E331"/>
    <mergeCell ref="F330:F331"/>
    <mergeCell ref="H330:Q331"/>
    <mergeCell ref="A322:A326"/>
    <mergeCell ref="B322:B326"/>
    <mergeCell ref="C322:C326"/>
    <mergeCell ref="E322:E326"/>
    <mergeCell ref="F325:F326"/>
    <mergeCell ref="H325:Q326"/>
    <mergeCell ref="A317:A321"/>
    <mergeCell ref="B317:B321"/>
    <mergeCell ref="C317:C321"/>
    <mergeCell ref="E317:E321"/>
    <mergeCell ref="F320:F321"/>
    <mergeCell ref="H320:Q321"/>
    <mergeCell ref="A312:A316"/>
    <mergeCell ref="B312:B316"/>
    <mergeCell ref="C312:C316"/>
    <mergeCell ref="E312:E316"/>
    <mergeCell ref="F315:F316"/>
    <mergeCell ref="H315:Q316"/>
    <mergeCell ref="A307:A311"/>
    <mergeCell ref="B307:B311"/>
    <mergeCell ref="C307:C311"/>
    <mergeCell ref="E307:E311"/>
    <mergeCell ref="F310:F311"/>
    <mergeCell ref="H310:Q311"/>
    <mergeCell ref="A298:A302"/>
    <mergeCell ref="E298:E302"/>
    <mergeCell ref="F301:F302"/>
    <mergeCell ref="H301:Q302"/>
    <mergeCell ref="A303:A306"/>
    <mergeCell ref="E303:E306"/>
    <mergeCell ref="H306:Q306"/>
    <mergeCell ref="A293:A297"/>
    <mergeCell ref="C293:C297"/>
    <mergeCell ref="E293:E297"/>
    <mergeCell ref="D296:D297"/>
    <mergeCell ref="F296:F297"/>
    <mergeCell ref="H296:Q297"/>
    <mergeCell ref="A288:A292"/>
    <mergeCell ref="C288:C292"/>
    <mergeCell ref="E288:E292"/>
    <mergeCell ref="D291:D292"/>
    <mergeCell ref="F291:F292"/>
    <mergeCell ref="H291:Q292"/>
    <mergeCell ref="A283:A287"/>
    <mergeCell ref="C283:C287"/>
    <mergeCell ref="E283:E287"/>
    <mergeCell ref="D286:D287"/>
    <mergeCell ref="F286:F287"/>
    <mergeCell ref="H286:Q287"/>
    <mergeCell ref="H275:Q277"/>
    <mergeCell ref="A278:A282"/>
    <mergeCell ref="C278:C282"/>
    <mergeCell ref="E278:E282"/>
    <mergeCell ref="D281:D282"/>
    <mergeCell ref="F281:F282"/>
    <mergeCell ref="H281:Q282"/>
    <mergeCell ref="A267:A271"/>
    <mergeCell ref="C267:C271"/>
    <mergeCell ref="E267:E271"/>
    <mergeCell ref="F270:F271"/>
    <mergeCell ref="H270:Q271"/>
    <mergeCell ref="A272:A277"/>
    <mergeCell ref="C272:C277"/>
    <mergeCell ref="E272:E277"/>
    <mergeCell ref="D275:D277"/>
    <mergeCell ref="F275:F277"/>
    <mergeCell ref="A262:A266"/>
    <mergeCell ref="C262:C266"/>
    <mergeCell ref="E262:E266"/>
    <mergeCell ref="D265:D266"/>
    <mergeCell ref="F265:F266"/>
    <mergeCell ref="H265:Q266"/>
    <mergeCell ref="A255:Q255"/>
    <mergeCell ref="A256:Q256"/>
    <mergeCell ref="A257:A261"/>
    <mergeCell ref="C257:C261"/>
    <mergeCell ref="E257:E261"/>
    <mergeCell ref="D260:D261"/>
    <mergeCell ref="F260:F261"/>
    <mergeCell ref="H260:Q261"/>
    <mergeCell ref="A249:Q249"/>
    <mergeCell ref="A250:F250"/>
    <mergeCell ref="A251:F251"/>
    <mergeCell ref="A252:F252"/>
    <mergeCell ref="A253:F253"/>
    <mergeCell ref="A254:F254"/>
    <mergeCell ref="M247:M248"/>
    <mergeCell ref="N247:N248"/>
    <mergeCell ref="O247:O248"/>
    <mergeCell ref="P247:P248"/>
    <mergeCell ref="Q247:Q248"/>
    <mergeCell ref="R247:R248"/>
    <mergeCell ref="G247:G248"/>
    <mergeCell ref="H247:H248"/>
    <mergeCell ref="I247:I248"/>
    <mergeCell ref="J247:J248"/>
    <mergeCell ref="K247:K248"/>
    <mergeCell ref="L247:L248"/>
    <mergeCell ref="A243:E243"/>
    <mergeCell ref="A244:E244"/>
    <mergeCell ref="A245:E245"/>
    <mergeCell ref="A246:E246"/>
    <mergeCell ref="A247:E248"/>
    <mergeCell ref="F247:F248"/>
    <mergeCell ref="A238:A241"/>
    <mergeCell ref="B238:B241"/>
    <mergeCell ref="C238:C241"/>
    <mergeCell ref="E238:E241"/>
    <mergeCell ref="H241:Q241"/>
    <mergeCell ref="A242:Q242"/>
    <mergeCell ref="A230:A233"/>
    <mergeCell ref="B230:B233"/>
    <mergeCell ref="C230:C233"/>
    <mergeCell ref="E230:E233"/>
    <mergeCell ref="H233:Q233"/>
    <mergeCell ref="A234:A237"/>
    <mergeCell ref="B234:B237"/>
    <mergeCell ref="C234:C237"/>
    <mergeCell ref="E234:E237"/>
    <mergeCell ref="H237:Q237"/>
    <mergeCell ref="A222:A225"/>
    <mergeCell ref="B222:B225"/>
    <mergeCell ref="C222:C225"/>
    <mergeCell ref="E222:E225"/>
    <mergeCell ref="H225:Q225"/>
    <mergeCell ref="A226:A229"/>
    <mergeCell ref="B226:B229"/>
    <mergeCell ref="C226:C229"/>
    <mergeCell ref="E226:E229"/>
    <mergeCell ref="H229:Q229"/>
    <mergeCell ref="A214:A217"/>
    <mergeCell ref="B214:B217"/>
    <mergeCell ref="C214:C217"/>
    <mergeCell ref="E214:E217"/>
    <mergeCell ref="H217:Q217"/>
    <mergeCell ref="A218:A221"/>
    <mergeCell ref="B218:B221"/>
    <mergeCell ref="C218:C221"/>
    <mergeCell ref="E218:E221"/>
    <mergeCell ref="H221:Q221"/>
    <mergeCell ref="A206:A209"/>
    <mergeCell ref="B206:B209"/>
    <mergeCell ref="C206:C209"/>
    <mergeCell ref="E206:E209"/>
    <mergeCell ref="H209:Q209"/>
    <mergeCell ref="A210:A213"/>
    <mergeCell ref="B210:B213"/>
    <mergeCell ref="C210:C213"/>
    <mergeCell ref="E210:E213"/>
    <mergeCell ref="H213:Q213"/>
    <mergeCell ref="A198:A201"/>
    <mergeCell ref="B198:B201"/>
    <mergeCell ref="C198:C201"/>
    <mergeCell ref="E198:E201"/>
    <mergeCell ref="H201:Q201"/>
    <mergeCell ref="A202:A205"/>
    <mergeCell ref="B202:B205"/>
    <mergeCell ref="C202:C205"/>
    <mergeCell ref="E202:E205"/>
    <mergeCell ref="H205:Q205"/>
    <mergeCell ref="A190:A193"/>
    <mergeCell ref="B190:B193"/>
    <mergeCell ref="C190:C193"/>
    <mergeCell ref="E190:E193"/>
    <mergeCell ref="H193:Q193"/>
    <mergeCell ref="A194:A197"/>
    <mergeCell ref="B194:B197"/>
    <mergeCell ref="C194:C197"/>
    <mergeCell ref="E194:E197"/>
    <mergeCell ref="H197:Q197"/>
    <mergeCell ref="A182:A185"/>
    <mergeCell ref="B182:B185"/>
    <mergeCell ref="C182:C185"/>
    <mergeCell ref="E182:E185"/>
    <mergeCell ref="H185:Q185"/>
    <mergeCell ref="A186:A189"/>
    <mergeCell ref="B186:B189"/>
    <mergeCell ref="C186:C189"/>
    <mergeCell ref="E186:E189"/>
    <mergeCell ref="H189:Q189"/>
    <mergeCell ref="A174:A177"/>
    <mergeCell ref="B174:B177"/>
    <mergeCell ref="C174:C177"/>
    <mergeCell ref="E174:E177"/>
    <mergeCell ref="H177:Q177"/>
    <mergeCell ref="A178:A181"/>
    <mergeCell ref="B178:B181"/>
    <mergeCell ref="C178:C181"/>
    <mergeCell ref="E178:E181"/>
    <mergeCell ref="H181:Q181"/>
    <mergeCell ref="A166:A169"/>
    <mergeCell ref="B166:B169"/>
    <mergeCell ref="C166:C169"/>
    <mergeCell ref="E166:E169"/>
    <mergeCell ref="H169:Q169"/>
    <mergeCell ref="A170:A173"/>
    <mergeCell ref="B170:B173"/>
    <mergeCell ref="C170:C173"/>
    <mergeCell ref="E170:E173"/>
    <mergeCell ref="H173:Q173"/>
    <mergeCell ref="A160:A165"/>
    <mergeCell ref="C160:C165"/>
    <mergeCell ref="E160:E165"/>
    <mergeCell ref="D163:D165"/>
    <mergeCell ref="F163:F165"/>
    <mergeCell ref="H163:Q165"/>
    <mergeCell ref="A155:A159"/>
    <mergeCell ref="C155:C159"/>
    <mergeCell ref="E155:E159"/>
    <mergeCell ref="D158:D159"/>
    <mergeCell ref="F158:F159"/>
    <mergeCell ref="H158:Q159"/>
    <mergeCell ref="A149:A154"/>
    <mergeCell ref="C149:C154"/>
    <mergeCell ref="E149:E154"/>
    <mergeCell ref="D152:D154"/>
    <mergeCell ref="F152:F154"/>
    <mergeCell ref="H152:Q154"/>
    <mergeCell ref="A143:A148"/>
    <mergeCell ref="C143:C148"/>
    <mergeCell ref="E143:E148"/>
    <mergeCell ref="D146:D148"/>
    <mergeCell ref="F146:F148"/>
    <mergeCell ref="H146:Q148"/>
    <mergeCell ref="A136:A142"/>
    <mergeCell ref="C136:C142"/>
    <mergeCell ref="E136:E142"/>
    <mergeCell ref="D139:D142"/>
    <mergeCell ref="F139:F142"/>
    <mergeCell ref="H139:Q142"/>
    <mergeCell ref="H121:Q124"/>
    <mergeCell ref="A125:A131"/>
    <mergeCell ref="E125:E131"/>
    <mergeCell ref="F128:F131"/>
    <mergeCell ref="H128:Q131"/>
    <mergeCell ref="A132:A135"/>
    <mergeCell ref="C132:C135"/>
    <mergeCell ref="E132:E135"/>
    <mergeCell ref="H135:Q135"/>
    <mergeCell ref="A113:A117"/>
    <mergeCell ref="E113:E117"/>
    <mergeCell ref="F116:F117"/>
    <mergeCell ref="H116:Q117"/>
    <mergeCell ref="A118:A124"/>
    <mergeCell ref="C118:C124"/>
    <mergeCell ref="E118:E124"/>
    <mergeCell ref="D121:D124"/>
    <mergeCell ref="F121:F124"/>
    <mergeCell ref="A100:A107"/>
    <mergeCell ref="D100:D107"/>
    <mergeCell ref="E100:E107"/>
    <mergeCell ref="F103:F107"/>
    <mergeCell ref="H103:Q107"/>
    <mergeCell ref="A108:A112"/>
    <mergeCell ref="C108:C112"/>
    <mergeCell ref="E108:E112"/>
    <mergeCell ref="D111:D112"/>
    <mergeCell ref="F111:F112"/>
    <mergeCell ref="H111:Q112"/>
    <mergeCell ref="A88:A91"/>
    <mergeCell ref="E88:E91"/>
    <mergeCell ref="H91:Q91"/>
    <mergeCell ref="A92:A99"/>
    <mergeCell ref="C92:C99"/>
    <mergeCell ref="E92:E99"/>
    <mergeCell ref="D95:D99"/>
    <mergeCell ref="F95:F99"/>
    <mergeCell ref="H95:Q99"/>
    <mergeCell ref="A80:A87"/>
    <mergeCell ref="C80:C87"/>
    <mergeCell ref="E80:E87"/>
    <mergeCell ref="D83:D87"/>
    <mergeCell ref="F83:F87"/>
    <mergeCell ref="H83:Q87"/>
    <mergeCell ref="A74:A79"/>
    <mergeCell ref="C74:C79"/>
    <mergeCell ref="E74:E79"/>
    <mergeCell ref="D77:D79"/>
    <mergeCell ref="F77:F79"/>
    <mergeCell ref="H77:Q79"/>
    <mergeCell ref="A64:A67"/>
    <mergeCell ref="C64:C67"/>
    <mergeCell ref="E64:E67"/>
    <mergeCell ref="H67:Q67"/>
    <mergeCell ref="A68:A73"/>
    <mergeCell ref="C68:C73"/>
    <mergeCell ref="E68:E73"/>
    <mergeCell ref="D71:D73"/>
    <mergeCell ref="F71:F73"/>
    <mergeCell ref="H71:Q73"/>
    <mergeCell ref="A55:A63"/>
    <mergeCell ref="C55:C63"/>
    <mergeCell ref="E55:E63"/>
    <mergeCell ref="D58:D63"/>
    <mergeCell ref="F58:F63"/>
    <mergeCell ref="H58:Q63"/>
    <mergeCell ref="A49:A54"/>
    <mergeCell ref="C49:C54"/>
    <mergeCell ref="E49:E54"/>
    <mergeCell ref="D52:D54"/>
    <mergeCell ref="F52:F54"/>
    <mergeCell ref="H52:Q54"/>
    <mergeCell ref="A41:A48"/>
    <mergeCell ref="C41:C48"/>
    <mergeCell ref="E41:E48"/>
    <mergeCell ref="D44:D48"/>
    <mergeCell ref="F44:F48"/>
    <mergeCell ref="H44:Q48"/>
    <mergeCell ref="A30:A33"/>
    <mergeCell ref="C30:C33"/>
    <mergeCell ref="E30:E33"/>
    <mergeCell ref="H33:Q33"/>
    <mergeCell ref="A34:A40"/>
    <mergeCell ref="C34:C40"/>
    <mergeCell ref="E34:E40"/>
    <mergeCell ref="D37:D40"/>
    <mergeCell ref="F37:F40"/>
    <mergeCell ref="H37:Q40"/>
    <mergeCell ref="A24:A29"/>
    <mergeCell ref="C24:C29"/>
    <mergeCell ref="E24:E29"/>
    <mergeCell ref="D27:D29"/>
    <mergeCell ref="F27:F29"/>
    <mergeCell ref="H27:Q29"/>
    <mergeCell ref="F14:F15"/>
    <mergeCell ref="G14:G15"/>
    <mergeCell ref="H14:Q14"/>
    <mergeCell ref="R14:R15"/>
    <mergeCell ref="A19:A23"/>
    <mergeCell ref="C19:C23"/>
    <mergeCell ref="E19:E23"/>
    <mergeCell ref="D22:D23"/>
    <mergeCell ref="F22:F23"/>
    <mergeCell ref="H22:Q23"/>
    <mergeCell ref="O5:Q5"/>
    <mergeCell ref="A9:Q9"/>
    <mergeCell ref="A10:Q10"/>
    <mergeCell ref="A11:Q11"/>
    <mergeCell ref="A13:Q13"/>
    <mergeCell ref="A14:A15"/>
    <mergeCell ref="B14:B15"/>
    <mergeCell ref="C14:C15"/>
    <mergeCell ref="D14:D15"/>
    <mergeCell ref="E14:E15"/>
  </mergeCells>
  <pageMargins left="0.70866141732283472" right="0.70866141732283472" top="0.74803149606299213" bottom="0.74803149606299213" header="0.31496062992125984" footer="0.31496062992125984"/>
  <pageSetup paperSize="8" scale="23" fitToHeight="120" orientation="landscape" r:id="rId1"/>
  <rowBreaks count="6" manualBreakCount="6">
    <brk id="79" max="16" man="1"/>
    <brk id="165" max="16" man="1"/>
    <brk id="326" max="16" man="1"/>
    <brk id="503" max="16" man="1"/>
    <brk id="605" max="16" man="1"/>
    <brk id="701" max="16" man="1"/>
  </rowBreaks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6"/>
  <dimension ref="A2:R806"/>
  <sheetViews>
    <sheetView view="pageBreakPreview" topLeftCell="C482" zoomScale="30" zoomScaleNormal="25" zoomScaleSheetLayoutView="30" workbookViewId="0">
      <selection activeCell="L599" sqref="L599"/>
    </sheetView>
  </sheetViews>
  <sheetFormatPr defaultColWidth="8.88671875" defaultRowHeight="33"/>
  <cols>
    <col min="1" max="1" width="16" style="7" customWidth="1"/>
    <col min="2" max="2" width="93.77734375" style="7" customWidth="1"/>
    <col min="3" max="3" width="55.77734375" style="7" customWidth="1"/>
    <col min="4" max="4" width="63.77734375" style="7" customWidth="1"/>
    <col min="5" max="5" width="26.21875" style="7" customWidth="1"/>
    <col min="6" max="6" width="40.77734375" style="75" customWidth="1"/>
    <col min="7" max="7" width="38.77734375" style="406" customWidth="1"/>
    <col min="8" max="16" width="38.77734375" style="75" customWidth="1"/>
    <col min="17" max="17" width="35.44140625" style="75" customWidth="1"/>
    <col min="18" max="18" width="38.77734375" style="75" customWidth="1"/>
    <col min="19" max="16384" width="8.88671875" style="7"/>
  </cols>
  <sheetData>
    <row r="2" spans="1:18" ht="69" customHeight="1" thickBot="1">
      <c r="K2" s="350" t="s">
        <v>710</v>
      </c>
    </row>
    <row r="3" spans="1:18" ht="168" customHeight="1" thickBot="1">
      <c r="I3" s="341" t="s">
        <v>703</v>
      </c>
      <c r="J3" s="342">
        <v>733</v>
      </c>
      <c r="K3" s="342"/>
      <c r="L3" s="343" t="s">
        <v>704</v>
      </c>
    </row>
    <row r="4" spans="1:18" s="85" customFormat="1" ht="168" customHeight="1" thickBot="1">
      <c r="B4" s="87"/>
      <c r="C4" s="87"/>
      <c r="D4" s="88"/>
      <c r="E4" s="295"/>
      <c r="F4" s="295"/>
      <c r="G4" s="407"/>
      <c r="H4" s="87"/>
      <c r="I4" s="341" t="s">
        <v>705</v>
      </c>
      <c r="J4" s="344">
        <v>0</v>
      </c>
      <c r="K4" s="345"/>
      <c r="L4" s="346" t="s">
        <v>706</v>
      </c>
      <c r="M4" s="349" t="s">
        <v>709</v>
      </c>
      <c r="N4" s="295"/>
      <c r="O4" s="89"/>
      <c r="P4" s="90"/>
      <c r="Q4" s="90"/>
      <c r="R4" s="87"/>
    </row>
    <row r="5" spans="1:18" s="76" customFormat="1" ht="168" customHeight="1" thickBot="1">
      <c r="C5" s="93"/>
      <c r="D5" s="88"/>
      <c r="E5" s="295"/>
      <c r="F5" s="295"/>
      <c r="G5" s="457"/>
      <c r="H5" s="94"/>
      <c r="I5" s="341" t="s">
        <v>707</v>
      </c>
      <c r="J5" s="347">
        <f>ROUND(J4/J3,2)</f>
        <v>0</v>
      </c>
      <c r="K5" s="347"/>
      <c r="L5" s="343" t="s">
        <v>708</v>
      </c>
      <c r="M5" s="295"/>
      <c r="N5" s="295"/>
      <c r="O5" s="659"/>
      <c r="P5" s="660"/>
      <c r="Q5" s="660"/>
      <c r="R5" s="94"/>
    </row>
    <row r="6" spans="1:18" s="76" customFormat="1" ht="54.75" customHeight="1">
      <c r="B6" s="96"/>
      <c r="C6" s="96"/>
      <c r="D6" s="88"/>
      <c r="E6" s="295"/>
      <c r="F6" s="295"/>
      <c r="G6" s="407"/>
      <c r="H6" s="96"/>
      <c r="I6" s="97"/>
      <c r="J6" s="97"/>
      <c r="K6" s="97"/>
      <c r="L6" s="95"/>
      <c r="M6" s="295"/>
      <c r="N6" s="295"/>
      <c r="O6" s="91"/>
      <c r="P6" s="92"/>
      <c r="Q6" s="92"/>
      <c r="R6" s="96"/>
    </row>
    <row r="7" spans="1:18" s="76" customFormat="1" ht="54.75" customHeight="1">
      <c r="B7" s="81"/>
      <c r="C7" s="81"/>
      <c r="D7" s="84"/>
      <c r="G7" s="408"/>
      <c r="H7" s="86"/>
      <c r="I7" s="86"/>
      <c r="J7" s="86"/>
      <c r="K7" s="86"/>
      <c r="L7" s="82"/>
      <c r="N7" s="83"/>
      <c r="O7" s="91"/>
      <c r="P7" s="92"/>
      <c r="Q7" s="92"/>
      <c r="R7" s="86"/>
    </row>
    <row r="8" spans="1:18" s="76" customFormat="1" ht="54.75" customHeight="1">
      <c r="A8" s="27"/>
      <c r="B8" s="27"/>
      <c r="C8" s="28"/>
      <c r="D8" s="27"/>
      <c r="E8" s="27"/>
      <c r="F8" s="38"/>
      <c r="G8" s="409"/>
      <c r="H8" s="38"/>
      <c r="I8" s="38"/>
      <c r="J8" s="38"/>
      <c r="K8" s="38"/>
      <c r="L8" s="38"/>
      <c r="M8" s="74"/>
      <c r="N8" s="74"/>
      <c r="O8" s="74"/>
      <c r="P8" s="74"/>
      <c r="Q8" s="80"/>
      <c r="R8" s="38"/>
    </row>
    <row r="9" spans="1:18" s="76" customFormat="1" ht="54.75" customHeight="1">
      <c r="A9" s="661" t="s">
        <v>0</v>
      </c>
      <c r="B9" s="661"/>
      <c r="C9" s="661"/>
      <c r="D9" s="661"/>
      <c r="E9" s="661"/>
      <c r="F9" s="661"/>
      <c r="G9" s="661"/>
      <c r="H9" s="661"/>
      <c r="I9" s="661"/>
      <c r="J9" s="661"/>
      <c r="K9" s="661"/>
      <c r="L9" s="661"/>
      <c r="M9" s="661"/>
      <c r="N9" s="661"/>
      <c r="O9" s="661"/>
      <c r="P9" s="661"/>
      <c r="Q9" s="661"/>
    </row>
    <row r="10" spans="1:18" s="76" customFormat="1" ht="54.75" customHeight="1">
      <c r="A10" s="652" t="s">
        <v>504</v>
      </c>
      <c r="B10" s="652"/>
      <c r="C10" s="652"/>
      <c r="D10" s="652"/>
      <c r="E10" s="652"/>
      <c r="F10" s="652"/>
      <c r="G10" s="652"/>
      <c r="H10" s="652"/>
      <c r="I10" s="652"/>
      <c r="J10" s="652"/>
      <c r="K10" s="652"/>
      <c r="L10" s="652"/>
      <c r="M10" s="652"/>
      <c r="N10" s="652"/>
      <c r="O10" s="652"/>
      <c r="P10" s="652"/>
      <c r="Q10" s="652"/>
    </row>
    <row r="11" spans="1:18" s="76" customFormat="1" ht="54.75" customHeight="1">
      <c r="A11" s="652" t="s">
        <v>505</v>
      </c>
      <c r="B11" s="653"/>
      <c r="C11" s="653"/>
      <c r="D11" s="653"/>
      <c r="E11" s="653"/>
      <c r="F11" s="653"/>
      <c r="G11" s="653"/>
      <c r="H11" s="653"/>
      <c r="I11" s="653"/>
      <c r="J11" s="653"/>
      <c r="K11" s="653"/>
      <c r="L11" s="653"/>
      <c r="M11" s="653"/>
      <c r="N11" s="653"/>
      <c r="O11" s="653"/>
      <c r="P11" s="653"/>
      <c r="Q11" s="653"/>
    </row>
    <row r="12" spans="1:18" s="76" customFormat="1" ht="54.75" customHeight="1">
      <c r="A12" s="569"/>
      <c r="B12" s="570"/>
      <c r="C12" s="570"/>
      <c r="D12" s="570"/>
      <c r="E12" s="570"/>
      <c r="F12" s="570"/>
      <c r="G12" s="410"/>
      <c r="H12" s="348" t="s">
        <v>719</v>
      </c>
      <c r="I12" s="570"/>
      <c r="J12" s="570"/>
      <c r="K12" s="570"/>
      <c r="L12" s="570"/>
      <c r="M12" s="570"/>
      <c r="N12" s="570"/>
      <c r="O12" s="570"/>
      <c r="P12" s="570"/>
      <c r="Q12" s="570"/>
      <c r="R12" s="348"/>
    </row>
    <row r="13" spans="1:18" ht="54.75" customHeight="1" thickBot="1">
      <c r="A13" s="654"/>
      <c r="B13" s="654"/>
      <c r="C13" s="654"/>
      <c r="D13" s="654"/>
      <c r="E13" s="654"/>
      <c r="F13" s="654"/>
      <c r="G13" s="654"/>
      <c r="H13" s="654"/>
      <c r="I13" s="654"/>
      <c r="J13" s="654"/>
      <c r="K13" s="654"/>
      <c r="L13" s="654"/>
      <c r="M13" s="654"/>
      <c r="N13" s="654"/>
      <c r="O13" s="654"/>
      <c r="P13" s="654"/>
      <c r="Q13" s="654"/>
      <c r="R13" s="7"/>
    </row>
    <row r="14" spans="1:18" ht="62.25" customHeight="1" thickBot="1">
      <c r="A14" s="655" t="s">
        <v>500</v>
      </c>
      <c r="B14" s="657" t="s">
        <v>1</v>
      </c>
      <c r="C14" s="655" t="s">
        <v>501</v>
      </c>
      <c r="D14" s="655" t="s">
        <v>503</v>
      </c>
      <c r="E14" s="657" t="s">
        <v>2</v>
      </c>
      <c r="F14" s="648" t="s">
        <v>502</v>
      </c>
      <c r="G14" s="622" t="s">
        <v>711</v>
      </c>
      <c r="H14" s="650" t="s">
        <v>3</v>
      </c>
      <c r="I14" s="651"/>
      <c r="J14" s="651"/>
      <c r="K14" s="651"/>
      <c r="L14" s="651"/>
      <c r="M14" s="651"/>
      <c r="N14" s="651"/>
      <c r="O14" s="651"/>
      <c r="P14" s="651"/>
      <c r="Q14" s="651"/>
      <c r="R14" s="622" t="s">
        <v>712</v>
      </c>
    </row>
    <row r="15" spans="1:18" ht="195" customHeight="1" thickBot="1">
      <c r="A15" s="656"/>
      <c r="B15" s="658"/>
      <c r="C15" s="656"/>
      <c r="D15" s="656"/>
      <c r="E15" s="658"/>
      <c r="F15" s="649"/>
      <c r="G15" s="623"/>
      <c r="H15" s="284" t="s">
        <v>4</v>
      </c>
      <c r="I15" s="284" t="s">
        <v>5</v>
      </c>
      <c r="J15" s="284" t="s">
        <v>6</v>
      </c>
      <c r="K15" s="284" t="s">
        <v>7</v>
      </c>
      <c r="L15" s="284" t="s">
        <v>8</v>
      </c>
      <c r="M15" s="284" t="s">
        <v>9</v>
      </c>
      <c r="N15" s="284" t="s">
        <v>10</v>
      </c>
      <c r="O15" s="284" t="s">
        <v>11</v>
      </c>
      <c r="P15" s="284" t="s">
        <v>12</v>
      </c>
      <c r="Q15" s="572" t="s">
        <v>13</v>
      </c>
      <c r="R15" s="623"/>
    </row>
    <row r="16" spans="1:18" s="296" customFormat="1" ht="35.1" customHeight="1" thickBot="1">
      <c r="A16" s="3">
        <v>1</v>
      </c>
      <c r="B16" s="3">
        <v>2</v>
      </c>
      <c r="C16" s="3">
        <v>3</v>
      </c>
      <c r="D16" s="3">
        <v>4</v>
      </c>
      <c r="E16" s="3">
        <v>5</v>
      </c>
      <c r="F16" s="3">
        <v>6</v>
      </c>
      <c r="G16" s="411">
        <v>7</v>
      </c>
      <c r="H16" s="3">
        <v>8</v>
      </c>
      <c r="I16" s="3">
        <v>9</v>
      </c>
      <c r="J16" s="3">
        <v>10</v>
      </c>
      <c r="K16" s="3">
        <v>11</v>
      </c>
      <c r="L16" s="3">
        <v>12</v>
      </c>
      <c r="M16" s="3">
        <v>13</v>
      </c>
      <c r="N16" s="3">
        <v>14</v>
      </c>
      <c r="O16" s="3">
        <v>15</v>
      </c>
      <c r="P16" s="3">
        <v>16</v>
      </c>
      <c r="Q16" s="3">
        <v>17</v>
      </c>
      <c r="R16" s="3">
        <v>18</v>
      </c>
    </row>
    <row r="17" spans="1:18" ht="35.1" customHeight="1" thickBot="1">
      <c r="A17" s="499" t="s">
        <v>506</v>
      </c>
      <c r="B17" s="500"/>
      <c r="C17" s="500"/>
      <c r="D17" s="500"/>
      <c r="E17" s="500"/>
      <c r="F17" s="36"/>
      <c r="G17" s="412"/>
      <c r="H17" s="36"/>
      <c r="I17" s="36"/>
      <c r="J17" s="36"/>
      <c r="K17" s="36"/>
      <c r="L17" s="36"/>
      <c r="M17" s="36"/>
      <c r="N17" s="36"/>
      <c r="O17" s="36"/>
      <c r="P17" s="36"/>
      <c r="Q17" s="36"/>
      <c r="R17" s="49"/>
    </row>
    <row r="18" spans="1:18" ht="35.1" customHeight="1" thickBot="1">
      <c r="A18" s="493" t="s">
        <v>14</v>
      </c>
      <c r="B18" s="501"/>
      <c r="C18" s="501"/>
      <c r="D18" s="501"/>
      <c r="E18" s="501"/>
      <c r="F18" s="494"/>
      <c r="G18" s="495"/>
      <c r="H18" s="494"/>
      <c r="I18" s="494"/>
      <c r="J18" s="494"/>
      <c r="K18" s="494"/>
      <c r="L18" s="494"/>
      <c r="M18" s="494"/>
      <c r="N18" s="494"/>
      <c r="O18" s="494"/>
      <c r="P18" s="494"/>
      <c r="Q18" s="494"/>
      <c r="R18" s="540"/>
    </row>
    <row r="19" spans="1:18" s="104" customFormat="1" ht="32.25" customHeight="1">
      <c r="A19" s="665">
        <v>1</v>
      </c>
      <c r="B19" s="536" t="s">
        <v>531</v>
      </c>
      <c r="C19" s="668" t="s">
        <v>15</v>
      </c>
      <c r="D19" s="561" t="s">
        <v>16</v>
      </c>
      <c r="E19" s="645" t="s">
        <v>607</v>
      </c>
      <c r="F19" s="102" t="s">
        <v>111</v>
      </c>
      <c r="G19" s="458">
        <f>R19*J5</f>
        <v>0</v>
      </c>
      <c r="H19" s="109">
        <v>0</v>
      </c>
      <c r="I19" s="103"/>
      <c r="J19" s="103"/>
      <c r="K19" s="103"/>
      <c r="L19" s="103"/>
      <c r="M19" s="103"/>
      <c r="N19" s="103"/>
      <c r="O19" s="103"/>
      <c r="P19" s="103"/>
      <c r="Q19" s="156"/>
      <c r="R19" s="376">
        <v>0.4</v>
      </c>
    </row>
    <row r="20" spans="1:18" s="104" customFormat="1" ht="32.25" customHeight="1">
      <c r="A20" s="666"/>
      <c r="B20" s="553" t="s">
        <v>532</v>
      </c>
      <c r="C20" s="669"/>
      <c r="D20" s="105"/>
      <c r="E20" s="646"/>
      <c r="F20" s="557" t="s">
        <v>112</v>
      </c>
      <c r="G20" s="497"/>
      <c r="H20" s="112"/>
      <c r="I20" s="106"/>
      <c r="J20" s="106"/>
      <c r="K20" s="106"/>
      <c r="L20" s="106"/>
      <c r="M20" s="106"/>
      <c r="N20" s="106"/>
      <c r="O20" s="106"/>
      <c r="P20" s="106"/>
      <c r="Q20" s="157"/>
      <c r="R20" s="377"/>
    </row>
    <row r="21" spans="1:18" s="104" customFormat="1" ht="33" customHeight="1" thickBot="1">
      <c r="A21" s="666"/>
      <c r="B21" s="559" t="s">
        <v>533</v>
      </c>
      <c r="C21" s="669"/>
      <c r="D21" s="562"/>
      <c r="E21" s="646"/>
      <c r="F21" s="107" t="s">
        <v>20</v>
      </c>
      <c r="G21" s="460"/>
      <c r="H21" s="124"/>
      <c r="I21" s="108"/>
      <c r="J21" s="108"/>
      <c r="K21" s="108"/>
      <c r="L21" s="108"/>
      <c r="M21" s="108"/>
      <c r="N21" s="108"/>
      <c r="O21" s="108"/>
      <c r="P21" s="108"/>
      <c r="Q21" s="354"/>
      <c r="R21" s="378"/>
    </row>
    <row r="22" spans="1:18" s="104" customFormat="1" ht="33" customHeight="1">
      <c r="A22" s="666"/>
      <c r="B22" s="559" t="s">
        <v>21</v>
      </c>
      <c r="C22" s="669"/>
      <c r="D22" s="662" t="s">
        <v>22</v>
      </c>
      <c r="E22" s="646"/>
      <c r="F22" s="664"/>
      <c r="G22" s="461"/>
      <c r="H22" s="628"/>
      <c r="I22" s="633"/>
      <c r="J22" s="633"/>
      <c r="K22" s="633"/>
      <c r="L22" s="633"/>
      <c r="M22" s="633"/>
      <c r="N22" s="633"/>
      <c r="O22" s="633"/>
      <c r="P22" s="633"/>
      <c r="Q22" s="633"/>
      <c r="R22" s="509"/>
    </row>
    <row r="23" spans="1:18" s="104" customFormat="1" ht="39" customHeight="1" thickBot="1">
      <c r="A23" s="667"/>
      <c r="B23" s="560" t="s">
        <v>23</v>
      </c>
      <c r="C23" s="681"/>
      <c r="D23" s="663"/>
      <c r="E23" s="647"/>
      <c r="F23" s="663"/>
      <c r="G23" s="462"/>
      <c r="H23" s="634"/>
      <c r="I23" s="634"/>
      <c r="J23" s="634"/>
      <c r="K23" s="634"/>
      <c r="L23" s="634"/>
      <c r="M23" s="634"/>
      <c r="N23" s="634"/>
      <c r="O23" s="634"/>
      <c r="P23" s="634"/>
      <c r="Q23" s="634"/>
      <c r="R23" s="508"/>
    </row>
    <row r="24" spans="1:18" s="104" customFormat="1" ht="33" customHeight="1">
      <c r="A24" s="665">
        <v>2</v>
      </c>
      <c r="B24" s="536" t="s">
        <v>410</v>
      </c>
      <c r="C24" s="668" t="s">
        <v>15</v>
      </c>
      <c r="D24" s="561" t="s">
        <v>25</v>
      </c>
      <c r="E24" s="645" t="s">
        <v>17</v>
      </c>
      <c r="F24" s="102" t="s">
        <v>111</v>
      </c>
      <c r="G24" s="458">
        <f>R24*J5</f>
        <v>0</v>
      </c>
      <c r="H24" s="109">
        <v>0</v>
      </c>
      <c r="I24" s="103"/>
      <c r="J24" s="103"/>
      <c r="K24" s="110"/>
      <c r="L24" s="103"/>
      <c r="M24" s="103"/>
      <c r="N24" s="103"/>
      <c r="O24" s="103"/>
      <c r="P24" s="103"/>
      <c r="Q24" s="156"/>
      <c r="R24" s="376">
        <v>0.25</v>
      </c>
    </row>
    <row r="25" spans="1:18" s="104" customFormat="1" ht="33" customHeight="1">
      <c r="A25" s="666"/>
      <c r="B25" s="553" t="s">
        <v>411</v>
      </c>
      <c r="C25" s="669"/>
      <c r="D25" s="111"/>
      <c r="E25" s="646"/>
      <c r="F25" s="557" t="s">
        <v>112</v>
      </c>
      <c r="G25" s="497"/>
      <c r="H25" s="112"/>
      <c r="I25" s="106"/>
      <c r="J25" s="106"/>
      <c r="K25" s="113"/>
      <c r="L25" s="106"/>
      <c r="M25" s="106"/>
      <c r="N25" s="106"/>
      <c r="O25" s="106"/>
      <c r="P25" s="106"/>
      <c r="Q25" s="157"/>
      <c r="R25" s="377"/>
    </row>
    <row r="26" spans="1:18" s="104" customFormat="1" ht="33" customHeight="1" thickBot="1">
      <c r="A26" s="666"/>
      <c r="B26" s="559" t="s">
        <v>26</v>
      </c>
      <c r="C26" s="669"/>
      <c r="D26" s="559"/>
      <c r="E26" s="646"/>
      <c r="F26" s="107" t="s">
        <v>20</v>
      </c>
      <c r="G26" s="463"/>
      <c r="H26" s="126"/>
      <c r="I26" s="114"/>
      <c r="J26" s="114"/>
      <c r="K26" s="114"/>
      <c r="L26" s="114"/>
      <c r="M26" s="114"/>
      <c r="N26" s="114"/>
      <c r="O26" s="114"/>
      <c r="P26" s="114"/>
      <c r="Q26" s="158"/>
      <c r="R26" s="379"/>
    </row>
    <row r="27" spans="1:18" s="104" customFormat="1" ht="33" customHeight="1">
      <c r="A27" s="666"/>
      <c r="B27" s="559" t="s">
        <v>534</v>
      </c>
      <c r="C27" s="669"/>
      <c r="D27" s="671" t="s">
        <v>27</v>
      </c>
      <c r="E27" s="646"/>
      <c r="F27" s="664"/>
      <c r="G27" s="461"/>
      <c r="H27" s="628"/>
      <c r="I27" s="628"/>
      <c r="J27" s="628"/>
      <c r="K27" s="628"/>
      <c r="L27" s="628"/>
      <c r="M27" s="628"/>
      <c r="N27" s="628"/>
      <c r="O27" s="628"/>
      <c r="P27" s="628"/>
      <c r="Q27" s="628"/>
      <c r="R27" s="509"/>
    </row>
    <row r="28" spans="1:18" s="104" customFormat="1" ht="33" customHeight="1">
      <c r="A28" s="666"/>
      <c r="B28" s="115" t="s">
        <v>535</v>
      </c>
      <c r="C28" s="669"/>
      <c r="D28" s="672"/>
      <c r="E28" s="646"/>
      <c r="F28" s="674"/>
      <c r="G28" s="464"/>
      <c r="H28" s="675"/>
      <c r="I28" s="675"/>
      <c r="J28" s="675"/>
      <c r="K28" s="675"/>
      <c r="L28" s="675"/>
      <c r="M28" s="675"/>
      <c r="N28" s="675"/>
      <c r="O28" s="675"/>
      <c r="P28" s="675"/>
      <c r="Q28" s="675"/>
      <c r="R28" s="557"/>
    </row>
    <row r="29" spans="1:18" s="104" customFormat="1" ht="51" customHeight="1" thickBot="1">
      <c r="A29" s="667"/>
      <c r="B29" s="116" t="s">
        <v>28</v>
      </c>
      <c r="C29" s="670"/>
      <c r="D29" s="673"/>
      <c r="E29" s="647"/>
      <c r="F29" s="663"/>
      <c r="G29" s="462"/>
      <c r="H29" s="635"/>
      <c r="I29" s="635"/>
      <c r="J29" s="635"/>
      <c r="K29" s="635"/>
      <c r="L29" s="635"/>
      <c r="M29" s="635"/>
      <c r="N29" s="635"/>
      <c r="O29" s="635"/>
      <c r="P29" s="635"/>
      <c r="Q29" s="635"/>
      <c r="R29" s="508"/>
    </row>
    <row r="30" spans="1:18" s="104" customFormat="1" ht="33" customHeight="1">
      <c r="A30" s="665">
        <v>3</v>
      </c>
      <c r="B30" s="536" t="s">
        <v>536</v>
      </c>
      <c r="C30" s="668" t="s">
        <v>15</v>
      </c>
      <c r="D30" s="536" t="s">
        <v>29</v>
      </c>
      <c r="E30" s="645" t="s">
        <v>607</v>
      </c>
      <c r="F30" s="102" t="s">
        <v>111</v>
      </c>
      <c r="G30" s="458">
        <f>R30*J5</f>
        <v>0</v>
      </c>
      <c r="H30" s="109">
        <v>0</v>
      </c>
      <c r="I30" s="103"/>
      <c r="J30" s="103"/>
      <c r="K30" s="103"/>
      <c r="L30" s="103"/>
      <c r="M30" s="103"/>
      <c r="N30" s="103"/>
      <c r="O30" s="103"/>
      <c r="P30" s="103"/>
      <c r="Q30" s="156"/>
      <c r="R30" s="376">
        <v>0.63</v>
      </c>
    </row>
    <row r="31" spans="1:18" s="104" customFormat="1" ht="33" customHeight="1">
      <c r="A31" s="666"/>
      <c r="B31" s="553" t="s">
        <v>537</v>
      </c>
      <c r="C31" s="669"/>
      <c r="D31" s="117"/>
      <c r="E31" s="646"/>
      <c r="F31" s="557" t="s">
        <v>112</v>
      </c>
      <c r="G31" s="497"/>
      <c r="H31" s="112"/>
      <c r="I31" s="106"/>
      <c r="J31" s="106"/>
      <c r="K31" s="106"/>
      <c r="L31" s="106"/>
      <c r="M31" s="113"/>
      <c r="N31" s="113"/>
      <c r="O31" s="106"/>
      <c r="P31" s="106"/>
      <c r="Q31" s="157"/>
      <c r="R31" s="377"/>
    </row>
    <row r="32" spans="1:18" s="104" customFormat="1" ht="33" customHeight="1" thickBot="1">
      <c r="A32" s="666"/>
      <c r="B32" s="559" t="s">
        <v>30</v>
      </c>
      <c r="C32" s="669"/>
      <c r="D32" s="118"/>
      <c r="E32" s="646"/>
      <c r="F32" s="107" t="s">
        <v>20</v>
      </c>
      <c r="G32" s="463"/>
      <c r="H32" s="126"/>
      <c r="I32" s="114"/>
      <c r="J32" s="114"/>
      <c r="K32" s="114"/>
      <c r="L32" s="114"/>
      <c r="M32" s="119"/>
      <c r="N32" s="119"/>
      <c r="O32" s="114"/>
      <c r="P32" s="114"/>
      <c r="Q32" s="158"/>
      <c r="R32" s="379"/>
    </row>
    <row r="33" spans="1:18" s="104" customFormat="1" ht="48" customHeight="1" thickBot="1">
      <c r="A33" s="667"/>
      <c r="B33" s="560" t="s">
        <v>538</v>
      </c>
      <c r="C33" s="670"/>
      <c r="D33" s="120" t="s">
        <v>31</v>
      </c>
      <c r="E33" s="647"/>
      <c r="F33" s="121"/>
      <c r="G33" s="465"/>
      <c r="H33" s="680"/>
      <c r="I33" s="680"/>
      <c r="J33" s="680"/>
      <c r="K33" s="680"/>
      <c r="L33" s="680"/>
      <c r="M33" s="680"/>
      <c r="N33" s="680"/>
      <c r="O33" s="680"/>
      <c r="P33" s="680"/>
      <c r="Q33" s="680"/>
      <c r="R33" s="568"/>
    </row>
    <row r="34" spans="1:18" s="104" customFormat="1" ht="33" customHeight="1">
      <c r="A34" s="665">
        <v>4</v>
      </c>
      <c r="B34" s="536" t="s">
        <v>539</v>
      </c>
      <c r="C34" s="668" t="s">
        <v>15</v>
      </c>
      <c r="D34" s="561" t="s">
        <v>32</v>
      </c>
      <c r="E34" s="645" t="s">
        <v>17</v>
      </c>
      <c r="F34" s="102" t="s">
        <v>111</v>
      </c>
      <c r="G34" s="458">
        <f>R34*J5</f>
        <v>0</v>
      </c>
      <c r="H34" s="109">
        <v>0</v>
      </c>
      <c r="I34" s="109"/>
      <c r="J34" s="103"/>
      <c r="K34" s="103"/>
      <c r="L34" s="103"/>
      <c r="M34" s="103"/>
      <c r="N34" s="103"/>
      <c r="O34" s="103"/>
      <c r="P34" s="103"/>
      <c r="Q34" s="156"/>
      <c r="R34" s="376">
        <v>0.87</v>
      </c>
    </row>
    <row r="35" spans="1:18" s="104" customFormat="1" ht="33" customHeight="1">
      <c r="A35" s="666"/>
      <c r="B35" s="553" t="s">
        <v>540</v>
      </c>
      <c r="C35" s="669"/>
      <c r="D35" s="105"/>
      <c r="E35" s="646"/>
      <c r="F35" s="557" t="s">
        <v>112</v>
      </c>
      <c r="G35" s="497"/>
      <c r="H35" s="112"/>
      <c r="I35" s="112"/>
      <c r="J35" s="106"/>
      <c r="K35" s="106"/>
      <c r="L35" s="106"/>
      <c r="M35" s="106"/>
      <c r="N35" s="106"/>
      <c r="O35" s="106"/>
      <c r="P35" s="106"/>
      <c r="Q35" s="157"/>
      <c r="R35" s="377"/>
    </row>
    <row r="36" spans="1:18" s="104" customFormat="1" ht="33" customHeight="1" thickBot="1">
      <c r="A36" s="666"/>
      <c r="B36" s="559" t="s">
        <v>33</v>
      </c>
      <c r="C36" s="669"/>
      <c r="D36" s="562"/>
      <c r="E36" s="646"/>
      <c r="F36" s="107" t="s">
        <v>20</v>
      </c>
      <c r="G36" s="463"/>
      <c r="H36" s="126"/>
      <c r="I36" s="114"/>
      <c r="J36" s="114"/>
      <c r="K36" s="114"/>
      <c r="L36" s="114"/>
      <c r="M36" s="114"/>
      <c r="N36" s="114"/>
      <c r="O36" s="114"/>
      <c r="P36" s="114"/>
      <c r="Q36" s="158"/>
      <c r="R36" s="379"/>
    </row>
    <row r="37" spans="1:18" s="104" customFormat="1" ht="33" customHeight="1">
      <c r="A37" s="666"/>
      <c r="B37" s="559" t="s">
        <v>541</v>
      </c>
      <c r="C37" s="669"/>
      <c r="D37" s="671" t="s">
        <v>34</v>
      </c>
      <c r="E37" s="646"/>
      <c r="F37" s="664"/>
      <c r="G37" s="461"/>
      <c r="H37" s="628"/>
      <c r="I37" s="629"/>
      <c r="J37" s="629"/>
      <c r="K37" s="629"/>
      <c r="L37" s="629"/>
      <c r="M37" s="629"/>
      <c r="N37" s="629"/>
      <c r="O37" s="629"/>
      <c r="P37" s="629"/>
      <c r="Q37" s="629"/>
      <c r="R37" s="509"/>
    </row>
    <row r="38" spans="1:18" s="104" customFormat="1" ht="33" customHeight="1">
      <c r="A38" s="666"/>
      <c r="B38" s="559" t="s">
        <v>542</v>
      </c>
      <c r="C38" s="669"/>
      <c r="D38" s="676"/>
      <c r="E38" s="646"/>
      <c r="F38" s="678"/>
      <c r="G38" s="466"/>
      <c r="H38" s="630"/>
      <c r="I38" s="630"/>
      <c r="J38" s="630"/>
      <c r="K38" s="630"/>
      <c r="L38" s="630"/>
      <c r="M38" s="630"/>
      <c r="N38" s="630"/>
      <c r="O38" s="630"/>
      <c r="P38" s="630"/>
      <c r="Q38" s="630"/>
      <c r="R38" s="510"/>
    </row>
    <row r="39" spans="1:18" s="104" customFormat="1" ht="33" customHeight="1">
      <c r="A39" s="666"/>
      <c r="B39" s="559" t="s">
        <v>418</v>
      </c>
      <c r="C39" s="669"/>
      <c r="D39" s="676"/>
      <c r="E39" s="646"/>
      <c r="F39" s="678"/>
      <c r="G39" s="466"/>
      <c r="H39" s="630"/>
      <c r="I39" s="630"/>
      <c r="J39" s="630"/>
      <c r="K39" s="630"/>
      <c r="L39" s="630"/>
      <c r="M39" s="630"/>
      <c r="N39" s="630"/>
      <c r="O39" s="630"/>
      <c r="P39" s="630"/>
      <c r="Q39" s="630"/>
      <c r="R39" s="510"/>
    </row>
    <row r="40" spans="1:18" s="104" customFormat="1" ht="45" customHeight="1" thickBot="1">
      <c r="A40" s="667"/>
      <c r="B40" s="560" t="s">
        <v>35</v>
      </c>
      <c r="C40" s="670"/>
      <c r="D40" s="677"/>
      <c r="E40" s="647"/>
      <c r="F40" s="679"/>
      <c r="G40" s="467"/>
      <c r="H40" s="631"/>
      <c r="I40" s="631"/>
      <c r="J40" s="631"/>
      <c r="K40" s="631"/>
      <c r="L40" s="631"/>
      <c r="M40" s="631"/>
      <c r="N40" s="631"/>
      <c r="O40" s="631"/>
      <c r="P40" s="631"/>
      <c r="Q40" s="631"/>
      <c r="R40" s="511"/>
    </row>
    <row r="41" spans="1:18" s="104" customFormat="1" ht="33" customHeight="1">
      <c r="A41" s="665">
        <v>5</v>
      </c>
      <c r="B41" s="536" t="s">
        <v>543</v>
      </c>
      <c r="C41" s="668" t="s">
        <v>15</v>
      </c>
      <c r="D41" s="561" t="s">
        <v>36</v>
      </c>
      <c r="E41" s="645" t="s">
        <v>17</v>
      </c>
      <c r="F41" s="102" t="s">
        <v>111</v>
      </c>
      <c r="G41" s="458">
        <f>R41*J5</f>
        <v>0</v>
      </c>
      <c r="H41" s="109">
        <v>0</v>
      </c>
      <c r="I41" s="103"/>
      <c r="J41" s="103"/>
      <c r="K41" s="109"/>
      <c r="L41" s="109"/>
      <c r="M41" s="109"/>
      <c r="N41" s="103"/>
      <c r="O41" s="103"/>
      <c r="P41" s="103"/>
      <c r="Q41" s="156"/>
      <c r="R41" s="376">
        <v>0.45</v>
      </c>
    </row>
    <row r="42" spans="1:18" s="104" customFormat="1" ht="33" customHeight="1">
      <c r="A42" s="666"/>
      <c r="B42" s="505" t="s">
        <v>544</v>
      </c>
      <c r="C42" s="669"/>
      <c r="D42" s="122"/>
      <c r="E42" s="646"/>
      <c r="F42" s="557" t="s">
        <v>112</v>
      </c>
      <c r="G42" s="497"/>
      <c r="H42" s="112"/>
      <c r="I42" s="106"/>
      <c r="J42" s="106"/>
      <c r="K42" s="106"/>
      <c r="L42" s="112"/>
      <c r="M42" s="106"/>
      <c r="N42" s="106"/>
      <c r="O42" s="106"/>
      <c r="P42" s="106"/>
      <c r="Q42" s="157"/>
      <c r="R42" s="377"/>
    </row>
    <row r="43" spans="1:18" s="104" customFormat="1" ht="33" customHeight="1" thickBot="1">
      <c r="A43" s="666"/>
      <c r="B43" s="505" t="s">
        <v>545</v>
      </c>
      <c r="C43" s="669"/>
      <c r="D43" s="123"/>
      <c r="E43" s="646"/>
      <c r="F43" s="107" t="s">
        <v>20</v>
      </c>
      <c r="G43" s="460"/>
      <c r="H43" s="124"/>
      <c r="I43" s="108"/>
      <c r="J43" s="108"/>
      <c r="K43" s="108"/>
      <c r="L43" s="124"/>
      <c r="M43" s="108"/>
      <c r="N43" s="108"/>
      <c r="O43" s="108"/>
      <c r="P43" s="108"/>
      <c r="Q43" s="354"/>
      <c r="R43" s="378"/>
    </row>
    <row r="44" spans="1:18" s="104" customFormat="1" ht="33" customHeight="1">
      <c r="A44" s="666"/>
      <c r="B44" s="559" t="s">
        <v>37</v>
      </c>
      <c r="C44" s="669"/>
      <c r="D44" s="671" t="s">
        <v>38</v>
      </c>
      <c r="E44" s="646"/>
      <c r="F44" s="664"/>
      <c r="G44" s="461"/>
      <c r="H44" s="628"/>
      <c r="I44" s="628"/>
      <c r="J44" s="628"/>
      <c r="K44" s="628"/>
      <c r="L44" s="628"/>
      <c r="M44" s="628"/>
      <c r="N44" s="628"/>
      <c r="O44" s="628"/>
      <c r="P44" s="628"/>
      <c r="Q44" s="628"/>
      <c r="R44" s="509"/>
    </row>
    <row r="45" spans="1:18" s="104" customFormat="1" ht="33" customHeight="1">
      <c r="A45" s="666"/>
      <c r="B45" s="559" t="s">
        <v>546</v>
      </c>
      <c r="C45" s="669"/>
      <c r="D45" s="676"/>
      <c r="E45" s="646"/>
      <c r="F45" s="674"/>
      <c r="G45" s="464"/>
      <c r="H45" s="675"/>
      <c r="I45" s="675"/>
      <c r="J45" s="675"/>
      <c r="K45" s="675"/>
      <c r="L45" s="675"/>
      <c r="M45" s="675"/>
      <c r="N45" s="675"/>
      <c r="O45" s="675"/>
      <c r="P45" s="675"/>
      <c r="Q45" s="675"/>
      <c r="R45" s="557"/>
    </row>
    <row r="46" spans="1:18" s="104" customFormat="1" ht="33" customHeight="1">
      <c r="A46" s="666"/>
      <c r="B46" s="555" t="s">
        <v>547</v>
      </c>
      <c r="C46" s="669"/>
      <c r="D46" s="672"/>
      <c r="E46" s="646"/>
      <c r="F46" s="678"/>
      <c r="G46" s="466"/>
      <c r="H46" s="675"/>
      <c r="I46" s="675"/>
      <c r="J46" s="675"/>
      <c r="K46" s="675"/>
      <c r="L46" s="675"/>
      <c r="M46" s="675"/>
      <c r="N46" s="675"/>
      <c r="O46" s="675"/>
      <c r="P46" s="675"/>
      <c r="Q46" s="675"/>
      <c r="R46" s="510"/>
    </row>
    <row r="47" spans="1:18" s="104" customFormat="1" ht="33" customHeight="1">
      <c r="A47" s="666"/>
      <c r="B47" s="555" t="s">
        <v>39</v>
      </c>
      <c r="C47" s="669"/>
      <c r="D47" s="672"/>
      <c r="E47" s="646"/>
      <c r="F47" s="678"/>
      <c r="G47" s="466"/>
      <c r="H47" s="675"/>
      <c r="I47" s="675"/>
      <c r="J47" s="675"/>
      <c r="K47" s="675"/>
      <c r="L47" s="675"/>
      <c r="M47" s="675"/>
      <c r="N47" s="675"/>
      <c r="O47" s="675"/>
      <c r="P47" s="675"/>
      <c r="Q47" s="675"/>
      <c r="R47" s="510"/>
    </row>
    <row r="48" spans="1:18" s="104" customFormat="1" ht="54" customHeight="1" thickBot="1">
      <c r="A48" s="667"/>
      <c r="B48" s="560" t="s">
        <v>420</v>
      </c>
      <c r="C48" s="670"/>
      <c r="D48" s="673"/>
      <c r="E48" s="647"/>
      <c r="F48" s="679"/>
      <c r="G48" s="467"/>
      <c r="H48" s="635"/>
      <c r="I48" s="635"/>
      <c r="J48" s="635"/>
      <c r="K48" s="635"/>
      <c r="L48" s="635"/>
      <c r="M48" s="635"/>
      <c r="N48" s="635"/>
      <c r="O48" s="635"/>
      <c r="P48" s="635"/>
      <c r="Q48" s="635"/>
      <c r="R48" s="511"/>
    </row>
    <row r="49" spans="1:18" s="104" customFormat="1" ht="33" customHeight="1">
      <c r="A49" s="682">
        <v>6</v>
      </c>
      <c r="B49" s="536" t="s">
        <v>548</v>
      </c>
      <c r="C49" s="685" t="s">
        <v>15</v>
      </c>
      <c r="D49" s="536" t="s">
        <v>40</v>
      </c>
      <c r="E49" s="645" t="s">
        <v>17</v>
      </c>
      <c r="F49" s="102" t="s">
        <v>111</v>
      </c>
      <c r="G49" s="458">
        <f>R49*J5</f>
        <v>0</v>
      </c>
      <c r="H49" s="109">
        <v>0</v>
      </c>
      <c r="I49" s="103"/>
      <c r="J49" s="103"/>
      <c r="K49" s="103"/>
      <c r="L49" s="103"/>
      <c r="M49" s="103"/>
      <c r="N49" s="103"/>
      <c r="O49" s="103"/>
      <c r="P49" s="103"/>
      <c r="Q49" s="156"/>
      <c r="R49" s="376">
        <v>0.45</v>
      </c>
    </row>
    <row r="50" spans="1:18" s="104" customFormat="1" ht="33" customHeight="1">
      <c r="A50" s="683"/>
      <c r="B50" s="505" t="s">
        <v>549</v>
      </c>
      <c r="C50" s="686"/>
      <c r="D50" s="117"/>
      <c r="E50" s="646"/>
      <c r="F50" s="557" t="s">
        <v>112</v>
      </c>
      <c r="G50" s="497"/>
      <c r="H50" s="112"/>
      <c r="I50" s="106"/>
      <c r="J50" s="106"/>
      <c r="K50" s="106"/>
      <c r="L50" s="106"/>
      <c r="M50" s="106"/>
      <c r="N50" s="106"/>
      <c r="O50" s="106"/>
      <c r="P50" s="106"/>
      <c r="Q50" s="157"/>
      <c r="R50" s="377"/>
    </row>
    <row r="51" spans="1:18" s="104" customFormat="1" ht="33" customHeight="1" thickBot="1">
      <c r="A51" s="683"/>
      <c r="B51" s="559" t="s">
        <v>41</v>
      </c>
      <c r="C51" s="686"/>
      <c r="D51" s="118"/>
      <c r="E51" s="646"/>
      <c r="F51" s="125" t="s">
        <v>20</v>
      </c>
      <c r="G51" s="463"/>
      <c r="H51" s="126"/>
      <c r="I51" s="114"/>
      <c r="J51" s="114"/>
      <c r="K51" s="114"/>
      <c r="L51" s="114"/>
      <c r="M51" s="114"/>
      <c r="N51" s="114"/>
      <c r="O51" s="114"/>
      <c r="P51" s="114"/>
      <c r="Q51" s="158"/>
      <c r="R51" s="379"/>
    </row>
    <row r="52" spans="1:18" s="104" customFormat="1" ht="64.5">
      <c r="A52" s="683"/>
      <c r="B52" s="559" t="s">
        <v>550</v>
      </c>
      <c r="C52" s="686"/>
      <c r="D52" s="671" t="s">
        <v>42</v>
      </c>
      <c r="E52" s="646"/>
      <c r="F52" s="674"/>
      <c r="G52" s="464"/>
      <c r="H52" s="675"/>
      <c r="I52" s="675"/>
      <c r="J52" s="675"/>
      <c r="K52" s="675"/>
      <c r="L52" s="675"/>
      <c r="M52" s="675"/>
      <c r="N52" s="675"/>
      <c r="O52" s="675"/>
      <c r="P52" s="675"/>
      <c r="Q52" s="675"/>
      <c r="R52" s="557"/>
    </row>
    <row r="53" spans="1:18" s="104" customFormat="1" ht="33" customHeight="1">
      <c r="A53" s="683"/>
      <c r="B53" s="559" t="s">
        <v>551</v>
      </c>
      <c r="C53" s="686"/>
      <c r="D53" s="676"/>
      <c r="E53" s="646"/>
      <c r="F53" s="678"/>
      <c r="G53" s="466"/>
      <c r="H53" s="675"/>
      <c r="I53" s="675"/>
      <c r="J53" s="675"/>
      <c r="K53" s="675"/>
      <c r="L53" s="675"/>
      <c r="M53" s="675"/>
      <c r="N53" s="675"/>
      <c r="O53" s="675"/>
      <c r="P53" s="675"/>
      <c r="Q53" s="675"/>
      <c r="R53" s="510"/>
    </row>
    <row r="54" spans="1:18" s="104" customFormat="1" ht="33" customHeight="1" thickBot="1">
      <c r="A54" s="684"/>
      <c r="B54" s="165"/>
      <c r="C54" s="687"/>
      <c r="D54" s="677"/>
      <c r="E54" s="647"/>
      <c r="F54" s="679"/>
      <c r="G54" s="467"/>
      <c r="H54" s="635"/>
      <c r="I54" s="635"/>
      <c r="J54" s="635"/>
      <c r="K54" s="635"/>
      <c r="L54" s="635"/>
      <c r="M54" s="635"/>
      <c r="N54" s="635"/>
      <c r="O54" s="635"/>
      <c r="P54" s="635"/>
      <c r="Q54" s="635"/>
      <c r="R54" s="511"/>
    </row>
    <row r="55" spans="1:18" s="104" customFormat="1" ht="33" customHeight="1">
      <c r="A55" s="665">
        <v>7</v>
      </c>
      <c r="B55" s="549" t="s">
        <v>552</v>
      </c>
      <c r="C55" s="668" t="s">
        <v>15</v>
      </c>
      <c r="D55" s="561" t="s">
        <v>43</v>
      </c>
      <c r="E55" s="645" t="s">
        <v>607</v>
      </c>
      <c r="F55" s="102" t="s">
        <v>111</v>
      </c>
      <c r="G55" s="458">
        <f>R55*J5</f>
        <v>0</v>
      </c>
      <c r="H55" s="109">
        <v>0</v>
      </c>
      <c r="I55" s="103"/>
      <c r="J55" s="103"/>
      <c r="K55" s="103"/>
      <c r="L55" s="103"/>
      <c r="M55" s="103"/>
      <c r="N55" s="103"/>
      <c r="O55" s="103"/>
      <c r="P55" s="103"/>
      <c r="Q55" s="156"/>
      <c r="R55" s="376">
        <v>0.85</v>
      </c>
    </row>
    <row r="56" spans="1:18" s="104" customFormat="1" ht="33" customHeight="1">
      <c r="A56" s="666"/>
      <c r="B56" s="553" t="s">
        <v>399</v>
      </c>
      <c r="C56" s="669"/>
      <c r="D56" s="559"/>
      <c r="E56" s="646"/>
      <c r="F56" s="557" t="s">
        <v>112</v>
      </c>
      <c r="G56" s="497"/>
      <c r="H56" s="112"/>
      <c r="I56" s="112"/>
      <c r="J56" s="106"/>
      <c r="K56" s="106"/>
      <c r="L56" s="106"/>
      <c r="M56" s="106"/>
      <c r="N56" s="106"/>
      <c r="O56" s="106"/>
      <c r="P56" s="106"/>
      <c r="Q56" s="157"/>
      <c r="R56" s="377"/>
    </row>
    <row r="57" spans="1:18" s="104" customFormat="1" ht="33" customHeight="1" thickBot="1">
      <c r="A57" s="666"/>
      <c r="B57" s="550" t="s">
        <v>44</v>
      </c>
      <c r="C57" s="669"/>
      <c r="D57" s="562"/>
      <c r="E57" s="646"/>
      <c r="F57" s="107" t="s">
        <v>20</v>
      </c>
      <c r="G57" s="496"/>
      <c r="H57" s="127"/>
      <c r="I57" s="127"/>
      <c r="J57" s="128"/>
      <c r="K57" s="128"/>
      <c r="L57" s="128"/>
      <c r="M57" s="128"/>
      <c r="N57" s="128"/>
      <c r="O57" s="128"/>
      <c r="P57" s="128"/>
      <c r="Q57" s="355"/>
      <c r="R57" s="380"/>
    </row>
    <row r="58" spans="1:18" s="104" customFormat="1" ht="33" customHeight="1">
      <c r="A58" s="666"/>
      <c r="B58" s="550" t="s">
        <v>553</v>
      </c>
      <c r="C58" s="669"/>
      <c r="D58" s="671" t="s">
        <v>45</v>
      </c>
      <c r="E58" s="646"/>
      <c r="F58" s="664"/>
      <c r="G58" s="461"/>
      <c r="H58" s="628"/>
      <c r="I58" s="628"/>
      <c r="J58" s="628"/>
      <c r="K58" s="628"/>
      <c r="L58" s="628"/>
      <c r="M58" s="628"/>
      <c r="N58" s="628"/>
      <c r="O58" s="628"/>
      <c r="P58" s="628"/>
      <c r="Q58" s="628"/>
      <c r="R58" s="509"/>
    </row>
    <row r="59" spans="1:18" s="104" customFormat="1" ht="33" customHeight="1">
      <c r="A59" s="666"/>
      <c r="B59" s="550" t="s">
        <v>400</v>
      </c>
      <c r="C59" s="669"/>
      <c r="D59" s="676"/>
      <c r="E59" s="646"/>
      <c r="F59" s="674"/>
      <c r="G59" s="464"/>
      <c r="H59" s="675"/>
      <c r="I59" s="675"/>
      <c r="J59" s="675"/>
      <c r="K59" s="675"/>
      <c r="L59" s="675"/>
      <c r="M59" s="675"/>
      <c r="N59" s="675"/>
      <c r="O59" s="675"/>
      <c r="P59" s="675"/>
      <c r="Q59" s="675"/>
      <c r="R59" s="557"/>
    </row>
    <row r="60" spans="1:18" s="104" customFormat="1" ht="33" customHeight="1">
      <c r="A60" s="666"/>
      <c r="B60" s="550" t="s">
        <v>554</v>
      </c>
      <c r="C60" s="669"/>
      <c r="D60" s="676"/>
      <c r="E60" s="646"/>
      <c r="F60" s="678"/>
      <c r="G60" s="466"/>
      <c r="H60" s="675"/>
      <c r="I60" s="675"/>
      <c r="J60" s="675"/>
      <c r="K60" s="675"/>
      <c r="L60" s="675"/>
      <c r="M60" s="675"/>
      <c r="N60" s="675"/>
      <c r="O60" s="675"/>
      <c r="P60" s="675"/>
      <c r="Q60" s="675"/>
      <c r="R60" s="510"/>
    </row>
    <row r="61" spans="1:18" s="104" customFormat="1" ht="33" customHeight="1">
      <c r="A61" s="666"/>
      <c r="B61" s="550" t="s">
        <v>46</v>
      </c>
      <c r="C61" s="669"/>
      <c r="D61" s="676"/>
      <c r="E61" s="646"/>
      <c r="F61" s="678"/>
      <c r="G61" s="466"/>
      <c r="H61" s="675"/>
      <c r="I61" s="675"/>
      <c r="J61" s="675"/>
      <c r="K61" s="675"/>
      <c r="L61" s="675"/>
      <c r="M61" s="675"/>
      <c r="N61" s="675"/>
      <c r="O61" s="675"/>
      <c r="P61" s="675"/>
      <c r="Q61" s="675"/>
      <c r="R61" s="510"/>
    </row>
    <row r="62" spans="1:18" s="104" customFormat="1" ht="33" customHeight="1">
      <c r="A62" s="666"/>
      <c r="B62" s="550" t="s">
        <v>555</v>
      </c>
      <c r="C62" s="669"/>
      <c r="D62" s="676"/>
      <c r="E62" s="646"/>
      <c r="F62" s="678"/>
      <c r="G62" s="466"/>
      <c r="H62" s="675"/>
      <c r="I62" s="675"/>
      <c r="J62" s="675"/>
      <c r="K62" s="675"/>
      <c r="L62" s="675"/>
      <c r="M62" s="675"/>
      <c r="N62" s="675"/>
      <c r="O62" s="675"/>
      <c r="P62" s="675"/>
      <c r="Q62" s="675"/>
      <c r="R62" s="510"/>
    </row>
    <row r="63" spans="1:18" s="104" customFormat="1" ht="42" customHeight="1" thickBot="1">
      <c r="A63" s="667"/>
      <c r="B63" s="551" t="s">
        <v>47</v>
      </c>
      <c r="C63" s="670"/>
      <c r="D63" s="677"/>
      <c r="E63" s="647"/>
      <c r="F63" s="679"/>
      <c r="G63" s="467"/>
      <c r="H63" s="635"/>
      <c r="I63" s="635"/>
      <c r="J63" s="635"/>
      <c r="K63" s="635"/>
      <c r="L63" s="635"/>
      <c r="M63" s="635"/>
      <c r="N63" s="635"/>
      <c r="O63" s="635"/>
      <c r="P63" s="635"/>
      <c r="Q63" s="635"/>
      <c r="R63" s="511"/>
    </row>
    <row r="64" spans="1:18" s="104" customFormat="1" ht="33" customHeight="1">
      <c r="A64" s="665">
        <v>8</v>
      </c>
      <c r="B64" s="549" t="s">
        <v>48</v>
      </c>
      <c r="C64" s="668" t="s">
        <v>15</v>
      </c>
      <c r="D64" s="561"/>
      <c r="E64" s="645" t="s">
        <v>451</v>
      </c>
      <c r="F64" s="102" t="s">
        <v>111</v>
      </c>
      <c r="G64" s="458"/>
      <c r="H64" s="109"/>
      <c r="I64" s="103"/>
      <c r="J64" s="103"/>
      <c r="K64" s="103"/>
      <c r="L64" s="103"/>
      <c r="M64" s="103"/>
      <c r="N64" s="103"/>
      <c r="O64" s="103"/>
      <c r="P64" s="103"/>
      <c r="Q64" s="156"/>
      <c r="R64" s="376"/>
    </row>
    <row r="65" spans="1:18" s="104" customFormat="1" ht="33" customHeight="1">
      <c r="A65" s="666"/>
      <c r="B65" s="550" t="s">
        <v>49</v>
      </c>
      <c r="C65" s="669"/>
      <c r="D65" s="117"/>
      <c r="E65" s="646"/>
      <c r="F65" s="557" t="s">
        <v>112</v>
      </c>
      <c r="G65" s="497">
        <f>R65*J5</f>
        <v>0</v>
      </c>
      <c r="H65" s="112"/>
      <c r="I65" s="112"/>
      <c r="J65" s="106"/>
      <c r="K65" s="106">
        <v>0</v>
      </c>
      <c r="L65" s="106"/>
      <c r="M65" s="106"/>
      <c r="N65" s="106"/>
      <c r="O65" s="106"/>
      <c r="P65" s="106"/>
      <c r="Q65" s="157"/>
      <c r="R65" s="377">
        <v>0.25</v>
      </c>
    </row>
    <row r="66" spans="1:18" s="104" customFormat="1" ht="33" customHeight="1" thickBot="1">
      <c r="A66" s="666"/>
      <c r="B66" s="550" t="s">
        <v>556</v>
      </c>
      <c r="C66" s="669"/>
      <c r="D66" s="562"/>
      <c r="E66" s="646"/>
      <c r="F66" s="125" t="s">
        <v>20</v>
      </c>
      <c r="G66" s="463"/>
      <c r="H66" s="126"/>
      <c r="I66" s="126"/>
      <c r="J66" s="114"/>
      <c r="K66" s="114"/>
      <c r="L66" s="114"/>
      <c r="M66" s="114"/>
      <c r="N66" s="114"/>
      <c r="O66" s="114"/>
      <c r="P66" s="114"/>
      <c r="Q66" s="158"/>
      <c r="R66" s="379"/>
    </row>
    <row r="67" spans="1:18" s="104" customFormat="1" ht="45" customHeight="1" thickBot="1">
      <c r="A67" s="667"/>
      <c r="B67" s="551" t="s">
        <v>223</v>
      </c>
      <c r="C67" s="670"/>
      <c r="D67" s="556" t="s">
        <v>608</v>
      </c>
      <c r="E67" s="647"/>
      <c r="F67" s="511"/>
      <c r="G67" s="467"/>
      <c r="H67" s="627"/>
      <c r="I67" s="627"/>
      <c r="J67" s="627"/>
      <c r="K67" s="627"/>
      <c r="L67" s="627"/>
      <c r="M67" s="627"/>
      <c r="N67" s="627"/>
      <c r="O67" s="627"/>
      <c r="P67" s="627"/>
      <c r="Q67" s="627"/>
      <c r="R67" s="511"/>
    </row>
    <row r="68" spans="1:18" s="104" customFormat="1" ht="33" customHeight="1">
      <c r="A68" s="665">
        <v>9</v>
      </c>
      <c r="B68" s="549" t="s">
        <v>557</v>
      </c>
      <c r="C68" s="668" t="s">
        <v>401</v>
      </c>
      <c r="D68" s="561"/>
      <c r="E68" s="645" t="s">
        <v>451</v>
      </c>
      <c r="F68" s="102" t="s">
        <v>111</v>
      </c>
      <c r="G68" s="456"/>
      <c r="H68" s="109"/>
      <c r="I68" s="103"/>
      <c r="J68" s="103"/>
      <c r="K68" s="103"/>
      <c r="L68" s="103"/>
      <c r="M68" s="103"/>
      <c r="N68" s="103"/>
      <c r="O68" s="103"/>
      <c r="P68" s="103"/>
      <c r="Q68" s="156"/>
      <c r="R68" s="376"/>
    </row>
    <row r="69" spans="1:18" s="104" customFormat="1" ht="33" customHeight="1">
      <c r="A69" s="666"/>
      <c r="B69" s="550" t="s">
        <v>558</v>
      </c>
      <c r="C69" s="669"/>
      <c r="D69" s="117"/>
      <c r="E69" s="691"/>
      <c r="F69" s="557" t="s">
        <v>112</v>
      </c>
      <c r="G69" s="468">
        <f>R69*J5</f>
        <v>0</v>
      </c>
      <c r="H69" s="112"/>
      <c r="I69" s="106"/>
      <c r="J69" s="106"/>
      <c r="K69" s="106">
        <v>0</v>
      </c>
      <c r="L69" s="113"/>
      <c r="M69" s="106"/>
      <c r="N69" s="106"/>
      <c r="O69" s="106"/>
      <c r="P69" s="106"/>
      <c r="Q69" s="157"/>
      <c r="R69" s="377">
        <v>0.5</v>
      </c>
    </row>
    <row r="70" spans="1:18" s="104" customFormat="1" ht="33" customHeight="1" thickBot="1">
      <c r="A70" s="666"/>
      <c r="B70" s="550" t="s">
        <v>559</v>
      </c>
      <c r="C70" s="669"/>
      <c r="D70" s="562"/>
      <c r="E70" s="691"/>
      <c r="F70" s="125" t="s">
        <v>20</v>
      </c>
      <c r="G70" s="469">
        <f>R70*J5</f>
        <v>0</v>
      </c>
      <c r="H70" s="126"/>
      <c r="I70" s="114"/>
      <c r="J70" s="114"/>
      <c r="K70" s="114"/>
      <c r="L70" s="114"/>
      <c r="M70" s="114"/>
      <c r="N70" s="114">
        <v>0</v>
      </c>
      <c r="O70" s="114"/>
      <c r="P70" s="114"/>
      <c r="Q70" s="158"/>
      <c r="R70" s="379">
        <v>1</v>
      </c>
    </row>
    <row r="71" spans="1:18" s="104" customFormat="1" ht="33" customHeight="1">
      <c r="A71" s="666"/>
      <c r="B71" s="550" t="s">
        <v>50</v>
      </c>
      <c r="C71" s="669"/>
      <c r="D71" s="671" t="s">
        <v>51</v>
      </c>
      <c r="E71" s="691"/>
      <c r="F71" s="689"/>
      <c r="G71" s="464"/>
      <c r="H71" s="675"/>
      <c r="I71" s="675"/>
      <c r="J71" s="675"/>
      <c r="K71" s="675"/>
      <c r="L71" s="675"/>
      <c r="M71" s="675"/>
      <c r="N71" s="675"/>
      <c r="O71" s="675"/>
      <c r="P71" s="675"/>
      <c r="Q71" s="675"/>
      <c r="R71" s="557"/>
    </row>
    <row r="72" spans="1:18" s="104" customFormat="1" ht="33" customHeight="1">
      <c r="A72" s="666"/>
      <c r="B72" s="550" t="s">
        <v>560</v>
      </c>
      <c r="C72" s="669"/>
      <c r="D72" s="676"/>
      <c r="E72" s="691"/>
      <c r="F72" s="689"/>
      <c r="G72" s="464"/>
      <c r="H72" s="675"/>
      <c r="I72" s="675"/>
      <c r="J72" s="675"/>
      <c r="K72" s="675"/>
      <c r="L72" s="675"/>
      <c r="M72" s="675"/>
      <c r="N72" s="675"/>
      <c r="O72" s="675"/>
      <c r="P72" s="675"/>
      <c r="Q72" s="675"/>
      <c r="R72" s="557"/>
    </row>
    <row r="73" spans="1:18" s="104" customFormat="1" ht="45" customHeight="1" thickBot="1">
      <c r="A73" s="667"/>
      <c r="B73" s="551" t="s">
        <v>561</v>
      </c>
      <c r="C73" s="670"/>
      <c r="D73" s="677"/>
      <c r="E73" s="663"/>
      <c r="F73" s="690"/>
      <c r="G73" s="470"/>
      <c r="H73" s="635"/>
      <c r="I73" s="635"/>
      <c r="J73" s="635"/>
      <c r="K73" s="635"/>
      <c r="L73" s="635"/>
      <c r="M73" s="635"/>
      <c r="N73" s="635"/>
      <c r="O73" s="635"/>
      <c r="P73" s="635"/>
      <c r="Q73" s="635"/>
      <c r="R73" s="558"/>
    </row>
    <row r="74" spans="1:18" s="104" customFormat="1" ht="33" customHeight="1">
      <c r="A74" s="682">
        <v>10</v>
      </c>
      <c r="B74" s="549" t="s">
        <v>419</v>
      </c>
      <c r="C74" s="685" t="s">
        <v>52</v>
      </c>
      <c r="D74" s="561"/>
      <c r="E74" s="645" t="s">
        <v>451</v>
      </c>
      <c r="F74" s="102" t="s">
        <v>111</v>
      </c>
      <c r="G74" s="458"/>
      <c r="H74" s="109"/>
      <c r="I74" s="103"/>
      <c r="J74" s="103"/>
      <c r="K74" s="103"/>
      <c r="L74" s="103"/>
      <c r="M74" s="103"/>
      <c r="N74" s="103"/>
      <c r="O74" s="103"/>
      <c r="P74" s="103"/>
      <c r="Q74" s="156"/>
      <c r="R74" s="376"/>
    </row>
    <row r="75" spans="1:18" s="104" customFormat="1" ht="33" customHeight="1">
      <c r="A75" s="683"/>
      <c r="B75" s="550" t="s">
        <v>53</v>
      </c>
      <c r="C75" s="686"/>
      <c r="D75" s="117"/>
      <c r="E75" s="646"/>
      <c r="F75" s="557" t="s">
        <v>112</v>
      </c>
      <c r="G75" s="468"/>
      <c r="H75" s="129"/>
      <c r="I75" s="113"/>
      <c r="J75" s="113"/>
      <c r="K75" s="113"/>
      <c r="L75" s="113"/>
      <c r="M75" s="113"/>
      <c r="N75" s="113"/>
      <c r="O75" s="113"/>
      <c r="P75" s="113"/>
      <c r="Q75" s="151"/>
      <c r="R75" s="381"/>
    </row>
    <row r="76" spans="1:18" s="104" customFormat="1" ht="33" customHeight="1" thickBot="1">
      <c r="A76" s="683"/>
      <c r="B76" s="550" t="s">
        <v>54</v>
      </c>
      <c r="C76" s="686"/>
      <c r="D76" s="562" t="s">
        <v>55</v>
      </c>
      <c r="E76" s="646"/>
      <c r="F76" s="107" t="s">
        <v>20</v>
      </c>
      <c r="G76" s="497">
        <f>R76*J5</f>
        <v>0</v>
      </c>
      <c r="H76" s="126"/>
      <c r="I76" s="114"/>
      <c r="J76" s="114"/>
      <c r="K76" s="114"/>
      <c r="L76" s="114"/>
      <c r="M76" s="114"/>
      <c r="N76" s="114">
        <v>0</v>
      </c>
      <c r="O76" s="114"/>
      <c r="P76" s="114"/>
      <c r="Q76" s="158"/>
      <c r="R76" s="379">
        <v>0.7</v>
      </c>
    </row>
    <row r="77" spans="1:18" s="104" customFormat="1" ht="33" customHeight="1">
      <c r="A77" s="683"/>
      <c r="B77" s="550" t="s">
        <v>562</v>
      </c>
      <c r="C77" s="686"/>
      <c r="D77" s="669" t="s">
        <v>42</v>
      </c>
      <c r="E77" s="646"/>
      <c r="F77" s="688"/>
      <c r="G77" s="436"/>
      <c r="H77" s="628"/>
      <c r="I77" s="629"/>
      <c r="J77" s="629"/>
      <c r="K77" s="629"/>
      <c r="L77" s="629"/>
      <c r="M77" s="629"/>
      <c r="N77" s="629"/>
      <c r="O77" s="629"/>
      <c r="P77" s="629"/>
      <c r="Q77" s="629"/>
      <c r="R77" s="563"/>
    </row>
    <row r="78" spans="1:18" s="104" customFormat="1" ht="33" customHeight="1">
      <c r="A78" s="683"/>
      <c r="B78" s="550" t="s">
        <v>56</v>
      </c>
      <c r="C78" s="686"/>
      <c r="D78" s="669"/>
      <c r="E78" s="646"/>
      <c r="F78" s="678"/>
      <c r="G78" s="466"/>
      <c r="H78" s="630"/>
      <c r="I78" s="630"/>
      <c r="J78" s="630"/>
      <c r="K78" s="630"/>
      <c r="L78" s="630"/>
      <c r="M78" s="630"/>
      <c r="N78" s="630"/>
      <c r="O78" s="630"/>
      <c r="P78" s="630"/>
      <c r="Q78" s="630"/>
      <c r="R78" s="510"/>
    </row>
    <row r="79" spans="1:18" s="104" customFormat="1" ht="33" customHeight="1" thickBot="1">
      <c r="A79" s="684"/>
      <c r="B79" s="165"/>
      <c r="C79" s="687"/>
      <c r="D79" s="670"/>
      <c r="E79" s="647"/>
      <c r="F79" s="679"/>
      <c r="G79" s="467"/>
      <c r="H79" s="631"/>
      <c r="I79" s="631"/>
      <c r="J79" s="631"/>
      <c r="K79" s="631"/>
      <c r="L79" s="631"/>
      <c r="M79" s="631"/>
      <c r="N79" s="631"/>
      <c r="O79" s="631"/>
      <c r="P79" s="631"/>
      <c r="Q79" s="631"/>
      <c r="R79" s="511"/>
    </row>
    <row r="80" spans="1:18" s="104" customFormat="1" ht="33" customHeight="1">
      <c r="A80" s="682">
        <v>11</v>
      </c>
      <c r="B80" s="549" t="s">
        <v>563</v>
      </c>
      <c r="C80" s="685" t="s">
        <v>52</v>
      </c>
      <c r="D80" s="561"/>
      <c r="E80" s="645" t="s">
        <v>451</v>
      </c>
      <c r="F80" s="102" t="s">
        <v>111</v>
      </c>
      <c r="G80" s="458"/>
      <c r="H80" s="109"/>
      <c r="I80" s="103"/>
      <c r="J80" s="103"/>
      <c r="K80" s="103"/>
      <c r="L80" s="103"/>
      <c r="M80" s="103"/>
      <c r="N80" s="103"/>
      <c r="O80" s="103"/>
      <c r="P80" s="103"/>
      <c r="Q80" s="156"/>
      <c r="R80" s="376"/>
    </row>
    <row r="81" spans="1:18" s="104" customFormat="1" ht="33" customHeight="1">
      <c r="A81" s="683"/>
      <c r="B81" s="550" t="s">
        <v>57</v>
      </c>
      <c r="C81" s="686"/>
      <c r="D81" s="117" t="s">
        <v>58</v>
      </c>
      <c r="E81" s="646"/>
      <c r="F81" s="557" t="s">
        <v>112</v>
      </c>
      <c r="G81" s="497">
        <f>R81*J5</f>
        <v>0</v>
      </c>
      <c r="H81" s="129"/>
      <c r="I81" s="113"/>
      <c r="J81" s="113"/>
      <c r="K81" s="113">
        <v>0</v>
      </c>
      <c r="L81" s="113"/>
      <c r="M81" s="113"/>
      <c r="N81" s="113"/>
      <c r="O81" s="113"/>
      <c r="P81" s="113"/>
      <c r="Q81" s="151"/>
      <c r="R81" s="381">
        <v>1.75</v>
      </c>
    </row>
    <row r="82" spans="1:18" s="104" customFormat="1" ht="33" customHeight="1" thickBot="1">
      <c r="A82" s="683"/>
      <c r="B82" s="550" t="s">
        <v>59</v>
      </c>
      <c r="C82" s="686"/>
      <c r="D82" s="562"/>
      <c r="E82" s="646"/>
      <c r="F82" s="107" t="s">
        <v>20</v>
      </c>
      <c r="G82" s="463"/>
      <c r="H82" s="126"/>
      <c r="I82" s="114"/>
      <c r="J82" s="114"/>
      <c r="K82" s="114"/>
      <c r="L82" s="114"/>
      <c r="M82" s="114"/>
      <c r="N82" s="114"/>
      <c r="O82" s="114"/>
      <c r="P82" s="114"/>
      <c r="Q82" s="158"/>
      <c r="R82" s="379"/>
    </row>
    <row r="83" spans="1:18" s="104" customFormat="1" ht="33" customHeight="1">
      <c r="A83" s="683"/>
      <c r="B83" s="550" t="s">
        <v>564</v>
      </c>
      <c r="C83" s="686"/>
      <c r="D83" s="668" t="s">
        <v>60</v>
      </c>
      <c r="E83" s="646"/>
      <c r="F83" s="664"/>
      <c r="G83" s="461"/>
      <c r="H83" s="628"/>
      <c r="I83" s="629"/>
      <c r="J83" s="629"/>
      <c r="K83" s="629"/>
      <c r="L83" s="629"/>
      <c r="M83" s="629"/>
      <c r="N83" s="629"/>
      <c r="O83" s="629"/>
      <c r="P83" s="629"/>
      <c r="Q83" s="629"/>
      <c r="R83" s="509"/>
    </row>
    <row r="84" spans="1:18" s="104" customFormat="1" ht="33" customHeight="1">
      <c r="A84" s="683"/>
      <c r="B84" s="550" t="s">
        <v>46</v>
      </c>
      <c r="C84" s="686"/>
      <c r="D84" s="676"/>
      <c r="E84" s="646"/>
      <c r="F84" s="678"/>
      <c r="G84" s="466"/>
      <c r="H84" s="630"/>
      <c r="I84" s="630"/>
      <c r="J84" s="630"/>
      <c r="K84" s="630"/>
      <c r="L84" s="630"/>
      <c r="M84" s="630"/>
      <c r="N84" s="630"/>
      <c r="O84" s="630"/>
      <c r="P84" s="630"/>
      <c r="Q84" s="630"/>
      <c r="R84" s="510"/>
    </row>
    <row r="85" spans="1:18" s="104" customFormat="1" ht="33" customHeight="1">
      <c r="A85" s="683"/>
      <c r="B85" s="550" t="s">
        <v>565</v>
      </c>
      <c r="C85" s="686"/>
      <c r="D85" s="676"/>
      <c r="E85" s="646"/>
      <c r="F85" s="678"/>
      <c r="G85" s="466"/>
      <c r="H85" s="630"/>
      <c r="I85" s="630"/>
      <c r="J85" s="630"/>
      <c r="K85" s="630"/>
      <c r="L85" s="630"/>
      <c r="M85" s="630"/>
      <c r="N85" s="630"/>
      <c r="O85" s="630"/>
      <c r="P85" s="630"/>
      <c r="Q85" s="630"/>
      <c r="R85" s="510"/>
    </row>
    <row r="86" spans="1:18" s="104" customFormat="1" ht="33" customHeight="1">
      <c r="A86" s="683"/>
      <c r="B86" s="550" t="s">
        <v>566</v>
      </c>
      <c r="C86" s="686"/>
      <c r="D86" s="676"/>
      <c r="E86" s="646"/>
      <c r="F86" s="678"/>
      <c r="G86" s="466"/>
      <c r="H86" s="630"/>
      <c r="I86" s="630"/>
      <c r="J86" s="630"/>
      <c r="K86" s="630"/>
      <c r="L86" s="630"/>
      <c r="M86" s="630"/>
      <c r="N86" s="630"/>
      <c r="O86" s="630"/>
      <c r="P86" s="630"/>
      <c r="Q86" s="630"/>
      <c r="R86" s="510"/>
    </row>
    <row r="87" spans="1:18" s="104" customFormat="1" ht="33" customHeight="1" thickBot="1">
      <c r="A87" s="684"/>
      <c r="B87" s="165"/>
      <c r="C87" s="687"/>
      <c r="D87" s="677"/>
      <c r="E87" s="647"/>
      <c r="F87" s="679"/>
      <c r="G87" s="467"/>
      <c r="H87" s="631"/>
      <c r="I87" s="631"/>
      <c r="J87" s="631"/>
      <c r="K87" s="631"/>
      <c r="L87" s="631"/>
      <c r="M87" s="631"/>
      <c r="N87" s="631"/>
      <c r="O87" s="631"/>
      <c r="P87" s="631"/>
      <c r="Q87" s="631"/>
      <c r="R87" s="511"/>
    </row>
    <row r="88" spans="1:18" s="104" customFormat="1" ht="33" customHeight="1">
      <c r="A88" s="665">
        <v>12</v>
      </c>
      <c r="B88" s="536" t="s">
        <v>413</v>
      </c>
      <c r="C88" s="504" t="s">
        <v>567</v>
      </c>
      <c r="D88" s="536"/>
      <c r="E88" s="645" t="s">
        <v>451</v>
      </c>
      <c r="F88" s="102" t="s">
        <v>111</v>
      </c>
      <c r="G88" s="458"/>
      <c r="H88" s="109"/>
      <c r="I88" s="103"/>
      <c r="J88" s="103"/>
      <c r="K88" s="103"/>
      <c r="L88" s="103"/>
      <c r="M88" s="103"/>
      <c r="N88" s="103"/>
      <c r="O88" s="103"/>
      <c r="P88" s="103"/>
      <c r="Q88" s="156"/>
      <c r="R88" s="376"/>
    </row>
    <row r="89" spans="1:18" s="104" customFormat="1" ht="33" customHeight="1">
      <c r="A89" s="666"/>
      <c r="B89" s="553" t="s">
        <v>414</v>
      </c>
      <c r="C89" s="505"/>
      <c r="D89" s="117"/>
      <c r="E89" s="691"/>
      <c r="F89" s="557" t="s">
        <v>112</v>
      </c>
      <c r="G89" s="468"/>
      <c r="H89" s="129"/>
      <c r="I89" s="113"/>
      <c r="J89" s="113"/>
      <c r="K89" s="113"/>
      <c r="L89" s="113"/>
      <c r="M89" s="113"/>
      <c r="N89" s="113"/>
      <c r="O89" s="113"/>
      <c r="P89" s="113"/>
      <c r="Q89" s="151"/>
      <c r="R89" s="381"/>
    </row>
    <row r="90" spans="1:18" s="104" customFormat="1" ht="33" customHeight="1" thickBot="1">
      <c r="A90" s="666"/>
      <c r="B90" s="553" t="s">
        <v>568</v>
      </c>
      <c r="C90" s="505"/>
      <c r="D90" s="130"/>
      <c r="E90" s="691"/>
      <c r="F90" s="107" t="s">
        <v>20</v>
      </c>
      <c r="G90" s="497">
        <f>R90*J5</f>
        <v>0</v>
      </c>
      <c r="H90" s="143"/>
      <c r="I90" s="131"/>
      <c r="J90" s="131"/>
      <c r="K90" s="131"/>
      <c r="L90" s="131"/>
      <c r="M90" s="131"/>
      <c r="N90" s="131">
        <v>0</v>
      </c>
      <c r="O90" s="131"/>
      <c r="P90" s="131"/>
      <c r="Q90" s="356"/>
      <c r="R90" s="382">
        <v>0.85</v>
      </c>
    </row>
    <row r="91" spans="1:18" s="104" customFormat="1" ht="80.25" customHeight="1" thickBot="1">
      <c r="A91" s="667"/>
      <c r="B91" s="560" t="s">
        <v>569</v>
      </c>
      <c r="C91" s="506" t="s">
        <v>61</v>
      </c>
      <c r="D91" s="120" t="s">
        <v>609</v>
      </c>
      <c r="E91" s="663"/>
      <c r="F91" s="132" t="s">
        <v>62</v>
      </c>
      <c r="G91" s="471"/>
      <c r="H91" s="627"/>
      <c r="I91" s="627"/>
      <c r="J91" s="627"/>
      <c r="K91" s="627"/>
      <c r="L91" s="627"/>
      <c r="M91" s="627"/>
      <c r="N91" s="627"/>
      <c r="O91" s="627"/>
      <c r="P91" s="627"/>
      <c r="Q91" s="627"/>
      <c r="R91" s="132"/>
    </row>
    <row r="92" spans="1:18" s="104" customFormat="1" ht="33" customHeight="1">
      <c r="A92" s="665">
        <v>13</v>
      </c>
      <c r="B92" s="536" t="s">
        <v>570</v>
      </c>
      <c r="C92" s="668" t="s">
        <v>571</v>
      </c>
      <c r="D92" s="561"/>
      <c r="E92" s="645" t="s">
        <v>451</v>
      </c>
      <c r="F92" s="102" t="s">
        <v>111</v>
      </c>
      <c r="G92" s="458"/>
      <c r="H92" s="109"/>
      <c r="I92" s="103"/>
      <c r="J92" s="103"/>
      <c r="K92" s="103"/>
      <c r="L92" s="103"/>
      <c r="M92" s="103"/>
      <c r="N92" s="103"/>
      <c r="O92" s="103"/>
      <c r="P92" s="103"/>
      <c r="Q92" s="156"/>
      <c r="R92" s="376"/>
    </row>
    <row r="93" spans="1:18" s="104" customFormat="1" ht="33" customHeight="1">
      <c r="A93" s="666"/>
      <c r="B93" s="553" t="s">
        <v>572</v>
      </c>
      <c r="C93" s="669"/>
      <c r="D93" s="133"/>
      <c r="E93" s="691"/>
      <c r="F93" s="557" t="s">
        <v>112</v>
      </c>
      <c r="G93" s="468"/>
      <c r="H93" s="127"/>
      <c r="I93" s="128"/>
      <c r="J93" s="128"/>
      <c r="K93" s="128"/>
      <c r="L93" s="128"/>
      <c r="M93" s="128"/>
      <c r="N93" s="128"/>
      <c r="O93" s="128"/>
      <c r="P93" s="128"/>
      <c r="Q93" s="355"/>
      <c r="R93" s="380"/>
    </row>
    <row r="94" spans="1:18" s="104" customFormat="1" ht="33" customHeight="1" thickBot="1">
      <c r="A94" s="666"/>
      <c r="B94" s="567" t="s">
        <v>63</v>
      </c>
      <c r="C94" s="669"/>
      <c r="D94" s="562"/>
      <c r="E94" s="691"/>
      <c r="F94" s="107" t="s">
        <v>20</v>
      </c>
      <c r="G94" s="497">
        <f>R94*J5</f>
        <v>0</v>
      </c>
      <c r="H94" s="126"/>
      <c r="I94" s="114"/>
      <c r="J94" s="114"/>
      <c r="K94" s="114"/>
      <c r="L94" s="114"/>
      <c r="M94" s="114"/>
      <c r="N94" s="114">
        <v>0</v>
      </c>
      <c r="O94" s="114"/>
      <c r="P94" s="114"/>
      <c r="Q94" s="158"/>
      <c r="R94" s="379">
        <v>1.7</v>
      </c>
    </row>
    <row r="95" spans="1:18" s="104" customFormat="1" ht="33" customHeight="1">
      <c r="A95" s="666"/>
      <c r="B95" s="567" t="s">
        <v>573</v>
      </c>
      <c r="C95" s="669"/>
      <c r="D95" s="668" t="s">
        <v>64</v>
      </c>
      <c r="E95" s="691"/>
      <c r="F95" s="664"/>
      <c r="G95" s="461"/>
      <c r="H95" s="628"/>
      <c r="I95" s="628"/>
      <c r="J95" s="628"/>
      <c r="K95" s="628"/>
      <c r="L95" s="628"/>
      <c r="M95" s="628"/>
      <c r="N95" s="628"/>
      <c r="O95" s="628"/>
      <c r="P95" s="628"/>
      <c r="Q95" s="628"/>
      <c r="R95" s="509"/>
    </row>
    <row r="96" spans="1:18" s="104" customFormat="1" ht="33" customHeight="1">
      <c r="A96" s="666"/>
      <c r="B96" s="567" t="s">
        <v>65</v>
      </c>
      <c r="C96" s="669"/>
      <c r="D96" s="669"/>
      <c r="E96" s="691"/>
      <c r="F96" s="674"/>
      <c r="G96" s="464"/>
      <c r="H96" s="675"/>
      <c r="I96" s="675"/>
      <c r="J96" s="675"/>
      <c r="K96" s="675"/>
      <c r="L96" s="675"/>
      <c r="M96" s="675"/>
      <c r="N96" s="675"/>
      <c r="O96" s="675"/>
      <c r="P96" s="675"/>
      <c r="Q96" s="675"/>
      <c r="R96" s="557"/>
    </row>
    <row r="97" spans="1:18" s="104" customFormat="1" ht="33" customHeight="1">
      <c r="A97" s="666"/>
      <c r="B97" s="567" t="s">
        <v>574</v>
      </c>
      <c r="C97" s="669"/>
      <c r="D97" s="669"/>
      <c r="E97" s="691"/>
      <c r="F97" s="674"/>
      <c r="G97" s="464"/>
      <c r="H97" s="675"/>
      <c r="I97" s="675"/>
      <c r="J97" s="675"/>
      <c r="K97" s="675"/>
      <c r="L97" s="675"/>
      <c r="M97" s="675"/>
      <c r="N97" s="675"/>
      <c r="O97" s="675"/>
      <c r="P97" s="675"/>
      <c r="Q97" s="675"/>
      <c r="R97" s="557"/>
    </row>
    <row r="98" spans="1:18" s="104" customFormat="1" ht="33" customHeight="1">
      <c r="A98" s="666"/>
      <c r="B98" s="567" t="s">
        <v>66</v>
      </c>
      <c r="C98" s="669"/>
      <c r="D98" s="669"/>
      <c r="E98" s="691"/>
      <c r="F98" s="674"/>
      <c r="G98" s="464"/>
      <c r="H98" s="675"/>
      <c r="I98" s="675"/>
      <c r="J98" s="675"/>
      <c r="K98" s="675"/>
      <c r="L98" s="675"/>
      <c r="M98" s="675"/>
      <c r="N98" s="675"/>
      <c r="O98" s="675"/>
      <c r="P98" s="675"/>
      <c r="Q98" s="675"/>
      <c r="R98" s="557"/>
    </row>
    <row r="99" spans="1:18" s="104" customFormat="1" ht="33" customHeight="1" thickBot="1">
      <c r="A99" s="667"/>
      <c r="B99" s="568" t="s">
        <v>575</v>
      </c>
      <c r="C99" s="670"/>
      <c r="D99" s="670"/>
      <c r="E99" s="663"/>
      <c r="F99" s="693"/>
      <c r="G99" s="470"/>
      <c r="H99" s="635"/>
      <c r="I99" s="635"/>
      <c r="J99" s="635"/>
      <c r="K99" s="635"/>
      <c r="L99" s="635"/>
      <c r="M99" s="635"/>
      <c r="N99" s="635"/>
      <c r="O99" s="635"/>
      <c r="P99" s="635"/>
      <c r="Q99" s="635"/>
      <c r="R99" s="558"/>
    </row>
    <row r="100" spans="1:18" s="104" customFormat="1" ht="33" customHeight="1">
      <c r="A100" s="665">
        <v>14</v>
      </c>
      <c r="B100" s="134" t="s">
        <v>576</v>
      </c>
      <c r="C100" s="504" t="s">
        <v>577</v>
      </c>
      <c r="D100" s="668" t="s">
        <v>67</v>
      </c>
      <c r="E100" s="645" t="s">
        <v>451</v>
      </c>
      <c r="F100" s="281" t="s">
        <v>111</v>
      </c>
      <c r="G100" s="456">
        <f>R100*J5</f>
        <v>0</v>
      </c>
      <c r="H100" s="109">
        <v>0</v>
      </c>
      <c r="I100" s="103"/>
      <c r="J100" s="103"/>
      <c r="K100" s="103"/>
      <c r="L100" s="103"/>
      <c r="M100" s="103"/>
      <c r="N100" s="103"/>
      <c r="O100" s="103"/>
      <c r="P100" s="103"/>
      <c r="Q100" s="156"/>
      <c r="R100" s="376">
        <v>8</v>
      </c>
    </row>
    <row r="101" spans="1:18" s="104" customFormat="1" ht="32.25" customHeight="1">
      <c r="A101" s="666"/>
      <c r="B101" s="135" t="s">
        <v>68</v>
      </c>
      <c r="C101" s="505" t="s">
        <v>580</v>
      </c>
      <c r="D101" s="669"/>
      <c r="E101" s="691"/>
      <c r="F101" s="510" t="s">
        <v>112</v>
      </c>
      <c r="G101" s="468">
        <f>R101*J5</f>
        <v>0</v>
      </c>
      <c r="H101" s="143"/>
      <c r="I101" s="131"/>
      <c r="J101" s="131"/>
      <c r="K101" s="131">
        <v>0</v>
      </c>
      <c r="L101" s="131"/>
      <c r="M101" s="131"/>
      <c r="N101" s="131"/>
      <c r="O101" s="131"/>
      <c r="P101" s="131"/>
      <c r="Q101" s="356"/>
      <c r="R101" s="382">
        <v>10</v>
      </c>
    </row>
    <row r="102" spans="1:18" s="104" customFormat="1" ht="33" customHeight="1" thickBot="1">
      <c r="A102" s="666"/>
      <c r="B102" s="135" t="s">
        <v>70</v>
      </c>
      <c r="C102" s="505"/>
      <c r="D102" s="669"/>
      <c r="E102" s="691"/>
      <c r="F102" s="282" t="s">
        <v>20</v>
      </c>
      <c r="G102" s="497">
        <f>R102*J5</f>
        <v>0</v>
      </c>
      <c r="H102" s="126"/>
      <c r="I102" s="114"/>
      <c r="J102" s="114"/>
      <c r="K102" s="114"/>
      <c r="L102" s="114"/>
      <c r="M102" s="114"/>
      <c r="N102" s="114">
        <v>0</v>
      </c>
      <c r="O102" s="114"/>
      <c r="P102" s="114"/>
      <c r="Q102" s="158"/>
      <c r="R102" s="379">
        <v>6.6</v>
      </c>
    </row>
    <row r="103" spans="1:18" s="104" customFormat="1" ht="33" customHeight="1">
      <c r="A103" s="666"/>
      <c r="B103" s="122" t="s">
        <v>72</v>
      </c>
      <c r="C103" s="505"/>
      <c r="D103" s="669"/>
      <c r="E103" s="691"/>
      <c r="F103" s="688"/>
      <c r="G103" s="436"/>
      <c r="H103" s="628"/>
      <c r="I103" s="629"/>
      <c r="J103" s="629"/>
      <c r="K103" s="629"/>
      <c r="L103" s="629"/>
      <c r="M103" s="629"/>
      <c r="N103" s="629"/>
      <c r="O103" s="629"/>
      <c r="P103" s="629"/>
      <c r="Q103" s="629"/>
      <c r="R103" s="563"/>
    </row>
    <row r="104" spans="1:18" s="104" customFormat="1" ht="33" customHeight="1">
      <c r="A104" s="666"/>
      <c r="B104" s="122" t="s">
        <v>578</v>
      </c>
      <c r="C104" s="505"/>
      <c r="D104" s="669"/>
      <c r="E104" s="691"/>
      <c r="F104" s="678"/>
      <c r="G104" s="466"/>
      <c r="H104" s="630"/>
      <c r="I104" s="630"/>
      <c r="J104" s="630"/>
      <c r="K104" s="630"/>
      <c r="L104" s="630"/>
      <c r="M104" s="630"/>
      <c r="N104" s="630"/>
      <c r="O104" s="630"/>
      <c r="P104" s="630"/>
      <c r="Q104" s="630"/>
      <c r="R104" s="510"/>
    </row>
    <row r="105" spans="1:18" s="104" customFormat="1" ht="33" customHeight="1">
      <c r="A105" s="666"/>
      <c r="B105" s="122" t="s">
        <v>579</v>
      </c>
      <c r="C105" s="505"/>
      <c r="D105" s="669"/>
      <c r="E105" s="691"/>
      <c r="F105" s="678"/>
      <c r="G105" s="466"/>
      <c r="H105" s="630"/>
      <c r="I105" s="630"/>
      <c r="J105" s="630"/>
      <c r="K105" s="630"/>
      <c r="L105" s="630"/>
      <c r="M105" s="630"/>
      <c r="N105" s="630"/>
      <c r="O105" s="630"/>
      <c r="P105" s="630"/>
      <c r="Q105" s="630"/>
      <c r="R105" s="510"/>
    </row>
    <row r="106" spans="1:18" s="104" customFormat="1" ht="33" customHeight="1">
      <c r="A106" s="666"/>
      <c r="B106" s="122" t="s">
        <v>581</v>
      </c>
      <c r="C106" s="526"/>
      <c r="D106" s="669"/>
      <c r="E106" s="691"/>
      <c r="F106" s="678"/>
      <c r="G106" s="466"/>
      <c r="H106" s="630"/>
      <c r="I106" s="630"/>
      <c r="J106" s="630"/>
      <c r="K106" s="630"/>
      <c r="L106" s="630"/>
      <c r="M106" s="630"/>
      <c r="N106" s="630"/>
      <c r="O106" s="630"/>
      <c r="P106" s="630"/>
      <c r="Q106" s="630"/>
      <c r="R106" s="510"/>
    </row>
    <row r="107" spans="1:18" s="104" customFormat="1" ht="48" customHeight="1" thickBot="1">
      <c r="A107" s="667"/>
      <c r="B107" s="136" t="s">
        <v>74</v>
      </c>
      <c r="C107" s="527"/>
      <c r="D107" s="670"/>
      <c r="E107" s="663"/>
      <c r="F107" s="679"/>
      <c r="G107" s="467"/>
      <c r="H107" s="631"/>
      <c r="I107" s="631"/>
      <c r="J107" s="631"/>
      <c r="K107" s="631"/>
      <c r="L107" s="631"/>
      <c r="M107" s="631"/>
      <c r="N107" s="631"/>
      <c r="O107" s="631"/>
      <c r="P107" s="631"/>
      <c r="Q107" s="631"/>
      <c r="R107" s="511"/>
    </row>
    <row r="108" spans="1:18" s="104" customFormat="1" ht="33" customHeight="1">
      <c r="A108" s="665">
        <v>15</v>
      </c>
      <c r="B108" s="536" t="s">
        <v>582</v>
      </c>
      <c r="C108" s="668" t="s">
        <v>75</v>
      </c>
      <c r="D108" s="536"/>
      <c r="E108" s="645" t="s">
        <v>451</v>
      </c>
      <c r="F108" s="281" t="s">
        <v>111</v>
      </c>
      <c r="G108" s="456"/>
      <c r="H108" s="204"/>
      <c r="I108" s="110"/>
      <c r="J108" s="110"/>
      <c r="K108" s="110"/>
      <c r="L108" s="110"/>
      <c r="M108" s="110"/>
      <c r="N108" s="110"/>
      <c r="O108" s="110"/>
      <c r="P108" s="110"/>
      <c r="Q108" s="150"/>
      <c r="R108" s="383"/>
    </row>
    <row r="109" spans="1:18" s="104" customFormat="1" ht="33" customHeight="1">
      <c r="A109" s="666"/>
      <c r="B109" s="559" t="s">
        <v>583</v>
      </c>
      <c r="C109" s="692"/>
      <c r="D109" s="137"/>
      <c r="E109" s="691"/>
      <c r="F109" s="510" t="s">
        <v>112</v>
      </c>
      <c r="G109" s="468">
        <f>R109*J5</f>
        <v>0</v>
      </c>
      <c r="H109" s="127"/>
      <c r="I109" s="128"/>
      <c r="J109" s="128"/>
      <c r="K109" s="128">
        <v>0</v>
      </c>
      <c r="L109" s="128"/>
      <c r="M109" s="128"/>
      <c r="N109" s="128"/>
      <c r="O109" s="128"/>
      <c r="P109" s="128"/>
      <c r="Q109" s="355"/>
      <c r="R109" s="380">
        <v>0.5</v>
      </c>
    </row>
    <row r="110" spans="1:18" s="104" customFormat="1" ht="33" customHeight="1" thickBot="1">
      <c r="A110" s="666"/>
      <c r="B110" s="559" t="s">
        <v>402</v>
      </c>
      <c r="C110" s="692"/>
      <c r="D110" s="133"/>
      <c r="E110" s="691"/>
      <c r="F110" s="282" t="s">
        <v>20</v>
      </c>
      <c r="G110" s="497">
        <f>R110*J5</f>
        <v>0</v>
      </c>
      <c r="H110" s="127"/>
      <c r="I110" s="128"/>
      <c r="J110" s="128"/>
      <c r="K110" s="128"/>
      <c r="L110" s="128"/>
      <c r="M110" s="128"/>
      <c r="N110" s="128">
        <v>0</v>
      </c>
      <c r="O110" s="128"/>
      <c r="P110" s="131"/>
      <c r="Q110" s="355"/>
      <c r="R110" s="380">
        <v>1.4</v>
      </c>
    </row>
    <row r="111" spans="1:18" s="104" customFormat="1" ht="33" customHeight="1">
      <c r="A111" s="666"/>
      <c r="B111" s="505" t="s">
        <v>584</v>
      </c>
      <c r="C111" s="692"/>
      <c r="D111" s="694" t="s">
        <v>610</v>
      </c>
      <c r="E111" s="691"/>
      <c r="F111" s="696"/>
      <c r="G111" s="434"/>
      <c r="H111" s="628"/>
      <c r="I111" s="628"/>
      <c r="J111" s="628"/>
      <c r="K111" s="628"/>
      <c r="L111" s="628"/>
      <c r="M111" s="628"/>
      <c r="N111" s="628"/>
      <c r="O111" s="628"/>
      <c r="P111" s="628"/>
      <c r="Q111" s="628"/>
      <c r="R111" s="535"/>
    </row>
    <row r="112" spans="1:18" s="104" customFormat="1" ht="33" customHeight="1" thickBot="1">
      <c r="A112" s="667"/>
      <c r="B112" s="567" t="s">
        <v>403</v>
      </c>
      <c r="C112" s="681"/>
      <c r="D112" s="695"/>
      <c r="E112" s="663"/>
      <c r="F112" s="697"/>
      <c r="G112" s="435"/>
      <c r="H112" s="635"/>
      <c r="I112" s="635"/>
      <c r="J112" s="635"/>
      <c r="K112" s="635"/>
      <c r="L112" s="635"/>
      <c r="M112" s="635"/>
      <c r="N112" s="635"/>
      <c r="O112" s="635"/>
      <c r="P112" s="635"/>
      <c r="Q112" s="635"/>
      <c r="R112" s="566"/>
    </row>
    <row r="113" spans="1:18" s="104" customFormat="1" ht="33" customHeight="1">
      <c r="A113" s="665">
        <v>16</v>
      </c>
      <c r="B113" s="536" t="s">
        <v>582</v>
      </c>
      <c r="C113" s="504"/>
      <c r="D113" s="536"/>
      <c r="E113" s="645" t="s">
        <v>451</v>
      </c>
      <c r="F113" s="102" t="s">
        <v>111</v>
      </c>
      <c r="G113" s="456"/>
      <c r="H113" s="173"/>
      <c r="I113" s="138"/>
      <c r="J113" s="138"/>
      <c r="K113" s="138"/>
      <c r="L113" s="138"/>
      <c r="M113" s="138"/>
      <c r="N113" s="138"/>
      <c r="O113" s="138"/>
      <c r="P113" s="138"/>
      <c r="Q113" s="168"/>
      <c r="R113" s="384"/>
    </row>
    <row r="114" spans="1:18" s="104" customFormat="1" ht="33" customHeight="1">
      <c r="A114" s="666"/>
      <c r="B114" s="559" t="s">
        <v>402</v>
      </c>
      <c r="C114" s="526"/>
      <c r="D114" s="111"/>
      <c r="E114" s="666"/>
      <c r="F114" s="557" t="s">
        <v>112</v>
      </c>
      <c r="G114" s="468"/>
      <c r="H114" s="169"/>
      <c r="I114" s="139"/>
      <c r="J114" s="139"/>
      <c r="K114" s="139"/>
      <c r="L114" s="139"/>
      <c r="M114" s="139"/>
      <c r="N114" s="139"/>
      <c r="O114" s="139"/>
      <c r="P114" s="139"/>
      <c r="Q114" s="170"/>
      <c r="R114" s="385"/>
    </row>
    <row r="115" spans="1:18" s="104" customFormat="1" ht="33" customHeight="1" thickBot="1">
      <c r="A115" s="666"/>
      <c r="B115" s="505" t="s">
        <v>584</v>
      </c>
      <c r="C115" s="505"/>
      <c r="D115" s="222"/>
      <c r="E115" s="666"/>
      <c r="F115" s="107" t="s">
        <v>20</v>
      </c>
      <c r="G115" s="497">
        <f>R115*J5</f>
        <v>0</v>
      </c>
      <c r="H115" s="178"/>
      <c r="I115" s="140"/>
      <c r="J115" s="140"/>
      <c r="K115" s="140"/>
      <c r="L115" s="140"/>
      <c r="M115" s="140"/>
      <c r="N115" s="140">
        <v>0</v>
      </c>
      <c r="O115" s="140"/>
      <c r="P115" s="141"/>
      <c r="Q115" s="177"/>
      <c r="R115" s="386">
        <v>1.2</v>
      </c>
    </row>
    <row r="116" spans="1:18" s="104" customFormat="1" ht="33" customHeight="1">
      <c r="A116" s="666"/>
      <c r="B116" s="567" t="s">
        <v>403</v>
      </c>
      <c r="C116" s="505" t="s">
        <v>77</v>
      </c>
      <c r="D116" s="223" t="s">
        <v>78</v>
      </c>
      <c r="E116" s="666"/>
      <c r="F116" s="665"/>
      <c r="G116" s="436"/>
      <c r="H116" s="632"/>
      <c r="I116" s="633"/>
      <c r="J116" s="633"/>
      <c r="K116" s="633"/>
      <c r="L116" s="633"/>
      <c r="M116" s="633"/>
      <c r="N116" s="633"/>
      <c r="O116" s="633"/>
      <c r="P116" s="633"/>
      <c r="Q116" s="633"/>
      <c r="R116" s="503"/>
    </row>
    <row r="117" spans="1:18" s="104" customFormat="1" ht="51" customHeight="1" thickBot="1">
      <c r="A117" s="667"/>
      <c r="B117" s="568" t="s">
        <v>404</v>
      </c>
      <c r="C117" s="506" t="s">
        <v>79</v>
      </c>
      <c r="D117" s="560" t="s">
        <v>611</v>
      </c>
      <c r="E117" s="667"/>
      <c r="F117" s="663"/>
      <c r="G117" s="462"/>
      <c r="H117" s="634"/>
      <c r="I117" s="634"/>
      <c r="J117" s="634"/>
      <c r="K117" s="634"/>
      <c r="L117" s="634"/>
      <c r="M117" s="634"/>
      <c r="N117" s="634"/>
      <c r="O117" s="634"/>
      <c r="P117" s="634"/>
      <c r="Q117" s="634"/>
      <c r="R117" s="508"/>
    </row>
    <row r="118" spans="1:18" s="104" customFormat="1" ht="33" customHeight="1">
      <c r="A118" s="665">
        <v>17</v>
      </c>
      <c r="B118" s="536" t="s">
        <v>80</v>
      </c>
      <c r="C118" s="668" t="s">
        <v>79</v>
      </c>
      <c r="D118" s="536"/>
      <c r="E118" s="645" t="s">
        <v>451</v>
      </c>
      <c r="F118" s="102" t="s">
        <v>111</v>
      </c>
      <c r="G118" s="456"/>
      <c r="H118" s="204"/>
      <c r="I118" s="110"/>
      <c r="J118" s="110"/>
      <c r="K118" s="110"/>
      <c r="L118" s="110"/>
      <c r="M118" s="110"/>
      <c r="N118" s="110"/>
      <c r="O118" s="110"/>
      <c r="P118" s="110"/>
      <c r="Q118" s="150"/>
      <c r="R118" s="383"/>
    </row>
    <row r="119" spans="1:18" s="104" customFormat="1" ht="33" customHeight="1">
      <c r="A119" s="666"/>
      <c r="B119" s="559" t="s">
        <v>81</v>
      </c>
      <c r="C119" s="692"/>
      <c r="D119" s="137"/>
      <c r="E119" s="691"/>
      <c r="F119" s="557" t="s">
        <v>112</v>
      </c>
      <c r="G119" s="468"/>
      <c r="H119" s="127"/>
      <c r="I119" s="128"/>
      <c r="J119" s="128"/>
      <c r="K119" s="128"/>
      <c r="L119" s="128"/>
      <c r="M119" s="128"/>
      <c r="N119" s="128"/>
      <c r="O119" s="128"/>
      <c r="P119" s="128"/>
      <c r="Q119" s="355"/>
      <c r="R119" s="380"/>
    </row>
    <row r="120" spans="1:18" s="104" customFormat="1" ht="33" customHeight="1" thickBot="1">
      <c r="A120" s="666"/>
      <c r="B120" s="505" t="s">
        <v>82</v>
      </c>
      <c r="C120" s="692"/>
      <c r="D120" s="133" t="s">
        <v>83</v>
      </c>
      <c r="E120" s="691"/>
      <c r="F120" s="107" t="s">
        <v>20</v>
      </c>
      <c r="G120" s="497">
        <f>R120*J5</f>
        <v>0</v>
      </c>
      <c r="H120" s="127"/>
      <c r="I120" s="128"/>
      <c r="J120" s="128"/>
      <c r="K120" s="128"/>
      <c r="L120" s="128"/>
      <c r="M120" s="128"/>
      <c r="N120" s="128">
        <v>0</v>
      </c>
      <c r="O120" s="128"/>
      <c r="P120" s="131"/>
      <c r="Q120" s="355"/>
      <c r="R120" s="380">
        <v>1.1000000000000001</v>
      </c>
    </row>
    <row r="121" spans="1:18" s="104" customFormat="1" ht="33" customHeight="1">
      <c r="A121" s="666"/>
      <c r="B121" s="567" t="s">
        <v>84</v>
      </c>
      <c r="C121" s="692"/>
      <c r="D121" s="694"/>
      <c r="E121" s="691"/>
      <c r="F121" s="696"/>
      <c r="G121" s="434"/>
      <c r="H121" s="628"/>
      <c r="I121" s="628"/>
      <c r="J121" s="628"/>
      <c r="K121" s="628"/>
      <c r="L121" s="628"/>
      <c r="M121" s="628"/>
      <c r="N121" s="628"/>
      <c r="O121" s="628"/>
      <c r="P121" s="628"/>
      <c r="Q121" s="628"/>
      <c r="R121" s="535"/>
    </row>
    <row r="122" spans="1:18" s="104" customFormat="1" ht="33" customHeight="1">
      <c r="A122" s="666"/>
      <c r="B122" s="567" t="s">
        <v>85</v>
      </c>
      <c r="C122" s="692"/>
      <c r="D122" s="698"/>
      <c r="E122" s="691"/>
      <c r="F122" s="699"/>
      <c r="G122" s="437"/>
      <c r="H122" s="675"/>
      <c r="I122" s="675"/>
      <c r="J122" s="675"/>
      <c r="K122" s="675"/>
      <c r="L122" s="675"/>
      <c r="M122" s="675"/>
      <c r="N122" s="675"/>
      <c r="O122" s="675"/>
      <c r="P122" s="675"/>
      <c r="Q122" s="675"/>
      <c r="R122" s="565"/>
    </row>
    <row r="123" spans="1:18" s="104" customFormat="1" ht="81.75" customHeight="1">
      <c r="A123" s="666"/>
      <c r="B123" s="142" t="s">
        <v>585</v>
      </c>
      <c r="C123" s="692"/>
      <c r="D123" s="698"/>
      <c r="E123" s="691"/>
      <c r="F123" s="699"/>
      <c r="G123" s="437"/>
      <c r="H123" s="675"/>
      <c r="I123" s="675"/>
      <c r="J123" s="675"/>
      <c r="K123" s="675"/>
      <c r="L123" s="675"/>
      <c r="M123" s="675"/>
      <c r="N123" s="675"/>
      <c r="O123" s="675"/>
      <c r="P123" s="675"/>
      <c r="Q123" s="675"/>
      <c r="R123" s="565"/>
    </row>
    <row r="124" spans="1:18" s="104" customFormat="1" ht="51" customHeight="1" thickBot="1">
      <c r="A124" s="667"/>
      <c r="B124" s="560" t="s">
        <v>586</v>
      </c>
      <c r="C124" s="681"/>
      <c r="D124" s="695"/>
      <c r="E124" s="663"/>
      <c r="F124" s="679"/>
      <c r="G124" s="467"/>
      <c r="H124" s="631"/>
      <c r="I124" s="631"/>
      <c r="J124" s="631"/>
      <c r="K124" s="631"/>
      <c r="L124" s="631"/>
      <c r="M124" s="631"/>
      <c r="N124" s="631"/>
      <c r="O124" s="631"/>
      <c r="P124" s="631"/>
      <c r="Q124" s="631"/>
      <c r="R124" s="511"/>
    </row>
    <row r="125" spans="1:18" s="104" customFormat="1" ht="33" customHeight="1">
      <c r="A125" s="665">
        <v>18</v>
      </c>
      <c r="B125" s="536" t="s">
        <v>587</v>
      </c>
      <c r="C125" s="504"/>
      <c r="D125" s="536"/>
      <c r="E125" s="645" t="s">
        <v>451</v>
      </c>
      <c r="F125" s="102" t="s">
        <v>111</v>
      </c>
      <c r="G125" s="456"/>
      <c r="H125" s="204"/>
      <c r="I125" s="103"/>
      <c r="J125" s="110"/>
      <c r="K125" s="110"/>
      <c r="L125" s="110"/>
      <c r="M125" s="110"/>
      <c r="N125" s="110"/>
      <c r="O125" s="110"/>
      <c r="P125" s="110"/>
      <c r="Q125" s="150"/>
      <c r="R125" s="383"/>
    </row>
    <row r="126" spans="1:18" s="104" customFormat="1" ht="33" customHeight="1">
      <c r="A126" s="666"/>
      <c r="B126" s="553" t="s">
        <v>588</v>
      </c>
      <c r="C126" s="505"/>
      <c r="D126" s="133"/>
      <c r="E126" s="691"/>
      <c r="F126" s="557" t="s">
        <v>112</v>
      </c>
      <c r="G126" s="468">
        <f>R126*J5</f>
        <v>0</v>
      </c>
      <c r="H126" s="127"/>
      <c r="I126" s="128"/>
      <c r="J126" s="128"/>
      <c r="K126" s="128">
        <v>0</v>
      </c>
      <c r="L126" s="113"/>
      <c r="M126" s="128"/>
      <c r="N126" s="128"/>
      <c r="O126" s="128"/>
      <c r="P126" s="128"/>
      <c r="Q126" s="355"/>
      <c r="R126" s="380">
        <v>2.1</v>
      </c>
    </row>
    <row r="127" spans="1:18" s="104" customFormat="1" ht="33" customHeight="1" thickBot="1">
      <c r="A127" s="666"/>
      <c r="B127" s="559" t="s">
        <v>86</v>
      </c>
      <c r="C127" s="505"/>
      <c r="D127" s="562"/>
      <c r="E127" s="691"/>
      <c r="F127" s="107" t="s">
        <v>20</v>
      </c>
      <c r="G127" s="497">
        <f>R127*J5</f>
        <v>0</v>
      </c>
      <c r="H127" s="143"/>
      <c r="I127" s="131"/>
      <c r="J127" s="131"/>
      <c r="K127" s="131"/>
      <c r="L127" s="131"/>
      <c r="M127" s="131"/>
      <c r="N127" s="131">
        <v>0</v>
      </c>
      <c r="O127" s="131"/>
      <c r="P127" s="131"/>
      <c r="Q127" s="356"/>
      <c r="R127" s="382">
        <v>3.5</v>
      </c>
    </row>
    <row r="128" spans="1:18" s="104" customFormat="1" ht="34.5" customHeight="1">
      <c r="A128" s="666"/>
      <c r="B128" s="559" t="s">
        <v>589</v>
      </c>
      <c r="C128" s="505" t="s">
        <v>87</v>
      </c>
      <c r="D128" s="559" t="s">
        <v>612</v>
      </c>
      <c r="E128" s="691"/>
      <c r="F128" s="665"/>
      <c r="G128" s="436"/>
      <c r="H128" s="700"/>
      <c r="I128" s="633"/>
      <c r="J128" s="633"/>
      <c r="K128" s="633"/>
      <c r="L128" s="633"/>
      <c r="M128" s="633"/>
      <c r="N128" s="633"/>
      <c r="O128" s="633"/>
      <c r="P128" s="633"/>
      <c r="Q128" s="633"/>
      <c r="R128" s="503"/>
    </row>
    <row r="129" spans="1:18" s="104" customFormat="1" ht="33" customHeight="1">
      <c r="A129" s="666"/>
      <c r="B129" s="559" t="s">
        <v>590</v>
      </c>
      <c r="C129" s="505" t="s">
        <v>79</v>
      </c>
      <c r="D129" s="559" t="s">
        <v>88</v>
      </c>
      <c r="E129" s="691"/>
      <c r="F129" s="691"/>
      <c r="G129" s="472"/>
      <c r="H129" s="701"/>
      <c r="I129" s="701"/>
      <c r="J129" s="701"/>
      <c r="K129" s="701"/>
      <c r="L129" s="701"/>
      <c r="M129" s="701"/>
      <c r="N129" s="701"/>
      <c r="O129" s="701"/>
      <c r="P129" s="701"/>
      <c r="Q129" s="701"/>
      <c r="R129" s="507"/>
    </row>
    <row r="130" spans="1:18" s="104" customFormat="1" ht="33" customHeight="1">
      <c r="A130" s="666"/>
      <c r="B130" s="559" t="s">
        <v>591</v>
      </c>
      <c r="C130" s="505"/>
      <c r="D130" s="559"/>
      <c r="E130" s="691"/>
      <c r="F130" s="691"/>
      <c r="G130" s="472"/>
      <c r="H130" s="701"/>
      <c r="I130" s="701"/>
      <c r="J130" s="701"/>
      <c r="K130" s="701"/>
      <c r="L130" s="701"/>
      <c r="M130" s="701"/>
      <c r="N130" s="701"/>
      <c r="O130" s="701"/>
      <c r="P130" s="701"/>
      <c r="Q130" s="701"/>
      <c r="R130" s="507"/>
    </row>
    <row r="131" spans="1:18" s="104" customFormat="1" ht="45" customHeight="1" thickBot="1">
      <c r="A131" s="666"/>
      <c r="B131" s="560" t="s">
        <v>89</v>
      </c>
      <c r="C131" s="505"/>
      <c r="D131" s="559"/>
      <c r="E131" s="691"/>
      <c r="F131" s="691"/>
      <c r="G131" s="472"/>
      <c r="H131" s="701"/>
      <c r="I131" s="701"/>
      <c r="J131" s="701"/>
      <c r="K131" s="701"/>
      <c r="L131" s="701"/>
      <c r="M131" s="701"/>
      <c r="N131" s="701"/>
      <c r="O131" s="701"/>
      <c r="P131" s="701"/>
      <c r="Q131" s="701"/>
      <c r="R131" s="507"/>
    </row>
    <row r="132" spans="1:18" s="104" customFormat="1" ht="33" customHeight="1">
      <c r="A132" s="665">
        <v>19</v>
      </c>
      <c r="B132" s="536" t="s">
        <v>90</v>
      </c>
      <c r="C132" s="668" t="s">
        <v>91</v>
      </c>
      <c r="D132" s="561"/>
      <c r="E132" s="645" t="s">
        <v>451</v>
      </c>
      <c r="F132" s="102" t="s">
        <v>111</v>
      </c>
      <c r="G132" s="456"/>
      <c r="H132" s="109"/>
      <c r="I132" s="103"/>
      <c r="J132" s="103"/>
      <c r="K132" s="103"/>
      <c r="L132" s="103"/>
      <c r="M132" s="103"/>
      <c r="N132" s="103"/>
      <c r="O132" s="103"/>
      <c r="P132" s="512"/>
      <c r="Q132" s="156"/>
      <c r="R132" s="376"/>
    </row>
    <row r="133" spans="1:18" s="104" customFormat="1" ht="33" customHeight="1">
      <c r="A133" s="666"/>
      <c r="B133" s="559" t="s">
        <v>92</v>
      </c>
      <c r="C133" s="669"/>
      <c r="D133" s="117"/>
      <c r="E133" s="646"/>
      <c r="F133" s="557" t="s">
        <v>112</v>
      </c>
      <c r="G133" s="468"/>
      <c r="H133" s="129"/>
      <c r="I133" s="113"/>
      <c r="J133" s="113"/>
      <c r="K133" s="113"/>
      <c r="L133" s="113"/>
      <c r="M133" s="113"/>
      <c r="N133" s="113"/>
      <c r="O133" s="113"/>
      <c r="P133" s="113"/>
      <c r="Q133" s="151"/>
      <c r="R133" s="381"/>
    </row>
    <row r="134" spans="1:18" s="104" customFormat="1" ht="33" customHeight="1" thickBot="1">
      <c r="A134" s="666"/>
      <c r="B134" s="559" t="s">
        <v>592</v>
      </c>
      <c r="C134" s="669"/>
      <c r="D134" s="560"/>
      <c r="E134" s="646"/>
      <c r="F134" s="107" t="s">
        <v>20</v>
      </c>
      <c r="G134" s="497">
        <f>R134*J5</f>
        <v>0</v>
      </c>
      <c r="H134" s="126"/>
      <c r="I134" s="114"/>
      <c r="J134" s="114"/>
      <c r="K134" s="114"/>
      <c r="L134" s="114"/>
      <c r="M134" s="114"/>
      <c r="N134" s="114">
        <v>0</v>
      </c>
      <c r="O134" s="114"/>
      <c r="P134" s="114"/>
      <c r="Q134" s="158"/>
      <c r="R134" s="379">
        <v>1.3</v>
      </c>
    </row>
    <row r="135" spans="1:18" s="104" customFormat="1" ht="48" customHeight="1" thickBot="1">
      <c r="A135" s="667"/>
      <c r="B135" s="560" t="s">
        <v>593</v>
      </c>
      <c r="C135" s="670"/>
      <c r="D135" s="144" t="s">
        <v>93</v>
      </c>
      <c r="E135" s="647"/>
      <c r="F135" s="132"/>
      <c r="G135" s="470"/>
      <c r="H135" s="635"/>
      <c r="I135" s="635"/>
      <c r="J135" s="635"/>
      <c r="K135" s="635"/>
      <c r="L135" s="635"/>
      <c r="M135" s="635"/>
      <c r="N135" s="635"/>
      <c r="O135" s="635"/>
      <c r="P135" s="635"/>
      <c r="Q135" s="635"/>
      <c r="R135" s="558"/>
    </row>
    <row r="136" spans="1:18" s="104" customFormat="1" ht="33" customHeight="1">
      <c r="A136" s="665">
        <v>20</v>
      </c>
      <c r="B136" s="536" t="s">
        <v>594</v>
      </c>
      <c r="C136" s="668" t="s">
        <v>103</v>
      </c>
      <c r="D136" s="561" t="s">
        <v>94</v>
      </c>
      <c r="E136" s="645" t="s">
        <v>607</v>
      </c>
      <c r="F136" s="102" t="s">
        <v>111</v>
      </c>
      <c r="G136" s="456">
        <f>R136*J5</f>
        <v>0</v>
      </c>
      <c r="H136" s="109"/>
      <c r="I136" s="103"/>
      <c r="J136" s="103">
        <v>0</v>
      </c>
      <c r="K136" s="103"/>
      <c r="L136" s="103"/>
      <c r="M136" s="103"/>
      <c r="N136" s="103"/>
      <c r="O136" s="103"/>
      <c r="P136" s="512"/>
      <c r="Q136" s="156"/>
      <c r="R136" s="376">
        <v>1.6</v>
      </c>
    </row>
    <row r="137" spans="1:18" s="104" customFormat="1" ht="33" customHeight="1">
      <c r="A137" s="666"/>
      <c r="B137" s="553" t="s">
        <v>423</v>
      </c>
      <c r="C137" s="669"/>
      <c r="D137" s="117"/>
      <c r="E137" s="646"/>
      <c r="F137" s="557" t="s">
        <v>112</v>
      </c>
      <c r="G137" s="468"/>
      <c r="H137" s="129"/>
      <c r="I137" s="113"/>
      <c r="J137" s="113"/>
      <c r="K137" s="113"/>
      <c r="L137" s="113"/>
      <c r="M137" s="113"/>
      <c r="N137" s="113"/>
      <c r="O137" s="113"/>
      <c r="P137" s="113"/>
      <c r="Q137" s="151"/>
      <c r="R137" s="381"/>
    </row>
    <row r="138" spans="1:18" s="104" customFormat="1" ht="33" customHeight="1" thickBot="1">
      <c r="A138" s="666"/>
      <c r="B138" s="559" t="s">
        <v>95</v>
      </c>
      <c r="C138" s="669"/>
      <c r="D138" s="560"/>
      <c r="E138" s="646"/>
      <c r="F138" s="107" t="s">
        <v>20</v>
      </c>
      <c r="G138" s="497"/>
      <c r="H138" s="126"/>
      <c r="I138" s="114"/>
      <c r="J138" s="114"/>
      <c r="K138" s="114"/>
      <c r="L138" s="114"/>
      <c r="M138" s="114"/>
      <c r="N138" s="114"/>
      <c r="O138" s="114"/>
      <c r="P138" s="114"/>
      <c r="Q138" s="158"/>
      <c r="R138" s="379"/>
    </row>
    <row r="139" spans="1:18" s="104" customFormat="1" ht="33" customHeight="1">
      <c r="A139" s="666"/>
      <c r="B139" s="559" t="s">
        <v>96</v>
      </c>
      <c r="C139" s="669"/>
      <c r="D139" s="671" t="s">
        <v>31</v>
      </c>
      <c r="E139" s="646"/>
      <c r="F139" s="664"/>
      <c r="G139" s="464"/>
      <c r="H139" s="675"/>
      <c r="I139" s="675"/>
      <c r="J139" s="675"/>
      <c r="K139" s="675"/>
      <c r="L139" s="675"/>
      <c r="M139" s="675"/>
      <c r="N139" s="675"/>
      <c r="O139" s="675"/>
      <c r="P139" s="675"/>
      <c r="Q139" s="675"/>
      <c r="R139" s="557"/>
    </row>
    <row r="140" spans="1:18" s="104" customFormat="1" ht="33" customHeight="1">
      <c r="A140" s="666"/>
      <c r="B140" s="559" t="s">
        <v>595</v>
      </c>
      <c r="C140" s="669"/>
      <c r="D140" s="676"/>
      <c r="E140" s="646"/>
      <c r="F140" s="674"/>
      <c r="G140" s="464"/>
      <c r="H140" s="675"/>
      <c r="I140" s="675"/>
      <c r="J140" s="675"/>
      <c r="K140" s="675"/>
      <c r="L140" s="675"/>
      <c r="M140" s="675"/>
      <c r="N140" s="675"/>
      <c r="O140" s="675"/>
      <c r="P140" s="675"/>
      <c r="Q140" s="675"/>
      <c r="R140" s="557"/>
    </row>
    <row r="141" spans="1:18" s="104" customFormat="1" ht="33" customHeight="1">
      <c r="A141" s="666"/>
      <c r="B141" s="559" t="s">
        <v>46</v>
      </c>
      <c r="C141" s="669"/>
      <c r="D141" s="676"/>
      <c r="E141" s="646"/>
      <c r="F141" s="674"/>
      <c r="G141" s="464"/>
      <c r="H141" s="675"/>
      <c r="I141" s="675"/>
      <c r="J141" s="675"/>
      <c r="K141" s="675"/>
      <c r="L141" s="675"/>
      <c r="M141" s="675"/>
      <c r="N141" s="675"/>
      <c r="O141" s="675"/>
      <c r="P141" s="675"/>
      <c r="Q141" s="675"/>
      <c r="R141" s="557"/>
    </row>
    <row r="142" spans="1:18" s="104" customFormat="1" ht="45" customHeight="1" thickBot="1">
      <c r="A142" s="667"/>
      <c r="B142" s="560" t="s">
        <v>97</v>
      </c>
      <c r="C142" s="670"/>
      <c r="D142" s="677"/>
      <c r="E142" s="647"/>
      <c r="F142" s="679"/>
      <c r="G142" s="467"/>
      <c r="H142" s="635"/>
      <c r="I142" s="635"/>
      <c r="J142" s="635"/>
      <c r="K142" s="635"/>
      <c r="L142" s="635"/>
      <c r="M142" s="635"/>
      <c r="N142" s="635"/>
      <c r="O142" s="635"/>
      <c r="P142" s="635"/>
      <c r="Q142" s="635"/>
      <c r="R142" s="511"/>
    </row>
    <row r="143" spans="1:18" s="104" customFormat="1" ht="33" customHeight="1">
      <c r="A143" s="665">
        <v>21</v>
      </c>
      <c r="B143" s="536" t="s">
        <v>415</v>
      </c>
      <c r="C143" s="668" t="s">
        <v>103</v>
      </c>
      <c r="D143" s="536" t="s">
        <v>98</v>
      </c>
      <c r="E143" s="645" t="s">
        <v>17</v>
      </c>
      <c r="F143" s="102" t="s">
        <v>111</v>
      </c>
      <c r="G143" s="456">
        <f>R143*J5</f>
        <v>0</v>
      </c>
      <c r="H143" s="109"/>
      <c r="I143" s="103"/>
      <c r="J143" s="103">
        <v>0</v>
      </c>
      <c r="K143" s="103"/>
      <c r="L143" s="103"/>
      <c r="M143" s="103"/>
      <c r="N143" s="103"/>
      <c r="O143" s="512"/>
      <c r="P143" s="103"/>
      <c r="Q143" s="156"/>
      <c r="R143" s="376">
        <v>1.8</v>
      </c>
    </row>
    <row r="144" spans="1:18" s="104" customFormat="1" ht="33" customHeight="1">
      <c r="A144" s="666"/>
      <c r="B144" s="553" t="s">
        <v>429</v>
      </c>
      <c r="C144" s="669"/>
      <c r="D144" s="117"/>
      <c r="E144" s="646"/>
      <c r="F144" s="557" t="s">
        <v>112</v>
      </c>
      <c r="G144" s="468"/>
      <c r="H144" s="129"/>
      <c r="I144" s="113"/>
      <c r="J144" s="113"/>
      <c r="K144" s="113"/>
      <c r="L144" s="113"/>
      <c r="M144" s="113"/>
      <c r="N144" s="113"/>
      <c r="O144" s="113"/>
      <c r="P144" s="113"/>
      <c r="Q144" s="151"/>
      <c r="R144" s="381"/>
    </row>
    <row r="145" spans="1:18" s="104" customFormat="1" ht="33" customHeight="1" thickBot="1">
      <c r="A145" s="666"/>
      <c r="B145" s="559" t="s">
        <v>99</v>
      </c>
      <c r="C145" s="669"/>
      <c r="D145" s="560"/>
      <c r="E145" s="646"/>
      <c r="F145" s="107" t="s">
        <v>20</v>
      </c>
      <c r="G145" s="497"/>
      <c r="H145" s="126"/>
      <c r="I145" s="114"/>
      <c r="J145" s="114"/>
      <c r="K145" s="114"/>
      <c r="L145" s="114"/>
      <c r="M145" s="114"/>
      <c r="N145" s="114"/>
      <c r="O145" s="114"/>
      <c r="P145" s="114"/>
      <c r="Q145" s="158"/>
      <c r="R145" s="379"/>
    </row>
    <row r="146" spans="1:18" s="104" customFormat="1" ht="33" customHeight="1">
      <c r="A146" s="666"/>
      <c r="B146" s="559" t="s">
        <v>100</v>
      </c>
      <c r="C146" s="669"/>
      <c r="D146" s="671" t="s">
        <v>613</v>
      </c>
      <c r="E146" s="646"/>
      <c r="F146" s="664"/>
      <c r="G146" s="461"/>
      <c r="H146" s="628"/>
      <c r="I146" s="628"/>
      <c r="J146" s="628"/>
      <c r="K146" s="628"/>
      <c r="L146" s="628"/>
      <c r="M146" s="628"/>
      <c r="N146" s="628"/>
      <c r="O146" s="628"/>
      <c r="P146" s="628"/>
      <c r="Q146" s="628"/>
      <c r="R146" s="509"/>
    </row>
    <row r="147" spans="1:18" s="104" customFormat="1" ht="33" customHeight="1">
      <c r="A147" s="666"/>
      <c r="B147" s="559" t="s">
        <v>596</v>
      </c>
      <c r="C147" s="669"/>
      <c r="D147" s="676"/>
      <c r="E147" s="646"/>
      <c r="F147" s="674"/>
      <c r="G147" s="464"/>
      <c r="H147" s="675"/>
      <c r="I147" s="675"/>
      <c r="J147" s="675"/>
      <c r="K147" s="675"/>
      <c r="L147" s="675"/>
      <c r="M147" s="675"/>
      <c r="N147" s="675"/>
      <c r="O147" s="675"/>
      <c r="P147" s="675"/>
      <c r="Q147" s="675"/>
      <c r="R147" s="557"/>
    </row>
    <row r="148" spans="1:18" s="104" customFormat="1" ht="51" customHeight="1" thickBot="1">
      <c r="A148" s="667"/>
      <c r="B148" s="560" t="s">
        <v>101</v>
      </c>
      <c r="C148" s="670"/>
      <c r="D148" s="677"/>
      <c r="E148" s="647"/>
      <c r="F148" s="693"/>
      <c r="G148" s="470"/>
      <c r="H148" s="635"/>
      <c r="I148" s="635"/>
      <c r="J148" s="635"/>
      <c r="K148" s="635"/>
      <c r="L148" s="635"/>
      <c r="M148" s="635"/>
      <c r="N148" s="635"/>
      <c r="O148" s="635"/>
      <c r="P148" s="635"/>
      <c r="Q148" s="635"/>
      <c r="R148" s="558"/>
    </row>
    <row r="149" spans="1:18" s="104" customFormat="1" ht="33" customHeight="1">
      <c r="A149" s="665">
        <v>22</v>
      </c>
      <c r="B149" s="559" t="s">
        <v>424</v>
      </c>
      <c r="C149" s="668" t="s">
        <v>103</v>
      </c>
      <c r="D149" s="536" t="s">
        <v>431</v>
      </c>
      <c r="E149" s="645" t="s">
        <v>17</v>
      </c>
      <c r="F149" s="102" t="s">
        <v>111</v>
      </c>
      <c r="G149" s="456">
        <f>R149*J5</f>
        <v>0</v>
      </c>
      <c r="H149" s="109"/>
      <c r="I149" s="103"/>
      <c r="J149" s="103">
        <v>0</v>
      </c>
      <c r="K149" s="103"/>
      <c r="L149" s="103"/>
      <c r="M149" s="103"/>
      <c r="N149" s="103"/>
      <c r="O149" s="512"/>
      <c r="P149" s="103"/>
      <c r="Q149" s="156"/>
      <c r="R149" s="376">
        <v>0.5</v>
      </c>
    </row>
    <row r="150" spans="1:18" s="104" customFormat="1" ht="33" customHeight="1">
      <c r="A150" s="666"/>
      <c r="B150" s="559" t="s">
        <v>430</v>
      </c>
      <c r="C150" s="669"/>
      <c r="D150" s="117"/>
      <c r="E150" s="646"/>
      <c r="F150" s="557" t="s">
        <v>112</v>
      </c>
      <c r="G150" s="468"/>
      <c r="H150" s="129"/>
      <c r="I150" s="113"/>
      <c r="J150" s="113"/>
      <c r="K150" s="113"/>
      <c r="L150" s="113"/>
      <c r="M150" s="113"/>
      <c r="N150" s="113"/>
      <c r="O150" s="113"/>
      <c r="P150" s="113"/>
      <c r="Q150" s="151"/>
      <c r="R150" s="381"/>
    </row>
    <row r="151" spans="1:18" s="104" customFormat="1" ht="33" customHeight="1" thickBot="1">
      <c r="A151" s="666"/>
      <c r="B151" s="559" t="s">
        <v>425</v>
      </c>
      <c r="C151" s="669"/>
      <c r="D151" s="560"/>
      <c r="E151" s="646"/>
      <c r="F151" s="107" t="s">
        <v>20</v>
      </c>
      <c r="G151" s="497">
        <f>R151*J5</f>
        <v>0</v>
      </c>
      <c r="H151" s="126"/>
      <c r="I151" s="114"/>
      <c r="J151" s="114"/>
      <c r="K151" s="114"/>
      <c r="L151" s="114"/>
      <c r="M151" s="114"/>
      <c r="N151" s="114"/>
      <c r="O151" s="114"/>
      <c r="P151" s="114"/>
      <c r="Q151" s="158">
        <v>0</v>
      </c>
      <c r="R151" s="379">
        <v>1.5</v>
      </c>
    </row>
    <row r="152" spans="1:18" s="104" customFormat="1" ht="33" customHeight="1">
      <c r="A152" s="666"/>
      <c r="B152" s="559" t="s">
        <v>426</v>
      </c>
      <c r="C152" s="669"/>
      <c r="D152" s="671" t="s">
        <v>409</v>
      </c>
      <c r="E152" s="646"/>
      <c r="F152" s="664"/>
      <c r="G152" s="461"/>
      <c r="H152" s="628"/>
      <c r="I152" s="628"/>
      <c r="J152" s="628"/>
      <c r="K152" s="628"/>
      <c r="L152" s="628"/>
      <c r="M152" s="628"/>
      <c r="N152" s="628"/>
      <c r="O152" s="628"/>
      <c r="P152" s="628"/>
      <c r="Q152" s="628"/>
      <c r="R152" s="509"/>
    </row>
    <row r="153" spans="1:18" s="104" customFormat="1" ht="33" customHeight="1">
      <c r="A153" s="666"/>
      <c r="B153" s="559" t="s">
        <v>427</v>
      </c>
      <c r="C153" s="669"/>
      <c r="D153" s="676"/>
      <c r="E153" s="646"/>
      <c r="F153" s="674"/>
      <c r="G153" s="464"/>
      <c r="H153" s="675"/>
      <c r="I153" s="675"/>
      <c r="J153" s="675"/>
      <c r="K153" s="675"/>
      <c r="L153" s="675"/>
      <c r="M153" s="675"/>
      <c r="N153" s="675"/>
      <c r="O153" s="675"/>
      <c r="P153" s="675"/>
      <c r="Q153" s="675"/>
      <c r="R153" s="557"/>
    </row>
    <row r="154" spans="1:18" s="104" customFormat="1" ht="33" customHeight="1" thickBot="1">
      <c r="A154" s="667"/>
      <c r="B154" s="559" t="s">
        <v>428</v>
      </c>
      <c r="C154" s="670"/>
      <c r="D154" s="677"/>
      <c r="E154" s="647"/>
      <c r="F154" s="693"/>
      <c r="G154" s="470"/>
      <c r="H154" s="635"/>
      <c r="I154" s="635"/>
      <c r="J154" s="635"/>
      <c r="K154" s="635"/>
      <c r="L154" s="635"/>
      <c r="M154" s="635"/>
      <c r="N154" s="635"/>
      <c r="O154" s="635"/>
      <c r="P154" s="635"/>
      <c r="Q154" s="635"/>
      <c r="R154" s="558"/>
    </row>
    <row r="155" spans="1:18" s="104" customFormat="1" ht="33" customHeight="1">
      <c r="A155" s="665">
        <v>23</v>
      </c>
      <c r="B155" s="536" t="s">
        <v>102</v>
      </c>
      <c r="C155" s="668" t="s">
        <v>103</v>
      </c>
      <c r="D155" s="561" t="s">
        <v>453</v>
      </c>
      <c r="E155" s="645" t="s">
        <v>17</v>
      </c>
      <c r="F155" s="102" t="s">
        <v>111</v>
      </c>
      <c r="G155" s="456">
        <f>R155*J5</f>
        <v>0</v>
      </c>
      <c r="H155" s="173"/>
      <c r="I155" s="138"/>
      <c r="J155" s="138">
        <v>0</v>
      </c>
      <c r="K155" s="138"/>
      <c r="L155" s="138"/>
      <c r="M155" s="138"/>
      <c r="N155" s="138"/>
      <c r="O155" s="138"/>
      <c r="P155" s="138"/>
      <c r="Q155" s="168"/>
      <c r="R155" s="384">
        <v>0.7</v>
      </c>
    </row>
    <row r="156" spans="1:18" s="104" customFormat="1" ht="33" customHeight="1">
      <c r="A156" s="666"/>
      <c r="B156" s="505" t="s">
        <v>104</v>
      </c>
      <c r="C156" s="669"/>
      <c r="D156" s="117"/>
      <c r="E156" s="666"/>
      <c r="F156" s="557" t="s">
        <v>112</v>
      </c>
      <c r="G156" s="468"/>
      <c r="H156" s="169"/>
      <c r="I156" s="139"/>
      <c r="J156" s="139"/>
      <c r="K156" s="139"/>
      <c r="L156" s="139"/>
      <c r="M156" s="145"/>
      <c r="N156" s="139"/>
      <c r="O156" s="139"/>
      <c r="P156" s="139"/>
      <c r="Q156" s="170"/>
      <c r="R156" s="385"/>
    </row>
    <row r="157" spans="1:18" s="104" customFormat="1" ht="33" customHeight="1" thickBot="1">
      <c r="A157" s="666"/>
      <c r="B157" s="559" t="s">
        <v>105</v>
      </c>
      <c r="C157" s="669"/>
      <c r="D157" s="559"/>
      <c r="E157" s="666"/>
      <c r="F157" s="107" t="s">
        <v>20</v>
      </c>
      <c r="G157" s="497"/>
      <c r="H157" s="191"/>
      <c r="I157" s="147"/>
      <c r="J157" s="147"/>
      <c r="K157" s="147"/>
      <c r="L157" s="147"/>
      <c r="M157" s="147"/>
      <c r="N157" s="147"/>
      <c r="O157" s="147"/>
      <c r="P157" s="147"/>
      <c r="Q157" s="171"/>
      <c r="R157" s="387"/>
    </row>
    <row r="158" spans="1:18" s="104" customFormat="1" ht="33" customHeight="1">
      <c r="A158" s="666"/>
      <c r="B158" s="559" t="s">
        <v>106</v>
      </c>
      <c r="C158" s="669"/>
      <c r="D158" s="705" t="s">
        <v>614</v>
      </c>
      <c r="E158" s="666"/>
      <c r="F158" s="688"/>
      <c r="G158" s="466"/>
      <c r="H158" s="707"/>
      <c r="I158" s="707"/>
      <c r="J158" s="707"/>
      <c r="K158" s="707"/>
      <c r="L158" s="707"/>
      <c r="M158" s="707"/>
      <c r="N158" s="707"/>
      <c r="O158" s="707"/>
      <c r="P158" s="707"/>
      <c r="Q158" s="707"/>
      <c r="R158" s="510"/>
    </row>
    <row r="159" spans="1:18" s="104" customFormat="1" ht="48" customHeight="1" thickBot="1">
      <c r="A159" s="667"/>
      <c r="B159" s="560" t="s">
        <v>107</v>
      </c>
      <c r="C159" s="670"/>
      <c r="D159" s="706"/>
      <c r="E159" s="667"/>
      <c r="F159" s="679"/>
      <c r="G159" s="467"/>
      <c r="H159" s="708"/>
      <c r="I159" s="708"/>
      <c r="J159" s="708"/>
      <c r="K159" s="708"/>
      <c r="L159" s="708"/>
      <c r="M159" s="708"/>
      <c r="N159" s="708"/>
      <c r="O159" s="708"/>
      <c r="P159" s="708"/>
      <c r="Q159" s="708"/>
      <c r="R159" s="511"/>
    </row>
    <row r="160" spans="1:18" s="104" customFormat="1" ht="33" customHeight="1">
      <c r="A160" s="665">
        <v>24</v>
      </c>
      <c r="B160" s="536" t="s">
        <v>597</v>
      </c>
      <c r="C160" s="668" t="s">
        <v>405</v>
      </c>
      <c r="D160" s="561"/>
      <c r="E160" s="645" t="s">
        <v>451</v>
      </c>
      <c r="F160" s="102" t="s">
        <v>111</v>
      </c>
      <c r="G160" s="456"/>
      <c r="H160" s="109"/>
      <c r="I160" s="103"/>
      <c r="J160" s="103"/>
      <c r="K160" s="103"/>
      <c r="L160" s="103"/>
      <c r="M160" s="103"/>
      <c r="N160" s="103"/>
      <c r="O160" s="103"/>
      <c r="P160" s="103"/>
      <c r="Q160" s="156"/>
      <c r="R160" s="376"/>
    </row>
    <row r="161" spans="1:18" s="104" customFormat="1" ht="33" customHeight="1">
      <c r="A161" s="666"/>
      <c r="B161" s="553" t="s">
        <v>598</v>
      </c>
      <c r="C161" s="669"/>
      <c r="D161" s="133"/>
      <c r="E161" s="666"/>
      <c r="F161" s="557" t="s">
        <v>112</v>
      </c>
      <c r="G161" s="468"/>
      <c r="H161" s="127"/>
      <c r="I161" s="108"/>
      <c r="J161" s="108"/>
      <c r="K161" s="108"/>
      <c r="L161" s="108"/>
      <c r="M161" s="108"/>
      <c r="N161" s="108"/>
      <c r="O161" s="108"/>
      <c r="P161" s="108"/>
      <c r="Q161" s="354"/>
      <c r="R161" s="380"/>
    </row>
    <row r="162" spans="1:18" s="104" customFormat="1" ht="33" customHeight="1" thickBot="1">
      <c r="A162" s="666"/>
      <c r="B162" s="553" t="s">
        <v>108</v>
      </c>
      <c r="C162" s="669"/>
      <c r="D162" s="562"/>
      <c r="E162" s="666"/>
      <c r="F162" s="107" t="s">
        <v>20</v>
      </c>
      <c r="G162" s="497">
        <f>R162*J5</f>
        <v>0</v>
      </c>
      <c r="H162" s="126"/>
      <c r="I162" s="114"/>
      <c r="J162" s="114"/>
      <c r="K162" s="114"/>
      <c r="L162" s="114"/>
      <c r="M162" s="114"/>
      <c r="N162" s="114"/>
      <c r="O162" s="114"/>
      <c r="P162" s="114"/>
      <c r="Q162" s="158">
        <v>0</v>
      </c>
      <c r="R162" s="379">
        <v>1.8</v>
      </c>
    </row>
    <row r="163" spans="1:18" s="104" customFormat="1" ht="33" customHeight="1">
      <c r="A163" s="666"/>
      <c r="B163" s="559" t="s">
        <v>109</v>
      </c>
      <c r="C163" s="669"/>
      <c r="D163" s="698" t="s">
        <v>615</v>
      </c>
      <c r="E163" s="666"/>
      <c r="F163" s="664"/>
      <c r="G163" s="461"/>
      <c r="H163" s="628"/>
      <c r="I163" s="629"/>
      <c r="J163" s="629"/>
      <c r="K163" s="629"/>
      <c r="L163" s="629"/>
      <c r="M163" s="629"/>
      <c r="N163" s="629"/>
      <c r="O163" s="629"/>
      <c r="P163" s="629"/>
      <c r="Q163" s="629"/>
      <c r="R163" s="509"/>
    </row>
    <row r="164" spans="1:18" s="104" customFormat="1" ht="33" customHeight="1">
      <c r="A164" s="666"/>
      <c r="B164" s="559" t="s">
        <v>599</v>
      </c>
      <c r="C164" s="669"/>
      <c r="D164" s="698"/>
      <c r="E164" s="666"/>
      <c r="F164" s="678"/>
      <c r="G164" s="466"/>
      <c r="H164" s="630"/>
      <c r="I164" s="630"/>
      <c r="J164" s="630"/>
      <c r="K164" s="630"/>
      <c r="L164" s="630"/>
      <c r="M164" s="630"/>
      <c r="N164" s="630"/>
      <c r="O164" s="630"/>
      <c r="P164" s="630"/>
      <c r="Q164" s="630"/>
      <c r="R164" s="510"/>
    </row>
    <row r="165" spans="1:18" s="104" customFormat="1" ht="42" customHeight="1" thickBot="1">
      <c r="A165" s="667"/>
      <c r="B165" s="560" t="s">
        <v>600</v>
      </c>
      <c r="C165" s="670"/>
      <c r="D165" s="695"/>
      <c r="E165" s="667"/>
      <c r="F165" s="679"/>
      <c r="G165" s="467"/>
      <c r="H165" s="631"/>
      <c r="I165" s="631"/>
      <c r="J165" s="631"/>
      <c r="K165" s="631"/>
      <c r="L165" s="631"/>
      <c r="M165" s="631"/>
      <c r="N165" s="631"/>
      <c r="O165" s="631"/>
      <c r="P165" s="631"/>
      <c r="Q165" s="631"/>
      <c r="R165" s="511"/>
    </row>
    <row r="166" spans="1:18" s="155" customFormat="1" ht="32.25" customHeight="1">
      <c r="A166" s="665">
        <v>25</v>
      </c>
      <c r="B166" s="702" t="s">
        <v>646</v>
      </c>
      <c r="C166" s="668" t="s">
        <v>422</v>
      </c>
      <c r="D166" s="561" t="s">
        <v>117</v>
      </c>
      <c r="E166" s="665" t="s">
        <v>450</v>
      </c>
      <c r="F166" s="102" t="s">
        <v>111</v>
      </c>
      <c r="G166" s="497">
        <f>R166*J5</f>
        <v>0</v>
      </c>
      <c r="H166" s="204">
        <v>0</v>
      </c>
      <c r="I166" s="110"/>
      <c r="J166" s="110"/>
      <c r="K166" s="110"/>
      <c r="L166" s="110"/>
      <c r="M166" s="110"/>
      <c r="N166" s="110"/>
      <c r="O166" s="110"/>
      <c r="P166" s="110"/>
      <c r="Q166" s="150"/>
      <c r="R166" s="383">
        <v>0.27</v>
      </c>
    </row>
    <row r="167" spans="1:18" s="155" customFormat="1" ht="32.25" customHeight="1">
      <c r="A167" s="666"/>
      <c r="B167" s="703"/>
      <c r="C167" s="669"/>
      <c r="D167" s="113"/>
      <c r="E167" s="666"/>
      <c r="F167" s="557" t="s">
        <v>112</v>
      </c>
      <c r="G167" s="468"/>
      <c r="H167" s="129"/>
      <c r="I167" s="113"/>
      <c r="J167" s="113"/>
      <c r="K167" s="113"/>
      <c r="L167" s="113"/>
      <c r="M167" s="113"/>
      <c r="N167" s="113"/>
      <c r="O167" s="113"/>
      <c r="P167" s="113"/>
      <c r="Q167" s="151"/>
      <c r="R167" s="381"/>
    </row>
    <row r="168" spans="1:18" s="155" customFormat="1" ht="33" customHeight="1" thickBot="1">
      <c r="A168" s="666"/>
      <c r="B168" s="703"/>
      <c r="C168" s="669"/>
      <c r="D168" s="562"/>
      <c r="E168" s="666"/>
      <c r="F168" s="125" t="s">
        <v>20</v>
      </c>
      <c r="G168" s="469"/>
      <c r="H168" s="152"/>
      <c r="I168" s="153"/>
      <c r="J168" s="153"/>
      <c r="K168" s="153"/>
      <c r="L168" s="153"/>
      <c r="M168" s="153"/>
      <c r="N168" s="153"/>
      <c r="O168" s="153"/>
      <c r="P168" s="153"/>
      <c r="Q168" s="154"/>
      <c r="R168" s="388"/>
    </row>
    <row r="169" spans="1:18" s="155" customFormat="1" ht="33" customHeight="1" thickBot="1">
      <c r="A169" s="667"/>
      <c r="B169" s="704"/>
      <c r="C169" s="670"/>
      <c r="D169" s="136"/>
      <c r="E169" s="667"/>
      <c r="F169" s="285"/>
      <c r="G169" s="467"/>
      <c r="H169" s="627"/>
      <c r="I169" s="627"/>
      <c r="J169" s="627"/>
      <c r="K169" s="627"/>
      <c r="L169" s="627"/>
      <c r="M169" s="627"/>
      <c r="N169" s="627"/>
      <c r="O169" s="627"/>
      <c r="P169" s="627"/>
      <c r="Q169" s="627"/>
      <c r="R169" s="511"/>
    </row>
    <row r="170" spans="1:18" s="155" customFormat="1" ht="32.25" customHeight="1">
      <c r="A170" s="665">
        <v>26</v>
      </c>
      <c r="B170" s="702" t="s">
        <v>646</v>
      </c>
      <c r="C170" s="668" t="s">
        <v>422</v>
      </c>
      <c r="D170" s="561" t="s">
        <v>454</v>
      </c>
      <c r="E170" s="665" t="s">
        <v>450</v>
      </c>
      <c r="F170" s="102" t="s">
        <v>111</v>
      </c>
      <c r="G170" s="497">
        <f>R170*J5</f>
        <v>0</v>
      </c>
      <c r="H170" s="204">
        <v>0</v>
      </c>
      <c r="I170" s="110"/>
      <c r="J170" s="110"/>
      <c r="K170" s="110"/>
      <c r="L170" s="110"/>
      <c r="M170" s="110"/>
      <c r="N170" s="110"/>
      <c r="O170" s="110"/>
      <c r="P170" s="110"/>
      <c r="Q170" s="150"/>
      <c r="R170" s="383">
        <v>0.27</v>
      </c>
    </row>
    <row r="171" spans="1:18" s="155" customFormat="1" ht="32.25" customHeight="1">
      <c r="A171" s="666"/>
      <c r="B171" s="703"/>
      <c r="C171" s="669"/>
      <c r="D171" s="113"/>
      <c r="E171" s="666"/>
      <c r="F171" s="557" t="s">
        <v>112</v>
      </c>
      <c r="G171" s="468"/>
      <c r="H171" s="129"/>
      <c r="I171" s="113"/>
      <c r="J171" s="113"/>
      <c r="K171" s="113"/>
      <c r="L171" s="113"/>
      <c r="M171" s="113"/>
      <c r="N171" s="113"/>
      <c r="O171" s="113"/>
      <c r="P171" s="113"/>
      <c r="Q171" s="151"/>
      <c r="R171" s="381"/>
    </row>
    <row r="172" spans="1:18" s="155" customFormat="1" ht="33" customHeight="1" thickBot="1">
      <c r="A172" s="666"/>
      <c r="B172" s="703"/>
      <c r="C172" s="669"/>
      <c r="D172" s="562"/>
      <c r="E172" s="666"/>
      <c r="F172" s="125" t="s">
        <v>20</v>
      </c>
      <c r="G172" s="469"/>
      <c r="H172" s="152"/>
      <c r="I172" s="153"/>
      <c r="J172" s="153"/>
      <c r="K172" s="153"/>
      <c r="L172" s="153"/>
      <c r="M172" s="153"/>
      <c r="N172" s="153"/>
      <c r="O172" s="153"/>
      <c r="P172" s="153"/>
      <c r="Q172" s="154"/>
      <c r="R172" s="388"/>
    </row>
    <row r="173" spans="1:18" s="155" customFormat="1" ht="33" customHeight="1" thickBot="1">
      <c r="A173" s="667"/>
      <c r="B173" s="704"/>
      <c r="C173" s="670"/>
      <c r="D173" s="136"/>
      <c r="E173" s="667"/>
      <c r="F173" s="285"/>
      <c r="G173" s="467"/>
      <c r="H173" s="627"/>
      <c r="I173" s="627"/>
      <c r="J173" s="627"/>
      <c r="K173" s="627"/>
      <c r="L173" s="627"/>
      <c r="M173" s="627"/>
      <c r="N173" s="627"/>
      <c r="O173" s="627"/>
      <c r="P173" s="627"/>
      <c r="Q173" s="627"/>
      <c r="R173" s="511"/>
    </row>
    <row r="174" spans="1:18" s="155" customFormat="1" ht="32.25" customHeight="1">
      <c r="A174" s="665">
        <v>27</v>
      </c>
      <c r="B174" s="702" t="s">
        <v>646</v>
      </c>
      <c r="C174" s="668" t="s">
        <v>422</v>
      </c>
      <c r="D174" s="561" t="s">
        <v>113</v>
      </c>
      <c r="E174" s="665" t="s">
        <v>450</v>
      </c>
      <c r="F174" s="102" t="s">
        <v>111</v>
      </c>
      <c r="G174" s="497">
        <f>R174*J5</f>
        <v>0</v>
      </c>
      <c r="H174" s="204">
        <v>0</v>
      </c>
      <c r="I174" s="110"/>
      <c r="J174" s="110"/>
      <c r="K174" s="110"/>
      <c r="L174" s="110"/>
      <c r="M174" s="110"/>
      <c r="N174" s="110"/>
      <c r="O174" s="110"/>
      <c r="P174" s="110"/>
      <c r="Q174" s="150"/>
      <c r="R174" s="383">
        <v>0.28000000000000003</v>
      </c>
    </row>
    <row r="175" spans="1:18" s="155" customFormat="1" ht="32.25" customHeight="1">
      <c r="A175" s="666"/>
      <c r="B175" s="703"/>
      <c r="C175" s="669"/>
      <c r="D175" s="113"/>
      <c r="E175" s="666"/>
      <c r="F175" s="557" t="s">
        <v>112</v>
      </c>
      <c r="G175" s="468"/>
      <c r="H175" s="129"/>
      <c r="I175" s="113"/>
      <c r="J175" s="113"/>
      <c r="K175" s="113"/>
      <c r="L175" s="113"/>
      <c r="M175" s="113"/>
      <c r="N175" s="113"/>
      <c r="O175" s="113"/>
      <c r="P175" s="113"/>
      <c r="Q175" s="151"/>
      <c r="R175" s="381"/>
    </row>
    <row r="176" spans="1:18" s="155" customFormat="1" ht="33" customHeight="1" thickBot="1">
      <c r="A176" s="666"/>
      <c r="B176" s="703"/>
      <c r="C176" s="669"/>
      <c r="D176" s="562"/>
      <c r="E176" s="666"/>
      <c r="F176" s="125" t="s">
        <v>20</v>
      </c>
      <c r="G176" s="469"/>
      <c r="H176" s="152"/>
      <c r="I176" s="153"/>
      <c r="J176" s="153"/>
      <c r="K176" s="153"/>
      <c r="L176" s="153"/>
      <c r="M176" s="153"/>
      <c r="N176" s="153"/>
      <c r="O176" s="153"/>
      <c r="P176" s="153"/>
      <c r="Q176" s="154"/>
      <c r="R176" s="388"/>
    </row>
    <row r="177" spans="1:18" s="155" customFormat="1" ht="33" customHeight="1" thickBot="1">
      <c r="A177" s="667"/>
      <c r="B177" s="704"/>
      <c r="C177" s="670"/>
      <c r="D177" s="136"/>
      <c r="E177" s="667"/>
      <c r="F177" s="285"/>
      <c r="G177" s="467"/>
      <c r="H177" s="627"/>
      <c r="I177" s="627"/>
      <c r="J177" s="627"/>
      <c r="K177" s="627"/>
      <c r="L177" s="627"/>
      <c r="M177" s="627"/>
      <c r="N177" s="627"/>
      <c r="O177" s="627"/>
      <c r="P177" s="627"/>
      <c r="Q177" s="627"/>
      <c r="R177" s="511"/>
    </row>
    <row r="178" spans="1:18" s="155" customFormat="1" ht="32.25" customHeight="1">
      <c r="A178" s="665">
        <v>28</v>
      </c>
      <c r="B178" s="702" t="s">
        <v>421</v>
      </c>
      <c r="C178" s="668" t="s">
        <v>422</v>
      </c>
      <c r="D178" s="561" t="s">
        <v>98</v>
      </c>
      <c r="E178" s="665" t="s">
        <v>450</v>
      </c>
      <c r="F178" s="102" t="s">
        <v>111</v>
      </c>
      <c r="G178" s="497">
        <f>R178*J5</f>
        <v>0</v>
      </c>
      <c r="H178" s="204">
        <v>0</v>
      </c>
      <c r="I178" s="110"/>
      <c r="J178" s="110"/>
      <c r="K178" s="110"/>
      <c r="L178" s="110"/>
      <c r="M178" s="110"/>
      <c r="N178" s="110"/>
      <c r="O178" s="110"/>
      <c r="P178" s="110"/>
      <c r="Q178" s="150"/>
      <c r="R178" s="383">
        <v>0.28000000000000003</v>
      </c>
    </row>
    <row r="179" spans="1:18" s="155" customFormat="1" ht="32.25" customHeight="1">
      <c r="A179" s="666"/>
      <c r="B179" s="703"/>
      <c r="C179" s="669"/>
      <c r="D179" s="113"/>
      <c r="E179" s="666"/>
      <c r="F179" s="557" t="s">
        <v>112</v>
      </c>
      <c r="G179" s="468"/>
      <c r="H179" s="129"/>
      <c r="I179" s="113"/>
      <c r="J179" s="113"/>
      <c r="K179" s="113"/>
      <c r="L179" s="113"/>
      <c r="M179" s="113"/>
      <c r="N179" s="113"/>
      <c r="O179" s="113"/>
      <c r="P179" s="113"/>
      <c r="Q179" s="151"/>
      <c r="R179" s="381"/>
    </row>
    <row r="180" spans="1:18" s="155" customFormat="1" ht="33" customHeight="1" thickBot="1">
      <c r="A180" s="666"/>
      <c r="B180" s="703"/>
      <c r="C180" s="669"/>
      <c r="D180" s="562"/>
      <c r="E180" s="666"/>
      <c r="F180" s="125" t="s">
        <v>20</v>
      </c>
      <c r="G180" s="469"/>
      <c r="H180" s="152"/>
      <c r="I180" s="153"/>
      <c r="J180" s="153"/>
      <c r="K180" s="153"/>
      <c r="L180" s="153"/>
      <c r="M180" s="153"/>
      <c r="N180" s="153"/>
      <c r="O180" s="153"/>
      <c r="P180" s="153"/>
      <c r="Q180" s="154"/>
      <c r="R180" s="388"/>
    </row>
    <row r="181" spans="1:18" s="155" customFormat="1" ht="33" customHeight="1" thickBot="1">
      <c r="A181" s="667"/>
      <c r="B181" s="704"/>
      <c r="C181" s="670"/>
      <c r="D181" s="136"/>
      <c r="E181" s="667"/>
      <c r="F181" s="285"/>
      <c r="G181" s="467"/>
      <c r="H181" s="627"/>
      <c r="I181" s="627"/>
      <c r="J181" s="627"/>
      <c r="K181" s="627"/>
      <c r="L181" s="627"/>
      <c r="M181" s="627"/>
      <c r="N181" s="627"/>
      <c r="O181" s="627"/>
      <c r="P181" s="627"/>
      <c r="Q181" s="627"/>
      <c r="R181" s="511"/>
    </row>
    <row r="182" spans="1:18" s="155" customFormat="1" ht="32.25" customHeight="1">
      <c r="A182" s="665">
        <v>29</v>
      </c>
      <c r="B182" s="702" t="s">
        <v>646</v>
      </c>
      <c r="C182" s="668" t="s">
        <v>647</v>
      </c>
      <c r="D182" s="561" t="s">
        <v>454</v>
      </c>
      <c r="E182" s="665" t="s">
        <v>450</v>
      </c>
      <c r="F182" s="102" t="s">
        <v>111</v>
      </c>
      <c r="G182" s="497">
        <f>R182*J5</f>
        <v>0</v>
      </c>
      <c r="H182" s="204">
        <v>0</v>
      </c>
      <c r="I182" s="110"/>
      <c r="J182" s="110"/>
      <c r="K182" s="110"/>
      <c r="L182" s="110"/>
      <c r="M182" s="110"/>
      <c r="N182" s="110"/>
      <c r="O182" s="110"/>
      <c r="P182" s="110"/>
      <c r="Q182" s="150"/>
      <c r="R182" s="383">
        <v>0.34</v>
      </c>
    </row>
    <row r="183" spans="1:18" s="155" customFormat="1" ht="32.25" customHeight="1">
      <c r="A183" s="666"/>
      <c r="B183" s="703"/>
      <c r="C183" s="669"/>
      <c r="D183" s="113"/>
      <c r="E183" s="666"/>
      <c r="F183" s="557" t="s">
        <v>112</v>
      </c>
      <c r="G183" s="468"/>
      <c r="H183" s="129"/>
      <c r="I183" s="113"/>
      <c r="J183" s="113"/>
      <c r="K183" s="113"/>
      <c r="L183" s="113"/>
      <c r="M183" s="113"/>
      <c r="N183" s="113"/>
      <c r="O183" s="113"/>
      <c r="P183" s="113"/>
      <c r="Q183" s="151"/>
      <c r="R183" s="381"/>
    </row>
    <row r="184" spans="1:18" s="155" customFormat="1" ht="33" customHeight="1" thickBot="1">
      <c r="A184" s="666"/>
      <c r="B184" s="703"/>
      <c r="C184" s="669"/>
      <c r="D184" s="562"/>
      <c r="E184" s="666"/>
      <c r="F184" s="125" t="s">
        <v>20</v>
      </c>
      <c r="G184" s="469"/>
      <c r="H184" s="152"/>
      <c r="I184" s="153"/>
      <c r="J184" s="153"/>
      <c r="K184" s="153"/>
      <c r="L184" s="153"/>
      <c r="M184" s="153"/>
      <c r="N184" s="153"/>
      <c r="O184" s="153"/>
      <c r="P184" s="153"/>
      <c r="Q184" s="154"/>
      <c r="R184" s="388"/>
    </row>
    <row r="185" spans="1:18" s="155" customFormat="1" ht="33" customHeight="1" thickBot="1">
      <c r="A185" s="667"/>
      <c r="B185" s="704"/>
      <c r="C185" s="670"/>
      <c r="D185" s="136"/>
      <c r="E185" s="667"/>
      <c r="F185" s="285"/>
      <c r="G185" s="467"/>
      <c r="H185" s="627"/>
      <c r="I185" s="627"/>
      <c r="J185" s="627"/>
      <c r="K185" s="627"/>
      <c r="L185" s="627"/>
      <c r="M185" s="627"/>
      <c r="N185" s="627"/>
      <c r="O185" s="627"/>
      <c r="P185" s="627"/>
      <c r="Q185" s="627"/>
      <c r="R185" s="511"/>
    </row>
    <row r="186" spans="1:18" s="155" customFormat="1" ht="32.25" customHeight="1">
      <c r="A186" s="665">
        <v>30</v>
      </c>
      <c r="B186" s="702" t="s">
        <v>646</v>
      </c>
      <c r="C186" s="668" t="s">
        <v>647</v>
      </c>
      <c r="D186" s="561" t="s">
        <v>98</v>
      </c>
      <c r="E186" s="665" t="s">
        <v>450</v>
      </c>
      <c r="F186" s="102" t="s">
        <v>111</v>
      </c>
      <c r="G186" s="456">
        <f>R186*J5</f>
        <v>0</v>
      </c>
      <c r="H186" s="204">
        <v>0</v>
      </c>
      <c r="I186" s="110"/>
      <c r="J186" s="110"/>
      <c r="K186" s="110"/>
      <c r="L186" s="110"/>
      <c r="M186" s="110"/>
      <c r="N186" s="110"/>
      <c r="O186" s="110"/>
      <c r="P186" s="110"/>
      <c r="Q186" s="150"/>
      <c r="R186" s="383">
        <v>0.34</v>
      </c>
    </row>
    <row r="187" spans="1:18" s="155" customFormat="1" ht="32.25" customHeight="1">
      <c r="A187" s="666"/>
      <c r="B187" s="703"/>
      <c r="C187" s="669"/>
      <c r="D187" s="113"/>
      <c r="E187" s="666"/>
      <c r="F187" s="557" t="s">
        <v>112</v>
      </c>
      <c r="G187" s="468"/>
      <c r="H187" s="129"/>
      <c r="I187" s="113"/>
      <c r="J187" s="113"/>
      <c r="K187" s="113"/>
      <c r="L187" s="113"/>
      <c r="M187" s="113"/>
      <c r="N187" s="113"/>
      <c r="O187" s="113"/>
      <c r="P187" s="113"/>
      <c r="Q187" s="151"/>
      <c r="R187" s="381"/>
    </row>
    <row r="188" spans="1:18" s="155" customFormat="1" ht="33" customHeight="1" thickBot="1">
      <c r="A188" s="666"/>
      <c r="B188" s="703"/>
      <c r="C188" s="669"/>
      <c r="D188" s="562"/>
      <c r="E188" s="666"/>
      <c r="F188" s="125" t="s">
        <v>20</v>
      </c>
      <c r="G188" s="469"/>
      <c r="H188" s="152"/>
      <c r="I188" s="153"/>
      <c r="J188" s="153"/>
      <c r="K188" s="153"/>
      <c r="L188" s="153"/>
      <c r="M188" s="153"/>
      <c r="N188" s="153"/>
      <c r="O188" s="153"/>
      <c r="P188" s="153"/>
      <c r="Q188" s="154"/>
      <c r="R188" s="388"/>
    </row>
    <row r="189" spans="1:18" s="155" customFormat="1" ht="33" customHeight="1" thickBot="1">
      <c r="A189" s="667"/>
      <c r="B189" s="704"/>
      <c r="C189" s="670"/>
      <c r="D189" s="136"/>
      <c r="E189" s="667"/>
      <c r="F189" s="285"/>
      <c r="G189" s="467"/>
      <c r="H189" s="627"/>
      <c r="I189" s="627"/>
      <c r="J189" s="627"/>
      <c r="K189" s="627"/>
      <c r="L189" s="627"/>
      <c r="M189" s="627"/>
      <c r="N189" s="627"/>
      <c r="O189" s="627"/>
      <c r="P189" s="627"/>
      <c r="Q189" s="627"/>
      <c r="R189" s="511"/>
    </row>
    <row r="190" spans="1:18" s="104" customFormat="1" ht="33" customHeight="1">
      <c r="A190" s="665">
        <v>31</v>
      </c>
      <c r="B190" s="702" t="s">
        <v>663</v>
      </c>
      <c r="C190" s="668" t="s">
        <v>115</v>
      </c>
      <c r="D190" s="561" t="s">
        <v>117</v>
      </c>
      <c r="E190" s="645" t="s">
        <v>17</v>
      </c>
      <c r="F190" s="102" t="s">
        <v>111</v>
      </c>
      <c r="G190" s="456">
        <f>R190*J5</f>
        <v>0</v>
      </c>
      <c r="H190" s="109"/>
      <c r="I190" s="109"/>
      <c r="J190" s="103">
        <v>0</v>
      </c>
      <c r="K190" s="103"/>
      <c r="L190" s="103"/>
      <c r="M190" s="103"/>
      <c r="N190" s="103"/>
      <c r="O190" s="103"/>
      <c r="P190" s="103"/>
      <c r="Q190" s="156"/>
      <c r="R190" s="376">
        <v>0.16</v>
      </c>
    </row>
    <row r="191" spans="1:18" s="104" customFormat="1" ht="33" customHeight="1">
      <c r="A191" s="666"/>
      <c r="B191" s="703"/>
      <c r="C191" s="669"/>
      <c r="D191" s="105"/>
      <c r="E191" s="646"/>
      <c r="F191" s="557" t="s">
        <v>112</v>
      </c>
      <c r="G191" s="468"/>
      <c r="H191" s="112"/>
      <c r="I191" s="112"/>
      <c r="J191" s="106"/>
      <c r="K191" s="106"/>
      <c r="L191" s="106"/>
      <c r="M191" s="106"/>
      <c r="N191" s="106"/>
      <c r="O191" s="106"/>
      <c r="P191" s="106"/>
      <c r="Q191" s="157"/>
      <c r="R191" s="377"/>
    </row>
    <row r="192" spans="1:18" s="104" customFormat="1" ht="33" customHeight="1" thickBot="1">
      <c r="A192" s="666"/>
      <c r="B192" s="703"/>
      <c r="C192" s="669"/>
      <c r="D192" s="562"/>
      <c r="E192" s="646"/>
      <c r="F192" s="107" t="s">
        <v>20</v>
      </c>
      <c r="G192" s="497"/>
      <c r="H192" s="126"/>
      <c r="I192" s="114"/>
      <c r="J192" s="114"/>
      <c r="K192" s="114"/>
      <c r="L192" s="114"/>
      <c r="M192" s="114"/>
      <c r="N192" s="114"/>
      <c r="O192" s="114"/>
      <c r="P192" s="114"/>
      <c r="Q192" s="158"/>
      <c r="R192" s="379"/>
    </row>
    <row r="193" spans="1:18" s="104" customFormat="1" ht="102.6" customHeight="1" thickBot="1">
      <c r="A193" s="667"/>
      <c r="B193" s="704"/>
      <c r="C193" s="670"/>
      <c r="D193" s="144"/>
      <c r="E193" s="647"/>
      <c r="F193" s="159"/>
      <c r="G193" s="473"/>
      <c r="H193" s="627"/>
      <c r="I193" s="627"/>
      <c r="J193" s="627"/>
      <c r="K193" s="627"/>
      <c r="L193" s="627"/>
      <c r="M193" s="627"/>
      <c r="N193" s="627"/>
      <c r="O193" s="627"/>
      <c r="P193" s="627"/>
      <c r="Q193" s="627"/>
      <c r="R193" s="159"/>
    </row>
    <row r="194" spans="1:18" s="104" customFormat="1" ht="33" customHeight="1">
      <c r="A194" s="665">
        <v>32</v>
      </c>
      <c r="B194" s="702" t="s">
        <v>601</v>
      </c>
      <c r="C194" s="668" t="s">
        <v>115</v>
      </c>
      <c r="D194" s="561" t="s">
        <v>454</v>
      </c>
      <c r="E194" s="645" t="s">
        <v>17</v>
      </c>
      <c r="F194" s="102" t="s">
        <v>111</v>
      </c>
      <c r="G194" s="456">
        <f>R194*J5</f>
        <v>0</v>
      </c>
      <c r="H194" s="109"/>
      <c r="I194" s="109"/>
      <c r="J194" s="103">
        <v>0</v>
      </c>
      <c r="K194" s="103"/>
      <c r="L194" s="103"/>
      <c r="M194" s="103"/>
      <c r="N194" s="103"/>
      <c r="O194" s="103"/>
      <c r="P194" s="103"/>
      <c r="Q194" s="156"/>
      <c r="R194" s="376">
        <v>0.15</v>
      </c>
    </row>
    <row r="195" spans="1:18" s="104" customFormat="1" ht="33" customHeight="1">
      <c r="A195" s="666"/>
      <c r="B195" s="703"/>
      <c r="C195" s="669"/>
      <c r="D195" s="105"/>
      <c r="E195" s="646"/>
      <c r="F195" s="557" t="s">
        <v>112</v>
      </c>
      <c r="G195" s="468"/>
      <c r="H195" s="112"/>
      <c r="I195" s="112"/>
      <c r="J195" s="106"/>
      <c r="K195" s="106"/>
      <c r="L195" s="106"/>
      <c r="M195" s="106"/>
      <c r="N195" s="106"/>
      <c r="O195" s="106"/>
      <c r="P195" s="106"/>
      <c r="Q195" s="157"/>
      <c r="R195" s="377"/>
    </row>
    <row r="196" spans="1:18" s="104" customFormat="1" ht="33" customHeight="1" thickBot="1">
      <c r="A196" s="666"/>
      <c r="B196" s="703"/>
      <c r="C196" s="669"/>
      <c r="D196" s="562"/>
      <c r="E196" s="646"/>
      <c r="F196" s="107" t="s">
        <v>20</v>
      </c>
      <c r="G196" s="497"/>
      <c r="H196" s="126"/>
      <c r="I196" s="114"/>
      <c r="J196" s="114"/>
      <c r="K196" s="114"/>
      <c r="L196" s="114"/>
      <c r="M196" s="114"/>
      <c r="N196" s="114"/>
      <c r="O196" s="114"/>
      <c r="P196" s="114"/>
      <c r="Q196" s="158"/>
      <c r="R196" s="379"/>
    </row>
    <row r="197" spans="1:18" s="104" customFormat="1" ht="141.75" customHeight="1" thickBot="1">
      <c r="A197" s="667"/>
      <c r="B197" s="704"/>
      <c r="C197" s="670"/>
      <c r="D197" s="144"/>
      <c r="E197" s="647"/>
      <c r="F197" s="159"/>
      <c r="G197" s="473"/>
      <c r="H197" s="627"/>
      <c r="I197" s="627"/>
      <c r="J197" s="627"/>
      <c r="K197" s="627"/>
      <c r="L197" s="627"/>
      <c r="M197" s="627"/>
      <c r="N197" s="627"/>
      <c r="O197" s="627"/>
      <c r="P197" s="627"/>
      <c r="Q197" s="627"/>
      <c r="R197" s="159"/>
    </row>
    <row r="198" spans="1:18" s="104" customFormat="1" ht="33" customHeight="1">
      <c r="A198" s="665">
        <v>33</v>
      </c>
      <c r="B198" s="702" t="s">
        <v>664</v>
      </c>
      <c r="C198" s="668" t="s">
        <v>115</v>
      </c>
      <c r="D198" s="561" t="s">
        <v>98</v>
      </c>
      <c r="E198" s="645" t="s">
        <v>17</v>
      </c>
      <c r="F198" s="102" t="s">
        <v>111</v>
      </c>
      <c r="G198" s="456">
        <f>R198*J5</f>
        <v>0</v>
      </c>
      <c r="H198" s="109"/>
      <c r="I198" s="109"/>
      <c r="J198" s="103">
        <v>0</v>
      </c>
      <c r="K198" s="103"/>
      <c r="L198" s="103"/>
      <c r="M198" s="103"/>
      <c r="N198" s="103"/>
      <c r="O198" s="103"/>
      <c r="P198" s="103"/>
      <c r="Q198" s="156"/>
      <c r="R198" s="376">
        <v>0.15</v>
      </c>
    </row>
    <row r="199" spans="1:18" s="104" customFormat="1" ht="33" customHeight="1">
      <c r="A199" s="666"/>
      <c r="B199" s="703"/>
      <c r="C199" s="669"/>
      <c r="D199" s="105"/>
      <c r="E199" s="646"/>
      <c r="F199" s="557" t="s">
        <v>112</v>
      </c>
      <c r="G199" s="468"/>
      <c r="H199" s="112"/>
      <c r="I199" s="112"/>
      <c r="J199" s="106"/>
      <c r="K199" s="106"/>
      <c r="L199" s="106"/>
      <c r="M199" s="106"/>
      <c r="N199" s="106"/>
      <c r="O199" s="106"/>
      <c r="P199" s="106"/>
      <c r="Q199" s="157"/>
      <c r="R199" s="377"/>
    </row>
    <row r="200" spans="1:18" s="104" customFormat="1" ht="33" customHeight="1" thickBot="1">
      <c r="A200" s="666"/>
      <c r="B200" s="703"/>
      <c r="C200" s="669"/>
      <c r="D200" s="562"/>
      <c r="E200" s="646"/>
      <c r="F200" s="107" t="s">
        <v>20</v>
      </c>
      <c r="G200" s="497"/>
      <c r="H200" s="126"/>
      <c r="I200" s="114"/>
      <c r="J200" s="114"/>
      <c r="K200" s="114"/>
      <c r="L200" s="114"/>
      <c r="M200" s="114"/>
      <c r="N200" s="114"/>
      <c r="O200" s="114"/>
      <c r="P200" s="114"/>
      <c r="Q200" s="158"/>
      <c r="R200" s="379"/>
    </row>
    <row r="201" spans="1:18" s="104" customFormat="1" ht="102.6" customHeight="1" thickBot="1">
      <c r="A201" s="667"/>
      <c r="B201" s="704"/>
      <c r="C201" s="670"/>
      <c r="D201" s="144"/>
      <c r="E201" s="647"/>
      <c r="F201" s="159"/>
      <c r="G201" s="473"/>
      <c r="H201" s="627"/>
      <c r="I201" s="627"/>
      <c r="J201" s="627"/>
      <c r="K201" s="627"/>
      <c r="L201" s="627"/>
      <c r="M201" s="627"/>
      <c r="N201" s="627"/>
      <c r="O201" s="627"/>
      <c r="P201" s="627"/>
      <c r="Q201" s="627"/>
      <c r="R201" s="159"/>
    </row>
    <row r="202" spans="1:18" s="104" customFormat="1" ht="33" customHeight="1">
      <c r="A202" s="665">
        <v>34</v>
      </c>
      <c r="B202" s="702" t="s">
        <v>663</v>
      </c>
      <c r="C202" s="668" t="s">
        <v>115</v>
      </c>
      <c r="D202" s="561" t="s">
        <v>407</v>
      </c>
      <c r="E202" s="645" t="s">
        <v>17</v>
      </c>
      <c r="F202" s="102" t="s">
        <v>111</v>
      </c>
      <c r="G202" s="456">
        <f>R202*J5</f>
        <v>0</v>
      </c>
      <c r="H202" s="109"/>
      <c r="I202" s="109"/>
      <c r="J202" s="103">
        <v>0</v>
      </c>
      <c r="K202" s="103"/>
      <c r="L202" s="103"/>
      <c r="M202" s="103"/>
      <c r="N202" s="103"/>
      <c r="O202" s="103"/>
      <c r="P202" s="103"/>
      <c r="Q202" s="156"/>
      <c r="R202" s="376">
        <v>0.3</v>
      </c>
    </row>
    <row r="203" spans="1:18" s="104" customFormat="1" ht="33" customHeight="1">
      <c r="A203" s="666"/>
      <c r="B203" s="703"/>
      <c r="C203" s="669"/>
      <c r="D203" s="105"/>
      <c r="E203" s="646"/>
      <c r="F203" s="557" t="s">
        <v>112</v>
      </c>
      <c r="G203" s="468"/>
      <c r="H203" s="112"/>
      <c r="I203" s="112"/>
      <c r="J203" s="106"/>
      <c r="K203" s="106"/>
      <c r="L203" s="106"/>
      <c r="M203" s="106"/>
      <c r="N203" s="106"/>
      <c r="O203" s="106"/>
      <c r="P203" s="106"/>
      <c r="Q203" s="157"/>
      <c r="R203" s="377"/>
    </row>
    <row r="204" spans="1:18" s="104" customFormat="1" ht="33" customHeight="1" thickBot="1">
      <c r="A204" s="666"/>
      <c r="B204" s="703"/>
      <c r="C204" s="669"/>
      <c r="D204" s="562"/>
      <c r="E204" s="646"/>
      <c r="F204" s="107" t="s">
        <v>20</v>
      </c>
      <c r="G204" s="497"/>
      <c r="H204" s="126"/>
      <c r="I204" s="114"/>
      <c r="J204" s="114"/>
      <c r="K204" s="114"/>
      <c r="L204" s="114"/>
      <c r="M204" s="114"/>
      <c r="N204" s="114"/>
      <c r="O204" s="114"/>
      <c r="P204" s="114"/>
      <c r="Q204" s="158"/>
      <c r="R204" s="379"/>
    </row>
    <row r="205" spans="1:18" s="104" customFormat="1" ht="102.6" customHeight="1" thickBot="1">
      <c r="A205" s="667"/>
      <c r="B205" s="704"/>
      <c r="C205" s="670"/>
      <c r="D205" s="144"/>
      <c r="E205" s="647"/>
      <c r="F205" s="159"/>
      <c r="G205" s="473"/>
      <c r="H205" s="627"/>
      <c r="I205" s="627"/>
      <c r="J205" s="627"/>
      <c r="K205" s="627"/>
      <c r="L205" s="627"/>
      <c r="M205" s="627"/>
      <c r="N205" s="627"/>
      <c r="O205" s="627"/>
      <c r="P205" s="627"/>
      <c r="Q205" s="627"/>
      <c r="R205" s="159"/>
    </row>
    <row r="206" spans="1:18" s="104" customFormat="1" ht="33" customHeight="1">
      <c r="A206" s="665">
        <v>35</v>
      </c>
      <c r="B206" s="709" t="s">
        <v>602</v>
      </c>
      <c r="C206" s="668" t="s">
        <v>116</v>
      </c>
      <c r="D206" s="561" t="s">
        <v>117</v>
      </c>
      <c r="E206" s="645" t="s">
        <v>17</v>
      </c>
      <c r="F206" s="102" t="s">
        <v>111</v>
      </c>
      <c r="G206" s="458">
        <f>R206*J5</f>
        <v>0</v>
      </c>
      <c r="H206" s="109">
        <v>0</v>
      </c>
      <c r="I206" s="103"/>
      <c r="J206" s="103"/>
      <c r="K206" s="103"/>
      <c r="L206" s="103"/>
      <c r="M206" s="103"/>
      <c r="N206" s="103"/>
      <c r="O206" s="103"/>
      <c r="P206" s="103"/>
      <c r="Q206" s="156"/>
      <c r="R206" s="376">
        <v>0.62</v>
      </c>
    </row>
    <row r="207" spans="1:18" s="104" customFormat="1" ht="33" customHeight="1">
      <c r="A207" s="666"/>
      <c r="B207" s="710"/>
      <c r="C207" s="669"/>
      <c r="D207" s="117"/>
      <c r="E207" s="646"/>
      <c r="F207" s="557" t="s">
        <v>112</v>
      </c>
      <c r="G207" s="468"/>
      <c r="H207" s="129"/>
      <c r="I207" s="113"/>
      <c r="J207" s="113"/>
      <c r="K207" s="113"/>
      <c r="L207" s="113"/>
      <c r="M207" s="113"/>
      <c r="N207" s="113"/>
      <c r="O207" s="113"/>
      <c r="P207" s="113"/>
      <c r="Q207" s="151"/>
      <c r="R207" s="381"/>
    </row>
    <row r="208" spans="1:18" s="104" customFormat="1" ht="33" customHeight="1" thickBot="1">
      <c r="A208" s="666"/>
      <c r="B208" s="710"/>
      <c r="C208" s="669"/>
      <c r="D208" s="562"/>
      <c r="E208" s="646"/>
      <c r="F208" s="107" t="s">
        <v>20</v>
      </c>
      <c r="G208" s="463"/>
      <c r="H208" s="126"/>
      <c r="I208" s="114"/>
      <c r="J208" s="114"/>
      <c r="K208" s="114"/>
      <c r="L208" s="114"/>
      <c r="M208" s="114"/>
      <c r="N208" s="114"/>
      <c r="O208" s="114"/>
      <c r="P208" s="114"/>
      <c r="Q208" s="158"/>
      <c r="R208" s="379"/>
    </row>
    <row r="209" spans="1:18" s="104" customFormat="1" ht="33" customHeight="1" thickBot="1">
      <c r="A209" s="667"/>
      <c r="B209" s="711"/>
      <c r="C209" s="670"/>
      <c r="D209" s="144"/>
      <c r="E209" s="647"/>
      <c r="F209" s="160"/>
      <c r="G209" s="474"/>
      <c r="H209" s="627"/>
      <c r="I209" s="627"/>
      <c r="J209" s="627"/>
      <c r="K209" s="627"/>
      <c r="L209" s="627"/>
      <c r="M209" s="627"/>
      <c r="N209" s="627"/>
      <c r="O209" s="627"/>
      <c r="P209" s="627"/>
      <c r="Q209" s="627"/>
      <c r="R209" s="160"/>
    </row>
    <row r="210" spans="1:18" s="104" customFormat="1" ht="33" customHeight="1">
      <c r="A210" s="665">
        <v>36</v>
      </c>
      <c r="B210" s="709" t="s">
        <v>603</v>
      </c>
      <c r="C210" s="668" t="s">
        <v>116</v>
      </c>
      <c r="D210" s="161" t="s">
        <v>408</v>
      </c>
      <c r="E210" s="645" t="s">
        <v>17</v>
      </c>
      <c r="F210" s="102" t="s">
        <v>111</v>
      </c>
      <c r="G210" s="458">
        <f>R210*J5</f>
        <v>0</v>
      </c>
      <c r="H210" s="109">
        <v>0</v>
      </c>
      <c r="I210" s="103"/>
      <c r="J210" s="103"/>
      <c r="K210" s="103"/>
      <c r="L210" s="103"/>
      <c r="M210" s="103"/>
      <c r="N210" s="103"/>
      <c r="O210" s="103"/>
      <c r="P210" s="103"/>
      <c r="Q210" s="156"/>
      <c r="R210" s="376">
        <v>0.3</v>
      </c>
    </row>
    <row r="211" spans="1:18" s="104" customFormat="1" ht="33" customHeight="1">
      <c r="A211" s="666"/>
      <c r="B211" s="710"/>
      <c r="C211" s="669"/>
      <c r="D211" s="162"/>
      <c r="E211" s="646"/>
      <c r="F211" s="557" t="s">
        <v>112</v>
      </c>
      <c r="G211" s="468"/>
      <c r="H211" s="129"/>
      <c r="I211" s="113"/>
      <c r="J211" s="113"/>
      <c r="K211" s="113"/>
      <c r="L211" s="113"/>
      <c r="M211" s="113"/>
      <c r="N211" s="113"/>
      <c r="O211" s="113"/>
      <c r="P211" s="113"/>
      <c r="Q211" s="151"/>
      <c r="R211" s="381"/>
    </row>
    <row r="212" spans="1:18" s="104" customFormat="1" ht="33" customHeight="1" thickBot="1">
      <c r="A212" s="666"/>
      <c r="B212" s="710"/>
      <c r="C212" s="669"/>
      <c r="D212" s="554"/>
      <c r="E212" s="646"/>
      <c r="F212" s="107" t="s">
        <v>20</v>
      </c>
      <c r="G212" s="463"/>
      <c r="H212" s="126"/>
      <c r="I212" s="114"/>
      <c r="J212" s="114"/>
      <c r="K212" s="114"/>
      <c r="L212" s="114"/>
      <c r="M212" s="114"/>
      <c r="N212" s="114"/>
      <c r="O212" s="114"/>
      <c r="P212" s="114"/>
      <c r="Q212" s="158"/>
      <c r="R212" s="379"/>
    </row>
    <row r="213" spans="1:18" s="104" customFormat="1" ht="155.44999999999999" customHeight="1" thickBot="1">
      <c r="A213" s="667"/>
      <c r="B213" s="711"/>
      <c r="C213" s="670"/>
      <c r="D213" s="163"/>
      <c r="E213" s="647"/>
      <c r="F213" s="132"/>
      <c r="G213" s="470"/>
      <c r="H213" s="635"/>
      <c r="I213" s="635"/>
      <c r="J213" s="635"/>
      <c r="K213" s="635"/>
      <c r="L213" s="635"/>
      <c r="M213" s="635"/>
      <c r="N213" s="635"/>
      <c r="O213" s="635"/>
      <c r="P213" s="635"/>
      <c r="Q213" s="635"/>
      <c r="R213" s="558"/>
    </row>
    <row r="214" spans="1:18" s="104" customFormat="1" ht="33" customHeight="1">
      <c r="A214" s="666">
        <v>37</v>
      </c>
      <c r="B214" s="709" t="s">
        <v>604</v>
      </c>
      <c r="C214" s="669" t="s">
        <v>116</v>
      </c>
      <c r="D214" s="161" t="s">
        <v>118</v>
      </c>
      <c r="E214" s="645" t="s">
        <v>17</v>
      </c>
      <c r="F214" s="102" t="s">
        <v>111</v>
      </c>
      <c r="G214" s="458">
        <f>R214*J5</f>
        <v>0</v>
      </c>
      <c r="H214" s="109">
        <v>0</v>
      </c>
      <c r="I214" s="103"/>
      <c r="J214" s="103"/>
      <c r="K214" s="103"/>
      <c r="L214" s="103"/>
      <c r="M214" s="103"/>
      <c r="N214" s="103"/>
      <c r="O214" s="103"/>
      <c r="P214" s="103"/>
      <c r="Q214" s="156"/>
      <c r="R214" s="376">
        <v>0.27</v>
      </c>
    </row>
    <row r="215" spans="1:18" s="104" customFormat="1" ht="33" customHeight="1">
      <c r="A215" s="666"/>
      <c r="B215" s="710"/>
      <c r="C215" s="669"/>
      <c r="D215" s="162"/>
      <c r="E215" s="646"/>
      <c r="F215" s="557" t="s">
        <v>112</v>
      </c>
      <c r="G215" s="468"/>
      <c r="H215" s="129"/>
      <c r="I215" s="113"/>
      <c r="J215" s="113"/>
      <c r="K215" s="113"/>
      <c r="L215" s="113"/>
      <c r="M215" s="113"/>
      <c r="N215" s="113"/>
      <c r="O215" s="113"/>
      <c r="P215" s="113"/>
      <c r="Q215" s="151"/>
      <c r="R215" s="381"/>
    </row>
    <row r="216" spans="1:18" s="104" customFormat="1" ht="33" customHeight="1" thickBot="1">
      <c r="A216" s="666"/>
      <c r="B216" s="710"/>
      <c r="C216" s="669"/>
      <c r="D216" s="554"/>
      <c r="E216" s="646"/>
      <c r="F216" s="107" t="s">
        <v>20</v>
      </c>
      <c r="G216" s="463"/>
      <c r="H216" s="126"/>
      <c r="I216" s="114"/>
      <c r="J216" s="114"/>
      <c r="K216" s="114"/>
      <c r="L216" s="114"/>
      <c r="M216" s="114"/>
      <c r="N216" s="114"/>
      <c r="O216" s="114"/>
      <c r="P216" s="114"/>
      <c r="Q216" s="158"/>
      <c r="R216" s="379"/>
    </row>
    <row r="217" spans="1:18" s="104" customFormat="1" ht="100.9" customHeight="1" thickBot="1">
      <c r="A217" s="667"/>
      <c r="B217" s="711"/>
      <c r="C217" s="670"/>
      <c r="D217" s="163"/>
      <c r="E217" s="647"/>
      <c r="F217" s="132"/>
      <c r="G217" s="470"/>
      <c r="H217" s="635"/>
      <c r="I217" s="635"/>
      <c r="J217" s="635"/>
      <c r="K217" s="635"/>
      <c r="L217" s="635"/>
      <c r="M217" s="635"/>
      <c r="N217" s="635"/>
      <c r="O217" s="635"/>
      <c r="P217" s="635"/>
      <c r="Q217" s="635"/>
      <c r="R217" s="558"/>
    </row>
    <row r="218" spans="1:18" s="104" customFormat="1" ht="33" customHeight="1">
      <c r="A218" s="665">
        <v>38</v>
      </c>
      <c r="B218" s="709" t="s">
        <v>119</v>
      </c>
      <c r="C218" s="668" t="s">
        <v>116</v>
      </c>
      <c r="D218" s="161" t="s">
        <v>120</v>
      </c>
      <c r="E218" s="645" t="s">
        <v>17</v>
      </c>
      <c r="F218" s="102" t="s">
        <v>111</v>
      </c>
      <c r="G218" s="458">
        <f>R218*J5</f>
        <v>0</v>
      </c>
      <c r="H218" s="109">
        <v>0</v>
      </c>
      <c r="I218" s="103"/>
      <c r="J218" s="103"/>
      <c r="K218" s="103"/>
      <c r="L218" s="103"/>
      <c r="M218" s="103"/>
      <c r="N218" s="103"/>
      <c r="O218" s="103"/>
      <c r="P218" s="103"/>
      <c r="Q218" s="156"/>
      <c r="R218" s="376">
        <v>0.05</v>
      </c>
    </row>
    <row r="219" spans="1:18" s="104" customFormat="1" ht="33" customHeight="1">
      <c r="A219" s="666"/>
      <c r="B219" s="710"/>
      <c r="C219" s="669"/>
      <c r="D219" s="162"/>
      <c r="E219" s="646"/>
      <c r="F219" s="557" t="s">
        <v>112</v>
      </c>
      <c r="G219" s="468"/>
      <c r="H219" s="129"/>
      <c r="I219" s="113"/>
      <c r="J219" s="113"/>
      <c r="K219" s="113"/>
      <c r="L219" s="113"/>
      <c r="M219" s="113"/>
      <c r="N219" s="113"/>
      <c r="O219" s="113"/>
      <c r="P219" s="113"/>
      <c r="Q219" s="151"/>
      <c r="R219" s="381"/>
    </row>
    <row r="220" spans="1:18" s="104" customFormat="1" ht="33" customHeight="1" thickBot="1">
      <c r="A220" s="666"/>
      <c r="B220" s="710"/>
      <c r="C220" s="669"/>
      <c r="D220" s="554"/>
      <c r="E220" s="646"/>
      <c r="F220" s="107" t="s">
        <v>20</v>
      </c>
      <c r="G220" s="463"/>
      <c r="H220" s="126"/>
      <c r="I220" s="114"/>
      <c r="J220" s="114"/>
      <c r="K220" s="114"/>
      <c r="L220" s="114"/>
      <c r="M220" s="114"/>
      <c r="N220" s="114"/>
      <c r="O220" s="114"/>
      <c r="P220" s="114"/>
      <c r="Q220" s="158"/>
      <c r="R220" s="379"/>
    </row>
    <row r="221" spans="1:18" s="104" customFormat="1" ht="33" customHeight="1" thickBot="1">
      <c r="A221" s="667"/>
      <c r="B221" s="711"/>
      <c r="C221" s="670"/>
      <c r="D221" s="163"/>
      <c r="E221" s="647"/>
      <c r="F221" s="132"/>
      <c r="G221" s="470"/>
      <c r="H221" s="635"/>
      <c r="I221" s="635"/>
      <c r="J221" s="635"/>
      <c r="K221" s="635"/>
      <c r="L221" s="635"/>
      <c r="M221" s="635"/>
      <c r="N221" s="635"/>
      <c r="O221" s="635"/>
      <c r="P221" s="635"/>
      <c r="Q221" s="635"/>
      <c r="R221" s="558"/>
    </row>
    <row r="222" spans="1:18" s="104" customFormat="1" ht="33" customHeight="1">
      <c r="A222" s="665">
        <v>39</v>
      </c>
      <c r="B222" s="709" t="s">
        <v>665</v>
      </c>
      <c r="C222" s="668" t="s">
        <v>110</v>
      </c>
      <c r="D222" s="161" t="s">
        <v>184</v>
      </c>
      <c r="E222" s="645" t="s">
        <v>17</v>
      </c>
      <c r="F222" s="102" t="s">
        <v>111</v>
      </c>
      <c r="G222" s="456">
        <f>R222*J5</f>
        <v>0</v>
      </c>
      <c r="H222" s="109"/>
      <c r="I222" s="103"/>
      <c r="J222" s="103">
        <v>0</v>
      </c>
      <c r="K222" s="103"/>
      <c r="L222" s="103"/>
      <c r="M222" s="103"/>
      <c r="N222" s="103"/>
      <c r="O222" s="103"/>
      <c r="P222" s="103"/>
      <c r="Q222" s="156"/>
      <c r="R222" s="376">
        <v>0.2</v>
      </c>
    </row>
    <row r="223" spans="1:18" s="104" customFormat="1" ht="33" customHeight="1">
      <c r="A223" s="666"/>
      <c r="B223" s="710"/>
      <c r="C223" s="669"/>
      <c r="D223" s="162"/>
      <c r="E223" s="646"/>
      <c r="F223" s="557" t="s">
        <v>112</v>
      </c>
      <c r="G223" s="468"/>
      <c r="H223" s="129"/>
      <c r="I223" s="113"/>
      <c r="J223" s="113"/>
      <c r="K223" s="113"/>
      <c r="L223" s="113"/>
      <c r="M223" s="113"/>
      <c r="N223" s="113"/>
      <c r="O223" s="113"/>
      <c r="P223" s="113"/>
      <c r="Q223" s="151"/>
      <c r="R223" s="381"/>
    </row>
    <row r="224" spans="1:18" s="104" customFormat="1" ht="33" customHeight="1" thickBot="1">
      <c r="A224" s="666"/>
      <c r="B224" s="710"/>
      <c r="C224" s="669"/>
      <c r="D224" s="554"/>
      <c r="E224" s="646"/>
      <c r="F224" s="107" t="s">
        <v>20</v>
      </c>
      <c r="G224" s="497"/>
      <c r="H224" s="126"/>
      <c r="I224" s="114"/>
      <c r="J224" s="114"/>
      <c r="K224" s="114"/>
      <c r="L224" s="114"/>
      <c r="M224" s="114"/>
      <c r="N224" s="114"/>
      <c r="O224" s="114"/>
      <c r="P224" s="114"/>
      <c r="Q224" s="158"/>
      <c r="R224" s="379"/>
    </row>
    <row r="225" spans="1:18" s="104" customFormat="1" ht="33" customHeight="1" thickBot="1">
      <c r="A225" s="667"/>
      <c r="B225" s="711"/>
      <c r="C225" s="670"/>
      <c r="D225" s="163"/>
      <c r="E225" s="647"/>
      <c r="F225" s="132"/>
      <c r="G225" s="470"/>
      <c r="H225" s="635"/>
      <c r="I225" s="635"/>
      <c r="J225" s="635"/>
      <c r="K225" s="635"/>
      <c r="L225" s="635"/>
      <c r="M225" s="635"/>
      <c r="N225" s="635"/>
      <c r="O225" s="635"/>
      <c r="P225" s="635"/>
      <c r="Q225" s="635"/>
      <c r="R225" s="558"/>
    </row>
    <row r="226" spans="1:18" s="104" customFormat="1" ht="33" customHeight="1">
      <c r="A226" s="665">
        <v>40</v>
      </c>
      <c r="B226" s="709" t="s">
        <v>605</v>
      </c>
      <c r="C226" s="668" t="s">
        <v>110</v>
      </c>
      <c r="D226" s="161" t="s">
        <v>121</v>
      </c>
      <c r="E226" s="645" t="s">
        <v>17</v>
      </c>
      <c r="F226" s="102" t="s">
        <v>111</v>
      </c>
      <c r="G226" s="456">
        <f>R226*J5</f>
        <v>0</v>
      </c>
      <c r="H226" s="109"/>
      <c r="I226" s="103"/>
      <c r="J226" s="103">
        <v>0</v>
      </c>
      <c r="K226" s="103"/>
      <c r="L226" s="103"/>
      <c r="M226" s="103"/>
      <c r="N226" s="103"/>
      <c r="O226" s="103"/>
      <c r="P226" s="103"/>
      <c r="Q226" s="156"/>
      <c r="R226" s="376">
        <v>0.1</v>
      </c>
    </row>
    <row r="227" spans="1:18" s="104" customFormat="1" ht="33" customHeight="1">
      <c r="A227" s="666"/>
      <c r="B227" s="710"/>
      <c r="C227" s="669"/>
      <c r="D227" s="162"/>
      <c r="E227" s="646"/>
      <c r="F227" s="557" t="s">
        <v>112</v>
      </c>
      <c r="G227" s="468"/>
      <c r="H227" s="129"/>
      <c r="I227" s="113"/>
      <c r="J227" s="113"/>
      <c r="K227" s="113"/>
      <c r="L227" s="113"/>
      <c r="M227" s="113"/>
      <c r="N227" s="113"/>
      <c r="O227" s="113"/>
      <c r="P227" s="113"/>
      <c r="Q227" s="151"/>
      <c r="R227" s="381"/>
    </row>
    <row r="228" spans="1:18" s="104" customFormat="1" ht="33" customHeight="1" thickBot="1">
      <c r="A228" s="666"/>
      <c r="B228" s="710"/>
      <c r="C228" s="669"/>
      <c r="D228" s="554"/>
      <c r="E228" s="646"/>
      <c r="F228" s="107" t="s">
        <v>20</v>
      </c>
      <c r="G228" s="497"/>
      <c r="H228" s="126"/>
      <c r="I228" s="114"/>
      <c r="J228" s="114"/>
      <c r="K228" s="114"/>
      <c r="L228" s="114"/>
      <c r="M228" s="114"/>
      <c r="N228" s="114"/>
      <c r="O228" s="114"/>
      <c r="P228" s="114"/>
      <c r="Q228" s="158"/>
      <c r="R228" s="379"/>
    </row>
    <row r="229" spans="1:18" s="104" customFormat="1" ht="45" customHeight="1" thickBot="1">
      <c r="A229" s="667"/>
      <c r="B229" s="711"/>
      <c r="C229" s="670"/>
      <c r="D229" s="163"/>
      <c r="E229" s="647"/>
      <c r="F229" s="132"/>
      <c r="G229" s="470"/>
      <c r="H229" s="635"/>
      <c r="I229" s="635"/>
      <c r="J229" s="635"/>
      <c r="K229" s="635"/>
      <c r="L229" s="635"/>
      <c r="M229" s="635"/>
      <c r="N229" s="635"/>
      <c r="O229" s="635"/>
      <c r="P229" s="635"/>
      <c r="Q229" s="635"/>
      <c r="R229" s="558"/>
    </row>
    <row r="230" spans="1:18" s="104" customFormat="1" ht="33" customHeight="1">
      <c r="A230" s="665">
        <v>41</v>
      </c>
      <c r="B230" s="709" t="s">
        <v>606</v>
      </c>
      <c r="C230" s="668" t="s">
        <v>110</v>
      </c>
      <c r="D230" s="161" t="s">
        <v>118</v>
      </c>
      <c r="E230" s="645" t="s">
        <v>17</v>
      </c>
      <c r="F230" s="102" t="s">
        <v>111</v>
      </c>
      <c r="G230" s="456">
        <f>R230*J5</f>
        <v>0</v>
      </c>
      <c r="H230" s="109"/>
      <c r="I230" s="103"/>
      <c r="J230" s="103">
        <v>0</v>
      </c>
      <c r="K230" s="103"/>
      <c r="L230" s="103"/>
      <c r="M230" s="103"/>
      <c r="N230" s="103"/>
      <c r="O230" s="103"/>
      <c r="P230" s="103"/>
      <c r="Q230" s="156"/>
      <c r="R230" s="376">
        <v>0.15</v>
      </c>
    </row>
    <row r="231" spans="1:18" s="104" customFormat="1" ht="33" customHeight="1">
      <c r="A231" s="666"/>
      <c r="B231" s="710"/>
      <c r="C231" s="669"/>
      <c r="D231" s="162"/>
      <c r="E231" s="646"/>
      <c r="F231" s="557" t="s">
        <v>112</v>
      </c>
      <c r="G231" s="468"/>
      <c r="H231" s="129"/>
      <c r="I231" s="113"/>
      <c r="J231" s="113"/>
      <c r="K231" s="113"/>
      <c r="L231" s="113"/>
      <c r="M231" s="113"/>
      <c r="N231" s="113"/>
      <c r="O231" s="113"/>
      <c r="P231" s="113"/>
      <c r="Q231" s="151"/>
      <c r="R231" s="381"/>
    </row>
    <row r="232" spans="1:18" s="104" customFormat="1" ht="33" customHeight="1" thickBot="1">
      <c r="A232" s="666"/>
      <c r="B232" s="710"/>
      <c r="C232" s="669"/>
      <c r="D232" s="554"/>
      <c r="E232" s="646"/>
      <c r="F232" s="107" t="s">
        <v>20</v>
      </c>
      <c r="G232" s="497"/>
      <c r="H232" s="126"/>
      <c r="I232" s="114"/>
      <c r="J232" s="114"/>
      <c r="K232" s="114"/>
      <c r="L232" s="114"/>
      <c r="M232" s="114"/>
      <c r="N232" s="114"/>
      <c r="O232" s="114"/>
      <c r="P232" s="114"/>
      <c r="Q232" s="158"/>
      <c r="R232" s="379"/>
    </row>
    <row r="233" spans="1:18" s="104" customFormat="1" ht="33" customHeight="1" thickBot="1">
      <c r="A233" s="667"/>
      <c r="B233" s="711"/>
      <c r="C233" s="670"/>
      <c r="D233" s="163"/>
      <c r="E233" s="647"/>
      <c r="F233" s="132"/>
      <c r="G233" s="470"/>
      <c r="H233" s="635"/>
      <c r="I233" s="635"/>
      <c r="J233" s="635"/>
      <c r="K233" s="635"/>
      <c r="L233" s="635"/>
      <c r="M233" s="635"/>
      <c r="N233" s="635"/>
      <c r="O233" s="635"/>
      <c r="P233" s="635"/>
      <c r="Q233" s="635"/>
      <c r="R233" s="558"/>
    </row>
    <row r="234" spans="1:18" s="104" customFormat="1" ht="33" customHeight="1">
      <c r="A234" s="665">
        <v>42</v>
      </c>
      <c r="B234" s="709" t="s">
        <v>663</v>
      </c>
      <c r="C234" s="668" t="s">
        <v>110</v>
      </c>
      <c r="D234" s="161" t="s">
        <v>417</v>
      </c>
      <c r="E234" s="645" t="s">
        <v>17</v>
      </c>
      <c r="F234" s="102" t="s">
        <v>111</v>
      </c>
      <c r="G234" s="456">
        <f>R234*J5</f>
        <v>0</v>
      </c>
      <c r="H234" s="109"/>
      <c r="I234" s="103"/>
      <c r="J234" s="103">
        <v>0</v>
      </c>
      <c r="K234" s="103"/>
      <c r="L234" s="103"/>
      <c r="M234" s="103"/>
      <c r="N234" s="103"/>
      <c r="O234" s="103"/>
      <c r="P234" s="103"/>
      <c r="Q234" s="156"/>
      <c r="R234" s="376">
        <v>0.6</v>
      </c>
    </row>
    <row r="235" spans="1:18" s="104" customFormat="1" ht="33" customHeight="1">
      <c r="A235" s="666"/>
      <c r="B235" s="710"/>
      <c r="C235" s="669"/>
      <c r="D235" s="162"/>
      <c r="E235" s="646"/>
      <c r="F235" s="557" t="s">
        <v>112</v>
      </c>
      <c r="G235" s="468"/>
      <c r="H235" s="129"/>
      <c r="I235" s="113"/>
      <c r="J235" s="113"/>
      <c r="K235" s="113"/>
      <c r="L235" s="113"/>
      <c r="M235" s="113"/>
      <c r="N235" s="113"/>
      <c r="O235" s="113"/>
      <c r="P235" s="113"/>
      <c r="Q235" s="151"/>
      <c r="R235" s="381"/>
    </row>
    <row r="236" spans="1:18" s="104" customFormat="1" ht="33" customHeight="1" thickBot="1">
      <c r="A236" s="666"/>
      <c r="B236" s="710"/>
      <c r="C236" s="669"/>
      <c r="D236" s="554"/>
      <c r="E236" s="646"/>
      <c r="F236" s="107" t="s">
        <v>20</v>
      </c>
      <c r="G236" s="497"/>
      <c r="H236" s="126"/>
      <c r="I236" s="114"/>
      <c r="J236" s="114"/>
      <c r="K236" s="114"/>
      <c r="L236" s="114"/>
      <c r="M236" s="114"/>
      <c r="N236" s="114"/>
      <c r="O236" s="114"/>
      <c r="P236" s="114"/>
      <c r="Q236" s="158"/>
      <c r="R236" s="379"/>
    </row>
    <row r="237" spans="1:18" s="104" customFormat="1" ht="33" customHeight="1" thickBot="1">
      <c r="A237" s="667"/>
      <c r="B237" s="711"/>
      <c r="C237" s="670"/>
      <c r="D237" s="163"/>
      <c r="E237" s="647"/>
      <c r="F237" s="132"/>
      <c r="G237" s="470"/>
      <c r="H237" s="635"/>
      <c r="I237" s="635"/>
      <c r="J237" s="635"/>
      <c r="K237" s="635"/>
      <c r="L237" s="635"/>
      <c r="M237" s="635"/>
      <c r="N237" s="635"/>
      <c r="O237" s="635"/>
      <c r="P237" s="635"/>
      <c r="Q237" s="635"/>
      <c r="R237" s="558"/>
    </row>
    <row r="238" spans="1:18" s="104" customFormat="1" ht="33" customHeight="1">
      <c r="A238" s="665">
        <v>43</v>
      </c>
      <c r="B238" s="709" t="s">
        <v>665</v>
      </c>
      <c r="C238" s="668" t="s">
        <v>110</v>
      </c>
      <c r="D238" s="161" t="s">
        <v>120</v>
      </c>
      <c r="E238" s="645" t="s">
        <v>17</v>
      </c>
      <c r="F238" s="102" t="s">
        <v>111</v>
      </c>
      <c r="G238" s="456">
        <f>R238*J5</f>
        <v>0</v>
      </c>
      <c r="H238" s="109"/>
      <c r="I238" s="103"/>
      <c r="J238" s="103">
        <v>0</v>
      </c>
      <c r="K238" s="103"/>
      <c r="L238" s="103"/>
      <c r="M238" s="103"/>
      <c r="N238" s="103"/>
      <c r="O238" s="103"/>
      <c r="P238" s="103"/>
      <c r="Q238" s="156"/>
      <c r="R238" s="376">
        <v>0.21</v>
      </c>
    </row>
    <row r="239" spans="1:18" s="104" customFormat="1" ht="33" customHeight="1">
      <c r="A239" s="666"/>
      <c r="B239" s="710"/>
      <c r="C239" s="669"/>
      <c r="D239" s="162"/>
      <c r="E239" s="646"/>
      <c r="F239" s="557" t="s">
        <v>112</v>
      </c>
      <c r="G239" s="468"/>
      <c r="H239" s="129"/>
      <c r="I239" s="113"/>
      <c r="J239" s="113"/>
      <c r="K239" s="113"/>
      <c r="L239" s="113"/>
      <c r="M239" s="113"/>
      <c r="N239" s="113"/>
      <c r="O239" s="113"/>
      <c r="P239" s="113"/>
      <c r="Q239" s="151"/>
      <c r="R239" s="381"/>
    </row>
    <row r="240" spans="1:18" s="104" customFormat="1" ht="33" customHeight="1" thickBot="1">
      <c r="A240" s="666"/>
      <c r="B240" s="710"/>
      <c r="C240" s="669"/>
      <c r="D240" s="554"/>
      <c r="E240" s="646"/>
      <c r="F240" s="107" t="s">
        <v>20</v>
      </c>
      <c r="G240" s="497"/>
      <c r="H240" s="126"/>
      <c r="I240" s="114"/>
      <c r="J240" s="114"/>
      <c r="K240" s="114"/>
      <c r="L240" s="114"/>
      <c r="M240" s="114"/>
      <c r="N240" s="114"/>
      <c r="O240" s="114"/>
      <c r="P240" s="114"/>
      <c r="Q240" s="158"/>
      <c r="R240" s="379"/>
    </row>
    <row r="241" spans="1:18" s="104" customFormat="1" ht="33" customHeight="1" thickBot="1">
      <c r="A241" s="667"/>
      <c r="B241" s="711"/>
      <c r="C241" s="670"/>
      <c r="D241" s="163"/>
      <c r="E241" s="647"/>
      <c r="F241" s="132"/>
      <c r="G241" s="470"/>
      <c r="H241" s="635"/>
      <c r="I241" s="635"/>
      <c r="J241" s="635"/>
      <c r="K241" s="635"/>
      <c r="L241" s="635"/>
      <c r="M241" s="635"/>
      <c r="N241" s="635"/>
      <c r="O241" s="635"/>
      <c r="P241" s="635"/>
      <c r="Q241" s="635"/>
      <c r="R241" s="558"/>
    </row>
    <row r="242" spans="1:18" ht="35.1" hidden="1" customHeight="1" thickBot="1">
      <c r="A242" s="722" t="s">
        <v>14</v>
      </c>
      <c r="B242" s="723"/>
      <c r="C242" s="723"/>
      <c r="D242" s="723"/>
      <c r="E242" s="723"/>
      <c r="F242" s="723"/>
      <c r="G242" s="723"/>
      <c r="H242" s="723"/>
      <c r="I242" s="723"/>
      <c r="J242" s="723"/>
      <c r="K242" s="723"/>
      <c r="L242" s="723"/>
      <c r="M242" s="723"/>
      <c r="N242" s="723"/>
      <c r="O242" s="723"/>
      <c r="P242" s="723"/>
      <c r="Q242" s="723"/>
      <c r="R242" s="389"/>
    </row>
    <row r="243" spans="1:18" s="14" customFormat="1" ht="35.1" hidden="1" customHeight="1" thickBot="1">
      <c r="A243" s="640" t="s">
        <v>122</v>
      </c>
      <c r="B243" s="641"/>
      <c r="C243" s="641"/>
      <c r="D243" s="641"/>
      <c r="E243" s="724"/>
      <c r="F243" s="205">
        <f>SUM(H243:Q243)</f>
        <v>0</v>
      </c>
      <c r="G243" s="413">
        <f>G19+G24+G30+G34+G41+G49+G55+G64+G68+G74+G80+G88+G92+G100+G108+G113+G118+G125+G132+G136+G143+G155+G160+G166+G170+G174+G178+G182+G186+G194+G206+G210+G214+G218+G226+G149+G198+G202+G230+G234+G238+G222+G190</f>
        <v>0</v>
      </c>
      <c r="H243" s="205">
        <f>H19+H24+H30+H34+H41+H49+H55+H64+H68+H74+H80+H88+H92+H100+H108+H113+H118+H125+H132+H136+H143+H155+H160+H166+H170+H174+H178+H182+H186+H194+H206+H210+H214+H218+H226+H149+H198+H202+H230+H234+H238+H222+H190</f>
        <v>0</v>
      </c>
      <c r="I243" s="205">
        <f t="shared" ref="I243:Q243" si="0">I19+I24+I30+I34+I41+I49+I55+I64+I68+I74+I80+I88+I92+I100+I108+I113+I118+I125+I132+I136+I143+I155+I160+I166+I170+I174+I178+I182+I186+I194+I206+I210+I214+I218+I226+I149+I198+I202+I230+I234+I238+I222+I190</f>
        <v>0</v>
      </c>
      <c r="J243" s="205">
        <f t="shared" si="0"/>
        <v>0</v>
      </c>
      <c r="K243" s="205">
        <f t="shared" si="0"/>
        <v>0</v>
      </c>
      <c r="L243" s="205">
        <f t="shared" si="0"/>
        <v>0</v>
      </c>
      <c r="M243" s="205">
        <f t="shared" si="0"/>
        <v>0</v>
      </c>
      <c r="N243" s="205">
        <f t="shared" si="0"/>
        <v>0</v>
      </c>
      <c r="O243" s="205">
        <f t="shared" si="0"/>
        <v>0</v>
      </c>
      <c r="P243" s="205">
        <f t="shared" si="0"/>
        <v>0</v>
      </c>
      <c r="Q243" s="46">
        <f t="shared" si="0"/>
        <v>0</v>
      </c>
      <c r="R243" s="205">
        <f>R19+R24+R30+R34+R41+R49+R55+R64+R68+R74+R80+R88+R92+R100+R108+R113+R118+R125+R132+R136+R143+R155+R160+R166+R170+R174+R178+R182+R186+R194+R206+R210+R214+R218+R226+R149+R198+R202+R230+R234+R238+R222+R190</f>
        <v>21.540000000000003</v>
      </c>
    </row>
    <row r="244" spans="1:18" s="14" customFormat="1" ht="35.1" hidden="1" customHeight="1" thickBot="1">
      <c r="A244" s="725" t="s">
        <v>123</v>
      </c>
      <c r="B244" s="726"/>
      <c r="C244" s="726"/>
      <c r="D244" s="726"/>
      <c r="E244" s="727"/>
      <c r="F244" s="205">
        <f>SUM(H244:Q244)</f>
        <v>0</v>
      </c>
      <c r="G244" s="413">
        <f t="shared" ref="G244:R245" si="1">G20+G25+G31+G35+G42+G50+G56+G65+G69+G75+G81+G89+G93+G101+G109+G114+G119+G126+G133+G137+G144+G156+G161+G167+G171+G175+G179+G183+G187+G195+G207+G211+G215+G219+G227+G150+G199+G203+G231+G235+G239+G223+G191</f>
        <v>0</v>
      </c>
      <c r="H244" s="205">
        <f t="shared" si="1"/>
        <v>0</v>
      </c>
      <c r="I244" s="205">
        <f t="shared" si="1"/>
        <v>0</v>
      </c>
      <c r="J244" s="205">
        <f t="shared" si="1"/>
        <v>0</v>
      </c>
      <c r="K244" s="205">
        <f t="shared" si="1"/>
        <v>0</v>
      </c>
      <c r="L244" s="205">
        <f t="shared" si="1"/>
        <v>0</v>
      </c>
      <c r="M244" s="205">
        <f t="shared" si="1"/>
        <v>0</v>
      </c>
      <c r="N244" s="205">
        <f t="shared" si="1"/>
        <v>0</v>
      </c>
      <c r="O244" s="205">
        <f t="shared" si="1"/>
        <v>0</v>
      </c>
      <c r="P244" s="205">
        <f t="shared" si="1"/>
        <v>0</v>
      </c>
      <c r="Q244" s="46">
        <f t="shared" si="1"/>
        <v>0</v>
      </c>
      <c r="R244" s="205">
        <f t="shared" si="1"/>
        <v>15.1</v>
      </c>
    </row>
    <row r="245" spans="1:18" s="14" customFormat="1" ht="35.1" hidden="1" customHeight="1" thickBot="1">
      <c r="A245" s="728" t="s">
        <v>124</v>
      </c>
      <c r="B245" s="729"/>
      <c r="C245" s="729"/>
      <c r="D245" s="729"/>
      <c r="E245" s="730"/>
      <c r="F245" s="205">
        <f>SUM(H245:Q245)</f>
        <v>0</v>
      </c>
      <c r="G245" s="413">
        <f t="shared" si="1"/>
        <v>0</v>
      </c>
      <c r="H245" s="205">
        <f t="shared" si="1"/>
        <v>0</v>
      </c>
      <c r="I245" s="205">
        <f t="shared" si="1"/>
        <v>0</v>
      </c>
      <c r="J245" s="205">
        <f t="shared" si="1"/>
        <v>0</v>
      </c>
      <c r="K245" s="205">
        <f t="shared" si="1"/>
        <v>0</v>
      </c>
      <c r="L245" s="205">
        <f t="shared" si="1"/>
        <v>0</v>
      </c>
      <c r="M245" s="205">
        <f t="shared" si="1"/>
        <v>0</v>
      </c>
      <c r="N245" s="205">
        <f t="shared" si="1"/>
        <v>0</v>
      </c>
      <c r="O245" s="205">
        <f t="shared" si="1"/>
        <v>0</v>
      </c>
      <c r="P245" s="205">
        <f t="shared" si="1"/>
        <v>0</v>
      </c>
      <c r="Q245" s="46">
        <f t="shared" si="1"/>
        <v>0</v>
      </c>
      <c r="R245" s="205">
        <f t="shared" si="1"/>
        <v>22.65</v>
      </c>
    </row>
    <row r="246" spans="1:18" s="14" customFormat="1" ht="35.1" hidden="1" customHeight="1" thickBot="1">
      <c r="A246" s="719" t="s">
        <v>471</v>
      </c>
      <c r="B246" s="720"/>
      <c r="C246" s="720"/>
      <c r="D246" s="720"/>
      <c r="E246" s="721"/>
      <c r="F246" s="15">
        <f>F243+F244</f>
        <v>0</v>
      </c>
      <c r="G246" s="29">
        <f>G243+G244</f>
        <v>0</v>
      </c>
      <c r="H246" s="15">
        <f>H243+H244</f>
        <v>0</v>
      </c>
      <c r="I246" s="15">
        <f t="shared" ref="I246:Q246" si="2">I243+I244</f>
        <v>0</v>
      </c>
      <c r="J246" s="15">
        <f t="shared" si="2"/>
        <v>0</v>
      </c>
      <c r="K246" s="15">
        <f t="shared" si="2"/>
        <v>0</v>
      </c>
      <c r="L246" s="15">
        <f t="shared" si="2"/>
        <v>0</v>
      </c>
      <c r="M246" s="15">
        <f t="shared" si="2"/>
        <v>0</v>
      </c>
      <c r="N246" s="15">
        <f t="shared" si="2"/>
        <v>0</v>
      </c>
      <c r="O246" s="15">
        <f t="shared" si="2"/>
        <v>0</v>
      </c>
      <c r="P246" s="15">
        <f t="shared" si="2"/>
        <v>0</v>
      </c>
      <c r="Q246" s="357">
        <f t="shared" si="2"/>
        <v>0</v>
      </c>
      <c r="R246" s="15">
        <f>R243+R244</f>
        <v>36.64</v>
      </c>
    </row>
    <row r="247" spans="1:18" s="14" customFormat="1" ht="35.1" hidden="1" customHeight="1">
      <c r="A247" s="736" t="s">
        <v>472</v>
      </c>
      <c r="B247" s="737"/>
      <c r="C247" s="737"/>
      <c r="D247" s="737"/>
      <c r="E247" s="738"/>
      <c r="F247" s="618">
        <f>SUM(F243:F245)</f>
        <v>0</v>
      </c>
      <c r="G247" s="622">
        <f>G243+G244+G245</f>
        <v>0</v>
      </c>
      <c r="H247" s="618">
        <f>H243+H244+H245</f>
        <v>0</v>
      </c>
      <c r="I247" s="618">
        <f t="shared" ref="I247:Q247" si="3">I243+I244+I245</f>
        <v>0</v>
      </c>
      <c r="J247" s="618">
        <f t="shared" si="3"/>
        <v>0</v>
      </c>
      <c r="K247" s="618">
        <f t="shared" si="3"/>
        <v>0</v>
      </c>
      <c r="L247" s="618">
        <f t="shared" si="3"/>
        <v>0</v>
      </c>
      <c r="M247" s="618">
        <f t="shared" si="3"/>
        <v>0</v>
      </c>
      <c r="N247" s="618">
        <f t="shared" si="3"/>
        <v>0</v>
      </c>
      <c r="O247" s="618">
        <f t="shared" si="3"/>
        <v>0</v>
      </c>
      <c r="P247" s="618">
        <f t="shared" si="3"/>
        <v>0</v>
      </c>
      <c r="Q247" s="712">
        <f t="shared" si="3"/>
        <v>0</v>
      </c>
      <c r="R247" s="618">
        <f>R243+R244+R245</f>
        <v>59.29</v>
      </c>
    </row>
    <row r="248" spans="1:18" s="14" customFormat="1" ht="13.5" hidden="1" customHeight="1" thickBot="1">
      <c r="A248" s="739"/>
      <c r="B248" s="740"/>
      <c r="C248" s="740"/>
      <c r="D248" s="740"/>
      <c r="E248" s="741"/>
      <c r="F248" s="619"/>
      <c r="G248" s="624"/>
      <c r="H248" s="619"/>
      <c r="I248" s="619"/>
      <c r="J248" s="619"/>
      <c r="K248" s="619"/>
      <c r="L248" s="619"/>
      <c r="M248" s="619"/>
      <c r="N248" s="619"/>
      <c r="O248" s="619"/>
      <c r="P248" s="619"/>
      <c r="Q248" s="713"/>
      <c r="R248" s="619"/>
    </row>
    <row r="249" spans="1:18" s="14" customFormat="1" ht="35.1" customHeight="1" thickBot="1">
      <c r="A249" s="714"/>
      <c r="B249" s="715"/>
      <c r="C249" s="715"/>
      <c r="D249" s="715"/>
      <c r="E249" s="715"/>
      <c r="F249" s="715"/>
      <c r="G249" s="715"/>
      <c r="H249" s="715"/>
      <c r="I249" s="715"/>
      <c r="J249" s="715"/>
      <c r="K249" s="715"/>
      <c r="L249" s="715"/>
      <c r="M249" s="715"/>
      <c r="N249" s="715"/>
      <c r="O249" s="715"/>
      <c r="P249" s="715"/>
      <c r="Q249" s="715"/>
      <c r="R249" s="390"/>
    </row>
    <row r="250" spans="1:18" s="14" customFormat="1" ht="35.1" customHeight="1" thickBot="1">
      <c r="A250" s="716" t="s">
        <v>125</v>
      </c>
      <c r="B250" s="717"/>
      <c r="C250" s="717"/>
      <c r="D250" s="717"/>
      <c r="E250" s="717"/>
      <c r="F250" s="718"/>
      <c r="G250" s="414">
        <f t="shared" ref="G250:H254" si="4">G243</f>
        <v>0</v>
      </c>
      <c r="H250" s="49">
        <f t="shared" si="4"/>
        <v>0</v>
      </c>
      <c r="I250" s="49">
        <f>I243+H250</f>
        <v>0</v>
      </c>
      <c r="J250" s="49">
        <f t="shared" ref="J250:Q252" si="5">J243+I250</f>
        <v>0</v>
      </c>
      <c r="K250" s="49">
        <f t="shared" si="5"/>
        <v>0</v>
      </c>
      <c r="L250" s="49">
        <f t="shared" si="5"/>
        <v>0</v>
      </c>
      <c r="M250" s="49">
        <f t="shared" si="5"/>
        <v>0</v>
      </c>
      <c r="N250" s="49">
        <f t="shared" si="5"/>
        <v>0</v>
      </c>
      <c r="O250" s="49">
        <f t="shared" si="5"/>
        <v>0</v>
      </c>
      <c r="P250" s="49">
        <f t="shared" si="5"/>
        <v>0</v>
      </c>
      <c r="Q250" s="226">
        <f t="shared" si="5"/>
        <v>0</v>
      </c>
      <c r="R250" s="49">
        <f>R243</f>
        <v>21.540000000000003</v>
      </c>
    </row>
    <row r="251" spans="1:18" s="14" customFormat="1" ht="35.1" customHeight="1" thickBot="1">
      <c r="A251" s="731" t="s">
        <v>126</v>
      </c>
      <c r="B251" s="732"/>
      <c r="C251" s="732"/>
      <c r="D251" s="732"/>
      <c r="E251" s="732"/>
      <c r="F251" s="733"/>
      <c r="G251" s="414">
        <f t="shared" si="4"/>
        <v>0</v>
      </c>
      <c r="H251" s="49">
        <f t="shared" si="4"/>
        <v>0</v>
      </c>
      <c r="I251" s="49">
        <f>I244+H251</f>
        <v>0</v>
      </c>
      <c r="J251" s="49">
        <f t="shared" si="5"/>
        <v>0</v>
      </c>
      <c r="K251" s="49">
        <f t="shared" si="5"/>
        <v>0</v>
      </c>
      <c r="L251" s="49">
        <f t="shared" si="5"/>
        <v>0</v>
      </c>
      <c r="M251" s="49">
        <f t="shared" si="5"/>
        <v>0</v>
      </c>
      <c r="N251" s="49">
        <f t="shared" si="5"/>
        <v>0</v>
      </c>
      <c r="O251" s="49">
        <f t="shared" si="5"/>
        <v>0</v>
      </c>
      <c r="P251" s="49">
        <f t="shared" si="5"/>
        <v>0</v>
      </c>
      <c r="Q251" s="226">
        <f t="shared" si="5"/>
        <v>0</v>
      </c>
      <c r="R251" s="49">
        <f>R244</f>
        <v>15.1</v>
      </c>
    </row>
    <row r="252" spans="1:18" s="14" customFormat="1" ht="35.1" customHeight="1" thickBot="1">
      <c r="A252" s="728" t="s">
        <v>127</v>
      </c>
      <c r="B252" s="729"/>
      <c r="C252" s="729"/>
      <c r="D252" s="729"/>
      <c r="E252" s="734"/>
      <c r="F252" s="730"/>
      <c r="G252" s="414">
        <f t="shared" si="4"/>
        <v>0</v>
      </c>
      <c r="H252" s="49">
        <f t="shared" si="4"/>
        <v>0</v>
      </c>
      <c r="I252" s="49">
        <f>I245+H252</f>
        <v>0</v>
      </c>
      <c r="J252" s="49">
        <f t="shared" si="5"/>
        <v>0</v>
      </c>
      <c r="K252" s="49">
        <f t="shared" si="5"/>
        <v>0</v>
      </c>
      <c r="L252" s="49">
        <f t="shared" si="5"/>
        <v>0</v>
      </c>
      <c r="M252" s="49">
        <f t="shared" si="5"/>
        <v>0</v>
      </c>
      <c r="N252" s="49">
        <f t="shared" si="5"/>
        <v>0</v>
      </c>
      <c r="O252" s="49">
        <f t="shared" si="5"/>
        <v>0</v>
      </c>
      <c r="P252" s="49">
        <f t="shared" si="5"/>
        <v>0</v>
      </c>
      <c r="Q252" s="226">
        <f t="shared" si="5"/>
        <v>0</v>
      </c>
      <c r="R252" s="49">
        <f>R245</f>
        <v>22.65</v>
      </c>
    </row>
    <row r="253" spans="1:18" s="14" customFormat="1" ht="45.75" customHeight="1" thickBot="1">
      <c r="A253" s="719" t="s">
        <v>473</v>
      </c>
      <c r="B253" s="720"/>
      <c r="C253" s="720"/>
      <c r="D253" s="720"/>
      <c r="E253" s="735"/>
      <c r="F253" s="721"/>
      <c r="G253" s="29">
        <f t="shared" si="4"/>
        <v>0</v>
      </c>
      <c r="H253" s="15">
        <f t="shared" si="4"/>
        <v>0</v>
      </c>
      <c r="I253" s="4">
        <f t="shared" ref="I253:Q254" si="6">I246+H253</f>
        <v>0</v>
      </c>
      <c r="J253" s="4">
        <f t="shared" si="6"/>
        <v>0</v>
      </c>
      <c r="K253" s="4">
        <f t="shared" si="6"/>
        <v>0</v>
      </c>
      <c r="L253" s="4">
        <f t="shared" si="6"/>
        <v>0</v>
      </c>
      <c r="M253" s="4">
        <f t="shared" si="6"/>
        <v>0</v>
      </c>
      <c r="N253" s="4">
        <f t="shared" si="6"/>
        <v>0</v>
      </c>
      <c r="O253" s="4">
        <f t="shared" si="6"/>
        <v>0</v>
      </c>
      <c r="P253" s="4">
        <f t="shared" si="6"/>
        <v>0</v>
      </c>
      <c r="Q253" s="358">
        <f t="shared" si="6"/>
        <v>0</v>
      </c>
      <c r="R253" s="15">
        <f>R246</f>
        <v>36.64</v>
      </c>
    </row>
    <row r="254" spans="1:18" s="14" customFormat="1" ht="65.25" customHeight="1" thickBot="1">
      <c r="A254" s="747" t="s">
        <v>474</v>
      </c>
      <c r="B254" s="748"/>
      <c r="C254" s="748"/>
      <c r="D254" s="748"/>
      <c r="E254" s="748"/>
      <c r="F254" s="749"/>
      <c r="G254" s="29">
        <f t="shared" si="4"/>
        <v>0</v>
      </c>
      <c r="H254" s="23">
        <f t="shared" si="4"/>
        <v>0</v>
      </c>
      <c r="I254" s="5">
        <f t="shared" si="6"/>
        <v>0</v>
      </c>
      <c r="J254" s="5">
        <f t="shared" si="6"/>
        <v>0</v>
      </c>
      <c r="K254" s="5">
        <f t="shared" si="6"/>
        <v>0</v>
      </c>
      <c r="L254" s="5">
        <f t="shared" si="6"/>
        <v>0</v>
      </c>
      <c r="M254" s="5">
        <f t="shared" si="6"/>
        <v>0</v>
      </c>
      <c r="N254" s="5">
        <f t="shared" si="6"/>
        <v>0</v>
      </c>
      <c r="O254" s="5">
        <f t="shared" si="6"/>
        <v>0</v>
      </c>
      <c r="P254" s="5">
        <f t="shared" si="6"/>
        <v>0</v>
      </c>
      <c r="Q254" s="359">
        <f t="shared" si="6"/>
        <v>0</v>
      </c>
      <c r="R254" s="23">
        <f>R247</f>
        <v>59.29</v>
      </c>
    </row>
    <row r="255" spans="1:18" ht="35.1" customHeight="1" thickBot="1">
      <c r="A255" s="714"/>
      <c r="B255" s="750"/>
      <c r="C255" s="750"/>
      <c r="D255" s="750"/>
      <c r="E255" s="750"/>
      <c r="F255" s="750"/>
      <c r="G255" s="750"/>
      <c r="H255" s="750"/>
      <c r="I255" s="750"/>
      <c r="J255" s="750"/>
      <c r="K255" s="750"/>
      <c r="L255" s="750"/>
      <c r="M255" s="750"/>
      <c r="N255" s="750"/>
      <c r="O255" s="750"/>
      <c r="P255" s="750"/>
      <c r="Q255" s="750"/>
      <c r="R255" s="389"/>
    </row>
    <row r="256" spans="1:18" ht="34.5" customHeight="1" thickBot="1">
      <c r="A256" s="722" t="s">
        <v>128</v>
      </c>
      <c r="B256" s="723"/>
      <c r="C256" s="723"/>
      <c r="D256" s="723"/>
      <c r="E256" s="723"/>
      <c r="F256" s="723"/>
      <c r="G256" s="723"/>
      <c r="H256" s="723"/>
      <c r="I256" s="723"/>
      <c r="J256" s="723"/>
      <c r="K256" s="723"/>
      <c r="L256" s="723"/>
      <c r="M256" s="723"/>
      <c r="N256" s="723"/>
      <c r="O256" s="723"/>
      <c r="P256" s="723"/>
      <c r="Q256" s="723"/>
      <c r="R256" s="389"/>
    </row>
    <row r="257" spans="1:18" ht="35.1" customHeight="1">
      <c r="A257" s="751">
        <v>44</v>
      </c>
      <c r="B257" s="523" t="s">
        <v>129</v>
      </c>
      <c r="C257" s="754" t="s">
        <v>130</v>
      </c>
      <c r="D257" s="523"/>
      <c r="E257" s="757" t="s">
        <v>451</v>
      </c>
      <c r="F257" s="540" t="s">
        <v>18</v>
      </c>
      <c r="G257" s="456"/>
      <c r="H257" s="47"/>
      <c r="I257" s="40"/>
      <c r="J257" s="40"/>
      <c r="K257" s="40"/>
      <c r="L257" s="40"/>
      <c r="M257" s="40"/>
      <c r="N257" s="40"/>
      <c r="O257" s="40"/>
      <c r="P257" s="40"/>
      <c r="Q257" s="360"/>
      <c r="R257" s="391"/>
    </row>
    <row r="258" spans="1:18" ht="35.1" customHeight="1">
      <c r="A258" s="752"/>
      <c r="B258" s="532" t="s">
        <v>131</v>
      </c>
      <c r="C258" s="755"/>
      <c r="D258" s="11"/>
      <c r="E258" s="758"/>
      <c r="F258" s="34" t="s">
        <v>19</v>
      </c>
      <c r="G258" s="468"/>
      <c r="H258" s="16"/>
      <c r="I258" s="10"/>
      <c r="J258" s="10"/>
      <c r="K258" s="16"/>
      <c r="L258" s="10"/>
      <c r="M258" s="16"/>
      <c r="N258" s="17"/>
      <c r="O258" s="10"/>
      <c r="P258" s="10"/>
      <c r="Q258" s="17"/>
      <c r="R258" s="392"/>
    </row>
    <row r="259" spans="1:18" ht="35.1" customHeight="1" thickBot="1">
      <c r="A259" s="752"/>
      <c r="B259" s="524" t="s">
        <v>132</v>
      </c>
      <c r="C259" s="755"/>
      <c r="D259" s="8"/>
      <c r="E259" s="758"/>
      <c r="F259" s="35" t="s">
        <v>20</v>
      </c>
      <c r="G259" s="497">
        <f>R259*J5</f>
        <v>0</v>
      </c>
      <c r="H259" s="44"/>
      <c r="I259" s="42"/>
      <c r="J259" s="42"/>
      <c r="K259" s="42"/>
      <c r="L259" s="42"/>
      <c r="M259" s="42"/>
      <c r="N259" s="42"/>
      <c r="O259" s="42"/>
      <c r="P259" s="42">
        <v>0</v>
      </c>
      <c r="Q259" s="361"/>
      <c r="R259" s="393">
        <v>1</v>
      </c>
    </row>
    <row r="260" spans="1:18" ht="35.1" customHeight="1">
      <c r="A260" s="752"/>
      <c r="B260" s="524" t="s">
        <v>133</v>
      </c>
      <c r="C260" s="755"/>
      <c r="D260" s="742" t="s">
        <v>455</v>
      </c>
      <c r="E260" s="758"/>
      <c r="F260" s="744"/>
      <c r="G260" s="422"/>
      <c r="H260" s="636"/>
      <c r="I260" s="637"/>
      <c r="J260" s="637"/>
      <c r="K260" s="637"/>
      <c r="L260" s="637"/>
      <c r="M260" s="637"/>
      <c r="N260" s="637"/>
      <c r="O260" s="637"/>
      <c r="P260" s="637"/>
      <c r="Q260" s="637"/>
      <c r="R260" s="540"/>
    </row>
    <row r="261" spans="1:18" ht="35.1" customHeight="1" thickBot="1">
      <c r="A261" s="753"/>
      <c r="B261" s="545"/>
      <c r="C261" s="756"/>
      <c r="D261" s="743"/>
      <c r="E261" s="759"/>
      <c r="F261" s="745"/>
      <c r="G261" s="440"/>
      <c r="H261" s="746"/>
      <c r="I261" s="746"/>
      <c r="J261" s="746"/>
      <c r="K261" s="746"/>
      <c r="L261" s="746"/>
      <c r="M261" s="746"/>
      <c r="N261" s="746"/>
      <c r="O261" s="746"/>
      <c r="P261" s="746"/>
      <c r="Q261" s="746"/>
      <c r="R261" s="522"/>
    </row>
    <row r="262" spans="1:18" ht="35.1" customHeight="1">
      <c r="A262" s="751">
        <v>45</v>
      </c>
      <c r="B262" s="523" t="s">
        <v>134</v>
      </c>
      <c r="C262" s="754" t="s">
        <v>130</v>
      </c>
      <c r="D262" s="523"/>
      <c r="E262" s="757" t="s">
        <v>451</v>
      </c>
      <c r="F262" s="540" t="s">
        <v>18</v>
      </c>
      <c r="G262" s="456"/>
      <c r="H262" s="47"/>
      <c r="I262" s="40"/>
      <c r="J262" s="40"/>
      <c r="K262" s="40"/>
      <c r="L262" s="40"/>
      <c r="M262" s="40"/>
      <c r="N262" s="40"/>
      <c r="O262" s="40"/>
      <c r="P262" s="40"/>
      <c r="Q262" s="360"/>
      <c r="R262" s="391"/>
    </row>
    <row r="263" spans="1:18" ht="35.1" customHeight="1">
      <c r="A263" s="752"/>
      <c r="B263" s="532" t="s">
        <v>135</v>
      </c>
      <c r="C263" s="755"/>
      <c r="D263" s="11"/>
      <c r="E263" s="758"/>
      <c r="F263" s="34" t="s">
        <v>19</v>
      </c>
      <c r="G263" s="468"/>
      <c r="H263" s="16"/>
      <c r="I263" s="10"/>
      <c r="J263" s="10"/>
      <c r="K263" s="16"/>
      <c r="L263" s="10"/>
      <c r="M263" s="16"/>
      <c r="N263" s="17"/>
      <c r="O263" s="10"/>
      <c r="P263" s="10"/>
      <c r="Q263" s="17"/>
      <c r="R263" s="392"/>
    </row>
    <row r="264" spans="1:18" ht="35.1" customHeight="1" thickBot="1">
      <c r="A264" s="752"/>
      <c r="B264" s="524" t="s">
        <v>136</v>
      </c>
      <c r="C264" s="755"/>
      <c r="D264" s="8"/>
      <c r="E264" s="758"/>
      <c r="F264" s="35" t="s">
        <v>20</v>
      </c>
      <c r="G264" s="497">
        <f>R264*J5</f>
        <v>0</v>
      </c>
      <c r="H264" s="44"/>
      <c r="I264" s="42"/>
      <c r="J264" s="42"/>
      <c r="K264" s="42"/>
      <c r="L264" s="42"/>
      <c r="M264" s="42"/>
      <c r="N264" s="42"/>
      <c r="O264" s="42"/>
      <c r="P264" s="42">
        <v>0</v>
      </c>
      <c r="Q264" s="361"/>
      <c r="R264" s="393">
        <v>0.45</v>
      </c>
    </row>
    <row r="265" spans="1:18" ht="35.1" customHeight="1">
      <c r="A265" s="752"/>
      <c r="B265" s="524" t="s">
        <v>137</v>
      </c>
      <c r="C265" s="755"/>
      <c r="D265" s="742" t="s">
        <v>456</v>
      </c>
      <c r="E265" s="758"/>
      <c r="F265" s="744"/>
      <c r="G265" s="422"/>
      <c r="H265" s="636"/>
      <c r="I265" s="637"/>
      <c r="J265" s="637"/>
      <c r="K265" s="637"/>
      <c r="L265" s="637"/>
      <c r="M265" s="637"/>
      <c r="N265" s="637"/>
      <c r="O265" s="637"/>
      <c r="P265" s="637"/>
      <c r="Q265" s="637"/>
      <c r="R265" s="540"/>
    </row>
    <row r="266" spans="1:18" ht="35.1" customHeight="1" thickBot="1">
      <c r="A266" s="753"/>
      <c r="B266" s="545"/>
      <c r="C266" s="756"/>
      <c r="D266" s="743"/>
      <c r="E266" s="759"/>
      <c r="F266" s="745"/>
      <c r="G266" s="440"/>
      <c r="H266" s="746"/>
      <c r="I266" s="746"/>
      <c r="J266" s="746"/>
      <c r="K266" s="746"/>
      <c r="L266" s="746"/>
      <c r="M266" s="746"/>
      <c r="N266" s="746"/>
      <c r="O266" s="746"/>
      <c r="P266" s="746"/>
      <c r="Q266" s="746"/>
      <c r="R266" s="522"/>
    </row>
    <row r="267" spans="1:18" ht="35.1" customHeight="1">
      <c r="A267" s="751">
        <v>46</v>
      </c>
      <c r="B267" s="523" t="s">
        <v>138</v>
      </c>
      <c r="C267" s="754" t="s">
        <v>139</v>
      </c>
      <c r="D267" s="523"/>
      <c r="E267" s="757" t="s">
        <v>451</v>
      </c>
      <c r="F267" s="540" t="s">
        <v>18</v>
      </c>
      <c r="G267" s="456"/>
      <c r="H267" s="47"/>
      <c r="I267" s="40"/>
      <c r="J267" s="40"/>
      <c r="K267" s="40"/>
      <c r="L267" s="40"/>
      <c r="M267" s="40"/>
      <c r="N267" s="40"/>
      <c r="O267" s="40"/>
      <c r="P267" s="40"/>
      <c r="Q267" s="360"/>
      <c r="R267" s="391"/>
    </row>
    <row r="268" spans="1:18" ht="35.1" customHeight="1">
      <c r="A268" s="752"/>
      <c r="B268" s="532" t="s">
        <v>140</v>
      </c>
      <c r="C268" s="755"/>
      <c r="D268" s="11"/>
      <c r="E268" s="758"/>
      <c r="F268" s="34" t="s">
        <v>19</v>
      </c>
      <c r="G268" s="468"/>
      <c r="H268" s="16"/>
      <c r="I268" s="10"/>
      <c r="J268" s="10"/>
      <c r="K268" s="16"/>
      <c r="L268" s="10"/>
      <c r="M268" s="16"/>
      <c r="N268" s="17"/>
      <c r="O268" s="10"/>
      <c r="P268" s="10"/>
      <c r="Q268" s="17"/>
      <c r="R268" s="392"/>
    </row>
    <row r="269" spans="1:18" ht="35.1" customHeight="1" thickBot="1">
      <c r="A269" s="752"/>
      <c r="B269" s="524" t="s">
        <v>141</v>
      </c>
      <c r="C269" s="755"/>
      <c r="D269" s="8"/>
      <c r="E269" s="758"/>
      <c r="F269" s="35" t="s">
        <v>20</v>
      </c>
      <c r="G269" s="497">
        <f>R269*J5</f>
        <v>0</v>
      </c>
      <c r="H269" s="44"/>
      <c r="I269" s="42"/>
      <c r="J269" s="42"/>
      <c r="K269" s="42"/>
      <c r="L269" s="42"/>
      <c r="M269" s="42"/>
      <c r="N269" s="42"/>
      <c r="O269" s="518"/>
      <c r="P269" s="42">
        <v>0</v>
      </c>
      <c r="Q269" s="361"/>
      <c r="R269" s="393">
        <v>2</v>
      </c>
    </row>
    <row r="270" spans="1:18" ht="35.1" customHeight="1">
      <c r="A270" s="752"/>
      <c r="B270" s="524" t="s">
        <v>142</v>
      </c>
      <c r="C270" s="755"/>
      <c r="D270" s="11" t="s">
        <v>457</v>
      </c>
      <c r="E270" s="758"/>
      <c r="F270" s="744"/>
      <c r="G270" s="422"/>
      <c r="H270" s="636"/>
      <c r="I270" s="637"/>
      <c r="J270" s="637"/>
      <c r="K270" s="637"/>
      <c r="L270" s="637"/>
      <c r="M270" s="637"/>
      <c r="N270" s="637"/>
      <c r="O270" s="637"/>
      <c r="P270" s="637"/>
      <c r="Q270" s="637"/>
      <c r="R270" s="540"/>
    </row>
    <row r="271" spans="1:18" ht="35.1" customHeight="1" thickBot="1">
      <c r="A271" s="753"/>
      <c r="B271" s="545"/>
      <c r="C271" s="756"/>
      <c r="D271" s="545" t="s">
        <v>458</v>
      </c>
      <c r="E271" s="759"/>
      <c r="F271" s="745"/>
      <c r="G271" s="440"/>
      <c r="H271" s="746"/>
      <c r="I271" s="746"/>
      <c r="J271" s="746"/>
      <c r="K271" s="746"/>
      <c r="L271" s="746"/>
      <c r="M271" s="746"/>
      <c r="N271" s="746"/>
      <c r="O271" s="746"/>
      <c r="P271" s="746"/>
      <c r="Q271" s="746"/>
      <c r="R271" s="522"/>
    </row>
    <row r="272" spans="1:18" ht="35.1" customHeight="1">
      <c r="A272" s="751">
        <v>47</v>
      </c>
      <c r="B272" s="523" t="s">
        <v>520</v>
      </c>
      <c r="C272" s="754" t="s">
        <v>143</v>
      </c>
      <c r="D272" s="212"/>
      <c r="E272" s="751" t="s">
        <v>451</v>
      </c>
      <c r="F272" s="205" t="s">
        <v>18</v>
      </c>
      <c r="G272" s="456"/>
      <c r="H272" s="39"/>
      <c r="I272" s="209"/>
      <c r="J272" s="209"/>
      <c r="K272" s="209"/>
      <c r="L272" s="209"/>
      <c r="M272" s="209"/>
      <c r="N272" s="209"/>
      <c r="O272" s="209"/>
      <c r="P272" s="209"/>
      <c r="Q272" s="362"/>
      <c r="R272" s="394"/>
    </row>
    <row r="273" spans="1:18" ht="35.1" customHeight="1">
      <c r="A273" s="752"/>
      <c r="B273" s="524" t="s">
        <v>521</v>
      </c>
      <c r="C273" s="755"/>
      <c r="D273" s="213"/>
      <c r="E273" s="752"/>
      <c r="F273" s="547" t="s">
        <v>19</v>
      </c>
      <c r="G273" s="468"/>
      <c r="H273" s="45"/>
      <c r="I273" s="210"/>
      <c r="J273" s="530"/>
      <c r="K273" s="210"/>
      <c r="L273" s="519"/>
      <c r="M273" s="210"/>
      <c r="N273" s="210"/>
      <c r="O273" s="210"/>
      <c r="P273" s="210"/>
      <c r="Q273" s="363"/>
      <c r="R273" s="395"/>
    </row>
    <row r="274" spans="1:18" ht="35.1" customHeight="1" thickBot="1">
      <c r="A274" s="752"/>
      <c r="B274" s="524" t="s">
        <v>522</v>
      </c>
      <c r="C274" s="755"/>
      <c r="D274" s="545"/>
      <c r="E274" s="752"/>
      <c r="F274" s="34" t="s">
        <v>20</v>
      </c>
      <c r="G274" s="497">
        <f>R274*J5</f>
        <v>0</v>
      </c>
      <c r="H274" s="44"/>
      <c r="I274" s="42"/>
      <c r="J274" s="42"/>
      <c r="K274" s="42"/>
      <c r="L274" s="42"/>
      <c r="M274" s="42"/>
      <c r="N274" s="42"/>
      <c r="O274" s="42"/>
      <c r="P274" s="42">
        <v>0</v>
      </c>
      <c r="Q274" s="361"/>
      <c r="R274" s="393">
        <v>0.5</v>
      </c>
    </row>
    <row r="275" spans="1:18" ht="35.1" customHeight="1">
      <c r="A275" s="752"/>
      <c r="B275" s="524" t="s">
        <v>144</v>
      </c>
      <c r="C275" s="755"/>
      <c r="D275" s="742" t="s">
        <v>459</v>
      </c>
      <c r="E275" s="752"/>
      <c r="F275" s="744"/>
      <c r="G275" s="442"/>
      <c r="H275" s="766"/>
      <c r="I275" s="766"/>
      <c r="J275" s="766"/>
      <c r="K275" s="766"/>
      <c r="L275" s="766"/>
      <c r="M275" s="766"/>
      <c r="N275" s="766"/>
      <c r="O275" s="766"/>
      <c r="P275" s="766"/>
      <c r="Q275" s="766"/>
      <c r="R275" s="547"/>
    </row>
    <row r="276" spans="1:18" ht="35.1" customHeight="1">
      <c r="A276" s="752"/>
      <c r="B276" s="524"/>
      <c r="C276" s="755"/>
      <c r="D276" s="762"/>
      <c r="E276" s="752"/>
      <c r="F276" s="764"/>
      <c r="G276" s="442"/>
      <c r="H276" s="766"/>
      <c r="I276" s="766"/>
      <c r="J276" s="766"/>
      <c r="K276" s="766"/>
      <c r="L276" s="766"/>
      <c r="M276" s="766"/>
      <c r="N276" s="766"/>
      <c r="O276" s="766"/>
      <c r="P276" s="766"/>
      <c r="Q276" s="766"/>
      <c r="R276" s="547"/>
    </row>
    <row r="277" spans="1:18" ht="53.25" customHeight="1" thickBot="1">
      <c r="A277" s="753"/>
      <c r="B277" s="545"/>
      <c r="C277" s="756"/>
      <c r="D277" s="763"/>
      <c r="E277" s="753"/>
      <c r="F277" s="765"/>
      <c r="G277" s="443"/>
      <c r="H277" s="767"/>
      <c r="I277" s="767"/>
      <c r="J277" s="767"/>
      <c r="K277" s="767"/>
      <c r="L277" s="767"/>
      <c r="M277" s="767"/>
      <c r="N277" s="767"/>
      <c r="O277" s="767"/>
      <c r="P277" s="767"/>
      <c r="Q277" s="767"/>
      <c r="R277" s="546"/>
    </row>
    <row r="278" spans="1:18" ht="35.1" customHeight="1">
      <c r="A278" s="751">
        <v>48</v>
      </c>
      <c r="B278" s="523" t="s">
        <v>145</v>
      </c>
      <c r="C278" s="754" t="s">
        <v>146</v>
      </c>
      <c r="D278" s="212"/>
      <c r="E278" s="751" t="s">
        <v>451</v>
      </c>
      <c r="F278" s="205" t="s">
        <v>18</v>
      </c>
      <c r="G278" s="456"/>
      <c r="H278" s="39"/>
      <c r="I278" s="209"/>
      <c r="J278" s="209"/>
      <c r="K278" s="209"/>
      <c r="L278" s="209"/>
      <c r="M278" s="209"/>
      <c r="N278" s="209"/>
      <c r="O278" s="209"/>
      <c r="P278" s="209"/>
      <c r="Q278" s="362"/>
      <c r="R278" s="394"/>
    </row>
    <row r="279" spans="1:18" ht="35.1" customHeight="1">
      <c r="A279" s="752"/>
      <c r="B279" s="502" t="s">
        <v>147</v>
      </c>
      <c r="C279" s="761"/>
      <c r="D279" s="213"/>
      <c r="E279" s="752"/>
      <c r="F279" s="547" t="s">
        <v>19</v>
      </c>
      <c r="G279" s="468"/>
      <c r="H279" s="45"/>
      <c r="I279" s="210"/>
      <c r="J279" s="530"/>
      <c r="K279" s="210"/>
      <c r="L279" s="210"/>
      <c r="M279" s="210"/>
      <c r="N279" s="210"/>
      <c r="O279" s="210"/>
      <c r="P279" s="210"/>
      <c r="Q279" s="363"/>
      <c r="R279" s="395"/>
    </row>
    <row r="280" spans="1:18" ht="35.1" customHeight="1" thickBot="1">
      <c r="A280" s="752"/>
      <c r="B280" s="524" t="s">
        <v>148</v>
      </c>
      <c r="C280" s="761"/>
      <c r="D280" s="545"/>
      <c r="E280" s="752"/>
      <c r="F280" s="34" t="s">
        <v>20</v>
      </c>
      <c r="G280" s="497">
        <f>R280*J5</f>
        <v>0</v>
      </c>
      <c r="H280" s="44"/>
      <c r="I280" s="42"/>
      <c r="J280" s="42"/>
      <c r="K280" s="42"/>
      <c r="L280" s="42"/>
      <c r="M280" s="42"/>
      <c r="N280" s="42"/>
      <c r="O280" s="42"/>
      <c r="P280" s="42">
        <v>0</v>
      </c>
      <c r="Q280" s="361"/>
      <c r="R280" s="393">
        <v>1</v>
      </c>
    </row>
    <row r="281" spans="1:18" ht="35.1" customHeight="1">
      <c r="A281" s="752"/>
      <c r="B281" s="524" t="s">
        <v>149</v>
      </c>
      <c r="C281" s="761"/>
      <c r="D281" s="742" t="s">
        <v>460</v>
      </c>
      <c r="E281" s="752"/>
      <c r="F281" s="744"/>
      <c r="G281" s="422"/>
      <c r="H281" s="636"/>
      <c r="I281" s="636"/>
      <c r="J281" s="636"/>
      <c r="K281" s="636"/>
      <c r="L281" s="636"/>
      <c r="M281" s="636"/>
      <c r="N281" s="636"/>
      <c r="O281" s="636"/>
      <c r="P281" s="636"/>
      <c r="Q281" s="636"/>
      <c r="R281" s="540"/>
    </row>
    <row r="282" spans="1:18" ht="45.75" customHeight="1" thickBot="1">
      <c r="A282" s="760"/>
      <c r="B282" s="545" t="s">
        <v>150</v>
      </c>
      <c r="C282" s="756"/>
      <c r="D282" s="760"/>
      <c r="E282" s="753"/>
      <c r="F282" s="745"/>
      <c r="G282" s="440"/>
      <c r="H282" s="746"/>
      <c r="I282" s="746"/>
      <c r="J282" s="746"/>
      <c r="K282" s="746"/>
      <c r="L282" s="746"/>
      <c r="M282" s="746"/>
      <c r="N282" s="746"/>
      <c r="O282" s="746"/>
      <c r="P282" s="746"/>
      <c r="Q282" s="746"/>
      <c r="R282" s="522"/>
    </row>
    <row r="283" spans="1:18" ht="35.1" customHeight="1">
      <c r="A283" s="751">
        <v>49</v>
      </c>
      <c r="B283" s="18" t="s">
        <v>151</v>
      </c>
      <c r="C283" s="754" t="s">
        <v>146</v>
      </c>
      <c r="D283" s="212"/>
      <c r="E283" s="751" t="s">
        <v>451</v>
      </c>
      <c r="F283" s="205" t="s">
        <v>18</v>
      </c>
      <c r="G283" s="456"/>
      <c r="H283" s="39"/>
      <c r="I283" s="209"/>
      <c r="J283" s="209"/>
      <c r="K283" s="209"/>
      <c r="L283" s="209"/>
      <c r="M283" s="209"/>
      <c r="N283" s="209"/>
      <c r="O283" s="209"/>
      <c r="P283" s="209"/>
      <c r="Q283" s="362"/>
      <c r="R283" s="394"/>
    </row>
    <row r="284" spans="1:18" ht="35.1" customHeight="1">
      <c r="A284" s="752"/>
      <c r="B284" s="19" t="s">
        <v>152</v>
      </c>
      <c r="C284" s="761"/>
      <c r="D284" s="213"/>
      <c r="E284" s="752"/>
      <c r="F284" s="547" t="s">
        <v>19</v>
      </c>
      <c r="G284" s="468"/>
      <c r="H284" s="45"/>
      <c r="I284" s="210"/>
      <c r="J284" s="530"/>
      <c r="K284" s="210"/>
      <c r="L284" s="210"/>
      <c r="M284" s="210"/>
      <c r="N284" s="210"/>
      <c r="O284" s="210"/>
      <c r="P284" s="210"/>
      <c r="Q284" s="363"/>
      <c r="R284" s="395"/>
    </row>
    <row r="285" spans="1:18" ht="35.1" customHeight="1" thickBot="1">
      <c r="A285" s="752"/>
      <c r="B285" s="20" t="s">
        <v>153</v>
      </c>
      <c r="C285" s="761"/>
      <c r="D285" s="545"/>
      <c r="E285" s="752"/>
      <c r="F285" s="34" t="s">
        <v>20</v>
      </c>
      <c r="G285" s="497">
        <f>R285*J5</f>
        <v>0</v>
      </c>
      <c r="H285" s="44"/>
      <c r="I285" s="42"/>
      <c r="J285" s="42"/>
      <c r="K285" s="42"/>
      <c r="L285" s="42"/>
      <c r="M285" s="42"/>
      <c r="N285" s="42"/>
      <c r="O285" s="519"/>
      <c r="P285" s="42">
        <v>0</v>
      </c>
      <c r="Q285" s="361"/>
      <c r="R285" s="393">
        <v>0.9</v>
      </c>
    </row>
    <row r="286" spans="1:18" ht="35.1" customHeight="1">
      <c r="A286" s="752"/>
      <c r="B286" s="12" t="s">
        <v>154</v>
      </c>
      <c r="C286" s="761"/>
      <c r="D286" s="742" t="s">
        <v>461</v>
      </c>
      <c r="E286" s="752"/>
      <c r="F286" s="744"/>
      <c r="G286" s="422"/>
      <c r="H286" s="636"/>
      <c r="I286" s="636"/>
      <c r="J286" s="636"/>
      <c r="K286" s="636"/>
      <c r="L286" s="636"/>
      <c r="M286" s="636"/>
      <c r="N286" s="636"/>
      <c r="O286" s="636"/>
      <c r="P286" s="636"/>
      <c r="Q286" s="636"/>
      <c r="R286" s="540"/>
    </row>
    <row r="287" spans="1:18" ht="38.25" customHeight="1" thickBot="1">
      <c r="A287" s="760"/>
      <c r="B287" s="545" t="s">
        <v>155</v>
      </c>
      <c r="C287" s="756"/>
      <c r="D287" s="760"/>
      <c r="E287" s="753"/>
      <c r="F287" s="745"/>
      <c r="G287" s="440"/>
      <c r="H287" s="746"/>
      <c r="I287" s="746"/>
      <c r="J287" s="746"/>
      <c r="K287" s="746"/>
      <c r="L287" s="746"/>
      <c r="M287" s="746"/>
      <c r="N287" s="746"/>
      <c r="O287" s="746"/>
      <c r="P287" s="746"/>
      <c r="Q287" s="746"/>
      <c r="R287" s="522"/>
    </row>
    <row r="288" spans="1:18" ht="35.1" customHeight="1">
      <c r="A288" s="751">
        <v>50</v>
      </c>
      <c r="B288" s="523" t="s">
        <v>156</v>
      </c>
      <c r="C288" s="754" t="s">
        <v>157</v>
      </c>
      <c r="D288" s="212"/>
      <c r="E288" s="751" t="s">
        <v>451</v>
      </c>
      <c r="F288" s="205" t="s">
        <v>18</v>
      </c>
      <c r="G288" s="456"/>
      <c r="H288" s="39"/>
      <c r="I288" s="209"/>
      <c r="J288" s="209"/>
      <c r="K288" s="209"/>
      <c r="L288" s="209"/>
      <c r="M288" s="209"/>
      <c r="N288" s="209"/>
      <c r="O288" s="209"/>
      <c r="P288" s="209"/>
      <c r="Q288" s="362"/>
      <c r="R288" s="394"/>
    </row>
    <row r="289" spans="1:18" ht="35.1" customHeight="1">
      <c r="A289" s="752"/>
      <c r="B289" s="524" t="s">
        <v>158</v>
      </c>
      <c r="C289" s="755"/>
      <c r="D289" s="213"/>
      <c r="E289" s="752"/>
      <c r="F289" s="547" t="s">
        <v>19</v>
      </c>
      <c r="G289" s="468"/>
      <c r="H289" s="45"/>
      <c r="I289" s="210"/>
      <c r="J289" s="210"/>
      <c r="K289" s="210"/>
      <c r="L289" s="210"/>
      <c r="M289" s="210"/>
      <c r="N289" s="210"/>
      <c r="O289" s="210"/>
      <c r="P289" s="210"/>
      <c r="Q289" s="363"/>
      <c r="R289" s="395"/>
    </row>
    <row r="290" spans="1:18" ht="35.1" customHeight="1" thickBot="1">
      <c r="A290" s="752"/>
      <c r="B290" s="524" t="s">
        <v>159</v>
      </c>
      <c r="C290" s="755"/>
      <c r="D290" s="545"/>
      <c r="E290" s="752"/>
      <c r="F290" s="34" t="s">
        <v>20</v>
      </c>
      <c r="G290" s="497">
        <f>R290*J5</f>
        <v>0</v>
      </c>
      <c r="H290" s="44"/>
      <c r="I290" s="42"/>
      <c r="J290" s="42"/>
      <c r="K290" s="42"/>
      <c r="L290" s="42"/>
      <c r="M290" s="42"/>
      <c r="N290" s="42"/>
      <c r="O290" s="519"/>
      <c r="P290" s="42">
        <v>0</v>
      </c>
      <c r="Q290" s="361"/>
      <c r="R290" s="393">
        <v>0.55000000000000004</v>
      </c>
    </row>
    <row r="291" spans="1:18" ht="35.1" customHeight="1">
      <c r="A291" s="752"/>
      <c r="B291" s="524" t="s">
        <v>160</v>
      </c>
      <c r="C291" s="755"/>
      <c r="D291" s="742" t="s">
        <v>462</v>
      </c>
      <c r="E291" s="752"/>
      <c r="F291" s="744"/>
      <c r="G291" s="422"/>
      <c r="H291" s="636"/>
      <c r="I291" s="636"/>
      <c r="J291" s="636"/>
      <c r="K291" s="636"/>
      <c r="L291" s="636"/>
      <c r="M291" s="636"/>
      <c r="N291" s="636"/>
      <c r="O291" s="636"/>
      <c r="P291" s="636"/>
      <c r="Q291" s="636"/>
      <c r="R291" s="540"/>
    </row>
    <row r="292" spans="1:18" ht="68.25" customHeight="1" thickBot="1">
      <c r="A292" s="753"/>
      <c r="B292" s="545" t="s">
        <v>161</v>
      </c>
      <c r="C292" s="756"/>
      <c r="D292" s="763"/>
      <c r="E292" s="753"/>
      <c r="F292" s="765"/>
      <c r="G292" s="443"/>
      <c r="H292" s="767"/>
      <c r="I292" s="767"/>
      <c r="J292" s="767"/>
      <c r="K292" s="767"/>
      <c r="L292" s="767"/>
      <c r="M292" s="767"/>
      <c r="N292" s="767"/>
      <c r="O292" s="767"/>
      <c r="P292" s="767"/>
      <c r="Q292" s="767"/>
      <c r="R292" s="546"/>
    </row>
    <row r="293" spans="1:18" ht="35.1" customHeight="1">
      <c r="A293" s="751">
        <v>51</v>
      </c>
      <c r="B293" s="523" t="s">
        <v>162</v>
      </c>
      <c r="C293" s="754" t="s">
        <v>157</v>
      </c>
      <c r="D293" s="523"/>
      <c r="E293" s="757" t="s">
        <v>452</v>
      </c>
      <c r="F293" s="205" t="s">
        <v>18</v>
      </c>
      <c r="G293" s="456"/>
      <c r="H293" s="39"/>
      <c r="I293" s="209"/>
      <c r="J293" s="209"/>
      <c r="K293" s="209"/>
      <c r="L293" s="209"/>
      <c r="M293" s="209"/>
      <c r="N293" s="209"/>
      <c r="O293" s="209"/>
      <c r="P293" s="209"/>
      <c r="Q293" s="362"/>
      <c r="R293" s="394"/>
    </row>
    <row r="294" spans="1:18" ht="35.1" customHeight="1">
      <c r="A294" s="752"/>
      <c r="B294" s="532" t="s">
        <v>163</v>
      </c>
      <c r="C294" s="755"/>
      <c r="D294" s="213"/>
      <c r="E294" s="758"/>
      <c r="F294" s="547" t="s">
        <v>19</v>
      </c>
      <c r="G294" s="468"/>
      <c r="H294" s="45"/>
      <c r="I294" s="210"/>
      <c r="J294" s="210"/>
      <c r="K294" s="210"/>
      <c r="L294" s="210"/>
      <c r="M294" s="210"/>
      <c r="N294" s="210"/>
      <c r="O294" s="210"/>
      <c r="P294" s="210"/>
      <c r="Q294" s="363"/>
      <c r="R294" s="395"/>
    </row>
    <row r="295" spans="1:18" ht="35.1" customHeight="1" thickBot="1">
      <c r="A295" s="752"/>
      <c r="B295" s="524" t="s">
        <v>164</v>
      </c>
      <c r="C295" s="755"/>
      <c r="D295" s="545"/>
      <c r="E295" s="758"/>
      <c r="F295" s="34" t="s">
        <v>20</v>
      </c>
      <c r="G295" s="497">
        <f>R295*J5</f>
        <v>0</v>
      </c>
      <c r="H295" s="44"/>
      <c r="I295" s="42"/>
      <c r="J295" s="42"/>
      <c r="K295" s="42"/>
      <c r="L295" s="42"/>
      <c r="M295" s="42"/>
      <c r="N295" s="42"/>
      <c r="O295" s="42"/>
      <c r="P295" s="42">
        <v>0</v>
      </c>
      <c r="Q295" s="361"/>
      <c r="R295" s="393">
        <v>1.7</v>
      </c>
    </row>
    <row r="296" spans="1:18" ht="35.1" customHeight="1">
      <c r="A296" s="752"/>
      <c r="B296" s="524" t="s">
        <v>165</v>
      </c>
      <c r="C296" s="755"/>
      <c r="D296" s="768" t="s">
        <v>463</v>
      </c>
      <c r="E296" s="758"/>
      <c r="F296" s="744"/>
      <c r="G296" s="442"/>
      <c r="H296" s="766"/>
      <c r="I296" s="766"/>
      <c r="J296" s="766"/>
      <c r="K296" s="766"/>
      <c r="L296" s="766"/>
      <c r="M296" s="766"/>
      <c r="N296" s="766"/>
      <c r="O296" s="766"/>
      <c r="P296" s="766"/>
      <c r="Q296" s="766"/>
      <c r="R296" s="547"/>
    </row>
    <row r="297" spans="1:18" ht="67.5" customHeight="1" thickBot="1">
      <c r="A297" s="753"/>
      <c r="B297" s="545" t="s">
        <v>166</v>
      </c>
      <c r="C297" s="756"/>
      <c r="D297" s="769"/>
      <c r="E297" s="759"/>
      <c r="F297" s="770"/>
      <c r="G297" s="444"/>
      <c r="H297" s="767"/>
      <c r="I297" s="767"/>
      <c r="J297" s="767"/>
      <c r="K297" s="767"/>
      <c r="L297" s="767"/>
      <c r="M297" s="767"/>
      <c r="N297" s="767"/>
      <c r="O297" s="767"/>
      <c r="P297" s="767"/>
      <c r="Q297" s="767"/>
      <c r="R297" s="544"/>
    </row>
    <row r="298" spans="1:18" ht="35.1" customHeight="1">
      <c r="A298" s="751">
        <v>52</v>
      </c>
      <c r="B298" s="523" t="s">
        <v>167</v>
      </c>
      <c r="C298" s="543"/>
      <c r="D298" s="523"/>
      <c r="E298" s="751" t="s">
        <v>451</v>
      </c>
      <c r="F298" s="205" t="s">
        <v>18</v>
      </c>
      <c r="G298" s="456"/>
      <c r="H298" s="39"/>
      <c r="I298" s="209"/>
      <c r="J298" s="209"/>
      <c r="K298" s="209"/>
      <c r="L298" s="209"/>
      <c r="M298" s="209"/>
      <c r="N298" s="209"/>
      <c r="O298" s="209"/>
      <c r="P298" s="209"/>
      <c r="Q298" s="362"/>
      <c r="R298" s="394"/>
    </row>
    <row r="299" spans="1:18" ht="35.1" customHeight="1">
      <c r="A299" s="752"/>
      <c r="B299" s="532" t="s">
        <v>168</v>
      </c>
      <c r="C299" s="297" t="s">
        <v>169</v>
      </c>
      <c r="D299" s="213" t="s">
        <v>464</v>
      </c>
      <c r="E299" s="752"/>
      <c r="F299" s="206" t="s">
        <v>19</v>
      </c>
      <c r="G299" s="468"/>
      <c r="H299" s="45"/>
      <c r="I299" s="210"/>
      <c r="J299" s="210"/>
      <c r="K299" s="210"/>
      <c r="L299" s="210"/>
      <c r="M299" s="210"/>
      <c r="N299" s="210"/>
      <c r="O299" s="210"/>
      <c r="P299" s="210"/>
      <c r="Q299" s="363"/>
      <c r="R299" s="395"/>
    </row>
    <row r="300" spans="1:18" ht="35.1" customHeight="1" thickBot="1">
      <c r="A300" s="752"/>
      <c r="B300" s="524" t="s">
        <v>170</v>
      </c>
      <c r="C300" s="297" t="s">
        <v>171</v>
      </c>
      <c r="D300" s="524"/>
      <c r="E300" s="752"/>
      <c r="F300" s="547" t="s">
        <v>76</v>
      </c>
      <c r="G300" s="497">
        <f>R300*J5</f>
        <v>0</v>
      </c>
      <c r="H300" s="438"/>
      <c r="I300" s="22"/>
      <c r="J300" s="22"/>
      <c r="K300" s="22"/>
      <c r="L300" s="22"/>
      <c r="M300" s="22"/>
      <c r="N300" s="22"/>
      <c r="O300" s="519"/>
      <c r="P300" s="22">
        <v>0</v>
      </c>
      <c r="Q300" s="364"/>
      <c r="R300" s="396">
        <v>1.1000000000000001</v>
      </c>
    </row>
    <row r="301" spans="1:18" ht="35.1" customHeight="1">
      <c r="A301" s="752"/>
      <c r="B301" s="502" t="s">
        <v>172</v>
      </c>
      <c r="C301" s="297"/>
      <c r="D301" s="523" t="s">
        <v>465</v>
      </c>
      <c r="E301" s="752"/>
      <c r="F301" s="744"/>
      <c r="G301" s="422"/>
      <c r="H301" s="636"/>
      <c r="I301" s="637"/>
      <c r="J301" s="637"/>
      <c r="K301" s="637"/>
      <c r="L301" s="637"/>
      <c r="M301" s="637"/>
      <c r="N301" s="637"/>
      <c r="O301" s="637"/>
      <c r="P301" s="637"/>
      <c r="Q301" s="637"/>
      <c r="R301" s="540"/>
    </row>
    <row r="302" spans="1:18" ht="57" customHeight="1" thickBot="1">
      <c r="A302" s="753"/>
      <c r="B302" s="545" t="s">
        <v>173</v>
      </c>
      <c r="C302" s="298"/>
      <c r="D302" s="66" t="s">
        <v>466</v>
      </c>
      <c r="E302" s="753"/>
      <c r="F302" s="745"/>
      <c r="G302" s="440"/>
      <c r="H302" s="746"/>
      <c r="I302" s="746"/>
      <c r="J302" s="746"/>
      <c r="K302" s="746"/>
      <c r="L302" s="746"/>
      <c r="M302" s="746"/>
      <c r="N302" s="746"/>
      <c r="O302" s="746"/>
      <c r="P302" s="746"/>
      <c r="Q302" s="746"/>
      <c r="R302" s="522"/>
    </row>
    <row r="303" spans="1:18" ht="35.1" customHeight="1">
      <c r="A303" s="751">
        <v>53</v>
      </c>
      <c r="B303" s="523" t="s">
        <v>174</v>
      </c>
      <c r="C303" s="543"/>
      <c r="D303" s="523"/>
      <c r="E303" s="751" t="s">
        <v>451</v>
      </c>
      <c r="F303" s="205" t="s">
        <v>18</v>
      </c>
      <c r="G303" s="456"/>
      <c r="H303" s="39"/>
      <c r="I303" s="209"/>
      <c r="J303" s="209"/>
      <c r="K303" s="209"/>
      <c r="L303" s="209"/>
      <c r="M303" s="209"/>
      <c r="N303" s="209"/>
      <c r="O303" s="209"/>
      <c r="P303" s="209"/>
      <c r="Q303" s="362"/>
      <c r="R303" s="394"/>
    </row>
    <row r="304" spans="1:18" ht="35.1" customHeight="1">
      <c r="A304" s="752"/>
      <c r="B304" s="532" t="s">
        <v>175</v>
      </c>
      <c r="C304" s="297" t="s">
        <v>176</v>
      </c>
      <c r="D304" s="213"/>
      <c r="E304" s="752"/>
      <c r="F304" s="206" t="s">
        <v>19</v>
      </c>
      <c r="G304" s="468"/>
      <c r="H304" s="45"/>
      <c r="I304" s="210"/>
      <c r="J304" s="210"/>
      <c r="K304" s="210"/>
      <c r="L304" s="210"/>
      <c r="M304" s="210"/>
      <c r="N304" s="210"/>
      <c r="O304" s="210"/>
      <c r="P304" s="210"/>
      <c r="Q304" s="363"/>
      <c r="R304" s="395"/>
    </row>
    <row r="305" spans="1:18" ht="35.1" customHeight="1" thickBot="1">
      <c r="A305" s="752"/>
      <c r="B305" s="524" t="s">
        <v>177</v>
      </c>
      <c r="C305" s="297" t="s">
        <v>178</v>
      </c>
      <c r="D305" s="524"/>
      <c r="E305" s="752"/>
      <c r="F305" s="547" t="s">
        <v>76</v>
      </c>
      <c r="G305" s="497">
        <f>R305*J5</f>
        <v>0</v>
      </c>
      <c r="H305" s="438"/>
      <c r="I305" s="22"/>
      <c r="J305" s="22"/>
      <c r="K305" s="22"/>
      <c r="L305" s="22"/>
      <c r="M305" s="22"/>
      <c r="N305" s="22"/>
      <c r="O305" s="33"/>
      <c r="P305" s="22">
        <v>0</v>
      </c>
      <c r="Q305" s="364"/>
      <c r="R305" s="396">
        <v>0.9</v>
      </c>
    </row>
    <row r="306" spans="1:18" ht="79.5" customHeight="1" thickBot="1">
      <c r="A306" s="752"/>
      <c r="B306" s="524" t="s">
        <v>179</v>
      </c>
      <c r="C306" s="297" t="s">
        <v>180</v>
      </c>
      <c r="D306" s="523" t="s">
        <v>467</v>
      </c>
      <c r="E306" s="753"/>
      <c r="F306" s="540"/>
      <c r="G306" s="422"/>
      <c r="H306" s="636"/>
      <c r="I306" s="637"/>
      <c r="J306" s="637"/>
      <c r="K306" s="637"/>
      <c r="L306" s="637"/>
      <c r="M306" s="637"/>
      <c r="N306" s="637"/>
      <c r="O306" s="637"/>
      <c r="P306" s="637"/>
      <c r="Q306" s="637"/>
      <c r="R306" s="540"/>
    </row>
    <row r="307" spans="1:18" ht="118.5" customHeight="1">
      <c r="A307" s="751">
        <v>54</v>
      </c>
      <c r="B307" s="742" t="s">
        <v>438</v>
      </c>
      <c r="C307" s="773" t="s">
        <v>181</v>
      </c>
      <c r="D307" s="523" t="s">
        <v>182</v>
      </c>
      <c r="E307" s="751" t="s">
        <v>17</v>
      </c>
      <c r="F307" s="205" t="s">
        <v>18</v>
      </c>
      <c r="G307" s="456">
        <f>R307*J5</f>
        <v>0</v>
      </c>
      <c r="H307" s="39"/>
      <c r="I307" s="209">
        <v>0</v>
      </c>
      <c r="J307" s="209"/>
      <c r="K307" s="209"/>
      <c r="L307" s="209"/>
      <c r="M307" s="209"/>
      <c r="N307" s="209"/>
      <c r="O307" s="209"/>
      <c r="P307" s="209"/>
      <c r="Q307" s="362"/>
      <c r="R307" s="394">
        <v>0.8</v>
      </c>
    </row>
    <row r="308" spans="1:18" ht="35.1" customHeight="1">
      <c r="A308" s="752"/>
      <c r="B308" s="771"/>
      <c r="C308" s="774"/>
      <c r="D308" s="213"/>
      <c r="E308" s="752"/>
      <c r="F308" s="206" t="s">
        <v>19</v>
      </c>
      <c r="G308" s="468"/>
      <c r="H308" s="45"/>
      <c r="I308" s="210"/>
      <c r="J308" s="210"/>
      <c r="K308" s="210"/>
      <c r="L308" s="210"/>
      <c r="M308" s="210"/>
      <c r="N308" s="210"/>
      <c r="O308" s="210"/>
      <c r="P308" s="210"/>
      <c r="Q308" s="363"/>
      <c r="R308" s="395"/>
    </row>
    <row r="309" spans="1:18" ht="35.1" customHeight="1" thickBot="1">
      <c r="A309" s="752"/>
      <c r="B309" s="771"/>
      <c r="C309" s="774"/>
      <c r="D309" s="524"/>
      <c r="E309" s="752"/>
      <c r="F309" s="547" t="s">
        <v>76</v>
      </c>
      <c r="G309" s="497"/>
      <c r="H309" s="438"/>
      <c r="I309" s="22"/>
      <c r="J309" s="22"/>
      <c r="K309" s="22"/>
      <c r="L309" s="22"/>
      <c r="M309" s="22"/>
      <c r="N309" s="22"/>
      <c r="O309" s="22"/>
      <c r="P309" s="22"/>
      <c r="Q309" s="364"/>
      <c r="R309" s="396"/>
    </row>
    <row r="310" spans="1:18" ht="35.1" customHeight="1">
      <c r="A310" s="752"/>
      <c r="B310" s="771"/>
      <c r="C310" s="774"/>
      <c r="D310" s="523"/>
      <c r="E310" s="752"/>
      <c r="F310" s="744"/>
      <c r="G310" s="422"/>
      <c r="H310" s="636"/>
      <c r="I310" s="637"/>
      <c r="J310" s="637"/>
      <c r="K310" s="637"/>
      <c r="L310" s="637"/>
      <c r="M310" s="637"/>
      <c r="N310" s="637"/>
      <c r="O310" s="637"/>
      <c r="P310" s="637"/>
      <c r="Q310" s="637"/>
      <c r="R310" s="540"/>
    </row>
    <row r="311" spans="1:18" ht="53.25" customHeight="1" thickBot="1">
      <c r="A311" s="753"/>
      <c r="B311" s="772"/>
      <c r="C311" s="775"/>
      <c r="D311" s="66"/>
      <c r="E311" s="753"/>
      <c r="F311" s="745"/>
      <c r="G311" s="440"/>
      <c r="H311" s="746"/>
      <c r="I311" s="746"/>
      <c r="J311" s="746"/>
      <c r="K311" s="746"/>
      <c r="L311" s="746"/>
      <c r="M311" s="746"/>
      <c r="N311" s="746"/>
      <c r="O311" s="746"/>
      <c r="P311" s="746"/>
      <c r="Q311" s="746"/>
      <c r="R311" s="522"/>
    </row>
    <row r="312" spans="1:18" ht="100.5" customHeight="1">
      <c r="A312" s="751">
        <v>55</v>
      </c>
      <c r="B312" s="742" t="s">
        <v>523</v>
      </c>
      <c r="C312" s="773" t="s">
        <v>181</v>
      </c>
      <c r="D312" s="523" t="s">
        <v>468</v>
      </c>
      <c r="E312" s="751" t="s">
        <v>17</v>
      </c>
      <c r="F312" s="205" t="s">
        <v>18</v>
      </c>
      <c r="G312" s="456">
        <f>R312*J5</f>
        <v>0</v>
      </c>
      <c r="H312" s="39"/>
      <c r="I312" s="209">
        <v>0</v>
      </c>
      <c r="J312" s="209"/>
      <c r="K312" s="209"/>
      <c r="L312" s="209"/>
      <c r="M312" s="209"/>
      <c r="N312" s="209"/>
      <c r="O312" s="209"/>
      <c r="P312" s="209"/>
      <c r="Q312" s="362"/>
      <c r="R312" s="394">
        <v>0.6</v>
      </c>
    </row>
    <row r="313" spans="1:18" ht="35.1" customHeight="1">
      <c r="A313" s="752"/>
      <c r="B313" s="771"/>
      <c r="C313" s="774"/>
      <c r="D313" s="213"/>
      <c r="E313" s="752"/>
      <c r="F313" s="206" t="s">
        <v>19</v>
      </c>
      <c r="G313" s="468"/>
      <c r="H313" s="45"/>
      <c r="I313" s="210"/>
      <c r="J313" s="210"/>
      <c r="K313" s="210"/>
      <c r="L313" s="210"/>
      <c r="M313" s="210"/>
      <c r="N313" s="210"/>
      <c r="O313" s="210"/>
      <c r="P313" s="210"/>
      <c r="Q313" s="363"/>
      <c r="R313" s="395"/>
    </row>
    <row r="314" spans="1:18" ht="35.1" customHeight="1" thickBot="1">
      <c r="A314" s="752"/>
      <c r="B314" s="771"/>
      <c r="C314" s="774"/>
      <c r="D314" s="524"/>
      <c r="E314" s="752"/>
      <c r="F314" s="547" t="s">
        <v>76</v>
      </c>
      <c r="G314" s="497"/>
      <c r="H314" s="438"/>
      <c r="I314" s="22"/>
      <c r="J314" s="22"/>
      <c r="K314" s="22"/>
      <c r="L314" s="22"/>
      <c r="M314" s="22"/>
      <c r="N314" s="22"/>
      <c r="O314" s="22"/>
      <c r="P314" s="22"/>
      <c r="Q314" s="364"/>
      <c r="R314" s="396"/>
    </row>
    <row r="315" spans="1:18" ht="35.1" customHeight="1">
      <c r="A315" s="752"/>
      <c r="B315" s="771"/>
      <c r="C315" s="774"/>
      <c r="D315" s="523"/>
      <c r="E315" s="752"/>
      <c r="F315" s="744"/>
      <c r="G315" s="422"/>
      <c r="H315" s="636"/>
      <c r="I315" s="637"/>
      <c r="J315" s="637"/>
      <c r="K315" s="637"/>
      <c r="L315" s="637"/>
      <c r="M315" s="637"/>
      <c r="N315" s="637"/>
      <c r="O315" s="637"/>
      <c r="P315" s="637"/>
      <c r="Q315" s="637"/>
      <c r="R315" s="540"/>
    </row>
    <row r="316" spans="1:18" ht="35.1" customHeight="1" thickBot="1">
      <c r="A316" s="753"/>
      <c r="B316" s="772"/>
      <c r="C316" s="775"/>
      <c r="D316" s="66"/>
      <c r="E316" s="753"/>
      <c r="F316" s="745"/>
      <c r="G316" s="440"/>
      <c r="H316" s="746"/>
      <c r="I316" s="746"/>
      <c r="J316" s="746"/>
      <c r="K316" s="746"/>
      <c r="L316" s="746"/>
      <c r="M316" s="746"/>
      <c r="N316" s="746"/>
      <c r="O316" s="746"/>
      <c r="P316" s="746"/>
      <c r="Q316" s="746"/>
      <c r="R316" s="522"/>
    </row>
    <row r="317" spans="1:18" ht="35.1" customHeight="1">
      <c r="A317" s="751">
        <v>56</v>
      </c>
      <c r="B317" s="742" t="s">
        <v>524</v>
      </c>
      <c r="C317" s="773" t="s">
        <v>181</v>
      </c>
      <c r="D317" s="523" t="s">
        <v>184</v>
      </c>
      <c r="E317" s="751" t="s">
        <v>17</v>
      </c>
      <c r="F317" s="205" t="s">
        <v>18</v>
      </c>
      <c r="G317" s="456">
        <f>R317*J5</f>
        <v>0</v>
      </c>
      <c r="H317" s="39"/>
      <c r="I317" s="209">
        <v>0</v>
      </c>
      <c r="J317" s="209"/>
      <c r="K317" s="209"/>
      <c r="L317" s="209"/>
      <c r="M317" s="209"/>
      <c r="N317" s="209"/>
      <c r="O317" s="209"/>
      <c r="P317" s="209"/>
      <c r="Q317" s="362"/>
      <c r="R317" s="394">
        <v>0.15</v>
      </c>
    </row>
    <row r="318" spans="1:18" ht="35.1" customHeight="1">
      <c r="A318" s="752"/>
      <c r="B318" s="771"/>
      <c r="C318" s="774"/>
      <c r="D318" s="213"/>
      <c r="E318" s="752"/>
      <c r="F318" s="206" t="s">
        <v>19</v>
      </c>
      <c r="G318" s="468"/>
      <c r="H318" s="45"/>
      <c r="I318" s="210"/>
      <c r="J318" s="210"/>
      <c r="K318" s="210"/>
      <c r="L318" s="210"/>
      <c r="M318" s="210"/>
      <c r="N318" s="210"/>
      <c r="O318" s="210"/>
      <c r="P318" s="210"/>
      <c r="Q318" s="363"/>
      <c r="R318" s="395"/>
    </row>
    <row r="319" spans="1:18" ht="35.1" customHeight="1" thickBot="1">
      <c r="A319" s="752"/>
      <c r="B319" s="771"/>
      <c r="C319" s="774"/>
      <c r="D319" s="524"/>
      <c r="E319" s="752"/>
      <c r="F319" s="547" t="s">
        <v>76</v>
      </c>
      <c r="G319" s="497"/>
      <c r="H319" s="438"/>
      <c r="I319" s="22"/>
      <c r="J319" s="22"/>
      <c r="K319" s="22"/>
      <c r="L319" s="22"/>
      <c r="M319" s="22"/>
      <c r="N319" s="22"/>
      <c r="O319" s="22"/>
      <c r="P319" s="22"/>
      <c r="Q319" s="364"/>
      <c r="R319" s="396"/>
    </row>
    <row r="320" spans="1:18" ht="35.1" customHeight="1">
      <c r="A320" s="752"/>
      <c r="B320" s="771"/>
      <c r="C320" s="774"/>
      <c r="D320" s="523"/>
      <c r="E320" s="752"/>
      <c r="F320" s="744"/>
      <c r="G320" s="422"/>
      <c r="H320" s="636"/>
      <c r="I320" s="637"/>
      <c r="J320" s="637"/>
      <c r="K320" s="637"/>
      <c r="L320" s="637"/>
      <c r="M320" s="637"/>
      <c r="N320" s="637"/>
      <c r="O320" s="637"/>
      <c r="P320" s="637"/>
      <c r="Q320" s="637"/>
      <c r="R320" s="540"/>
    </row>
    <row r="321" spans="1:18" ht="35.1" customHeight="1" thickBot="1">
      <c r="A321" s="753"/>
      <c r="B321" s="772"/>
      <c r="C321" s="775"/>
      <c r="D321" s="66"/>
      <c r="E321" s="753"/>
      <c r="F321" s="745"/>
      <c r="G321" s="440"/>
      <c r="H321" s="746"/>
      <c r="I321" s="746"/>
      <c r="J321" s="746"/>
      <c r="K321" s="746"/>
      <c r="L321" s="746"/>
      <c r="M321" s="746"/>
      <c r="N321" s="746"/>
      <c r="O321" s="746"/>
      <c r="P321" s="746"/>
      <c r="Q321" s="746"/>
      <c r="R321" s="522"/>
    </row>
    <row r="322" spans="1:18" ht="73.5" customHeight="1">
      <c r="A322" s="751">
        <v>57</v>
      </c>
      <c r="B322" s="742" t="s">
        <v>525</v>
      </c>
      <c r="C322" s="773" t="s">
        <v>181</v>
      </c>
      <c r="D322" s="523" t="s">
        <v>121</v>
      </c>
      <c r="E322" s="751" t="s">
        <v>17</v>
      </c>
      <c r="F322" s="205" t="s">
        <v>18</v>
      </c>
      <c r="G322" s="456">
        <f>R322*J5</f>
        <v>0</v>
      </c>
      <c r="H322" s="39"/>
      <c r="I322" s="209">
        <v>0</v>
      </c>
      <c r="J322" s="209"/>
      <c r="K322" s="209"/>
      <c r="L322" s="209"/>
      <c r="M322" s="209"/>
      <c r="N322" s="209"/>
      <c r="O322" s="209"/>
      <c r="P322" s="209"/>
      <c r="Q322" s="362"/>
      <c r="R322" s="394">
        <v>0.4</v>
      </c>
    </row>
    <row r="323" spans="1:18" ht="35.1" customHeight="1">
      <c r="A323" s="752"/>
      <c r="B323" s="771"/>
      <c r="C323" s="774"/>
      <c r="D323" s="213"/>
      <c r="E323" s="752"/>
      <c r="F323" s="206" t="s">
        <v>19</v>
      </c>
      <c r="G323" s="468"/>
      <c r="H323" s="45"/>
      <c r="I323" s="210"/>
      <c r="J323" s="210"/>
      <c r="K323" s="210"/>
      <c r="L323" s="210"/>
      <c r="M323" s="210"/>
      <c r="N323" s="210"/>
      <c r="O323" s="210"/>
      <c r="P323" s="210"/>
      <c r="Q323" s="363"/>
      <c r="R323" s="395"/>
    </row>
    <row r="324" spans="1:18" ht="35.1" customHeight="1" thickBot="1">
      <c r="A324" s="752"/>
      <c r="B324" s="771"/>
      <c r="C324" s="774"/>
      <c r="D324" s="524"/>
      <c r="E324" s="752"/>
      <c r="F324" s="547" t="s">
        <v>76</v>
      </c>
      <c r="G324" s="497"/>
      <c r="H324" s="438"/>
      <c r="I324" s="22"/>
      <c r="J324" s="22"/>
      <c r="K324" s="22"/>
      <c r="L324" s="22"/>
      <c r="M324" s="22"/>
      <c r="N324" s="22"/>
      <c r="O324" s="22"/>
      <c r="P324" s="22"/>
      <c r="Q324" s="364"/>
      <c r="R324" s="396"/>
    </row>
    <row r="325" spans="1:18" ht="35.1" customHeight="1">
      <c r="A325" s="752"/>
      <c r="B325" s="771"/>
      <c r="C325" s="774"/>
      <c r="D325" s="523"/>
      <c r="E325" s="752"/>
      <c r="F325" s="744"/>
      <c r="G325" s="422"/>
      <c r="H325" s="636"/>
      <c r="I325" s="637"/>
      <c r="J325" s="637"/>
      <c r="K325" s="637"/>
      <c r="L325" s="637"/>
      <c r="M325" s="637"/>
      <c r="N325" s="637"/>
      <c r="O325" s="637"/>
      <c r="P325" s="637"/>
      <c r="Q325" s="637"/>
      <c r="R325" s="540"/>
    </row>
    <row r="326" spans="1:18" ht="94.5" customHeight="1" thickBot="1">
      <c r="A326" s="753"/>
      <c r="B326" s="772"/>
      <c r="C326" s="775"/>
      <c r="D326" s="66"/>
      <c r="E326" s="753"/>
      <c r="F326" s="745"/>
      <c r="G326" s="440"/>
      <c r="H326" s="746"/>
      <c r="I326" s="746"/>
      <c r="J326" s="746"/>
      <c r="K326" s="746"/>
      <c r="L326" s="746"/>
      <c r="M326" s="746"/>
      <c r="N326" s="746"/>
      <c r="O326" s="746"/>
      <c r="P326" s="746"/>
      <c r="Q326" s="746"/>
      <c r="R326" s="522"/>
    </row>
    <row r="327" spans="1:18" ht="35.1" customHeight="1">
      <c r="A327" s="751">
        <v>58</v>
      </c>
      <c r="B327" s="742" t="s">
        <v>526</v>
      </c>
      <c r="C327" s="773" t="s">
        <v>181</v>
      </c>
      <c r="D327" s="523" t="s">
        <v>185</v>
      </c>
      <c r="E327" s="751" t="s">
        <v>17</v>
      </c>
      <c r="F327" s="205" t="s">
        <v>18</v>
      </c>
      <c r="G327" s="456">
        <f>R327*J5</f>
        <v>0</v>
      </c>
      <c r="H327" s="39"/>
      <c r="I327" s="209">
        <v>0</v>
      </c>
      <c r="J327" s="209"/>
      <c r="K327" s="209"/>
      <c r="L327" s="209"/>
      <c r="M327" s="209"/>
      <c r="N327" s="209"/>
      <c r="O327" s="209"/>
      <c r="P327" s="209"/>
      <c r="Q327" s="362"/>
      <c r="R327" s="394">
        <v>0.7</v>
      </c>
    </row>
    <row r="328" spans="1:18" ht="35.1" customHeight="1">
      <c r="A328" s="752"/>
      <c r="B328" s="771"/>
      <c r="C328" s="774"/>
      <c r="D328" s="213"/>
      <c r="E328" s="752"/>
      <c r="F328" s="206" t="s">
        <v>19</v>
      </c>
      <c r="G328" s="468"/>
      <c r="H328" s="45"/>
      <c r="I328" s="210"/>
      <c r="J328" s="210"/>
      <c r="K328" s="210"/>
      <c r="L328" s="210"/>
      <c r="M328" s="210"/>
      <c r="N328" s="210"/>
      <c r="O328" s="210"/>
      <c r="P328" s="210"/>
      <c r="Q328" s="363"/>
      <c r="R328" s="395"/>
    </row>
    <row r="329" spans="1:18" ht="35.1" customHeight="1" thickBot="1">
      <c r="A329" s="752"/>
      <c r="B329" s="771"/>
      <c r="C329" s="774"/>
      <c r="D329" s="524"/>
      <c r="E329" s="752"/>
      <c r="F329" s="547" t="s">
        <v>76</v>
      </c>
      <c r="G329" s="497"/>
      <c r="H329" s="438"/>
      <c r="I329" s="22"/>
      <c r="J329" s="22"/>
      <c r="K329" s="22"/>
      <c r="L329" s="22"/>
      <c r="M329" s="22"/>
      <c r="N329" s="22"/>
      <c r="O329" s="22"/>
      <c r="P329" s="22"/>
      <c r="Q329" s="364"/>
      <c r="R329" s="396"/>
    </row>
    <row r="330" spans="1:18" ht="35.1" customHeight="1">
      <c r="A330" s="752"/>
      <c r="B330" s="771"/>
      <c r="C330" s="774"/>
      <c r="D330" s="523"/>
      <c r="E330" s="752"/>
      <c r="F330" s="744"/>
      <c r="G330" s="422"/>
      <c r="H330" s="636"/>
      <c r="I330" s="637"/>
      <c r="J330" s="637"/>
      <c r="K330" s="637"/>
      <c r="L330" s="637"/>
      <c r="M330" s="637"/>
      <c r="N330" s="637"/>
      <c r="O330" s="637"/>
      <c r="P330" s="637"/>
      <c r="Q330" s="637"/>
      <c r="R330" s="540"/>
    </row>
    <row r="331" spans="1:18" ht="261.75" customHeight="1" thickBot="1">
      <c r="A331" s="753"/>
      <c r="B331" s="772"/>
      <c r="C331" s="775"/>
      <c r="D331" s="66"/>
      <c r="E331" s="753"/>
      <c r="F331" s="745"/>
      <c r="G331" s="440"/>
      <c r="H331" s="746"/>
      <c r="I331" s="746"/>
      <c r="J331" s="746"/>
      <c r="K331" s="746"/>
      <c r="L331" s="746"/>
      <c r="M331" s="746"/>
      <c r="N331" s="746"/>
      <c r="O331" s="746"/>
      <c r="P331" s="746"/>
      <c r="Q331" s="746"/>
      <c r="R331" s="522"/>
    </row>
    <row r="332" spans="1:18" ht="35.1" customHeight="1">
      <c r="A332" s="751">
        <v>59</v>
      </c>
      <c r="B332" s="742" t="s">
        <v>527</v>
      </c>
      <c r="C332" s="773" t="s">
        <v>186</v>
      </c>
      <c r="D332" s="523" t="s">
        <v>187</v>
      </c>
      <c r="E332" s="751" t="s">
        <v>17</v>
      </c>
      <c r="F332" s="205" t="s">
        <v>18</v>
      </c>
      <c r="G332" s="456">
        <f>R332*J5</f>
        <v>0</v>
      </c>
      <c r="H332" s="39"/>
      <c r="I332" s="209">
        <v>0</v>
      </c>
      <c r="J332" s="209"/>
      <c r="K332" s="209"/>
      <c r="L332" s="209"/>
      <c r="M332" s="209"/>
      <c r="N332" s="209"/>
      <c r="O332" s="209"/>
      <c r="P332" s="209"/>
      <c r="Q332" s="362"/>
      <c r="R332" s="394">
        <v>0.4</v>
      </c>
    </row>
    <row r="333" spans="1:18" ht="35.1" customHeight="1">
      <c r="A333" s="752"/>
      <c r="B333" s="771"/>
      <c r="C333" s="774"/>
      <c r="D333" s="213"/>
      <c r="E333" s="752"/>
      <c r="F333" s="206" t="s">
        <v>19</v>
      </c>
      <c r="G333" s="468"/>
      <c r="H333" s="45"/>
      <c r="I333" s="210"/>
      <c r="J333" s="210"/>
      <c r="K333" s="210"/>
      <c r="L333" s="210"/>
      <c r="M333" s="210"/>
      <c r="N333" s="210"/>
      <c r="O333" s="210"/>
      <c r="P333" s="210"/>
      <c r="Q333" s="363"/>
      <c r="R333" s="395"/>
    </row>
    <row r="334" spans="1:18" ht="35.1" customHeight="1" thickBot="1">
      <c r="A334" s="752"/>
      <c r="B334" s="771"/>
      <c r="C334" s="774"/>
      <c r="D334" s="524"/>
      <c r="E334" s="752"/>
      <c r="F334" s="547" t="s">
        <v>76</v>
      </c>
      <c r="G334" s="497"/>
      <c r="H334" s="438"/>
      <c r="I334" s="22"/>
      <c r="J334" s="22"/>
      <c r="K334" s="22"/>
      <c r="L334" s="22"/>
      <c r="M334" s="22"/>
      <c r="N334" s="22"/>
      <c r="O334" s="22"/>
      <c r="P334" s="22"/>
      <c r="Q334" s="364"/>
      <c r="R334" s="396"/>
    </row>
    <row r="335" spans="1:18" ht="35.1" customHeight="1">
      <c r="A335" s="752"/>
      <c r="B335" s="771"/>
      <c r="C335" s="774"/>
      <c r="D335" s="523"/>
      <c r="E335" s="752"/>
      <c r="F335" s="744"/>
      <c r="G335" s="422"/>
      <c r="H335" s="636"/>
      <c r="I335" s="637"/>
      <c r="J335" s="637"/>
      <c r="K335" s="637"/>
      <c r="L335" s="637"/>
      <c r="M335" s="637"/>
      <c r="N335" s="637"/>
      <c r="O335" s="637"/>
      <c r="P335" s="637"/>
      <c r="Q335" s="637"/>
      <c r="R335" s="540"/>
    </row>
    <row r="336" spans="1:18" ht="153" customHeight="1" thickBot="1">
      <c r="A336" s="753"/>
      <c r="B336" s="772"/>
      <c r="C336" s="775"/>
      <c r="D336" s="66"/>
      <c r="E336" s="753"/>
      <c r="F336" s="745"/>
      <c r="G336" s="440"/>
      <c r="H336" s="746"/>
      <c r="I336" s="746"/>
      <c r="J336" s="746"/>
      <c r="K336" s="746"/>
      <c r="L336" s="746"/>
      <c r="M336" s="746"/>
      <c r="N336" s="746"/>
      <c r="O336" s="746"/>
      <c r="P336" s="746"/>
      <c r="Q336" s="746"/>
      <c r="R336" s="522"/>
    </row>
    <row r="337" spans="1:18" ht="35.1" customHeight="1">
      <c r="A337" s="751">
        <v>60</v>
      </c>
      <c r="B337" s="742" t="s">
        <v>188</v>
      </c>
      <c r="C337" s="773" t="s">
        <v>186</v>
      </c>
      <c r="D337" s="523" t="s">
        <v>189</v>
      </c>
      <c r="E337" s="751" t="s">
        <v>17</v>
      </c>
      <c r="F337" s="205" t="s">
        <v>18</v>
      </c>
      <c r="G337" s="456">
        <f>R337*J5</f>
        <v>0</v>
      </c>
      <c r="H337" s="39"/>
      <c r="I337" s="209">
        <v>0</v>
      </c>
      <c r="J337" s="209"/>
      <c r="K337" s="209"/>
      <c r="L337" s="209"/>
      <c r="M337" s="209"/>
      <c r="N337" s="209"/>
      <c r="O337" s="209"/>
      <c r="P337" s="209"/>
      <c r="Q337" s="362"/>
      <c r="R337" s="394">
        <v>0.5</v>
      </c>
    </row>
    <row r="338" spans="1:18" ht="35.1" customHeight="1">
      <c r="A338" s="752"/>
      <c r="B338" s="771"/>
      <c r="C338" s="774"/>
      <c r="D338" s="213"/>
      <c r="E338" s="752"/>
      <c r="F338" s="206" t="s">
        <v>19</v>
      </c>
      <c r="G338" s="468"/>
      <c r="H338" s="45"/>
      <c r="I338" s="210"/>
      <c r="J338" s="210"/>
      <c r="K338" s="210"/>
      <c r="L338" s="210"/>
      <c r="M338" s="210"/>
      <c r="N338" s="210"/>
      <c r="O338" s="210"/>
      <c r="P338" s="210"/>
      <c r="Q338" s="363"/>
      <c r="R338" s="395"/>
    </row>
    <row r="339" spans="1:18" ht="35.1" customHeight="1" thickBot="1">
      <c r="A339" s="752"/>
      <c r="B339" s="771"/>
      <c r="C339" s="774"/>
      <c r="D339" s="524"/>
      <c r="E339" s="752"/>
      <c r="F339" s="547" t="s">
        <v>76</v>
      </c>
      <c r="G339" s="497"/>
      <c r="H339" s="438"/>
      <c r="I339" s="22"/>
      <c r="J339" s="22"/>
      <c r="K339" s="22"/>
      <c r="L339" s="22"/>
      <c r="M339" s="22"/>
      <c r="N339" s="22"/>
      <c r="O339" s="22"/>
      <c r="P339" s="22"/>
      <c r="Q339" s="364"/>
      <c r="R339" s="396"/>
    </row>
    <row r="340" spans="1:18" ht="35.1" customHeight="1">
      <c r="A340" s="752"/>
      <c r="B340" s="771"/>
      <c r="C340" s="774"/>
      <c r="D340" s="523"/>
      <c r="E340" s="752"/>
      <c r="F340" s="744"/>
      <c r="G340" s="422"/>
      <c r="H340" s="636"/>
      <c r="I340" s="637"/>
      <c r="J340" s="637"/>
      <c r="K340" s="637"/>
      <c r="L340" s="637"/>
      <c r="M340" s="637"/>
      <c r="N340" s="637"/>
      <c r="O340" s="637"/>
      <c r="P340" s="637"/>
      <c r="Q340" s="637"/>
      <c r="R340" s="540"/>
    </row>
    <row r="341" spans="1:18" ht="35.1" customHeight="1" thickBot="1">
      <c r="A341" s="753"/>
      <c r="B341" s="772"/>
      <c r="C341" s="775"/>
      <c r="D341" s="66"/>
      <c r="E341" s="753"/>
      <c r="F341" s="745"/>
      <c r="G341" s="440"/>
      <c r="H341" s="746"/>
      <c r="I341" s="746"/>
      <c r="J341" s="746"/>
      <c r="K341" s="746"/>
      <c r="L341" s="746"/>
      <c r="M341" s="746"/>
      <c r="N341" s="746"/>
      <c r="O341" s="746"/>
      <c r="P341" s="746"/>
      <c r="Q341" s="746"/>
      <c r="R341" s="522"/>
    </row>
    <row r="342" spans="1:18" ht="35.1" customHeight="1">
      <c r="A342" s="751">
        <v>61</v>
      </c>
      <c r="B342" s="742" t="s">
        <v>439</v>
      </c>
      <c r="C342" s="773" t="s">
        <v>176</v>
      </c>
      <c r="D342" s="523" t="s">
        <v>118</v>
      </c>
      <c r="E342" s="751" t="s">
        <v>17</v>
      </c>
      <c r="F342" s="205" t="s">
        <v>18</v>
      </c>
      <c r="G342" s="456">
        <f>R342*J5</f>
        <v>0</v>
      </c>
      <c r="H342" s="39"/>
      <c r="I342" s="209">
        <v>0</v>
      </c>
      <c r="J342" s="209"/>
      <c r="K342" s="209"/>
      <c r="L342" s="209"/>
      <c r="M342" s="209"/>
      <c r="N342" s="209"/>
      <c r="O342" s="209"/>
      <c r="P342" s="209"/>
      <c r="Q342" s="362"/>
      <c r="R342" s="394">
        <v>0.3</v>
      </c>
    </row>
    <row r="343" spans="1:18" ht="35.1" customHeight="1">
      <c r="A343" s="752"/>
      <c r="B343" s="771"/>
      <c r="C343" s="774"/>
      <c r="D343" s="213"/>
      <c r="E343" s="752"/>
      <c r="F343" s="206" t="s">
        <v>19</v>
      </c>
      <c r="G343" s="468"/>
      <c r="H343" s="45"/>
      <c r="I343" s="210"/>
      <c r="J343" s="210"/>
      <c r="K343" s="210"/>
      <c r="L343" s="210"/>
      <c r="M343" s="210"/>
      <c r="N343" s="210"/>
      <c r="O343" s="210"/>
      <c r="P343" s="210"/>
      <c r="Q343" s="363"/>
      <c r="R343" s="395"/>
    </row>
    <row r="344" spans="1:18" ht="35.1" customHeight="1" thickBot="1">
      <c r="A344" s="752"/>
      <c r="B344" s="771"/>
      <c r="C344" s="774"/>
      <c r="D344" s="524"/>
      <c r="E344" s="752"/>
      <c r="F344" s="547" t="s">
        <v>76</v>
      </c>
      <c r="G344" s="497"/>
      <c r="H344" s="438"/>
      <c r="I344" s="22"/>
      <c r="J344" s="22"/>
      <c r="K344" s="22"/>
      <c r="L344" s="22"/>
      <c r="M344" s="22"/>
      <c r="N344" s="22"/>
      <c r="O344" s="22"/>
      <c r="P344" s="22"/>
      <c r="Q344" s="364"/>
      <c r="R344" s="396"/>
    </row>
    <row r="345" spans="1:18" ht="35.1" customHeight="1">
      <c r="A345" s="752"/>
      <c r="B345" s="771"/>
      <c r="C345" s="774"/>
      <c r="D345" s="523"/>
      <c r="E345" s="752"/>
      <c r="F345" s="744"/>
      <c r="G345" s="422"/>
      <c r="H345" s="636"/>
      <c r="I345" s="637"/>
      <c r="J345" s="637"/>
      <c r="K345" s="637"/>
      <c r="L345" s="637"/>
      <c r="M345" s="637"/>
      <c r="N345" s="637"/>
      <c r="O345" s="637"/>
      <c r="P345" s="637"/>
      <c r="Q345" s="637"/>
      <c r="R345" s="540"/>
    </row>
    <row r="346" spans="1:18" ht="35.1" customHeight="1" thickBot="1">
      <c r="A346" s="753"/>
      <c r="B346" s="772"/>
      <c r="C346" s="775"/>
      <c r="D346" s="66"/>
      <c r="E346" s="753"/>
      <c r="F346" s="745"/>
      <c r="G346" s="440"/>
      <c r="H346" s="746"/>
      <c r="I346" s="746"/>
      <c r="J346" s="746"/>
      <c r="K346" s="746"/>
      <c r="L346" s="746"/>
      <c r="M346" s="746"/>
      <c r="N346" s="746"/>
      <c r="O346" s="746"/>
      <c r="P346" s="746"/>
      <c r="Q346" s="746"/>
      <c r="R346" s="522"/>
    </row>
    <row r="347" spans="1:18" ht="35.1" customHeight="1">
      <c r="A347" s="751">
        <v>62</v>
      </c>
      <c r="B347" s="742" t="s">
        <v>528</v>
      </c>
      <c r="C347" s="773" t="s">
        <v>176</v>
      </c>
      <c r="D347" s="523" t="s">
        <v>190</v>
      </c>
      <c r="E347" s="751" t="s">
        <v>17</v>
      </c>
      <c r="F347" s="205" t="s">
        <v>18</v>
      </c>
      <c r="G347" s="456">
        <f>R347*J5</f>
        <v>0</v>
      </c>
      <c r="H347" s="39"/>
      <c r="I347" s="209">
        <v>0</v>
      </c>
      <c r="J347" s="209"/>
      <c r="K347" s="209"/>
      <c r="L347" s="209"/>
      <c r="M347" s="209"/>
      <c r="N347" s="209"/>
      <c r="O347" s="209"/>
      <c r="P347" s="209"/>
      <c r="Q347" s="362"/>
      <c r="R347" s="394">
        <v>0.37</v>
      </c>
    </row>
    <row r="348" spans="1:18" ht="35.1" customHeight="1">
      <c r="A348" s="752"/>
      <c r="B348" s="771"/>
      <c r="C348" s="774"/>
      <c r="D348" s="213"/>
      <c r="E348" s="752"/>
      <c r="F348" s="206" t="s">
        <v>19</v>
      </c>
      <c r="G348" s="468"/>
      <c r="H348" s="45"/>
      <c r="I348" s="210"/>
      <c r="J348" s="210"/>
      <c r="K348" s="210"/>
      <c r="L348" s="210"/>
      <c r="M348" s="210"/>
      <c r="N348" s="210"/>
      <c r="O348" s="210"/>
      <c r="P348" s="210"/>
      <c r="Q348" s="363"/>
      <c r="R348" s="395"/>
    </row>
    <row r="349" spans="1:18" ht="35.1" customHeight="1" thickBot="1">
      <c r="A349" s="752"/>
      <c r="B349" s="771"/>
      <c r="C349" s="774"/>
      <c r="D349" s="524"/>
      <c r="E349" s="752"/>
      <c r="F349" s="547" t="s">
        <v>76</v>
      </c>
      <c r="G349" s="497"/>
      <c r="H349" s="438"/>
      <c r="I349" s="22"/>
      <c r="J349" s="22"/>
      <c r="K349" s="22"/>
      <c r="L349" s="22"/>
      <c r="M349" s="22"/>
      <c r="N349" s="22"/>
      <c r="O349" s="22"/>
      <c r="P349" s="22"/>
      <c r="Q349" s="364"/>
      <c r="R349" s="396"/>
    </row>
    <row r="350" spans="1:18" ht="35.1" customHeight="1">
      <c r="A350" s="752"/>
      <c r="B350" s="771"/>
      <c r="C350" s="774"/>
      <c r="D350" s="523"/>
      <c r="E350" s="752"/>
      <c r="F350" s="744"/>
      <c r="G350" s="422"/>
      <c r="H350" s="636"/>
      <c r="I350" s="637"/>
      <c r="J350" s="637"/>
      <c r="K350" s="637"/>
      <c r="L350" s="637"/>
      <c r="M350" s="637"/>
      <c r="N350" s="637"/>
      <c r="O350" s="637"/>
      <c r="P350" s="637"/>
      <c r="Q350" s="637"/>
      <c r="R350" s="540"/>
    </row>
    <row r="351" spans="1:18" ht="66" customHeight="1" thickBot="1">
      <c r="A351" s="753"/>
      <c r="B351" s="772"/>
      <c r="C351" s="775"/>
      <c r="D351" s="66"/>
      <c r="E351" s="753"/>
      <c r="F351" s="745"/>
      <c r="G351" s="440"/>
      <c r="H351" s="746"/>
      <c r="I351" s="746"/>
      <c r="J351" s="746"/>
      <c r="K351" s="746"/>
      <c r="L351" s="746"/>
      <c r="M351" s="746"/>
      <c r="N351" s="746"/>
      <c r="O351" s="746"/>
      <c r="P351" s="746"/>
      <c r="Q351" s="746"/>
      <c r="R351" s="522"/>
    </row>
    <row r="352" spans="1:18" ht="35.1" customHeight="1">
      <c r="A352" s="751">
        <v>63</v>
      </c>
      <c r="B352" s="742" t="s">
        <v>440</v>
      </c>
      <c r="C352" s="773" t="s">
        <v>176</v>
      </c>
      <c r="D352" s="523" t="s">
        <v>469</v>
      </c>
      <c r="E352" s="751" t="s">
        <v>17</v>
      </c>
      <c r="F352" s="205" t="s">
        <v>18</v>
      </c>
      <c r="G352" s="456">
        <f>R352*J5</f>
        <v>0</v>
      </c>
      <c r="H352" s="39"/>
      <c r="I352" s="209">
        <v>0</v>
      </c>
      <c r="J352" s="209"/>
      <c r="K352" s="209"/>
      <c r="L352" s="209"/>
      <c r="M352" s="209"/>
      <c r="N352" s="209"/>
      <c r="O352" s="209"/>
      <c r="P352" s="209"/>
      <c r="Q352" s="362"/>
      <c r="R352" s="394">
        <v>1.7</v>
      </c>
    </row>
    <row r="353" spans="1:18" ht="35.1" customHeight="1">
      <c r="A353" s="752"/>
      <c r="B353" s="771"/>
      <c r="C353" s="774"/>
      <c r="D353" s="213"/>
      <c r="E353" s="752"/>
      <c r="F353" s="206" t="s">
        <v>19</v>
      </c>
      <c r="G353" s="468"/>
      <c r="H353" s="45"/>
      <c r="I353" s="210"/>
      <c r="J353" s="210"/>
      <c r="K353" s="210"/>
      <c r="L353" s="210"/>
      <c r="M353" s="210"/>
      <c r="N353" s="210"/>
      <c r="O353" s="210"/>
      <c r="P353" s="210"/>
      <c r="Q353" s="363"/>
      <c r="R353" s="395"/>
    </row>
    <row r="354" spans="1:18" ht="35.1" customHeight="1" thickBot="1">
      <c r="A354" s="752"/>
      <c r="B354" s="771"/>
      <c r="C354" s="774"/>
      <c r="D354" s="524"/>
      <c r="E354" s="752"/>
      <c r="F354" s="547" t="s">
        <v>76</v>
      </c>
      <c r="G354" s="497"/>
      <c r="H354" s="438"/>
      <c r="I354" s="22"/>
      <c r="J354" s="22"/>
      <c r="K354" s="22"/>
      <c r="L354" s="22"/>
      <c r="M354" s="22"/>
      <c r="N354" s="22"/>
      <c r="O354" s="22"/>
      <c r="P354" s="22"/>
      <c r="Q354" s="364"/>
      <c r="R354" s="396"/>
    </row>
    <row r="355" spans="1:18" ht="35.1" customHeight="1">
      <c r="A355" s="752"/>
      <c r="B355" s="771"/>
      <c r="C355" s="774"/>
      <c r="D355" s="523"/>
      <c r="E355" s="752"/>
      <c r="F355" s="744"/>
      <c r="G355" s="422"/>
      <c r="H355" s="636"/>
      <c r="I355" s="637"/>
      <c r="J355" s="637"/>
      <c r="K355" s="637"/>
      <c r="L355" s="637"/>
      <c r="M355" s="637"/>
      <c r="N355" s="637"/>
      <c r="O355" s="637"/>
      <c r="P355" s="637"/>
      <c r="Q355" s="637"/>
      <c r="R355" s="540"/>
    </row>
    <row r="356" spans="1:18" ht="99" customHeight="1" thickBot="1">
      <c r="A356" s="753"/>
      <c r="B356" s="772"/>
      <c r="C356" s="775"/>
      <c r="D356" s="66"/>
      <c r="E356" s="753"/>
      <c r="F356" s="745"/>
      <c r="G356" s="440"/>
      <c r="H356" s="746"/>
      <c r="I356" s="746"/>
      <c r="J356" s="746"/>
      <c r="K356" s="746"/>
      <c r="L356" s="746"/>
      <c r="M356" s="746"/>
      <c r="N356" s="746"/>
      <c r="O356" s="746"/>
      <c r="P356" s="746"/>
      <c r="Q356" s="746"/>
      <c r="R356" s="522"/>
    </row>
    <row r="357" spans="1:18" ht="35.1" customHeight="1">
      <c r="A357" s="751">
        <v>64</v>
      </c>
      <c r="B357" s="742" t="s">
        <v>441</v>
      </c>
      <c r="C357" s="773" t="s">
        <v>191</v>
      </c>
      <c r="D357" s="523" t="s">
        <v>184</v>
      </c>
      <c r="E357" s="751" t="s">
        <v>17</v>
      </c>
      <c r="F357" s="205" t="s">
        <v>18</v>
      </c>
      <c r="G357" s="456">
        <f>R357*J5</f>
        <v>0</v>
      </c>
      <c r="H357" s="39"/>
      <c r="I357" s="209">
        <v>0</v>
      </c>
      <c r="J357" s="209"/>
      <c r="K357" s="209"/>
      <c r="L357" s="209"/>
      <c r="M357" s="209"/>
      <c r="N357" s="209"/>
      <c r="O357" s="209"/>
      <c r="P357" s="209"/>
      <c r="Q357" s="362"/>
      <c r="R357" s="394">
        <v>0.3</v>
      </c>
    </row>
    <row r="358" spans="1:18" ht="35.1" customHeight="1">
      <c r="A358" s="752"/>
      <c r="B358" s="771"/>
      <c r="C358" s="774"/>
      <c r="D358" s="213"/>
      <c r="E358" s="752"/>
      <c r="F358" s="206" t="s">
        <v>19</v>
      </c>
      <c r="G358" s="468"/>
      <c r="H358" s="45"/>
      <c r="I358" s="210"/>
      <c r="J358" s="210"/>
      <c r="K358" s="210"/>
      <c r="L358" s="210"/>
      <c r="M358" s="210"/>
      <c r="N358" s="210"/>
      <c r="O358" s="210"/>
      <c r="P358" s="210"/>
      <c r="Q358" s="363"/>
      <c r="R358" s="395"/>
    </row>
    <row r="359" spans="1:18" ht="35.1" customHeight="1" thickBot="1">
      <c r="A359" s="752"/>
      <c r="B359" s="771"/>
      <c r="C359" s="774"/>
      <c r="D359" s="524"/>
      <c r="E359" s="752"/>
      <c r="F359" s="547" t="s">
        <v>76</v>
      </c>
      <c r="G359" s="497"/>
      <c r="H359" s="438"/>
      <c r="I359" s="22"/>
      <c r="J359" s="22"/>
      <c r="K359" s="22"/>
      <c r="L359" s="22"/>
      <c r="M359" s="22"/>
      <c r="N359" s="22"/>
      <c r="O359" s="22"/>
      <c r="P359" s="22"/>
      <c r="Q359" s="364"/>
      <c r="R359" s="396"/>
    </row>
    <row r="360" spans="1:18" ht="35.1" customHeight="1">
      <c r="A360" s="752"/>
      <c r="B360" s="771"/>
      <c r="C360" s="774"/>
      <c r="D360" s="523"/>
      <c r="E360" s="752"/>
      <c r="F360" s="744"/>
      <c r="G360" s="422"/>
      <c r="H360" s="636"/>
      <c r="I360" s="637"/>
      <c r="J360" s="637"/>
      <c r="K360" s="637"/>
      <c r="L360" s="637"/>
      <c r="M360" s="637"/>
      <c r="N360" s="637"/>
      <c r="O360" s="637"/>
      <c r="P360" s="637"/>
      <c r="Q360" s="637"/>
      <c r="R360" s="540"/>
    </row>
    <row r="361" spans="1:18" ht="64.5" customHeight="1" thickBot="1">
      <c r="A361" s="753"/>
      <c r="B361" s="772"/>
      <c r="C361" s="775"/>
      <c r="D361" s="66"/>
      <c r="E361" s="753"/>
      <c r="F361" s="745"/>
      <c r="G361" s="440"/>
      <c r="H361" s="746"/>
      <c r="I361" s="746"/>
      <c r="J361" s="746"/>
      <c r="K361" s="746"/>
      <c r="L361" s="746"/>
      <c r="M361" s="746"/>
      <c r="N361" s="746"/>
      <c r="O361" s="746"/>
      <c r="P361" s="746"/>
      <c r="Q361" s="746"/>
      <c r="R361" s="522"/>
    </row>
    <row r="362" spans="1:18" ht="35.1" customHeight="1">
      <c r="A362" s="751">
        <v>65</v>
      </c>
      <c r="B362" s="742" t="s">
        <v>442</v>
      </c>
      <c r="C362" s="773" t="s">
        <v>191</v>
      </c>
      <c r="D362" s="523" t="s">
        <v>185</v>
      </c>
      <c r="E362" s="751" t="s">
        <v>17</v>
      </c>
      <c r="F362" s="205" t="s">
        <v>18</v>
      </c>
      <c r="G362" s="456">
        <f>R362*J5</f>
        <v>0</v>
      </c>
      <c r="H362" s="39"/>
      <c r="I362" s="209">
        <v>0</v>
      </c>
      <c r="J362" s="209"/>
      <c r="K362" s="209"/>
      <c r="L362" s="209"/>
      <c r="M362" s="209"/>
      <c r="N362" s="209"/>
      <c r="O362" s="209"/>
      <c r="P362" s="209"/>
      <c r="Q362" s="362"/>
      <c r="R362" s="394">
        <v>0.3</v>
      </c>
    </row>
    <row r="363" spans="1:18" ht="35.1" customHeight="1">
      <c r="A363" s="752"/>
      <c r="B363" s="771"/>
      <c r="C363" s="774"/>
      <c r="D363" s="213"/>
      <c r="E363" s="752"/>
      <c r="F363" s="206" t="s">
        <v>19</v>
      </c>
      <c r="G363" s="468"/>
      <c r="H363" s="45"/>
      <c r="I363" s="210"/>
      <c r="J363" s="210"/>
      <c r="K363" s="210"/>
      <c r="L363" s="210"/>
      <c r="M363" s="210"/>
      <c r="N363" s="210"/>
      <c r="O363" s="210"/>
      <c r="P363" s="210"/>
      <c r="Q363" s="363"/>
      <c r="R363" s="395"/>
    </row>
    <row r="364" spans="1:18" ht="35.1" customHeight="1" thickBot="1">
      <c r="A364" s="752"/>
      <c r="B364" s="771"/>
      <c r="C364" s="774"/>
      <c r="D364" s="524"/>
      <c r="E364" s="752"/>
      <c r="F364" s="547" t="s">
        <v>76</v>
      </c>
      <c r="G364" s="497"/>
      <c r="H364" s="438"/>
      <c r="I364" s="22"/>
      <c r="J364" s="22"/>
      <c r="K364" s="22"/>
      <c r="L364" s="22"/>
      <c r="M364" s="22"/>
      <c r="N364" s="22"/>
      <c r="O364" s="22"/>
      <c r="P364" s="22"/>
      <c r="Q364" s="364"/>
      <c r="R364" s="396"/>
    </row>
    <row r="365" spans="1:18" ht="35.1" customHeight="1">
      <c r="A365" s="752"/>
      <c r="B365" s="771"/>
      <c r="C365" s="774"/>
      <c r="D365" s="523"/>
      <c r="E365" s="752"/>
      <c r="F365" s="744"/>
      <c r="G365" s="422"/>
      <c r="H365" s="636"/>
      <c r="I365" s="637"/>
      <c r="J365" s="637"/>
      <c r="K365" s="637"/>
      <c r="L365" s="637"/>
      <c r="M365" s="637"/>
      <c r="N365" s="637"/>
      <c r="O365" s="637"/>
      <c r="P365" s="637"/>
      <c r="Q365" s="637"/>
      <c r="R365" s="540"/>
    </row>
    <row r="366" spans="1:18" ht="66.75" customHeight="1" thickBot="1">
      <c r="A366" s="753"/>
      <c r="B366" s="772"/>
      <c r="C366" s="775"/>
      <c r="D366" s="66"/>
      <c r="E366" s="753"/>
      <c r="F366" s="745"/>
      <c r="G366" s="440"/>
      <c r="H366" s="746"/>
      <c r="I366" s="746"/>
      <c r="J366" s="746"/>
      <c r="K366" s="746"/>
      <c r="L366" s="746"/>
      <c r="M366" s="746"/>
      <c r="N366" s="746"/>
      <c r="O366" s="746"/>
      <c r="P366" s="746"/>
      <c r="Q366" s="746"/>
      <c r="R366" s="522"/>
    </row>
    <row r="367" spans="1:18" ht="35.1" customHeight="1">
      <c r="A367" s="751">
        <v>66</v>
      </c>
      <c r="B367" s="742" t="s">
        <v>443</v>
      </c>
      <c r="C367" s="773" t="s">
        <v>191</v>
      </c>
      <c r="D367" s="523" t="s">
        <v>187</v>
      </c>
      <c r="E367" s="751" t="s">
        <v>17</v>
      </c>
      <c r="F367" s="205" t="s">
        <v>18</v>
      </c>
      <c r="G367" s="456">
        <f>R367*J5</f>
        <v>0</v>
      </c>
      <c r="H367" s="39"/>
      <c r="I367" s="209">
        <v>0</v>
      </c>
      <c r="J367" s="209"/>
      <c r="K367" s="209"/>
      <c r="L367" s="209"/>
      <c r="M367" s="209"/>
      <c r="N367" s="209"/>
      <c r="O367" s="209"/>
      <c r="P367" s="209"/>
      <c r="Q367" s="362"/>
      <c r="R367" s="394">
        <v>0.31</v>
      </c>
    </row>
    <row r="368" spans="1:18" ht="35.1" customHeight="1">
      <c r="A368" s="752"/>
      <c r="B368" s="771"/>
      <c r="C368" s="774"/>
      <c r="D368" s="213"/>
      <c r="E368" s="752"/>
      <c r="F368" s="206" t="s">
        <v>19</v>
      </c>
      <c r="G368" s="468"/>
      <c r="H368" s="45"/>
      <c r="I368" s="210"/>
      <c r="J368" s="210"/>
      <c r="K368" s="210"/>
      <c r="L368" s="210"/>
      <c r="M368" s="210"/>
      <c r="N368" s="210"/>
      <c r="O368" s="210"/>
      <c r="P368" s="210"/>
      <c r="Q368" s="363"/>
      <c r="R368" s="395"/>
    </row>
    <row r="369" spans="1:18" ht="35.1" customHeight="1" thickBot="1">
      <c r="A369" s="752"/>
      <c r="B369" s="771"/>
      <c r="C369" s="774"/>
      <c r="D369" s="524"/>
      <c r="E369" s="752"/>
      <c r="F369" s="547" t="s">
        <v>76</v>
      </c>
      <c r="G369" s="497"/>
      <c r="H369" s="438"/>
      <c r="I369" s="22"/>
      <c r="J369" s="22"/>
      <c r="K369" s="22"/>
      <c r="L369" s="22"/>
      <c r="M369" s="22"/>
      <c r="N369" s="22"/>
      <c r="O369" s="22"/>
      <c r="P369" s="22"/>
      <c r="Q369" s="364"/>
      <c r="R369" s="396"/>
    </row>
    <row r="370" spans="1:18" ht="35.1" customHeight="1">
      <c r="A370" s="752"/>
      <c r="B370" s="771"/>
      <c r="C370" s="774"/>
      <c r="D370" s="523"/>
      <c r="E370" s="752"/>
      <c r="F370" s="744"/>
      <c r="G370" s="422"/>
      <c r="H370" s="636"/>
      <c r="I370" s="637"/>
      <c r="J370" s="637"/>
      <c r="K370" s="637"/>
      <c r="L370" s="637"/>
      <c r="M370" s="637"/>
      <c r="N370" s="637"/>
      <c r="O370" s="637"/>
      <c r="P370" s="637"/>
      <c r="Q370" s="637"/>
      <c r="R370" s="540"/>
    </row>
    <row r="371" spans="1:18" ht="85.5" customHeight="1" thickBot="1">
      <c r="A371" s="753"/>
      <c r="B371" s="772"/>
      <c r="C371" s="775"/>
      <c r="D371" s="66"/>
      <c r="E371" s="753"/>
      <c r="F371" s="745"/>
      <c r="G371" s="440"/>
      <c r="H371" s="746"/>
      <c r="I371" s="746"/>
      <c r="J371" s="746"/>
      <c r="K371" s="746"/>
      <c r="L371" s="746"/>
      <c r="M371" s="746"/>
      <c r="N371" s="746"/>
      <c r="O371" s="746"/>
      <c r="P371" s="746"/>
      <c r="Q371" s="746"/>
      <c r="R371" s="522"/>
    </row>
    <row r="372" spans="1:18" ht="35.1" customHeight="1">
      <c r="A372" s="751">
        <v>67</v>
      </c>
      <c r="B372" s="742" t="s">
        <v>529</v>
      </c>
      <c r="C372" s="773" t="s">
        <v>191</v>
      </c>
      <c r="D372" s="523" t="s">
        <v>192</v>
      </c>
      <c r="E372" s="751" t="s">
        <v>17</v>
      </c>
      <c r="F372" s="205" t="s">
        <v>18</v>
      </c>
      <c r="G372" s="456">
        <f>R372*J5</f>
        <v>0</v>
      </c>
      <c r="H372" s="39"/>
      <c r="I372" s="209">
        <v>0</v>
      </c>
      <c r="J372" s="209"/>
      <c r="K372" s="209"/>
      <c r="L372" s="209"/>
      <c r="M372" s="209"/>
      <c r="N372" s="209"/>
      <c r="O372" s="209"/>
      <c r="P372" s="209"/>
      <c r="Q372" s="362"/>
      <c r="R372" s="394">
        <v>0.3</v>
      </c>
    </row>
    <row r="373" spans="1:18" ht="35.1" customHeight="1">
      <c r="A373" s="752"/>
      <c r="B373" s="771"/>
      <c r="C373" s="774"/>
      <c r="D373" s="213"/>
      <c r="E373" s="752"/>
      <c r="F373" s="206" t="s">
        <v>19</v>
      </c>
      <c r="G373" s="468"/>
      <c r="H373" s="45"/>
      <c r="I373" s="210"/>
      <c r="J373" s="210"/>
      <c r="K373" s="210"/>
      <c r="L373" s="210"/>
      <c r="M373" s="210"/>
      <c r="N373" s="210"/>
      <c r="O373" s="210"/>
      <c r="P373" s="210"/>
      <c r="Q373" s="363"/>
      <c r="R373" s="395"/>
    </row>
    <row r="374" spans="1:18" ht="35.1" customHeight="1" thickBot="1">
      <c r="A374" s="752"/>
      <c r="B374" s="771"/>
      <c r="C374" s="774"/>
      <c r="D374" s="524"/>
      <c r="E374" s="752"/>
      <c r="F374" s="547" t="s">
        <v>76</v>
      </c>
      <c r="G374" s="497"/>
      <c r="H374" s="438"/>
      <c r="I374" s="22"/>
      <c r="J374" s="22"/>
      <c r="K374" s="22"/>
      <c r="L374" s="22"/>
      <c r="M374" s="22"/>
      <c r="N374" s="22"/>
      <c r="O374" s="22"/>
      <c r="P374" s="22"/>
      <c r="Q374" s="364"/>
      <c r="R374" s="396"/>
    </row>
    <row r="375" spans="1:18" ht="35.1" customHeight="1">
      <c r="A375" s="752"/>
      <c r="B375" s="771"/>
      <c r="C375" s="774"/>
      <c r="D375" s="523"/>
      <c r="E375" s="752"/>
      <c r="F375" s="744"/>
      <c r="G375" s="422"/>
      <c r="H375" s="636"/>
      <c r="I375" s="637"/>
      <c r="J375" s="637"/>
      <c r="K375" s="637"/>
      <c r="L375" s="637"/>
      <c r="M375" s="637"/>
      <c r="N375" s="637"/>
      <c r="O375" s="637"/>
      <c r="P375" s="637"/>
      <c r="Q375" s="637"/>
      <c r="R375" s="540"/>
    </row>
    <row r="376" spans="1:18" ht="35.1" customHeight="1" thickBot="1">
      <c r="A376" s="753"/>
      <c r="B376" s="772"/>
      <c r="C376" s="775"/>
      <c r="D376" s="66"/>
      <c r="E376" s="753"/>
      <c r="F376" s="745"/>
      <c r="G376" s="440"/>
      <c r="H376" s="746"/>
      <c r="I376" s="746"/>
      <c r="J376" s="746"/>
      <c r="K376" s="746"/>
      <c r="L376" s="746"/>
      <c r="M376" s="746"/>
      <c r="N376" s="746"/>
      <c r="O376" s="746"/>
      <c r="P376" s="746"/>
      <c r="Q376" s="746"/>
      <c r="R376" s="522"/>
    </row>
    <row r="377" spans="1:18" ht="35.1" customHeight="1">
      <c r="A377" s="751">
        <v>68</v>
      </c>
      <c r="B377" s="742" t="s">
        <v>444</v>
      </c>
      <c r="C377" s="773" t="s">
        <v>191</v>
      </c>
      <c r="D377" s="523" t="s">
        <v>193</v>
      </c>
      <c r="E377" s="751" t="s">
        <v>17</v>
      </c>
      <c r="F377" s="205" t="s">
        <v>18</v>
      </c>
      <c r="G377" s="456">
        <f>R377*J5</f>
        <v>0</v>
      </c>
      <c r="H377" s="39"/>
      <c r="I377" s="209">
        <v>0</v>
      </c>
      <c r="J377" s="209"/>
      <c r="K377" s="209"/>
      <c r="L377" s="209"/>
      <c r="M377" s="209"/>
      <c r="N377" s="209"/>
      <c r="O377" s="209"/>
      <c r="P377" s="209"/>
      <c r="Q377" s="362"/>
      <c r="R377" s="394">
        <v>0.4</v>
      </c>
    </row>
    <row r="378" spans="1:18" ht="35.1" customHeight="1">
      <c r="A378" s="752"/>
      <c r="B378" s="771"/>
      <c r="C378" s="774"/>
      <c r="D378" s="213"/>
      <c r="E378" s="752"/>
      <c r="F378" s="206" t="s">
        <v>19</v>
      </c>
      <c r="G378" s="468"/>
      <c r="H378" s="45"/>
      <c r="I378" s="210"/>
      <c r="J378" s="210"/>
      <c r="K378" s="210"/>
      <c r="L378" s="210"/>
      <c r="M378" s="210"/>
      <c r="N378" s="210"/>
      <c r="O378" s="210"/>
      <c r="P378" s="210"/>
      <c r="Q378" s="363"/>
      <c r="R378" s="395"/>
    </row>
    <row r="379" spans="1:18" ht="35.1" customHeight="1" thickBot="1">
      <c r="A379" s="752"/>
      <c r="B379" s="771"/>
      <c r="C379" s="774"/>
      <c r="D379" s="524"/>
      <c r="E379" s="752"/>
      <c r="F379" s="547" t="s">
        <v>76</v>
      </c>
      <c r="G379" s="497"/>
      <c r="H379" s="438"/>
      <c r="I379" s="22"/>
      <c r="J379" s="22"/>
      <c r="K379" s="22"/>
      <c r="L379" s="22"/>
      <c r="M379" s="22"/>
      <c r="N379" s="22"/>
      <c r="O379" s="22"/>
      <c r="P379" s="22"/>
      <c r="Q379" s="364"/>
      <c r="R379" s="396"/>
    </row>
    <row r="380" spans="1:18" ht="35.1" customHeight="1">
      <c r="A380" s="752"/>
      <c r="B380" s="771"/>
      <c r="C380" s="774"/>
      <c r="D380" s="523"/>
      <c r="E380" s="752"/>
      <c r="F380" s="744"/>
      <c r="G380" s="422"/>
      <c r="H380" s="636"/>
      <c r="I380" s="637"/>
      <c r="J380" s="637"/>
      <c r="K380" s="637"/>
      <c r="L380" s="637"/>
      <c r="M380" s="637"/>
      <c r="N380" s="637"/>
      <c r="O380" s="637"/>
      <c r="P380" s="637"/>
      <c r="Q380" s="637"/>
      <c r="R380" s="540"/>
    </row>
    <row r="381" spans="1:18" ht="7.5" customHeight="1" thickBot="1">
      <c r="A381" s="753"/>
      <c r="B381" s="772"/>
      <c r="C381" s="775"/>
      <c r="D381" s="66"/>
      <c r="E381" s="753"/>
      <c r="F381" s="745"/>
      <c r="G381" s="440"/>
      <c r="H381" s="746"/>
      <c r="I381" s="746"/>
      <c r="J381" s="746"/>
      <c r="K381" s="746"/>
      <c r="L381" s="746"/>
      <c r="M381" s="746"/>
      <c r="N381" s="746"/>
      <c r="O381" s="746"/>
      <c r="P381" s="746"/>
      <c r="Q381" s="746"/>
      <c r="R381" s="522"/>
    </row>
    <row r="382" spans="1:18" ht="35.1" customHeight="1">
      <c r="A382" s="751">
        <v>69</v>
      </c>
      <c r="B382" s="742" t="s">
        <v>445</v>
      </c>
      <c r="C382" s="773" t="s">
        <v>191</v>
      </c>
      <c r="D382" s="523" t="s">
        <v>114</v>
      </c>
      <c r="E382" s="751" t="s">
        <v>17</v>
      </c>
      <c r="F382" s="205" t="s">
        <v>18</v>
      </c>
      <c r="G382" s="456">
        <f>R382*J5</f>
        <v>0</v>
      </c>
      <c r="H382" s="39"/>
      <c r="I382" s="209">
        <v>0</v>
      </c>
      <c r="J382" s="209"/>
      <c r="K382" s="209"/>
      <c r="L382" s="209"/>
      <c r="M382" s="209"/>
      <c r="N382" s="209"/>
      <c r="O382" s="209"/>
      <c r="P382" s="209"/>
      <c r="Q382" s="362"/>
      <c r="R382" s="394">
        <v>0.4</v>
      </c>
    </row>
    <row r="383" spans="1:18" ht="35.1" customHeight="1">
      <c r="A383" s="752"/>
      <c r="B383" s="771"/>
      <c r="C383" s="774"/>
      <c r="D383" s="213"/>
      <c r="E383" s="752"/>
      <c r="F383" s="206" t="s">
        <v>19</v>
      </c>
      <c r="G383" s="468"/>
      <c r="H383" s="45"/>
      <c r="I383" s="210"/>
      <c r="J383" s="210"/>
      <c r="K383" s="210"/>
      <c r="L383" s="210"/>
      <c r="M383" s="210"/>
      <c r="N383" s="210"/>
      <c r="O383" s="210"/>
      <c r="P383" s="210"/>
      <c r="Q383" s="363"/>
      <c r="R383" s="395"/>
    </row>
    <row r="384" spans="1:18" ht="35.1" customHeight="1" thickBot="1">
      <c r="A384" s="752"/>
      <c r="B384" s="771"/>
      <c r="C384" s="774"/>
      <c r="D384" s="524"/>
      <c r="E384" s="752"/>
      <c r="F384" s="547" t="s">
        <v>76</v>
      </c>
      <c r="G384" s="497"/>
      <c r="H384" s="438"/>
      <c r="I384" s="22"/>
      <c r="J384" s="22"/>
      <c r="K384" s="22"/>
      <c r="L384" s="22"/>
      <c r="M384" s="22"/>
      <c r="N384" s="22"/>
      <c r="O384" s="22"/>
      <c r="P384" s="22"/>
      <c r="Q384" s="364"/>
      <c r="R384" s="396"/>
    </row>
    <row r="385" spans="1:18" ht="35.1" customHeight="1">
      <c r="A385" s="752"/>
      <c r="B385" s="771"/>
      <c r="C385" s="774"/>
      <c r="D385" s="523"/>
      <c r="E385" s="752"/>
      <c r="F385" s="744"/>
      <c r="G385" s="422"/>
      <c r="H385" s="636"/>
      <c r="I385" s="637"/>
      <c r="J385" s="637"/>
      <c r="K385" s="637"/>
      <c r="L385" s="637"/>
      <c r="M385" s="637"/>
      <c r="N385" s="637"/>
      <c r="O385" s="637"/>
      <c r="P385" s="637"/>
      <c r="Q385" s="637"/>
      <c r="R385" s="540"/>
    </row>
    <row r="386" spans="1:18" ht="31.5" customHeight="1" thickBot="1">
      <c r="A386" s="753"/>
      <c r="B386" s="772"/>
      <c r="C386" s="775"/>
      <c r="D386" s="66"/>
      <c r="E386" s="753"/>
      <c r="F386" s="745"/>
      <c r="G386" s="440"/>
      <c r="H386" s="746"/>
      <c r="I386" s="746"/>
      <c r="J386" s="746"/>
      <c r="K386" s="746"/>
      <c r="L386" s="746"/>
      <c r="M386" s="746"/>
      <c r="N386" s="746"/>
      <c r="O386" s="746"/>
      <c r="P386" s="746"/>
      <c r="Q386" s="746"/>
      <c r="R386" s="522"/>
    </row>
    <row r="387" spans="1:18" ht="35.1" customHeight="1">
      <c r="A387" s="751">
        <v>70</v>
      </c>
      <c r="B387" s="742" t="s">
        <v>530</v>
      </c>
      <c r="C387" s="773" t="s">
        <v>194</v>
      </c>
      <c r="D387" s="523" t="s">
        <v>183</v>
      </c>
      <c r="E387" s="751" t="s">
        <v>17</v>
      </c>
      <c r="F387" s="205" t="s">
        <v>18</v>
      </c>
      <c r="G387" s="456">
        <f>R387*J5</f>
        <v>0</v>
      </c>
      <c r="H387" s="39"/>
      <c r="I387" s="209">
        <v>0</v>
      </c>
      <c r="J387" s="209"/>
      <c r="K387" s="209"/>
      <c r="L387" s="209"/>
      <c r="M387" s="209"/>
      <c r="N387" s="209"/>
      <c r="O387" s="209"/>
      <c r="P387" s="209"/>
      <c r="Q387" s="362"/>
      <c r="R387" s="394">
        <v>0.5</v>
      </c>
    </row>
    <row r="388" spans="1:18" ht="35.1" customHeight="1">
      <c r="A388" s="752"/>
      <c r="B388" s="771"/>
      <c r="C388" s="774"/>
      <c r="D388" s="213"/>
      <c r="E388" s="752"/>
      <c r="F388" s="206" t="s">
        <v>19</v>
      </c>
      <c r="G388" s="468"/>
      <c r="H388" s="45"/>
      <c r="I388" s="210"/>
      <c r="J388" s="210"/>
      <c r="K388" s="210"/>
      <c r="L388" s="210"/>
      <c r="M388" s="210"/>
      <c r="N388" s="210"/>
      <c r="O388" s="210"/>
      <c r="P388" s="210"/>
      <c r="Q388" s="363"/>
      <c r="R388" s="395"/>
    </row>
    <row r="389" spans="1:18" ht="35.1" customHeight="1" thickBot="1">
      <c r="A389" s="752"/>
      <c r="B389" s="771"/>
      <c r="C389" s="774"/>
      <c r="D389" s="524"/>
      <c r="E389" s="752"/>
      <c r="F389" s="547" t="s">
        <v>76</v>
      </c>
      <c r="G389" s="497"/>
      <c r="H389" s="438"/>
      <c r="I389" s="22"/>
      <c r="J389" s="22"/>
      <c r="K389" s="22"/>
      <c r="L389" s="22"/>
      <c r="M389" s="22"/>
      <c r="N389" s="22"/>
      <c r="O389" s="22"/>
      <c r="P389" s="22"/>
      <c r="Q389" s="364"/>
      <c r="R389" s="396"/>
    </row>
    <row r="390" spans="1:18" ht="35.1" customHeight="1">
      <c r="A390" s="752"/>
      <c r="B390" s="771"/>
      <c r="C390" s="774"/>
      <c r="D390" s="523"/>
      <c r="E390" s="752"/>
      <c r="F390" s="744"/>
      <c r="G390" s="422"/>
      <c r="H390" s="636"/>
      <c r="I390" s="637"/>
      <c r="J390" s="637"/>
      <c r="K390" s="637"/>
      <c r="L390" s="637"/>
      <c r="M390" s="637"/>
      <c r="N390" s="637"/>
      <c r="O390" s="637"/>
      <c r="P390" s="637"/>
      <c r="Q390" s="637"/>
      <c r="R390" s="540"/>
    </row>
    <row r="391" spans="1:18" ht="126.75" customHeight="1" thickBot="1">
      <c r="A391" s="753"/>
      <c r="B391" s="772"/>
      <c r="C391" s="775"/>
      <c r="D391" s="66"/>
      <c r="E391" s="753"/>
      <c r="F391" s="745"/>
      <c r="G391" s="440"/>
      <c r="H391" s="746"/>
      <c r="I391" s="746"/>
      <c r="J391" s="746"/>
      <c r="K391" s="746"/>
      <c r="L391" s="746"/>
      <c r="M391" s="746"/>
      <c r="N391" s="746"/>
      <c r="O391" s="746"/>
      <c r="P391" s="746"/>
      <c r="Q391" s="746"/>
      <c r="R391" s="522"/>
    </row>
    <row r="392" spans="1:18" ht="35.1" customHeight="1">
      <c r="A392" s="751">
        <v>71</v>
      </c>
      <c r="B392" s="742" t="s">
        <v>446</v>
      </c>
      <c r="C392" s="773" t="s">
        <v>195</v>
      </c>
      <c r="D392" s="523" t="s">
        <v>193</v>
      </c>
      <c r="E392" s="751" t="s">
        <v>17</v>
      </c>
      <c r="F392" s="205" t="s">
        <v>18</v>
      </c>
      <c r="G392" s="456">
        <f>R392*J5</f>
        <v>0</v>
      </c>
      <c r="H392" s="39"/>
      <c r="I392" s="209">
        <v>0</v>
      </c>
      <c r="J392" s="209"/>
      <c r="K392" s="209"/>
      <c r="L392" s="209"/>
      <c r="M392" s="209"/>
      <c r="N392" s="209"/>
      <c r="O392" s="209"/>
      <c r="P392" s="209"/>
      <c r="Q392" s="362"/>
      <c r="R392" s="394">
        <v>0.4</v>
      </c>
    </row>
    <row r="393" spans="1:18" ht="35.1" customHeight="1">
      <c r="A393" s="752"/>
      <c r="B393" s="771"/>
      <c r="C393" s="774"/>
      <c r="D393" s="213"/>
      <c r="E393" s="752"/>
      <c r="F393" s="206" t="s">
        <v>19</v>
      </c>
      <c r="G393" s="468"/>
      <c r="H393" s="45"/>
      <c r="I393" s="210"/>
      <c r="J393" s="210"/>
      <c r="K393" s="210"/>
      <c r="L393" s="210"/>
      <c r="M393" s="210"/>
      <c r="N393" s="210"/>
      <c r="O393" s="210"/>
      <c r="P393" s="210"/>
      <c r="Q393" s="363"/>
      <c r="R393" s="395"/>
    </row>
    <row r="394" spans="1:18" ht="35.1" customHeight="1" thickBot="1">
      <c r="A394" s="752"/>
      <c r="B394" s="771"/>
      <c r="C394" s="774"/>
      <c r="D394" s="524"/>
      <c r="E394" s="752"/>
      <c r="F394" s="547" t="s">
        <v>76</v>
      </c>
      <c r="G394" s="497"/>
      <c r="H394" s="438"/>
      <c r="I394" s="22"/>
      <c r="J394" s="22"/>
      <c r="K394" s="22"/>
      <c r="L394" s="22"/>
      <c r="M394" s="22"/>
      <c r="N394" s="22"/>
      <c r="O394" s="22"/>
      <c r="P394" s="22"/>
      <c r="Q394" s="364"/>
      <c r="R394" s="396"/>
    </row>
    <row r="395" spans="1:18" ht="35.1" customHeight="1">
      <c r="A395" s="752"/>
      <c r="B395" s="771"/>
      <c r="C395" s="774"/>
      <c r="D395" s="523"/>
      <c r="E395" s="752"/>
      <c r="F395" s="744"/>
      <c r="G395" s="422"/>
      <c r="H395" s="636"/>
      <c r="I395" s="637"/>
      <c r="J395" s="637"/>
      <c r="K395" s="637"/>
      <c r="L395" s="637"/>
      <c r="M395" s="637"/>
      <c r="N395" s="637"/>
      <c r="O395" s="637"/>
      <c r="P395" s="637"/>
      <c r="Q395" s="637"/>
      <c r="R395" s="540"/>
    </row>
    <row r="396" spans="1:18" ht="62.25" customHeight="1" thickBot="1">
      <c r="A396" s="753"/>
      <c r="B396" s="772"/>
      <c r="C396" s="775"/>
      <c r="D396" s="66"/>
      <c r="E396" s="753"/>
      <c r="F396" s="745"/>
      <c r="G396" s="440"/>
      <c r="H396" s="746"/>
      <c r="I396" s="746"/>
      <c r="J396" s="746"/>
      <c r="K396" s="746"/>
      <c r="L396" s="746"/>
      <c r="M396" s="746"/>
      <c r="N396" s="746"/>
      <c r="O396" s="746"/>
      <c r="P396" s="746"/>
      <c r="Q396" s="746"/>
      <c r="R396" s="522"/>
    </row>
    <row r="397" spans="1:18" ht="35.1" customHeight="1">
      <c r="A397" s="751">
        <v>72</v>
      </c>
      <c r="B397" s="742" t="s">
        <v>196</v>
      </c>
      <c r="C397" s="773" t="s">
        <v>195</v>
      </c>
      <c r="D397" s="523" t="s">
        <v>185</v>
      </c>
      <c r="E397" s="751" t="s">
        <v>17</v>
      </c>
      <c r="F397" s="205" t="s">
        <v>18</v>
      </c>
      <c r="G397" s="456">
        <f>R397*J5</f>
        <v>0</v>
      </c>
      <c r="H397" s="39"/>
      <c r="I397" s="209">
        <v>0</v>
      </c>
      <c r="J397" s="209"/>
      <c r="K397" s="209"/>
      <c r="L397" s="209"/>
      <c r="M397" s="209"/>
      <c r="N397" s="209"/>
      <c r="O397" s="209"/>
      <c r="P397" s="209"/>
      <c r="Q397" s="362"/>
      <c r="R397" s="394">
        <v>0.6</v>
      </c>
    </row>
    <row r="398" spans="1:18" ht="35.1" customHeight="1">
      <c r="A398" s="752"/>
      <c r="B398" s="771"/>
      <c r="C398" s="755"/>
      <c r="D398" s="213"/>
      <c r="E398" s="752"/>
      <c r="F398" s="206" t="s">
        <v>19</v>
      </c>
      <c r="G398" s="468"/>
      <c r="H398" s="45"/>
      <c r="I398" s="210"/>
      <c r="J398" s="210"/>
      <c r="K398" s="210"/>
      <c r="L398" s="210"/>
      <c r="M398" s="210"/>
      <c r="N398" s="210"/>
      <c r="O398" s="210"/>
      <c r="P398" s="210"/>
      <c r="Q398" s="363"/>
      <c r="R398" s="395"/>
    </row>
    <row r="399" spans="1:18" ht="35.1" customHeight="1" thickBot="1">
      <c r="A399" s="752"/>
      <c r="B399" s="771"/>
      <c r="C399" s="755"/>
      <c r="D399" s="524"/>
      <c r="E399" s="752"/>
      <c r="F399" s="547" t="s">
        <v>76</v>
      </c>
      <c r="G399" s="497"/>
      <c r="H399" s="438"/>
      <c r="I399" s="22"/>
      <c r="J399" s="22"/>
      <c r="K399" s="22"/>
      <c r="L399" s="22"/>
      <c r="M399" s="22"/>
      <c r="N399" s="22"/>
      <c r="O399" s="22"/>
      <c r="P399" s="22"/>
      <c r="Q399" s="364"/>
      <c r="R399" s="396"/>
    </row>
    <row r="400" spans="1:18" ht="35.1" customHeight="1" thickBot="1">
      <c r="A400" s="753"/>
      <c r="B400" s="772"/>
      <c r="C400" s="756"/>
      <c r="D400" s="9"/>
      <c r="E400" s="753"/>
      <c r="F400" s="49"/>
      <c r="G400" s="414"/>
      <c r="H400" s="776"/>
      <c r="I400" s="776"/>
      <c r="J400" s="776"/>
      <c r="K400" s="776"/>
      <c r="L400" s="776"/>
      <c r="M400" s="776"/>
      <c r="N400" s="776"/>
      <c r="O400" s="776"/>
      <c r="P400" s="776"/>
      <c r="Q400" s="776"/>
      <c r="R400" s="49"/>
    </row>
    <row r="401" spans="1:18" ht="35.1" hidden="1" customHeight="1" thickBot="1">
      <c r="A401" s="642" t="s">
        <v>197</v>
      </c>
      <c r="B401" s="643"/>
      <c r="C401" s="643"/>
      <c r="D401" s="643"/>
      <c r="E401" s="644"/>
      <c r="F401" s="205">
        <f>SUM(H401:Q401)</f>
        <v>0</v>
      </c>
      <c r="G401" s="413">
        <f t="shared" ref="G401:Q403" si="7">G257+G262+G267+G272+G278+G283+G288+G293+G298+G303+G307+G312+G317+G322+G327+G332+G337+G342+G347+G352+G357+G362+G367+G372+G377+G382+G387+G392+G397</f>
        <v>0</v>
      </c>
      <c r="H401" s="205">
        <f t="shared" si="7"/>
        <v>0</v>
      </c>
      <c r="I401" s="205">
        <f t="shared" si="7"/>
        <v>0</v>
      </c>
      <c r="J401" s="205">
        <f t="shared" si="7"/>
        <v>0</v>
      </c>
      <c r="K401" s="205">
        <f t="shared" si="7"/>
        <v>0</v>
      </c>
      <c r="L401" s="205">
        <f t="shared" si="7"/>
        <v>0</v>
      </c>
      <c r="M401" s="205">
        <f t="shared" si="7"/>
        <v>0</v>
      </c>
      <c r="N401" s="205">
        <f t="shared" si="7"/>
        <v>0</v>
      </c>
      <c r="O401" s="205">
        <f t="shared" si="7"/>
        <v>0</v>
      </c>
      <c r="P401" s="205">
        <f t="shared" si="7"/>
        <v>0</v>
      </c>
      <c r="Q401" s="46">
        <f t="shared" si="7"/>
        <v>0</v>
      </c>
      <c r="R401" s="205">
        <f>R257+R262+R267+R272+R278+R283+R288+R293+R298+R303+R307+R312+R317+R322+R327+R332+R337+R342+R347+R352+R357+R362+R367+R372+R377+R382+R387+R392+R397</f>
        <v>9.43</v>
      </c>
    </row>
    <row r="402" spans="1:18" ht="35.1" hidden="1" customHeight="1" thickBot="1">
      <c r="A402" s="777" t="s">
        <v>198</v>
      </c>
      <c r="B402" s="778"/>
      <c r="C402" s="778"/>
      <c r="D402" s="778"/>
      <c r="E402" s="779"/>
      <c r="F402" s="205">
        <f>SUM(H402:Q402)</f>
        <v>0</v>
      </c>
      <c r="G402" s="413">
        <f t="shared" si="7"/>
        <v>0</v>
      </c>
      <c r="H402" s="205">
        <f t="shared" si="7"/>
        <v>0</v>
      </c>
      <c r="I402" s="205">
        <f t="shared" si="7"/>
        <v>0</v>
      </c>
      <c r="J402" s="205">
        <f t="shared" si="7"/>
        <v>0</v>
      </c>
      <c r="K402" s="205">
        <f t="shared" si="7"/>
        <v>0</v>
      </c>
      <c r="L402" s="205">
        <f t="shared" si="7"/>
        <v>0</v>
      </c>
      <c r="M402" s="205">
        <f t="shared" si="7"/>
        <v>0</v>
      </c>
      <c r="N402" s="205">
        <f t="shared" si="7"/>
        <v>0</v>
      </c>
      <c r="O402" s="205">
        <f t="shared" si="7"/>
        <v>0</v>
      </c>
      <c r="P402" s="205">
        <f t="shared" si="7"/>
        <v>0</v>
      </c>
      <c r="Q402" s="46">
        <f t="shared" si="7"/>
        <v>0</v>
      </c>
      <c r="R402" s="205">
        <f>R258+R263+R268+R273+R279+R284+R289+R294+R299+R304+R308+R313+R318+R323+R328+R333+R338+R343+R348+R353+R358+R363+R368+R373+R378+R383+R388+R393+R398</f>
        <v>0</v>
      </c>
    </row>
    <row r="403" spans="1:18" ht="35.1" hidden="1" customHeight="1" thickBot="1">
      <c r="A403" s="640" t="s">
        <v>199</v>
      </c>
      <c r="B403" s="641"/>
      <c r="C403" s="641"/>
      <c r="D403" s="641"/>
      <c r="E403" s="785"/>
      <c r="F403" s="205">
        <f>SUM(H403:Q403)</f>
        <v>0</v>
      </c>
      <c r="G403" s="413">
        <f t="shared" si="7"/>
        <v>0</v>
      </c>
      <c r="H403" s="205">
        <f t="shared" si="7"/>
        <v>0</v>
      </c>
      <c r="I403" s="205">
        <f t="shared" si="7"/>
        <v>0</v>
      </c>
      <c r="J403" s="205">
        <f t="shared" si="7"/>
        <v>0</v>
      </c>
      <c r="K403" s="205">
        <f t="shared" si="7"/>
        <v>0</v>
      </c>
      <c r="L403" s="205">
        <f t="shared" si="7"/>
        <v>0</v>
      </c>
      <c r="M403" s="205">
        <f t="shared" si="7"/>
        <v>0</v>
      </c>
      <c r="N403" s="205">
        <f t="shared" si="7"/>
        <v>0</v>
      </c>
      <c r="O403" s="205">
        <f t="shared" si="7"/>
        <v>0</v>
      </c>
      <c r="P403" s="205">
        <f t="shared" si="7"/>
        <v>0</v>
      </c>
      <c r="Q403" s="46">
        <f t="shared" si="7"/>
        <v>0</v>
      </c>
      <c r="R403" s="205">
        <f>R259+R264+R269+R274+R280+R285+R290+R295+R300+R305+R309+R314+R319+R324+R329+R334+R339+R344+R349+R354+R359+R364+R369+R374+R379+R384+R389+R394+R399</f>
        <v>10.1</v>
      </c>
    </row>
    <row r="404" spans="1:18" ht="42" hidden="1" customHeight="1" thickBot="1">
      <c r="A404" s="719" t="s">
        <v>475</v>
      </c>
      <c r="B404" s="720"/>
      <c r="C404" s="720"/>
      <c r="D404" s="720"/>
      <c r="E404" s="786"/>
      <c r="F404" s="15">
        <f>F401+F402</f>
        <v>0</v>
      </c>
      <c r="G404" s="29">
        <f>G401+G402</f>
        <v>0</v>
      </c>
      <c r="H404" s="15">
        <f>H401+H402</f>
        <v>0</v>
      </c>
      <c r="I404" s="15">
        <f t="shared" ref="I404:Q404" si="8">I401+I402</f>
        <v>0</v>
      </c>
      <c r="J404" s="15">
        <f t="shared" si="8"/>
        <v>0</v>
      </c>
      <c r="K404" s="15">
        <f t="shared" si="8"/>
        <v>0</v>
      </c>
      <c r="L404" s="15">
        <f t="shared" si="8"/>
        <v>0</v>
      </c>
      <c r="M404" s="15">
        <f t="shared" si="8"/>
        <v>0</v>
      </c>
      <c r="N404" s="15">
        <f t="shared" si="8"/>
        <v>0</v>
      </c>
      <c r="O404" s="15">
        <f t="shared" si="8"/>
        <v>0</v>
      </c>
      <c r="P404" s="15">
        <f t="shared" si="8"/>
        <v>0</v>
      </c>
      <c r="Q404" s="357">
        <f t="shared" si="8"/>
        <v>0</v>
      </c>
      <c r="R404" s="15">
        <f>R401+R402</f>
        <v>9.43</v>
      </c>
    </row>
    <row r="405" spans="1:18" ht="44.25" hidden="1" customHeight="1" thickBot="1">
      <c r="A405" s="747" t="s">
        <v>476</v>
      </c>
      <c r="B405" s="787"/>
      <c r="C405" s="787"/>
      <c r="D405" s="787"/>
      <c r="E405" s="788"/>
      <c r="F405" s="23">
        <f>F401+F402+F403</f>
        <v>0</v>
      </c>
      <c r="G405" s="29">
        <f>G401+G402+G403</f>
        <v>0</v>
      </c>
      <c r="H405" s="23">
        <f>H401+H402+H403</f>
        <v>0</v>
      </c>
      <c r="I405" s="23">
        <f t="shared" ref="I405:Q405" si="9">I401+I402+I403</f>
        <v>0</v>
      </c>
      <c r="J405" s="23">
        <f t="shared" si="9"/>
        <v>0</v>
      </c>
      <c r="K405" s="23">
        <f t="shared" si="9"/>
        <v>0</v>
      </c>
      <c r="L405" s="23">
        <f t="shared" si="9"/>
        <v>0</v>
      </c>
      <c r="M405" s="23">
        <f t="shared" si="9"/>
        <v>0</v>
      </c>
      <c r="N405" s="23">
        <f t="shared" si="9"/>
        <v>0</v>
      </c>
      <c r="O405" s="23">
        <f t="shared" si="9"/>
        <v>0</v>
      </c>
      <c r="P405" s="23">
        <f t="shared" si="9"/>
        <v>0</v>
      </c>
      <c r="Q405" s="365">
        <f t="shared" si="9"/>
        <v>0</v>
      </c>
      <c r="R405" s="23">
        <f>R401+R402+R403</f>
        <v>19.53</v>
      </c>
    </row>
    <row r="406" spans="1:18" ht="35.1" customHeight="1" thickBot="1">
      <c r="A406" s="640"/>
      <c r="B406" s="750"/>
      <c r="C406" s="750"/>
      <c r="D406" s="750"/>
      <c r="E406" s="750"/>
      <c r="F406" s="750"/>
      <c r="G406" s="750"/>
      <c r="H406" s="750"/>
      <c r="I406" s="750"/>
      <c r="J406" s="750"/>
      <c r="K406" s="750"/>
      <c r="L406" s="750"/>
      <c r="M406" s="750"/>
      <c r="N406" s="750"/>
      <c r="O406" s="750"/>
      <c r="P406" s="750"/>
      <c r="Q406" s="750"/>
      <c r="R406" s="389"/>
    </row>
    <row r="407" spans="1:18" ht="35.1" customHeight="1" thickBot="1">
      <c r="A407" s="642" t="s">
        <v>200</v>
      </c>
      <c r="B407" s="789"/>
      <c r="C407" s="789"/>
      <c r="D407" s="789"/>
      <c r="E407" s="789"/>
      <c r="F407" s="262"/>
      <c r="G407" s="414">
        <f t="shared" ref="G407:H409" si="10">G401</f>
        <v>0</v>
      </c>
      <c r="H407" s="49">
        <f t="shared" si="10"/>
        <v>0</v>
      </c>
      <c r="I407" s="49">
        <f>I401+H407</f>
        <v>0</v>
      </c>
      <c r="J407" s="49">
        <f t="shared" ref="J407:Q411" si="11">J401+I407</f>
        <v>0</v>
      </c>
      <c r="K407" s="49">
        <f t="shared" si="11"/>
        <v>0</v>
      </c>
      <c r="L407" s="49">
        <f t="shared" si="11"/>
        <v>0</v>
      </c>
      <c r="M407" s="49">
        <f t="shared" si="11"/>
        <v>0</v>
      </c>
      <c r="N407" s="49">
        <f t="shared" si="11"/>
        <v>0</v>
      </c>
      <c r="O407" s="49">
        <f t="shared" si="11"/>
        <v>0</v>
      </c>
      <c r="P407" s="49">
        <f t="shared" si="11"/>
        <v>0</v>
      </c>
      <c r="Q407" s="226">
        <f t="shared" si="11"/>
        <v>0</v>
      </c>
      <c r="R407" s="49">
        <f>R401</f>
        <v>9.43</v>
      </c>
    </row>
    <row r="408" spans="1:18" ht="35.1" customHeight="1" thickBot="1">
      <c r="A408" s="731" t="s">
        <v>201</v>
      </c>
      <c r="B408" s="732"/>
      <c r="C408" s="732"/>
      <c r="D408" s="732"/>
      <c r="E408" s="790"/>
      <c r="F408" s="791"/>
      <c r="G408" s="414">
        <f t="shared" si="10"/>
        <v>0</v>
      </c>
      <c r="H408" s="49">
        <f t="shared" si="10"/>
        <v>0</v>
      </c>
      <c r="I408" s="49">
        <f>I402+H408</f>
        <v>0</v>
      </c>
      <c r="J408" s="49">
        <f t="shared" si="11"/>
        <v>0</v>
      </c>
      <c r="K408" s="49">
        <f t="shared" si="11"/>
        <v>0</v>
      </c>
      <c r="L408" s="49">
        <f t="shared" si="11"/>
        <v>0</v>
      </c>
      <c r="M408" s="49">
        <f t="shared" si="11"/>
        <v>0</v>
      </c>
      <c r="N408" s="49">
        <f t="shared" si="11"/>
        <v>0</v>
      </c>
      <c r="O408" s="49">
        <f t="shared" si="11"/>
        <v>0</v>
      </c>
      <c r="P408" s="49">
        <f t="shared" si="11"/>
        <v>0</v>
      </c>
      <c r="Q408" s="226">
        <f t="shared" si="11"/>
        <v>0</v>
      </c>
      <c r="R408" s="49">
        <f>R402</f>
        <v>0</v>
      </c>
    </row>
    <row r="409" spans="1:18" ht="35.1" customHeight="1" thickBot="1">
      <c r="A409" s="728" t="s">
        <v>202</v>
      </c>
      <c r="B409" s="729"/>
      <c r="C409" s="729"/>
      <c r="D409" s="729"/>
      <c r="E409" s="734"/>
      <c r="F409" s="730"/>
      <c r="G409" s="414">
        <f t="shared" si="10"/>
        <v>0</v>
      </c>
      <c r="H409" s="49">
        <f t="shared" si="10"/>
        <v>0</v>
      </c>
      <c r="I409" s="49">
        <f>I403+H409</f>
        <v>0</v>
      </c>
      <c r="J409" s="49">
        <f t="shared" si="11"/>
        <v>0</v>
      </c>
      <c r="K409" s="49">
        <f t="shared" si="11"/>
        <v>0</v>
      </c>
      <c r="L409" s="49">
        <f t="shared" si="11"/>
        <v>0</v>
      </c>
      <c r="M409" s="49">
        <f t="shared" si="11"/>
        <v>0</v>
      </c>
      <c r="N409" s="49">
        <f t="shared" si="11"/>
        <v>0</v>
      </c>
      <c r="O409" s="49">
        <f t="shared" si="11"/>
        <v>0</v>
      </c>
      <c r="P409" s="49">
        <f t="shared" si="11"/>
        <v>0</v>
      </c>
      <c r="Q409" s="226">
        <f t="shared" si="11"/>
        <v>0</v>
      </c>
      <c r="R409" s="49">
        <f>R403</f>
        <v>10.1</v>
      </c>
    </row>
    <row r="410" spans="1:18" ht="42" customHeight="1" thickBot="1">
      <c r="A410" s="719" t="s">
        <v>477</v>
      </c>
      <c r="B410" s="720"/>
      <c r="C410" s="720"/>
      <c r="D410" s="720"/>
      <c r="E410" s="780"/>
      <c r="F410" s="781"/>
      <c r="G410" s="29">
        <f>G407+G408</f>
        <v>0</v>
      </c>
      <c r="H410" s="15">
        <f>H407+H408</f>
        <v>0</v>
      </c>
      <c r="I410" s="4">
        <f>I404+H410</f>
        <v>0</v>
      </c>
      <c r="J410" s="4">
        <f t="shared" si="11"/>
        <v>0</v>
      </c>
      <c r="K410" s="4">
        <f t="shared" si="11"/>
        <v>0</v>
      </c>
      <c r="L410" s="4">
        <f t="shared" si="11"/>
        <v>0</v>
      </c>
      <c r="M410" s="4">
        <f t="shared" si="11"/>
        <v>0</v>
      </c>
      <c r="N410" s="4">
        <f t="shared" si="11"/>
        <v>0</v>
      </c>
      <c r="O410" s="4">
        <f t="shared" si="11"/>
        <v>0</v>
      </c>
      <c r="P410" s="4">
        <f t="shared" si="11"/>
        <v>0</v>
      </c>
      <c r="Q410" s="358">
        <f t="shared" si="11"/>
        <v>0</v>
      </c>
      <c r="R410" s="15">
        <f>R407+R408</f>
        <v>9.43</v>
      </c>
    </row>
    <row r="411" spans="1:18" ht="42" customHeight="1" thickBot="1">
      <c r="A411" s="747" t="s">
        <v>478</v>
      </c>
      <c r="B411" s="782"/>
      <c r="C411" s="782"/>
      <c r="D411" s="782"/>
      <c r="E411" s="782"/>
      <c r="F411" s="783"/>
      <c r="G411" s="29">
        <f>G407+G408+G409</f>
        <v>0</v>
      </c>
      <c r="H411" s="23">
        <f>H407+H408+H409</f>
        <v>0</v>
      </c>
      <c r="I411" s="5">
        <f>I405+H411</f>
        <v>0</v>
      </c>
      <c r="J411" s="5">
        <f t="shared" si="11"/>
        <v>0</v>
      </c>
      <c r="K411" s="5">
        <f t="shared" si="11"/>
        <v>0</v>
      </c>
      <c r="L411" s="5">
        <f t="shared" si="11"/>
        <v>0</v>
      </c>
      <c r="M411" s="5">
        <f t="shared" si="11"/>
        <v>0</v>
      </c>
      <c r="N411" s="5">
        <f t="shared" si="11"/>
        <v>0</v>
      </c>
      <c r="O411" s="5">
        <f t="shared" si="11"/>
        <v>0</v>
      </c>
      <c r="P411" s="5">
        <f t="shared" si="11"/>
        <v>0</v>
      </c>
      <c r="Q411" s="359">
        <f>Q405+P411</f>
        <v>0</v>
      </c>
      <c r="R411" s="548">
        <f>R407+R408+R409</f>
        <v>19.53</v>
      </c>
    </row>
    <row r="412" spans="1:18" ht="35.1" customHeight="1" thickBot="1">
      <c r="A412" s="714"/>
      <c r="B412" s="750"/>
      <c r="C412" s="750"/>
      <c r="D412" s="750"/>
      <c r="E412" s="750"/>
      <c r="F412" s="750"/>
      <c r="G412" s="750"/>
      <c r="H412" s="750"/>
      <c r="I412" s="750"/>
      <c r="J412" s="750"/>
      <c r="K412" s="750"/>
      <c r="L412" s="750"/>
      <c r="M412" s="750"/>
      <c r="N412" s="750"/>
      <c r="O412" s="750"/>
      <c r="P412" s="750"/>
      <c r="Q412" s="750"/>
      <c r="R412" s="452"/>
    </row>
    <row r="413" spans="1:18" ht="35.1" customHeight="1" thickBot="1">
      <c r="A413" s="722" t="s">
        <v>203</v>
      </c>
      <c r="B413" s="784"/>
      <c r="C413" s="723"/>
      <c r="D413" s="723"/>
      <c r="E413" s="723"/>
      <c r="F413" s="723"/>
      <c r="G413" s="723"/>
      <c r="H413" s="723"/>
      <c r="I413" s="723"/>
      <c r="J413" s="723"/>
      <c r="K413" s="723"/>
      <c r="L413" s="723"/>
      <c r="M413" s="723"/>
      <c r="N413" s="723"/>
      <c r="O413" s="723"/>
      <c r="P413" s="723"/>
      <c r="Q413" s="723"/>
      <c r="R413" s="389"/>
    </row>
    <row r="414" spans="1:18" ht="35.1" customHeight="1">
      <c r="A414" s="803">
        <v>73</v>
      </c>
      <c r="B414" s="806" t="s">
        <v>655</v>
      </c>
      <c r="C414" s="808" t="s">
        <v>204</v>
      </c>
      <c r="D414" s="214" t="s">
        <v>656</v>
      </c>
      <c r="E414" s="757" t="s">
        <v>17</v>
      </c>
      <c r="F414" s="216" t="s">
        <v>18</v>
      </c>
      <c r="G414" s="456">
        <f>R414*J5</f>
        <v>0</v>
      </c>
      <c r="H414" s="207"/>
      <c r="I414" s="207"/>
      <c r="J414" s="209">
        <v>0</v>
      </c>
      <c r="K414" s="207"/>
      <c r="L414" s="207"/>
      <c r="M414" s="207"/>
      <c r="N414" s="207"/>
      <c r="O414" s="207"/>
      <c r="P414" s="207"/>
      <c r="Q414" s="352"/>
      <c r="R414" s="205">
        <v>1.2</v>
      </c>
    </row>
    <row r="415" spans="1:18" ht="27" customHeight="1">
      <c r="A415" s="804"/>
      <c r="B415" s="807"/>
      <c r="C415" s="809"/>
      <c r="D415" s="215"/>
      <c r="E415" s="758"/>
      <c r="F415" s="217" t="s">
        <v>19</v>
      </c>
      <c r="G415" s="468"/>
      <c r="H415" s="208"/>
      <c r="I415" s="208"/>
      <c r="J415" s="218"/>
      <c r="K415" s="208"/>
      <c r="L415" s="208"/>
      <c r="M415" s="208"/>
      <c r="N415" s="208"/>
      <c r="O415" s="208"/>
      <c r="P415" s="208"/>
      <c r="Q415" s="353"/>
      <c r="R415" s="206"/>
    </row>
    <row r="416" spans="1:18" ht="36.75" customHeight="1" thickBot="1">
      <c r="A416" s="804"/>
      <c r="B416" s="801" t="s">
        <v>210</v>
      </c>
      <c r="C416" s="809"/>
      <c r="D416" s="219"/>
      <c r="E416" s="758"/>
      <c r="F416" s="50" t="s">
        <v>20</v>
      </c>
      <c r="G416" s="497"/>
      <c r="H416" s="13"/>
      <c r="I416" s="10"/>
      <c r="J416" s="10"/>
      <c r="K416" s="10"/>
      <c r="L416" s="10"/>
      <c r="M416" s="10"/>
      <c r="N416" s="10"/>
      <c r="O416" s="10"/>
      <c r="P416" s="10"/>
      <c r="Q416" s="17"/>
      <c r="R416" s="392"/>
    </row>
    <row r="417" spans="1:18" ht="33.75" thickBot="1">
      <c r="A417" s="805"/>
      <c r="B417" s="802"/>
      <c r="C417" s="810"/>
      <c r="D417" s="220"/>
      <c r="E417" s="759"/>
      <c r="F417" s="49"/>
      <c r="G417" s="414"/>
      <c r="H417" s="638"/>
      <c r="I417" s="639"/>
      <c r="J417" s="639"/>
      <c r="K417" s="639"/>
      <c r="L417" s="639"/>
      <c r="M417" s="639"/>
      <c r="N417" s="639"/>
      <c r="O417" s="639"/>
      <c r="P417" s="639"/>
      <c r="Q417" s="639"/>
      <c r="R417" s="49"/>
    </row>
    <row r="418" spans="1:18" ht="35.1" customHeight="1">
      <c r="A418" s="751">
        <v>74</v>
      </c>
      <c r="B418" s="524" t="s">
        <v>205</v>
      </c>
      <c r="C418" s="792" t="s">
        <v>206</v>
      </c>
      <c r="D418" s="214" t="s">
        <v>657</v>
      </c>
      <c r="E418" s="795" t="s">
        <v>17</v>
      </c>
      <c r="F418" s="205" t="s">
        <v>18</v>
      </c>
      <c r="G418" s="456">
        <f>R418*J5</f>
        <v>0</v>
      </c>
      <c r="H418" s="207"/>
      <c r="I418" s="207"/>
      <c r="J418" s="209">
        <v>0</v>
      </c>
      <c r="K418" s="207"/>
      <c r="L418" s="207"/>
      <c r="M418" s="207"/>
      <c r="N418" s="207"/>
      <c r="O418" s="207"/>
      <c r="P418" s="207"/>
      <c r="Q418" s="352"/>
      <c r="R418" s="205">
        <v>0.8</v>
      </c>
    </row>
    <row r="419" spans="1:18" ht="35.1" customHeight="1">
      <c r="A419" s="752"/>
      <c r="B419" s="532" t="s">
        <v>207</v>
      </c>
      <c r="C419" s="793"/>
      <c r="D419" s="215"/>
      <c r="E419" s="796"/>
      <c r="F419" s="206" t="s">
        <v>19</v>
      </c>
      <c r="G419" s="468"/>
      <c r="H419" s="208"/>
      <c r="I419" s="208"/>
      <c r="J419" s="210"/>
      <c r="K419" s="208"/>
      <c r="L419" s="208"/>
      <c r="M419" s="208"/>
      <c r="N419" s="208"/>
      <c r="O419" s="208"/>
      <c r="P419" s="208"/>
      <c r="Q419" s="353"/>
      <c r="R419" s="206"/>
    </row>
    <row r="420" spans="1:18" ht="36.75" customHeight="1" thickBot="1">
      <c r="A420" s="752"/>
      <c r="B420" s="524" t="s">
        <v>658</v>
      </c>
      <c r="C420" s="793"/>
      <c r="D420" s="219"/>
      <c r="E420" s="796"/>
      <c r="F420" s="34" t="s">
        <v>20</v>
      </c>
      <c r="G420" s="497"/>
      <c r="H420" s="13"/>
      <c r="I420" s="10"/>
      <c r="J420" s="10"/>
      <c r="K420" s="10"/>
      <c r="L420" s="10"/>
      <c r="M420" s="10"/>
      <c r="N420" s="10"/>
      <c r="O420" s="10"/>
      <c r="P420" s="10"/>
      <c r="Q420" s="17"/>
      <c r="R420" s="392"/>
    </row>
    <row r="421" spans="1:18" ht="51.75" customHeight="1" thickBot="1">
      <c r="A421" s="753"/>
      <c r="B421" s="545" t="s">
        <v>211</v>
      </c>
      <c r="C421" s="794"/>
      <c r="D421" s="220"/>
      <c r="E421" s="797"/>
      <c r="F421" s="49"/>
      <c r="G421" s="414"/>
      <c r="H421" s="638"/>
      <c r="I421" s="639"/>
      <c r="J421" s="639"/>
      <c r="K421" s="639"/>
      <c r="L421" s="639"/>
      <c r="M421" s="639"/>
      <c r="N421" s="639"/>
      <c r="O421" s="639"/>
      <c r="P421" s="639"/>
      <c r="Q421" s="639"/>
      <c r="R421" s="49"/>
    </row>
    <row r="422" spans="1:18" ht="35.1" customHeight="1">
      <c r="A422" s="751">
        <v>75</v>
      </c>
      <c r="B422" s="523" t="s">
        <v>208</v>
      </c>
      <c r="C422" s="792" t="s">
        <v>209</v>
      </c>
      <c r="D422" s="214" t="s">
        <v>659</v>
      </c>
      <c r="E422" s="795" t="s">
        <v>17</v>
      </c>
      <c r="F422" s="211" t="s">
        <v>18</v>
      </c>
      <c r="G422" s="456">
        <f>R422*J5</f>
        <v>0</v>
      </c>
      <c r="H422" s="207"/>
      <c r="I422" s="207"/>
      <c r="J422" s="209">
        <v>0</v>
      </c>
      <c r="K422" s="207"/>
      <c r="L422" s="207"/>
      <c r="M422" s="207"/>
      <c r="N422" s="207"/>
      <c r="O422" s="207"/>
      <c r="P422" s="207"/>
      <c r="Q422" s="352"/>
      <c r="R422" s="205">
        <v>0.25</v>
      </c>
    </row>
    <row r="423" spans="1:18" ht="35.1" customHeight="1">
      <c r="A423" s="752"/>
      <c r="B423" s="532" t="s">
        <v>660</v>
      </c>
      <c r="C423" s="793"/>
      <c r="D423" s="215"/>
      <c r="E423" s="796"/>
      <c r="F423" s="206" t="s">
        <v>19</v>
      </c>
      <c r="G423" s="468"/>
      <c r="H423" s="208"/>
      <c r="I423" s="208"/>
      <c r="J423" s="210"/>
      <c r="K423" s="208"/>
      <c r="L423" s="208"/>
      <c r="M423" s="208"/>
      <c r="N423" s="208"/>
      <c r="O423" s="208"/>
      <c r="P423" s="208"/>
      <c r="Q423" s="353"/>
      <c r="R423" s="206"/>
    </row>
    <row r="424" spans="1:18" ht="49.5" customHeight="1" thickBot="1">
      <c r="A424" s="752"/>
      <c r="B424" s="524"/>
      <c r="C424" s="793"/>
      <c r="D424" s="219"/>
      <c r="E424" s="796"/>
      <c r="F424" s="34" t="s">
        <v>20</v>
      </c>
      <c r="G424" s="497"/>
      <c r="H424" s="13"/>
      <c r="I424" s="10"/>
      <c r="J424" s="10"/>
      <c r="K424" s="10"/>
      <c r="L424" s="10"/>
      <c r="M424" s="10"/>
      <c r="N424" s="10"/>
      <c r="O424" s="10"/>
      <c r="P424" s="10"/>
      <c r="Q424" s="17"/>
      <c r="R424" s="392"/>
    </row>
    <row r="425" spans="1:18" ht="33.75" thickBot="1">
      <c r="A425" s="753"/>
      <c r="B425" s="545"/>
      <c r="C425" s="794"/>
      <c r="D425" s="220"/>
      <c r="E425" s="797"/>
      <c r="F425" s="49"/>
      <c r="G425" s="414"/>
      <c r="H425" s="638"/>
      <c r="I425" s="639"/>
      <c r="J425" s="639"/>
      <c r="K425" s="639"/>
      <c r="L425" s="639"/>
      <c r="M425" s="639"/>
      <c r="N425" s="639"/>
      <c r="O425" s="639"/>
      <c r="P425" s="639"/>
      <c r="Q425" s="639"/>
      <c r="R425" s="49"/>
    </row>
    <row r="426" spans="1:18" ht="35.1" hidden="1" customHeight="1" thickBot="1">
      <c r="A426" s="642" t="s">
        <v>212</v>
      </c>
      <c r="B426" s="643"/>
      <c r="C426" s="643"/>
      <c r="D426" s="643"/>
      <c r="E426" s="644"/>
      <c r="F426" s="205">
        <f>SUM(H426:Q426)</f>
        <v>0</v>
      </c>
      <c r="G426" s="414">
        <f>G414+G418+G422</f>
        <v>0</v>
      </c>
      <c r="H426" s="49">
        <f>H414+H418+H422</f>
        <v>0</v>
      </c>
      <c r="I426" s="49">
        <f t="shared" ref="I426:Q426" si="12">I414+I418+I422</f>
        <v>0</v>
      </c>
      <c r="J426" s="49">
        <f t="shared" si="12"/>
        <v>0</v>
      </c>
      <c r="K426" s="49">
        <f t="shared" si="12"/>
        <v>0</v>
      </c>
      <c r="L426" s="49">
        <f t="shared" si="12"/>
        <v>0</v>
      </c>
      <c r="M426" s="49">
        <f t="shared" si="12"/>
        <v>0</v>
      </c>
      <c r="N426" s="49">
        <f t="shared" si="12"/>
        <v>0</v>
      </c>
      <c r="O426" s="49">
        <f t="shared" si="12"/>
        <v>0</v>
      </c>
      <c r="P426" s="49">
        <f t="shared" si="12"/>
        <v>0</v>
      </c>
      <c r="Q426" s="226">
        <f t="shared" si="12"/>
        <v>0</v>
      </c>
      <c r="R426" s="49">
        <f>R414+R418+R422</f>
        <v>2.25</v>
      </c>
    </row>
    <row r="427" spans="1:18" ht="35.1" hidden="1" customHeight="1" thickBot="1">
      <c r="A427" s="731" t="s">
        <v>213</v>
      </c>
      <c r="B427" s="732"/>
      <c r="C427" s="732"/>
      <c r="D427" s="732"/>
      <c r="E427" s="733"/>
      <c r="F427" s="205">
        <f>SUM(H427:Q427)</f>
        <v>0</v>
      </c>
      <c r="G427" s="414">
        <f t="shared" ref="G427:R428" si="13">G415+G419+G423</f>
        <v>0</v>
      </c>
      <c r="H427" s="49">
        <f t="shared" si="13"/>
        <v>0</v>
      </c>
      <c r="I427" s="49">
        <f t="shared" si="13"/>
        <v>0</v>
      </c>
      <c r="J427" s="49">
        <f t="shared" si="13"/>
        <v>0</v>
      </c>
      <c r="K427" s="49">
        <f t="shared" si="13"/>
        <v>0</v>
      </c>
      <c r="L427" s="49">
        <f t="shared" si="13"/>
        <v>0</v>
      </c>
      <c r="M427" s="49">
        <f t="shared" si="13"/>
        <v>0</v>
      </c>
      <c r="N427" s="49">
        <f t="shared" si="13"/>
        <v>0</v>
      </c>
      <c r="O427" s="49">
        <f t="shared" si="13"/>
        <v>0</v>
      </c>
      <c r="P427" s="49">
        <f t="shared" si="13"/>
        <v>0</v>
      </c>
      <c r="Q427" s="226">
        <f t="shared" si="13"/>
        <v>0</v>
      </c>
      <c r="R427" s="49">
        <f t="shared" si="13"/>
        <v>0</v>
      </c>
    </row>
    <row r="428" spans="1:18" ht="35.1" hidden="1" customHeight="1" thickBot="1">
      <c r="A428" s="798" t="s">
        <v>214</v>
      </c>
      <c r="B428" s="799"/>
      <c r="C428" s="799"/>
      <c r="D428" s="799"/>
      <c r="E428" s="800"/>
      <c r="F428" s="205">
        <f>SUM(H428:Q428)</f>
        <v>0</v>
      </c>
      <c r="G428" s="414">
        <f t="shared" si="13"/>
        <v>0</v>
      </c>
      <c r="H428" s="49">
        <f t="shared" si="13"/>
        <v>0</v>
      </c>
      <c r="I428" s="49">
        <f t="shared" si="13"/>
        <v>0</v>
      </c>
      <c r="J428" s="49">
        <f t="shared" si="13"/>
        <v>0</v>
      </c>
      <c r="K428" s="49">
        <f t="shared" si="13"/>
        <v>0</v>
      </c>
      <c r="L428" s="49">
        <f t="shared" si="13"/>
        <v>0</v>
      </c>
      <c r="M428" s="49">
        <f t="shared" si="13"/>
        <v>0</v>
      </c>
      <c r="N428" s="49">
        <f t="shared" si="13"/>
        <v>0</v>
      </c>
      <c r="O428" s="49">
        <f t="shared" si="13"/>
        <v>0</v>
      </c>
      <c r="P428" s="49">
        <f t="shared" si="13"/>
        <v>0</v>
      </c>
      <c r="Q428" s="226">
        <f t="shared" si="13"/>
        <v>0</v>
      </c>
      <c r="R428" s="49">
        <f t="shared" si="13"/>
        <v>0</v>
      </c>
    </row>
    <row r="429" spans="1:18" ht="45.75" hidden="1" customHeight="1" thickBot="1">
      <c r="A429" s="719" t="s">
        <v>479</v>
      </c>
      <c r="B429" s="720"/>
      <c r="C429" s="720"/>
      <c r="D429" s="720"/>
      <c r="E429" s="786"/>
      <c r="F429" s="15">
        <f>SUM(F426:F427)</f>
        <v>0</v>
      </c>
      <c r="G429" s="29">
        <f>G426+G427</f>
        <v>0</v>
      </c>
      <c r="H429" s="15">
        <f>H426+H427</f>
        <v>0</v>
      </c>
      <c r="I429" s="15">
        <f t="shared" ref="I429:Q429" si="14">I426+I427</f>
        <v>0</v>
      </c>
      <c r="J429" s="15">
        <f t="shared" si="14"/>
        <v>0</v>
      </c>
      <c r="K429" s="15">
        <f t="shared" si="14"/>
        <v>0</v>
      </c>
      <c r="L429" s="15">
        <f t="shared" si="14"/>
        <v>0</v>
      </c>
      <c r="M429" s="15">
        <f t="shared" si="14"/>
        <v>0</v>
      </c>
      <c r="N429" s="15">
        <f t="shared" si="14"/>
        <v>0</v>
      </c>
      <c r="O429" s="15">
        <f t="shared" si="14"/>
        <v>0</v>
      </c>
      <c r="P429" s="15">
        <f t="shared" si="14"/>
        <v>0</v>
      </c>
      <c r="Q429" s="357">
        <f t="shared" si="14"/>
        <v>0</v>
      </c>
      <c r="R429" s="15">
        <f>R426+R427</f>
        <v>2.25</v>
      </c>
    </row>
    <row r="430" spans="1:18" ht="44.25" hidden="1" customHeight="1" thickBot="1">
      <c r="A430" s="747" t="s">
        <v>480</v>
      </c>
      <c r="B430" s="787"/>
      <c r="C430" s="787"/>
      <c r="D430" s="787"/>
      <c r="E430" s="788"/>
      <c r="F430" s="548">
        <f>SUM(F426:F428)</f>
        <v>0</v>
      </c>
      <c r="G430" s="571">
        <f>G426+G427+G428</f>
        <v>0</v>
      </c>
      <c r="H430" s="548">
        <f>H426+H427+H428</f>
        <v>0</v>
      </c>
      <c r="I430" s="548">
        <f t="shared" ref="I430:Q430" si="15">I426+I427+I428</f>
        <v>0</v>
      </c>
      <c r="J430" s="548">
        <f t="shared" si="15"/>
        <v>0</v>
      </c>
      <c r="K430" s="548">
        <f t="shared" si="15"/>
        <v>0</v>
      </c>
      <c r="L430" s="548">
        <f t="shared" si="15"/>
        <v>0</v>
      </c>
      <c r="M430" s="548">
        <f t="shared" si="15"/>
        <v>0</v>
      </c>
      <c r="N430" s="548">
        <f t="shared" si="15"/>
        <v>0</v>
      </c>
      <c r="O430" s="548">
        <f t="shared" si="15"/>
        <v>0</v>
      </c>
      <c r="P430" s="548">
        <f t="shared" si="15"/>
        <v>0</v>
      </c>
      <c r="Q430" s="552">
        <f t="shared" si="15"/>
        <v>0</v>
      </c>
      <c r="R430" s="548">
        <f>R426+R427+R428</f>
        <v>2.25</v>
      </c>
    </row>
    <row r="431" spans="1:18" ht="35.1" customHeight="1" thickBot="1">
      <c r="A431" s="640"/>
      <c r="B431" s="641"/>
      <c r="C431" s="641"/>
      <c r="D431" s="641"/>
      <c r="E431" s="641"/>
      <c r="F431" s="641"/>
      <c r="G431" s="641"/>
      <c r="H431" s="641"/>
      <c r="I431" s="641"/>
      <c r="J431" s="641"/>
      <c r="K431" s="641"/>
      <c r="L431" s="641"/>
      <c r="M431" s="641"/>
      <c r="N431" s="641"/>
      <c r="O431" s="641"/>
      <c r="P431" s="641"/>
      <c r="Q431" s="641"/>
      <c r="R431" s="389"/>
    </row>
    <row r="432" spans="1:18" ht="35.1" customHeight="1" thickBot="1">
      <c r="A432" s="642" t="s">
        <v>215</v>
      </c>
      <c r="B432" s="643"/>
      <c r="C432" s="643"/>
      <c r="D432" s="643"/>
      <c r="E432" s="643"/>
      <c r="F432" s="644"/>
      <c r="G432" s="58">
        <f t="shared" ref="G432:H434" si="16">G426</f>
        <v>0</v>
      </c>
      <c r="H432" s="2">
        <f t="shared" si="16"/>
        <v>0</v>
      </c>
      <c r="I432" s="2">
        <f t="shared" ref="I432:Q436" si="17">SUM(I426,H432)</f>
        <v>0</v>
      </c>
      <c r="J432" s="2">
        <f t="shared" si="17"/>
        <v>0</v>
      </c>
      <c r="K432" s="2">
        <f t="shared" si="17"/>
        <v>0</v>
      </c>
      <c r="L432" s="2">
        <f t="shared" si="17"/>
        <v>0</v>
      </c>
      <c r="M432" s="2">
        <f t="shared" si="17"/>
        <v>0</v>
      </c>
      <c r="N432" s="2">
        <f t="shared" si="17"/>
        <v>0</v>
      </c>
      <c r="O432" s="2">
        <f t="shared" si="17"/>
        <v>0</v>
      </c>
      <c r="P432" s="2">
        <f t="shared" si="17"/>
        <v>0</v>
      </c>
      <c r="Q432" s="367">
        <f t="shared" si="17"/>
        <v>0</v>
      </c>
      <c r="R432" s="2">
        <f>R426</f>
        <v>2.25</v>
      </c>
    </row>
    <row r="433" spans="1:18" ht="35.1" customHeight="1" thickBot="1">
      <c r="A433" s="731" t="s">
        <v>216</v>
      </c>
      <c r="B433" s="732"/>
      <c r="C433" s="732"/>
      <c r="D433" s="732"/>
      <c r="E433" s="732"/>
      <c r="F433" s="733"/>
      <c r="G433" s="58">
        <f t="shared" si="16"/>
        <v>0</v>
      </c>
      <c r="H433" s="2">
        <f t="shared" si="16"/>
        <v>0</v>
      </c>
      <c r="I433" s="2">
        <f t="shared" si="17"/>
        <v>0</v>
      </c>
      <c r="J433" s="2">
        <f t="shared" si="17"/>
        <v>0</v>
      </c>
      <c r="K433" s="2">
        <f t="shared" si="17"/>
        <v>0</v>
      </c>
      <c r="L433" s="2">
        <f t="shared" si="17"/>
        <v>0</v>
      </c>
      <c r="M433" s="2">
        <f t="shared" si="17"/>
        <v>0</v>
      </c>
      <c r="N433" s="2">
        <f t="shared" si="17"/>
        <v>0</v>
      </c>
      <c r="O433" s="2">
        <f t="shared" si="17"/>
        <v>0</v>
      </c>
      <c r="P433" s="2">
        <f t="shared" si="17"/>
        <v>0</v>
      </c>
      <c r="Q433" s="367">
        <f t="shared" si="17"/>
        <v>0</v>
      </c>
      <c r="R433" s="2">
        <f>R427</f>
        <v>0</v>
      </c>
    </row>
    <row r="434" spans="1:18" ht="35.1" customHeight="1" thickBot="1">
      <c r="A434" s="798" t="s">
        <v>217</v>
      </c>
      <c r="B434" s="799"/>
      <c r="C434" s="799"/>
      <c r="D434" s="799"/>
      <c r="E434" s="799"/>
      <c r="F434" s="800"/>
      <c r="G434" s="58">
        <f t="shared" si="16"/>
        <v>0</v>
      </c>
      <c r="H434" s="2">
        <f t="shared" si="16"/>
        <v>0</v>
      </c>
      <c r="I434" s="2">
        <f t="shared" si="17"/>
        <v>0</v>
      </c>
      <c r="J434" s="2">
        <f t="shared" si="17"/>
        <v>0</v>
      </c>
      <c r="K434" s="2">
        <f t="shared" si="17"/>
        <v>0</v>
      </c>
      <c r="L434" s="2">
        <f t="shared" si="17"/>
        <v>0</v>
      </c>
      <c r="M434" s="2">
        <f t="shared" si="17"/>
        <v>0</v>
      </c>
      <c r="N434" s="2">
        <f t="shared" si="17"/>
        <v>0</v>
      </c>
      <c r="O434" s="2">
        <f t="shared" si="17"/>
        <v>0</v>
      </c>
      <c r="P434" s="2">
        <f t="shared" si="17"/>
        <v>0</v>
      </c>
      <c r="Q434" s="367">
        <f t="shared" si="17"/>
        <v>0</v>
      </c>
      <c r="R434" s="2">
        <f>R428</f>
        <v>0</v>
      </c>
    </row>
    <row r="435" spans="1:18" ht="40.5" customHeight="1" thickBot="1">
      <c r="A435" s="719" t="s">
        <v>481</v>
      </c>
      <c r="B435" s="720"/>
      <c r="C435" s="720"/>
      <c r="D435" s="720"/>
      <c r="E435" s="720"/>
      <c r="F435" s="786"/>
      <c r="G435" s="419">
        <f>SUM(G432:G433)</f>
        <v>0</v>
      </c>
      <c r="H435" s="24">
        <f>SUM(H432:H433)</f>
        <v>0</v>
      </c>
      <c r="I435" s="25">
        <f t="shared" si="17"/>
        <v>0</v>
      </c>
      <c r="J435" s="25">
        <f t="shared" si="17"/>
        <v>0</v>
      </c>
      <c r="K435" s="25">
        <f t="shared" si="17"/>
        <v>0</v>
      </c>
      <c r="L435" s="25">
        <f t="shared" si="17"/>
        <v>0</v>
      </c>
      <c r="M435" s="25">
        <f t="shared" si="17"/>
        <v>0</v>
      </c>
      <c r="N435" s="25">
        <f t="shared" si="17"/>
        <v>0</v>
      </c>
      <c r="O435" s="25">
        <f t="shared" si="17"/>
        <v>0</v>
      </c>
      <c r="P435" s="25">
        <f t="shared" si="17"/>
        <v>0</v>
      </c>
      <c r="Q435" s="368">
        <f t="shared" si="17"/>
        <v>0</v>
      </c>
      <c r="R435" s="24">
        <f>SUM(R432:R433)</f>
        <v>2.25</v>
      </c>
    </row>
    <row r="436" spans="1:18" ht="44.25" customHeight="1" thickBot="1">
      <c r="A436" s="747" t="s">
        <v>482</v>
      </c>
      <c r="B436" s="787"/>
      <c r="C436" s="787"/>
      <c r="D436" s="787"/>
      <c r="E436" s="787"/>
      <c r="F436" s="788"/>
      <c r="G436" s="420">
        <f>SUM(G432:G434)</f>
        <v>0</v>
      </c>
      <c r="H436" s="60">
        <f>SUM(H432:H434)</f>
        <v>0</v>
      </c>
      <c r="I436" s="60">
        <f t="shared" si="17"/>
        <v>0</v>
      </c>
      <c r="J436" s="60">
        <f t="shared" si="17"/>
        <v>0</v>
      </c>
      <c r="K436" s="60">
        <f t="shared" si="17"/>
        <v>0</v>
      </c>
      <c r="L436" s="60">
        <f t="shared" si="17"/>
        <v>0</v>
      </c>
      <c r="M436" s="60">
        <f t="shared" si="17"/>
        <v>0</v>
      </c>
      <c r="N436" s="60">
        <f t="shared" si="17"/>
        <v>0</v>
      </c>
      <c r="O436" s="60">
        <f t="shared" si="17"/>
        <v>0</v>
      </c>
      <c r="P436" s="60">
        <f t="shared" si="17"/>
        <v>0</v>
      </c>
      <c r="Q436" s="369">
        <f t="shared" si="17"/>
        <v>0</v>
      </c>
      <c r="R436" s="60">
        <f>SUM(R432:R434)</f>
        <v>2.25</v>
      </c>
    </row>
    <row r="437" spans="1:18" ht="44.25" customHeight="1" thickBot="1">
      <c r="A437" s="498"/>
      <c r="B437" s="539"/>
      <c r="C437" s="539"/>
      <c r="D437" s="539"/>
      <c r="E437" s="539"/>
      <c r="F437" s="539"/>
      <c r="G437" s="421"/>
      <c r="H437" s="166"/>
      <c r="I437" s="166"/>
      <c r="J437" s="166"/>
      <c r="K437" s="166"/>
      <c r="L437" s="166"/>
      <c r="M437" s="166"/>
      <c r="N437" s="166"/>
      <c r="O437" s="166"/>
      <c r="P437" s="166"/>
      <c r="Q437" s="166"/>
      <c r="R437" s="60"/>
    </row>
    <row r="438" spans="1:18" ht="35.1" customHeight="1" thickBot="1">
      <c r="A438" s="722" t="s">
        <v>218</v>
      </c>
      <c r="B438" s="723"/>
      <c r="C438" s="723"/>
      <c r="D438" s="723"/>
      <c r="E438" s="723"/>
      <c r="F438" s="723"/>
      <c r="G438" s="723"/>
      <c r="H438" s="723"/>
      <c r="I438" s="723"/>
      <c r="J438" s="723"/>
      <c r="K438" s="723"/>
      <c r="L438" s="723"/>
      <c r="M438" s="723"/>
      <c r="N438" s="723"/>
      <c r="O438" s="723"/>
      <c r="P438" s="723"/>
      <c r="Q438" s="723"/>
      <c r="R438" s="389"/>
    </row>
    <row r="439" spans="1:18" ht="35.1" customHeight="1">
      <c r="A439" s="803">
        <v>76</v>
      </c>
      <c r="B439" s="523" t="s">
        <v>219</v>
      </c>
      <c r="C439" s="754" t="s">
        <v>220</v>
      </c>
      <c r="D439" s="523"/>
      <c r="E439" s="757" t="s">
        <v>451</v>
      </c>
      <c r="F439" s="205" t="s">
        <v>18</v>
      </c>
      <c r="G439" s="456"/>
      <c r="H439" s="39"/>
      <c r="I439" s="209"/>
      <c r="J439" s="209"/>
      <c r="K439" s="40"/>
      <c r="L439" s="209"/>
      <c r="M439" s="209"/>
      <c r="N439" s="209"/>
      <c r="O439" s="209"/>
      <c r="P439" s="209"/>
      <c r="Q439" s="362"/>
      <c r="R439" s="394"/>
    </row>
    <row r="440" spans="1:18" ht="34.5" customHeight="1">
      <c r="A440" s="804"/>
      <c r="B440" s="532" t="s">
        <v>221</v>
      </c>
      <c r="C440" s="755"/>
      <c r="D440" s="213" t="s">
        <v>679</v>
      </c>
      <c r="E440" s="758"/>
      <c r="F440" s="547" t="s">
        <v>19</v>
      </c>
      <c r="G440" s="468"/>
      <c r="H440" s="45"/>
      <c r="I440" s="210"/>
      <c r="J440" s="283"/>
      <c r="K440" s="515"/>
      <c r="L440" s="45"/>
      <c r="M440" s="210"/>
      <c r="N440" s="210"/>
      <c r="O440" s="210"/>
      <c r="P440" s="210"/>
      <c r="Q440" s="363"/>
      <c r="R440" s="395"/>
    </row>
    <row r="441" spans="1:18" ht="35.1" customHeight="1" thickBot="1">
      <c r="A441" s="804"/>
      <c r="B441" s="524" t="s">
        <v>222</v>
      </c>
      <c r="C441" s="755"/>
      <c r="D441" s="524"/>
      <c r="E441" s="758"/>
      <c r="F441" s="35" t="s">
        <v>20</v>
      </c>
      <c r="G441" s="497">
        <f>R441*J5</f>
        <v>0</v>
      </c>
      <c r="H441" s="44"/>
      <c r="I441" s="42"/>
      <c r="J441" s="42"/>
      <c r="K441" s="48"/>
      <c r="L441" s="42"/>
      <c r="M441" s="42"/>
      <c r="N441" s="42"/>
      <c r="O441" s="42">
        <v>0</v>
      </c>
      <c r="P441" s="42"/>
      <c r="Q441" s="361"/>
      <c r="R441" s="393">
        <v>1.2</v>
      </c>
    </row>
    <row r="442" spans="1:18" ht="35.1" customHeight="1">
      <c r="A442" s="804"/>
      <c r="B442" s="524" t="s">
        <v>223</v>
      </c>
      <c r="C442" s="755"/>
      <c r="D442" s="768" t="s">
        <v>681</v>
      </c>
      <c r="E442" s="758"/>
      <c r="F442" s="744"/>
      <c r="G442" s="422"/>
      <c r="H442" s="636"/>
      <c r="I442" s="637"/>
      <c r="J442" s="637"/>
      <c r="K442" s="637"/>
      <c r="L442" s="637"/>
      <c r="M442" s="637"/>
      <c r="N442" s="637"/>
      <c r="O442" s="637"/>
      <c r="P442" s="637"/>
      <c r="Q442" s="637"/>
      <c r="R442" s="540"/>
    </row>
    <row r="443" spans="1:18" ht="35.1" customHeight="1" thickBot="1">
      <c r="A443" s="805"/>
      <c r="B443" s="545" t="s">
        <v>224</v>
      </c>
      <c r="C443" s="756"/>
      <c r="D443" s="811"/>
      <c r="E443" s="759"/>
      <c r="F443" s="745"/>
      <c r="G443" s="440"/>
      <c r="H443" s="746"/>
      <c r="I443" s="746"/>
      <c r="J443" s="746"/>
      <c r="K443" s="746"/>
      <c r="L443" s="746"/>
      <c r="M443" s="746"/>
      <c r="N443" s="746"/>
      <c r="O443" s="746"/>
      <c r="P443" s="746"/>
      <c r="Q443" s="746"/>
      <c r="R443" s="522"/>
    </row>
    <row r="444" spans="1:18" ht="53.25" customHeight="1">
      <c r="A444" s="751">
        <v>77</v>
      </c>
      <c r="B444" s="523" t="s">
        <v>617</v>
      </c>
      <c r="C444" s="754" t="s">
        <v>225</v>
      </c>
      <c r="D444" s="523"/>
      <c r="E444" s="751" t="s">
        <v>451</v>
      </c>
      <c r="F444" s="205" t="s">
        <v>18</v>
      </c>
      <c r="G444" s="456"/>
      <c r="H444" s="39"/>
      <c r="I444" s="209"/>
      <c r="J444" s="209"/>
      <c r="K444" s="209"/>
      <c r="L444" s="209"/>
      <c r="M444" s="209"/>
      <c r="N444" s="209"/>
      <c r="O444" s="209"/>
      <c r="P444" s="209"/>
      <c r="Q444" s="362"/>
      <c r="R444" s="394"/>
    </row>
    <row r="445" spans="1:18" ht="35.1" customHeight="1">
      <c r="A445" s="752"/>
      <c r="B445" s="532" t="s">
        <v>226</v>
      </c>
      <c r="C445" s="755"/>
      <c r="D445" s="11"/>
      <c r="E445" s="752"/>
      <c r="F445" s="547" t="s">
        <v>19</v>
      </c>
      <c r="G445" s="468"/>
      <c r="H445" s="13"/>
      <c r="I445" s="10"/>
      <c r="J445" s="10"/>
      <c r="K445" s="10"/>
      <c r="L445" s="10"/>
      <c r="M445" s="10"/>
      <c r="N445" s="10"/>
      <c r="O445" s="10"/>
      <c r="P445" s="10"/>
      <c r="Q445" s="17"/>
      <c r="R445" s="392"/>
    </row>
    <row r="446" spans="1:18" ht="35.1" customHeight="1" thickBot="1">
      <c r="A446" s="752"/>
      <c r="B446" s="524" t="s">
        <v>227</v>
      </c>
      <c r="C446" s="755"/>
      <c r="D446" s="8" t="s">
        <v>189</v>
      </c>
      <c r="E446" s="752"/>
      <c r="F446" s="35" t="s">
        <v>20</v>
      </c>
      <c r="G446" s="497">
        <f>R446*J5</f>
        <v>0</v>
      </c>
      <c r="H446" s="44"/>
      <c r="I446" s="42"/>
      <c r="J446" s="42"/>
      <c r="K446" s="42"/>
      <c r="L446" s="42"/>
      <c r="M446" s="42"/>
      <c r="N446" s="42"/>
      <c r="O446" s="42">
        <v>0</v>
      </c>
      <c r="P446" s="42"/>
      <c r="Q446" s="361"/>
      <c r="R446" s="393">
        <v>0.3</v>
      </c>
    </row>
    <row r="447" spans="1:18" ht="35.1" customHeight="1" thickBot="1">
      <c r="A447" s="753"/>
      <c r="B447" s="545"/>
      <c r="C447" s="756"/>
      <c r="D447" s="12"/>
      <c r="E447" s="753"/>
      <c r="F447" s="546"/>
      <c r="G447" s="443"/>
      <c r="H447" s="767"/>
      <c r="I447" s="767"/>
      <c r="J447" s="767"/>
      <c r="K447" s="767"/>
      <c r="L447" s="767"/>
      <c r="M447" s="767"/>
      <c r="N447" s="767"/>
      <c r="O447" s="767"/>
      <c r="P447" s="767"/>
      <c r="Q447" s="767"/>
      <c r="R447" s="546"/>
    </row>
    <row r="448" spans="1:18" ht="35.1" customHeight="1">
      <c r="A448" s="751">
        <v>78</v>
      </c>
      <c r="B448" s="754" t="s">
        <v>661</v>
      </c>
      <c r="C448" s="754" t="s">
        <v>229</v>
      </c>
      <c r="D448" s="212" t="s">
        <v>680</v>
      </c>
      <c r="E448" s="815" t="s">
        <v>678</v>
      </c>
      <c r="F448" s="205" t="s">
        <v>18</v>
      </c>
      <c r="G448" s="456"/>
      <c r="H448" s="39"/>
      <c r="I448" s="209"/>
      <c r="J448" s="209"/>
      <c r="K448" s="209"/>
      <c r="L448" s="209"/>
      <c r="M448" s="209"/>
      <c r="N448" s="209"/>
      <c r="O448" s="209"/>
      <c r="P448" s="209"/>
      <c r="Q448" s="362"/>
      <c r="R448" s="394"/>
    </row>
    <row r="449" spans="1:18" ht="35.1" customHeight="1">
      <c r="A449" s="752"/>
      <c r="B449" s="813"/>
      <c r="C449" s="761"/>
      <c r="D449" s="213"/>
      <c r="E449" s="752"/>
      <c r="F449" s="547" t="s">
        <v>19</v>
      </c>
      <c r="G449" s="468"/>
      <c r="H449" s="445"/>
      <c r="I449" s="218"/>
      <c r="J449" s="218"/>
      <c r="K449" s="218"/>
      <c r="L449" s="218"/>
      <c r="M449" s="218"/>
      <c r="N449" s="218"/>
      <c r="O449" s="218"/>
      <c r="P449" s="218"/>
      <c r="Q449" s="370"/>
      <c r="R449" s="397"/>
    </row>
    <row r="450" spans="1:18" ht="47.25" customHeight="1" thickBot="1">
      <c r="A450" s="752"/>
      <c r="B450" s="813"/>
      <c r="C450" s="755"/>
      <c r="D450" s="8"/>
      <c r="E450" s="752"/>
      <c r="F450" s="35" t="s">
        <v>20</v>
      </c>
      <c r="G450" s="497">
        <f>R450*J5</f>
        <v>0</v>
      </c>
      <c r="H450" s="44"/>
      <c r="I450" s="42"/>
      <c r="J450" s="42"/>
      <c r="K450" s="42"/>
      <c r="L450" s="42"/>
      <c r="M450" s="42"/>
      <c r="N450" s="42"/>
      <c r="O450" s="42">
        <v>0</v>
      </c>
      <c r="P450" s="42"/>
      <c r="Q450" s="361"/>
      <c r="R450" s="393">
        <v>0.8</v>
      </c>
    </row>
    <row r="451" spans="1:18" ht="35.1" customHeight="1" thickBot="1">
      <c r="A451" s="753"/>
      <c r="B451" s="814"/>
      <c r="C451" s="756"/>
      <c r="D451" s="545"/>
      <c r="E451" s="753"/>
      <c r="F451" s="49"/>
      <c r="G451" s="414"/>
      <c r="H451" s="776"/>
      <c r="I451" s="812"/>
      <c r="J451" s="812"/>
      <c r="K451" s="812"/>
      <c r="L451" s="812"/>
      <c r="M451" s="812"/>
      <c r="N451" s="812"/>
      <c r="O451" s="812"/>
      <c r="P451" s="812"/>
      <c r="Q451" s="812"/>
      <c r="R451" s="49"/>
    </row>
    <row r="452" spans="1:18" ht="35.1" customHeight="1">
      <c r="A452" s="751">
        <v>79</v>
      </c>
      <c r="B452" s="754" t="s">
        <v>662</v>
      </c>
      <c r="C452" s="754" t="s">
        <v>229</v>
      </c>
      <c r="D452" s="212" t="s">
        <v>682</v>
      </c>
      <c r="E452" s="815" t="s">
        <v>451</v>
      </c>
      <c r="F452" s="205" t="s">
        <v>18</v>
      </c>
      <c r="G452" s="456"/>
      <c r="H452" s="39"/>
      <c r="I452" s="209"/>
      <c r="J452" s="209"/>
      <c r="K452" s="209"/>
      <c r="L452" s="209"/>
      <c r="M452" s="209"/>
      <c r="N452" s="209"/>
      <c r="O452" s="209"/>
      <c r="P452" s="209"/>
      <c r="Q452" s="362"/>
      <c r="R452" s="394"/>
    </row>
    <row r="453" spans="1:18" ht="35.1" customHeight="1">
      <c r="A453" s="752"/>
      <c r="B453" s="813"/>
      <c r="C453" s="761"/>
      <c r="D453" s="213"/>
      <c r="E453" s="752"/>
      <c r="F453" s="547" t="s">
        <v>19</v>
      </c>
      <c r="G453" s="468"/>
      <c r="H453" s="445"/>
      <c r="I453" s="218"/>
      <c r="J453" s="218"/>
      <c r="K453" s="218"/>
      <c r="L453" s="218"/>
      <c r="M453" s="218"/>
      <c r="N453" s="218"/>
      <c r="O453" s="218"/>
      <c r="P453" s="218"/>
      <c r="Q453" s="370"/>
      <c r="R453" s="397"/>
    </row>
    <row r="454" spans="1:18" ht="47.25" customHeight="1" thickBot="1">
      <c r="A454" s="752"/>
      <c r="B454" s="813"/>
      <c r="C454" s="755"/>
      <c r="D454" s="8"/>
      <c r="E454" s="752"/>
      <c r="F454" s="35" t="s">
        <v>20</v>
      </c>
      <c r="G454" s="497">
        <f>R454*J5</f>
        <v>0</v>
      </c>
      <c r="H454" s="44"/>
      <c r="I454" s="42"/>
      <c r="J454" s="42"/>
      <c r="K454" s="42"/>
      <c r="L454" s="42"/>
      <c r="M454" s="42"/>
      <c r="N454" s="42"/>
      <c r="O454" s="42">
        <v>0</v>
      </c>
      <c r="P454" s="42"/>
      <c r="Q454" s="361"/>
      <c r="R454" s="393">
        <v>0.85</v>
      </c>
    </row>
    <row r="455" spans="1:18" ht="35.1" customHeight="1" thickBot="1">
      <c r="A455" s="753"/>
      <c r="B455" s="814"/>
      <c r="C455" s="756"/>
      <c r="D455" s="545"/>
      <c r="E455" s="753"/>
      <c r="F455" s="49"/>
      <c r="G455" s="414"/>
      <c r="H455" s="776"/>
      <c r="I455" s="812"/>
      <c r="J455" s="812"/>
      <c r="K455" s="812"/>
      <c r="L455" s="812"/>
      <c r="M455" s="812"/>
      <c r="N455" s="812"/>
      <c r="O455" s="812"/>
      <c r="P455" s="812"/>
      <c r="Q455" s="812"/>
      <c r="R455" s="49"/>
    </row>
    <row r="456" spans="1:18" ht="49.5" customHeight="1">
      <c r="A456" s="751">
        <v>80</v>
      </c>
      <c r="B456" s="754" t="s">
        <v>447</v>
      </c>
      <c r="C456" s="754" t="s">
        <v>228</v>
      </c>
      <c r="D456" s="212" t="s">
        <v>187</v>
      </c>
      <c r="E456" s="751" t="s">
        <v>17</v>
      </c>
      <c r="F456" s="205" t="s">
        <v>18</v>
      </c>
      <c r="G456" s="441">
        <f>R456*J5</f>
        <v>0</v>
      </c>
      <c r="H456" s="39">
        <v>0</v>
      </c>
      <c r="I456" s="209"/>
      <c r="J456" s="209"/>
      <c r="K456" s="209"/>
      <c r="L456" s="209"/>
      <c r="M456" s="209"/>
      <c r="N456" s="209"/>
      <c r="O456" s="209"/>
      <c r="P456" s="209"/>
      <c r="Q456" s="362"/>
      <c r="R456" s="394">
        <v>0.38</v>
      </c>
    </row>
    <row r="457" spans="1:18" ht="35.1" customHeight="1">
      <c r="A457" s="752"/>
      <c r="B457" s="813"/>
      <c r="C457" s="761"/>
      <c r="D457" s="213"/>
      <c r="E457" s="752"/>
      <c r="F457" s="547" t="s">
        <v>19</v>
      </c>
      <c r="G457" s="446"/>
      <c r="H457" s="445"/>
      <c r="I457" s="218"/>
      <c r="J457" s="218"/>
      <c r="K457" s="218"/>
      <c r="L457" s="218"/>
      <c r="M457" s="218"/>
      <c r="N457" s="218"/>
      <c r="O457" s="218"/>
      <c r="P457" s="218"/>
      <c r="Q457" s="370"/>
      <c r="R457" s="397"/>
    </row>
    <row r="458" spans="1:18" ht="35.1" customHeight="1" thickBot="1">
      <c r="A458" s="752"/>
      <c r="B458" s="813"/>
      <c r="C458" s="755"/>
      <c r="D458" s="8"/>
      <c r="E458" s="752"/>
      <c r="F458" s="35" t="s">
        <v>20</v>
      </c>
      <c r="G458" s="439"/>
      <c r="H458" s="44"/>
      <c r="I458" s="42"/>
      <c r="J458" s="42"/>
      <c r="K458" s="42"/>
      <c r="L458" s="42"/>
      <c r="M458" s="42"/>
      <c r="N458" s="42"/>
      <c r="O458" s="42"/>
      <c r="P458" s="42"/>
      <c r="Q458" s="361"/>
      <c r="R458" s="393"/>
    </row>
    <row r="459" spans="1:18" ht="51" customHeight="1" thickBot="1">
      <c r="A459" s="752"/>
      <c r="B459" s="814"/>
      <c r="C459" s="755"/>
      <c r="D459" s="225"/>
      <c r="E459" s="753"/>
      <c r="F459" s="540"/>
      <c r="G459" s="422"/>
      <c r="H459" s="636"/>
      <c r="I459" s="637"/>
      <c r="J459" s="637"/>
      <c r="K459" s="637"/>
      <c r="L459" s="637"/>
      <c r="M459" s="637"/>
      <c r="N459" s="637"/>
      <c r="O459" s="637"/>
      <c r="P459" s="637"/>
      <c r="Q459" s="637"/>
      <c r="R459" s="540"/>
    </row>
    <row r="460" spans="1:18" ht="35.1" customHeight="1">
      <c r="A460" s="751">
        <v>81</v>
      </c>
      <c r="B460" s="754" t="s">
        <v>448</v>
      </c>
      <c r="C460" s="754" t="s">
        <v>228</v>
      </c>
      <c r="D460" s="212" t="s">
        <v>185</v>
      </c>
      <c r="E460" s="751" t="s">
        <v>17</v>
      </c>
      <c r="F460" s="205" t="s">
        <v>18</v>
      </c>
      <c r="G460" s="441">
        <f>R460*J5</f>
        <v>0</v>
      </c>
      <c r="H460" s="39">
        <v>0</v>
      </c>
      <c r="I460" s="209"/>
      <c r="J460" s="209"/>
      <c r="K460" s="209"/>
      <c r="L460" s="209"/>
      <c r="M460" s="209"/>
      <c r="N460" s="209"/>
      <c r="O460" s="209"/>
      <c r="P460" s="209"/>
      <c r="Q460" s="362"/>
      <c r="R460" s="394">
        <v>0.67</v>
      </c>
    </row>
    <row r="461" spans="1:18" ht="57" customHeight="1">
      <c r="A461" s="752"/>
      <c r="B461" s="813"/>
      <c r="C461" s="761"/>
      <c r="D461" s="213"/>
      <c r="E461" s="752"/>
      <c r="F461" s="547" t="s">
        <v>19</v>
      </c>
      <c r="G461" s="446"/>
      <c r="H461" s="445"/>
      <c r="I461" s="218"/>
      <c r="J461" s="218"/>
      <c r="K461" s="218"/>
      <c r="L461" s="218"/>
      <c r="M461" s="218"/>
      <c r="N461" s="218"/>
      <c r="O461" s="218"/>
      <c r="P461" s="218"/>
      <c r="Q461" s="370"/>
      <c r="R461" s="397"/>
    </row>
    <row r="462" spans="1:18" ht="51" customHeight="1" thickBot="1">
      <c r="A462" s="752"/>
      <c r="B462" s="813"/>
      <c r="C462" s="755"/>
      <c r="D462" s="8"/>
      <c r="E462" s="752"/>
      <c r="F462" s="35" t="s">
        <v>20</v>
      </c>
      <c r="G462" s="439"/>
      <c r="H462" s="44"/>
      <c r="I462" s="42"/>
      <c r="J462" s="42"/>
      <c r="K462" s="42"/>
      <c r="L462" s="42"/>
      <c r="M462" s="42"/>
      <c r="N462" s="42"/>
      <c r="O462" s="42"/>
      <c r="P462" s="42"/>
      <c r="Q462" s="361"/>
      <c r="R462" s="393"/>
    </row>
    <row r="463" spans="1:18" ht="35.1" customHeight="1" thickBot="1">
      <c r="A463" s="753"/>
      <c r="B463" s="814"/>
      <c r="C463" s="756"/>
      <c r="D463" s="545"/>
      <c r="E463" s="753"/>
      <c r="F463" s="49"/>
      <c r="G463" s="414"/>
      <c r="H463" s="776"/>
      <c r="I463" s="812"/>
      <c r="J463" s="812"/>
      <c r="K463" s="812"/>
      <c r="L463" s="812"/>
      <c r="M463" s="812"/>
      <c r="N463" s="812"/>
      <c r="O463" s="812"/>
      <c r="P463" s="812"/>
      <c r="Q463" s="812"/>
      <c r="R463" s="49"/>
    </row>
    <row r="464" spans="1:18" ht="35.1" customHeight="1">
      <c r="A464" s="751">
        <v>82</v>
      </c>
      <c r="B464" s="754" t="s">
        <v>449</v>
      </c>
      <c r="C464" s="754" t="s">
        <v>228</v>
      </c>
      <c r="D464" s="212" t="s">
        <v>406</v>
      </c>
      <c r="E464" s="751" t="s">
        <v>17</v>
      </c>
      <c r="F464" s="205" t="s">
        <v>18</v>
      </c>
      <c r="G464" s="441">
        <f>R464*J5</f>
        <v>0</v>
      </c>
      <c r="H464" s="39">
        <v>0</v>
      </c>
      <c r="I464" s="209"/>
      <c r="J464" s="209"/>
      <c r="K464" s="209"/>
      <c r="L464" s="209"/>
      <c r="M464" s="209"/>
      <c r="N464" s="209"/>
      <c r="O464" s="209"/>
      <c r="P464" s="209"/>
      <c r="Q464" s="362"/>
      <c r="R464" s="394">
        <v>0.76</v>
      </c>
    </row>
    <row r="465" spans="1:18" ht="35.1" customHeight="1">
      <c r="A465" s="752"/>
      <c r="B465" s="813"/>
      <c r="C465" s="761"/>
      <c r="D465" s="213"/>
      <c r="E465" s="752"/>
      <c r="F465" s="547" t="s">
        <v>19</v>
      </c>
      <c r="G465" s="446"/>
      <c r="H465" s="445"/>
      <c r="I465" s="218"/>
      <c r="J465" s="218"/>
      <c r="K465" s="218"/>
      <c r="L465" s="218"/>
      <c r="M465" s="218"/>
      <c r="N465" s="218"/>
      <c r="O465" s="218"/>
      <c r="P465" s="218"/>
      <c r="Q465" s="370"/>
      <c r="R465" s="397"/>
    </row>
    <row r="466" spans="1:18" ht="47.25" customHeight="1" thickBot="1">
      <c r="A466" s="752"/>
      <c r="B466" s="813"/>
      <c r="C466" s="755"/>
      <c r="D466" s="8"/>
      <c r="E466" s="752"/>
      <c r="F466" s="35" t="s">
        <v>20</v>
      </c>
      <c r="G466" s="439"/>
      <c r="H466" s="44"/>
      <c r="I466" s="42"/>
      <c r="J466" s="42"/>
      <c r="K466" s="42"/>
      <c r="L466" s="42"/>
      <c r="M466" s="42"/>
      <c r="N466" s="42"/>
      <c r="O466" s="42"/>
      <c r="P466" s="42"/>
      <c r="Q466" s="361"/>
      <c r="R466" s="393"/>
    </row>
    <row r="467" spans="1:18" ht="35.1" customHeight="1" thickBot="1">
      <c r="A467" s="753"/>
      <c r="B467" s="814"/>
      <c r="C467" s="756"/>
      <c r="D467" s="545"/>
      <c r="E467" s="753"/>
      <c r="F467" s="49"/>
      <c r="G467" s="414"/>
      <c r="H467" s="776"/>
      <c r="I467" s="812"/>
      <c r="J467" s="812"/>
      <c r="K467" s="812"/>
      <c r="L467" s="812"/>
      <c r="M467" s="812"/>
      <c r="N467" s="812"/>
      <c r="O467" s="812"/>
      <c r="P467" s="812"/>
      <c r="Q467" s="812"/>
      <c r="R467" s="49"/>
    </row>
    <row r="468" spans="1:18" ht="35.1" hidden="1" customHeight="1" thickBot="1">
      <c r="A468" s="822" t="s">
        <v>230</v>
      </c>
      <c r="B468" s="823"/>
      <c r="C468" s="823"/>
      <c r="D468" s="823"/>
      <c r="E468" s="824"/>
      <c r="F468" s="205">
        <f>SUM(H468:Q468)</f>
        <v>0</v>
      </c>
      <c r="G468" s="413">
        <f>G439+G444+G456+G460+G464+G448+G452</f>
        <v>0</v>
      </c>
      <c r="H468" s="205">
        <f>H439+H444+H456+H460+H464+H448+H452</f>
        <v>0</v>
      </c>
      <c r="I468" s="205">
        <f t="shared" ref="I468:Q468" si="18">I439+I444+I456+I460+I464+I448+I452</f>
        <v>0</v>
      </c>
      <c r="J468" s="205">
        <f t="shared" si="18"/>
        <v>0</v>
      </c>
      <c r="K468" s="205">
        <f t="shared" si="18"/>
        <v>0</v>
      </c>
      <c r="L468" s="205">
        <f t="shared" si="18"/>
        <v>0</v>
      </c>
      <c r="M468" s="205">
        <f t="shared" si="18"/>
        <v>0</v>
      </c>
      <c r="N468" s="205">
        <f t="shared" si="18"/>
        <v>0</v>
      </c>
      <c r="O468" s="205">
        <f t="shared" si="18"/>
        <v>0</v>
      </c>
      <c r="P468" s="205">
        <f t="shared" si="18"/>
        <v>0</v>
      </c>
      <c r="Q468" s="46">
        <f t="shared" si="18"/>
        <v>0</v>
      </c>
      <c r="R468" s="205">
        <f>R439+R444+R456+R460+R464+R448+R452</f>
        <v>1.81</v>
      </c>
    </row>
    <row r="469" spans="1:18" ht="33.75" hidden="1" customHeight="1" thickBot="1">
      <c r="A469" s="731" t="s">
        <v>231</v>
      </c>
      <c r="B469" s="732"/>
      <c r="C469" s="732"/>
      <c r="D469" s="732"/>
      <c r="E469" s="820"/>
      <c r="F469" s="205">
        <f>SUM(H469:Q469)</f>
        <v>0</v>
      </c>
      <c r="G469" s="413">
        <f t="shared" ref="G469:R469" si="19">G440+G445+G457+G461+G46+G449+G4380+G453</f>
        <v>0</v>
      </c>
      <c r="H469" s="205">
        <f t="shared" si="19"/>
        <v>0</v>
      </c>
      <c r="I469" s="205">
        <f t="shared" si="19"/>
        <v>0</v>
      </c>
      <c r="J469" s="205">
        <f t="shared" si="19"/>
        <v>0</v>
      </c>
      <c r="K469" s="205">
        <f t="shared" si="19"/>
        <v>0</v>
      </c>
      <c r="L469" s="205">
        <f t="shared" si="19"/>
        <v>0</v>
      </c>
      <c r="M469" s="205">
        <f t="shared" si="19"/>
        <v>0</v>
      </c>
      <c r="N469" s="205">
        <f t="shared" si="19"/>
        <v>0</v>
      </c>
      <c r="O469" s="205">
        <f t="shared" si="19"/>
        <v>0</v>
      </c>
      <c r="P469" s="205">
        <f t="shared" si="19"/>
        <v>0</v>
      </c>
      <c r="Q469" s="46">
        <f t="shared" si="19"/>
        <v>0</v>
      </c>
      <c r="R469" s="205">
        <f t="shared" si="19"/>
        <v>0</v>
      </c>
    </row>
    <row r="470" spans="1:18" ht="35.1" hidden="1" customHeight="1" thickBot="1">
      <c r="A470" s="728" t="s">
        <v>232</v>
      </c>
      <c r="B470" s="729"/>
      <c r="C470" s="729"/>
      <c r="D470" s="729"/>
      <c r="E470" s="821"/>
      <c r="F470" s="205">
        <f>SUM(H470:Q470)</f>
        <v>0</v>
      </c>
      <c r="G470" s="413">
        <f>G441+G446+G458+G462+G466+G450+G454</f>
        <v>0</v>
      </c>
      <c r="H470" s="205">
        <f>H441+H446+H458+H462+H466+H450+H454</f>
        <v>0</v>
      </c>
      <c r="I470" s="205">
        <f t="shared" ref="I470:Q470" si="20">I441+I446+I458+I462+I466+I450+I454</f>
        <v>0</v>
      </c>
      <c r="J470" s="205">
        <f t="shared" si="20"/>
        <v>0</v>
      </c>
      <c r="K470" s="205">
        <f t="shared" si="20"/>
        <v>0</v>
      </c>
      <c r="L470" s="205">
        <f t="shared" si="20"/>
        <v>0</v>
      </c>
      <c r="M470" s="205">
        <f t="shared" si="20"/>
        <v>0</v>
      </c>
      <c r="N470" s="205">
        <f t="shared" si="20"/>
        <v>0</v>
      </c>
      <c r="O470" s="205">
        <f t="shared" si="20"/>
        <v>0</v>
      </c>
      <c r="P470" s="205">
        <f t="shared" si="20"/>
        <v>0</v>
      </c>
      <c r="Q470" s="46">
        <f t="shared" si="20"/>
        <v>0</v>
      </c>
      <c r="R470" s="205">
        <f>R441+R446+R458+R462+R466+R450+R454</f>
        <v>3.15</v>
      </c>
    </row>
    <row r="471" spans="1:18" ht="35.1" hidden="1" customHeight="1" thickBot="1">
      <c r="A471" s="719" t="s">
        <v>483</v>
      </c>
      <c r="B471" s="720"/>
      <c r="C471" s="720"/>
      <c r="D471" s="720"/>
      <c r="E471" s="786"/>
      <c r="F471" s="15">
        <f>F468+F469</f>
        <v>0</v>
      </c>
      <c r="G471" s="29">
        <f>G468+G469</f>
        <v>0</v>
      </c>
      <c r="H471" s="15">
        <f>H468+H469</f>
        <v>0</v>
      </c>
      <c r="I471" s="15">
        <f t="shared" ref="I471:Q471" si="21">I468+I469</f>
        <v>0</v>
      </c>
      <c r="J471" s="15">
        <f t="shared" si="21"/>
        <v>0</v>
      </c>
      <c r="K471" s="15">
        <f t="shared" si="21"/>
        <v>0</v>
      </c>
      <c r="L471" s="15">
        <f t="shared" si="21"/>
        <v>0</v>
      </c>
      <c r="M471" s="15">
        <f t="shared" si="21"/>
        <v>0</v>
      </c>
      <c r="N471" s="15">
        <f t="shared" si="21"/>
        <v>0</v>
      </c>
      <c r="O471" s="15">
        <f t="shared" si="21"/>
        <v>0</v>
      </c>
      <c r="P471" s="15">
        <f t="shared" si="21"/>
        <v>0</v>
      </c>
      <c r="Q471" s="357">
        <f t="shared" si="21"/>
        <v>0</v>
      </c>
      <c r="R471" s="15">
        <f>R468+R469</f>
        <v>1.81</v>
      </c>
    </row>
    <row r="472" spans="1:18" ht="35.1" hidden="1" customHeight="1" thickBot="1">
      <c r="A472" s="736" t="s">
        <v>484</v>
      </c>
      <c r="B472" s="816"/>
      <c r="C472" s="816"/>
      <c r="D472" s="816"/>
      <c r="E472" s="817"/>
      <c r="F472" s="548">
        <f>F468+F469+F470</f>
        <v>0</v>
      </c>
      <c r="G472" s="571">
        <f>G468+G469+G470</f>
        <v>0</v>
      </c>
      <c r="H472" s="548">
        <f>H468+H469+H470</f>
        <v>0</v>
      </c>
      <c r="I472" s="548">
        <f t="shared" ref="I472:Q472" si="22">I468+I469+I470</f>
        <v>0</v>
      </c>
      <c r="J472" s="548">
        <f t="shared" si="22"/>
        <v>0</v>
      </c>
      <c r="K472" s="548">
        <f t="shared" si="22"/>
        <v>0</v>
      </c>
      <c r="L472" s="548">
        <f t="shared" si="22"/>
        <v>0</v>
      </c>
      <c r="M472" s="548">
        <f t="shared" si="22"/>
        <v>0</v>
      </c>
      <c r="N472" s="548">
        <f t="shared" si="22"/>
        <v>0</v>
      </c>
      <c r="O472" s="548">
        <f t="shared" si="22"/>
        <v>0</v>
      </c>
      <c r="P472" s="548">
        <f t="shared" si="22"/>
        <v>0</v>
      </c>
      <c r="Q472" s="552">
        <f t="shared" si="22"/>
        <v>0</v>
      </c>
      <c r="R472" s="548">
        <f>R468+R469+R470</f>
        <v>4.96</v>
      </c>
    </row>
    <row r="473" spans="1:18" ht="35.1" customHeight="1" thickBot="1">
      <c r="A473" s="714"/>
      <c r="B473" s="750"/>
      <c r="C473" s="750"/>
      <c r="D473" s="750"/>
      <c r="E473" s="750"/>
      <c r="F473" s="750"/>
      <c r="G473" s="750"/>
      <c r="H473" s="750"/>
      <c r="I473" s="750"/>
      <c r="J473" s="750"/>
      <c r="K473" s="750"/>
      <c r="L473" s="750"/>
      <c r="M473" s="750"/>
      <c r="N473" s="750"/>
      <c r="O473" s="750"/>
      <c r="P473" s="750"/>
      <c r="Q473" s="750"/>
      <c r="R473" s="452"/>
    </row>
    <row r="474" spans="1:18" ht="35.1" hidden="1" customHeight="1" thickBot="1">
      <c r="A474" s="716" t="s">
        <v>233</v>
      </c>
      <c r="B474" s="717"/>
      <c r="C474" s="717"/>
      <c r="D474" s="717"/>
      <c r="E474" s="818"/>
      <c r="F474" s="819"/>
      <c r="G474" s="414">
        <f t="shared" ref="G474:H478" si="23">G468</f>
        <v>0</v>
      </c>
      <c r="H474" s="49">
        <f t="shared" si="23"/>
        <v>0</v>
      </c>
      <c r="I474" s="49">
        <f>I468+H474</f>
        <v>0</v>
      </c>
      <c r="J474" s="49">
        <f t="shared" ref="J474:Q478" si="24">J468+I474</f>
        <v>0</v>
      </c>
      <c r="K474" s="49">
        <f t="shared" si="24"/>
        <v>0</v>
      </c>
      <c r="L474" s="49">
        <f t="shared" si="24"/>
        <v>0</v>
      </c>
      <c r="M474" s="49">
        <f t="shared" si="24"/>
        <v>0</v>
      </c>
      <c r="N474" s="49">
        <f t="shared" si="24"/>
        <v>0</v>
      </c>
      <c r="O474" s="49">
        <f t="shared" si="24"/>
        <v>0</v>
      </c>
      <c r="P474" s="49">
        <f t="shared" si="24"/>
        <v>0</v>
      </c>
      <c r="Q474" s="226">
        <f t="shared" si="24"/>
        <v>0</v>
      </c>
      <c r="R474" s="49">
        <f>R468</f>
        <v>1.81</v>
      </c>
    </row>
    <row r="475" spans="1:18" ht="35.1" hidden="1" customHeight="1" thickBot="1">
      <c r="A475" s="777" t="s">
        <v>234</v>
      </c>
      <c r="B475" s="778"/>
      <c r="C475" s="778"/>
      <c r="D475" s="778"/>
      <c r="E475" s="825"/>
      <c r="F475" s="826"/>
      <c r="G475" s="422">
        <f t="shared" si="23"/>
        <v>0</v>
      </c>
      <c r="H475" s="540">
        <f t="shared" si="23"/>
        <v>0</v>
      </c>
      <c r="I475" s="540">
        <f>I469+H475</f>
        <v>0</v>
      </c>
      <c r="J475" s="540">
        <f t="shared" si="24"/>
        <v>0</v>
      </c>
      <c r="K475" s="540">
        <f t="shared" si="24"/>
        <v>0</v>
      </c>
      <c r="L475" s="540">
        <f t="shared" si="24"/>
        <v>0</v>
      </c>
      <c r="M475" s="540">
        <f t="shared" si="24"/>
        <v>0</v>
      </c>
      <c r="N475" s="540">
        <f t="shared" si="24"/>
        <v>0</v>
      </c>
      <c r="O475" s="540">
        <f t="shared" si="24"/>
        <v>0</v>
      </c>
      <c r="P475" s="540">
        <f t="shared" si="24"/>
        <v>0</v>
      </c>
      <c r="Q475" s="351">
        <f t="shared" si="24"/>
        <v>0</v>
      </c>
      <c r="R475" s="540">
        <f>R469</f>
        <v>0</v>
      </c>
    </row>
    <row r="476" spans="1:18" ht="40.5" hidden="1" customHeight="1" thickBot="1">
      <c r="A476" s="640" t="s">
        <v>235</v>
      </c>
      <c r="B476" s="641"/>
      <c r="C476" s="641"/>
      <c r="D476" s="641"/>
      <c r="E476" s="715"/>
      <c r="F476" s="724"/>
      <c r="G476" s="414">
        <f t="shared" si="23"/>
        <v>0</v>
      </c>
      <c r="H476" s="49">
        <f t="shared" si="23"/>
        <v>0</v>
      </c>
      <c r="I476" s="49">
        <f>I470+H476</f>
        <v>0</v>
      </c>
      <c r="J476" s="49">
        <f t="shared" si="24"/>
        <v>0</v>
      </c>
      <c r="K476" s="49">
        <f t="shared" si="24"/>
        <v>0</v>
      </c>
      <c r="L476" s="49">
        <f t="shared" si="24"/>
        <v>0</v>
      </c>
      <c r="M476" s="49">
        <f t="shared" si="24"/>
        <v>0</v>
      </c>
      <c r="N476" s="49">
        <f t="shared" si="24"/>
        <v>0</v>
      </c>
      <c r="O476" s="49">
        <f t="shared" si="24"/>
        <v>0</v>
      </c>
      <c r="P476" s="49">
        <f t="shared" si="24"/>
        <v>0</v>
      </c>
      <c r="Q476" s="226">
        <f t="shared" si="24"/>
        <v>0</v>
      </c>
      <c r="R476" s="49">
        <f>R470</f>
        <v>3.15</v>
      </c>
    </row>
    <row r="477" spans="1:18" ht="42" hidden="1" customHeight="1" thickBot="1">
      <c r="A477" s="719" t="s">
        <v>485</v>
      </c>
      <c r="B477" s="720"/>
      <c r="C477" s="720"/>
      <c r="D477" s="720"/>
      <c r="E477" s="780"/>
      <c r="F477" s="781"/>
      <c r="G477" s="423">
        <f t="shared" si="23"/>
        <v>0</v>
      </c>
      <c r="H477" s="4">
        <f t="shared" si="23"/>
        <v>0</v>
      </c>
      <c r="I477" s="4">
        <f>I471+H477</f>
        <v>0</v>
      </c>
      <c r="J477" s="4">
        <f t="shared" si="24"/>
        <v>0</v>
      </c>
      <c r="K477" s="4">
        <f t="shared" si="24"/>
        <v>0</v>
      </c>
      <c r="L477" s="4">
        <f t="shared" si="24"/>
        <v>0</v>
      </c>
      <c r="M477" s="4">
        <f t="shared" si="24"/>
        <v>0</v>
      </c>
      <c r="N477" s="4">
        <f t="shared" si="24"/>
        <v>0</v>
      </c>
      <c r="O477" s="4">
        <f t="shared" si="24"/>
        <v>0</v>
      </c>
      <c r="P477" s="4">
        <f t="shared" si="24"/>
        <v>0</v>
      </c>
      <c r="Q477" s="358">
        <f t="shared" si="24"/>
        <v>0</v>
      </c>
      <c r="R477" s="4">
        <f>R471</f>
        <v>1.81</v>
      </c>
    </row>
    <row r="478" spans="1:18" ht="35.1" hidden="1" customHeight="1" thickBot="1">
      <c r="A478" s="747" t="s">
        <v>486</v>
      </c>
      <c r="B478" s="782"/>
      <c r="C478" s="782"/>
      <c r="D478" s="782"/>
      <c r="E478" s="782"/>
      <c r="F478" s="783"/>
      <c r="G478" s="29">
        <f t="shared" si="23"/>
        <v>0</v>
      </c>
      <c r="H478" s="23">
        <f t="shared" si="23"/>
        <v>0</v>
      </c>
      <c r="I478" s="5">
        <f>I472+H478</f>
        <v>0</v>
      </c>
      <c r="J478" s="5">
        <f t="shared" si="24"/>
        <v>0</v>
      </c>
      <c r="K478" s="5">
        <f t="shared" si="24"/>
        <v>0</v>
      </c>
      <c r="L478" s="5">
        <f t="shared" si="24"/>
        <v>0</v>
      </c>
      <c r="M478" s="5">
        <f t="shared" si="24"/>
        <v>0</v>
      </c>
      <c r="N478" s="5">
        <f t="shared" si="24"/>
        <v>0</v>
      </c>
      <c r="O478" s="5">
        <f t="shared" si="24"/>
        <v>0</v>
      </c>
      <c r="P478" s="5">
        <f t="shared" si="24"/>
        <v>0</v>
      </c>
      <c r="Q478" s="359">
        <f t="shared" si="24"/>
        <v>0</v>
      </c>
      <c r="R478" s="23">
        <f>R472</f>
        <v>4.96</v>
      </c>
    </row>
    <row r="479" spans="1:18" ht="35.1" customHeight="1" thickBot="1">
      <c r="A479" s="841"/>
      <c r="B479" s="842"/>
      <c r="C479" s="842"/>
      <c r="D479" s="842"/>
      <c r="E479" s="842"/>
      <c r="F479" s="750"/>
      <c r="G479" s="750"/>
      <c r="H479" s="750"/>
      <c r="I479" s="750"/>
      <c r="J479" s="750"/>
      <c r="K479" s="750"/>
      <c r="L479" s="750"/>
      <c r="M479" s="750"/>
      <c r="N479" s="750"/>
      <c r="O479" s="750"/>
      <c r="P479" s="750"/>
      <c r="Q479" s="750"/>
      <c r="R479" s="389"/>
    </row>
    <row r="480" spans="1:18" ht="35.1" customHeight="1" thickBot="1">
      <c r="A480" s="716" t="s">
        <v>507</v>
      </c>
      <c r="B480" s="717"/>
      <c r="C480" s="717"/>
      <c r="D480" s="717"/>
      <c r="E480" s="843"/>
      <c r="F480" s="49">
        <f>SUM(H480:Q480)</f>
        <v>0</v>
      </c>
      <c r="G480" s="414">
        <f t="shared" ref="G480:R482" si="25">G243+G401+G426+G468</f>
        <v>0</v>
      </c>
      <c r="H480" s="49">
        <f t="shared" si="25"/>
        <v>0</v>
      </c>
      <c r="I480" s="49">
        <f t="shared" si="25"/>
        <v>0</v>
      </c>
      <c r="J480" s="49">
        <f t="shared" si="25"/>
        <v>0</v>
      </c>
      <c r="K480" s="49">
        <f t="shared" si="25"/>
        <v>0</v>
      </c>
      <c r="L480" s="49">
        <f t="shared" si="25"/>
        <v>0</v>
      </c>
      <c r="M480" s="49">
        <f t="shared" si="25"/>
        <v>0</v>
      </c>
      <c r="N480" s="49">
        <f t="shared" si="25"/>
        <v>0</v>
      </c>
      <c r="O480" s="49">
        <f t="shared" si="25"/>
        <v>0</v>
      </c>
      <c r="P480" s="49">
        <f t="shared" si="25"/>
        <v>0</v>
      </c>
      <c r="Q480" s="226">
        <f t="shared" si="25"/>
        <v>0</v>
      </c>
      <c r="R480" s="49">
        <f t="shared" si="25"/>
        <v>35.03</v>
      </c>
    </row>
    <row r="481" spans="1:18" ht="35.1" customHeight="1" thickBot="1">
      <c r="A481" s="731" t="s">
        <v>508</v>
      </c>
      <c r="B481" s="732"/>
      <c r="C481" s="732"/>
      <c r="D481" s="732"/>
      <c r="E481" s="820"/>
      <c r="F481" s="49">
        <f>SUM(H481:Q481)</f>
        <v>0</v>
      </c>
      <c r="G481" s="414">
        <f t="shared" si="25"/>
        <v>0</v>
      </c>
      <c r="H481" s="49">
        <f t="shared" si="25"/>
        <v>0</v>
      </c>
      <c r="I481" s="49">
        <f t="shared" si="25"/>
        <v>0</v>
      </c>
      <c r="J481" s="49">
        <f t="shared" si="25"/>
        <v>0</v>
      </c>
      <c r="K481" s="49">
        <f t="shared" si="25"/>
        <v>0</v>
      </c>
      <c r="L481" s="49">
        <f t="shared" si="25"/>
        <v>0</v>
      </c>
      <c r="M481" s="49">
        <f t="shared" si="25"/>
        <v>0</v>
      </c>
      <c r="N481" s="49">
        <f t="shared" si="25"/>
        <v>0</v>
      </c>
      <c r="O481" s="49">
        <f t="shared" si="25"/>
        <v>0</v>
      </c>
      <c r="P481" s="49">
        <f t="shared" si="25"/>
        <v>0</v>
      </c>
      <c r="Q481" s="226">
        <f t="shared" si="25"/>
        <v>0</v>
      </c>
      <c r="R481" s="49">
        <f t="shared" si="25"/>
        <v>15.1</v>
      </c>
    </row>
    <row r="482" spans="1:18" ht="45.75" customHeight="1" thickBot="1">
      <c r="A482" s="728" t="s">
        <v>509</v>
      </c>
      <c r="B482" s="729"/>
      <c r="C482" s="729"/>
      <c r="D482" s="729"/>
      <c r="E482" s="821"/>
      <c r="F482" s="49">
        <f>SUM(H482:Q482)</f>
        <v>0</v>
      </c>
      <c r="G482" s="414">
        <f t="shared" si="25"/>
        <v>0</v>
      </c>
      <c r="H482" s="49">
        <f t="shared" si="25"/>
        <v>0</v>
      </c>
      <c r="I482" s="49">
        <f t="shared" si="25"/>
        <v>0</v>
      </c>
      <c r="J482" s="49">
        <f t="shared" si="25"/>
        <v>0</v>
      </c>
      <c r="K482" s="49">
        <f t="shared" si="25"/>
        <v>0</v>
      </c>
      <c r="L482" s="49">
        <f t="shared" si="25"/>
        <v>0</v>
      </c>
      <c r="M482" s="49">
        <f t="shared" si="25"/>
        <v>0</v>
      </c>
      <c r="N482" s="49">
        <f t="shared" si="25"/>
        <v>0</v>
      </c>
      <c r="O482" s="49">
        <f t="shared" si="25"/>
        <v>0</v>
      </c>
      <c r="P482" s="49">
        <f t="shared" si="25"/>
        <v>0</v>
      </c>
      <c r="Q482" s="226">
        <f t="shared" si="25"/>
        <v>0</v>
      </c>
      <c r="R482" s="49">
        <f t="shared" si="25"/>
        <v>35.9</v>
      </c>
    </row>
    <row r="483" spans="1:18" ht="38.25" customHeight="1" thickBot="1">
      <c r="A483" s="719" t="s">
        <v>510</v>
      </c>
      <c r="B483" s="720"/>
      <c r="C483" s="720"/>
      <c r="D483" s="720"/>
      <c r="E483" s="786"/>
      <c r="F483" s="15">
        <f>F480+F481</f>
        <v>0</v>
      </c>
      <c r="G483" s="29">
        <f>G480+G481</f>
        <v>0</v>
      </c>
      <c r="H483" s="15">
        <f>H480+H481</f>
        <v>0</v>
      </c>
      <c r="I483" s="15">
        <f t="shared" ref="I483:Q483" si="26">I480+I481</f>
        <v>0</v>
      </c>
      <c r="J483" s="15">
        <f t="shared" si="26"/>
        <v>0</v>
      </c>
      <c r="K483" s="15">
        <f t="shared" si="26"/>
        <v>0</v>
      </c>
      <c r="L483" s="15">
        <f t="shared" si="26"/>
        <v>0</v>
      </c>
      <c r="M483" s="15">
        <f t="shared" si="26"/>
        <v>0</v>
      </c>
      <c r="N483" s="15">
        <f t="shared" si="26"/>
        <v>0</v>
      </c>
      <c r="O483" s="15">
        <f t="shared" si="26"/>
        <v>0</v>
      </c>
      <c r="P483" s="15">
        <f t="shared" si="26"/>
        <v>0</v>
      </c>
      <c r="Q483" s="357">
        <f t="shared" si="26"/>
        <v>0</v>
      </c>
      <c r="R483" s="15">
        <f>R480+R481</f>
        <v>50.13</v>
      </c>
    </row>
    <row r="484" spans="1:18" ht="35.1" customHeight="1" thickBot="1">
      <c r="A484" s="736" t="s">
        <v>511</v>
      </c>
      <c r="B484" s="816"/>
      <c r="C484" s="816"/>
      <c r="D484" s="816"/>
      <c r="E484" s="817"/>
      <c r="F484" s="548">
        <f>F480+F481+F482</f>
        <v>0</v>
      </c>
      <c r="G484" s="571">
        <f>G480+G481+G482</f>
        <v>0</v>
      </c>
      <c r="H484" s="548">
        <f>H480+H481+H482</f>
        <v>0</v>
      </c>
      <c r="I484" s="548">
        <f t="shared" ref="I484:Q484" si="27">I480+I481+I482</f>
        <v>0</v>
      </c>
      <c r="J484" s="548">
        <f t="shared" si="27"/>
        <v>0</v>
      </c>
      <c r="K484" s="548">
        <f t="shared" si="27"/>
        <v>0</v>
      </c>
      <c r="L484" s="548">
        <f t="shared" si="27"/>
        <v>0</v>
      </c>
      <c r="M484" s="548">
        <f t="shared" si="27"/>
        <v>0</v>
      </c>
      <c r="N484" s="548">
        <f t="shared" si="27"/>
        <v>0</v>
      </c>
      <c r="O484" s="548">
        <f t="shared" si="27"/>
        <v>0</v>
      </c>
      <c r="P484" s="548">
        <f t="shared" si="27"/>
        <v>0</v>
      </c>
      <c r="Q484" s="552">
        <f t="shared" si="27"/>
        <v>0</v>
      </c>
      <c r="R484" s="548">
        <f>R480+R481+R482</f>
        <v>86.03</v>
      </c>
    </row>
    <row r="485" spans="1:18" ht="35.1" customHeight="1" thickBot="1">
      <c r="A485" s="640"/>
      <c r="B485" s="750"/>
      <c r="C485" s="750"/>
      <c r="D485" s="750"/>
      <c r="E485" s="750"/>
      <c r="F485" s="750"/>
      <c r="G485" s="750"/>
      <c r="H485" s="750"/>
      <c r="I485" s="750"/>
      <c r="J485" s="750"/>
      <c r="K485" s="750"/>
      <c r="L485" s="750"/>
      <c r="M485" s="750"/>
      <c r="N485" s="750"/>
      <c r="O485" s="750"/>
      <c r="P485" s="750"/>
      <c r="Q485" s="750"/>
      <c r="R485" s="389"/>
    </row>
    <row r="486" spans="1:18" ht="35.1" customHeight="1" thickBot="1">
      <c r="A486" s="716" t="s">
        <v>512</v>
      </c>
      <c r="B486" s="717"/>
      <c r="C486" s="717"/>
      <c r="D486" s="717"/>
      <c r="E486" s="818"/>
      <c r="F486" s="819"/>
      <c r="G486" s="414">
        <f t="shared" ref="G486:H490" si="28">G480</f>
        <v>0</v>
      </c>
      <c r="H486" s="49">
        <f t="shared" si="28"/>
        <v>0</v>
      </c>
      <c r="I486" s="49">
        <f>I480+H486</f>
        <v>0</v>
      </c>
      <c r="J486" s="49">
        <f t="shared" ref="J486:Q490" si="29">J480+I486</f>
        <v>0</v>
      </c>
      <c r="K486" s="49">
        <f t="shared" si="29"/>
        <v>0</v>
      </c>
      <c r="L486" s="49">
        <f t="shared" si="29"/>
        <v>0</v>
      </c>
      <c r="M486" s="49">
        <f t="shared" si="29"/>
        <v>0</v>
      </c>
      <c r="N486" s="49">
        <f t="shared" si="29"/>
        <v>0</v>
      </c>
      <c r="O486" s="49">
        <f t="shared" si="29"/>
        <v>0</v>
      </c>
      <c r="P486" s="49">
        <f t="shared" si="29"/>
        <v>0</v>
      </c>
      <c r="Q486" s="226">
        <f t="shared" si="29"/>
        <v>0</v>
      </c>
      <c r="R486" s="49">
        <f>R480</f>
        <v>35.03</v>
      </c>
    </row>
    <row r="487" spans="1:18" ht="35.1" customHeight="1" thickBot="1">
      <c r="A487" s="731" t="s">
        <v>513</v>
      </c>
      <c r="B487" s="732"/>
      <c r="C487" s="732"/>
      <c r="D487" s="732"/>
      <c r="E487" s="790"/>
      <c r="F487" s="791"/>
      <c r="G487" s="414">
        <f t="shared" si="28"/>
        <v>0</v>
      </c>
      <c r="H487" s="49">
        <f t="shared" si="28"/>
        <v>0</v>
      </c>
      <c r="I487" s="49">
        <f>I481+H487</f>
        <v>0</v>
      </c>
      <c r="J487" s="49">
        <f t="shared" si="29"/>
        <v>0</v>
      </c>
      <c r="K487" s="49">
        <f t="shared" si="29"/>
        <v>0</v>
      </c>
      <c r="L487" s="49">
        <f t="shared" si="29"/>
        <v>0</v>
      </c>
      <c r="M487" s="49">
        <f t="shared" si="29"/>
        <v>0</v>
      </c>
      <c r="N487" s="49">
        <f t="shared" si="29"/>
        <v>0</v>
      </c>
      <c r="O487" s="49">
        <f t="shared" si="29"/>
        <v>0</v>
      </c>
      <c r="P487" s="49">
        <f t="shared" si="29"/>
        <v>0</v>
      </c>
      <c r="Q487" s="226">
        <f t="shared" si="29"/>
        <v>0</v>
      </c>
      <c r="R487" s="49">
        <f>R481</f>
        <v>15.1</v>
      </c>
    </row>
    <row r="488" spans="1:18" ht="35.1" customHeight="1" thickBot="1">
      <c r="A488" s="728" t="s">
        <v>514</v>
      </c>
      <c r="B488" s="729"/>
      <c r="C488" s="729"/>
      <c r="D488" s="729"/>
      <c r="E488" s="734"/>
      <c r="F488" s="730"/>
      <c r="G488" s="414">
        <f t="shared" si="28"/>
        <v>0</v>
      </c>
      <c r="H488" s="49">
        <f t="shared" si="28"/>
        <v>0</v>
      </c>
      <c r="I488" s="49">
        <f>I482+H488</f>
        <v>0</v>
      </c>
      <c r="J488" s="49">
        <f t="shared" si="29"/>
        <v>0</v>
      </c>
      <c r="K488" s="49">
        <f t="shared" si="29"/>
        <v>0</v>
      </c>
      <c r="L488" s="49">
        <f t="shared" si="29"/>
        <v>0</v>
      </c>
      <c r="M488" s="49">
        <f t="shared" si="29"/>
        <v>0</v>
      </c>
      <c r="N488" s="49">
        <f t="shared" si="29"/>
        <v>0</v>
      </c>
      <c r="O488" s="49">
        <f t="shared" si="29"/>
        <v>0</v>
      </c>
      <c r="P488" s="49">
        <f t="shared" si="29"/>
        <v>0</v>
      </c>
      <c r="Q488" s="226">
        <f t="shared" si="29"/>
        <v>0</v>
      </c>
      <c r="R488" s="49">
        <f>R482</f>
        <v>35.9</v>
      </c>
    </row>
    <row r="489" spans="1:18" ht="35.1" customHeight="1" thickBot="1">
      <c r="A489" s="719" t="s">
        <v>515</v>
      </c>
      <c r="B489" s="720"/>
      <c r="C489" s="720"/>
      <c r="D489" s="720"/>
      <c r="E489" s="780"/>
      <c r="F489" s="781"/>
      <c r="G489" s="29">
        <f t="shared" si="28"/>
        <v>0</v>
      </c>
      <c r="H489" s="15">
        <f t="shared" si="28"/>
        <v>0</v>
      </c>
      <c r="I489" s="4">
        <f>I483+H489</f>
        <v>0</v>
      </c>
      <c r="J489" s="4">
        <f t="shared" si="29"/>
        <v>0</v>
      </c>
      <c r="K489" s="4">
        <f t="shared" si="29"/>
        <v>0</v>
      </c>
      <c r="L489" s="4">
        <f t="shared" si="29"/>
        <v>0</v>
      </c>
      <c r="M489" s="4">
        <f t="shared" si="29"/>
        <v>0</v>
      </c>
      <c r="N489" s="4">
        <f t="shared" si="29"/>
        <v>0</v>
      </c>
      <c r="O489" s="4">
        <f t="shared" si="29"/>
        <v>0</v>
      </c>
      <c r="P489" s="4">
        <f t="shared" si="29"/>
        <v>0</v>
      </c>
      <c r="Q489" s="358">
        <f t="shared" si="29"/>
        <v>0</v>
      </c>
      <c r="R489" s="15">
        <f>R483</f>
        <v>50.13</v>
      </c>
    </row>
    <row r="490" spans="1:18" ht="35.1" customHeight="1" thickBot="1">
      <c r="A490" s="747" t="s">
        <v>516</v>
      </c>
      <c r="B490" s="782"/>
      <c r="C490" s="782"/>
      <c r="D490" s="782"/>
      <c r="E490" s="782"/>
      <c r="F490" s="783"/>
      <c r="G490" s="423">
        <f t="shared" si="28"/>
        <v>0</v>
      </c>
      <c r="H490" s="5">
        <f t="shared" si="28"/>
        <v>0</v>
      </c>
      <c r="I490" s="5">
        <f>I484+H490</f>
        <v>0</v>
      </c>
      <c r="J490" s="5">
        <f t="shared" si="29"/>
        <v>0</v>
      </c>
      <c r="K490" s="5">
        <f t="shared" si="29"/>
        <v>0</v>
      </c>
      <c r="L490" s="5">
        <f t="shared" si="29"/>
        <v>0</v>
      </c>
      <c r="M490" s="5">
        <f t="shared" si="29"/>
        <v>0</v>
      </c>
      <c r="N490" s="5">
        <f t="shared" si="29"/>
        <v>0</v>
      </c>
      <c r="O490" s="5">
        <f t="shared" si="29"/>
        <v>0</v>
      </c>
      <c r="P490" s="5">
        <f t="shared" si="29"/>
        <v>0</v>
      </c>
      <c r="Q490" s="359">
        <f t="shared" si="29"/>
        <v>0</v>
      </c>
      <c r="R490" s="5">
        <f>R484</f>
        <v>86.03</v>
      </c>
    </row>
    <row r="491" spans="1:18" ht="35.1" customHeight="1" thickBot="1">
      <c r="A491" s="640"/>
      <c r="B491" s="750"/>
      <c r="C491" s="750"/>
      <c r="D491" s="750"/>
      <c r="E491" s="750"/>
      <c r="F491" s="750"/>
      <c r="G491" s="750"/>
      <c r="H491" s="750"/>
      <c r="I491" s="750"/>
      <c r="J491" s="750"/>
      <c r="K491" s="750"/>
      <c r="L491" s="750"/>
      <c r="M491" s="750"/>
      <c r="N491" s="750"/>
      <c r="O491" s="750"/>
      <c r="P491" s="750"/>
      <c r="Q491" s="750"/>
      <c r="R491" s="389"/>
    </row>
    <row r="492" spans="1:18" ht="35.1" customHeight="1" thickBot="1">
      <c r="A492" s="722" t="s">
        <v>236</v>
      </c>
      <c r="B492" s="723"/>
      <c r="C492" s="723"/>
      <c r="D492" s="723"/>
      <c r="E492" s="723"/>
      <c r="F492" s="723"/>
      <c r="G492" s="723"/>
      <c r="H492" s="723"/>
      <c r="I492" s="723"/>
      <c r="J492" s="723"/>
      <c r="K492" s="723"/>
      <c r="L492" s="723"/>
      <c r="M492" s="723"/>
      <c r="N492" s="723"/>
      <c r="O492" s="723"/>
      <c r="P492" s="723"/>
      <c r="Q492" s="723"/>
      <c r="R492" s="452"/>
    </row>
    <row r="493" spans="1:18" ht="35.1" customHeight="1" thickBot="1">
      <c r="A493" s="722" t="s">
        <v>237</v>
      </c>
      <c r="B493" s="784"/>
      <c r="C493" s="723"/>
      <c r="D493" s="723"/>
      <c r="E493" s="723"/>
      <c r="F493" s="723"/>
      <c r="G493" s="723"/>
      <c r="H493" s="723"/>
      <c r="I493" s="723"/>
      <c r="J493" s="723"/>
      <c r="K493" s="723"/>
      <c r="L493" s="723"/>
      <c r="M493" s="723"/>
      <c r="N493" s="723"/>
      <c r="O493" s="723"/>
      <c r="P493" s="723"/>
      <c r="Q493" s="723"/>
      <c r="R493" s="389"/>
    </row>
    <row r="494" spans="1:18" s="164" customFormat="1" ht="35.1" customHeight="1">
      <c r="A494" s="665">
        <v>83</v>
      </c>
      <c r="B494" s="536" t="s">
        <v>239</v>
      </c>
      <c r="C494" s="830" t="s">
        <v>15</v>
      </c>
      <c r="D494" s="561" t="s">
        <v>616</v>
      </c>
      <c r="E494" s="665" t="s">
        <v>17</v>
      </c>
      <c r="F494" s="102" t="s">
        <v>18</v>
      </c>
      <c r="G494" s="475">
        <f>R494*J5</f>
        <v>0</v>
      </c>
      <c r="H494" s="173">
        <v>0.309</v>
      </c>
      <c r="I494" s="138"/>
      <c r="J494" s="138"/>
      <c r="K494" s="138"/>
      <c r="L494" s="167"/>
      <c r="M494" s="138"/>
      <c r="N494" s="138"/>
      <c r="O494" s="138"/>
      <c r="P494" s="138"/>
      <c r="Q494" s="168"/>
      <c r="R494" s="384">
        <v>0.4</v>
      </c>
    </row>
    <row r="495" spans="1:18" s="164" customFormat="1" ht="35.1" customHeight="1">
      <c r="A495" s="666"/>
      <c r="B495" s="505" t="s">
        <v>240</v>
      </c>
      <c r="C495" s="692"/>
      <c r="D495" s="559"/>
      <c r="E495" s="839"/>
      <c r="F495" s="557" t="s">
        <v>19</v>
      </c>
      <c r="G495" s="476"/>
      <c r="H495" s="169"/>
      <c r="I495" s="139"/>
      <c r="J495" s="139"/>
      <c r="K495" s="139"/>
      <c r="L495" s="139"/>
      <c r="M495" s="139"/>
      <c r="N495" s="139"/>
      <c r="O495" s="139"/>
      <c r="P495" s="139"/>
      <c r="Q495" s="170"/>
      <c r="R495" s="385"/>
    </row>
    <row r="496" spans="1:18" s="164" customFormat="1" ht="35.1" customHeight="1" thickBot="1">
      <c r="A496" s="666"/>
      <c r="B496" s="505" t="s">
        <v>618</v>
      </c>
      <c r="C496" s="692"/>
      <c r="D496" s="562"/>
      <c r="E496" s="839"/>
      <c r="F496" s="125" t="s">
        <v>20</v>
      </c>
      <c r="G496" s="477"/>
      <c r="H496" s="191"/>
      <c r="I496" s="147"/>
      <c r="J496" s="147"/>
      <c r="K496" s="147"/>
      <c r="L496" s="147"/>
      <c r="M496" s="147"/>
      <c r="N496" s="147"/>
      <c r="O496" s="147"/>
      <c r="P496" s="147"/>
      <c r="Q496" s="171"/>
      <c r="R496" s="387"/>
    </row>
    <row r="497" spans="1:18" s="164" customFormat="1" ht="35.1" customHeight="1" thickBot="1">
      <c r="A497" s="667"/>
      <c r="B497" s="560" t="s">
        <v>241</v>
      </c>
      <c r="C497" s="681"/>
      <c r="D497" s="172"/>
      <c r="E497" s="840"/>
      <c r="F497" s="558"/>
      <c r="G497" s="470"/>
      <c r="H497" s="837"/>
      <c r="I497" s="838"/>
      <c r="J497" s="838"/>
      <c r="K497" s="838"/>
      <c r="L497" s="838"/>
      <c r="M497" s="838"/>
      <c r="N497" s="838"/>
      <c r="O497" s="838"/>
      <c r="P497" s="838"/>
      <c r="Q497" s="838"/>
      <c r="R497" s="558"/>
    </row>
    <row r="498" spans="1:18" s="164" customFormat="1" ht="34.5" customHeight="1">
      <c r="A498" s="665">
        <v>84</v>
      </c>
      <c r="B498" s="536" t="s">
        <v>239</v>
      </c>
      <c r="C498" s="830" t="s">
        <v>15</v>
      </c>
      <c r="D498" s="536" t="s">
        <v>416</v>
      </c>
      <c r="E498" s="665" t="s">
        <v>17</v>
      </c>
      <c r="F498" s="102" t="s">
        <v>18</v>
      </c>
      <c r="G498" s="475">
        <f>R498*J5</f>
        <v>0</v>
      </c>
      <c r="H498" s="173">
        <v>0.04</v>
      </c>
      <c r="I498" s="138"/>
      <c r="J498" s="138"/>
      <c r="K498" s="138"/>
      <c r="L498" s="138"/>
      <c r="M498" s="138"/>
      <c r="N498" s="138"/>
      <c r="O498" s="138"/>
      <c r="P498" s="138"/>
      <c r="Q498" s="168"/>
      <c r="R498" s="384">
        <v>0.65</v>
      </c>
    </row>
    <row r="499" spans="1:18" s="164" customFormat="1" ht="35.1" customHeight="1">
      <c r="A499" s="666"/>
      <c r="B499" s="559" t="s">
        <v>242</v>
      </c>
      <c r="C499" s="692"/>
      <c r="D499" s="117"/>
      <c r="E499" s="839"/>
      <c r="F499" s="557" t="s">
        <v>19</v>
      </c>
      <c r="G499" s="476"/>
      <c r="H499" s="169"/>
      <c r="I499" s="139"/>
      <c r="J499" s="139"/>
      <c r="K499" s="139"/>
      <c r="L499" s="139"/>
      <c r="M499" s="139"/>
      <c r="N499" s="139"/>
      <c r="O499" s="139"/>
      <c r="P499" s="139"/>
      <c r="Q499" s="170"/>
      <c r="R499" s="385"/>
    </row>
    <row r="500" spans="1:18" s="164" customFormat="1" ht="35.1" customHeight="1" thickBot="1">
      <c r="A500" s="666"/>
      <c r="B500" s="505" t="s">
        <v>243</v>
      </c>
      <c r="C500" s="692"/>
      <c r="D500" s="562"/>
      <c r="E500" s="839"/>
      <c r="F500" s="125" t="s">
        <v>20</v>
      </c>
      <c r="G500" s="477"/>
      <c r="H500" s="191"/>
      <c r="I500" s="147"/>
      <c r="J500" s="147"/>
      <c r="K500" s="147"/>
      <c r="L500" s="147"/>
      <c r="M500" s="147"/>
      <c r="N500" s="147"/>
      <c r="O500" s="147"/>
      <c r="P500" s="147"/>
      <c r="Q500" s="171"/>
      <c r="R500" s="387"/>
    </row>
    <row r="501" spans="1:18" s="164" customFormat="1" ht="35.1" customHeight="1">
      <c r="A501" s="666"/>
      <c r="B501" s="505" t="s">
        <v>619</v>
      </c>
      <c r="C501" s="692"/>
      <c r="D501" s="694"/>
      <c r="E501" s="839"/>
      <c r="F501" s="664"/>
      <c r="G501" s="461"/>
      <c r="H501" s="632"/>
      <c r="I501" s="828"/>
      <c r="J501" s="828"/>
      <c r="K501" s="828"/>
      <c r="L501" s="828"/>
      <c r="M501" s="828"/>
      <c r="N501" s="828"/>
      <c r="O501" s="828"/>
      <c r="P501" s="828"/>
      <c r="Q501" s="828"/>
      <c r="R501" s="509"/>
    </row>
    <row r="502" spans="1:18" s="164" customFormat="1" ht="35.1" customHeight="1">
      <c r="A502" s="666"/>
      <c r="B502" s="505" t="s">
        <v>244</v>
      </c>
      <c r="C502" s="692"/>
      <c r="D502" s="835"/>
      <c r="E502" s="839"/>
      <c r="F502" s="835"/>
      <c r="G502" s="478"/>
      <c r="H502" s="836"/>
      <c r="I502" s="836"/>
      <c r="J502" s="836"/>
      <c r="K502" s="836"/>
      <c r="L502" s="836"/>
      <c r="M502" s="836"/>
      <c r="N502" s="836"/>
      <c r="O502" s="836"/>
      <c r="P502" s="836"/>
      <c r="Q502" s="836"/>
      <c r="R502" s="528"/>
    </row>
    <row r="503" spans="1:18" s="164" customFormat="1" ht="35.1" customHeight="1" thickBot="1">
      <c r="A503" s="667"/>
      <c r="B503" s="560" t="s">
        <v>245</v>
      </c>
      <c r="C503" s="681"/>
      <c r="D503" s="827"/>
      <c r="E503" s="840"/>
      <c r="F503" s="827"/>
      <c r="G503" s="479"/>
      <c r="H503" s="829"/>
      <c r="I503" s="829"/>
      <c r="J503" s="829"/>
      <c r="K503" s="829"/>
      <c r="L503" s="829"/>
      <c r="M503" s="829"/>
      <c r="N503" s="829"/>
      <c r="O503" s="829"/>
      <c r="P503" s="829"/>
      <c r="Q503" s="829"/>
      <c r="R503" s="529"/>
    </row>
    <row r="504" spans="1:18" s="164" customFormat="1" ht="32.25" customHeight="1">
      <c r="A504" s="665">
        <v>85</v>
      </c>
      <c r="B504" s="536" t="s">
        <v>246</v>
      </c>
      <c r="C504" s="830" t="s">
        <v>24</v>
      </c>
      <c r="D504" s="561" t="s">
        <v>648</v>
      </c>
      <c r="E504" s="696" t="s">
        <v>17</v>
      </c>
      <c r="F504" s="148" t="s">
        <v>18</v>
      </c>
      <c r="G504" s="475">
        <f>R504*J5</f>
        <v>0</v>
      </c>
      <c r="H504" s="173">
        <v>0.56799999999999995</v>
      </c>
      <c r="I504" s="173"/>
      <c r="J504" s="138"/>
      <c r="K504" s="138"/>
      <c r="L504" s="138"/>
      <c r="M504" s="138"/>
      <c r="N504" s="138"/>
      <c r="O504" s="138"/>
      <c r="P504" s="138"/>
      <c r="Q504" s="168"/>
      <c r="R504" s="384">
        <v>1.9</v>
      </c>
    </row>
    <row r="505" spans="1:18" s="164" customFormat="1" ht="30.75" customHeight="1">
      <c r="A505" s="666"/>
      <c r="B505" s="505" t="s">
        <v>247</v>
      </c>
      <c r="C505" s="831"/>
      <c r="D505" s="117"/>
      <c r="E505" s="833"/>
      <c r="F505" s="280" t="s">
        <v>19</v>
      </c>
      <c r="G505" s="476"/>
      <c r="H505" s="169"/>
      <c r="I505" s="169"/>
      <c r="J505" s="139"/>
      <c r="K505" s="139"/>
      <c r="L505" s="139"/>
      <c r="M505" s="139"/>
      <c r="N505" s="139"/>
      <c r="O505" s="139"/>
      <c r="P505" s="139"/>
      <c r="Q505" s="170"/>
      <c r="R505" s="385"/>
    </row>
    <row r="506" spans="1:18" s="164" customFormat="1" ht="30.75" customHeight="1" thickBot="1">
      <c r="A506" s="666"/>
      <c r="B506" s="559" t="s">
        <v>248</v>
      </c>
      <c r="C506" s="831"/>
      <c r="D506" s="133"/>
      <c r="E506" s="833"/>
      <c r="F506" s="174" t="s">
        <v>20</v>
      </c>
      <c r="G506" s="477"/>
      <c r="H506" s="191"/>
      <c r="I506" s="175"/>
      <c r="J506" s="176"/>
      <c r="K506" s="564"/>
      <c r="L506" s="140"/>
      <c r="M506" s="140"/>
      <c r="N506" s="140"/>
      <c r="O506" s="140"/>
      <c r="P506" s="140"/>
      <c r="Q506" s="177"/>
      <c r="R506" s="387"/>
    </row>
    <row r="507" spans="1:18" s="164" customFormat="1" ht="30.75" customHeight="1">
      <c r="A507" s="666"/>
      <c r="B507" s="559" t="s">
        <v>249</v>
      </c>
      <c r="C507" s="831"/>
      <c r="D507" s="694"/>
      <c r="E507" s="833"/>
      <c r="F507" s="664"/>
      <c r="G507" s="461"/>
      <c r="H507" s="632"/>
      <c r="I507" s="828"/>
      <c r="J507" s="828"/>
      <c r="K507" s="828"/>
      <c r="L507" s="828"/>
      <c r="M507" s="828"/>
      <c r="N507" s="828"/>
      <c r="O507" s="828"/>
      <c r="P507" s="828"/>
      <c r="Q507" s="828"/>
      <c r="R507" s="509"/>
    </row>
    <row r="508" spans="1:18" s="164" customFormat="1" ht="42" customHeight="1" thickBot="1">
      <c r="A508" s="667"/>
      <c r="B508" s="560" t="s">
        <v>250</v>
      </c>
      <c r="C508" s="832"/>
      <c r="D508" s="827"/>
      <c r="E508" s="834"/>
      <c r="F508" s="827"/>
      <c r="G508" s="479"/>
      <c r="H508" s="829"/>
      <c r="I508" s="829"/>
      <c r="J508" s="829"/>
      <c r="K508" s="829"/>
      <c r="L508" s="829"/>
      <c r="M508" s="829"/>
      <c r="N508" s="829"/>
      <c r="O508" s="829"/>
      <c r="P508" s="829"/>
      <c r="Q508" s="829"/>
      <c r="R508" s="529"/>
    </row>
    <row r="509" spans="1:18" s="164" customFormat="1" ht="32.25" customHeight="1">
      <c r="A509" s="665">
        <v>86</v>
      </c>
      <c r="B509" s="536" t="s">
        <v>251</v>
      </c>
      <c r="C509" s="830" t="s">
        <v>24</v>
      </c>
      <c r="D509" s="561"/>
      <c r="E509" s="696" t="s">
        <v>451</v>
      </c>
      <c r="F509" s="148" t="s">
        <v>18</v>
      </c>
      <c r="G509" s="456"/>
      <c r="H509" s="173"/>
      <c r="I509" s="173"/>
      <c r="J509" s="138"/>
      <c r="K509" s="138"/>
      <c r="L509" s="138"/>
      <c r="M509" s="138"/>
      <c r="N509" s="138"/>
      <c r="O509" s="138"/>
      <c r="P509" s="138"/>
      <c r="Q509" s="168"/>
      <c r="R509" s="384"/>
    </row>
    <row r="510" spans="1:18" s="164" customFormat="1" ht="30.75" customHeight="1">
      <c r="A510" s="666"/>
      <c r="B510" s="505" t="s">
        <v>252</v>
      </c>
      <c r="C510" s="831"/>
      <c r="D510" s="117"/>
      <c r="E510" s="833"/>
      <c r="F510" s="280" t="s">
        <v>19</v>
      </c>
      <c r="G510" s="468"/>
      <c r="H510" s="169"/>
      <c r="I510" s="169"/>
      <c r="J510" s="139"/>
      <c r="K510" s="139"/>
      <c r="L510" s="139"/>
      <c r="M510" s="139"/>
      <c r="N510" s="139"/>
      <c r="O510" s="139"/>
      <c r="P510" s="139"/>
      <c r="Q510" s="170"/>
      <c r="R510" s="385"/>
    </row>
    <row r="511" spans="1:18" s="164" customFormat="1" ht="30.75" customHeight="1" thickBot="1">
      <c r="A511" s="666"/>
      <c r="B511" s="559" t="s">
        <v>253</v>
      </c>
      <c r="C511" s="831"/>
      <c r="D511" s="133" t="s">
        <v>254</v>
      </c>
      <c r="E511" s="833"/>
      <c r="F511" s="174" t="s">
        <v>20</v>
      </c>
      <c r="G511" s="497">
        <f>R511*J5</f>
        <v>0</v>
      </c>
      <c r="H511" s="191"/>
      <c r="I511" s="175"/>
      <c r="J511" s="176"/>
      <c r="K511" s="564"/>
      <c r="L511" s="140"/>
      <c r="M511" s="140"/>
      <c r="N511" s="140"/>
      <c r="O511" s="140">
        <v>0.38600000000000001</v>
      </c>
      <c r="P511" s="140"/>
      <c r="Q511" s="177"/>
      <c r="R511" s="387">
        <v>1.3</v>
      </c>
    </row>
    <row r="512" spans="1:18" s="164" customFormat="1" ht="30.75" customHeight="1" thickBot="1">
      <c r="A512" s="666"/>
      <c r="B512" s="559"/>
      <c r="C512" s="831"/>
      <c r="D512" s="536"/>
      <c r="E512" s="833"/>
      <c r="F512" s="509"/>
      <c r="G512" s="461"/>
      <c r="H512" s="632"/>
      <c r="I512" s="828"/>
      <c r="J512" s="828"/>
      <c r="K512" s="828"/>
      <c r="L512" s="828"/>
      <c r="M512" s="828"/>
      <c r="N512" s="828"/>
      <c r="O512" s="828"/>
      <c r="P512" s="828"/>
      <c r="Q512" s="828"/>
      <c r="R512" s="509"/>
    </row>
    <row r="513" spans="1:18" s="164" customFormat="1" ht="35.1" customHeight="1">
      <c r="A513" s="665">
        <v>87</v>
      </c>
      <c r="B513" s="299" t="s">
        <v>255</v>
      </c>
      <c r="C513" s="830" t="s">
        <v>73</v>
      </c>
      <c r="D513" s="561"/>
      <c r="E513" s="665" t="s">
        <v>451</v>
      </c>
      <c r="F513" s="148" t="s">
        <v>18</v>
      </c>
      <c r="G513" s="456"/>
      <c r="H513" s="173"/>
      <c r="I513" s="138"/>
      <c r="J513" s="138"/>
      <c r="K513" s="138"/>
      <c r="L513" s="138"/>
      <c r="M513" s="138"/>
      <c r="N513" s="138"/>
      <c r="O513" s="138"/>
      <c r="P513" s="138"/>
      <c r="Q513" s="168"/>
      <c r="R513" s="384"/>
    </row>
    <row r="514" spans="1:18" s="164" customFormat="1" ht="35.1" customHeight="1">
      <c r="A514" s="666"/>
      <c r="B514" s="300" t="s">
        <v>256</v>
      </c>
      <c r="C514" s="844"/>
      <c r="D514" s="559"/>
      <c r="E514" s="666"/>
      <c r="F514" s="280" t="s">
        <v>19</v>
      </c>
      <c r="G514" s="468"/>
      <c r="H514" s="169"/>
      <c r="I514" s="139"/>
      <c r="J514" s="139"/>
      <c r="K514" s="139"/>
      <c r="L514" s="139"/>
      <c r="M514" s="139"/>
      <c r="N514" s="139"/>
      <c r="O514" s="139"/>
      <c r="P514" s="139"/>
      <c r="Q514" s="170"/>
      <c r="R514" s="385"/>
    </row>
    <row r="515" spans="1:18" s="164" customFormat="1" ht="35.1" customHeight="1" thickBot="1">
      <c r="A515" s="666"/>
      <c r="B515" s="300" t="s">
        <v>257</v>
      </c>
      <c r="C515" s="844"/>
      <c r="D515" s="562" t="s">
        <v>55</v>
      </c>
      <c r="E515" s="666"/>
      <c r="F515" s="149" t="s">
        <v>20</v>
      </c>
      <c r="G515" s="469">
        <f>R515*J5</f>
        <v>0</v>
      </c>
      <c r="H515" s="191"/>
      <c r="I515" s="147"/>
      <c r="J515" s="147"/>
      <c r="K515" s="147"/>
      <c r="L515" s="147"/>
      <c r="M515" s="147"/>
      <c r="N515" s="147"/>
      <c r="O515" s="147">
        <v>2E-3</v>
      </c>
      <c r="P515" s="147"/>
      <c r="Q515" s="171"/>
      <c r="R515" s="387">
        <v>0.4</v>
      </c>
    </row>
    <row r="516" spans="1:18" s="164" customFormat="1" ht="50.25" customHeight="1" thickBot="1">
      <c r="A516" s="667"/>
      <c r="B516" s="172" t="s">
        <v>258</v>
      </c>
      <c r="C516" s="845"/>
      <c r="D516" s="172"/>
      <c r="E516" s="667"/>
      <c r="F516" s="558"/>
      <c r="G516" s="470"/>
      <c r="H516" s="837"/>
      <c r="I516" s="837"/>
      <c r="J516" s="837"/>
      <c r="K516" s="837"/>
      <c r="L516" s="837"/>
      <c r="M516" s="837"/>
      <c r="N516" s="837"/>
      <c r="O516" s="837"/>
      <c r="P516" s="837"/>
      <c r="Q516" s="837"/>
      <c r="R516" s="558"/>
    </row>
    <row r="517" spans="1:18" s="164" customFormat="1" ht="35.1" customHeight="1">
      <c r="A517" s="665">
        <v>88</v>
      </c>
      <c r="B517" s="536" t="s">
        <v>259</v>
      </c>
      <c r="C517" s="830" t="s">
        <v>24</v>
      </c>
      <c r="D517" s="536"/>
      <c r="E517" s="665" t="s">
        <v>451</v>
      </c>
      <c r="F517" s="148" t="s">
        <v>18</v>
      </c>
      <c r="G517" s="456"/>
      <c r="H517" s="173"/>
      <c r="I517" s="138"/>
      <c r="J517" s="138"/>
      <c r="K517" s="138"/>
      <c r="L517" s="138"/>
      <c r="M517" s="138"/>
      <c r="N517" s="138"/>
      <c r="O517" s="138"/>
      <c r="P517" s="138"/>
      <c r="Q517" s="168"/>
      <c r="R517" s="384"/>
    </row>
    <row r="518" spans="1:18" s="164" customFormat="1" ht="35.1" customHeight="1">
      <c r="A518" s="666"/>
      <c r="B518" s="559" t="s">
        <v>260</v>
      </c>
      <c r="C518" s="692"/>
      <c r="D518" s="133"/>
      <c r="E518" s="839"/>
      <c r="F518" s="280" t="s">
        <v>19</v>
      </c>
      <c r="G518" s="468"/>
      <c r="H518" s="169"/>
      <c r="I518" s="139"/>
      <c r="J518" s="139"/>
      <c r="K518" s="139"/>
      <c r="L518" s="139"/>
      <c r="M518" s="139"/>
      <c r="N518" s="139"/>
      <c r="O518" s="139"/>
      <c r="P518" s="139"/>
      <c r="Q518" s="170"/>
      <c r="R518" s="385"/>
    </row>
    <row r="519" spans="1:18" s="164" customFormat="1" ht="35.1" customHeight="1" thickBot="1">
      <c r="A519" s="666"/>
      <c r="B519" s="559" t="s">
        <v>261</v>
      </c>
      <c r="C519" s="692"/>
      <c r="D519" s="562" t="s">
        <v>262</v>
      </c>
      <c r="E519" s="839"/>
      <c r="F519" s="149" t="s">
        <v>20</v>
      </c>
      <c r="G519" s="469">
        <f>R519*J5</f>
        <v>0</v>
      </c>
      <c r="H519" s="447"/>
      <c r="I519" s="147"/>
      <c r="J519" s="147"/>
      <c r="K519" s="147"/>
      <c r="L519" s="147"/>
      <c r="M519" s="147"/>
      <c r="N519" s="147"/>
      <c r="O519" s="147">
        <v>0.67500000000000004</v>
      </c>
      <c r="P519" s="147"/>
      <c r="Q519" s="171"/>
      <c r="R519" s="147">
        <v>1.4</v>
      </c>
    </row>
    <row r="520" spans="1:18" s="164" customFormat="1" ht="35.1" customHeight="1" thickBot="1">
      <c r="A520" s="667"/>
      <c r="B520" s="560" t="s">
        <v>263</v>
      </c>
      <c r="C520" s="681"/>
      <c r="D520" s="560"/>
      <c r="E520" s="840"/>
      <c r="F520" s="558"/>
      <c r="G520" s="470"/>
      <c r="H520" s="837"/>
      <c r="I520" s="838"/>
      <c r="J520" s="838"/>
      <c r="K520" s="838"/>
      <c r="L520" s="838"/>
      <c r="M520" s="838"/>
      <c r="N520" s="838"/>
      <c r="O520" s="838"/>
      <c r="P520" s="838"/>
      <c r="Q520" s="838"/>
      <c r="R520" s="558"/>
    </row>
    <row r="521" spans="1:18" s="164" customFormat="1" ht="35.1" customHeight="1">
      <c r="A521" s="665">
        <v>89</v>
      </c>
      <c r="B521" s="536" t="s">
        <v>267</v>
      </c>
      <c r="C521" s="830" t="s">
        <v>24</v>
      </c>
      <c r="D521" s="561"/>
      <c r="E521" s="665" t="s">
        <v>451</v>
      </c>
      <c r="F521" s="102" t="s">
        <v>18</v>
      </c>
      <c r="G521" s="456"/>
      <c r="H521" s="173"/>
      <c r="I521" s="138"/>
      <c r="J521" s="138"/>
      <c r="K521" s="138"/>
      <c r="L521" s="138"/>
      <c r="M521" s="138"/>
      <c r="N521" s="138"/>
      <c r="O521" s="138"/>
      <c r="P521" s="138"/>
      <c r="Q521" s="168"/>
      <c r="R521" s="384"/>
    </row>
    <row r="522" spans="1:18" s="164" customFormat="1" ht="35.1" customHeight="1">
      <c r="A522" s="839"/>
      <c r="B522" s="559" t="s">
        <v>264</v>
      </c>
      <c r="C522" s="831"/>
      <c r="D522" s="117"/>
      <c r="E522" s="839"/>
      <c r="F522" s="557" t="s">
        <v>19</v>
      </c>
      <c r="G522" s="468"/>
      <c r="H522" s="169"/>
      <c r="I522" s="139"/>
      <c r="J522" s="139"/>
      <c r="K522" s="139"/>
      <c r="L522" s="139"/>
      <c r="M522" s="139"/>
      <c r="N522" s="139"/>
      <c r="O522" s="139"/>
      <c r="P522" s="139"/>
      <c r="Q522" s="170"/>
      <c r="R522" s="386"/>
    </row>
    <row r="523" spans="1:18" s="164" customFormat="1" ht="35.1" customHeight="1" thickBot="1">
      <c r="A523" s="839"/>
      <c r="B523" s="559" t="s">
        <v>265</v>
      </c>
      <c r="C523" s="831"/>
      <c r="D523" s="562" t="s">
        <v>268</v>
      </c>
      <c r="E523" s="839"/>
      <c r="F523" s="125" t="s">
        <v>20</v>
      </c>
      <c r="G523" s="469">
        <f>R523*J5</f>
        <v>0</v>
      </c>
      <c r="H523" s="447"/>
      <c r="I523" s="147"/>
      <c r="J523" s="147"/>
      <c r="K523" s="191"/>
      <c r="L523" s="147"/>
      <c r="M523" s="147"/>
      <c r="N523" s="147"/>
      <c r="O523" s="147">
        <v>0.38700000000000001</v>
      </c>
      <c r="P523" s="147"/>
      <c r="Q523" s="171"/>
      <c r="R523" s="453">
        <v>0.56000000000000005</v>
      </c>
    </row>
    <row r="524" spans="1:18" s="164" customFormat="1" ht="34.5" customHeight="1" thickBot="1">
      <c r="A524" s="840"/>
      <c r="B524" s="560" t="s">
        <v>266</v>
      </c>
      <c r="C524" s="832"/>
      <c r="D524" s="560"/>
      <c r="E524" s="840"/>
      <c r="F524" s="558"/>
      <c r="G524" s="480"/>
      <c r="H524" s="846"/>
      <c r="I524" s="838"/>
      <c r="J524" s="838"/>
      <c r="K524" s="838"/>
      <c r="L524" s="838"/>
      <c r="M524" s="838"/>
      <c r="N524" s="838"/>
      <c r="O524" s="838"/>
      <c r="P524" s="838"/>
      <c r="Q524" s="838"/>
      <c r="R524" s="132"/>
    </row>
    <row r="525" spans="1:18" s="164" customFormat="1" ht="35.1" hidden="1" customHeight="1" thickBot="1">
      <c r="A525" s="847" t="s">
        <v>269</v>
      </c>
      <c r="B525" s="848"/>
      <c r="C525" s="848"/>
      <c r="D525" s="848"/>
      <c r="E525" s="849"/>
      <c r="F525" s="179">
        <f>SUM(H525:Q525)</f>
        <v>0.91699999999999993</v>
      </c>
      <c r="G525" s="481">
        <f>G494+G498+G504+G509+G513+G517+G521</f>
        <v>0</v>
      </c>
      <c r="H525" s="179">
        <f>H494+H498+H504+H509+H513+H517+H521</f>
        <v>0.91699999999999993</v>
      </c>
      <c r="I525" s="179">
        <f t="shared" ref="I525:Q525" si="30">I494+I498+I504+I509+I513+I517+I521</f>
        <v>0</v>
      </c>
      <c r="J525" s="179">
        <f t="shared" si="30"/>
        <v>0</v>
      </c>
      <c r="K525" s="179">
        <f t="shared" si="30"/>
        <v>0</v>
      </c>
      <c r="L525" s="179">
        <f t="shared" si="30"/>
        <v>0</v>
      </c>
      <c r="M525" s="179">
        <f t="shared" si="30"/>
        <v>0</v>
      </c>
      <c r="N525" s="179">
        <f t="shared" si="30"/>
        <v>0</v>
      </c>
      <c r="O525" s="179">
        <f t="shared" si="30"/>
        <v>0</v>
      </c>
      <c r="P525" s="179">
        <f t="shared" si="30"/>
        <v>0</v>
      </c>
      <c r="Q525" s="371">
        <f t="shared" si="30"/>
        <v>0</v>
      </c>
      <c r="R525" s="179">
        <f>R494+R498+R504+R509+R513+R517+R521</f>
        <v>2.95</v>
      </c>
    </row>
    <row r="526" spans="1:18" s="164" customFormat="1" ht="35.1" hidden="1" customHeight="1" thickBot="1">
      <c r="A526" s="850" t="s">
        <v>270</v>
      </c>
      <c r="B526" s="851"/>
      <c r="C526" s="851"/>
      <c r="D526" s="851"/>
      <c r="E526" s="852"/>
      <c r="F526" s="179">
        <f>SUM(H526:Q526)</f>
        <v>0</v>
      </c>
      <c r="G526" s="481">
        <f t="shared" ref="G526:R527" si="31">G495+G499+G505+G510+G514+G518+G522</f>
        <v>0</v>
      </c>
      <c r="H526" s="179">
        <f t="shared" si="31"/>
        <v>0</v>
      </c>
      <c r="I526" s="179">
        <f t="shared" si="31"/>
        <v>0</v>
      </c>
      <c r="J526" s="179">
        <f t="shared" si="31"/>
        <v>0</v>
      </c>
      <c r="K526" s="179">
        <f t="shared" si="31"/>
        <v>0</v>
      </c>
      <c r="L526" s="179">
        <f t="shared" si="31"/>
        <v>0</v>
      </c>
      <c r="M526" s="179">
        <f t="shared" si="31"/>
        <v>0</v>
      </c>
      <c r="N526" s="179">
        <f t="shared" si="31"/>
        <v>0</v>
      </c>
      <c r="O526" s="179">
        <f t="shared" si="31"/>
        <v>0</v>
      </c>
      <c r="P526" s="179">
        <f t="shared" si="31"/>
        <v>0</v>
      </c>
      <c r="Q526" s="371">
        <f t="shared" si="31"/>
        <v>0</v>
      </c>
      <c r="R526" s="179">
        <f t="shared" si="31"/>
        <v>0</v>
      </c>
    </row>
    <row r="527" spans="1:18" s="164" customFormat="1" ht="35.1" hidden="1" customHeight="1" thickBot="1">
      <c r="A527" s="863" t="s">
        <v>271</v>
      </c>
      <c r="B527" s="864"/>
      <c r="C527" s="864"/>
      <c r="D527" s="864"/>
      <c r="E527" s="865"/>
      <c r="F527" s="181">
        <f>SUM(H527:Q527)</f>
        <v>1.4500000000000002</v>
      </c>
      <c r="G527" s="481">
        <f t="shared" si="31"/>
        <v>0</v>
      </c>
      <c r="H527" s="179">
        <f t="shared" si="31"/>
        <v>0</v>
      </c>
      <c r="I527" s="179">
        <f t="shared" si="31"/>
        <v>0</v>
      </c>
      <c r="J527" s="179">
        <f t="shared" si="31"/>
        <v>0</v>
      </c>
      <c r="K527" s="179">
        <f t="shared" si="31"/>
        <v>0</v>
      </c>
      <c r="L527" s="179">
        <f t="shared" si="31"/>
        <v>0</v>
      </c>
      <c r="M527" s="179">
        <f t="shared" si="31"/>
        <v>0</v>
      </c>
      <c r="N527" s="179">
        <f t="shared" si="31"/>
        <v>0</v>
      </c>
      <c r="O527" s="179">
        <f t="shared" si="31"/>
        <v>1.4500000000000002</v>
      </c>
      <c r="P527" s="179">
        <f t="shared" si="31"/>
        <v>0</v>
      </c>
      <c r="Q527" s="371">
        <f t="shared" si="31"/>
        <v>0</v>
      </c>
      <c r="R527" s="179">
        <f t="shared" si="31"/>
        <v>3.66</v>
      </c>
    </row>
    <row r="528" spans="1:18" s="224" customFormat="1" ht="50.25" hidden="1" customHeight="1" thickBot="1">
      <c r="A528" s="859" t="s">
        <v>620</v>
      </c>
      <c r="B528" s="860"/>
      <c r="C528" s="860"/>
      <c r="D528" s="860"/>
      <c r="E528" s="862"/>
      <c r="F528" s="182">
        <f>SUM(F525:F526)</f>
        <v>0.91699999999999993</v>
      </c>
      <c r="G528" s="189">
        <f>SUM(G525:G526)</f>
        <v>0</v>
      </c>
      <c r="H528" s="182">
        <f>SUM(H525:H526)</f>
        <v>0.91699999999999993</v>
      </c>
      <c r="I528" s="182">
        <f>SUM(I525:I526)</f>
        <v>0</v>
      </c>
      <c r="J528" s="182">
        <f>SUM(J525:J526)</f>
        <v>0</v>
      </c>
      <c r="K528" s="182">
        <f t="shared" ref="K528:Q528" si="32">SUM(K525:K526)</f>
        <v>0</v>
      </c>
      <c r="L528" s="182">
        <f t="shared" si="32"/>
        <v>0</v>
      </c>
      <c r="M528" s="182">
        <f t="shared" si="32"/>
        <v>0</v>
      </c>
      <c r="N528" s="182">
        <f t="shared" si="32"/>
        <v>0</v>
      </c>
      <c r="O528" s="182">
        <f t="shared" si="32"/>
        <v>0</v>
      </c>
      <c r="P528" s="182">
        <f t="shared" si="32"/>
        <v>0</v>
      </c>
      <c r="Q528" s="183">
        <f t="shared" si="32"/>
        <v>0</v>
      </c>
      <c r="R528" s="182">
        <f>SUM(R525:R526)</f>
        <v>2.95</v>
      </c>
    </row>
    <row r="529" spans="1:18" s="224" customFormat="1" ht="54.75" hidden="1" customHeight="1" thickBot="1">
      <c r="A529" s="866" t="s">
        <v>621</v>
      </c>
      <c r="B529" s="867"/>
      <c r="C529" s="867"/>
      <c r="D529" s="867"/>
      <c r="E529" s="868"/>
      <c r="F529" s="184">
        <f>SUM(F525:F527)</f>
        <v>2.367</v>
      </c>
      <c r="G529" s="184">
        <f t="shared" ref="G529:R529" si="33">SUM(G525:G527)</f>
        <v>0</v>
      </c>
      <c r="H529" s="184">
        <f t="shared" si="33"/>
        <v>0.91699999999999993</v>
      </c>
      <c r="I529" s="184">
        <f>SUM(I525:I527)</f>
        <v>0</v>
      </c>
      <c r="J529" s="184">
        <f>SUM(J525:J527)</f>
        <v>0</v>
      </c>
      <c r="K529" s="184">
        <f t="shared" si="33"/>
        <v>0</v>
      </c>
      <c r="L529" s="184">
        <f t="shared" si="33"/>
        <v>0</v>
      </c>
      <c r="M529" s="184">
        <f t="shared" si="33"/>
        <v>0</v>
      </c>
      <c r="N529" s="184">
        <f t="shared" si="33"/>
        <v>0</v>
      </c>
      <c r="O529" s="184">
        <f t="shared" si="33"/>
        <v>1.4500000000000002</v>
      </c>
      <c r="P529" s="184">
        <f t="shared" si="33"/>
        <v>0</v>
      </c>
      <c r="Q529" s="185">
        <f t="shared" si="33"/>
        <v>0</v>
      </c>
      <c r="R529" s="184">
        <f t="shared" si="33"/>
        <v>6.61</v>
      </c>
    </row>
    <row r="530" spans="1:18" s="164" customFormat="1" ht="35.1" hidden="1" customHeight="1" thickBot="1">
      <c r="A530" s="869"/>
      <c r="B530" s="870"/>
      <c r="C530" s="870"/>
      <c r="D530" s="870"/>
      <c r="E530" s="870"/>
      <c r="F530" s="870"/>
      <c r="G530" s="870"/>
      <c r="H530" s="870"/>
      <c r="I530" s="870"/>
      <c r="J530" s="870"/>
      <c r="K530" s="870"/>
      <c r="L530" s="870"/>
      <c r="M530" s="870"/>
      <c r="N530" s="870"/>
      <c r="O530" s="870"/>
      <c r="P530" s="870"/>
      <c r="Q530" s="870"/>
      <c r="R530" s="398"/>
    </row>
    <row r="531" spans="1:18" s="164" customFormat="1" ht="35.1" customHeight="1" thickBot="1">
      <c r="A531" s="847" t="s">
        <v>272</v>
      </c>
      <c r="B531" s="848"/>
      <c r="C531" s="848"/>
      <c r="D531" s="848"/>
      <c r="E531" s="848"/>
      <c r="F531" s="856"/>
      <c r="G531" s="482">
        <f t="shared" ref="G531:G533" si="34">G525</f>
        <v>0</v>
      </c>
      <c r="H531" s="181">
        <f>H525</f>
        <v>0.91699999999999993</v>
      </c>
      <c r="I531" s="181">
        <f t="shared" ref="I531:Q535" si="35">SUM(I525,H531)</f>
        <v>0.91699999999999993</v>
      </c>
      <c r="J531" s="181">
        <f t="shared" si="35"/>
        <v>0.91699999999999993</v>
      </c>
      <c r="K531" s="181">
        <f t="shared" si="35"/>
        <v>0.91699999999999993</v>
      </c>
      <c r="L531" s="181">
        <f t="shared" si="35"/>
        <v>0.91699999999999993</v>
      </c>
      <c r="M531" s="181">
        <f t="shared" si="35"/>
        <v>0.91699999999999993</v>
      </c>
      <c r="N531" s="181">
        <f t="shared" si="35"/>
        <v>0.91699999999999993</v>
      </c>
      <c r="O531" s="181">
        <f t="shared" si="35"/>
        <v>0.91699999999999993</v>
      </c>
      <c r="P531" s="181">
        <f t="shared" si="35"/>
        <v>0.91699999999999993</v>
      </c>
      <c r="Q531" s="181">
        <f t="shared" si="35"/>
        <v>0.91699999999999993</v>
      </c>
      <c r="R531" s="181">
        <f>R525</f>
        <v>2.95</v>
      </c>
    </row>
    <row r="532" spans="1:18" s="164" customFormat="1" ht="35.1" customHeight="1" thickBot="1">
      <c r="A532" s="850" t="s">
        <v>273</v>
      </c>
      <c r="B532" s="851"/>
      <c r="C532" s="851"/>
      <c r="D532" s="851"/>
      <c r="E532" s="851"/>
      <c r="F532" s="857"/>
      <c r="G532" s="482">
        <f t="shared" si="34"/>
        <v>0</v>
      </c>
      <c r="H532" s="181">
        <f>H526</f>
        <v>0</v>
      </c>
      <c r="I532" s="181">
        <f t="shared" si="35"/>
        <v>0</v>
      </c>
      <c r="J532" s="181">
        <f t="shared" si="35"/>
        <v>0</v>
      </c>
      <c r="K532" s="181">
        <f t="shared" si="35"/>
        <v>0</v>
      </c>
      <c r="L532" s="181">
        <f t="shared" si="35"/>
        <v>0</v>
      </c>
      <c r="M532" s="181">
        <f t="shared" si="35"/>
        <v>0</v>
      </c>
      <c r="N532" s="181">
        <f t="shared" si="35"/>
        <v>0</v>
      </c>
      <c r="O532" s="181">
        <f t="shared" si="35"/>
        <v>0</v>
      </c>
      <c r="P532" s="181">
        <f t="shared" si="35"/>
        <v>0</v>
      </c>
      <c r="Q532" s="181">
        <f t="shared" si="35"/>
        <v>0</v>
      </c>
      <c r="R532" s="181">
        <f>R526</f>
        <v>0</v>
      </c>
    </row>
    <row r="533" spans="1:18" s="164" customFormat="1" ht="35.1" customHeight="1" thickBot="1">
      <c r="A533" s="853" t="s">
        <v>274</v>
      </c>
      <c r="B533" s="854"/>
      <c r="C533" s="854"/>
      <c r="D533" s="854"/>
      <c r="E533" s="854"/>
      <c r="F533" s="858"/>
      <c r="G533" s="482">
        <f t="shared" si="34"/>
        <v>0</v>
      </c>
      <c r="H533" s="181">
        <f>H527</f>
        <v>0</v>
      </c>
      <c r="I533" s="181">
        <f t="shared" si="35"/>
        <v>0</v>
      </c>
      <c r="J533" s="181">
        <f t="shared" si="35"/>
        <v>0</v>
      </c>
      <c r="K533" s="181">
        <f t="shared" si="35"/>
        <v>0</v>
      </c>
      <c r="L533" s="181">
        <f t="shared" si="35"/>
        <v>0</v>
      </c>
      <c r="M533" s="181">
        <f t="shared" si="35"/>
        <v>0</v>
      </c>
      <c r="N533" s="181">
        <f t="shared" si="35"/>
        <v>0</v>
      </c>
      <c r="O533" s="181">
        <f t="shared" si="35"/>
        <v>1.4500000000000002</v>
      </c>
      <c r="P533" s="181">
        <f t="shared" si="35"/>
        <v>1.4500000000000002</v>
      </c>
      <c r="Q533" s="181">
        <f t="shared" si="35"/>
        <v>1.4500000000000002</v>
      </c>
      <c r="R533" s="181">
        <f>R527</f>
        <v>3.66</v>
      </c>
    </row>
    <row r="534" spans="1:18" s="224" customFormat="1" ht="57.75" customHeight="1" thickBot="1">
      <c r="A534" s="859" t="s">
        <v>622</v>
      </c>
      <c r="B534" s="860"/>
      <c r="C534" s="860"/>
      <c r="D534" s="860"/>
      <c r="E534" s="861"/>
      <c r="F534" s="862"/>
      <c r="G534" s="189">
        <f>SUM(G531:G532)</f>
        <v>0</v>
      </c>
      <c r="H534" s="182">
        <f>SUM(H531:H532)</f>
        <v>0.91699999999999993</v>
      </c>
      <c r="I534" s="187">
        <f t="shared" si="35"/>
        <v>0.91699999999999993</v>
      </c>
      <c r="J534" s="187">
        <f t="shared" si="35"/>
        <v>0.91699999999999993</v>
      </c>
      <c r="K534" s="187">
        <f t="shared" si="35"/>
        <v>0.91699999999999993</v>
      </c>
      <c r="L534" s="187">
        <f t="shared" si="35"/>
        <v>0.91699999999999993</v>
      </c>
      <c r="M534" s="187">
        <f t="shared" si="35"/>
        <v>0.91699999999999993</v>
      </c>
      <c r="N534" s="187">
        <f t="shared" si="35"/>
        <v>0.91699999999999993</v>
      </c>
      <c r="O534" s="187">
        <f t="shared" si="35"/>
        <v>0.91699999999999993</v>
      </c>
      <c r="P534" s="187">
        <f t="shared" si="35"/>
        <v>0.91699999999999993</v>
      </c>
      <c r="Q534" s="188">
        <f t="shared" si="35"/>
        <v>0.91699999999999993</v>
      </c>
      <c r="R534" s="182">
        <f>SUM(R531:R532)</f>
        <v>2.95</v>
      </c>
    </row>
    <row r="535" spans="1:18" s="224" customFormat="1" ht="77.25" customHeight="1" thickBot="1">
      <c r="A535" s="871" t="s">
        <v>623</v>
      </c>
      <c r="B535" s="872"/>
      <c r="C535" s="872"/>
      <c r="D535" s="872"/>
      <c r="E535" s="872"/>
      <c r="F535" s="873"/>
      <c r="G535" s="184">
        <f>SUM(G531:G533)</f>
        <v>0</v>
      </c>
      <c r="H535" s="189">
        <f>SUM(H531:H533)</f>
        <v>0.91699999999999993</v>
      </c>
      <c r="I535" s="184">
        <f t="shared" si="35"/>
        <v>0.91699999999999993</v>
      </c>
      <c r="J535" s="184">
        <f t="shared" si="35"/>
        <v>0.91699999999999993</v>
      </c>
      <c r="K535" s="184">
        <f t="shared" si="35"/>
        <v>0.91699999999999993</v>
      </c>
      <c r="L535" s="184">
        <f>SUM(L529,K535)</f>
        <v>0.91699999999999993</v>
      </c>
      <c r="M535" s="184">
        <f>SUM(M529,L535)</f>
        <v>0.91699999999999993</v>
      </c>
      <c r="N535" s="184">
        <f>SUM(N529,M535)</f>
        <v>0.91699999999999993</v>
      </c>
      <c r="O535" s="184">
        <f t="shared" si="35"/>
        <v>2.367</v>
      </c>
      <c r="P535" s="184">
        <f t="shared" si="35"/>
        <v>2.367</v>
      </c>
      <c r="Q535" s="185">
        <f t="shared" si="35"/>
        <v>2.367</v>
      </c>
      <c r="R535" s="184">
        <f>SUM(R531:R533)</f>
        <v>6.61</v>
      </c>
    </row>
    <row r="536" spans="1:18" s="164" customFormat="1" thickBot="1">
      <c r="A536" s="874"/>
      <c r="B536" s="875"/>
      <c r="C536" s="875"/>
      <c r="D536" s="875"/>
      <c r="E536" s="875"/>
      <c r="F536" s="875"/>
      <c r="G536" s="870"/>
      <c r="H536" s="870"/>
      <c r="I536" s="870"/>
      <c r="J536" s="870"/>
      <c r="K536" s="870"/>
      <c r="L536" s="870"/>
      <c r="M536" s="870"/>
      <c r="N536" s="870"/>
      <c r="O536" s="870"/>
      <c r="P536" s="870"/>
      <c r="Q536" s="870"/>
      <c r="R536" s="398"/>
    </row>
    <row r="537" spans="1:18" s="164" customFormat="1" ht="42.75" customHeight="1" thickBot="1">
      <c r="A537" s="876" t="s">
        <v>275</v>
      </c>
      <c r="B537" s="877"/>
      <c r="C537" s="877"/>
      <c r="D537" s="877"/>
      <c r="E537" s="877"/>
      <c r="F537" s="877"/>
      <c r="G537" s="877"/>
      <c r="H537" s="877"/>
      <c r="I537" s="877"/>
      <c r="J537" s="877"/>
      <c r="K537" s="877"/>
      <c r="L537" s="877"/>
      <c r="M537" s="877"/>
      <c r="N537" s="877"/>
      <c r="O537" s="877"/>
      <c r="P537" s="877"/>
      <c r="Q537" s="877"/>
      <c r="R537" s="454"/>
    </row>
    <row r="538" spans="1:18" s="164" customFormat="1" ht="35.1" customHeight="1">
      <c r="A538" s="665">
        <v>90</v>
      </c>
      <c r="B538" s="536" t="s">
        <v>277</v>
      </c>
      <c r="C538" s="830" t="s">
        <v>276</v>
      </c>
      <c r="D538" s="536" t="s">
        <v>120</v>
      </c>
      <c r="E538" s="665" t="s">
        <v>17</v>
      </c>
      <c r="F538" s="102" t="s">
        <v>18</v>
      </c>
      <c r="G538" s="456">
        <f>R538*J5</f>
        <v>0</v>
      </c>
      <c r="H538" s="173"/>
      <c r="I538" s="138"/>
      <c r="J538" s="138">
        <v>0.14399999999999999</v>
      </c>
      <c r="K538" s="138"/>
      <c r="L538" s="138"/>
      <c r="M538" s="138"/>
      <c r="N538" s="138"/>
      <c r="O538" s="138"/>
      <c r="P538" s="138"/>
      <c r="Q538" s="168"/>
      <c r="R538" s="384">
        <v>0.5</v>
      </c>
    </row>
    <row r="539" spans="1:18" s="164" customFormat="1" ht="35.1" customHeight="1">
      <c r="A539" s="666"/>
      <c r="B539" s="567" t="s">
        <v>278</v>
      </c>
      <c r="C539" s="692"/>
      <c r="D539" s="117"/>
      <c r="E539" s="839"/>
      <c r="F539" s="107" t="s">
        <v>19</v>
      </c>
      <c r="G539" s="468"/>
      <c r="H539" s="169"/>
      <c r="I539" s="139"/>
      <c r="J539" s="139"/>
      <c r="K539" s="139"/>
      <c r="L539" s="139"/>
      <c r="M539" s="139"/>
      <c r="N539" s="139"/>
      <c r="O539" s="139"/>
      <c r="P539" s="139"/>
      <c r="Q539" s="170"/>
      <c r="R539" s="385"/>
    </row>
    <row r="540" spans="1:18" s="164" customFormat="1" ht="33" customHeight="1" thickBot="1">
      <c r="A540" s="666"/>
      <c r="B540" s="505" t="s">
        <v>279</v>
      </c>
      <c r="C540" s="692"/>
      <c r="D540" s="562"/>
      <c r="E540" s="839"/>
      <c r="F540" s="125" t="s">
        <v>20</v>
      </c>
      <c r="G540" s="497"/>
      <c r="H540" s="191"/>
      <c r="I540" s="147"/>
      <c r="J540" s="147"/>
      <c r="K540" s="139"/>
      <c r="L540" s="139"/>
      <c r="M540" s="139"/>
      <c r="N540" s="139"/>
      <c r="O540" s="139"/>
      <c r="P540" s="139"/>
      <c r="Q540" s="170"/>
      <c r="R540" s="387"/>
    </row>
    <row r="541" spans="1:18" s="164" customFormat="1" ht="35.1" customHeight="1" thickBot="1">
      <c r="A541" s="667"/>
      <c r="B541" s="560"/>
      <c r="C541" s="681"/>
      <c r="D541" s="560"/>
      <c r="E541" s="840"/>
      <c r="F541" s="558"/>
      <c r="G541" s="470"/>
      <c r="H541" s="837"/>
      <c r="I541" s="838"/>
      <c r="J541" s="838"/>
      <c r="K541" s="838"/>
      <c r="L541" s="838"/>
      <c r="M541" s="838"/>
      <c r="N541" s="838"/>
      <c r="O541" s="838"/>
      <c r="P541" s="838"/>
      <c r="Q541" s="838"/>
      <c r="R541" s="558"/>
    </row>
    <row r="542" spans="1:18" s="164" customFormat="1" ht="35.1" hidden="1" customHeight="1" thickBot="1">
      <c r="A542" s="847" t="s">
        <v>280</v>
      </c>
      <c r="B542" s="848"/>
      <c r="C542" s="848"/>
      <c r="D542" s="848"/>
      <c r="E542" s="849"/>
      <c r="F542" s="179">
        <f>SUM(H542:Q542)</f>
        <v>0.14399999999999999</v>
      </c>
      <c r="G542" s="481">
        <f>G538</f>
        <v>0</v>
      </c>
      <c r="H542" s="179">
        <f>H538</f>
        <v>0</v>
      </c>
      <c r="I542" s="179">
        <f t="shared" ref="I542:Q542" si="36">I538</f>
        <v>0</v>
      </c>
      <c r="J542" s="179">
        <f t="shared" si="36"/>
        <v>0.14399999999999999</v>
      </c>
      <c r="K542" s="179">
        <f t="shared" si="36"/>
        <v>0</v>
      </c>
      <c r="L542" s="179">
        <f t="shared" si="36"/>
        <v>0</v>
      </c>
      <c r="M542" s="179">
        <f t="shared" si="36"/>
        <v>0</v>
      </c>
      <c r="N542" s="179">
        <f t="shared" si="36"/>
        <v>0</v>
      </c>
      <c r="O542" s="179">
        <f t="shared" si="36"/>
        <v>0</v>
      </c>
      <c r="P542" s="179">
        <f t="shared" si="36"/>
        <v>0</v>
      </c>
      <c r="Q542" s="371">
        <f t="shared" si="36"/>
        <v>0</v>
      </c>
      <c r="R542" s="179">
        <f>R538</f>
        <v>0.5</v>
      </c>
    </row>
    <row r="543" spans="1:18" s="164" customFormat="1" ht="35.1" hidden="1" customHeight="1" thickBot="1">
      <c r="A543" s="850" t="s">
        <v>281</v>
      </c>
      <c r="B543" s="851"/>
      <c r="C543" s="851"/>
      <c r="D543" s="851"/>
      <c r="E543" s="852"/>
      <c r="F543" s="179">
        <f>SUM(H543:Q543)</f>
        <v>0</v>
      </c>
      <c r="G543" s="481">
        <f t="shared" ref="G543:R544" si="37">G539</f>
        <v>0</v>
      </c>
      <c r="H543" s="179">
        <f t="shared" si="37"/>
        <v>0</v>
      </c>
      <c r="I543" s="179">
        <f t="shared" si="37"/>
        <v>0</v>
      </c>
      <c r="J543" s="179">
        <f t="shared" si="37"/>
        <v>0</v>
      </c>
      <c r="K543" s="179">
        <f t="shared" si="37"/>
        <v>0</v>
      </c>
      <c r="L543" s="179">
        <f t="shared" si="37"/>
        <v>0</v>
      </c>
      <c r="M543" s="179">
        <f t="shared" si="37"/>
        <v>0</v>
      </c>
      <c r="N543" s="179">
        <f t="shared" si="37"/>
        <v>0</v>
      </c>
      <c r="O543" s="179">
        <f t="shared" si="37"/>
        <v>0</v>
      </c>
      <c r="P543" s="179">
        <f t="shared" si="37"/>
        <v>0</v>
      </c>
      <c r="Q543" s="371">
        <f t="shared" si="37"/>
        <v>0</v>
      </c>
      <c r="R543" s="179">
        <f t="shared" si="37"/>
        <v>0</v>
      </c>
    </row>
    <row r="544" spans="1:18" s="164" customFormat="1" ht="35.1" hidden="1" customHeight="1" thickBot="1">
      <c r="A544" s="853" t="s">
        <v>282</v>
      </c>
      <c r="B544" s="854"/>
      <c r="C544" s="854"/>
      <c r="D544" s="854"/>
      <c r="E544" s="855"/>
      <c r="F544" s="181">
        <f>SUM(H544:Q544)</f>
        <v>0</v>
      </c>
      <c r="G544" s="481">
        <f t="shared" si="37"/>
        <v>0</v>
      </c>
      <c r="H544" s="179">
        <f t="shared" si="37"/>
        <v>0</v>
      </c>
      <c r="I544" s="179">
        <f t="shared" si="37"/>
        <v>0</v>
      </c>
      <c r="J544" s="179">
        <f t="shared" si="37"/>
        <v>0</v>
      </c>
      <c r="K544" s="179">
        <f t="shared" si="37"/>
        <v>0</v>
      </c>
      <c r="L544" s="179">
        <f t="shared" si="37"/>
        <v>0</v>
      </c>
      <c r="M544" s="179">
        <f t="shared" si="37"/>
        <v>0</v>
      </c>
      <c r="N544" s="179">
        <f t="shared" si="37"/>
        <v>0</v>
      </c>
      <c r="O544" s="179">
        <f t="shared" si="37"/>
        <v>0</v>
      </c>
      <c r="P544" s="179">
        <f t="shared" si="37"/>
        <v>0</v>
      </c>
      <c r="Q544" s="371">
        <f t="shared" si="37"/>
        <v>0</v>
      </c>
      <c r="R544" s="179">
        <f t="shared" si="37"/>
        <v>0</v>
      </c>
    </row>
    <row r="545" spans="1:18" s="224" customFormat="1" ht="42" hidden="1" customHeight="1" thickBot="1">
      <c r="A545" s="859" t="s">
        <v>624</v>
      </c>
      <c r="B545" s="860"/>
      <c r="C545" s="860"/>
      <c r="D545" s="860"/>
      <c r="E545" s="862"/>
      <c r="F545" s="182">
        <f>SUM(F542:F543)</f>
        <v>0.14399999999999999</v>
      </c>
      <c r="G545" s="189">
        <f>SUM(G542:G543)</f>
        <v>0</v>
      </c>
      <c r="H545" s="182">
        <f>SUM(H542:H543)</f>
        <v>0</v>
      </c>
      <c r="I545" s="182">
        <f>SUM(I542:I543)</f>
        <v>0</v>
      </c>
      <c r="J545" s="182">
        <f>SUM(J542:J543)</f>
        <v>0.14399999999999999</v>
      </c>
      <c r="K545" s="182">
        <f t="shared" ref="K545:Q545" si="38">SUM(K542:K543)</f>
        <v>0</v>
      </c>
      <c r="L545" s="182">
        <f t="shared" si="38"/>
        <v>0</v>
      </c>
      <c r="M545" s="182">
        <f t="shared" si="38"/>
        <v>0</v>
      </c>
      <c r="N545" s="182">
        <f t="shared" si="38"/>
        <v>0</v>
      </c>
      <c r="O545" s="182">
        <f t="shared" si="38"/>
        <v>0</v>
      </c>
      <c r="P545" s="182">
        <f t="shared" si="38"/>
        <v>0</v>
      </c>
      <c r="Q545" s="183">
        <f t="shared" si="38"/>
        <v>0</v>
      </c>
      <c r="R545" s="182">
        <f>SUM(R542:R543)</f>
        <v>0.5</v>
      </c>
    </row>
    <row r="546" spans="1:18" s="224" customFormat="1" ht="52.5" hidden="1" customHeight="1" thickBot="1">
      <c r="A546" s="866" t="s">
        <v>625</v>
      </c>
      <c r="B546" s="867"/>
      <c r="C546" s="867"/>
      <c r="D546" s="867"/>
      <c r="E546" s="868"/>
      <c r="F546" s="184">
        <f>SUM(F542:F544)</f>
        <v>0.14399999999999999</v>
      </c>
      <c r="G546" s="184">
        <f t="shared" ref="G546:R546" si="39">SUM(G542:G544)</f>
        <v>0</v>
      </c>
      <c r="H546" s="184">
        <f t="shared" si="39"/>
        <v>0</v>
      </c>
      <c r="I546" s="184">
        <f t="shared" si="39"/>
        <v>0</v>
      </c>
      <c r="J546" s="184">
        <f t="shared" si="39"/>
        <v>0.14399999999999999</v>
      </c>
      <c r="K546" s="184">
        <f t="shared" si="39"/>
        <v>0</v>
      </c>
      <c r="L546" s="184">
        <f t="shared" si="39"/>
        <v>0</v>
      </c>
      <c r="M546" s="184">
        <f t="shared" si="39"/>
        <v>0</v>
      </c>
      <c r="N546" s="184">
        <f t="shared" si="39"/>
        <v>0</v>
      </c>
      <c r="O546" s="184">
        <f t="shared" si="39"/>
        <v>0</v>
      </c>
      <c r="P546" s="184">
        <f t="shared" si="39"/>
        <v>0</v>
      </c>
      <c r="Q546" s="185">
        <f t="shared" si="39"/>
        <v>0</v>
      </c>
      <c r="R546" s="184">
        <f t="shared" si="39"/>
        <v>0.5</v>
      </c>
    </row>
    <row r="547" spans="1:18" s="164" customFormat="1" ht="35.1" customHeight="1" thickBot="1">
      <c r="A547" s="533"/>
      <c r="B547" s="534"/>
      <c r="C547" s="190"/>
      <c r="D547" s="534"/>
      <c r="E547" s="534"/>
      <c r="F547" s="534"/>
      <c r="G547" s="483"/>
      <c r="H547" s="534"/>
      <c r="I547" s="534"/>
      <c r="J547" s="534"/>
      <c r="K547" s="534"/>
      <c r="L547" s="534"/>
      <c r="M547" s="534"/>
      <c r="N547" s="534"/>
      <c r="O547" s="534"/>
      <c r="P547" s="534"/>
      <c r="Q547" s="534"/>
      <c r="R547" s="337"/>
    </row>
    <row r="548" spans="1:18" s="164" customFormat="1" ht="35.1" customHeight="1" thickBot="1">
      <c r="A548" s="847" t="s">
        <v>283</v>
      </c>
      <c r="B548" s="848"/>
      <c r="C548" s="848"/>
      <c r="D548" s="848"/>
      <c r="E548" s="848"/>
      <c r="F548" s="856"/>
      <c r="G548" s="482">
        <f t="shared" ref="G548:H550" si="40">G542</f>
        <v>0</v>
      </c>
      <c r="H548" s="181">
        <f t="shared" si="40"/>
        <v>0</v>
      </c>
      <c r="I548" s="181">
        <f t="shared" ref="I548:Q552" si="41">SUM(I542,H548)</f>
        <v>0</v>
      </c>
      <c r="J548" s="181">
        <f t="shared" si="41"/>
        <v>0.14399999999999999</v>
      </c>
      <c r="K548" s="181">
        <f t="shared" si="41"/>
        <v>0.14399999999999999</v>
      </c>
      <c r="L548" s="181">
        <f t="shared" si="41"/>
        <v>0.14399999999999999</v>
      </c>
      <c r="M548" s="181">
        <f t="shared" si="41"/>
        <v>0.14399999999999999</v>
      </c>
      <c r="N548" s="181">
        <f t="shared" si="41"/>
        <v>0.14399999999999999</v>
      </c>
      <c r="O548" s="181">
        <f t="shared" si="41"/>
        <v>0.14399999999999999</v>
      </c>
      <c r="P548" s="181">
        <f t="shared" si="41"/>
        <v>0.14399999999999999</v>
      </c>
      <c r="Q548" s="186">
        <f t="shared" si="41"/>
        <v>0.14399999999999999</v>
      </c>
      <c r="R548" s="181">
        <f>R542</f>
        <v>0.5</v>
      </c>
    </row>
    <row r="549" spans="1:18" s="164" customFormat="1" ht="35.1" customHeight="1" thickBot="1">
      <c r="A549" s="850" t="s">
        <v>284</v>
      </c>
      <c r="B549" s="851"/>
      <c r="C549" s="851"/>
      <c r="D549" s="851"/>
      <c r="E549" s="851"/>
      <c r="F549" s="857"/>
      <c r="G549" s="482">
        <f t="shared" si="40"/>
        <v>0</v>
      </c>
      <c r="H549" s="181">
        <f t="shared" si="40"/>
        <v>0</v>
      </c>
      <c r="I549" s="181">
        <f t="shared" si="41"/>
        <v>0</v>
      </c>
      <c r="J549" s="181">
        <f t="shared" si="41"/>
        <v>0</v>
      </c>
      <c r="K549" s="181">
        <f t="shared" si="41"/>
        <v>0</v>
      </c>
      <c r="L549" s="181">
        <f t="shared" si="41"/>
        <v>0</v>
      </c>
      <c r="M549" s="181">
        <f t="shared" si="41"/>
        <v>0</v>
      </c>
      <c r="N549" s="181">
        <f t="shared" si="41"/>
        <v>0</v>
      </c>
      <c r="O549" s="181">
        <f t="shared" si="41"/>
        <v>0</v>
      </c>
      <c r="P549" s="181">
        <f t="shared" si="41"/>
        <v>0</v>
      </c>
      <c r="Q549" s="186">
        <f t="shared" si="41"/>
        <v>0</v>
      </c>
      <c r="R549" s="181">
        <f>R543</f>
        <v>0</v>
      </c>
    </row>
    <row r="550" spans="1:18" s="164" customFormat="1" ht="35.1" customHeight="1" thickBot="1">
      <c r="A550" s="853" t="s">
        <v>285</v>
      </c>
      <c r="B550" s="854"/>
      <c r="C550" s="854"/>
      <c r="D550" s="854"/>
      <c r="E550" s="854"/>
      <c r="F550" s="858"/>
      <c r="G550" s="482">
        <f t="shared" si="40"/>
        <v>0</v>
      </c>
      <c r="H550" s="181">
        <f t="shared" si="40"/>
        <v>0</v>
      </c>
      <c r="I550" s="181">
        <f t="shared" si="41"/>
        <v>0</v>
      </c>
      <c r="J550" s="181">
        <f t="shared" si="41"/>
        <v>0</v>
      </c>
      <c r="K550" s="181">
        <f t="shared" si="41"/>
        <v>0</v>
      </c>
      <c r="L550" s="181">
        <f t="shared" si="41"/>
        <v>0</v>
      </c>
      <c r="M550" s="181">
        <f t="shared" si="41"/>
        <v>0</v>
      </c>
      <c r="N550" s="181">
        <f t="shared" si="41"/>
        <v>0</v>
      </c>
      <c r="O550" s="181">
        <f t="shared" si="41"/>
        <v>0</v>
      </c>
      <c r="P550" s="181">
        <f t="shared" si="41"/>
        <v>0</v>
      </c>
      <c r="Q550" s="186">
        <f t="shared" si="41"/>
        <v>0</v>
      </c>
      <c r="R550" s="181">
        <f>R544</f>
        <v>0</v>
      </c>
    </row>
    <row r="551" spans="1:18" s="224" customFormat="1" ht="72" customHeight="1" thickBot="1">
      <c r="A551" s="859" t="s">
        <v>626</v>
      </c>
      <c r="B551" s="860"/>
      <c r="C551" s="860"/>
      <c r="D551" s="860"/>
      <c r="E551" s="861"/>
      <c r="F551" s="862"/>
      <c r="G551" s="189">
        <f>SUM(G548:G549)</f>
        <v>0</v>
      </c>
      <c r="H551" s="182">
        <f>SUM(H548:H549)</f>
        <v>0</v>
      </c>
      <c r="I551" s="187">
        <f t="shared" si="41"/>
        <v>0</v>
      </c>
      <c r="J551" s="187">
        <f t="shared" si="41"/>
        <v>0.14399999999999999</v>
      </c>
      <c r="K551" s="187">
        <f t="shared" si="41"/>
        <v>0.14399999999999999</v>
      </c>
      <c r="L551" s="187">
        <f t="shared" si="41"/>
        <v>0.14399999999999999</v>
      </c>
      <c r="M551" s="187">
        <f t="shared" si="41"/>
        <v>0.14399999999999999</v>
      </c>
      <c r="N551" s="187">
        <f t="shared" si="41"/>
        <v>0.14399999999999999</v>
      </c>
      <c r="O551" s="187">
        <f t="shared" si="41"/>
        <v>0.14399999999999999</v>
      </c>
      <c r="P551" s="187">
        <f t="shared" si="41"/>
        <v>0.14399999999999999</v>
      </c>
      <c r="Q551" s="188">
        <f t="shared" si="41"/>
        <v>0.14399999999999999</v>
      </c>
      <c r="R551" s="182">
        <f>SUM(R548:R549)</f>
        <v>0.5</v>
      </c>
    </row>
    <row r="552" spans="1:18" s="224" customFormat="1" ht="74.25" customHeight="1" thickBot="1">
      <c r="A552" s="871" t="s">
        <v>627</v>
      </c>
      <c r="B552" s="872"/>
      <c r="C552" s="872"/>
      <c r="D552" s="872"/>
      <c r="E552" s="872"/>
      <c r="F552" s="873"/>
      <c r="G552" s="184">
        <f>SUM(G548:G550)</f>
        <v>0</v>
      </c>
      <c r="H552" s="184">
        <f>SUM(H548:H550)</f>
        <v>0</v>
      </c>
      <c r="I552" s="184">
        <f t="shared" si="41"/>
        <v>0</v>
      </c>
      <c r="J552" s="184">
        <f t="shared" si="41"/>
        <v>0.14399999999999999</v>
      </c>
      <c r="K552" s="184">
        <f t="shared" si="41"/>
        <v>0.14399999999999999</v>
      </c>
      <c r="L552" s="184">
        <f t="shared" si="41"/>
        <v>0.14399999999999999</v>
      </c>
      <c r="M552" s="184">
        <f t="shared" si="41"/>
        <v>0.14399999999999999</v>
      </c>
      <c r="N552" s="184">
        <f t="shared" si="41"/>
        <v>0.14399999999999999</v>
      </c>
      <c r="O552" s="184">
        <f t="shared" si="41"/>
        <v>0.14399999999999999</v>
      </c>
      <c r="P552" s="184">
        <f t="shared" si="41"/>
        <v>0.14399999999999999</v>
      </c>
      <c r="Q552" s="185">
        <f t="shared" si="41"/>
        <v>0.14399999999999999</v>
      </c>
      <c r="R552" s="184">
        <f>SUM(R548:R550)</f>
        <v>0.5</v>
      </c>
    </row>
    <row r="553" spans="1:18" s="164" customFormat="1" thickBot="1">
      <c r="A553" s="874"/>
      <c r="B553" s="875"/>
      <c r="C553" s="875"/>
      <c r="D553" s="875"/>
      <c r="E553" s="875"/>
      <c r="F553" s="875"/>
      <c r="G553" s="875"/>
      <c r="H553" s="875"/>
      <c r="I553" s="875"/>
      <c r="J553" s="875"/>
      <c r="K553" s="875"/>
      <c r="L553" s="875"/>
      <c r="M553" s="875"/>
      <c r="N553" s="875"/>
      <c r="O553" s="875"/>
      <c r="P553" s="875"/>
      <c r="Q553" s="875"/>
      <c r="R553" s="398"/>
    </row>
    <row r="554" spans="1:18" s="164" customFormat="1" ht="35.1" customHeight="1" thickBot="1">
      <c r="A554" s="876" t="s">
        <v>286</v>
      </c>
      <c r="B554" s="877"/>
      <c r="C554" s="877"/>
      <c r="D554" s="877"/>
      <c r="E554" s="877"/>
      <c r="F554" s="877"/>
      <c r="G554" s="877"/>
      <c r="H554" s="877"/>
      <c r="I554" s="877"/>
      <c r="J554" s="877"/>
      <c r="K554" s="877"/>
      <c r="L554" s="877"/>
      <c r="M554" s="877"/>
      <c r="N554" s="877"/>
      <c r="O554" s="877"/>
      <c r="P554" s="877"/>
      <c r="Q554" s="877"/>
      <c r="R554" s="454"/>
    </row>
    <row r="555" spans="1:18" s="164" customFormat="1" ht="35.1" customHeight="1">
      <c r="A555" s="665">
        <v>91</v>
      </c>
      <c r="B555" s="536" t="s">
        <v>288</v>
      </c>
      <c r="C555" s="830" t="s">
        <v>287</v>
      </c>
      <c r="D555" s="536" t="s">
        <v>193</v>
      </c>
      <c r="E555" s="665" t="s">
        <v>17</v>
      </c>
      <c r="F555" s="102" t="s">
        <v>18</v>
      </c>
      <c r="G555" s="456">
        <f>R555*J5</f>
        <v>0</v>
      </c>
      <c r="H555" s="173"/>
      <c r="I555" s="173">
        <v>0.54600000000000004</v>
      </c>
      <c r="J555" s="138"/>
      <c r="K555" s="138"/>
      <c r="L555" s="138"/>
      <c r="M555" s="138"/>
      <c r="N555" s="138"/>
      <c r="O555" s="138"/>
      <c r="P555" s="138"/>
      <c r="Q555" s="168"/>
      <c r="R555" s="384">
        <v>2.4</v>
      </c>
    </row>
    <row r="556" spans="1:18" s="164" customFormat="1" ht="35.1" customHeight="1">
      <c r="A556" s="666"/>
      <c r="B556" s="505" t="s">
        <v>289</v>
      </c>
      <c r="C556" s="692"/>
      <c r="D556" s="133"/>
      <c r="E556" s="839"/>
      <c r="F556" s="107" t="s">
        <v>19</v>
      </c>
      <c r="G556" s="468"/>
      <c r="H556" s="448"/>
      <c r="I556" s="169"/>
      <c r="J556" s="139"/>
      <c r="K556" s="139"/>
      <c r="L556" s="139"/>
      <c r="M556" s="139"/>
      <c r="N556" s="139"/>
      <c r="O556" s="139"/>
      <c r="P556" s="139"/>
      <c r="Q556" s="170"/>
      <c r="R556" s="399"/>
    </row>
    <row r="557" spans="1:18" s="164" customFormat="1" ht="35.1" customHeight="1" thickBot="1">
      <c r="A557" s="666"/>
      <c r="B557" s="559" t="s">
        <v>290</v>
      </c>
      <c r="C557" s="692"/>
      <c r="D557" s="562"/>
      <c r="E557" s="839"/>
      <c r="F557" s="125" t="s">
        <v>20</v>
      </c>
      <c r="G557" s="497"/>
      <c r="H557" s="449"/>
      <c r="I557" s="191"/>
      <c r="J557" s="147"/>
      <c r="K557" s="147"/>
      <c r="L557" s="147"/>
      <c r="M557" s="147"/>
      <c r="N557" s="147"/>
      <c r="O557" s="147"/>
      <c r="P557" s="147"/>
      <c r="Q557" s="171"/>
      <c r="R557" s="400"/>
    </row>
    <row r="558" spans="1:18" s="164" customFormat="1" ht="35.1" customHeight="1" thickBot="1">
      <c r="A558" s="667"/>
      <c r="B558" s="560" t="s">
        <v>291</v>
      </c>
      <c r="C558" s="681"/>
      <c r="D558" s="560"/>
      <c r="E558" s="840"/>
      <c r="F558" s="192"/>
      <c r="G558" s="484"/>
      <c r="H558" s="878"/>
      <c r="I558" s="631"/>
      <c r="J558" s="631"/>
      <c r="K558" s="631"/>
      <c r="L558" s="631"/>
      <c r="M558" s="631"/>
      <c r="N558" s="631"/>
      <c r="O558" s="631"/>
      <c r="P558" s="631"/>
      <c r="Q558" s="631"/>
      <c r="R558" s="192"/>
    </row>
    <row r="559" spans="1:18" s="164" customFormat="1" ht="35.1" customHeight="1">
      <c r="A559" s="665">
        <v>92</v>
      </c>
      <c r="B559" s="536" t="s">
        <v>292</v>
      </c>
      <c r="C559" s="830" t="s">
        <v>287</v>
      </c>
      <c r="D559" s="536" t="s">
        <v>293</v>
      </c>
      <c r="E559" s="665" t="s">
        <v>17</v>
      </c>
      <c r="F559" s="102" t="s">
        <v>18</v>
      </c>
      <c r="G559" s="456">
        <f>R559*J5</f>
        <v>0</v>
      </c>
      <c r="H559" s="173"/>
      <c r="I559" s="173">
        <v>0.113</v>
      </c>
      <c r="J559" s="138"/>
      <c r="K559" s="138"/>
      <c r="L559" s="138"/>
      <c r="M559" s="138"/>
      <c r="N559" s="138"/>
      <c r="O559" s="138"/>
      <c r="P559" s="138"/>
      <c r="Q559" s="168"/>
      <c r="R559" s="384">
        <v>0.5</v>
      </c>
    </row>
    <row r="560" spans="1:18" s="164" customFormat="1" ht="35.1" customHeight="1">
      <c r="A560" s="666"/>
      <c r="B560" s="505" t="s">
        <v>294</v>
      </c>
      <c r="C560" s="692"/>
      <c r="D560" s="133"/>
      <c r="E560" s="839"/>
      <c r="F560" s="107" t="s">
        <v>19</v>
      </c>
      <c r="G560" s="468"/>
      <c r="H560" s="448"/>
      <c r="I560" s="169"/>
      <c r="J560" s="139"/>
      <c r="K560" s="139"/>
      <c r="L560" s="139"/>
      <c r="M560" s="139"/>
      <c r="N560" s="139"/>
      <c r="O560" s="139"/>
      <c r="P560" s="139"/>
      <c r="Q560" s="170"/>
      <c r="R560" s="399"/>
    </row>
    <row r="561" spans="1:18" s="164" customFormat="1" ht="35.1" customHeight="1" thickBot="1">
      <c r="A561" s="666"/>
      <c r="B561" s="559" t="s">
        <v>295</v>
      </c>
      <c r="C561" s="692"/>
      <c r="D561" s="562"/>
      <c r="E561" s="839"/>
      <c r="F561" s="125" t="s">
        <v>20</v>
      </c>
      <c r="G561" s="497"/>
      <c r="H561" s="449"/>
      <c r="I561" s="191"/>
      <c r="J561" s="147"/>
      <c r="K561" s="147"/>
      <c r="L561" s="147"/>
      <c r="M561" s="147"/>
      <c r="N561" s="147"/>
      <c r="O561" s="147"/>
      <c r="P561" s="147"/>
      <c r="Q561" s="171"/>
      <c r="R561" s="400"/>
    </row>
    <row r="562" spans="1:18" s="164" customFormat="1" ht="35.1" customHeight="1" thickBot="1">
      <c r="A562" s="667"/>
      <c r="B562" s="560"/>
      <c r="C562" s="681"/>
      <c r="D562" s="560"/>
      <c r="E562" s="840"/>
      <c r="F562" s="192"/>
      <c r="G562" s="484"/>
      <c r="H562" s="878"/>
      <c r="I562" s="631"/>
      <c r="J562" s="631"/>
      <c r="K562" s="631"/>
      <c r="L562" s="631"/>
      <c r="M562" s="631"/>
      <c r="N562" s="631"/>
      <c r="O562" s="631"/>
      <c r="P562" s="631"/>
      <c r="Q562" s="631"/>
      <c r="R562" s="192"/>
    </row>
    <row r="563" spans="1:18" s="164" customFormat="1" ht="35.1" hidden="1" customHeight="1" thickBot="1">
      <c r="A563" s="847" t="s">
        <v>296</v>
      </c>
      <c r="B563" s="848"/>
      <c r="C563" s="848"/>
      <c r="D563" s="848"/>
      <c r="E563" s="849"/>
      <c r="F563" s="179">
        <f>SUM(H563:Q563)</f>
        <v>0.65900000000000003</v>
      </c>
      <c r="G563" s="481">
        <f t="shared" ref="G563:Q565" si="42">G555+G559</f>
        <v>0</v>
      </c>
      <c r="H563" s="179">
        <f t="shared" si="42"/>
        <v>0</v>
      </c>
      <c r="I563" s="179">
        <f t="shared" si="42"/>
        <v>0.65900000000000003</v>
      </c>
      <c r="J563" s="179">
        <f t="shared" si="42"/>
        <v>0</v>
      </c>
      <c r="K563" s="179">
        <f t="shared" si="42"/>
        <v>0</v>
      </c>
      <c r="L563" s="179">
        <f t="shared" si="42"/>
        <v>0</v>
      </c>
      <c r="M563" s="179">
        <f t="shared" si="42"/>
        <v>0</v>
      </c>
      <c r="N563" s="179">
        <f t="shared" si="42"/>
        <v>0</v>
      </c>
      <c r="O563" s="179">
        <f t="shared" si="42"/>
        <v>0</v>
      </c>
      <c r="P563" s="179">
        <f t="shared" si="42"/>
        <v>0</v>
      </c>
      <c r="Q563" s="371">
        <f t="shared" si="42"/>
        <v>0</v>
      </c>
      <c r="R563" s="179">
        <f>R555+R559</f>
        <v>2.9</v>
      </c>
    </row>
    <row r="564" spans="1:18" s="164" customFormat="1" ht="35.1" hidden="1" customHeight="1" thickBot="1">
      <c r="A564" s="850" t="s">
        <v>297</v>
      </c>
      <c r="B564" s="851"/>
      <c r="C564" s="851"/>
      <c r="D564" s="851"/>
      <c r="E564" s="852"/>
      <c r="F564" s="180">
        <f>SUM(H564:Q564)</f>
        <v>0</v>
      </c>
      <c r="G564" s="481">
        <f t="shared" si="42"/>
        <v>0</v>
      </c>
      <c r="H564" s="179">
        <f t="shared" si="42"/>
        <v>0</v>
      </c>
      <c r="I564" s="179">
        <f t="shared" si="42"/>
        <v>0</v>
      </c>
      <c r="J564" s="179">
        <f t="shared" si="42"/>
        <v>0</v>
      </c>
      <c r="K564" s="179">
        <f t="shared" si="42"/>
        <v>0</v>
      </c>
      <c r="L564" s="179">
        <f t="shared" si="42"/>
        <v>0</v>
      </c>
      <c r="M564" s="179">
        <f t="shared" si="42"/>
        <v>0</v>
      </c>
      <c r="N564" s="179">
        <f t="shared" si="42"/>
        <v>0</v>
      </c>
      <c r="O564" s="179">
        <f t="shared" si="42"/>
        <v>0</v>
      </c>
      <c r="P564" s="179">
        <f t="shared" si="42"/>
        <v>0</v>
      </c>
      <c r="Q564" s="371">
        <f t="shared" si="42"/>
        <v>0</v>
      </c>
      <c r="R564" s="179">
        <f>R556+R560</f>
        <v>0</v>
      </c>
    </row>
    <row r="565" spans="1:18" s="164" customFormat="1" ht="35.1" hidden="1" customHeight="1" thickBot="1">
      <c r="A565" s="853" t="s">
        <v>298</v>
      </c>
      <c r="B565" s="854"/>
      <c r="C565" s="854"/>
      <c r="D565" s="854"/>
      <c r="E565" s="855"/>
      <c r="F565" s="181">
        <f>SUM(H565:Q565)</f>
        <v>0</v>
      </c>
      <c r="G565" s="481">
        <f t="shared" si="42"/>
        <v>0</v>
      </c>
      <c r="H565" s="179">
        <f t="shared" si="42"/>
        <v>0</v>
      </c>
      <c r="I565" s="179">
        <f t="shared" si="42"/>
        <v>0</v>
      </c>
      <c r="J565" s="179">
        <f t="shared" si="42"/>
        <v>0</v>
      </c>
      <c r="K565" s="179">
        <f t="shared" si="42"/>
        <v>0</v>
      </c>
      <c r="L565" s="179">
        <f t="shared" si="42"/>
        <v>0</v>
      </c>
      <c r="M565" s="179">
        <f t="shared" si="42"/>
        <v>0</v>
      </c>
      <c r="N565" s="179">
        <f t="shared" si="42"/>
        <v>0</v>
      </c>
      <c r="O565" s="179">
        <f t="shared" si="42"/>
        <v>0</v>
      </c>
      <c r="P565" s="179">
        <f t="shared" si="42"/>
        <v>0</v>
      </c>
      <c r="Q565" s="371">
        <f t="shared" si="42"/>
        <v>0</v>
      </c>
      <c r="R565" s="179">
        <f>R557+R561</f>
        <v>0</v>
      </c>
    </row>
    <row r="566" spans="1:18" s="224" customFormat="1" ht="57" hidden="1" customHeight="1" thickBot="1">
      <c r="A566" s="859" t="s">
        <v>628</v>
      </c>
      <c r="B566" s="860"/>
      <c r="C566" s="860"/>
      <c r="D566" s="860"/>
      <c r="E566" s="862"/>
      <c r="F566" s="182">
        <f>SUM(F563:F564)</f>
        <v>0.65900000000000003</v>
      </c>
      <c r="G566" s="189">
        <f>SUM(G563:G564)</f>
        <v>0</v>
      </c>
      <c r="H566" s="182">
        <f>SUM(H563:H564)</f>
        <v>0</v>
      </c>
      <c r="I566" s="182">
        <f>SUM(I563:I564)</f>
        <v>0.65900000000000003</v>
      </c>
      <c r="J566" s="182">
        <f>SUM(J563:J564)</f>
        <v>0</v>
      </c>
      <c r="K566" s="182">
        <f t="shared" ref="K566:Q566" si="43">SUM(K563:K564)</f>
        <v>0</v>
      </c>
      <c r="L566" s="182">
        <f t="shared" si="43"/>
        <v>0</v>
      </c>
      <c r="M566" s="182">
        <f t="shared" si="43"/>
        <v>0</v>
      </c>
      <c r="N566" s="182">
        <f t="shared" si="43"/>
        <v>0</v>
      </c>
      <c r="O566" s="182">
        <f t="shared" si="43"/>
        <v>0</v>
      </c>
      <c r="P566" s="182">
        <f t="shared" si="43"/>
        <v>0</v>
      </c>
      <c r="Q566" s="183">
        <f t="shared" si="43"/>
        <v>0</v>
      </c>
      <c r="R566" s="182">
        <f>SUM(R563:R564)</f>
        <v>2.9</v>
      </c>
    </row>
    <row r="567" spans="1:18" s="224" customFormat="1" ht="54.75" hidden="1" customHeight="1" thickBot="1">
      <c r="A567" s="866" t="s">
        <v>629</v>
      </c>
      <c r="B567" s="867"/>
      <c r="C567" s="867"/>
      <c r="D567" s="867"/>
      <c r="E567" s="868"/>
      <c r="F567" s="189">
        <f>SUM(F563:F565)</f>
        <v>0.65900000000000003</v>
      </c>
      <c r="G567" s="189">
        <f t="shared" ref="G567:R567" si="44">SUM(G563:G565)</f>
        <v>0</v>
      </c>
      <c r="H567" s="189">
        <f t="shared" si="44"/>
        <v>0</v>
      </c>
      <c r="I567" s="189">
        <f t="shared" si="44"/>
        <v>0.65900000000000003</v>
      </c>
      <c r="J567" s="189">
        <f t="shared" si="44"/>
        <v>0</v>
      </c>
      <c r="K567" s="189">
        <f t="shared" si="44"/>
        <v>0</v>
      </c>
      <c r="L567" s="189">
        <f t="shared" si="44"/>
        <v>0</v>
      </c>
      <c r="M567" s="189">
        <f t="shared" si="44"/>
        <v>0</v>
      </c>
      <c r="N567" s="189">
        <f t="shared" si="44"/>
        <v>0</v>
      </c>
      <c r="O567" s="189">
        <f t="shared" si="44"/>
        <v>0</v>
      </c>
      <c r="P567" s="189">
        <f t="shared" si="44"/>
        <v>0</v>
      </c>
      <c r="Q567" s="193">
        <f t="shared" si="44"/>
        <v>0</v>
      </c>
      <c r="R567" s="189">
        <f t="shared" si="44"/>
        <v>2.9</v>
      </c>
    </row>
    <row r="568" spans="1:18" s="164" customFormat="1" ht="35.1" customHeight="1" thickBot="1">
      <c r="A568" s="874"/>
      <c r="B568" s="875"/>
      <c r="C568" s="875"/>
      <c r="D568" s="875"/>
      <c r="E568" s="875"/>
      <c r="F568" s="875"/>
      <c r="G568" s="875"/>
      <c r="H568" s="875"/>
      <c r="I568" s="875"/>
      <c r="J568" s="875"/>
      <c r="K568" s="875"/>
      <c r="L568" s="875"/>
      <c r="M568" s="875"/>
      <c r="N568" s="875"/>
      <c r="O568" s="875"/>
      <c r="P568" s="875"/>
      <c r="Q568" s="875"/>
      <c r="R568" s="398"/>
    </row>
    <row r="569" spans="1:18" s="164" customFormat="1" ht="35.1" customHeight="1" thickBot="1">
      <c r="A569" s="847" t="s">
        <v>299</v>
      </c>
      <c r="B569" s="848"/>
      <c r="C569" s="848"/>
      <c r="D569" s="848"/>
      <c r="E569" s="848"/>
      <c r="F569" s="856"/>
      <c r="G569" s="482">
        <f t="shared" ref="G569:H571" si="45">G563</f>
        <v>0</v>
      </c>
      <c r="H569" s="181">
        <f t="shared" si="45"/>
        <v>0</v>
      </c>
      <c r="I569" s="181">
        <f t="shared" ref="I569:Q573" si="46">SUM(I563,H569)</f>
        <v>0.65900000000000003</v>
      </c>
      <c r="J569" s="181">
        <f t="shared" si="46"/>
        <v>0.65900000000000003</v>
      </c>
      <c r="K569" s="181">
        <f t="shared" si="46"/>
        <v>0.65900000000000003</v>
      </c>
      <c r="L569" s="181">
        <f t="shared" si="46"/>
        <v>0.65900000000000003</v>
      </c>
      <c r="M569" s="181">
        <f t="shared" si="46"/>
        <v>0.65900000000000003</v>
      </c>
      <c r="N569" s="181">
        <f t="shared" si="46"/>
        <v>0.65900000000000003</v>
      </c>
      <c r="O569" s="181">
        <f t="shared" si="46"/>
        <v>0.65900000000000003</v>
      </c>
      <c r="P569" s="181">
        <f t="shared" si="46"/>
        <v>0.65900000000000003</v>
      </c>
      <c r="Q569" s="186">
        <f t="shared" si="46"/>
        <v>0.65900000000000003</v>
      </c>
      <c r="R569" s="181">
        <f>R563</f>
        <v>2.9</v>
      </c>
    </row>
    <row r="570" spans="1:18" s="164" customFormat="1" ht="35.1" customHeight="1" thickBot="1">
      <c r="A570" s="850" t="s">
        <v>300</v>
      </c>
      <c r="B570" s="851"/>
      <c r="C570" s="851"/>
      <c r="D570" s="851"/>
      <c r="E570" s="851"/>
      <c r="F570" s="857"/>
      <c r="G570" s="482">
        <f t="shared" si="45"/>
        <v>0</v>
      </c>
      <c r="H570" s="181">
        <f t="shared" si="45"/>
        <v>0</v>
      </c>
      <c r="I570" s="181">
        <f t="shared" si="46"/>
        <v>0</v>
      </c>
      <c r="J570" s="181">
        <f t="shared" si="46"/>
        <v>0</v>
      </c>
      <c r="K570" s="181">
        <f t="shared" si="46"/>
        <v>0</v>
      </c>
      <c r="L570" s="181">
        <f t="shared" si="46"/>
        <v>0</v>
      </c>
      <c r="M570" s="181">
        <f t="shared" si="46"/>
        <v>0</v>
      </c>
      <c r="N570" s="181">
        <f t="shared" si="46"/>
        <v>0</v>
      </c>
      <c r="O570" s="181">
        <f t="shared" si="46"/>
        <v>0</v>
      </c>
      <c r="P570" s="181">
        <f t="shared" si="46"/>
        <v>0</v>
      </c>
      <c r="Q570" s="186">
        <f t="shared" si="46"/>
        <v>0</v>
      </c>
      <c r="R570" s="181">
        <f>R564</f>
        <v>0</v>
      </c>
    </row>
    <row r="571" spans="1:18" s="164" customFormat="1" ht="35.1" customHeight="1" thickBot="1">
      <c r="A571" s="853" t="s">
        <v>301</v>
      </c>
      <c r="B571" s="854"/>
      <c r="C571" s="854"/>
      <c r="D571" s="854"/>
      <c r="E571" s="854"/>
      <c r="F571" s="858"/>
      <c r="G571" s="482">
        <f t="shared" si="45"/>
        <v>0</v>
      </c>
      <c r="H571" s="181">
        <f t="shared" si="45"/>
        <v>0</v>
      </c>
      <c r="I571" s="181">
        <f t="shared" si="46"/>
        <v>0</v>
      </c>
      <c r="J571" s="181">
        <f t="shared" si="46"/>
        <v>0</v>
      </c>
      <c r="K571" s="181">
        <f t="shared" si="46"/>
        <v>0</v>
      </c>
      <c r="L571" s="181">
        <f t="shared" si="46"/>
        <v>0</v>
      </c>
      <c r="M571" s="181">
        <f t="shared" si="46"/>
        <v>0</v>
      </c>
      <c r="N571" s="181">
        <f t="shared" si="46"/>
        <v>0</v>
      </c>
      <c r="O571" s="181">
        <f t="shared" si="46"/>
        <v>0</v>
      </c>
      <c r="P571" s="181">
        <f t="shared" si="46"/>
        <v>0</v>
      </c>
      <c r="Q571" s="186">
        <f t="shared" si="46"/>
        <v>0</v>
      </c>
      <c r="R571" s="181">
        <f>R565</f>
        <v>0</v>
      </c>
    </row>
    <row r="572" spans="1:18" s="224" customFormat="1" ht="64.5" customHeight="1" thickBot="1">
      <c r="A572" s="859" t="s">
        <v>630</v>
      </c>
      <c r="B572" s="860"/>
      <c r="C572" s="860"/>
      <c r="D572" s="860"/>
      <c r="E572" s="861"/>
      <c r="F572" s="862"/>
      <c r="G572" s="189">
        <f>SUM(G569:G570)</f>
        <v>0</v>
      </c>
      <c r="H572" s="182">
        <f>SUM(H569:H570)</f>
        <v>0</v>
      </c>
      <c r="I572" s="187">
        <f t="shared" si="46"/>
        <v>0.65900000000000003</v>
      </c>
      <c r="J572" s="187">
        <f t="shared" si="46"/>
        <v>0.65900000000000003</v>
      </c>
      <c r="K572" s="187">
        <f t="shared" si="46"/>
        <v>0.65900000000000003</v>
      </c>
      <c r="L572" s="187">
        <f t="shared" si="46"/>
        <v>0.65900000000000003</v>
      </c>
      <c r="M572" s="187">
        <f t="shared" si="46"/>
        <v>0.65900000000000003</v>
      </c>
      <c r="N572" s="187">
        <f t="shared" si="46"/>
        <v>0.65900000000000003</v>
      </c>
      <c r="O572" s="187">
        <f t="shared" si="46"/>
        <v>0.65900000000000003</v>
      </c>
      <c r="P572" s="187">
        <f t="shared" si="46"/>
        <v>0.65900000000000003</v>
      </c>
      <c r="Q572" s="188">
        <f t="shared" si="46"/>
        <v>0.65900000000000003</v>
      </c>
      <c r="R572" s="182">
        <f>SUM(R569:R570)</f>
        <v>2.9</v>
      </c>
    </row>
    <row r="573" spans="1:18" s="224" customFormat="1" ht="62.25" customHeight="1" thickBot="1">
      <c r="A573" s="871" t="s">
        <v>631</v>
      </c>
      <c r="B573" s="872"/>
      <c r="C573" s="872"/>
      <c r="D573" s="872"/>
      <c r="E573" s="872"/>
      <c r="F573" s="873"/>
      <c r="G573" s="189">
        <f>SUM(G569:G571)</f>
        <v>0</v>
      </c>
      <c r="H573" s="189">
        <f>SUM(H569:H571)</f>
        <v>0</v>
      </c>
      <c r="I573" s="184">
        <f t="shared" si="46"/>
        <v>0.65900000000000003</v>
      </c>
      <c r="J573" s="184">
        <f t="shared" si="46"/>
        <v>0.65900000000000003</v>
      </c>
      <c r="K573" s="184">
        <f t="shared" si="46"/>
        <v>0.65900000000000003</v>
      </c>
      <c r="L573" s="184">
        <f t="shared" si="46"/>
        <v>0.65900000000000003</v>
      </c>
      <c r="M573" s="184">
        <f t="shared" si="46"/>
        <v>0.65900000000000003</v>
      </c>
      <c r="N573" s="184">
        <f t="shared" si="46"/>
        <v>0.65900000000000003</v>
      </c>
      <c r="O573" s="184">
        <f t="shared" si="46"/>
        <v>0.65900000000000003</v>
      </c>
      <c r="P573" s="184">
        <f t="shared" si="46"/>
        <v>0.65900000000000003</v>
      </c>
      <c r="Q573" s="185">
        <f t="shared" si="46"/>
        <v>0.65900000000000003</v>
      </c>
      <c r="R573" s="189">
        <f>SUM(R569:R571)</f>
        <v>2.9</v>
      </c>
    </row>
    <row r="574" spans="1:18" s="164" customFormat="1" thickBot="1">
      <c r="A574" s="874"/>
      <c r="B574" s="875"/>
      <c r="C574" s="875"/>
      <c r="D574" s="875"/>
      <c r="E574" s="875"/>
      <c r="F574" s="875"/>
      <c r="G574" s="875"/>
      <c r="H574" s="875"/>
      <c r="I574" s="875"/>
      <c r="J574" s="875"/>
      <c r="K574" s="875"/>
      <c r="L574" s="875"/>
      <c r="M574" s="875"/>
      <c r="N574" s="875"/>
      <c r="O574" s="875"/>
      <c r="P574" s="875"/>
      <c r="Q574" s="875"/>
      <c r="R574" s="398"/>
    </row>
    <row r="575" spans="1:18" s="164" customFormat="1" ht="35.1" customHeight="1" thickBot="1">
      <c r="A575" s="876" t="s">
        <v>302</v>
      </c>
      <c r="B575" s="877"/>
      <c r="C575" s="877"/>
      <c r="D575" s="877"/>
      <c r="E575" s="877"/>
      <c r="F575" s="877"/>
      <c r="G575" s="877"/>
      <c r="H575" s="877"/>
      <c r="I575" s="877"/>
      <c r="J575" s="877"/>
      <c r="K575" s="877"/>
      <c r="L575" s="877"/>
      <c r="M575" s="877"/>
      <c r="N575" s="877"/>
      <c r="O575" s="877"/>
      <c r="P575" s="877"/>
      <c r="Q575" s="877"/>
      <c r="R575" s="454"/>
    </row>
    <row r="576" spans="1:18" s="164" customFormat="1" ht="35.1" customHeight="1">
      <c r="A576" s="665">
        <v>93</v>
      </c>
      <c r="B576" s="536" t="s">
        <v>239</v>
      </c>
      <c r="C576" s="830" t="s">
        <v>228</v>
      </c>
      <c r="D576" s="536" t="s">
        <v>417</v>
      </c>
      <c r="E576" s="665" t="s">
        <v>17</v>
      </c>
      <c r="F576" s="102" t="s">
        <v>18</v>
      </c>
      <c r="G576" s="485">
        <f>R576*J5</f>
        <v>0</v>
      </c>
      <c r="H576" s="173">
        <v>0.42399999999999999</v>
      </c>
      <c r="I576" s="138"/>
      <c r="J576" s="138"/>
      <c r="K576" s="138"/>
      <c r="L576" s="138"/>
      <c r="M576" s="138"/>
      <c r="N576" s="138"/>
      <c r="O576" s="138"/>
      <c r="P576" s="138"/>
      <c r="Q576" s="168"/>
      <c r="R576" s="384">
        <v>0.93</v>
      </c>
    </row>
    <row r="577" spans="1:18" s="164" customFormat="1" ht="35.1" customHeight="1">
      <c r="A577" s="666"/>
      <c r="B577" s="505" t="s">
        <v>303</v>
      </c>
      <c r="C577" s="692"/>
      <c r="D577" s="117"/>
      <c r="E577" s="880"/>
      <c r="F577" s="107" t="s">
        <v>19</v>
      </c>
      <c r="G577" s="486"/>
      <c r="H577" s="169"/>
      <c r="I577" s="139"/>
      <c r="J577" s="139"/>
      <c r="K577" s="139"/>
      <c r="L577" s="139"/>
      <c r="M577" s="139"/>
      <c r="N577" s="139"/>
      <c r="O577" s="139"/>
      <c r="P577" s="139"/>
      <c r="Q577" s="170"/>
      <c r="R577" s="385"/>
    </row>
    <row r="578" spans="1:18" s="164" customFormat="1" ht="35.1" customHeight="1" thickBot="1">
      <c r="A578" s="666"/>
      <c r="B578" s="559" t="s">
        <v>304</v>
      </c>
      <c r="C578" s="692"/>
      <c r="D578" s="562"/>
      <c r="E578" s="880"/>
      <c r="F578" s="125" t="s">
        <v>20</v>
      </c>
      <c r="G578" s="487"/>
      <c r="H578" s="146"/>
      <c r="I578" s="147"/>
      <c r="J578" s="147"/>
      <c r="K578" s="147"/>
      <c r="L578" s="147"/>
      <c r="M578" s="147"/>
      <c r="N578" s="147"/>
      <c r="O578" s="147"/>
      <c r="P578" s="147"/>
      <c r="Q578" s="171"/>
      <c r="R578" s="387"/>
    </row>
    <row r="579" spans="1:18" s="164" customFormat="1" ht="35.1" customHeight="1" thickBot="1">
      <c r="A579" s="667"/>
      <c r="B579" s="560"/>
      <c r="C579" s="681"/>
      <c r="D579" s="560"/>
      <c r="E579" s="881"/>
      <c r="F579" s="558"/>
      <c r="G579" s="480"/>
      <c r="H579" s="882"/>
      <c r="I579" s="708"/>
      <c r="J579" s="708"/>
      <c r="K579" s="708"/>
      <c r="L579" s="708"/>
      <c r="M579" s="708"/>
      <c r="N579" s="708"/>
      <c r="O579" s="708"/>
      <c r="P579" s="708"/>
      <c r="Q579" s="708"/>
      <c r="R579" s="558"/>
    </row>
    <row r="580" spans="1:18" s="164" customFormat="1" ht="39.950000000000003" hidden="1" customHeight="1" thickBot="1">
      <c r="A580" s="847" t="s">
        <v>305</v>
      </c>
      <c r="B580" s="848"/>
      <c r="C580" s="848"/>
      <c r="D580" s="848"/>
      <c r="E580" s="849"/>
      <c r="F580" s="179">
        <f>SUM(H580:Q580)</f>
        <v>0.42399999999999999</v>
      </c>
      <c r="G580" s="481">
        <f t="shared" ref="G580:Q582" si="47">G576</f>
        <v>0</v>
      </c>
      <c r="H580" s="179">
        <f t="shared" si="47"/>
        <v>0.42399999999999999</v>
      </c>
      <c r="I580" s="179">
        <f t="shared" si="47"/>
        <v>0</v>
      </c>
      <c r="J580" s="179">
        <f t="shared" si="47"/>
        <v>0</v>
      </c>
      <c r="K580" s="179">
        <f t="shared" si="47"/>
        <v>0</v>
      </c>
      <c r="L580" s="179">
        <f t="shared" si="47"/>
        <v>0</v>
      </c>
      <c r="M580" s="179">
        <f t="shared" si="47"/>
        <v>0</v>
      </c>
      <c r="N580" s="179">
        <f t="shared" si="47"/>
        <v>0</v>
      </c>
      <c r="O580" s="179">
        <f t="shared" si="47"/>
        <v>0</v>
      </c>
      <c r="P580" s="179">
        <f t="shared" si="47"/>
        <v>0</v>
      </c>
      <c r="Q580" s="371">
        <f t="shared" si="47"/>
        <v>0</v>
      </c>
      <c r="R580" s="179">
        <f>R576</f>
        <v>0.93</v>
      </c>
    </row>
    <row r="581" spans="1:18" s="164" customFormat="1" ht="39.950000000000003" hidden="1" customHeight="1" thickBot="1">
      <c r="A581" s="850" t="s">
        <v>306</v>
      </c>
      <c r="B581" s="851"/>
      <c r="C581" s="851"/>
      <c r="D581" s="851"/>
      <c r="E581" s="852"/>
      <c r="F581" s="179">
        <f>SUM(H581:Q581)</f>
        <v>0</v>
      </c>
      <c r="G581" s="481">
        <f t="shared" si="47"/>
        <v>0</v>
      </c>
      <c r="H581" s="179">
        <f t="shared" si="47"/>
        <v>0</v>
      </c>
      <c r="I581" s="179">
        <f t="shared" si="47"/>
        <v>0</v>
      </c>
      <c r="J581" s="179">
        <f t="shared" si="47"/>
        <v>0</v>
      </c>
      <c r="K581" s="179">
        <f t="shared" si="47"/>
        <v>0</v>
      </c>
      <c r="L581" s="179">
        <f t="shared" si="47"/>
        <v>0</v>
      </c>
      <c r="M581" s="179">
        <f t="shared" si="47"/>
        <v>0</v>
      </c>
      <c r="N581" s="179">
        <f t="shared" si="47"/>
        <v>0</v>
      </c>
      <c r="O581" s="179">
        <f t="shared" si="47"/>
        <v>0</v>
      </c>
      <c r="P581" s="179">
        <f t="shared" si="47"/>
        <v>0</v>
      </c>
      <c r="Q581" s="371">
        <f t="shared" si="47"/>
        <v>0</v>
      </c>
      <c r="R581" s="179">
        <f>R577</f>
        <v>0</v>
      </c>
    </row>
    <row r="582" spans="1:18" s="164" customFormat="1" ht="39.950000000000003" hidden="1" customHeight="1" thickBot="1">
      <c r="A582" s="853" t="s">
        <v>307</v>
      </c>
      <c r="B582" s="854"/>
      <c r="C582" s="854"/>
      <c r="D582" s="854"/>
      <c r="E582" s="855"/>
      <c r="F582" s="181">
        <f>SUM(H582:Q582)</f>
        <v>0</v>
      </c>
      <c r="G582" s="481">
        <f t="shared" si="47"/>
        <v>0</v>
      </c>
      <c r="H582" s="179">
        <f t="shared" si="47"/>
        <v>0</v>
      </c>
      <c r="I582" s="179">
        <f t="shared" si="47"/>
        <v>0</v>
      </c>
      <c r="J582" s="179">
        <f t="shared" si="47"/>
        <v>0</v>
      </c>
      <c r="K582" s="179">
        <f t="shared" si="47"/>
        <v>0</v>
      </c>
      <c r="L582" s="179">
        <f t="shared" si="47"/>
        <v>0</v>
      </c>
      <c r="M582" s="179">
        <f t="shared" si="47"/>
        <v>0</v>
      </c>
      <c r="N582" s="179">
        <f t="shared" si="47"/>
        <v>0</v>
      </c>
      <c r="O582" s="179">
        <f t="shared" si="47"/>
        <v>0</v>
      </c>
      <c r="P582" s="179">
        <f t="shared" si="47"/>
        <v>0</v>
      </c>
      <c r="Q582" s="371">
        <f t="shared" si="47"/>
        <v>0</v>
      </c>
      <c r="R582" s="179">
        <f>R578</f>
        <v>0</v>
      </c>
    </row>
    <row r="583" spans="1:18" s="224" customFormat="1" ht="54.75" hidden="1" customHeight="1" thickBot="1">
      <c r="A583" s="859" t="s">
        <v>632</v>
      </c>
      <c r="B583" s="860"/>
      <c r="C583" s="860"/>
      <c r="D583" s="860"/>
      <c r="E583" s="862"/>
      <c r="F583" s="182">
        <f>SUM(F580:F581)</f>
        <v>0.42399999999999999</v>
      </c>
      <c r="G583" s="189">
        <f>SUM(G580:G581)</f>
        <v>0</v>
      </c>
      <c r="H583" s="182">
        <f>SUM(H580:H581)</f>
        <v>0.42399999999999999</v>
      </c>
      <c r="I583" s="182">
        <f>SUM(I580:I581)</f>
        <v>0</v>
      </c>
      <c r="J583" s="182">
        <f>SUM(J580:J581)</f>
        <v>0</v>
      </c>
      <c r="K583" s="182">
        <f t="shared" ref="K583:Q583" si="48">SUM(K580:K581)</f>
        <v>0</v>
      </c>
      <c r="L583" s="182">
        <f t="shared" si="48"/>
        <v>0</v>
      </c>
      <c r="M583" s="182">
        <f t="shared" si="48"/>
        <v>0</v>
      </c>
      <c r="N583" s="182">
        <f t="shared" si="48"/>
        <v>0</v>
      </c>
      <c r="O583" s="182">
        <f t="shared" si="48"/>
        <v>0</v>
      </c>
      <c r="P583" s="182">
        <f t="shared" si="48"/>
        <v>0</v>
      </c>
      <c r="Q583" s="183">
        <f t="shared" si="48"/>
        <v>0</v>
      </c>
      <c r="R583" s="182">
        <f>SUM(R580:R581)</f>
        <v>0.93</v>
      </c>
    </row>
    <row r="584" spans="1:18" s="224" customFormat="1" ht="51.75" hidden="1" customHeight="1" thickBot="1">
      <c r="A584" s="866" t="s">
        <v>633</v>
      </c>
      <c r="B584" s="867"/>
      <c r="C584" s="867"/>
      <c r="D584" s="867"/>
      <c r="E584" s="868"/>
      <c r="F584" s="184">
        <f>SUM(F580:F582)</f>
        <v>0.42399999999999999</v>
      </c>
      <c r="G584" s="184">
        <f t="shared" ref="G584:R584" si="49">SUM(G580:G582)</f>
        <v>0</v>
      </c>
      <c r="H584" s="184">
        <f t="shared" si="49"/>
        <v>0.42399999999999999</v>
      </c>
      <c r="I584" s="184">
        <f t="shared" si="49"/>
        <v>0</v>
      </c>
      <c r="J584" s="184">
        <f t="shared" si="49"/>
        <v>0</v>
      </c>
      <c r="K584" s="184">
        <f t="shared" si="49"/>
        <v>0</v>
      </c>
      <c r="L584" s="184">
        <f t="shared" si="49"/>
        <v>0</v>
      </c>
      <c r="M584" s="184">
        <f t="shared" si="49"/>
        <v>0</v>
      </c>
      <c r="N584" s="184">
        <f t="shared" si="49"/>
        <v>0</v>
      </c>
      <c r="O584" s="184">
        <f t="shared" si="49"/>
        <v>0</v>
      </c>
      <c r="P584" s="184">
        <f t="shared" si="49"/>
        <v>0</v>
      </c>
      <c r="Q584" s="185">
        <f t="shared" si="49"/>
        <v>0</v>
      </c>
      <c r="R584" s="184">
        <f t="shared" si="49"/>
        <v>0.93</v>
      </c>
    </row>
    <row r="585" spans="1:18" s="164" customFormat="1" ht="39.950000000000003" customHeight="1" thickBot="1">
      <c r="A585" s="879"/>
      <c r="B585" s="870"/>
      <c r="C585" s="870"/>
      <c r="D585" s="870"/>
      <c r="E585" s="870"/>
      <c r="F585" s="870"/>
      <c r="G585" s="870"/>
      <c r="H585" s="870"/>
      <c r="I585" s="870"/>
      <c r="J585" s="870"/>
      <c r="K585" s="870"/>
      <c r="L585" s="870"/>
      <c r="M585" s="870"/>
      <c r="N585" s="870"/>
      <c r="O585" s="870"/>
      <c r="P585" s="870"/>
      <c r="Q585" s="870"/>
      <c r="R585" s="398"/>
    </row>
    <row r="586" spans="1:18" s="164" customFormat="1" ht="39.950000000000003" customHeight="1" thickBot="1">
      <c r="A586" s="847" t="s">
        <v>308</v>
      </c>
      <c r="B586" s="848"/>
      <c r="C586" s="848"/>
      <c r="D586" s="848"/>
      <c r="E586" s="848"/>
      <c r="F586" s="856"/>
      <c r="G586" s="482">
        <f t="shared" ref="G586:H588" si="50">G580</f>
        <v>0</v>
      </c>
      <c r="H586" s="181">
        <f t="shared" si="50"/>
        <v>0.42399999999999999</v>
      </c>
      <c r="I586" s="181">
        <f t="shared" ref="I586:Q590" si="51">SUM(I580,H586)</f>
        <v>0.42399999999999999</v>
      </c>
      <c r="J586" s="181">
        <f t="shared" si="51"/>
        <v>0.42399999999999999</v>
      </c>
      <c r="K586" s="181">
        <f t="shared" si="51"/>
        <v>0.42399999999999999</v>
      </c>
      <c r="L586" s="181">
        <f t="shared" si="51"/>
        <v>0.42399999999999999</v>
      </c>
      <c r="M586" s="181">
        <f t="shared" si="51"/>
        <v>0.42399999999999999</v>
      </c>
      <c r="N586" s="181">
        <f t="shared" si="51"/>
        <v>0.42399999999999999</v>
      </c>
      <c r="O586" s="181">
        <f t="shared" si="51"/>
        <v>0.42399999999999999</v>
      </c>
      <c r="P586" s="181">
        <f t="shared" si="51"/>
        <v>0.42399999999999999</v>
      </c>
      <c r="Q586" s="186">
        <f t="shared" si="51"/>
        <v>0.42399999999999999</v>
      </c>
      <c r="R586" s="181">
        <f>R580</f>
        <v>0.93</v>
      </c>
    </row>
    <row r="587" spans="1:18" s="164" customFormat="1" ht="39.950000000000003" customHeight="1" thickBot="1">
      <c r="A587" s="850" t="s">
        <v>309</v>
      </c>
      <c r="B587" s="851"/>
      <c r="C587" s="851"/>
      <c r="D587" s="851"/>
      <c r="E587" s="851"/>
      <c r="F587" s="857"/>
      <c r="G587" s="482">
        <f t="shared" si="50"/>
        <v>0</v>
      </c>
      <c r="H587" s="181">
        <f t="shared" si="50"/>
        <v>0</v>
      </c>
      <c r="I587" s="181">
        <f t="shared" si="51"/>
        <v>0</v>
      </c>
      <c r="J587" s="181">
        <f t="shared" si="51"/>
        <v>0</v>
      </c>
      <c r="K587" s="181">
        <f t="shared" si="51"/>
        <v>0</v>
      </c>
      <c r="L587" s="181">
        <f t="shared" si="51"/>
        <v>0</v>
      </c>
      <c r="M587" s="181">
        <f t="shared" si="51"/>
        <v>0</v>
      </c>
      <c r="N587" s="181">
        <f t="shared" si="51"/>
        <v>0</v>
      </c>
      <c r="O587" s="181">
        <f t="shared" si="51"/>
        <v>0</v>
      </c>
      <c r="P587" s="181">
        <f t="shared" si="51"/>
        <v>0</v>
      </c>
      <c r="Q587" s="186">
        <f t="shared" si="51"/>
        <v>0</v>
      </c>
      <c r="R587" s="181">
        <f>R581</f>
        <v>0</v>
      </c>
    </row>
    <row r="588" spans="1:18" s="164" customFormat="1" ht="39.950000000000003" customHeight="1" thickBot="1">
      <c r="A588" s="853" t="s">
        <v>310</v>
      </c>
      <c r="B588" s="854"/>
      <c r="C588" s="854"/>
      <c r="D588" s="854"/>
      <c r="E588" s="854"/>
      <c r="F588" s="858"/>
      <c r="G588" s="482">
        <f t="shared" si="50"/>
        <v>0</v>
      </c>
      <c r="H588" s="181">
        <f t="shared" si="50"/>
        <v>0</v>
      </c>
      <c r="I588" s="181">
        <f t="shared" si="51"/>
        <v>0</v>
      </c>
      <c r="J588" s="181">
        <f t="shared" si="51"/>
        <v>0</v>
      </c>
      <c r="K588" s="181">
        <f t="shared" si="51"/>
        <v>0</v>
      </c>
      <c r="L588" s="181">
        <f t="shared" si="51"/>
        <v>0</v>
      </c>
      <c r="M588" s="181">
        <f t="shared" si="51"/>
        <v>0</v>
      </c>
      <c r="N588" s="181">
        <f t="shared" si="51"/>
        <v>0</v>
      </c>
      <c r="O588" s="181">
        <f t="shared" si="51"/>
        <v>0</v>
      </c>
      <c r="P588" s="181">
        <f t="shared" si="51"/>
        <v>0</v>
      </c>
      <c r="Q588" s="186">
        <f t="shared" si="51"/>
        <v>0</v>
      </c>
      <c r="R588" s="181">
        <f>R582</f>
        <v>0</v>
      </c>
    </row>
    <row r="589" spans="1:18" s="224" customFormat="1" ht="65.25" customHeight="1" thickBot="1">
      <c r="A589" s="859" t="s">
        <v>634</v>
      </c>
      <c r="B589" s="860"/>
      <c r="C589" s="860"/>
      <c r="D589" s="860"/>
      <c r="E589" s="861"/>
      <c r="F589" s="862"/>
      <c r="G589" s="189">
        <f>SUM(G586:G587)</f>
        <v>0</v>
      </c>
      <c r="H589" s="182">
        <f>SUM(H586:H587)</f>
        <v>0.42399999999999999</v>
      </c>
      <c r="I589" s="187">
        <f t="shared" si="51"/>
        <v>0.42399999999999999</v>
      </c>
      <c r="J589" s="187">
        <f t="shared" si="51"/>
        <v>0.42399999999999999</v>
      </c>
      <c r="K589" s="187">
        <f t="shared" si="51"/>
        <v>0.42399999999999999</v>
      </c>
      <c r="L589" s="187">
        <f t="shared" si="51"/>
        <v>0.42399999999999999</v>
      </c>
      <c r="M589" s="187">
        <f t="shared" si="51"/>
        <v>0.42399999999999999</v>
      </c>
      <c r="N589" s="187">
        <f t="shared" si="51"/>
        <v>0.42399999999999999</v>
      </c>
      <c r="O589" s="187">
        <f t="shared" si="51"/>
        <v>0.42399999999999999</v>
      </c>
      <c r="P589" s="187">
        <f t="shared" si="51"/>
        <v>0.42399999999999999</v>
      </c>
      <c r="Q589" s="188">
        <f t="shared" si="51"/>
        <v>0.42399999999999999</v>
      </c>
      <c r="R589" s="182">
        <f>SUM(R586:R587)</f>
        <v>0.93</v>
      </c>
    </row>
    <row r="590" spans="1:18" s="224" customFormat="1" ht="82.5" customHeight="1" thickBot="1">
      <c r="A590" s="871" t="s">
        <v>635</v>
      </c>
      <c r="B590" s="872"/>
      <c r="C590" s="872"/>
      <c r="D590" s="872"/>
      <c r="E590" s="872"/>
      <c r="F590" s="873"/>
      <c r="G590" s="189">
        <f>SUM(G586:G588)</f>
        <v>0</v>
      </c>
      <c r="H590" s="189">
        <f>SUM(H586:H588)</f>
        <v>0.42399999999999999</v>
      </c>
      <c r="I590" s="184">
        <f t="shared" si="51"/>
        <v>0.42399999999999999</v>
      </c>
      <c r="J590" s="184">
        <f t="shared" si="51"/>
        <v>0.42399999999999999</v>
      </c>
      <c r="K590" s="184">
        <f t="shared" si="51"/>
        <v>0.42399999999999999</v>
      </c>
      <c r="L590" s="184">
        <f t="shared" si="51"/>
        <v>0.42399999999999999</v>
      </c>
      <c r="M590" s="184">
        <f t="shared" si="51"/>
        <v>0.42399999999999999</v>
      </c>
      <c r="N590" s="184">
        <f t="shared" si="51"/>
        <v>0.42399999999999999</v>
      </c>
      <c r="O590" s="184">
        <f t="shared" si="51"/>
        <v>0.42399999999999999</v>
      </c>
      <c r="P590" s="184">
        <f t="shared" si="51"/>
        <v>0.42399999999999999</v>
      </c>
      <c r="Q590" s="185">
        <f t="shared" si="51"/>
        <v>0.42399999999999999</v>
      </c>
      <c r="R590" s="189">
        <f>SUM(R586:R588)</f>
        <v>0.93</v>
      </c>
    </row>
    <row r="591" spans="1:18" s="164" customFormat="1" ht="39.950000000000003" customHeight="1" thickBot="1">
      <c r="A591" s="874"/>
      <c r="B591" s="875"/>
      <c r="C591" s="875"/>
      <c r="D591" s="875"/>
      <c r="E591" s="875"/>
      <c r="F591" s="875"/>
      <c r="G591" s="875"/>
      <c r="H591" s="875"/>
      <c r="I591" s="875"/>
      <c r="J591" s="875"/>
      <c r="K591" s="875"/>
      <c r="L591" s="875"/>
      <c r="M591" s="875"/>
      <c r="N591" s="875"/>
      <c r="O591" s="875"/>
      <c r="P591" s="875"/>
      <c r="Q591" s="875"/>
      <c r="R591" s="398"/>
    </row>
    <row r="592" spans="1:18" s="164" customFormat="1" ht="35.1" customHeight="1" thickBot="1">
      <c r="A592" s="876" t="s">
        <v>311</v>
      </c>
      <c r="B592" s="883"/>
      <c r="C592" s="877"/>
      <c r="D592" s="877"/>
      <c r="E592" s="877"/>
      <c r="F592" s="877"/>
      <c r="G592" s="877"/>
      <c r="H592" s="877"/>
      <c r="I592" s="877"/>
      <c r="J592" s="877"/>
      <c r="K592" s="877"/>
      <c r="L592" s="877"/>
      <c r="M592" s="877"/>
      <c r="N592" s="877"/>
      <c r="O592" s="877"/>
      <c r="P592" s="877"/>
      <c r="Q592" s="877"/>
      <c r="R592" s="454"/>
    </row>
    <row r="593" spans="1:18" s="164" customFormat="1" ht="34.5" customHeight="1">
      <c r="A593" s="682">
        <v>94</v>
      </c>
      <c r="B593" s="536" t="s">
        <v>313</v>
      </c>
      <c r="C593" s="884" t="s">
        <v>176</v>
      </c>
      <c r="D593" s="536" t="s">
        <v>94</v>
      </c>
      <c r="E593" s="665" t="s">
        <v>451</v>
      </c>
      <c r="F593" s="102" t="s">
        <v>18</v>
      </c>
      <c r="G593" s="456"/>
      <c r="H593" s="173"/>
      <c r="I593" s="98"/>
      <c r="J593" s="138"/>
      <c r="K593" s="138"/>
      <c r="L593" s="138"/>
      <c r="M593" s="138"/>
      <c r="N593" s="138"/>
      <c r="O593" s="138"/>
      <c r="P593" s="138"/>
      <c r="Q593" s="168"/>
      <c r="R593" s="384"/>
    </row>
    <row r="594" spans="1:18" s="164" customFormat="1" ht="35.1" customHeight="1">
      <c r="A594" s="683"/>
      <c r="B594" s="505" t="s">
        <v>312</v>
      </c>
      <c r="C594" s="885"/>
      <c r="D594" s="117"/>
      <c r="E594" s="835"/>
      <c r="F594" s="107" t="s">
        <v>19</v>
      </c>
      <c r="G594" s="468"/>
      <c r="H594" s="169"/>
      <c r="I594" s="140"/>
      <c r="J594" s="139"/>
      <c r="K594" s="139"/>
      <c r="L594" s="139"/>
      <c r="M594" s="139"/>
      <c r="N594" s="139"/>
      <c r="O594" s="139"/>
      <c r="P594" s="139"/>
      <c r="Q594" s="170"/>
      <c r="R594" s="385"/>
    </row>
    <row r="595" spans="1:18" s="164" customFormat="1" ht="35.1" customHeight="1" thickBot="1">
      <c r="A595" s="683"/>
      <c r="B595" s="559" t="s">
        <v>636</v>
      </c>
      <c r="C595" s="885"/>
      <c r="D595" s="560"/>
      <c r="E595" s="835"/>
      <c r="F595" s="125" t="s">
        <v>20</v>
      </c>
      <c r="G595" s="497">
        <f>R595*J5</f>
        <v>0</v>
      </c>
      <c r="H595" s="191"/>
      <c r="I595" s="147"/>
      <c r="J595" s="147"/>
      <c r="K595" s="147"/>
      <c r="L595" s="147"/>
      <c r="M595" s="147"/>
      <c r="N595" s="147"/>
      <c r="O595" s="147"/>
      <c r="P595" s="147">
        <v>0.1</v>
      </c>
      <c r="Q595" s="171"/>
      <c r="R595" s="387">
        <v>1</v>
      </c>
    </row>
    <row r="596" spans="1:18" s="164" customFormat="1" ht="35.1" customHeight="1" thickBot="1">
      <c r="A596" s="683"/>
      <c r="B596" s="559" t="s">
        <v>637</v>
      </c>
      <c r="C596" s="885"/>
      <c r="D596" s="536"/>
      <c r="E596" s="835"/>
      <c r="F596" s="509"/>
      <c r="G596" s="461"/>
      <c r="H596" s="632"/>
      <c r="I596" s="632"/>
      <c r="J596" s="632"/>
      <c r="K596" s="632"/>
      <c r="L596" s="632"/>
      <c r="M596" s="632"/>
      <c r="N596" s="632"/>
      <c r="O596" s="632"/>
      <c r="P596" s="632"/>
      <c r="Q596" s="632"/>
      <c r="R596" s="509"/>
    </row>
    <row r="597" spans="1:18" s="164" customFormat="1" ht="34.5" customHeight="1">
      <c r="A597" s="682">
        <v>95</v>
      </c>
      <c r="B597" s="536" t="s">
        <v>313</v>
      </c>
      <c r="C597" s="886" t="s">
        <v>180</v>
      </c>
      <c r="D597" s="536" t="s">
        <v>187</v>
      </c>
      <c r="E597" s="665" t="s">
        <v>17</v>
      </c>
      <c r="F597" s="102" t="s">
        <v>18</v>
      </c>
      <c r="G597" s="456"/>
      <c r="H597" s="173"/>
      <c r="I597" s="138"/>
      <c r="J597" s="138"/>
      <c r="K597" s="138"/>
      <c r="L597" s="138"/>
      <c r="M597" s="138"/>
      <c r="N597" s="138"/>
      <c r="O597" s="138"/>
      <c r="P597" s="138"/>
      <c r="Q597" s="168"/>
      <c r="R597" s="384"/>
    </row>
    <row r="598" spans="1:18" s="164" customFormat="1" ht="35.1" customHeight="1">
      <c r="A598" s="683"/>
      <c r="B598" s="505" t="s">
        <v>314</v>
      </c>
      <c r="C598" s="669"/>
      <c r="D598" s="117"/>
      <c r="E598" s="835"/>
      <c r="F598" s="107" t="s">
        <v>19</v>
      </c>
      <c r="G598" s="468">
        <f>R598*J5</f>
        <v>0</v>
      </c>
      <c r="H598" s="169"/>
      <c r="I598" s="139"/>
      <c r="J598" s="139"/>
      <c r="K598" s="139"/>
      <c r="L598" s="139">
        <v>0.61599999999999999</v>
      </c>
      <c r="M598" s="139"/>
      <c r="N598" s="139"/>
      <c r="O598" s="139"/>
      <c r="P598" s="139"/>
      <c r="Q598" s="170"/>
      <c r="R598" s="385">
        <v>1.25</v>
      </c>
    </row>
    <row r="599" spans="1:18" s="164" customFormat="1" ht="35.1" customHeight="1" thickBot="1">
      <c r="A599" s="683"/>
      <c r="B599" s="559" t="s">
        <v>315</v>
      </c>
      <c r="C599" s="669"/>
      <c r="D599" s="560"/>
      <c r="E599" s="835"/>
      <c r="F599" s="125" t="s">
        <v>20</v>
      </c>
      <c r="G599" s="497"/>
      <c r="H599" s="191"/>
      <c r="I599" s="147"/>
      <c r="J599" s="147"/>
      <c r="K599" s="147"/>
      <c r="L599" s="147"/>
      <c r="M599" s="147"/>
      <c r="N599" s="147"/>
      <c r="O599" s="147"/>
      <c r="P599" s="147"/>
      <c r="Q599" s="171"/>
      <c r="R599" s="387"/>
    </row>
    <row r="600" spans="1:18" s="164" customFormat="1" ht="35.1" customHeight="1" thickBot="1">
      <c r="A600" s="684"/>
      <c r="B600" s="560" t="s">
        <v>316</v>
      </c>
      <c r="C600" s="670"/>
      <c r="D600" s="120"/>
      <c r="E600" s="827"/>
      <c r="F600" s="132"/>
      <c r="G600" s="471"/>
      <c r="H600" s="837"/>
      <c r="I600" s="837"/>
      <c r="J600" s="837"/>
      <c r="K600" s="837"/>
      <c r="L600" s="837"/>
      <c r="M600" s="837"/>
      <c r="N600" s="837"/>
      <c r="O600" s="837"/>
      <c r="P600" s="837"/>
      <c r="Q600" s="837"/>
      <c r="R600" s="132"/>
    </row>
    <row r="601" spans="1:18" s="164" customFormat="1" ht="35.1" customHeight="1">
      <c r="A601" s="665">
        <v>96</v>
      </c>
      <c r="B601" s="536" t="s">
        <v>317</v>
      </c>
      <c r="C601" s="668" t="s">
        <v>318</v>
      </c>
      <c r="D601" s="536"/>
      <c r="E601" s="665" t="s">
        <v>451</v>
      </c>
      <c r="F601" s="102" t="s">
        <v>18</v>
      </c>
      <c r="G601" s="456"/>
      <c r="H601" s="173"/>
      <c r="I601" s="138"/>
      <c r="J601" s="138"/>
      <c r="K601" s="138"/>
      <c r="L601" s="138"/>
      <c r="M601" s="138"/>
      <c r="N601" s="138"/>
      <c r="O601" s="138"/>
      <c r="P601" s="138"/>
      <c r="Q601" s="168"/>
      <c r="R601" s="384"/>
    </row>
    <row r="602" spans="1:18" s="164" customFormat="1" ht="35.1" customHeight="1">
      <c r="A602" s="666"/>
      <c r="B602" s="559" t="s">
        <v>319</v>
      </c>
      <c r="C602" s="692"/>
      <c r="D602" s="133"/>
      <c r="E602" s="835"/>
      <c r="F602" s="107" t="s">
        <v>19</v>
      </c>
      <c r="G602" s="468"/>
      <c r="H602" s="178"/>
      <c r="I602" s="140"/>
      <c r="J602" s="140"/>
      <c r="K602" s="140"/>
      <c r="L602" s="140"/>
      <c r="M602" s="140"/>
      <c r="N602" s="140"/>
      <c r="O602" s="140"/>
      <c r="P602" s="140"/>
      <c r="Q602" s="177"/>
      <c r="R602" s="386"/>
    </row>
    <row r="603" spans="1:18" s="164" customFormat="1" ht="35.1" customHeight="1" thickBot="1">
      <c r="A603" s="666"/>
      <c r="B603" s="505" t="s">
        <v>320</v>
      </c>
      <c r="C603" s="692"/>
      <c r="D603" s="562" t="s">
        <v>238</v>
      </c>
      <c r="E603" s="835"/>
      <c r="F603" s="125" t="s">
        <v>20</v>
      </c>
      <c r="G603" s="497">
        <f>R603*J5</f>
        <v>0</v>
      </c>
      <c r="H603" s="191"/>
      <c r="I603" s="147"/>
      <c r="J603" s="147"/>
      <c r="K603" s="147"/>
      <c r="L603" s="147"/>
      <c r="M603" s="147"/>
      <c r="N603" s="147"/>
      <c r="O603" s="147"/>
      <c r="P603" s="147">
        <v>0</v>
      </c>
      <c r="Q603" s="171"/>
      <c r="R603" s="387">
        <v>0.48</v>
      </c>
    </row>
    <row r="604" spans="1:18" s="164" customFormat="1" ht="35.1" customHeight="1">
      <c r="A604" s="666"/>
      <c r="B604" s="559" t="s">
        <v>321</v>
      </c>
      <c r="C604" s="692"/>
      <c r="D604" s="122"/>
      <c r="E604" s="835"/>
      <c r="F604" s="664"/>
      <c r="G604" s="461"/>
      <c r="H604" s="632"/>
      <c r="I604" s="888"/>
      <c r="J604" s="888"/>
      <c r="K604" s="888"/>
      <c r="L604" s="888"/>
      <c r="M604" s="888"/>
      <c r="N604" s="888"/>
      <c r="O604" s="888"/>
      <c r="P604" s="888"/>
      <c r="Q604" s="888"/>
      <c r="R604" s="509"/>
    </row>
    <row r="605" spans="1:18" s="164" customFormat="1" ht="35.1" customHeight="1" thickBot="1">
      <c r="A605" s="667"/>
      <c r="B605" s="560" t="s">
        <v>322</v>
      </c>
      <c r="C605" s="681"/>
      <c r="D605" s="136"/>
      <c r="E605" s="827"/>
      <c r="F605" s="887"/>
      <c r="G605" s="488"/>
      <c r="H605" s="889"/>
      <c r="I605" s="889"/>
      <c r="J605" s="889"/>
      <c r="K605" s="889"/>
      <c r="L605" s="889"/>
      <c r="M605" s="889"/>
      <c r="N605" s="889"/>
      <c r="O605" s="889"/>
      <c r="P605" s="889"/>
      <c r="Q605" s="889"/>
      <c r="R605" s="531"/>
    </row>
    <row r="606" spans="1:18" s="164" customFormat="1" ht="35.1" hidden="1" customHeight="1" thickBot="1">
      <c r="A606" s="847" t="s">
        <v>323</v>
      </c>
      <c r="B606" s="848"/>
      <c r="C606" s="848"/>
      <c r="D606" s="848"/>
      <c r="E606" s="849"/>
      <c r="F606" s="179">
        <f>SUM(H606:Q606)</f>
        <v>0</v>
      </c>
      <c r="G606" s="481">
        <f>G593+G597+G601</f>
        <v>0</v>
      </c>
      <c r="H606" s="179">
        <f>H593+H597+H601</f>
        <v>0</v>
      </c>
      <c r="I606" s="179">
        <f t="shared" ref="I606:Q606" si="52">I593+I597+I601</f>
        <v>0</v>
      </c>
      <c r="J606" s="179">
        <f t="shared" si="52"/>
        <v>0</v>
      </c>
      <c r="K606" s="179">
        <f t="shared" si="52"/>
        <v>0</v>
      </c>
      <c r="L606" s="179">
        <f t="shared" si="52"/>
        <v>0</v>
      </c>
      <c r="M606" s="179">
        <f t="shared" si="52"/>
        <v>0</v>
      </c>
      <c r="N606" s="179">
        <f t="shared" si="52"/>
        <v>0</v>
      </c>
      <c r="O606" s="179">
        <f t="shared" si="52"/>
        <v>0</v>
      </c>
      <c r="P606" s="179">
        <f t="shared" si="52"/>
        <v>0</v>
      </c>
      <c r="Q606" s="371">
        <f t="shared" si="52"/>
        <v>0</v>
      </c>
      <c r="R606" s="179">
        <f>R593+R597+R601</f>
        <v>0</v>
      </c>
    </row>
    <row r="607" spans="1:18" s="164" customFormat="1" ht="35.1" hidden="1" customHeight="1" thickBot="1">
      <c r="A607" s="850" t="s">
        <v>324</v>
      </c>
      <c r="B607" s="851"/>
      <c r="C607" s="851"/>
      <c r="D607" s="851"/>
      <c r="E607" s="852"/>
      <c r="F607" s="179">
        <f>SUM(H607:Q607)</f>
        <v>0.61599999999999999</v>
      </c>
      <c r="G607" s="481">
        <f t="shared" ref="G607:R608" si="53">G594+G598+G602</f>
        <v>0</v>
      </c>
      <c r="H607" s="179">
        <f t="shared" si="53"/>
        <v>0</v>
      </c>
      <c r="I607" s="179">
        <f t="shared" si="53"/>
        <v>0</v>
      </c>
      <c r="J607" s="179">
        <f t="shared" si="53"/>
        <v>0</v>
      </c>
      <c r="K607" s="179">
        <f t="shared" si="53"/>
        <v>0</v>
      </c>
      <c r="L607" s="179">
        <f t="shared" si="53"/>
        <v>0.61599999999999999</v>
      </c>
      <c r="M607" s="179">
        <f t="shared" si="53"/>
        <v>0</v>
      </c>
      <c r="N607" s="179">
        <f t="shared" si="53"/>
        <v>0</v>
      </c>
      <c r="O607" s="179">
        <f t="shared" si="53"/>
        <v>0</v>
      </c>
      <c r="P607" s="179">
        <f t="shared" si="53"/>
        <v>0</v>
      </c>
      <c r="Q607" s="371">
        <f t="shared" si="53"/>
        <v>0</v>
      </c>
      <c r="R607" s="179">
        <f t="shared" si="53"/>
        <v>1.25</v>
      </c>
    </row>
    <row r="608" spans="1:18" s="164" customFormat="1" ht="35.1" hidden="1" customHeight="1" thickBot="1">
      <c r="A608" s="853" t="s">
        <v>325</v>
      </c>
      <c r="B608" s="854"/>
      <c r="C608" s="854"/>
      <c r="D608" s="854"/>
      <c r="E608" s="855"/>
      <c r="F608" s="181">
        <f>SUM(H608:Q608)</f>
        <v>0.1</v>
      </c>
      <c r="G608" s="481">
        <f t="shared" si="53"/>
        <v>0</v>
      </c>
      <c r="H608" s="179">
        <f t="shared" si="53"/>
        <v>0</v>
      </c>
      <c r="I608" s="179">
        <f t="shared" si="53"/>
        <v>0</v>
      </c>
      <c r="J608" s="179">
        <f t="shared" si="53"/>
        <v>0</v>
      </c>
      <c r="K608" s="179">
        <f t="shared" si="53"/>
        <v>0</v>
      </c>
      <c r="L608" s="179">
        <f t="shared" si="53"/>
        <v>0</v>
      </c>
      <c r="M608" s="179">
        <f t="shared" si="53"/>
        <v>0</v>
      </c>
      <c r="N608" s="179">
        <f t="shared" si="53"/>
        <v>0</v>
      </c>
      <c r="O608" s="179">
        <f t="shared" si="53"/>
        <v>0</v>
      </c>
      <c r="P608" s="179">
        <f t="shared" si="53"/>
        <v>0.1</v>
      </c>
      <c r="Q608" s="371">
        <f t="shared" si="53"/>
        <v>0</v>
      </c>
      <c r="R608" s="179">
        <f t="shared" si="53"/>
        <v>1.48</v>
      </c>
    </row>
    <row r="609" spans="1:18" s="224" customFormat="1" ht="51.75" hidden="1" customHeight="1" thickBot="1">
      <c r="A609" s="859" t="s">
        <v>638</v>
      </c>
      <c r="B609" s="860"/>
      <c r="C609" s="860"/>
      <c r="D609" s="860"/>
      <c r="E609" s="862"/>
      <c r="F609" s="182">
        <f>SUM(F606:F607)</f>
        <v>0.61599999999999999</v>
      </c>
      <c r="G609" s="189">
        <f>SUM(G606:G607)</f>
        <v>0</v>
      </c>
      <c r="H609" s="182">
        <f>SUM(H606:H607)</f>
        <v>0</v>
      </c>
      <c r="I609" s="182">
        <f>SUM(I606:I607)</f>
        <v>0</v>
      </c>
      <c r="J609" s="182">
        <f>SUM(J606:J607)</f>
        <v>0</v>
      </c>
      <c r="K609" s="182">
        <f t="shared" ref="K609:Q609" si="54">SUM(K606:K607)</f>
        <v>0</v>
      </c>
      <c r="L609" s="182">
        <f t="shared" si="54"/>
        <v>0.61599999999999999</v>
      </c>
      <c r="M609" s="182">
        <f t="shared" si="54"/>
        <v>0</v>
      </c>
      <c r="N609" s="182">
        <f t="shared" si="54"/>
        <v>0</v>
      </c>
      <c r="O609" s="182">
        <f t="shared" si="54"/>
        <v>0</v>
      </c>
      <c r="P609" s="182">
        <f t="shared" si="54"/>
        <v>0</v>
      </c>
      <c r="Q609" s="183">
        <f t="shared" si="54"/>
        <v>0</v>
      </c>
      <c r="R609" s="182">
        <f>SUM(R606:R607)</f>
        <v>1.25</v>
      </c>
    </row>
    <row r="610" spans="1:18" s="224" customFormat="1" ht="51.75" hidden="1" customHeight="1" thickBot="1">
      <c r="A610" s="866" t="s">
        <v>639</v>
      </c>
      <c r="B610" s="867"/>
      <c r="C610" s="867"/>
      <c r="D610" s="867"/>
      <c r="E610" s="868"/>
      <c r="F610" s="184">
        <f>SUM(F606:F608)</f>
        <v>0.71599999999999997</v>
      </c>
      <c r="G610" s="184">
        <f t="shared" ref="G610:R610" si="55">SUM(G606:G608)</f>
        <v>0</v>
      </c>
      <c r="H610" s="184">
        <f t="shared" si="55"/>
        <v>0</v>
      </c>
      <c r="I610" s="184">
        <f t="shared" si="55"/>
        <v>0</v>
      </c>
      <c r="J610" s="184">
        <f t="shared" si="55"/>
        <v>0</v>
      </c>
      <c r="K610" s="184">
        <f t="shared" si="55"/>
        <v>0</v>
      </c>
      <c r="L610" s="184">
        <f t="shared" si="55"/>
        <v>0.61599999999999999</v>
      </c>
      <c r="M610" s="184">
        <f t="shared" si="55"/>
        <v>0</v>
      </c>
      <c r="N610" s="184">
        <f t="shared" si="55"/>
        <v>0</v>
      </c>
      <c r="O610" s="184">
        <f t="shared" si="55"/>
        <v>0</v>
      </c>
      <c r="P610" s="184">
        <f t="shared" si="55"/>
        <v>0.1</v>
      </c>
      <c r="Q610" s="185">
        <f t="shared" si="55"/>
        <v>0</v>
      </c>
      <c r="R610" s="184">
        <f t="shared" si="55"/>
        <v>2.73</v>
      </c>
    </row>
    <row r="611" spans="1:18" s="164" customFormat="1" ht="35.1" hidden="1" customHeight="1" thickBot="1">
      <c r="A611" s="874"/>
      <c r="B611" s="875"/>
      <c r="C611" s="875"/>
      <c r="D611" s="875"/>
      <c r="E611" s="875"/>
      <c r="F611" s="875"/>
      <c r="G611" s="875"/>
      <c r="H611" s="875"/>
      <c r="I611" s="875"/>
      <c r="J611" s="875"/>
      <c r="K611" s="875"/>
      <c r="L611" s="875"/>
      <c r="M611" s="875"/>
      <c r="N611" s="875"/>
      <c r="O611" s="875"/>
      <c r="P611" s="875"/>
      <c r="Q611" s="875"/>
      <c r="R611" s="398"/>
    </row>
    <row r="612" spans="1:18" s="164" customFormat="1" ht="35.1" customHeight="1" thickBot="1">
      <c r="A612" s="847" t="s">
        <v>326</v>
      </c>
      <c r="B612" s="848"/>
      <c r="C612" s="848"/>
      <c r="D612" s="848"/>
      <c r="E612" s="848"/>
      <c r="F612" s="856"/>
      <c r="G612" s="482">
        <f t="shared" ref="G612:G614" si="56">G606</f>
        <v>0</v>
      </c>
      <c r="H612" s="181">
        <f>H606</f>
        <v>0</v>
      </c>
      <c r="I612" s="181">
        <f>I606+H612</f>
        <v>0</v>
      </c>
      <c r="J612" s="181">
        <f t="shared" ref="J612:Q614" si="57">J606+I612</f>
        <v>0</v>
      </c>
      <c r="K612" s="181">
        <f t="shared" si="57"/>
        <v>0</v>
      </c>
      <c r="L612" s="181">
        <f t="shared" si="57"/>
        <v>0</v>
      </c>
      <c r="M612" s="181">
        <f t="shared" si="57"/>
        <v>0</v>
      </c>
      <c r="N612" s="181">
        <f t="shared" si="57"/>
        <v>0</v>
      </c>
      <c r="O612" s="181">
        <f t="shared" si="57"/>
        <v>0</v>
      </c>
      <c r="P612" s="181">
        <f t="shared" si="57"/>
        <v>0</v>
      </c>
      <c r="Q612" s="181">
        <f t="shared" si="57"/>
        <v>0</v>
      </c>
      <c r="R612" s="181">
        <f>R606</f>
        <v>0</v>
      </c>
    </row>
    <row r="613" spans="1:18" s="164" customFormat="1" ht="35.1" customHeight="1" thickBot="1">
      <c r="A613" s="850" t="s">
        <v>327</v>
      </c>
      <c r="B613" s="851"/>
      <c r="C613" s="851"/>
      <c r="D613" s="851"/>
      <c r="E613" s="851"/>
      <c r="F613" s="857"/>
      <c r="G613" s="482">
        <f t="shared" si="56"/>
        <v>0</v>
      </c>
      <c r="H613" s="181">
        <f>H607</f>
        <v>0</v>
      </c>
      <c r="I613" s="181">
        <f>I607+H613</f>
        <v>0</v>
      </c>
      <c r="J613" s="181">
        <f t="shared" si="57"/>
        <v>0</v>
      </c>
      <c r="K613" s="181">
        <f t="shared" si="57"/>
        <v>0</v>
      </c>
      <c r="L613" s="181">
        <f t="shared" si="57"/>
        <v>0.61599999999999999</v>
      </c>
      <c r="M613" s="181">
        <f t="shared" si="57"/>
        <v>0.61599999999999999</v>
      </c>
      <c r="N613" s="181">
        <f t="shared" si="57"/>
        <v>0.61599999999999999</v>
      </c>
      <c r="O613" s="181">
        <f t="shared" si="57"/>
        <v>0.61599999999999999</v>
      </c>
      <c r="P613" s="181">
        <f t="shared" si="57"/>
        <v>0.61599999999999999</v>
      </c>
      <c r="Q613" s="181">
        <f t="shared" si="57"/>
        <v>0.61599999999999999</v>
      </c>
      <c r="R613" s="181">
        <f>R607</f>
        <v>1.25</v>
      </c>
    </row>
    <row r="614" spans="1:18" s="164" customFormat="1" ht="35.1" customHeight="1" thickBot="1">
      <c r="A614" s="853" t="s">
        <v>328</v>
      </c>
      <c r="B614" s="854"/>
      <c r="C614" s="854"/>
      <c r="D614" s="854"/>
      <c r="E614" s="854"/>
      <c r="F614" s="858"/>
      <c r="G614" s="482">
        <f t="shared" si="56"/>
        <v>0</v>
      </c>
      <c r="H614" s="181">
        <f>H608</f>
        <v>0</v>
      </c>
      <c r="I614" s="181">
        <f>I608+H614</f>
        <v>0</v>
      </c>
      <c r="J614" s="181">
        <f t="shared" si="57"/>
        <v>0</v>
      </c>
      <c r="K614" s="181">
        <f t="shared" si="57"/>
        <v>0</v>
      </c>
      <c r="L614" s="181">
        <f t="shared" si="57"/>
        <v>0</v>
      </c>
      <c r="M614" s="181">
        <f t="shared" si="57"/>
        <v>0</v>
      </c>
      <c r="N614" s="181">
        <f t="shared" si="57"/>
        <v>0</v>
      </c>
      <c r="O614" s="181">
        <f t="shared" si="57"/>
        <v>0</v>
      </c>
      <c r="P614" s="181">
        <f t="shared" si="57"/>
        <v>0.1</v>
      </c>
      <c r="Q614" s="181">
        <f t="shared" si="57"/>
        <v>0.1</v>
      </c>
      <c r="R614" s="181">
        <f>R608</f>
        <v>1.48</v>
      </c>
    </row>
    <row r="615" spans="1:18" s="224" customFormat="1" ht="67.5" customHeight="1" thickBot="1">
      <c r="A615" s="859" t="s">
        <v>640</v>
      </c>
      <c r="B615" s="860"/>
      <c r="C615" s="860"/>
      <c r="D615" s="860"/>
      <c r="E615" s="861"/>
      <c r="F615" s="862"/>
      <c r="G615" s="189">
        <f>SUM(G612:G613)</f>
        <v>0</v>
      </c>
      <c r="H615" s="182">
        <f>SUM(H612:H613)</f>
        <v>0</v>
      </c>
      <c r="I615" s="187">
        <f t="shared" ref="I615:Q616" si="58">SUM(I609,H615)</f>
        <v>0</v>
      </c>
      <c r="J615" s="187">
        <f t="shared" si="58"/>
        <v>0</v>
      </c>
      <c r="K615" s="187">
        <f t="shared" si="58"/>
        <v>0</v>
      </c>
      <c r="L615" s="187">
        <f t="shared" si="58"/>
        <v>0.61599999999999999</v>
      </c>
      <c r="M615" s="187">
        <f t="shared" si="58"/>
        <v>0.61599999999999999</v>
      </c>
      <c r="N615" s="187">
        <f t="shared" si="58"/>
        <v>0.61599999999999999</v>
      </c>
      <c r="O615" s="187">
        <f t="shared" si="58"/>
        <v>0.61599999999999999</v>
      </c>
      <c r="P615" s="187">
        <f t="shared" si="58"/>
        <v>0.61599999999999999</v>
      </c>
      <c r="Q615" s="188">
        <f t="shared" si="58"/>
        <v>0.61599999999999999</v>
      </c>
      <c r="R615" s="182">
        <f>SUM(R612:R613)</f>
        <v>1.25</v>
      </c>
    </row>
    <row r="616" spans="1:18" s="224" customFormat="1" ht="90" customHeight="1" thickBot="1">
      <c r="A616" s="871" t="s">
        <v>641</v>
      </c>
      <c r="B616" s="872"/>
      <c r="C616" s="872"/>
      <c r="D616" s="872"/>
      <c r="E616" s="872"/>
      <c r="F616" s="873"/>
      <c r="G616" s="189">
        <f>SUM(G612:G614)</f>
        <v>0</v>
      </c>
      <c r="H616" s="189">
        <f>SUM(H612:H614)</f>
        <v>0</v>
      </c>
      <c r="I616" s="184">
        <f t="shared" si="58"/>
        <v>0</v>
      </c>
      <c r="J616" s="184">
        <f t="shared" si="58"/>
        <v>0</v>
      </c>
      <c r="K616" s="184">
        <f t="shared" si="58"/>
        <v>0</v>
      </c>
      <c r="L616" s="184">
        <f t="shared" si="58"/>
        <v>0.61599999999999999</v>
      </c>
      <c r="M616" s="184">
        <f t="shared" si="58"/>
        <v>0.61599999999999999</v>
      </c>
      <c r="N616" s="184">
        <f t="shared" si="58"/>
        <v>0.61599999999999999</v>
      </c>
      <c r="O616" s="184">
        <f t="shared" si="58"/>
        <v>0.61599999999999999</v>
      </c>
      <c r="P616" s="184">
        <f t="shared" si="58"/>
        <v>0.71599999999999997</v>
      </c>
      <c r="Q616" s="185">
        <f t="shared" si="58"/>
        <v>0.71599999999999997</v>
      </c>
      <c r="R616" s="189">
        <f>SUM(R612:R614)</f>
        <v>2.73</v>
      </c>
    </row>
    <row r="617" spans="1:18" s="164" customFormat="1" hidden="1" thickBot="1">
      <c r="A617" s="874"/>
      <c r="B617" s="875"/>
      <c r="C617" s="875"/>
      <c r="D617" s="875"/>
      <c r="E617" s="875"/>
      <c r="F617" s="875"/>
      <c r="G617" s="875"/>
      <c r="H617" s="875"/>
      <c r="I617" s="875"/>
      <c r="J617" s="875"/>
      <c r="K617" s="875"/>
      <c r="L617" s="875"/>
      <c r="M617" s="875"/>
      <c r="N617" s="875"/>
      <c r="O617" s="875"/>
      <c r="P617" s="875"/>
      <c r="Q617" s="875"/>
      <c r="R617" s="398"/>
    </row>
    <row r="618" spans="1:18" s="164" customFormat="1" ht="40.5" hidden="1" customHeight="1" thickBot="1">
      <c r="A618" s="847" t="s">
        <v>329</v>
      </c>
      <c r="B618" s="848"/>
      <c r="C618" s="848"/>
      <c r="D618" s="848"/>
      <c r="E618" s="849"/>
      <c r="F618" s="179">
        <f>SUM(H618:Q618)</f>
        <v>2.1440000000000001</v>
      </c>
      <c r="G618" s="489">
        <f>SUM(G525,G542,G563,G580,G606)</f>
        <v>0</v>
      </c>
      <c r="H618" s="194">
        <f>SUM(H525,H542,H563,H580,H606)</f>
        <v>1.341</v>
      </c>
      <c r="I618" s="194">
        <f t="shared" ref="I618:Q618" si="59">SUM(I525,I542,I563,I580,I606)</f>
        <v>0.65900000000000003</v>
      </c>
      <c r="J618" s="194">
        <f t="shared" si="59"/>
        <v>0.14399999999999999</v>
      </c>
      <c r="K618" s="194">
        <f t="shared" si="59"/>
        <v>0</v>
      </c>
      <c r="L618" s="194">
        <f t="shared" si="59"/>
        <v>0</v>
      </c>
      <c r="M618" s="194">
        <f t="shared" si="59"/>
        <v>0</v>
      </c>
      <c r="N618" s="194">
        <f t="shared" si="59"/>
        <v>0</v>
      </c>
      <c r="O618" s="194">
        <f t="shared" si="59"/>
        <v>0</v>
      </c>
      <c r="P618" s="194">
        <f t="shared" si="59"/>
        <v>0</v>
      </c>
      <c r="Q618" s="372">
        <f t="shared" si="59"/>
        <v>0</v>
      </c>
      <c r="R618" s="194">
        <f>SUM(R525,R542,R563,R580,R606)</f>
        <v>7.2799999999999994</v>
      </c>
    </row>
    <row r="619" spans="1:18" s="164" customFormat="1" ht="36.75" hidden="1" customHeight="1" thickBot="1">
      <c r="A619" s="850" t="s">
        <v>330</v>
      </c>
      <c r="B619" s="851"/>
      <c r="C619" s="851"/>
      <c r="D619" s="851"/>
      <c r="E619" s="852"/>
      <c r="F619" s="179">
        <f>SUM(H619:Q619)</f>
        <v>0.61599999999999999</v>
      </c>
      <c r="G619" s="489">
        <f t="shared" ref="G619:R620" si="60">SUM(G526,G543,G564,G581,G607)</f>
        <v>0</v>
      </c>
      <c r="H619" s="194">
        <f t="shared" si="60"/>
        <v>0</v>
      </c>
      <c r="I619" s="194">
        <f t="shared" si="60"/>
        <v>0</v>
      </c>
      <c r="J619" s="194">
        <f t="shared" si="60"/>
        <v>0</v>
      </c>
      <c r="K619" s="194">
        <f t="shared" si="60"/>
        <v>0</v>
      </c>
      <c r="L619" s="194">
        <f t="shared" si="60"/>
        <v>0.61599999999999999</v>
      </c>
      <c r="M619" s="194">
        <f t="shared" si="60"/>
        <v>0</v>
      </c>
      <c r="N619" s="194">
        <f t="shared" si="60"/>
        <v>0</v>
      </c>
      <c r="O619" s="194">
        <f t="shared" si="60"/>
        <v>0</v>
      </c>
      <c r="P619" s="194">
        <f t="shared" si="60"/>
        <v>0</v>
      </c>
      <c r="Q619" s="372">
        <f t="shared" si="60"/>
        <v>0</v>
      </c>
      <c r="R619" s="194">
        <f t="shared" si="60"/>
        <v>1.25</v>
      </c>
    </row>
    <row r="620" spans="1:18" s="164" customFormat="1" ht="40.5" hidden="1" customHeight="1" thickBot="1">
      <c r="A620" s="894" t="s">
        <v>331</v>
      </c>
      <c r="B620" s="895"/>
      <c r="C620" s="895"/>
      <c r="D620" s="895"/>
      <c r="E620" s="896"/>
      <c r="F620" s="180">
        <f>SUM(H620:Q620)</f>
        <v>1.5500000000000003</v>
      </c>
      <c r="G620" s="489">
        <f t="shared" si="60"/>
        <v>0</v>
      </c>
      <c r="H620" s="194">
        <f t="shared" si="60"/>
        <v>0</v>
      </c>
      <c r="I620" s="194">
        <f t="shared" si="60"/>
        <v>0</v>
      </c>
      <c r="J620" s="194">
        <f t="shared" si="60"/>
        <v>0</v>
      </c>
      <c r="K620" s="194">
        <f t="shared" si="60"/>
        <v>0</v>
      </c>
      <c r="L620" s="194">
        <f t="shared" si="60"/>
        <v>0</v>
      </c>
      <c r="M620" s="194">
        <f t="shared" si="60"/>
        <v>0</v>
      </c>
      <c r="N620" s="194">
        <f t="shared" si="60"/>
        <v>0</v>
      </c>
      <c r="O620" s="194">
        <f t="shared" si="60"/>
        <v>1.4500000000000002</v>
      </c>
      <c r="P620" s="194">
        <f t="shared" si="60"/>
        <v>0.1</v>
      </c>
      <c r="Q620" s="372">
        <f t="shared" si="60"/>
        <v>0</v>
      </c>
      <c r="R620" s="194">
        <f t="shared" si="60"/>
        <v>5.1400000000000006</v>
      </c>
    </row>
    <row r="621" spans="1:18" s="224" customFormat="1" ht="55.5" hidden="1" customHeight="1" thickBot="1">
      <c r="A621" s="859" t="s">
        <v>642</v>
      </c>
      <c r="B621" s="860"/>
      <c r="C621" s="860"/>
      <c r="D621" s="860"/>
      <c r="E621" s="862"/>
      <c r="F621" s="182">
        <f>SUM(F618:F619)</f>
        <v>2.7600000000000002</v>
      </c>
      <c r="G621" s="197">
        <f>SUM(G618:G619)</f>
        <v>0</v>
      </c>
      <c r="H621" s="195">
        <f>SUM(H618:H619)</f>
        <v>1.341</v>
      </c>
      <c r="I621" s="195">
        <f>SUM(I618:I619)</f>
        <v>0.65900000000000003</v>
      </c>
      <c r="J621" s="195">
        <f>SUM(J618:J619)</f>
        <v>0.14399999999999999</v>
      </c>
      <c r="K621" s="195">
        <f t="shared" ref="K621:Q621" si="61">SUM(K618:K619)</f>
        <v>0</v>
      </c>
      <c r="L621" s="195">
        <f t="shared" si="61"/>
        <v>0.61599999999999999</v>
      </c>
      <c r="M621" s="195">
        <f t="shared" si="61"/>
        <v>0</v>
      </c>
      <c r="N621" s="195">
        <f t="shared" si="61"/>
        <v>0</v>
      </c>
      <c r="O621" s="195">
        <f t="shared" si="61"/>
        <v>0</v>
      </c>
      <c r="P621" s="195">
        <f t="shared" si="61"/>
        <v>0</v>
      </c>
      <c r="Q621" s="196">
        <f t="shared" si="61"/>
        <v>0</v>
      </c>
      <c r="R621" s="195">
        <f>SUM(R618:R619)</f>
        <v>8.5299999999999994</v>
      </c>
    </row>
    <row r="622" spans="1:18" s="224" customFormat="1" ht="60.75" hidden="1" customHeight="1" thickBot="1">
      <c r="A622" s="866" t="s">
        <v>643</v>
      </c>
      <c r="B622" s="867"/>
      <c r="C622" s="867"/>
      <c r="D622" s="867"/>
      <c r="E622" s="868"/>
      <c r="F622" s="189">
        <f>SUM(F618:F620)</f>
        <v>4.3100000000000005</v>
      </c>
      <c r="G622" s="197">
        <f t="shared" ref="G622:R622" si="62">SUM(G618:G620)</f>
        <v>0</v>
      </c>
      <c r="H622" s="197">
        <f t="shared" si="62"/>
        <v>1.341</v>
      </c>
      <c r="I622" s="197">
        <f t="shared" si="62"/>
        <v>0.65900000000000003</v>
      </c>
      <c r="J622" s="197">
        <f t="shared" si="62"/>
        <v>0.14399999999999999</v>
      </c>
      <c r="K622" s="197">
        <f t="shared" si="62"/>
        <v>0</v>
      </c>
      <c r="L622" s="197">
        <f t="shared" si="62"/>
        <v>0.61599999999999999</v>
      </c>
      <c r="M622" s="197">
        <f t="shared" si="62"/>
        <v>0</v>
      </c>
      <c r="N622" s="197">
        <f t="shared" si="62"/>
        <v>0</v>
      </c>
      <c r="O622" s="197">
        <f t="shared" si="62"/>
        <v>1.4500000000000002</v>
      </c>
      <c r="P622" s="197">
        <f t="shared" si="62"/>
        <v>0.1</v>
      </c>
      <c r="Q622" s="198">
        <f t="shared" si="62"/>
        <v>0</v>
      </c>
      <c r="R622" s="455">
        <f t="shared" si="62"/>
        <v>13.67</v>
      </c>
    </row>
    <row r="623" spans="1:18" s="164" customFormat="1" ht="35.1" customHeight="1" thickBot="1">
      <c r="A623" s="874"/>
      <c r="B623" s="875"/>
      <c r="C623" s="875"/>
      <c r="D623" s="875"/>
      <c r="E623" s="875"/>
      <c r="F623" s="875"/>
      <c r="G623" s="875"/>
      <c r="H623" s="875"/>
      <c r="I623" s="875"/>
      <c r="J623" s="875"/>
      <c r="K623" s="875"/>
      <c r="L623" s="875"/>
      <c r="M623" s="875"/>
      <c r="N623" s="875"/>
      <c r="O623" s="875"/>
      <c r="P623" s="875"/>
      <c r="Q623" s="875"/>
      <c r="R623" s="454"/>
    </row>
    <row r="624" spans="1:18" s="164" customFormat="1" ht="42" customHeight="1" thickBot="1">
      <c r="A624" s="847" t="s">
        <v>332</v>
      </c>
      <c r="B624" s="848"/>
      <c r="C624" s="848"/>
      <c r="D624" s="848"/>
      <c r="E624" s="848"/>
      <c r="F624" s="856"/>
      <c r="G624" s="490">
        <f t="shared" ref="G624:G626" si="63">G618</f>
        <v>0</v>
      </c>
      <c r="H624" s="199">
        <f>H618</f>
        <v>1.341</v>
      </c>
      <c r="I624" s="199">
        <f t="shared" ref="I624:Q628" si="64">SUM(I618,H624)</f>
        <v>2</v>
      </c>
      <c r="J624" s="199">
        <f t="shared" si="64"/>
        <v>2.1440000000000001</v>
      </c>
      <c r="K624" s="199">
        <f t="shared" si="64"/>
        <v>2.1440000000000001</v>
      </c>
      <c r="L624" s="199">
        <f t="shared" si="64"/>
        <v>2.1440000000000001</v>
      </c>
      <c r="M624" s="199">
        <f t="shared" si="64"/>
        <v>2.1440000000000001</v>
      </c>
      <c r="N624" s="199">
        <f t="shared" si="64"/>
        <v>2.1440000000000001</v>
      </c>
      <c r="O624" s="199">
        <f t="shared" si="64"/>
        <v>2.1440000000000001</v>
      </c>
      <c r="P624" s="199">
        <f t="shared" si="64"/>
        <v>2.1440000000000001</v>
      </c>
      <c r="Q624" s="200">
        <f t="shared" si="64"/>
        <v>2.1440000000000001</v>
      </c>
      <c r="R624" s="199">
        <f>R618</f>
        <v>7.2799999999999994</v>
      </c>
    </row>
    <row r="625" spans="1:18" s="164" customFormat="1" ht="36.75" customHeight="1" thickBot="1">
      <c r="A625" s="850" t="s">
        <v>333</v>
      </c>
      <c r="B625" s="851"/>
      <c r="C625" s="851"/>
      <c r="D625" s="851"/>
      <c r="E625" s="851"/>
      <c r="F625" s="857"/>
      <c r="G625" s="490">
        <f t="shared" si="63"/>
        <v>0</v>
      </c>
      <c r="H625" s="199">
        <f>H619</f>
        <v>0</v>
      </c>
      <c r="I625" s="199">
        <f t="shared" si="64"/>
        <v>0</v>
      </c>
      <c r="J625" s="199">
        <f t="shared" si="64"/>
        <v>0</v>
      </c>
      <c r="K625" s="199">
        <f t="shared" si="64"/>
        <v>0</v>
      </c>
      <c r="L625" s="199">
        <f t="shared" si="64"/>
        <v>0.61599999999999999</v>
      </c>
      <c r="M625" s="199">
        <f t="shared" si="64"/>
        <v>0.61599999999999999</v>
      </c>
      <c r="N625" s="199">
        <f t="shared" si="64"/>
        <v>0.61599999999999999</v>
      </c>
      <c r="O625" s="199">
        <f t="shared" si="64"/>
        <v>0.61599999999999999</v>
      </c>
      <c r="P625" s="199">
        <f t="shared" si="64"/>
        <v>0.61599999999999999</v>
      </c>
      <c r="Q625" s="200">
        <f t="shared" si="64"/>
        <v>0.61599999999999999</v>
      </c>
      <c r="R625" s="199">
        <f>R619</f>
        <v>1.25</v>
      </c>
    </row>
    <row r="626" spans="1:18" s="164" customFormat="1" ht="42" customHeight="1" thickBot="1">
      <c r="A626" s="853" t="s">
        <v>334</v>
      </c>
      <c r="B626" s="854"/>
      <c r="C626" s="854"/>
      <c r="D626" s="854"/>
      <c r="E626" s="854"/>
      <c r="F626" s="858"/>
      <c r="G626" s="490">
        <f t="shared" si="63"/>
        <v>0</v>
      </c>
      <c r="H626" s="199">
        <f>H620</f>
        <v>0</v>
      </c>
      <c r="I626" s="199">
        <f t="shared" si="64"/>
        <v>0</v>
      </c>
      <c r="J626" s="199">
        <f t="shared" si="64"/>
        <v>0</v>
      </c>
      <c r="K626" s="199">
        <f t="shared" si="64"/>
        <v>0</v>
      </c>
      <c r="L626" s="199">
        <f t="shared" si="64"/>
        <v>0</v>
      </c>
      <c r="M626" s="199">
        <f t="shared" si="64"/>
        <v>0</v>
      </c>
      <c r="N626" s="199">
        <f t="shared" si="64"/>
        <v>0</v>
      </c>
      <c r="O626" s="199">
        <f t="shared" si="64"/>
        <v>1.4500000000000002</v>
      </c>
      <c r="P626" s="199">
        <f t="shared" si="64"/>
        <v>1.5500000000000003</v>
      </c>
      <c r="Q626" s="200">
        <f t="shared" si="64"/>
        <v>1.5500000000000003</v>
      </c>
      <c r="R626" s="199">
        <f>R620</f>
        <v>5.1400000000000006</v>
      </c>
    </row>
    <row r="627" spans="1:18" s="224" customFormat="1" ht="43.5" customHeight="1" thickBot="1">
      <c r="A627" s="859" t="s">
        <v>644</v>
      </c>
      <c r="B627" s="860"/>
      <c r="C627" s="860"/>
      <c r="D627" s="860"/>
      <c r="E627" s="861"/>
      <c r="F627" s="862"/>
      <c r="G627" s="197">
        <f>SUM(G624:G625)</f>
        <v>0</v>
      </c>
      <c r="H627" s="195">
        <f>SUM(H624:H625)</f>
        <v>1.341</v>
      </c>
      <c r="I627" s="201">
        <f t="shared" si="64"/>
        <v>2</v>
      </c>
      <c r="J627" s="201">
        <f t="shared" si="64"/>
        <v>2.1440000000000001</v>
      </c>
      <c r="K627" s="201">
        <f t="shared" si="64"/>
        <v>2.1440000000000001</v>
      </c>
      <c r="L627" s="201">
        <f t="shared" si="64"/>
        <v>2.7600000000000002</v>
      </c>
      <c r="M627" s="201">
        <f t="shared" si="64"/>
        <v>2.7600000000000002</v>
      </c>
      <c r="N627" s="201">
        <f t="shared" si="64"/>
        <v>2.7600000000000002</v>
      </c>
      <c r="O627" s="201">
        <f t="shared" si="64"/>
        <v>2.7600000000000002</v>
      </c>
      <c r="P627" s="201">
        <f t="shared" si="64"/>
        <v>2.7600000000000002</v>
      </c>
      <c r="Q627" s="202">
        <f t="shared" si="64"/>
        <v>2.7600000000000002</v>
      </c>
      <c r="R627" s="195">
        <f>SUM(R624:R625)</f>
        <v>8.5299999999999994</v>
      </c>
    </row>
    <row r="628" spans="1:18" s="224" customFormat="1" ht="54" customHeight="1" thickBot="1">
      <c r="A628" s="871" t="s">
        <v>645</v>
      </c>
      <c r="B628" s="872"/>
      <c r="C628" s="872"/>
      <c r="D628" s="872"/>
      <c r="E628" s="872"/>
      <c r="F628" s="873"/>
      <c r="G628" s="197">
        <f>SUM(G624:G626)</f>
        <v>0</v>
      </c>
      <c r="H628" s="197">
        <f>SUM(H624:H626)</f>
        <v>1.341</v>
      </c>
      <c r="I628" s="197">
        <f t="shared" si="64"/>
        <v>2</v>
      </c>
      <c r="J628" s="197">
        <f t="shared" si="64"/>
        <v>2.1440000000000001</v>
      </c>
      <c r="K628" s="197">
        <f t="shared" si="64"/>
        <v>2.1440000000000001</v>
      </c>
      <c r="L628" s="197">
        <f t="shared" si="64"/>
        <v>2.7600000000000002</v>
      </c>
      <c r="M628" s="197">
        <f t="shared" si="64"/>
        <v>2.7600000000000002</v>
      </c>
      <c r="N628" s="197">
        <f t="shared" si="64"/>
        <v>2.7600000000000002</v>
      </c>
      <c r="O628" s="197">
        <f t="shared" si="64"/>
        <v>4.2100000000000009</v>
      </c>
      <c r="P628" s="197">
        <f t="shared" si="64"/>
        <v>4.3100000000000005</v>
      </c>
      <c r="Q628" s="197">
        <f t="shared" si="64"/>
        <v>4.3100000000000005</v>
      </c>
      <c r="R628" s="197">
        <f>SUM(R624:R626)</f>
        <v>13.67</v>
      </c>
    </row>
    <row r="629" spans="1:18" ht="35.1" customHeight="1" thickBot="1">
      <c r="A629" s="897"/>
      <c r="B629" s="898"/>
      <c r="C629" s="898"/>
      <c r="D629" s="898"/>
      <c r="E629" s="898"/>
      <c r="F629" s="898"/>
      <c r="G629" s="898"/>
      <c r="H629" s="898"/>
      <c r="I629" s="898"/>
      <c r="J629" s="898"/>
      <c r="K629" s="898"/>
      <c r="L629" s="898"/>
      <c r="M629" s="898"/>
      <c r="N629" s="898"/>
      <c r="O629" s="898"/>
      <c r="P629" s="898"/>
      <c r="Q629" s="898"/>
      <c r="R629" s="389"/>
    </row>
    <row r="630" spans="1:18" ht="35.1" customHeight="1" thickBot="1">
      <c r="A630" s="722" t="s">
        <v>335</v>
      </c>
      <c r="B630" s="723"/>
      <c r="C630" s="723"/>
      <c r="D630" s="723"/>
      <c r="E630" s="723"/>
      <c r="F630" s="723"/>
      <c r="G630" s="723"/>
      <c r="H630" s="723"/>
      <c r="I630" s="723"/>
      <c r="J630" s="723"/>
      <c r="K630" s="723"/>
      <c r="L630" s="723"/>
      <c r="M630" s="723"/>
      <c r="N630" s="723"/>
      <c r="O630" s="723"/>
      <c r="P630" s="723"/>
      <c r="Q630" s="723"/>
      <c r="R630" s="389"/>
    </row>
    <row r="631" spans="1:18" ht="35.1" customHeight="1">
      <c r="A631" s="751">
        <v>97</v>
      </c>
      <c r="B631" s="523" t="s">
        <v>336</v>
      </c>
      <c r="C631" s="754" t="s">
        <v>337</v>
      </c>
      <c r="D631" s="212"/>
      <c r="E631" s="751" t="s">
        <v>451</v>
      </c>
      <c r="F631" s="46" t="s">
        <v>18</v>
      </c>
      <c r="G631" s="456"/>
      <c r="H631" s="39"/>
      <c r="I631" s="209"/>
      <c r="J631" s="209"/>
      <c r="K631" s="209"/>
      <c r="L631" s="209"/>
      <c r="M631" s="209"/>
      <c r="N631" s="209"/>
      <c r="O631" s="209"/>
      <c r="P631" s="209"/>
      <c r="Q631" s="362"/>
      <c r="R631" s="394"/>
    </row>
    <row r="632" spans="1:18" ht="44.25" customHeight="1">
      <c r="A632" s="752"/>
      <c r="B632" s="524" t="s">
        <v>338</v>
      </c>
      <c r="C632" s="761"/>
      <c r="D632" s="11"/>
      <c r="E632" s="752"/>
      <c r="F632" s="450" t="s">
        <v>19</v>
      </c>
      <c r="G632" s="468">
        <f>R632*J5</f>
        <v>0</v>
      </c>
      <c r="H632" s="13"/>
      <c r="I632" s="10"/>
      <c r="J632" s="10"/>
      <c r="K632" s="10"/>
      <c r="L632" s="301">
        <v>0</v>
      </c>
      <c r="M632" s="10"/>
      <c r="N632" s="10"/>
      <c r="O632" s="10"/>
      <c r="P632" s="10"/>
      <c r="Q632" s="17"/>
      <c r="R632" s="392">
        <v>6</v>
      </c>
    </row>
    <row r="633" spans="1:18" s="61" customFormat="1" ht="42" customHeight="1" thickBot="1">
      <c r="A633" s="752"/>
      <c r="B633" s="524" t="s">
        <v>339</v>
      </c>
      <c r="C633" s="761"/>
      <c r="D633" s="8"/>
      <c r="E633" s="752"/>
      <c r="F633" s="50" t="s">
        <v>20</v>
      </c>
      <c r="G633" s="497">
        <f>R633*J5</f>
        <v>0</v>
      </c>
      <c r="H633" s="44"/>
      <c r="I633" s="42"/>
      <c r="J633" s="42"/>
      <c r="K633" s="42"/>
      <c r="L633" s="42"/>
      <c r="M633" s="42"/>
      <c r="N633" s="42"/>
      <c r="O633" s="42"/>
      <c r="P633" s="42">
        <v>0</v>
      </c>
      <c r="Q633" s="361"/>
      <c r="R633" s="393">
        <v>8.5</v>
      </c>
    </row>
    <row r="634" spans="1:18" ht="35.1" customHeight="1">
      <c r="A634" s="752"/>
      <c r="B634" s="532" t="s">
        <v>340</v>
      </c>
      <c r="C634" s="761"/>
      <c r="D634" s="742" t="s">
        <v>653</v>
      </c>
      <c r="E634" s="752"/>
      <c r="F634" s="900"/>
      <c r="G634" s="442"/>
      <c r="H634" s="766"/>
      <c r="I634" s="766"/>
      <c r="J634" s="766"/>
      <c r="K634" s="766"/>
      <c r="L634" s="766"/>
      <c r="M634" s="766"/>
      <c r="N634" s="766"/>
      <c r="O634" s="766"/>
      <c r="P634" s="766"/>
      <c r="Q634" s="766"/>
      <c r="R634" s="547"/>
    </row>
    <row r="635" spans="1:18" ht="35.1" customHeight="1">
      <c r="A635" s="752"/>
      <c r="B635" s="524" t="s">
        <v>341</v>
      </c>
      <c r="C635" s="761"/>
      <c r="D635" s="899"/>
      <c r="E635" s="752"/>
      <c r="F635" s="900"/>
      <c r="G635" s="442"/>
      <c r="H635" s="766"/>
      <c r="I635" s="766"/>
      <c r="J635" s="766"/>
      <c r="K635" s="766"/>
      <c r="L635" s="766"/>
      <c r="M635" s="766"/>
      <c r="N635" s="766"/>
      <c r="O635" s="766"/>
      <c r="P635" s="766"/>
      <c r="Q635" s="766"/>
      <c r="R635" s="547"/>
    </row>
    <row r="636" spans="1:18" ht="35.1" customHeight="1">
      <c r="A636" s="752"/>
      <c r="B636" s="524" t="s">
        <v>342</v>
      </c>
      <c r="C636" s="761"/>
      <c r="D636" s="524"/>
      <c r="E636" s="752"/>
      <c r="F636" s="900"/>
      <c r="G636" s="442"/>
      <c r="H636" s="766"/>
      <c r="I636" s="766"/>
      <c r="J636" s="766"/>
      <c r="K636" s="766"/>
      <c r="L636" s="766"/>
      <c r="M636" s="766"/>
      <c r="N636" s="766"/>
      <c r="O636" s="766"/>
      <c r="P636" s="766"/>
      <c r="Q636" s="766"/>
      <c r="R636" s="547"/>
    </row>
    <row r="637" spans="1:18" ht="35.1" customHeight="1">
      <c r="A637" s="752"/>
      <c r="B637" s="524" t="s">
        <v>343</v>
      </c>
      <c r="C637" s="761"/>
      <c r="D637" s="762" t="s">
        <v>654</v>
      </c>
      <c r="E637" s="752"/>
      <c r="F637" s="900"/>
      <c r="G637" s="442"/>
      <c r="H637" s="766"/>
      <c r="I637" s="766"/>
      <c r="J637" s="766"/>
      <c r="K637" s="766"/>
      <c r="L637" s="766"/>
      <c r="M637" s="766"/>
      <c r="N637" s="766"/>
      <c r="O637" s="766"/>
      <c r="P637" s="766"/>
      <c r="Q637" s="766"/>
      <c r="R637" s="547"/>
    </row>
    <row r="638" spans="1:18" ht="35.1" customHeight="1">
      <c r="A638" s="752"/>
      <c r="B638" s="524" t="s">
        <v>344</v>
      </c>
      <c r="C638" s="761"/>
      <c r="D638" s="899"/>
      <c r="E638" s="752"/>
      <c r="F638" s="900"/>
      <c r="G638" s="442"/>
      <c r="H638" s="766"/>
      <c r="I638" s="766"/>
      <c r="J638" s="766"/>
      <c r="K638" s="766"/>
      <c r="L638" s="766"/>
      <c r="M638" s="766"/>
      <c r="N638" s="766"/>
      <c r="O638" s="766"/>
      <c r="P638" s="766"/>
      <c r="Q638" s="766"/>
      <c r="R638" s="547"/>
    </row>
    <row r="639" spans="1:18" ht="35.1" customHeight="1">
      <c r="A639" s="752"/>
      <c r="B639" s="524" t="s">
        <v>345</v>
      </c>
      <c r="C639" s="761"/>
      <c r="D639" s="524"/>
      <c r="E639" s="752"/>
      <c r="F639" s="900"/>
      <c r="G639" s="442"/>
      <c r="H639" s="766"/>
      <c r="I639" s="766"/>
      <c r="J639" s="766"/>
      <c r="K639" s="766"/>
      <c r="L639" s="766"/>
      <c r="M639" s="766"/>
      <c r="N639" s="766"/>
      <c r="O639" s="766"/>
      <c r="P639" s="766"/>
      <c r="Q639" s="766"/>
      <c r="R639" s="547"/>
    </row>
    <row r="640" spans="1:18" ht="35.1" customHeight="1" thickBot="1">
      <c r="A640" s="753"/>
      <c r="B640" s="545" t="s">
        <v>346</v>
      </c>
      <c r="C640" s="890"/>
      <c r="D640" s="66"/>
      <c r="E640" s="753"/>
      <c r="F640" s="901"/>
      <c r="G640" s="451"/>
      <c r="H640" s="767"/>
      <c r="I640" s="767"/>
      <c r="J640" s="767"/>
      <c r="K640" s="767"/>
      <c r="L640" s="767"/>
      <c r="M640" s="767"/>
      <c r="N640" s="767"/>
      <c r="O640" s="767"/>
      <c r="P640" s="767"/>
      <c r="Q640" s="767"/>
      <c r="R640" s="514"/>
    </row>
    <row r="641" spans="1:18" ht="35.1" customHeight="1">
      <c r="A641" s="751">
        <v>98</v>
      </c>
      <c r="B641" s="523" t="s">
        <v>336</v>
      </c>
      <c r="C641" s="754" t="s">
        <v>347</v>
      </c>
      <c r="D641" s="523"/>
      <c r="E641" s="751" t="s">
        <v>451</v>
      </c>
      <c r="F641" s="46" t="s">
        <v>18</v>
      </c>
      <c r="G641" s="456"/>
      <c r="H641" s="39"/>
      <c r="I641" s="209"/>
      <c r="J641" s="209"/>
      <c r="K641" s="209"/>
      <c r="L641" s="209"/>
      <c r="M641" s="209"/>
      <c r="N641" s="209"/>
      <c r="O641" s="209"/>
      <c r="P641" s="209"/>
      <c r="Q641" s="362"/>
      <c r="R641" s="394"/>
    </row>
    <row r="642" spans="1:18" ht="35.1" customHeight="1">
      <c r="A642" s="752"/>
      <c r="B642" s="524" t="s">
        <v>348</v>
      </c>
      <c r="C642" s="774"/>
      <c r="D642" s="213"/>
      <c r="E642" s="752"/>
      <c r="F642" s="450" t="s">
        <v>19</v>
      </c>
      <c r="G642" s="468">
        <f>R642*J5</f>
        <v>0</v>
      </c>
      <c r="H642" s="45"/>
      <c r="I642" s="210"/>
      <c r="J642" s="210"/>
      <c r="K642" s="210"/>
      <c r="L642" s="301">
        <v>0</v>
      </c>
      <c r="M642" s="210"/>
      <c r="N642" s="210"/>
      <c r="O642" s="210"/>
      <c r="P642" s="210"/>
      <c r="Q642" s="363"/>
      <c r="R642" s="395">
        <v>6</v>
      </c>
    </row>
    <row r="643" spans="1:18" ht="35.1" customHeight="1" thickBot="1">
      <c r="A643" s="752"/>
      <c r="B643" s="524" t="s">
        <v>349</v>
      </c>
      <c r="C643" s="774"/>
      <c r="D643" s="8"/>
      <c r="E643" s="752"/>
      <c r="F643" s="50" t="s">
        <v>20</v>
      </c>
      <c r="G643" s="497">
        <f>R643*J5</f>
        <v>0</v>
      </c>
      <c r="H643" s="44"/>
      <c r="I643" s="42"/>
      <c r="J643" s="42"/>
      <c r="K643" s="42"/>
      <c r="L643" s="42"/>
      <c r="M643" s="42"/>
      <c r="N643" s="42"/>
      <c r="O643" s="42"/>
      <c r="P643" s="42">
        <v>0</v>
      </c>
      <c r="Q643" s="361"/>
      <c r="R643" s="393">
        <v>9.1</v>
      </c>
    </row>
    <row r="644" spans="1:18" ht="35.1" customHeight="1">
      <c r="A644" s="752"/>
      <c r="B644" s="532" t="s">
        <v>350</v>
      </c>
      <c r="C644" s="774"/>
      <c r="D644" s="917" t="s">
        <v>470</v>
      </c>
      <c r="E644" s="752"/>
      <c r="F644" s="900"/>
      <c r="G644" s="442"/>
      <c r="H644" s="766"/>
      <c r="I644" s="766"/>
      <c r="J644" s="766"/>
      <c r="K644" s="766"/>
      <c r="L644" s="766"/>
      <c r="M644" s="766"/>
      <c r="N644" s="766"/>
      <c r="O644" s="766"/>
      <c r="P644" s="766"/>
      <c r="Q644" s="766"/>
      <c r="R644" s="547"/>
    </row>
    <row r="645" spans="1:18" ht="64.5" customHeight="1">
      <c r="A645" s="752"/>
      <c r="B645" s="524" t="s">
        <v>351</v>
      </c>
      <c r="C645" s="774"/>
      <c r="D645" s="918"/>
      <c r="E645" s="752"/>
      <c r="F645" s="900"/>
      <c r="G645" s="442"/>
      <c r="H645" s="766"/>
      <c r="I645" s="766"/>
      <c r="J645" s="766"/>
      <c r="K645" s="766"/>
      <c r="L645" s="766"/>
      <c r="M645" s="766"/>
      <c r="N645" s="766"/>
      <c r="O645" s="766"/>
      <c r="P645" s="766"/>
      <c r="Q645" s="766"/>
      <c r="R645" s="547"/>
    </row>
    <row r="646" spans="1:18" ht="35.1" customHeight="1">
      <c r="A646" s="752"/>
      <c r="B646" s="524" t="s">
        <v>343</v>
      </c>
      <c r="C646" s="774"/>
      <c r="D646" s="918"/>
      <c r="E646" s="752"/>
      <c r="F646" s="900"/>
      <c r="G646" s="442"/>
      <c r="H646" s="766"/>
      <c r="I646" s="766"/>
      <c r="J646" s="766"/>
      <c r="K646" s="766"/>
      <c r="L646" s="766"/>
      <c r="M646" s="766"/>
      <c r="N646" s="766"/>
      <c r="O646" s="766"/>
      <c r="P646" s="766"/>
      <c r="Q646" s="766"/>
      <c r="R646" s="547"/>
    </row>
    <row r="647" spans="1:18" ht="35.1" customHeight="1">
      <c r="A647" s="752"/>
      <c r="B647" s="524" t="s">
        <v>344</v>
      </c>
      <c r="C647" s="774"/>
      <c r="D647" s="918"/>
      <c r="E647" s="752"/>
      <c r="F647" s="900"/>
      <c r="G647" s="442"/>
      <c r="H647" s="766"/>
      <c r="I647" s="766"/>
      <c r="J647" s="766"/>
      <c r="K647" s="766"/>
      <c r="L647" s="766"/>
      <c r="M647" s="766"/>
      <c r="N647" s="766"/>
      <c r="O647" s="766"/>
      <c r="P647" s="766"/>
      <c r="Q647" s="766"/>
      <c r="R647" s="547"/>
    </row>
    <row r="648" spans="1:18" ht="35.1" customHeight="1">
      <c r="A648" s="752"/>
      <c r="B648" s="524" t="s">
        <v>345</v>
      </c>
      <c r="C648" s="774"/>
      <c r="D648" s="918"/>
      <c r="E648" s="752"/>
      <c r="F648" s="900"/>
      <c r="G648" s="442"/>
      <c r="H648" s="766"/>
      <c r="I648" s="766"/>
      <c r="J648" s="766"/>
      <c r="K648" s="766"/>
      <c r="L648" s="766"/>
      <c r="M648" s="766"/>
      <c r="N648" s="766"/>
      <c r="O648" s="766"/>
      <c r="P648" s="766"/>
      <c r="Q648" s="766"/>
      <c r="R648" s="547"/>
    </row>
    <row r="649" spans="1:18" ht="35.1" customHeight="1" thickBot="1">
      <c r="A649" s="753"/>
      <c r="B649" s="545" t="s">
        <v>352</v>
      </c>
      <c r="C649" s="775"/>
      <c r="D649" s="919"/>
      <c r="E649" s="753"/>
      <c r="F649" s="912"/>
      <c r="G649" s="451"/>
      <c r="H649" s="767"/>
      <c r="I649" s="767"/>
      <c r="J649" s="767"/>
      <c r="K649" s="767"/>
      <c r="L649" s="767"/>
      <c r="M649" s="767"/>
      <c r="N649" s="767"/>
      <c r="O649" s="767"/>
      <c r="P649" s="767"/>
      <c r="Q649" s="767"/>
      <c r="R649" s="525"/>
    </row>
    <row r="650" spans="1:18" ht="35.1" hidden="1" customHeight="1" thickBot="1">
      <c r="A650" s="716" t="s">
        <v>353</v>
      </c>
      <c r="B650" s="717"/>
      <c r="C650" s="717"/>
      <c r="D650" s="717"/>
      <c r="E650" s="843"/>
      <c r="F650" s="205">
        <f>SUM(H650:Q650)</f>
        <v>0</v>
      </c>
      <c r="G650" s="413">
        <f t="shared" ref="G650:Q652" si="65">G631+G641</f>
        <v>0</v>
      </c>
      <c r="H650" s="205">
        <f t="shared" si="65"/>
        <v>0</v>
      </c>
      <c r="I650" s="205">
        <f t="shared" si="65"/>
        <v>0</v>
      </c>
      <c r="J650" s="205">
        <f t="shared" si="65"/>
        <v>0</v>
      </c>
      <c r="K650" s="205">
        <f t="shared" si="65"/>
        <v>0</v>
      </c>
      <c r="L650" s="205">
        <f t="shared" si="65"/>
        <v>0</v>
      </c>
      <c r="M650" s="205">
        <f t="shared" si="65"/>
        <v>0</v>
      </c>
      <c r="N650" s="205">
        <f t="shared" si="65"/>
        <v>0</v>
      </c>
      <c r="O650" s="205">
        <f t="shared" si="65"/>
        <v>0</v>
      </c>
      <c r="P650" s="205">
        <f t="shared" si="65"/>
        <v>0</v>
      </c>
      <c r="Q650" s="46">
        <f t="shared" si="65"/>
        <v>0</v>
      </c>
      <c r="R650" s="205">
        <f>R631+R641</f>
        <v>0</v>
      </c>
    </row>
    <row r="651" spans="1:18" ht="35.1" hidden="1" customHeight="1" thickBot="1">
      <c r="A651" s="731" t="s">
        <v>354</v>
      </c>
      <c r="B651" s="732"/>
      <c r="C651" s="732"/>
      <c r="D651" s="732"/>
      <c r="E651" s="820"/>
      <c r="F651" s="205">
        <f>SUM(H651:Q651)</f>
        <v>0</v>
      </c>
      <c r="G651" s="413">
        <f t="shared" si="65"/>
        <v>0</v>
      </c>
      <c r="H651" s="205">
        <f t="shared" si="65"/>
        <v>0</v>
      </c>
      <c r="I651" s="205">
        <f t="shared" si="65"/>
        <v>0</v>
      </c>
      <c r="J651" s="205">
        <f t="shared" si="65"/>
        <v>0</v>
      </c>
      <c r="K651" s="205">
        <f t="shared" si="65"/>
        <v>0</v>
      </c>
      <c r="L651" s="205">
        <f t="shared" si="65"/>
        <v>0</v>
      </c>
      <c r="M651" s="205">
        <f t="shared" si="65"/>
        <v>0</v>
      </c>
      <c r="N651" s="205">
        <f t="shared" si="65"/>
        <v>0</v>
      </c>
      <c r="O651" s="205">
        <f t="shared" si="65"/>
        <v>0</v>
      </c>
      <c r="P651" s="205">
        <f t="shared" si="65"/>
        <v>0</v>
      </c>
      <c r="Q651" s="46">
        <f t="shared" si="65"/>
        <v>0</v>
      </c>
      <c r="R651" s="205">
        <f>R632+R642</f>
        <v>12</v>
      </c>
    </row>
    <row r="652" spans="1:18" ht="35.1" hidden="1" customHeight="1" thickBot="1">
      <c r="A652" s="728" t="s">
        <v>355</v>
      </c>
      <c r="B652" s="729"/>
      <c r="C652" s="729"/>
      <c r="D652" s="729"/>
      <c r="E652" s="821"/>
      <c r="F652" s="205">
        <f>SUM(H652:Q652)</f>
        <v>0</v>
      </c>
      <c r="G652" s="413">
        <f t="shared" si="65"/>
        <v>0</v>
      </c>
      <c r="H652" s="205">
        <f t="shared" si="65"/>
        <v>0</v>
      </c>
      <c r="I652" s="205">
        <f t="shared" si="65"/>
        <v>0</v>
      </c>
      <c r="J652" s="205">
        <f t="shared" si="65"/>
        <v>0</v>
      </c>
      <c r="K652" s="205">
        <f t="shared" si="65"/>
        <v>0</v>
      </c>
      <c r="L652" s="205">
        <f t="shared" si="65"/>
        <v>0</v>
      </c>
      <c r="M652" s="205">
        <f t="shared" si="65"/>
        <v>0</v>
      </c>
      <c r="N652" s="205">
        <f t="shared" si="65"/>
        <v>0</v>
      </c>
      <c r="O652" s="205">
        <f t="shared" si="65"/>
        <v>0</v>
      </c>
      <c r="P652" s="205">
        <f t="shared" si="65"/>
        <v>0</v>
      </c>
      <c r="Q652" s="46">
        <f t="shared" si="65"/>
        <v>0</v>
      </c>
      <c r="R652" s="205">
        <f>R633+R643</f>
        <v>17.600000000000001</v>
      </c>
    </row>
    <row r="653" spans="1:18" ht="35.1" hidden="1" customHeight="1" thickBot="1">
      <c r="A653" s="719" t="s">
        <v>498</v>
      </c>
      <c r="B653" s="720"/>
      <c r="C653" s="720"/>
      <c r="D653" s="720"/>
      <c r="E653" s="781"/>
      <c r="F653" s="15">
        <f>F650+F651</f>
        <v>0</v>
      </c>
      <c r="G653" s="29">
        <f>G650+G651</f>
        <v>0</v>
      </c>
      <c r="H653" s="15">
        <f>H650+H651</f>
        <v>0</v>
      </c>
      <c r="I653" s="15">
        <f t="shared" ref="I653:Q653" si="66">I650+I651</f>
        <v>0</v>
      </c>
      <c r="J653" s="15">
        <f t="shared" si="66"/>
        <v>0</v>
      </c>
      <c r="K653" s="15">
        <f t="shared" si="66"/>
        <v>0</v>
      </c>
      <c r="L653" s="15">
        <f t="shared" si="66"/>
        <v>0</v>
      </c>
      <c r="M653" s="15">
        <f t="shared" si="66"/>
        <v>0</v>
      </c>
      <c r="N653" s="15">
        <f t="shared" si="66"/>
        <v>0</v>
      </c>
      <c r="O653" s="15">
        <f t="shared" si="66"/>
        <v>0</v>
      </c>
      <c r="P653" s="15">
        <f t="shared" si="66"/>
        <v>0</v>
      </c>
      <c r="Q653" s="357">
        <f t="shared" si="66"/>
        <v>0</v>
      </c>
      <c r="R653" s="15">
        <f>R650+R651</f>
        <v>12</v>
      </c>
    </row>
    <row r="654" spans="1:18" ht="72" hidden="1" customHeight="1" thickBot="1">
      <c r="A654" s="920" t="s">
        <v>499</v>
      </c>
      <c r="B654" s="921"/>
      <c r="C654" s="921"/>
      <c r="D654" s="921"/>
      <c r="E654" s="922"/>
      <c r="F654" s="5">
        <f>F650+F651+F652</f>
        <v>0</v>
      </c>
      <c r="G654" s="423">
        <f>G650+G651+G652</f>
        <v>0</v>
      </c>
      <c r="H654" s="5">
        <f>H650+H651+H652</f>
        <v>0</v>
      </c>
      <c r="I654" s="5">
        <f t="shared" ref="I654:Q654" si="67">I650+I651+I652</f>
        <v>0</v>
      </c>
      <c r="J654" s="5">
        <f t="shared" si="67"/>
        <v>0</v>
      </c>
      <c r="K654" s="5">
        <f t="shared" si="67"/>
        <v>0</v>
      </c>
      <c r="L654" s="5">
        <f t="shared" si="67"/>
        <v>0</v>
      </c>
      <c r="M654" s="5">
        <f t="shared" si="67"/>
        <v>0</v>
      </c>
      <c r="N654" s="5">
        <f t="shared" si="67"/>
        <v>0</v>
      </c>
      <c r="O654" s="5">
        <f t="shared" si="67"/>
        <v>0</v>
      </c>
      <c r="P654" s="5">
        <f t="shared" si="67"/>
        <v>0</v>
      </c>
      <c r="Q654" s="359">
        <f t="shared" si="67"/>
        <v>0</v>
      </c>
      <c r="R654" s="5">
        <f>R650+R651+R652</f>
        <v>29.6</v>
      </c>
    </row>
    <row r="655" spans="1:18" ht="35.1" customHeight="1" thickBot="1">
      <c r="A655" s="714"/>
      <c r="B655" s="750"/>
      <c r="C655" s="750"/>
      <c r="D655" s="750"/>
      <c r="E655" s="750"/>
      <c r="F655" s="750"/>
      <c r="G655" s="750"/>
      <c r="H655" s="750"/>
      <c r="I655" s="750"/>
      <c r="J655" s="750"/>
      <c r="K655" s="750"/>
      <c r="L655" s="750"/>
      <c r="M655" s="750"/>
      <c r="N655" s="750"/>
      <c r="O655" s="750"/>
      <c r="P655" s="750"/>
      <c r="Q655" s="750"/>
      <c r="R655" s="389"/>
    </row>
    <row r="656" spans="1:18" ht="35.1" customHeight="1" thickBot="1">
      <c r="A656" s="640" t="s">
        <v>356</v>
      </c>
      <c r="B656" s="641"/>
      <c r="C656" s="641"/>
      <c r="D656" s="641"/>
      <c r="E656" s="641"/>
      <c r="F656" s="785"/>
      <c r="G656" s="414">
        <f t="shared" ref="G656:H660" si="68">G650</f>
        <v>0</v>
      </c>
      <c r="H656" s="49">
        <f t="shared" si="68"/>
        <v>0</v>
      </c>
      <c r="I656" s="49">
        <f>I650+H656</f>
        <v>0</v>
      </c>
      <c r="J656" s="49">
        <f t="shared" ref="J656:Q660" si="69">J650+I656</f>
        <v>0</v>
      </c>
      <c r="K656" s="49">
        <f t="shared" si="69"/>
        <v>0</v>
      </c>
      <c r="L656" s="49">
        <f t="shared" si="69"/>
        <v>0</v>
      </c>
      <c r="M656" s="226">
        <f t="shared" si="69"/>
        <v>0</v>
      </c>
      <c r="N656" s="49">
        <f t="shared" si="69"/>
        <v>0</v>
      </c>
      <c r="O656" s="37">
        <f t="shared" si="69"/>
        <v>0</v>
      </c>
      <c r="P656" s="49">
        <f t="shared" si="69"/>
        <v>0</v>
      </c>
      <c r="Q656" s="226">
        <f t="shared" si="69"/>
        <v>0</v>
      </c>
      <c r="R656" s="49">
        <f>R650</f>
        <v>0</v>
      </c>
    </row>
    <row r="657" spans="1:18" ht="35.1" customHeight="1" thickBot="1">
      <c r="A657" s="640" t="s">
        <v>357</v>
      </c>
      <c r="B657" s="641"/>
      <c r="C657" s="641"/>
      <c r="D657" s="641"/>
      <c r="E657" s="641"/>
      <c r="F657" s="916"/>
      <c r="G657" s="100">
        <f t="shared" si="68"/>
        <v>0</v>
      </c>
      <c r="H657" s="77">
        <f t="shared" si="68"/>
        <v>0</v>
      </c>
      <c r="I657" s="77">
        <f>I651+H657</f>
        <v>0</v>
      </c>
      <c r="J657" s="77">
        <f t="shared" si="69"/>
        <v>0</v>
      </c>
      <c r="K657" s="77">
        <f t="shared" si="69"/>
        <v>0</v>
      </c>
      <c r="L657" s="77">
        <f t="shared" si="69"/>
        <v>0</v>
      </c>
      <c r="M657" s="77">
        <f t="shared" si="69"/>
        <v>0</v>
      </c>
      <c r="N657" s="78">
        <f t="shared" si="69"/>
        <v>0</v>
      </c>
      <c r="O657" s="77">
        <f t="shared" si="69"/>
        <v>0</v>
      </c>
      <c r="P657" s="77">
        <f t="shared" si="69"/>
        <v>0</v>
      </c>
      <c r="Q657" s="373">
        <f t="shared" si="69"/>
        <v>0</v>
      </c>
      <c r="R657" s="77">
        <f>R651</f>
        <v>12</v>
      </c>
    </row>
    <row r="658" spans="1:18" ht="48.75" customHeight="1" thickBot="1">
      <c r="A658" s="640" t="s">
        <v>358</v>
      </c>
      <c r="B658" s="641"/>
      <c r="C658" s="641"/>
      <c r="D658" s="641"/>
      <c r="E658" s="641"/>
      <c r="F658" s="785"/>
      <c r="G658" s="414">
        <f t="shared" si="68"/>
        <v>0</v>
      </c>
      <c r="H658" s="49">
        <f t="shared" si="68"/>
        <v>0</v>
      </c>
      <c r="I658" s="49">
        <f>I652+H658</f>
        <v>0</v>
      </c>
      <c r="J658" s="49">
        <f t="shared" si="69"/>
        <v>0</v>
      </c>
      <c r="K658" s="49">
        <f t="shared" si="69"/>
        <v>0</v>
      </c>
      <c r="L658" s="49">
        <f t="shared" si="69"/>
        <v>0</v>
      </c>
      <c r="M658" s="49">
        <f t="shared" si="69"/>
        <v>0</v>
      </c>
      <c r="N658" s="49">
        <f t="shared" si="69"/>
        <v>0</v>
      </c>
      <c r="O658" s="49">
        <f t="shared" si="69"/>
        <v>0</v>
      </c>
      <c r="P658" s="49">
        <f t="shared" si="69"/>
        <v>0</v>
      </c>
      <c r="Q658" s="226">
        <f t="shared" si="69"/>
        <v>0</v>
      </c>
      <c r="R658" s="49">
        <f>R652</f>
        <v>17.600000000000001</v>
      </c>
    </row>
    <row r="659" spans="1:18" ht="73.5" customHeight="1" thickBot="1">
      <c r="A659" s="719" t="s">
        <v>487</v>
      </c>
      <c r="B659" s="720"/>
      <c r="C659" s="720"/>
      <c r="D659" s="720"/>
      <c r="E659" s="780"/>
      <c r="F659" s="781"/>
      <c r="G659" s="423">
        <f t="shared" si="68"/>
        <v>0</v>
      </c>
      <c r="H659" s="4">
        <f t="shared" si="68"/>
        <v>0</v>
      </c>
      <c r="I659" s="4">
        <f>I653+H659</f>
        <v>0</v>
      </c>
      <c r="J659" s="4">
        <f t="shared" si="69"/>
        <v>0</v>
      </c>
      <c r="K659" s="4">
        <f t="shared" si="69"/>
        <v>0</v>
      </c>
      <c r="L659" s="4">
        <f t="shared" si="69"/>
        <v>0</v>
      </c>
      <c r="M659" s="4">
        <f t="shared" si="69"/>
        <v>0</v>
      </c>
      <c r="N659" s="4">
        <f t="shared" si="69"/>
        <v>0</v>
      </c>
      <c r="O659" s="4">
        <f t="shared" si="69"/>
        <v>0</v>
      </c>
      <c r="P659" s="4">
        <f t="shared" si="69"/>
        <v>0</v>
      </c>
      <c r="Q659" s="358">
        <f t="shared" si="69"/>
        <v>0</v>
      </c>
      <c r="R659" s="4">
        <f>R653</f>
        <v>12</v>
      </c>
    </row>
    <row r="660" spans="1:18" ht="35.1" customHeight="1" thickBot="1">
      <c r="A660" s="923" t="s">
        <v>488</v>
      </c>
      <c r="B660" s="924"/>
      <c r="C660" s="924"/>
      <c r="D660" s="924"/>
      <c r="E660" s="924"/>
      <c r="F660" s="925"/>
      <c r="G660" s="63">
        <f t="shared" si="68"/>
        <v>0</v>
      </c>
      <c r="H660" s="63">
        <f t="shared" si="68"/>
        <v>0</v>
      </c>
      <c r="I660" s="100">
        <f>I654+H660</f>
        <v>0</v>
      </c>
      <c r="J660" s="100">
        <f t="shared" si="69"/>
        <v>0</v>
      </c>
      <c r="K660" s="100">
        <f t="shared" si="69"/>
        <v>0</v>
      </c>
      <c r="L660" s="100">
        <f t="shared" si="69"/>
        <v>0</v>
      </c>
      <c r="M660" s="100">
        <f t="shared" si="69"/>
        <v>0</v>
      </c>
      <c r="N660" s="100">
        <f t="shared" si="69"/>
        <v>0</v>
      </c>
      <c r="O660" s="100">
        <f t="shared" si="69"/>
        <v>0</v>
      </c>
      <c r="P660" s="100">
        <f t="shared" si="69"/>
        <v>0</v>
      </c>
      <c r="Q660" s="374">
        <f t="shared" si="69"/>
        <v>0</v>
      </c>
      <c r="R660" s="401">
        <f>R654</f>
        <v>29.6</v>
      </c>
    </row>
    <row r="661" spans="1:18" ht="35.1" customHeight="1" thickBot="1">
      <c r="A661" s="714"/>
      <c r="B661" s="750"/>
      <c r="C661" s="750"/>
      <c r="D661" s="750"/>
      <c r="E661" s="750"/>
      <c r="F661" s="750"/>
      <c r="G661" s="750"/>
      <c r="H661" s="750"/>
      <c r="I661" s="750"/>
      <c r="J661" s="750"/>
      <c r="K661" s="750"/>
      <c r="L661" s="750"/>
      <c r="M661" s="750"/>
      <c r="N661" s="750"/>
      <c r="O661" s="750"/>
      <c r="P661" s="750"/>
      <c r="Q661" s="750"/>
      <c r="R661" s="389"/>
    </row>
    <row r="662" spans="1:18" s="79" customFormat="1" ht="35.1" customHeight="1" thickBot="1">
      <c r="A662" s="722" t="s">
        <v>359</v>
      </c>
      <c r="B662" s="723"/>
      <c r="C662" s="784"/>
      <c r="D662" s="784"/>
      <c r="E662" s="723"/>
      <c r="F662" s="784"/>
      <c r="G662" s="784"/>
      <c r="H662" s="784"/>
      <c r="I662" s="784"/>
      <c r="J662" s="784"/>
      <c r="K662" s="784"/>
      <c r="L662" s="784"/>
      <c r="M662" s="784"/>
      <c r="N662" s="784"/>
      <c r="O662" s="784"/>
      <c r="P662" s="784"/>
      <c r="Q662" s="784"/>
      <c r="R662" s="402"/>
    </row>
    <row r="663" spans="1:18" ht="35.1" customHeight="1">
      <c r="A663" s="751">
        <v>99</v>
      </c>
      <c r="B663" s="523" t="s">
        <v>360</v>
      </c>
      <c r="C663" s="902" t="s">
        <v>61</v>
      </c>
      <c r="D663" s="67"/>
      <c r="E663" s="751" t="s">
        <v>451</v>
      </c>
      <c r="F663" s="205" t="s">
        <v>18</v>
      </c>
      <c r="G663" s="456"/>
      <c r="H663" s="39"/>
      <c r="I663" s="209"/>
      <c r="J663" s="209"/>
      <c r="K663" s="209"/>
      <c r="L663" s="209"/>
      <c r="M663" s="209"/>
      <c r="N663" s="209"/>
      <c r="O663" s="209"/>
      <c r="P663" s="209"/>
      <c r="Q663" s="362"/>
      <c r="R663" s="394"/>
    </row>
    <row r="664" spans="1:18">
      <c r="A664" s="752"/>
      <c r="B664" s="55" t="s">
        <v>361</v>
      </c>
      <c r="C664" s="903"/>
      <c r="D664" s="891" t="s">
        <v>362</v>
      </c>
      <c r="E664" s="752"/>
      <c r="F664" s="905" t="s">
        <v>19</v>
      </c>
      <c r="G664" s="968">
        <f>R664*J5</f>
        <v>0</v>
      </c>
      <c r="H664" s="906"/>
      <c r="I664" s="893"/>
      <c r="J664" s="893"/>
      <c r="K664" s="892">
        <v>0</v>
      </c>
      <c r="L664" s="893"/>
      <c r="M664" s="893"/>
      <c r="N664" s="893"/>
      <c r="O664" s="893"/>
      <c r="P664" s="893"/>
      <c r="Q664" s="915"/>
      <c r="R664" s="620">
        <v>1</v>
      </c>
    </row>
    <row r="665" spans="1:18" s="62" customFormat="1">
      <c r="A665" s="752"/>
      <c r="B665" s="55" t="s">
        <v>363</v>
      </c>
      <c r="C665" s="903"/>
      <c r="D665" s="891"/>
      <c r="E665" s="752"/>
      <c r="F665" s="905"/>
      <c r="G665" s="969"/>
      <c r="H665" s="906"/>
      <c r="I665" s="893"/>
      <c r="J665" s="893"/>
      <c r="K665" s="892"/>
      <c r="L665" s="893"/>
      <c r="M665" s="893"/>
      <c r="N665" s="893"/>
      <c r="O665" s="893"/>
      <c r="P665" s="893"/>
      <c r="Q665" s="915"/>
      <c r="R665" s="620"/>
    </row>
    <row r="666" spans="1:18" ht="34.5" customHeight="1" thickBot="1">
      <c r="A666" s="752"/>
      <c r="B666" s="6" t="s">
        <v>364</v>
      </c>
      <c r="C666" s="903"/>
      <c r="D666" s="68"/>
      <c r="E666" s="752"/>
      <c r="F666" s="35" t="s">
        <v>76</v>
      </c>
      <c r="G666" s="415"/>
      <c r="H666" s="44"/>
      <c r="I666" s="42"/>
      <c r="J666" s="42"/>
      <c r="K666" s="42"/>
      <c r="L666" s="42"/>
      <c r="M666" s="42"/>
      <c r="N666" s="42"/>
      <c r="O666" s="42"/>
      <c r="P666" s="42"/>
      <c r="Q666" s="361"/>
      <c r="R666" s="393"/>
    </row>
    <row r="667" spans="1:18" ht="35.1" customHeight="1">
      <c r="A667" s="752"/>
      <c r="B667" s="6" t="s">
        <v>365</v>
      </c>
      <c r="C667" s="903"/>
      <c r="D667" s="69" t="s">
        <v>649</v>
      </c>
      <c r="E667" s="752"/>
      <c r="F667" s="907"/>
      <c r="G667" s="424"/>
      <c r="H667" s="909"/>
      <c r="I667" s="910"/>
      <c r="J667" s="910"/>
      <c r="K667" s="910"/>
      <c r="L667" s="910"/>
      <c r="M667" s="910"/>
      <c r="N667" s="910"/>
      <c r="O667" s="910"/>
      <c r="P667" s="910"/>
      <c r="Q667" s="910"/>
      <c r="R667" s="513"/>
    </row>
    <row r="668" spans="1:18" ht="35.1" customHeight="1">
      <c r="A668" s="752"/>
      <c r="B668" s="6" t="s">
        <v>366</v>
      </c>
      <c r="C668" s="903"/>
      <c r="D668" s="55" t="s">
        <v>650</v>
      </c>
      <c r="E668" s="752"/>
      <c r="F668" s="908"/>
      <c r="G668" s="425"/>
      <c r="H668" s="911"/>
      <c r="I668" s="912"/>
      <c r="J668" s="912"/>
      <c r="K668" s="912"/>
      <c r="L668" s="912"/>
      <c r="M668" s="912"/>
      <c r="N668" s="912"/>
      <c r="O668" s="912"/>
      <c r="P668" s="912"/>
      <c r="Q668" s="912"/>
      <c r="R668" s="525"/>
    </row>
    <row r="669" spans="1:18" ht="35.1" customHeight="1" thickBot="1">
      <c r="A669" s="753"/>
      <c r="B669" s="545" t="s">
        <v>367</v>
      </c>
      <c r="C669" s="904"/>
      <c r="D669" s="70"/>
      <c r="E669" s="753"/>
      <c r="F669" s="908"/>
      <c r="G669" s="425"/>
      <c r="H669" s="913"/>
      <c r="I669" s="914"/>
      <c r="J669" s="914"/>
      <c r="K669" s="914"/>
      <c r="L669" s="914"/>
      <c r="M669" s="914"/>
      <c r="N669" s="914"/>
      <c r="O669" s="914"/>
      <c r="P669" s="914"/>
      <c r="Q669" s="914"/>
      <c r="R669" s="525"/>
    </row>
    <row r="670" spans="1:18" ht="35.1" customHeight="1">
      <c r="A670" s="751">
        <v>100</v>
      </c>
      <c r="B670" s="523" t="s">
        <v>368</v>
      </c>
      <c r="C670" s="902" t="s">
        <v>61</v>
      </c>
      <c r="D670" s="67"/>
      <c r="E670" s="751" t="s">
        <v>451</v>
      </c>
      <c r="F670" s="205" t="s">
        <v>18</v>
      </c>
      <c r="G670" s="456"/>
      <c r="H670" s="43"/>
      <c r="I670" s="209"/>
      <c r="J670" s="209"/>
      <c r="K670" s="209"/>
      <c r="L670" s="209"/>
      <c r="M670" s="209"/>
      <c r="N670" s="209"/>
      <c r="O670" s="209"/>
      <c r="P670" s="209"/>
      <c r="Q670" s="362"/>
      <c r="R670" s="394"/>
    </row>
    <row r="671" spans="1:18" ht="35.1" customHeight="1">
      <c r="A671" s="752"/>
      <c r="B671" s="55" t="s">
        <v>369</v>
      </c>
      <c r="C671" s="903"/>
      <c r="D671" s="891"/>
      <c r="E671" s="752"/>
      <c r="F671" s="927" t="s">
        <v>370</v>
      </c>
      <c r="G671" s="968">
        <f>R671*J5</f>
        <v>0</v>
      </c>
      <c r="H671" s="928"/>
      <c r="I671" s="893"/>
      <c r="J671" s="893"/>
      <c r="K671" s="892">
        <v>0</v>
      </c>
      <c r="L671" s="893"/>
      <c r="M671" s="893"/>
      <c r="N671" s="893"/>
      <c r="O671" s="893"/>
      <c r="P671" s="893"/>
      <c r="Q671" s="915"/>
      <c r="R671" s="620">
        <v>0.2</v>
      </c>
    </row>
    <row r="672" spans="1:18" ht="35.1" customHeight="1">
      <c r="A672" s="752"/>
      <c r="B672" s="55" t="s">
        <v>371</v>
      </c>
      <c r="C672" s="903"/>
      <c r="D672" s="891"/>
      <c r="E672" s="752"/>
      <c r="F672" s="927"/>
      <c r="G672" s="969"/>
      <c r="H672" s="928"/>
      <c r="I672" s="893"/>
      <c r="J672" s="893"/>
      <c r="K672" s="892"/>
      <c r="L672" s="893"/>
      <c r="M672" s="893"/>
      <c r="N672" s="893"/>
      <c r="O672" s="893"/>
      <c r="P672" s="893"/>
      <c r="Q672" s="915"/>
      <c r="R672" s="620"/>
    </row>
    <row r="673" spans="1:18" ht="35.1" customHeight="1">
      <c r="A673" s="752"/>
      <c r="B673" s="55" t="s">
        <v>372</v>
      </c>
      <c r="C673" s="903"/>
      <c r="D673" s="891"/>
      <c r="E673" s="752"/>
      <c r="F673" s="927" t="s">
        <v>76</v>
      </c>
      <c r="G673" s="625"/>
      <c r="H673" s="928"/>
      <c r="I673" s="893"/>
      <c r="J673" s="893"/>
      <c r="K673" s="893"/>
      <c r="L673" s="893"/>
      <c r="M673" s="893"/>
      <c r="N673" s="893"/>
      <c r="O673" s="893"/>
      <c r="P673" s="893"/>
      <c r="Q673" s="915"/>
      <c r="R673" s="620"/>
    </row>
    <row r="674" spans="1:18" ht="33.75" thickBot="1">
      <c r="A674" s="752"/>
      <c r="B674" s="55" t="s">
        <v>373</v>
      </c>
      <c r="C674" s="903"/>
      <c r="D674" s="935"/>
      <c r="E674" s="752"/>
      <c r="F674" s="929"/>
      <c r="G674" s="626"/>
      <c r="H674" s="930"/>
      <c r="I674" s="926"/>
      <c r="J674" s="926"/>
      <c r="K674" s="926"/>
      <c r="L674" s="926"/>
      <c r="M674" s="926"/>
      <c r="N674" s="926"/>
      <c r="O674" s="926"/>
      <c r="P674" s="926"/>
      <c r="Q674" s="942"/>
      <c r="R674" s="621"/>
    </row>
    <row r="675" spans="1:18" ht="35.1" customHeight="1">
      <c r="A675" s="752"/>
      <c r="B675" s="55" t="s">
        <v>374</v>
      </c>
      <c r="C675" s="903"/>
      <c r="D675" s="26" t="s">
        <v>375</v>
      </c>
      <c r="E675" s="752"/>
      <c r="F675" s="936"/>
      <c r="G675" s="426"/>
      <c r="H675" s="938"/>
      <c r="I675" s="637"/>
      <c r="J675" s="637"/>
      <c r="K675" s="637"/>
      <c r="L675" s="637"/>
      <c r="M675" s="637"/>
      <c r="N675" s="637"/>
      <c r="O675" s="637"/>
      <c r="P675" s="637"/>
      <c r="Q675" s="637"/>
      <c r="R675" s="520"/>
    </row>
    <row r="676" spans="1:18" ht="35.1" customHeight="1">
      <c r="A676" s="752"/>
      <c r="B676" s="55" t="s">
        <v>376</v>
      </c>
      <c r="C676" s="903"/>
      <c r="D676" s="55" t="s">
        <v>377</v>
      </c>
      <c r="E676" s="752"/>
      <c r="F676" s="937"/>
      <c r="G676" s="427"/>
      <c r="H676" s="939"/>
      <c r="I676" s="940"/>
      <c r="J676" s="940"/>
      <c r="K676" s="940"/>
      <c r="L676" s="940"/>
      <c r="M676" s="940"/>
      <c r="N676" s="940"/>
      <c r="O676" s="940"/>
      <c r="P676" s="940"/>
      <c r="Q676" s="940"/>
      <c r="R676" s="521"/>
    </row>
    <row r="677" spans="1:18" ht="35.1" customHeight="1" thickBot="1">
      <c r="A677" s="752"/>
      <c r="B677" s="70"/>
      <c r="C677" s="904"/>
      <c r="D677" s="55"/>
      <c r="E677" s="753"/>
      <c r="F677" s="745"/>
      <c r="G677" s="416"/>
      <c r="H677" s="941"/>
      <c r="I677" s="746"/>
      <c r="J677" s="746"/>
      <c r="K677" s="746"/>
      <c r="L677" s="746"/>
      <c r="M677" s="746"/>
      <c r="N677" s="746"/>
      <c r="O677" s="746"/>
      <c r="P677" s="746"/>
      <c r="Q677" s="746"/>
      <c r="R677" s="522"/>
    </row>
    <row r="678" spans="1:18" ht="35.1" customHeight="1">
      <c r="A678" s="751">
        <v>101</v>
      </c>
      <c r="B678" s="523" t="s">
        <v>378</v>
      </c>
      <c r="C678" s="902" t="s">
        <v>379</v>
      </c>
      <c r="D678" s="67"/>
      <c r="E678" s="751" t="s">
        <v>451</v>
      </c>
      <c r="F678" s="205" t="s">
        <v>18</v>
      </c>
      <c r="G678" s="424">
        <f>R678*J5</f>
        <v>0</v>
      </c>
      <c r="H678" s="221">
        <v>0</v>
      </c>
      <c r="I678" s="209"/>
      <c r="J678" s="209"/>
      <c r="K678" s="209"/>
      <c r="L678" s="209"/>
      <c r="M678" s="209"/>
      <c r="N678" s="209"/>
      <c r="O678" s="209"/>
      <c r="P678" s="209"/>
      <c r="Q678" s="362"/>
      <c r="R678" s="403">
        <v>6</v>
      </c>
    </row>
    <row r="679" spans="1:18" ht="35.1" customHeight="1">
      <c r="A679" s="752"/>
      <c r="B679" s="55" t="s">
        <v>380</v>
      </c>
      <c r="C679" s="903"/>
      <c r="D679" s="215"/>
      <c r="E679" s="752"/>
      <c r="F679" s="34" t="s">
        <v>19</v>
      </c>
      <c r="G679" s="418"/>
      <c r="H679" s="21"/>
      <c r="I679" s="45"/>
      <c r="J679" s="210"/>
      <c r="K679" s="210"/>
      <c r="L679" s="45"/>
      <c r="M679" s="210"/>
      <c r="N679" s="210"/>
      <c r="O679" s="45"/>
      <c r="P679" s="210"/>
      <c r="Q679" s="363"/>
      <c r="R679" s="395"/>
    </row>
    <row r="680" spans="1:18" ht="35.1" customHeight="1" thickBot="1">
      <c r="A680" s="752"/>
      <c r="B680" s="55" t="s">
        <v>381</v>
      </c>
      <c r="C680" s="903"/>
      <c r="D680" s="71"/>
      <c r="E680" s="752"/>
      <c r="F680" s="35" t="s">
        <v>20</v>
      </c>
      <c r="G680" s="417"/>
      <c r="H680" s="41"/>
      <c r="I680" s="42"/>
      <c r="J680" s="42"/>
      <c r="K680" s="42"/>
      <c r="L680" s="42"/>
      <c r="M680" s="42"/>
      <c r="N680" s="42"/>
      <c r="O680" s="42"/>
      <c r="P680" s="42"/>
      <c r="Q680" s="361"/>
      <c r="R680" s="393"/>
    </row>
    <row r="681" spans="1:18" ht="35.1" customHeight="1">
      <c r="A681" s="752"/>
      <c r="B681" s="524" t="s">
        <v>382</v>
      </c>
      <c r="C681" s="903"/>
      <c r="D681" s="542" t="s">
        <v>383</v>
      </c>
      <c r="E681" s="752"/>
      <c r="F681" s="931"/>
      <c r="G681" s="428"/>
      <c r="H681" s="909"/>
      <c r="I681" s="910"/>
      <c r="J681" s="910"/>
      <c r="K681" s="910"/>
      <c r="L681" s="910"/>
      <c r="M681" s="910"/>
      <c r="N681" s="910"/>
      <c r="O681" s="910"/>
      <c r="P681" s="910"/>
      <c r="Q681" s="910"/>
      <c r="R681" s="516"/>
    </row>
    <row r="682" spans="1:18" ht="35.1" customHeight="1">
      <c r="A682" s="752"/>
      <c r="B682" s="524" t="s">
        <v>384</v>
      </c>
      <c r="C682" s="903"/>
      <c r="D682" s="542" t="s">
        <v>385</v>
      </c>
      <c r="E682" s="752"/>
      <c r="F682" s="931"/>
      <c r="G682" s="428"/>
      <c r="H682" s="911"/>
      <c r="I682" s="912"/>
      <c r="J682" s="912"/>
      <c r="K682" s="912"/>
      <c r="L682" s="912"/>
      <c r="M682" s="912"/>
      <c r="N682" s="912"/>
      <c r="O682" s="912"/>
      <c r="P682" s="912"/>
      <c r="Q682" s="912"/>
      <c r="R682" s="516"/>
    </row>
    <row r="683" spans="1:18" ht="35.1" customHeight="1">
      <c r="A683" s="752"/>
      <c r="B683" s="524"/>
      <c r="C683" s="903"/>
      <c r="D683" s="542" t="s">
        <v>383</v>
      </c>
      <c r="E683" s="752"/>
      <c r="F683" s="931"/>
      <c r="G683" s="428"/>
      <c r="H683" s="911"/>
      <c r="I683" s="912"/>
      <c r="J683" s="912"/>
      <c r="K683" s="912"/>
      <c r="L683" s="912"/>
      <c r="M683" s="912"/>
      <c r="N683" s="912"/>
      <c r="O683" s="912"/>
      <c r="P683" s="912"/>
      <c r="Q683" s="912"/>
      <c r="R683" s="516"/>
    </row>
    <row r="684" spans="1:18" ht="35.1" customHeight="1" thickBot="1">
      <c r="A684" s="753"/>
      <c r="B684" s="545"/>
      <c r="C684" s="904"/>
      <c r="D684" s="203" t="s">
        <v>386</v>
      </c>
      <c r="E684" s="753"/>
      <c r="F684" s="932"/>
      <c r="G684" s="429"/>
      <c r="H684" s="933"/>
      <c r="I684" s="934"/>
      <c r="J684" s="934"/>
      <c r="K684" s="934"/>
      <c r="L684" s="934"/>
      <c r="M684" s="934"/>
      <c r="N684" s="934"/>
      <c r="O684" s="934"/>
      <c r="P684" s="934"/>
      <c r="Q684" s="934"/>
      <c r="R684" s="517"/>
    </row>
    <row r="685" spans="1:18" ht="35.1" customHeight="1">
      <c r="A685" s="751">
        <v>102</v>
      </c>
      <c r="B685" s="523" t="s">
        <v>387</v>
      </c>
      <c r="C685" s="902" t="s">
        <v>61</v>
      </c>
      <c r="D685" s="541"/>
      <c r="E685" s="751" t="s">
        <v>451</v>
      </c>
      <c r="F685" s="46" t="s">
        <v>18</v>
      </c>
      <c r="G685" s="456"/>
      <c r="H685" s="43"/>
      <c r="I685" s="209"/>
      <c r="J685" s="209"/>
      <c r="K685" s="209"/>
      <c r="L685" s="209"/>
      <c r="M685" s="209"/>
      <c r="N685" s="209"/>
      <c r="O685" s="209"/>
      <c r="P685" s="209"/>
      <c r="Q685" s="362"/>
      <c r="R685" s="394"/>
    </row>
    <row r="686" spans="1:18" ht="35.1" customHeight="1">
      <c r="A686" s="948"/>
      <c r="B686" s="524" t="s">
        <v>388</v>
      </c>
      <c r="C686" s="950"/>
      <c r="D686" s="891"/>
      <c r="E686" s="752"/>
      <c r="F686" s="946" t="s">
        <v>19</v>
      </c>
      <c r="G686" s="968">
        <f>R686*J5</f>
        <v>0</v>
      </c>
      <c r="H686" s="928"/>
      <c r="I686" s="893"/>
      <c r="J686" s="893"/>
      <c r="K686" s="892">
        <v>0</v>
      </c>
      <c r="L686" s="893"/>
      <c r="M686" s="893"/>
      <c r="N686" s="893"/>
      <c r="O686" s="893"/>
      <c r="P686" s="893"/>
      <c r="Q686" s="915"/>
      <c r="R686" s="620">
        <v>0.2</v>
      </c>
    </row>
    <row r="687" spans="1:18" ht="35.1" customHeight="1">
      <c r="A687" s="948"/>
      <c r="B687" s="524" t="s">
        <v>389</v>
      </c>
      <c r="C687" s="950"/>
      <c r="D687" s="891"/>
      <c r="E687" s="752"/>
      <c r="F687" s="947"/>
      <c r="G687" s="969"/>
      <c r="H687" s="928"/>
      <c r="I687" s="893"/>
      <c r="J687" s="893"/>
      <c r="K687" s="892"/>
      <c r="L687" s="893"/>
      <c r="M687" s="893"/>
      <c r="N687" s="893"/>
      <c r="O687" s="893"/>
      <c r="P687" s="893"/>
      <c r="Q687" s="915"/>
      <c r="R687" s="620"/>
    </row>
    <row r="688" spans="1:18" ht="35.1" customHeight="1" thickBot="1">
      <c r="A688" s="948"/>
      <c r="B688" s="524" t="s">
        <v>390</v>
      </c>
      <c r="C688" s="950"/>
      <c r="D688" s="68"/>
      <c r="E688" s="752"/>
      <c r="F688" s="50" t="s">
        <v>76</v>
      </c>
      <c r="G688" s="417"/>
      <c r="H688" s="41"/>
      <c r="I688" s="42"/>
      <c r="J688" s="42"/>
      <c r="K688" s="42"/>
      <c r="L688" s="42"/>
      <c r="M688" s="42"/>
      <c r="N688" s="42"/>
      <c r="O688" s="42"/>
      <c r="P688" s="42"/>
      <c r="Q688" s="361"/>
      <c r="R688" s="393"/>
    </row>
    <row r="689" spans="1:18" ht="35.1" customHeight="1">
      <c r="A689" s="948"/>
      <c r="B689" s="524" t="s">
        <v>391</v>
      </c>
      <c r="C689" s="950"/>
      <c r="D689" s="69" t="s">
        <v>651</v>
      </c>
      <c r="E689" s="752"/>
      <c r="F689" s="907"/>
      <c r="G689" s="424"/>
      <c r="H689" s="909"/>
      <c r="I689" s="910"/>
      <c r="J689" s="910"/>
      <c r="K689" s="910"/>
      <c r="L689" s="910"/>
      <c r="M689" s="910"/>
      <c r="N689" s="910"/>
      <c r="O689" s="910"/>
      <c r="P689" s="910"/>
      <c r="Q689" s="910"/>
      <c r="R689" s="513"/>
    </row>
    <row r="690" spans="1:18" ht="35.1" customHeight="1" thickBot="1">
      <c r="A690" s="949"/>
      <c r="B690" s="545" t="s">
        <v>392</v>
      </c>
      <c r="C690" s="951"/>
      <c r="D690" s="203" t="s">
        <v>652</v>
      </c>
      <c r="E690" s="753"/>
      <c r="F690" s="944"/>
      <c r="G690" s="430"/>
      <c r="H690" s="945"/>
      <c r="I690" s="901"/>
      <c r="J690" s="901"/>
      <c r="K690" s="901"/>
      <c r="L690" s="901"/>
      <c r="M690" s="901"/>
      <c r="N690" s="901"/>
      <c r="O690" s="901"/>
      <c r="P690" s="901"/>
      <c r="Q690" s="901"/>
      <c r="R690" s="514"/>
    </row>
    <row r="691" spans="1:18" ht="35.1" hidden="1" customHeight="1" thickBot="1">
      <c r="A691" s="716" t="s">
        <v>393</v>
      </c>
      <c r="B691" s="717"/>
      <c r="C691" s="717"/>
      <c r="D691" s="717"/>
      <c r="E691" s="843"/>
      <c r="F691" s="205">
        <f>SUM(H691:Q691)</f>
        <v>0</v>
      </c>
      <c r="G691" s="413">
        <f>G663+G670+G678+G685</f>
        <v>0</v>
      </c>
      <c r="H691" s="205">
        <f>H663+H670+H678+H685</f>
        <v>0</v>
      </c>
      <c r="I691" s="205">
        <f t="shared" ref="I691:Q692" si="70">I663+I670+I678+I685</f>
        <v>0</v>
      </c>
      <c r="J691" s="205">
        <f t="shared" si="70"/>
        <v>0</v>
      </c>
      <c r="K691" s="205">
        <f t="shared" si="70"/>
        <v>0</v>
      </c>
      <c r="L691" s="205">
        <f t="shared" si="70"/>
        <v>0</v>
      </c>
      <c r="M691" s="205">
        <f t="shared" si="70"/>
        <v>0</v>
      </c>
      <c r="N691" s="205">
        <f t="shared" si="70"/>
        <v>0</v>
      </c>
      <c r="O691" s="205">
        <f t="shared" si="70"/>
        <v>0</v>
      </c>
      <c r="P691" s="205">
        <f t="shared" si="70"/>
        <v>0</v>
      </c>
      <c r="Q691" s="46">
        <f t="shared" si="70"/>
        <v>0</v>
      </c>
      <c r="R691" s="205">
        <f>R663+R670+R678+R685</f>
        <v>6</v>
      </c>
    </row>
    <row r="692" spans="1:18" ht="35.1" hidden="1" customHeight="1" thickBot="1">
      <c r="A692" s="731" t="s">
        <v>394</v>
      </c>
      <c r="B692" s="732"/>
      <c r="C692" s="732"/>
      <c r="D692" s="732"/>
      <c r="E692" s="820"/>
      <c r="F692" s="205">
        <f>SUM(H692:Q692)</f>
        <v>0</v>
      </c>
      <c r="G692" s="413">
        <f>G664+G671+G679+G686</f>
        <v>0</v>
      </c>
      <c r="H692" s="205">
        <f>H664+H671+H679+H686</f>
        <v>0</v>
      </c>
      <c r="I692" s="205">
        <f t="shared" si="70"/>
        <v>0</v>
      </c>
      <c r="J692" s="205">
        <f t="shared" si="70"/>
        <v>0</v>
      </c>
      <c r="K692" s="205">
        <f t="shared" si="70"/>
        <v>0</v>
      </c>
      <c r="L692" s="205">
        <f t="shared" si="70"/>
        <v>0</v>
      </c>
      <c r="M692" s="205">
        <f t="shared" si="70"/>
        <v>0</v>
      </c>
      <c r="N692" s="205">
        <f t="shared" si="70"/>
        <v>0</v>
      </c>
      <c r="O692" s="205">
        <f t="shared" si="70"/>
        <v>0</v>
      </c>
      <c r="P692" s="205">
        <f t="shared" si="70"/>
        <v>0</v>
      </c>
      <c r="Q692" s="46">
        <f t="shared" si="70"/>
        <v>0</v>
      </c>
      <c r="R692" s="205">
        <f>R664+R671+R679+R686</f>
        <v>1.4</v>
      </c>
    </row>
    <row r="693" spans="1:18" ht="35.1" hidden="1" customHeight="1" thickBot="1">
      <c r="A693" s="728" t="s">
        <v>395</v>
      </c>
      <c r="B693" s="729"/>
      <c r="C693" s="729"/>
      <c r="D693" s="729"/>
      <c r="E693" s="821"/>
      <c r="F693" s="205">
        <f>SUM(H693:Q693)</f>
        <v>0</v>
      </c>
      <c r="G693" s="414">
        <f>G666+G673+G680+G688</f>
        <v>0</v>
      </c>
      <c r="H693" s="49">
        <f>H666+H673+H680+H688</f>
        <v>0</v>
      </c>
      <c r="I693" s="49">
        <f t="shared" ref="I693:Q693" si="71">I666+I673+I680+I688</f>
        <v>0</v>
      </c>
      <c r="J693" s="49">
        <f t="shared" si="71"/>
        <v>0</v>
      </c>
      <c r="K693" s="49">
        <f t="shared" si="71"/>
        <v>0</v>
      </c>
      <c r="L693" s="49">
        <f t="shared" si="71"/>
        <v>0</v>
      </c>
      <c r="M693" s="49">
        <f t="shared" si="71"/>
        <v>0</v>
      </c>
      <c r="N693" s="49">
        <f t="shared" si="71"/>
        <v>0</v>
      </c>
      <c r="O693" s="49">
        <f t="shared" si="71"/>
        <v>0</v>
      </c>
      <c r="P693" s="49">
        <f t="shared" si="71"/>
        <v>0</v>
      </c>
      <c r="Q693" s="226">
        <f t="shared" si="71"/>
        <v>0</v>
      </c>
      <c r="R693" s="49">
        <f>R666+R673+R680+R688</f>
        <v>0</v>
      </c>
    </row>
    <row r="694" spans="1:18" ht="35.1" hidden="1" customHeight="1" thickBot="1">
      <c r="A694" s="719" t="s">
        <v>489</v>
      </c>
      <c r="B694" s="720"/>
      <c r="C694" s="720"/>
      <c r="D694" s="720"/>
      <c r="E694" s="781"/>
      <c r="F694" s="15">
        <f>F691+F692</f>
        <v>0</v>
      </c>
      <c r="G694" s="29">
        <f>G691+G692</f>
        <v>0</v>
      </c>
      <c r="H694" s="15">
        <f>H691+H692</f>
        <v>0</v>
      </c>
      <c r="I694" s="15">
        <f t="shared" ref="I694:Q694" si="72">I691+I692</f>
        <v>0</v>
      </c>
      <c r="J694" s="15">
        <f t="shared" si="72"/>
        <v>0</v>
      </c>
      <c r="K694" s="15">
        <f t="shared" si="72"/>
        <v>0</v>
      </c>
      <c r="L694" s="15">
        <f t="shared" si="72"/>
        <v>0</v>
      </c>
      <c r="M694" s="15">
        <f t="shared" si="72"/>
        <v>0</v>
      </c>
      <c r="N694" s="15">
        <f t="shared" si="72"/>
        <v>0</v>
      </c>
      <c r="O694" s="15">
        <f t="shared" si="72"/>
        <v>0</v>
      </c>
      <c r="P694" s="15">
        <f t="shared" si="72"/>
        <v>0</v>
      </c>
      <c r="Q694" s="357">
        <f t="shared" si="72"/>
        <v>0</v>
      </c>
      <c r="R694" s="15">
        <f>R691+R692</f>
        <v>7.4</v>
      </c>
    </row>
    <row r="695" spans="1:18" ht="49.5" hidden="1" customHeight="1" thickBot="1">
      <c r="A695" s="920" t="s">
        <v>490</v>
      </c>
      <c r="B695" s="921"/>
      <c r="C695" s="921"/>
      <c r="D695" s="921"/>
      <c r="E695" s="922"/>
      <c r="F695" s="5">
        <f>F691+F692+F693</f>
        <v>0</v>
      </c>
      <c r="G695" s="423">
        <f>G691+G692+G693</f>
        <v>0</v>
      </c>
      <c r="H695" s="5">
        <f>H691+H692+H693</f>
        <v>0</v>
      </c>
      <c r="I695" s="5">
        <f t="shared" ref="I695:Q695" si="73">I691+I692+I693</f>
        <v>0</v>
      </c>
      <c r="J695" s="5">
        <f t="shared" si="73"/>
        <v>0</v>
      </c>
      <c r="K695" s="5">
        <f t="shared" si="73"/>
        <v>0</v>
      </c>
      <c r="L695" s="5">
        <f t="shared" si="73"/>
        <v>0</v>
      </c>
      <c r="M695" s="5">
        <f t="shared" si="73"/>
        <v>0</v>
      </c>
      <c r="N695" s="5">
        <f t="shared" si="73"/>
        <v>0</v>
      </c>
      <c r="O695" s="5">
        <f t="shared" si="73"/>
        <v>0</v>
      </c>
      <c r="P695" s="5">
        <f t="shared" si="73"/>
        <v>0</v>
      </c>
      <c r="Q695" s="359">
        <f t="shared" si="73"/>
        <v>0</v>
      </c>
      <c r="R695" s="5">
        <f>R691+R692+R693</f>
        <v>7.4</v>
      </c>
    </row>
    <row r="696" spans="1:18" ht="35.1" customHeight="1" thickBot="1">
      <c r="A696" s="943"/>
      <c r="B696" s="750"/>
      <c r="C696" s="750"/>
      <c r="D696" s="750"/>
      <c r="E696" s="750"/>
      <c r="F696" s="750"/>
      <c r="G696" s="750"/>
      <c r="H696" s="750"/>
      <c r="I696" s="750"/>
      <c r="J696" s="750"/>
      <c r="K696" s="750"/>
      <c r="L696" s="750"/>
      <c r="M696" s="750"/>
      <c r="N696" s="750"/>
      <c r="O696" s="750"/>
      <c r="P696" s="750"/>
      <c r="Q696" s="750"/>
      <c r="R696" s="389"/>
    </row>
    <row r="697" spans="1:18" ht="35.1" customHeight="1" thickBot="1">
      <c r="A697" s="640" t="s">
        <v>396</v>
      </c>
      <c r="B697" s="641"/>
      <c r="C697" s="641"/>
      <c r="D697" s="641"/>
      <c r="E697" s="641"/>
      <c r="F697" s="785"/>
      <c r="G697" s="414">
        <f t="shared" ref="G697:H701" si="74">G691</f>
        <v>0</v>
      </c>
      <c r="H697" s="49">
        <f t="shared" si="74"/>
        <v>0</v>
      </c>
      <c r="I697" s="49">
        <f>I691+H697</f>
        <v>0</v>
      </c>
      <c r="J697" s="49">
        <f t="shared" ref="J697:Q701" si="75">J691+I697</f>
        <v>0</v>
      </c>
      <c r="K697" s="49">
        <f t="shared" si="75"/>
        <v>0</v>
      </c>
      <c r="L697" s="49">
        <f t="shared" si="75"/>
        <v>0</v>
      </c>
      <c r="M697" s="49">
        <f t="shared" si="75"/>
        <v>0</v>
      </c>
      <c r="N697" s="49">
        <f t="shared" si="75"/>
        <v>0</v>
      </c>
      <c r="O697" s="49">
        <f t="shared" si="75"/>
        <v>0</v>
      </c>
      <c r="P697" s="49">
        <f t="shared" si="75"/>
        <v>0</v>
      </c>
      <c r="Q697" s="226">
        <f t="shared" si="75"/>
        <v>0</v>
      </c>
      <c r="R697" s="49">
        <f>R691</f>
        <v>6</v>
      </c>
    </row>
    <row r="698" spans="1:18" ht="35.1" customHeight="1" thickBot="1">
      <c r="A698" s="640" t="s">
        <v>397</v>
      </c>
      <c r="B698" s="641"/>
      <c r="C698" s="641"/>
      <c r="D698" s="641"/>
      <c r="E698" s="641"/>
      <c r="F698" s="952"/>
      <c r="G698" s="100">
        <f t="shared" si="74"/>
        <v>0</v>
      </c>
      <c r="H698" s="77">
        <f t="shared" si="74"/>
        <v>0</v>
      </c>
      <c r="I698" s="77">
        <f>I692+H698</f>
        <v>0</v>
      </c>
      <c r="J698" s="77">
        <f t="shared" si="75"/>
        <v>0</v>
      </c>
      <c r="K698" s="77">
        <f t="shared" si="75"/>
        <v>0</v>
      </c>
      <c r="L698" s="77">
        <f t="shared" si="75"/>
        <v>0</v>
      </c>
      <c r="M698" s="77">
        <f t="shared" si="75"/>
        <v>0</v>
      </c>
      <c r="N698" s="77">
        <f t="shared" si="75"/>
        <v>0</v>
      </c>
      <c r="O698" s="77">
        <f t="shared" si="75"/>
        <v>0</v>
      </c>
      <c r="P698" s="77">
        <f t="shared" si="75"/>
        <v>0</v>
      </c>
      <c r="Q698" s="373">
        <f t="shared" si="75"/>
        <v>0</v>
      </c>
      <c r="R698" s="77">
        <f>R692</f>
        <v>1.4</v>
      </c>
    </row>
    <row r="699" spans="1:18" ht="38.25" customHeight="1" thickBot="1">
      <c r="A699" s="640" t="s">
        <v>398</v>
      </c>
      <c r="B699" s="641"/>
      <c r="C699" s="641"/>
      <c r="D699" s="641"/>
      <c r="E699" s="641"/>
      <c r="F699" s="785"/>
      <c r="G699" s="414">
        <f t="shared" si="74"/>
        <v>0</v>
      </c>
      <c r="H699" s="49">
        <f t="shared" si="74"/>
        <v>0</v>
      </c>
      <c r="I699" s="49">
        <f>I693+H699</f>
        <v>0</v>
      </c>
      <c r="J699" s="49">
        <f t="shared" si="75"/>
        <v>0</v>
      </c>
      <c r="K699" s="49">
        <f t="shared" si="75"/>
        <v>0</v>
      </c>
      <c r="L699" s="49">
        <f t="shared" si="75"/>
        <v>0</v>
      </c>
      <c r="M699" s="49">
        <f t="shared" si="75"/>
        <v>0</v>
      </c>
      <c r="N699" s="49">
        <f t="shared" si="75"/>
        <v>0</v>
      </c>
      <c r="O699" s="49">
        <f t="shared" si="75"/>
        <v>0</v>
      </c>
      <c r="P699" s="49">
        <f t="shared" si="75"/>
        <v>0</v>
      </c>
      <c r="Q699" s="226">
        <f t="shared" si="75"/>
        <v>0</v>
      </c>
      <c r="R699" s="49">
        <f>R693</f>
        <v>0</v>
      </c>
    </row>
    <row r="700" spans="1:18" ht="81.75" customHeight="1" thickBot="1">
      <c r="A700" s="719" t="s">
        <v>491</v>
      </c>
      <c r="B700" s="720"/>
      <c r="C700" s="720"/>
      <c r="D700" s="720"/>
      <c r="E700" s="780"/>
      <c r="F700" s="781"/>
      <c r="G700" s="423">
        <f t="shared" si="74"/>
        <v>0</v>
      </c>
      <c r="H700" s="4">
        <f t="shared" si="74"/>
        <v>0</v>
      </c>
      <c r="I700" s="4">
        <f>I694+H700</f>
        <v>0</v>
      </c>
      <c r="J700" s="4">
        <f t="shared" si="75"/>
        <v>0</v>
      </c>
      <c r="K700" s="4">
        <f t="shared" si="75"/>
        <v>0</v>
      </c>
      <c r="L700" s="4">
        <f t="shared" si="75"/>
        <v>0</v>
      </c>
      <c r="M700" s="4">
        <f t="shared" si="75"/>
        <v>0</v>
      </c>
      <c r="N700" s="4">
        <f t="shared" si="75"/>
        <v>0</v>
      </c>
      <c r="O700" s="4">
        <f t="shared" si="75"/>
        <v>0</v>
      </c>
      <c r="P700" s="4">
        <f t="shared" si="75"/>
        <v>0</v>
      </c>
      <c r="Q700" s="358">
        <f t="shared" si="75"/>
        <v>0</v>
      </c>
      <c r="R700" s="4">
        <f>R694</f>
        <v>7.4</v>
      </c>
    </row>
    <row r="701" spans="1:18" ht="35.1" customHeight="1" thickBot="1">
      <c r="A701" s="747" t="s">
        <v>492</v>
      </c>
      <c r="B701" s="782"/>
      <c r="C701" s="782"/>
      <c r="D701" s="782"/>
      <c r="E701" s="782"/>
      <c r="F701" s="783"/>
      <c r="G701" s="63">
        <f t="shared" si="74"/>
        <v>0</v>
      </c>
      <c r="H701" s="63">
        <f t="shared" si="74"/>
        <v>0</v>
      </c>
      <c r="I701" s="100">
        <f>I695+H701</f>
        <v>0</v>
      </c>
      <c r="J701" s="100">
        <f t="shared" si="75"/>
        <v>0</v>
      </c>
      <c r="K701" s="100">
        <f t="shared" si="75"/>
        <v>0</v>
      </c>
      <c r="L701" s="100">
        <f t="shared" si="75"/>
        <v>0</v>
      </c>
      <c r="M701" s="100">
        <f t="shared" si="75"/>
        <v>0</v>
      </c>
      <c r="N701" s="100">
        <f t="shared" si="75"/>
        <v>0</v>
      </c>
      <c r="O701" s="100">
        <f t="shared" si="75"/>
        <v>0</v>
      </c>
      <c r="P701" s="100">
        <f t="shared" si="75"/>
        <v>0</v>
      </c>
      <c r="Q701" s="374">
        <f t="shared" si="75"/>
        <v>0</v>
      </c>
      <c r="R701" s="100">
        <f>R695</f>
        <v>7.4</v>
      </c>
    </row>
    <row r="702" spans="1:18" ht="35.1" customHeight="1" thickBot="1">
      <c r="A702" s="722" t="s">
        <v>666</v>
      </c>
      <c r="B702" s="723"/>
      <c r="C702" s="784"/>
      <c r="D702" s="784"/>
      <c r="E702" s="723"/>
      <c r="F702" s="784"/>
      <c r="G702" s="784"/>
      <c r="H702" s="784"/>
      <c r="I702" s="784"/>
      <c r="J702" s="784"/>
      <c r="K702" s="784"/>
      <c r="L702" s="784"/>
      <c r="M702" s="784"/>
      <c r="N702" s="784"/>
      <c r="O702" s="784"/>
      <c r="P702" s="784"/>
      <c r="Q702" s="784"/>
      <c r="R702" s="389"/>
    </row>
    <row r="703" spans="1:18" ht="35.1" customHeight="1">
      <c r="A703" s="665">
        <v>103</v>
      </c>
      <c r="B703" s="134" t="s">
        <v>576</v>
      </c>
      <c r="C703" s="504" t="s">
        <v>412</v>
      </c>
      <c r="D703" s="668" t="s">
        <v>67</v>
      </c>
      <c r="E703" s="645" t="s">
        <v>451</v>
      </c>
      <c r="F703" s="102" t="s">
        <v>111</v>
      </c>
      <c r="G703" s="458">
        <f>R703*J5</f>
        <v>0</v>
      </c>
      <c r="H703" s="109">
        <v>0</v>
      </c>
      <c r="I703" s="103"/>
      <c r="J703" s="103"/>
      <c r="K703" s="103"/>
      <c r="L703" s="103"/>
      <c r="M703" s="103"/>
      <c r="N703" s="103"/>
      <c r="O703" s="103"/>
      <c r="P703" s="103"/>
      <c r="Q703" s="156"/>
      <c r="R703" s="376">
        <v>3</v>
      </c>
    </row>
    <row r="704" spans="1:18" ht="35.1" customHeight="1">
      <c r="A704" s="666"/>
      <c r="B704" s="135" t="s">
        <v>68</v>
      </c>
      <c r="C704" s="505" t="s">
        <v>69</v>
      </c>
      <c r="D704" s="669"/>
      <c r="E704" s="691"/>
      <c r="F704" s="557" t="s">
        <v>112</v>
      </c>
      <c r="G704" s="496">
        <f>R704*J5</f>
        <v>0</v>
      </c>
      <c r="H704" s="143"/>
      <c r="I704" s="131"/>
      <c r="J704" s="131"/>
      <c r="K704" s="131">
        <v>0</v>
      </c>
      <c r="L704" s="131"/>
      <c r="M704" s="131"/>
      <c r="N704" s="131"/>
      <c r="O704" s="131"/>
      <c r="P704" s="131"/>
      <c r="Q704" s="356"/>
      <c r="R704" s="382">
        <v>6.9</v>
      </c>
    </row>
    <row r="705" spans="1:18" ht="38.25" customHeight="1" thickBot="1">
      <c r="A705" s="666"/>
      <c r="B705" s="135" t="s">
        <v>70</v>
      </c>
      <c r="C705" s="505" t="s">
        <v>71</v>
      </c>
      <c r="D705" s="669"/>
      <c r="E705" s="691"/>
      <c r="F705" s="107" t="s">
        <v>20</v>
      </c>
      <c r="G705" s="463"/>
      <c r="H705" s="126"/>
      <c r="I705" s="114"/>
      <c r="J705" s="114"/>
      <c r="K705" s="114"/>
      <c r="L705" s="114"/>
      <c r="M705" s="114"/>
      <c r="N705" s="114"/>
      <c r="O705" s="114"/>
      <c r="P705" s="114"/>
      <c r="Q705" s="158"/>
      <c r="R705" s="379"/>
    </row>
    <row r="706" spans="1:18" ht="32.25" customHeight="1">
      <c r="A706" s="666"/>
      <c r="B706" s="122" t="s">
        <v>72</v>
      </c>
      <c r="C706" s="505"/>
      <c r="D706" s="669"/>
      <c r="E706" s="691"/>
      <c r="F706" s="664"/>
      <c r="G706" s="461"/>
      <c r="H706" s="628"/>
      <c r="I706" s="629"/>
      <c r="J706" s="629"/>
      <c r="K706" s="629"/>
      <c r="L706" s="629"/>
      <c r="M706" s="629"/>
      <c r="N706" s="629"/>
      <c r="O706" s="629"/>
      <c r="P706" s="629"/>
      <c r="Q706" s="629"/>
      <c r="R706" s="509"/>
    </row>
    <row r="707" spans="1:18" ht="35.1" customHeight="1">
      <c r="A707" s="666"/>
      <c r="B707" s="122" t="s">
        <v>578</v>
      </c>
      <c r="C707" s="505"/>
      <c r="D707" s="669"/>
      <c r="E707" s="691"/>
      <c r="F707" s="678"/>
      <c r="G707" s="466"/>
      <c r="H707" s="630"/>
      <c r="I707" s="630"/>
      <c r="J707" s="630"/>
      <c r="K707" s="630"/>
      <c r="L707" s="630"/>
      <c r="M707" s="630"/>
      <c r="N707" s="630"/>
      <c r="O707" s="630"/>
      <c r="P707" s="630"/>
      <c r="Q707" s="630"/>
      <c r="R707" s="510"/>
    </row>
    <row r="708" spans="1:18" s="104" customFormat="1" ht="33" customHeight="1">
      <c r="A708" s="666"/>
      <c r="B708" s="122" t="s">
        <v>579</v>
      </c>
      <c r="C708" s="302"/>
      <c r="D708" s="669"/>
      <c r="E708" s="691"/>
      <c r="F708" s="678"/>
      <c r="G708" s="466"/>
      <c r="H708" s="630"/>
      <c r="I708" s="630"/>
      <c r="J708" s="630"/>
      <c r="K708" s="630"/>
      <c r="L708" s="630"/>
      <c r="M708" s="630"/>
      <c r="N708" s="630"/>
      <c r="O708" s="630"/>
      <c r="P708" s="630"/>
      <c r="Q708" s="630"/>
      <c r="R708" s="510"/>
    </row>
    <row r="709" spans="1:18" s="104" customFormat="1" ht="32.25" customHeight="1">
      <c r="A709" s="666"/>
      <c r="B709" s="122" t="s">
        <v>581</v>
      </c>
      <c r="C709" s="526"/>
      <c r="D709" s="669"/>
      <c r="E709" s="691"/>
      <c r="F709" s="678"/>
      <c r="G709" s="466"/>
      <c r="H709" s="630"/>
      <c r="I709" s="630"/>
      <c r="J709" s="630"/>
      <c r="K709" s="630"/>
      <c r="L709" s="630"/>
      <c r="M709" s="630"/>
      <c r="N709" s="630"/>
      <c r="O709" s="630"/>
      <c r="P709" s="630"/>
      <c r="Q709" s="630"/>
      <c r="R709" s="510"/>
    </row>
    <row r="710" spans="1:18" s="104" customFormat="1" ht="42" customHeight="1" thickBot="1">
      <c r="A710" s="667"/>
      <c r="B710" s="136" t="s">
        <v>74</v>
      </c>
      <c r="C710" s="527"/>
      <c r="D710" s="670"/>
      <c r="E710" s="663"/>
      <c r="F710" s="679"/>
      <c r="G710" s="467"/>
      <c r="H710" s="631"/>
      <c r="I710" s="631"/>
      <c r="J710" s="631"/>
      <c r="K710" s="631"/>
      <c r="L710" s="631"/>
      <c r="M710" s="631"/>
      <c r="N710" s="631"/>
      <c r="O710" s="631"/>
      <c r="P710" s="631"/>
      <c r="Q710" s="631"/>
      <c r="R710" s="511"/>
    </row>
    <row r="711" spans="1:18" s="104" customFormat="1" ht="33" hidden="1" customHeight="1" thickBot="1">
      <c r="A711" s="716" t="s">
        <v>667</v>
      </c>
      <c r="B711" s="717"/>
      <c r="C711" s="717"/>
      <c r="D711" s="717"/>
      <c r="E711" s="843"/>
      <c r="F711" s="205">
        <f>SUM(H711:Q711)</f>
        <v>0</v>
      </c>
      <c r="G711" s="413">
        <f t="shared" ref="G711:Q713" si="76">G703</f>
        <v>0</v>
      </c>
      <c r="H711" s="205">
        <f t="shared" si="76"/>
        <v>0</v>
      </c>
      <c r="I711" s="205">
        <f t="shared" si="76"/>
        <v>0</v>
      </c>
      <c r="J711" s="205">
        <f t="shared" si="76"/>
        <v>0</v>
      </c>
      <c r="K711" s="205">
        <f t="shared" si="76"/>
        <v>0</v>
      </c>
      <c r="L711" s="205">
        <f t="shared" si="76"/>
        <v>0</v>
      </c>
      <c r="M711" s="205">
        <f t="shared" si="76"/>
        <v>0</v>
      </c>
      <c r="N711" s="205">
        <f t="shared" si="76"/>
        <v>0</v>
      </c>
      <c r="O711" s="205">
        <f t="shared" si="76"/>
        <v>0</v>
      </c>
      <c r="P711" s="205">
        <f t="shared" si="76"/>
        <v>0</v>
      </c>
      <c r="Q711" s="46">
        <f t="shared" si="76"/>
        <v>0</v>
      </c>
      <c r="R711" s="205">
        <f>R703</f>
        <v>3</v>
      </c>
    </row>
    <row r="712" spans="1:18" s="104" customFormat="1" ht="33" hidden="1" customHeight="1" thickBot="1">
      <c r="A712" s="731" t="s">
        <v>668</v>
      </c>
      <c r="B712" s="732"/>
      <c r="C712" s="732"/>
      <c r="D712" s="732"/>
      <c r="E712" s="820"/>
      <c r="F712" s="205">
        <f>SUM(H712:Q712)</f>
        <v>0</v>
      </c>
      <c r="G712" s="413">
        <f t="shared" si="76"/>
        <v>0</v>
      </c>
      <c r="H712" s="205">
        <f t="shared" si="76"/>
        <v>0</v>
      </c>
      <c r="I712" s="205">
        <f t="shared" si="76"/>
        <v>0</v>
      </c>
      <c r="J712" s="205">
        <f t="shared" si="76"/>
        <v>0</v>
      </c>
      <c r="K712" s="205">
        <f t="shared" si="76"/>
        <v>0</v>
      </c>
      <c r="L712" s="205">
        <f t="shared" si="76"/>
        <v>0</v>
      </c>
      <c r="M712" s="205">
        <f t="shared" si="76"/>
        <v>0</v>
      </c>
      <c r="N712" s="205">
        <f t="shared" si="76"/>
        <v>0</v>
      </c>
      <c r="O712" s="205">
        <f t="shared" si="76"/>
        <v>0</v>
      </c>
      <c r="P712" s="205">
        <f t="shared" si="76"/>
        <v>0</v>
      </c>
      <c r="Q712" s="46">
        <f t="shared" si="76"/>
        <v>0</v>
      </c>
      <c r="R712" s="205">
        <f>R704</f>
        <v>6.9</v>
      </c>
    </row>
    <row r="713" spans="1:18" s="104" customFormat="1" ht="33" hidden="1" customHeight="1" thickBot="1">
      <c r="A713" s="728" t="s">
        <v>669</v>
      </c>
      <c r="B713" s="729"/>
      <c r="C713" s="729"/>
      <c r="D713" s="729"/>
      <c r="E713" s="821"/>
      <c r="F713" s="205">
        <f>SUM(H713:Q713)</f>
        <v>0</v>
      </c>
      <c r="G713" s="414">
        <f t="shared" si="76"/>
        <v>0</v>
      </c>
      <c r="H713" s="49">
        <f t="shared" si="76"/>
        <v>0</v>
      </c>
      <c r="I713" s="49">
        <f t="shared" si="76"/>
        <v>0</v>
      </c>
      <c r="J713" s="49">
        <f t="shared" si="76"/>
        <v>0</v>
      </c>
      <c r="K713" s="49">
        <f t="shared" si="76"/>
        <v>0</v>
      </c>
      <c r="L713" s="49">
        <f t="shared" si="76"/>
        <v>0</v>
      </c>
      <c r="M713" s="49">
        <f t="shared" si="76"/>
        <v>0</v>
      </c>
      <c r="N713" s="49">
        <f t="shared" si="76"/>
        <v>0</v>
      </c>
      <c r="O713" s="49">
        <f t="shared" si="76"/>
        <v>0</v>
      </c>
      <c r="P713" s="49">
        <f t="shared" si="76"/>
        <v>0</v>
      </c>
      <c r="Q713" s="226">
        <f t="shared" si="76"/>
        <v>0</v>
      </c>
      <c r="R713" s="49">
        <f>R705</f>
        <v>0</v>
      </c>
    </row>
    <row r="714" spans="1:18" s="104" customFormat="1" ht="33" hidden="1" customHeight="1" thickBot="1">
      <c r="A714" s="719" t="s">
        <v>670</v>
      </c>
      <c r="B714" s="720"/>
      <c r="C714" s="720"/>
      <c r="D714" s="720"/>
      <c r="E714" s="781"/>
      <c r="F714" s="15">
        <f>F711+F712</f>
        <v>0</v>
      </c>
      <c r="G714" s="29">
        <f>G711+G712</f>
        <v>0</v>
      </c>
      <c r="H714" s="15">
        <f>H711+H712</f>
        <v>0</v>
      </c>
      <c r="I714" s="15">
        <f t="shared" ref="I714:Q714" si="77">I711+I712</f>
        <v>0</v>
      </c>
      <c r="J714" s="15">
        <f t="shared" si="77"/>
        <v>0</v>
      </c>
      <c r="K714" s="15">
        <f t="shared" si="77"/>
        <v>0</v>
      </c>
      <c r="L714" s="15">
        <f t="shared" si="77"/>
        <v>0</v>
      </c>
      <c r="M714" s="15">
        <f t="shared" si="77"/>
        <v>0</v>
      </c>
      <c r="N714" s="15">
        <f t="shared" si="77"/>
        <v>0</v>
      </c>
      <c r="O714" s="15">
        <f t="shared" si="77"/>
        <v>0</v>
      </c>
      <c r="P714" s="15">
        <f t="shared" si="77"/>
        <v>0</v>
      </c>
      <c r="Q714" s="357">
        <f t="shared" si="77"/>
        <v>0</v>
      </c>
      <c r="R714" s="15">
        <f>R711+R712</f>
        <v>9.9</v>
      </c>
    </row>
    <row r="715" spans="1:18" s="104" customFormat="1" ht="33" hidden="1" customHeight="1" thickBot="1">
      <c r="A715" s="920" t="s">
        <v>671</v>
      </c>
      <c r="B715" s="921"/>
      <c r="C715" s="921"/>
      <c r="D715" s="921"/>
      <c r="E715" s="922"/>
      <c r="F715" s="5">
        <f>F711+F712+F713</f>
        <v>0</v>
      </c>
      <c r="G715" s="423">
        <f>G711+G712+G713</f>
        <v>0</v>
      </c>
      <c r="H715" s="5">
        <f>H711+H712+H713</f>
        <v>0</v>
      </c>
      <c r="I715" s="5">
        <f t="shared" ref="I715:Q715" si="78">I711+I712+I713</f>
        <v>0</v>
      </c>
      <c r="J715" s="5">
        <f t="shared" si="78"/>
        <v>0</v>
      </c>
      <c r="K715" s="5">
        <f t="shared" si="78"/>
        <v>0</v>
      </c>
      <c r="L715" s="5">
        <f t="shared" si="78"/>
        <v>0</v>
      </c>
      <c r="M715" s="5">
        <f t="shared" si="78"/>
        <v>0</v>
      </c>
      <c r="N715" s="5">
        <f t="shared" si="78"/>
        <v>0</v>
      </c>
      <c r="O715" s="5">
        <f t="shared" si="78"/>
        <v>0</v>
      </c>
      <c r="P715" s="5">
        <f t="shared" si="78"/>
        <v>0</v>
      </c>
      <c r="Q715" s="359">
        <f t="shared" si="78"/>
        <v>0</v>
      </c>
      <c r="R715" s="5">
        <f>R711+R712+R713</f>
        <v>9.9</v>
      </c>
    </row>
    <row r="716" spans="1:18" ht="35.1" customHeight="1" thickBot="1">
      <c r="A716" s="943"/>
      <c r="B716" s="750"/>
      <c r="C716" s="750"/>
      <c r="D716" s="750"/>
      <c r="E716" s="750"/>
      <c r="F716" s="750"/>
      <c r="G716" s="750"/>
      <c r="H716" s="750"/>
      <c r="I716" s="750"/>
      <c r="J716" s="750"/>
      <c r="K716" s="750"/>
      <c r="L716" s="750"/>
      <c r="M716" s="750"/>
      <c r="N716" s="750"/>
      <c r="O716" s="750"/>
      <c r="P716" s="750"/>
      <c r="Q716" s="750"/>
      <c r="R716" s="389"/>
    </row>
    <row r="717" spans="1:18" ht="35.1" customHeight="1" thickBot="1">
      <c r="A717" s="640" t="s">
        <v>672</v>
      </c>
      <c r="B717" s="641"/>
      <c r="C717" s="641"/>
      <c r="D717" s="641"/>
      <c r="E717" s="641"/>
      <c r="F717" s="785"/>
      <c r="G717" s="414">
        <f t="shared" ref="G717:H721" si="79">G711</f>
        <v>0</v>
      </c>
      <c r="H717" s="49">
        <f t="shared" si="79"/>
        <v>0</v>
      </c>
      <c r="I717" s="49">
        <f t="shared" ref="I717:Q721" si="80">I711+H717</f>
        <v>0</v>
      </c>
      <c r="J717" s="49">
        <f t="shared" si="80"/>
        <v>0</v>
      </c>
      <c r="K717" s="49">
        <f t="shared" si="80"/>
        <v>0</v>
      </c>
      <c r="L717" s="49">
        <f t="shared" si="80"/>
        <v>0</v>
      </c>
      <c r="M717" s="49">
        <f t="shared" si="80"/>
        <v>0</v>
      </c>
      <c r="N717" s="49">
        <f t="shared" si="80"/>
        <v>0</v>
      </c>
      <c r="O717" s="49">
        <f t="shared" si="80"/>
        <v>0</v>
      </c>
      <c r="P717" s="49">
        <f t="shared" si="80"/>
        <v>0</v>
      </c>
      <c r="Q717" s="226">
        <f t="shared" si="80"/>
        <v>0</v>
      </c>
      <c r="R717" s="49">
        <f>R711</f>
        <v>3</v>
      </c>
    </row>
    <row r="718" spans="1:18" ht="35.1" customHeight="1" thickBot="1">
      <c r="A718" s="640" t="s">
        <v>673</v>
      </c>
      <c r="B718" s="641"/>
      <c r="C718" s="641"/>
      <c r="D718" s="641"/>
      <c r="E718" s="641"/>
      <c r="F718" s="952"/>
      <c r="G718" s="100">
        <f t="shared" si="79"/>
        <v>0</v>
      </c>
      <c r="H718" s="77">
        <f t="shared" si="79"/>
        <v>0</v>
      </c>
      <c r="I718" s="77">
        <f t="shared" si="80"/>
        <v>0</v>
      </c>
      <c r="J718" s="77">
        <f t="shared" si="80"/>
        <v>0</v>
      </c>
      <c r="K718" s="77">
        <f t="shared" si="80"/>
        <v>0</v>
      </c>
      <c r="L718" s="77">
        <f t="shared" si="80"/>
        <v>0</v>
      </c>
      <c r="M718" s="77">
        <f t="shared" si="80"/>
        <v>0</v>
      </c>
      <c r="N718" s="77">
        <f t="shared" si="80"/>
        <v>0</v>
      </c>
      <c r="O718" s="77">
        <f t="shared" si="80"/>
        <v>0</v>
      </c>
      <c r="P718" s="77">
        <f t="shared" si="80"/>
        <v>0</v>
      </c>
      <c r="Q718" s="373">
        <f t="shared" si="80"/>
        <v>0</v>
      </c>
      <c r="R718" s="77">
        <f>R712</f>
        <v>6.9</v>
      </c>
    </row>
    <row r="719" spans="1:18" ht="38.25" customHeight="1" thickBot="1">
      <c r="A719" s="640" t="s">
        <v>674</v>
      </c>
      <c r="B719" s="641"/>
      <c r="C719" s="641"/>
      <c r="D719" s="641"/>
      <c r="E719" s="641"/>
      <c r="F719" s="785"/>
      <c r="G719" s="414">
        <f t="shared" si="79"/>
        <v>0</v>
      </c>
      <c r="H719" s="49">
        <f t="shared" si="79"/>
        <v>0</v>
      </c>
      <c r="I719" s="49">
        <f t="shared" si="80"/>
        <v>0</v>
      </c>
      <c r="J719" s="49">
        <f t="shared" si="80"/>
        <v>0</v>
      </c>
      <c r="K719" s="49">
        <f t="shared" si="80"/>
        <v>0</v>
      </c>
      <c r="L719" s="49">
        <f t="shared" si="80"/>
        <v>0</v>
      </c>
      <c r="M719" s="49">
        <f t="shared" si="80"/>
        <v>0</v>
      </c>
      <c r="N719" s="49">
        <f t="shared" si="80"/>
        <v>0</v>
      </c>
      <c r="O719" s="49">
        <f t="shared" si="80"/>
        <v>0</v>
      </c>
      <c r="P719" s="49">
        <f t="shared" si="80"/>
        <v>0</v>
      </c>
      <c r="Q719" s="226">
        <f t="shared" si="80"/>
        <v>0</v>
      </c>
      <c r="R719" s="49">
        <f>R713</f>
        <v>0</v>
      </c>
    </row>
    <row r="720" spans="1:18" ht="48.75" customHeight="1" thickBot="1">
      <c r="A720" s="719" t="s">
        <v>676</v>
      </c>
      <c r="B720" s="720"/>
      <c r="C720" s="720"/>
      <c r="D720" s="720"/>
      <c r="E720" s="780"/>
      <c r="F720" s="781"/>
      <c r="G720" s="423">
        <f t="shared" si="79"/>
        <v>0</v>
      </c>
      <c r="H720" s="4">
        <f t="shared" si="79"/>
        <v>0</v>
      </c>
      <c r="I720" s="4">
        <f t="shared" si="80"/>
        <v>0</v>
      </c>
      <c r="J720" s="4">
        <f t="shared" si="80"/>
        <v>0</v>
      </c>
      <c r="K720" s="4">
        <f t="shared" si="80"/>
        <v>0</v>
      </c>
      <c r="L720" s="4">
        <f t="shared" si="80"/>
        <v>0</v>
      </c>
      <c r="M720" s="4">
        <f t="shared" si="80"/>
        <v>0</v>
      </c>
      <c r="N720" s="4">
        <f t="shared" si="80"/>
        <v>0</v>
      </c>
      <c r="O720" s="4">
        <f t="shared" si="80"/>
        <v>0</v>
      </c>
      <c r="P720" s="4">
        <f t="shared" si="80"/>
        <v>0</v>
      </c>
      <c r="Q720" s="358">
        <f t="shared" si="80"/>
        <v>0</v>
      </c>
      <c r="R720" s="4">
        <f>R714</f>
        <v>9.9</v>
      </c>
    </row>
    <row r="721" spans="1:18" ht="35.1" customHeight="1" thickBot="1">
      <c r="A721" s="747" t="s">
        <v>675</v>
      </c>
      <c r="B721" s="782"/>
      <c r="C721" s="782"/>
      <c r="D721" s="782"/>
      <c r="E721" s="782"/>
      <c r="F721" s="783"/>
      <c r="G721" s="63">
        <f t="shared" si="79"/>
        <v>0</v>
      </c>
      <c r="H721" s="63">
        <f t="shared" si="79"/>
        <v>0</v>
      </c>
      <c r="I721" s="100">
        <f t="shared" si="80"/>
        <v>0</v>
      </c>
      <c r="J721" s="100">
        <f t="shared" si="80"/>
        <v>0</v>
      </c>
      <c r="K721" s="100">
        <f t="shared" si="80"/>
        <v>0</v>
      </c>
      <c r="L721" s="100">
        <f t="shared" si="80"/>
        <v>0</v>
      </c>
      <c r="M721" s="100">
        <f t="shared" si="80"/>
        <v>0</v>
      </c>
      <c r="N721" s="100">
        <f t="shared" si="80"/>
        <v>0</v>
      </c>
      <c r="O721" s="100">
        <f t="shared" si="80"/>
        <v>0</v>
      </c>
      <c r="P721" s="100">
        <f t="shared" si="80"/>
        <v>0</v>
      </c>
      <c r="Q721" s="374">
        <f t="shared" si="80"/>
        <v>0</v>
      </c>
      <c r="R721" s="401">
        <f>R715</f>
        <v>9.9</v>
      </c>
    </row>
    <row r="722" spans="1:18" ht="35.1" customHeight="1" thickBot="1">
      <c r="A722" s="714"/>
      <c r="B722" s="750"/>
      <c r="C722" s="750"/>
      <c r="D722" s="750"/>
      <c r="E722" s="750"/>
      <c r="F722" s="750"/>
      <c r="G722" s="750"/>
      <c r="H722" s="750"/>
      <c r="I722" s="750"/>
      <c r="J722" s="750"/>
      <c r="K722" s="750"/>
      <c r="L722" s="750"/>
      <c r="M722" s="750"/>
      <c r="N722" s="750"/>
      <c r="O722" s="750"/>
      <c r="P722" s="750"/>
      <c r="Q722" s="750"/>
      <c r="R722" s="452"/>
    </row>
    <row r="723" spans="1:18" ht="35.1" hidden="1" customHeight="1" thickBot="1">
      <c r="A723" s="642" t="s">
        <v>432</v>
      </c>
      <c r="B723" s="643"/>
      <c r="C723" s="643"/>
      <c r="D723" s="823"/>
      <c r="E723" s="970"/>
      <c r="F723" s="205">
        <f>SUM(H723:Q723)</f>
        <v>2.1440000000000001</v>
      </c>
      <c r="G723" s="413">
        <f t="shared" ref="G723:R725" si="81">G480+G618+G650+G691+G711</f>
        <v>0</v>
      </c>
      <c r="H723" s="205">
        <f t="shared" si="81"/>
        <v>1.341</v>
      </c>
      <c r="I723" s="205">
        <f t="shared" si="81"/>
        <v>0.65900000000000003</v>
      </c>
      <c r="J723" s="205">
        <f t="shared" si="81"/>
        <v>0.14399999999999999</v>
      </c>
      <c r="K723" s="205">
        <f t="shared" si="81"/>
        <v>0</v>
      </c>
      <c r="L723" s="205">
        <f t="shared" si="81"/>
        <v>0</v>
      </c>
      <c r="M723" s="205">
        <f t="shared" si="81"/>
        <v>0</v>
      </c>
      <c r="N723" s="205">
        <f t="shared" si="81"/>
        <v>0</v>
      </c>
      <c r="O723" s="205">
        <f t="shared" si="81"/>
        <v>0</v>
      </c>
      <c r="P723" s="205">
        <f t="shared" si="81"/>
        <v>0</v>
      </c>
      <c r="Q723" s="46">
        <f t="shared" si="81"/>
        <v>0</v>
      </c>
      <c r="R723" s="205">
        <f t="shared" si="81"/>
        <v>51.31</v>
      </c>
    </row>
    <row r="724" spans="1:18" ht="35.1" hidden="1" customHeight="1" thickBot="1">
      <c r="A724" s="731" t="s">
        <v>433</v>
      </c>
      <c r="B724" s="732"/>
      <c r="C724" s="732"/>
      <c r="D724" s="732"/>
      <c r="E724" s="820"/>
      <c r="F724" s="205">
        <f>SUM(H724:Q724)</f>
        <v>0.61599999999999999</v>
      </c>
      <c r="G724" s="413">
        <f t="shared" si="81"/>
        <v>0</v>
      </c>
      <c r="H724" s="205">
        <f t="shared" si="81"/>
        <v>0</v>
      </c>
      <c r="I724" s="205">
        <f t="shared" si="81"/>
        <v>0</v>
      </c>
      <c r="J724" s="205">
        <f t="shared" si="81"/>
        <v>0</v>
      </c>
      <c r="K724" s="205">
        <f t="shared" si="81"/>
        <v>0</v>
      </c>
      <c r="L724" s="205">
        <f t="shared" si="81"/>
        <v>0.61599999999999999</v>
      </c>
      <c r="M724" s="205">
        <f t="shared" si="81"/>
        <v>0</v>
      </c>
      <c r="N724" s="205">
        <f t="shared" si="81"/>
        <v>0</v>
      </c>
      <c r="O724" s="205">
        <f t="shared" si="81"/>
        <v>0</v>
      </c>
      <c r="P724" s="205">
        <f t="shared" si="81"/>
        <v>0</v>
      </c>
      <c r="Q724" s="46">
        <f t="shared" si="81"/>
        <v>0</v>
      </c>
      <c r="R724" s="205">
        <f t="shared" si="81"/>
        <v>36.65</v>
      </c>
    </row>
    <row r="725" spans="1:18" ht="38.25" hidden="1" customHeight="1" thickBot="1">
      <c r="A725" s="728" t="s">
        <v>434</v>
      </c>
      <c r="B725" s="729"/>
      <c r="C725" s="729"/>
      <c r="D725" s="729"/>
      <c r="E725" s="821"/>
      <c r="F725" s="205">
        <f>SUM(H725:Q725)</f>
        <v>1.5500000000000003</v>
      </c>
      <c r="G725" s="413">
        <f t="shared" si="81"/>
        <v>0</v>
      </c>
      <c r="H725" s="205">
        <f t="shared" si="81"/>
        <v>0</v>
      </c>
      <c r="I725" s="205">
        <f t="shared" si="81"/>
        <v>0</v>
      </c>
      <c r="J725" s="205">
        <f t="shared" si="81"/>
        <v>0</v>
      </c>
      <c r="K725" s="205">
        <f t="shared" si="81"/>
        <v>0</v>
      </c>
      <c r="L725" s="205">
        <f t="shared" si="81"/>
        <v>0</v>
      </c>
      <c r="M725" s="205">
        <f t="shared" si="81"/>
        <v>0</v>
      </c>
      <c r="N725" s="205">
        <f t="shared" si="81"/>
        <v>0</v>
      </c>
      <c r="O725" s="205">
        <f t="shared" si="81"/>
        <v>1.4500000000000002</v>
      </c>
      <c r="P725" s="205">
        <f t="shared" si="81"/>
        <v>0.1</v>
      </c>
      <c r="Q725" s="46">
        <f t="shared" si="81"/>
        <v>0</v>
      </c>
      <c r="R725" s="205">
        <f t="shared" si="81"/>
        <v>58.64</v>
      </c>
    </row>
    <row r="726" spans="1:18" ht="47.25" hidden="1" customHeight="1" thickBot="1">
      <c r="A726" s="719" t="s">
        <v>493</v>
      </c>
      <c r="B726" s="720"/>
      <c r="C726" s="720"/>
      <c r="D726" s="720"/>
      <c r="E726" s="781"/>
      <c r="F726" s="15">
        <f>F723+F724</f>
        <v>2.7600000000000002</v>
      </c>
      <c r="G726" s="29">
        <f>G723+G724</f>
        <v>0</v>
      </c>
      <c r="H726" s="15">
        <f>H723+H724</f>
        <v>1.341</v>
      </c>
      <c r="I726" s="15">
        <f t="shared" ref="I726:Q726" si="82">I723+I724</f>
        <v>0.65900000000000003</v>
      </c>
      <c r="J726" s="15">
        <f t="shared" si="82"/>
        <v>0.14399999999999999</v>
      </c>
      <c r="K726" s="15">
        <f t="shared" si="82"/>
        <v>0</v>
      </c>
      <c r="L726" s="15">
        <f t="shared" si="82"/>
        <v>0.61599999999999999</v>
      </c>
      <c r="M726" s="15">
        <f t="shared" si="82"/>
        <v>0</v>
      </c>
      <c r="N726" s="15">
        <f t="shared" si="82"/>
        <v>0</v>
      </c>
      <c r="O726" s="15">
        <f t="shared" si="82"/>
        <v>0</v>
      </c>
      <c r="P726" s="15">
        <f t="shared" si="82"/>
        <v>0</v>
      </c>
      <c r="Q726" s="357">
        <f t="shared" si="82"/>
        <v>0</v>
      </c>
      <c r="R726" s="15">
        <f>R723+R724</f>
        <v>87.960000000000008</v>
      </c>
    </row>
    <row r="727" spans="1:18" ht="35.1" hidden="1" customHeight="1" thickBot="1">
      <c r="A727" s="920" t="s">
        <v>494</v>
      </c>
      <c r="B727" s="921"/>
      <c r="C727" s="921"/>
      <c r="D727" s="921"/>
      <c r="E727" s="922"/>
      <c r="F727" s="23">
        <f>F723+F724+F725</f>
        <v>4.3100000000000005</v>
      </c>
      <c r="G727" s="29">
        <f>G723+G724+G725</f>
        <v>0</v>
      </c>
      <c r="H727" s="29">
        <f>H723+H724+H725</f>
        <v>1.341</v>
      </c>
      <c r="I727" s="23">
        <f t="shared" ref="I727:Q727" si="83">I723+I724+I725</f>
        <v>0.65900000000000003</v>
      </c>
      <c r="J727" s="23">
        <f t="shared" si="83"/>
        <v>0.14399999999999999</v>
      </c>
      <c r="K727" s="23">
        <f t="shared" si="83"/>
        <v>0</v>
      </c>
      <c r="L727" s="23">
        <f t="shared" si="83"/>
        <v>0.61599999999999999</v>
      </c>
      <c r="M727" s="23">
        <f t="shared" si="83"/>
        <v>0</v>
      </c>
      <c r="N727" s="23">
        <f t="shared" si="83"/>
        <v>0</v>
      </c>
      <c r="O727" s="23">
        <f t="shared" si="83"/>
        <v>1.4500000000000002</v>
      </c>
      <c r="P727" s="23">
        <f t="shared" si="83"/>
        <v>0.1</v>
      </c>
      <c r="Q727" s="365">
        <f t="shared" si="83"/>
        <v>0</v>
      </c>
      <c r="R727" s="29">
        <f>R723+R724+R725</f>
        <v>146.60000000000002</v>
      </c>
    </row>
    <row r="728" spans="1:18" ht="35.1" hidden="1" customHeight="1" thickBot="1">
      <c r="A728" s="953" t="s">
        <v>497</v>
      </c>
      <c r="B728" s="954"/>
      <c r="C728" s="954"/>
      <c r="D728" s="954"/>
      <c r="E728" s="955"/>
      <c r="F728" s="72"/>
      <c r="G728" s="413">
        <f t="shared" ref="G728:R728" si="84">G166+G170+G174+G178+G182+G186</f>
        <v>0</v>
      </c>
      <c r="H728" s="73">
        <f t="shared" si="84"/>
        <v>0</v>
      </c>
      <c r="I728" s="73">
        <f t="shared" si="84"/>
        <v>0</v>
      </c>
      <c r="J728" s="73">
        <f t="shared" si="84"/>
        <v>0</v>
      </c>
      <c r="K728" s="73">
        <f t="shared" si="84"/>
        <v>0</v>
      </c>
      <c r="L728" s="73">
        <f t="shared" si="84"/>
        <v>0</v>
      </c>
      <c r="M728" s="73">
        <f t="shared" si="84"/>
        <v>0</v>
      </c>
      <c r="N728" s="73">
        <f t="shared" si="84"/>
        <v>0</v>
      </c>
      <c r="O728" s="73">
        <f t="shared" si="84"/>
        <v>0</v>
      </c>
      <c r="P728" s="73">
        <f t="shared" si="84"/>
        <v>0</v>
      </c>
      <c r="Q728" s="375">
        <f t="shared" si="84"/>
        <v>0</v>
      </c>
      <c r="R728" s="73">
        <f t="shared" si="84"/>
        <v>1.7800000000000002</v>
      </c>
    </row>
    <row r="729" spans="1:18" ht="35.1" customHeight="1" thickBot="1">
      <c r="A729" s="841"/>
      <c r="B729" s="842"/>
      <c r="C729" s="842"/>
      <c r="D729" s="842"/>
      <c r="E729" s="842"/>
      <c r="F729" s="842"/>
      <c r="G729" s="842"/>
      <c r="H729" s="842"/>
      <c r="I729" s="842"/>
      <c r="J729" s="842"/>
      <c r="K729" s="842"/>
      <c r="L729" s="842"/>
      <c r="M729" s="842"/>
      <c r="N729" s="842"/>
      <c r="O729" s="842"/>
      <c r="P729" s="842"/>
      <c r="Q729" s="842"/>
      <c r="R729" s="389"/>
    </row>
    <row r="730" spans="1:18" ht="35.1" customHeight="1" thickBot="1">
      <c r="A730" s="956" t="s">
        <v>435</v>
      </c>
      <c r="B730" s="957"/>
      <c r="C730" s="957"/>
      <c r="D730" s="957"/>
      <c r="E730" s="957"/>
      <c r="F730" s="958"/>
      <c r="G730" s="58">
        <f t="shared" ref="G730:H735" si="85">G723</f>
        <v>0</v>
      </c>
      <c r="H730" s="52">
        <f t="shared" si="85"/>
        <v>1.341</v>
      </c>
      <c r="I730" s="52">
        <f t="shared" ref="I730:Q735" si="86">I723+H730</f>
        <v>2</v>
      </c>
      <c r="J730" s="52">
        <f t="shared" si="86"/>
        <v>2.1440000000000001</v>
      </c>
      <c r="K730" s="53">
        <f t="shared" si="86"/>
        <v>2.1440000000000001</v>
      </c>
      <c r="L730" s="52">
        <f t="shared" si="86"/>
        <v>2.1440000000000001</v>
      </c>
      <c r="M730" s="52">
        <f t="shared" si="86"/>
        <v>2.1440000000000001</v>
      </c>
      <c r="N730" s="52">
        <f t="shared" si="86"/>
        <v>2.1440000000000001</v>
      </c>
      <c r="O730" s="52">
        <f t="shared" si="86"/>
        <v>2.1440000000000001</v>
      </c>
      <c r="P730" s="52">
        <f t="shared" si="86"/>
        <v>2.1440000000000001</v>
      </c>
      <c r="Q730" s="52">
        <f t="shared" si="86"/>
        <v>2.1440000000000001</v>
      </c>
      <c r="R730" s="52">
        <f t="shared" ref="R730:R735" si="87">R723</f>
        <v>51.31</v>
      </c>
    </row>
    <row r="731" spans="1:18" ht="49.5" customHeight="1" thickBot="1">
      <c r="A731" s="956" t="s">
        <v>436</v>
      </c>
      <c r="B731" s="957"/>
      <c r="C731" s="957"/>
      <c r="D731" s="957"/>
      <c r="E731" s="957"/>
      <c r="F731" s="958"/>
      <c r="G731" s="58">
        <f t="shared" si="85"/>
        <v>0</v>
      </c>
      <c r="H731" s="52">
        <f t="shared" si="85"/>
        <v>0</v>
      </c>
      <c r="I731" s="52">
        <f t="shared" si="86"/>
        <v>0</v>
      </c>
      <c r="J731" s="52">
        <f t="shared" si="86"/>
        <v>0</v>
      </c>
      <c r="K731" s="53">
        <f t="shared" si="86"/>
        <v>0</v>
      </c>
      <c r="L731" s="52">
        <f t="shared" si="86"/>
        <v>0.61599999999999999</v>
      </c>
      <c r="M731" s="52">
        <f t="shared" si="86"/>
        <v>0.61599999999999999</v>
      </c>
      <c r="N731" s="52">
        <f t="shared" si="86"/>
        <v>0.61599999999999999</v>
      </c>
      <c r="O731" s="52">
        <f t="shared" si="86"/>
        <v>0.61599999999999999</v>
      </c>
      <c r="P731" s="52">
        <f t="shared" si="86"/>
        <v>0.61599999999999999</v>
      </c>
      <c r="Q731" s="52">
        <f t="shared" si="86"/>
        <v>0.61599999999999999</v>
      </c>
      <c r="R731" s="52">
        <f t="shared" si="87"/>
        <v>36.65</v>
      </c>
    </row>
    <row r="732" spans="1:18" s="56" customFormat="1" ht="45.75" customHeight="1" thickBot="1">
      <c r="A732" s="822" t="s">
        <v>437</v>
      </c>
      <c r="B732" s="823"/>
      <c r="C732" s="823"/>
      <c r="D732" s="823"/>
      <c r="E732" s="823"/>
      <c r="F732" s="823"/>
      <c r="G732" s="414">
        <f t="shared" si="85"/>
        <v>0</v>
      </c>
      <c r="H732" s="49">
        <f t="shared" si="85"/>
        <v>0</v>
      </c>
      <c r="I732" s="49">
        <f t="shared" si="86"/>
        <v>0</v>
      </c>
      <c r="J732" s="49">
        <f t="shared" si="86"/>
        <v>0</v>
      </c>
      <c r="K732" s="49">
        <f t="shared" si="86"/>
        <v>0</v>
      </c>
      <c r="L732" s="51">
        <f t="shared" si="86"/>
        <v>0</v>
      </c>
      <c r="M732" s="544">
        <f t="shared" si="86"/>
        <v>0</v>
      </c>
      <c r="N732" s="544">
        <f t="shared" si="86"/>
        <v>0</v>
      </c>
      <c r="O732" s="544">
        <f t="shared" si="86"/>
        <v>1.4500000000000002</v>
      </c>
      <c r="P732" s="544">
        <f t="shared" si="86"/>
        <v>1.5500000000000003</v>
      </c>
      <c r="Q732" s="574">
        <f t="shared" si="86"/>
        <v>1.5500000000000003</v>
      </c>
      <c r="R732" s="49">
        <f t="shared" si="87"/>
        <v>58.64</v>
      </c>
    </row>
    <row r="733" spans="1:18" s="56" customFormat="1" ht="45.75" customHeight="1" thickBot="1">
      <c r="A733" s="959" t="s">
        <v>495</v>
      </c>
      <c r="B733" s="960"/>
      <c r="C733" s="960"/>
      <c r="D733" s="960"/>
      <c r="E733" s="960"/>
      <c r="F733" s="961"/>
      <c r="G733" s="423">
        <f t="shared" si="85"/>
        <v>0</v>
      </c>
      <c r="H733" s="57">
        <f t="shared" si="85"/>
        <v>1.341</v>
      </c>
      <c r="I733" s="4">
        <f t="shared" si="86"/>
        <v>2</v>
      </c>
      <c r="J733" s="4">
        <f t="shared" si="86"/>
        <v>2.1440000000000001</v>
      </c>
      <c r="K733" s="4">
        <f t="shared" si="86"/>
        <v>2.1440000000000001</v>
      </c>
      <c r="L733" s="30">
        <f t="shared" si="86"/>
        <v>2.7600000000000002</v>
      </c>
      <c r="M733" s="31">
        <f t="shared" si="86"/>
        <v>2.7600000000000002</v>
      </c>
      <c r="N733" s="31">
        <f t="shared" si="86"/>
        <v>2.7600000000000002</v>
      </c>
      <c r="O733" s="31">
        <f t="shared" si="86"/>
        <v>2.7600000000000002</v>
      </c>
      <c r="P733" s="31">
        <f t="shared" si="86"/>
        <v>2.7600000000000002</v>
      </c>
      <c r="Q733" s="31">
        <f t="shared" si="86"/>
        <v>2.7600000000000002</v>
      </c>
      <c r="R733" s="57">
        <f t="shared" si="87"/>
        <v>87.960000000000008</v>
      </c>
    </row>
    <row r="734" spans="1:18" ht="35.1" customHeight="1" thickBot="1">
      <c r="A734" s="962" t="s">
        <v>496</v>
      </c>
      <c r="B734" s="963"/>
      <c r="C734" s="963"/>
      <c r="D734" s="963"/>
      <c r="E734" s="963"/>
      <c r="F734" s="964"/>
      <c r="G734" s="58">
        <f t="shared" si="85"/>
        <v>0</v>
      </c>
      <c r="H734" s="58">
        <f t="shared" si="85"/>
        <v>1.341</v>
      </c>
      <c r="I734" s="58">
        <f t="shared" si="86"/>
        <v>2</v>
      </c>
      <c r="J734" s="58">
        <f t="shared" si="86"/>
        <v>2.1440000000000001</v>
      </c>
      <c r="K734" s="59">
        <f t="shared" si="86"/>
        <v>2.1440000000000001</v>
      </c>
      <c r="L734" s="58">
        <f t="shared" si="86"/>
        <v>2.7600000000000002</v>
      </c>
      <c r="M734" s="58">
        <f t="shared" si="86"/>
        <v>2.7600000000000002</v>
      </c>
      <c r="N734" s="58">
        <f t="shared" si="86"/>
        <v>2.7600000000000002</v>
      </c>
      <c r="O734" s="58">
        <f t="shared" si="86"/>
        <v>4.2100000000000009</v>
      </c>
      <c r="P734" s="58">
        <f t="shared" si="86"/>
        <v>4.3100000000000005</v>
      </c>
      <c r="Q734" s="58">
        <f t="shared" si="86"/>
        <v>4.3100000000000005</v>
      </c>
      <c r="R734" s="58">
        <f t="shared" si="87"/>
        <v>146.60000000000002</v>
      </c>
    </row>
    <row r="735" spans="1:18" s="54" customFormat="1" ht="35.1" customHeight="1" thickBot="1">
      <c r="A735" s="959" t="s">
        <v>677</v>
      </c>
      <c r="B735" s="960"/>
      <c r="C735" s="960"/>
      <c r="D735" s="960"/>
      <c r="E735" s="960"/>
      <c r="F735" s="961"/>
      <c r="G735" s="423">
        <f t="shared" si="85"/>
        <v>0</v>
      </c>
      <c r="H735" s="57">
        <f t="shared" si="85"/>
        <v>0</v>
      </c>
      <c r="I735" s="4">
        <f t="shared" si="86"/>
        <v>0</v>
      </c>
      <c r="J735" s="4">
        <f t="shared" si="86"/>
        <v>0</v>
      </c>
      <c r="K735" s="4">
        <f t="shared" si="86"/>
        <v>0</v>
      </c>
      <c r="L735" s="30">
        <f t="shared" si="86"/>
        <v>0</v>
      </c>
      <c r="M735" s="31">
        <f t="shared" si="86"/>
        <v>0</v>
      </c>
      <c r="N735" s="31">
        <f t="shared" si="86"/>
        <v>0</v>
      </c>
      <c r="O735" s="31">
        <f t="shared" si="86"/>
        <v>0</v>
      </c>
      <c r="P735" s="31">
        <f t="shared" si="86"/>
        <v>0</v>
      </c>
      <c r="Q735" s="31">
        <f t="shared" si="86"/>
        <v>0</v>
      </c>
      <c r="R735" s="57">
        <f t="shared" si="87"/>
        <v>1.7800000000000002</v>
      </c>
    </row>
    <row r="736" spans="1:18" s="54" customFormat="1" ht="35.1" customHeight="1" thickBot="1">
      <c r="A736" s="32"/>
      <c r="B736" s="64"/>
      <c r="C736" s="64"/>
      <c r="D736" s="64"/>
      <c r="E736" s="538"/>
      <c r="F736" s="65"/>
      <c r="G736" s="431"/>
      <c r="H736" s="537"/>
      <c r="I736" s="537"/>
      <c r="J736" s="537"/>
      <c r="K736" s="537"/>
      <c r="L736" s="537"/>
      <c r="M736" s="537"/>
      <c r="N736" s="537"/>
      <c r="O736" s="537"/>
      <c r="P736" s="537"/>
      <c r="Q736" s="537"/>
      <c r="R736" s="404"/>
    </row>
    <row r="737" spans="1:18" ht="35.1" customHeight="1">
      <c r="A737" s="965"/>
      <c r="B737" s="966"/>
      <c r="C737" s="966"/>
      <c r="D737" s="966"/>
      <c r="E737" s="966"/>
      <c r="F737" s="966"/>
      <c r="G737" s="966"/>
      <c r="H737" s="966"/>
      <c r="I737" s="966"/>
      <c r="J737" s="966"/>
      <c r="K737" s="966"/>
      <c r="L737" s="967"/>
      <c r="M737" s="967"/>
      <c r="N737" s="967"/>
      <c r="O737" s="967"/>
      <c r="P737" s="967"/>
      <c r="Q737" s="967"/>
      <c r="R737" s="7"/>
    </row>
    <row r="775" spans="1:18" s="99" customFormat="1">
      <c r="A775" s="7"/>
      <c r="B775" s="7"/>
      <c r="C775" s="7"/>
      <c r="D775" s="7"/>
      <c r="E775" s="7"/>
      <c r="F775" s="75"/>
      <c r="G775" s="406"/>
      <c r="H775" s="75"/>
      <c r="I775" s="75"/>
      <c r="J775" s="75"/>
      <c r="K775" s="75"/>
      <c r="L775" s="75"/>
      <c r="M775" s="75"/>
      <c r="N775" s="75"/>
      <c r="O775" s="75"/>
      <c r="P775" s="75"/>
      <c r="Q775" s="75"/>
      <c r="R775" s="75"/>
    </row>
    <row r="776" spans="1:18" s="99" customFormat="1">
      <c r="A776" s="7"/>
      <c r="B776" s="7"/>
      <c r="C776" s="7"/>
      <c r="D776" s="7"/>
      <c r="E776" s="7"/>
      <c r="F776" s="75"/>
      <c r="G776" s="406"/>
      <c r="H776" s="75"/>
      <c r="I776" s="75"/>
      <c r="J776" s="75"/>
      <c r="K776" s="75"/>
      <c r="L776" s="75"/>
      <c r="M776" s="75"/>
      <c r="N776" s="75"/>
      <c r="O776" s="75"/>
      <c r="P776" s="75"/>
      <c r="Q776" s="75"/>
      <c r="R776" s="75"/>
    </row>
    <row r="777" spans="1:18" s="99" customFormat="1">
      <c r="A777" s="7"/>
      <c r="B777" s="7"/>
      <c r="C777" s="7"/>
      <c r="D777" s="7"/>
      <c r="E777" s="7"/>
      <c r="F777" s="75"/>
      <c r="G777" s="406"/>
      <c r="H777" s="75"/>
      <c r="I777" s="75"/>
      <c r="J777" s="75"/>
      <c r="K777" s="75"/>
      <c r="L777" s="75"/>
      <c r="M777" s="75"/>
      <c r="N777" s="75"/>
      <c r="O777" s="75"/>
      <c r="P777" s="75"/>
      <c r="Q777" s="75"/>
      <c r="R777" s="75"/>
    </row>
    <row r="778" spans="1:18" s="99" customFormat="1">
      <c r="A778" s="7"/>
      <c r="B778" s="7"/>
      <c r="C778" s="7"/>
      <c r="D778" s="7"/>
      <c r="E778" s="7"/>
      <c r="F778" s="75"/>
      <c r="G778" s="406"/>
      <c r="H778" s="75"/>
      <c r="I778" s="75"/>
      <c r="J778" s="75"/>
      <c r="K778" s="75"/>
      <c r="L778" s="75"/>
      <c r="M778" s="75"/>
      <c r="N778" s="75"/>
      <c r="O778" s="75"/>
      <c r="P778" s="75"/>
      <c r="Q778" s="75"/>
      <c r="R778" s="75"/>
    </row>
    <row r="779" spans="1:18" s="99" customFormat="1">
      <c r="A779" s="7"/>
      <c r="B779" s="7"/>
      <c r="C779" s="7"/>
      <c r="D779" s="7"/>
      <c r="E779" s="7"/>
      <c r="F779" s="75"/>
      <c r="G779" s="406"/>
      <c r="H779" s="75"/>
      <c r="I779" s="75"/>
      <c r="J779" s="75"/>
      <c r="K779" s="75"/>
      <c r="L779" s="75"/>
      <c r="M779" s="75"/>
      <c r="N779" s="75"/>
      <c r="O779" s="75"/>
      <c r="P779" s="75"/>
      <c r="Q779" s="75"/>
      <c r="R779" s="75"/>
    </row>
    <row r="780" spans="1:18" s="99" customFormat="1">
      <c r="A780" s="7"/>
      <c r="B780" s="7"/>
      <c r="C780" s="7"/>
      <c r="D780" s="7"/>
      <c r="E780" s="7"/>
      <c r="F780" s="75"/>
      <c r="G780" s="406"/>
      <c r="H780" s="75"/>
      <c r="I780" s="75"/>
      <c r="J780" s="75"/>
      <c r="K780" s="75"/>
      <c r="L780" s="75"/>
      <c r="M780" s="75"/>
      <c r="N780" s="75"/>
      <c r="O780" s="75"/>
      <c r="P780" s="75"/>
      <c r="Q780" s="75"/>
      <c r="R780" s="75"/>
    </row>
    <row r="781" spans="1:18" s="99" customFormat="1">
      <c r="A781" s="7"/>
      <c r="B781" s="7"/>
      <c r="C781" s="7"/>
      <c r="D781" s="7"/>
      <c r="E781" s="7"/>
      <c r="F781" s="75"/>
      <c r="G781" s="406"/>
      <c r="H781" s="75"/>
      <c r="I781" s="75"/>
      <c r="J781" s="75"/>
      <c r="K781" s="75"/>
      <c r="L781" s="75"/>
      <c r="M781" s="75"/>
      <c r="N781" s="75"/>
      <c r="O781" s="75"/>
      <c r="P781" s="75"/>
      <c r="Q781" s="75"/>
      <c r="R781" s="75"/>
    </row>
    <row r="782" spans="1:18" s="99" customFormat="1">
      <c r="A782" s="7"/>
      <c r="B782" s="7"/>
      <c r="C782" s="7"/>
      <c r="D782" s="7"/>
      <c r="E782" s="7"/>
      <c r="F782" s="75"/>
      <c r="G782" s="406"/>
      <c r="H782" s="75"/>
      <c r="I782" s="75"/>
      <c r="J782" s="75"/>
      <c r="K782" s="75"/>
      <c r="L782" s="75"/>
      <c r="M782" s="75"/>
      <c r="N782" s="75"/>
      <c r="O782" s="75"/>
      <c r="P782" s="75"/>
      <c r="Q782" s="75"/>
      <c r="R782" s="75"/>
    </row>
    <row r="783" spans="1:18" s="99" customFormat="1">
      <c r="A783" s="7"/>
      <c r="B783" s="7"/>
      <c r="C783" s="7"/>
      <c r="D783" s="7"/>
      <c r="E783" s="7"/>
      <c r="F783" s="75"/>
      <c r="G783" s="406"/>
      <c r="H783" s="75"/>
      <c r="I783" s="75"/>
      <c r="J783" s="75"/>
      <c r="K783" s="75"/>
      <c r="L783" s="75"/>
      <c r="M783" s="75"/>
      <c r="N783" s="75"/>
      <c r="O783" s="75"/>
      <c r="P783" s="75"/>
      <c r="Q783" s="75"/>
      <c r="R783" s="75"/>
    </row>
    <row r="784" spans="1:18" s="99" customFormat="1">
      <c r="A784" s="7"/>
      <c r="B784" s="7"/>
      <c r="C784" s="7"/>
      <c r="D784" s="7"/>
      <c r="E784" s="7"/>
      <c r="F784" s="75"/>
      <c r="G784" s="406"/>
      <c r="H784" s="75"/>
      <c r="I784" s="75"/>
      <c r="J784" s="75"/>
      <c r="K784" s="75"/>
      <c r="L784" s="75"/>
      <c r="M784" s="75"/>
      <c r="N784" s="75"/>
      <c r="O784" s="75"/>
      <c r="P784" s="75"/>
      <c r="Q784" s="75"/>
      <c r="R784" s="75"/>
    </row>
    <row r="785" spans="1:18" s="99" customFormat="1">
      <c r="A785" s="7"/>
      <c r="B785" s="7"/>
      <c r="C785" s="7"/>
      <c r="D785" s="7"/>
      <c r="E785" s="7"/>
      <c r="F785" s="75"/>
      <c r="G785" s="406"/>
      <c r="H785" s="75"/>
      <c r="I785" s="75"/>
      <c r="J785" s="75"/>
      <c r="K785" s="75"/>
      <c r="L785" s="75"/>
      <c r="M785" s="75"/>
      <c r="N785" s="75"/>
      <c r="O785" s="75"/>
      <c r="P785" s="75"/>
      <c r="Q785" s="75"/>
      <c r="R785" s="75"/>
    </row>
    <row r="786" spans="1:18" s="99" customFormat="1">
      <c r="A786" s="7"/>
      <c r="B786" s="7"/>
      <c r="C786" s="7"/>
      <c r="D786" s="7"/>
      <c r="E786" s="7"/>
      <c r="F786" s="75"/>
      <c r="G786" s="406"/>
      <c r="H786" s="75"/>
      <c r="I786" s="75"/>
      <c r="J786" s="75"/>
      <c r="K786" s="75"/>
      <c r="L786" s="75"/>
      <c r="M786" s="75"/>
      <c r="N786" s="75"/>
      <c r="O786" s="75"/>
      <c r="P786" s="75"/>
      <c r="Q786" s="75"/>
      <c r="R786" s="75"/>
    </row>
    <row r="787" spans="1:18" s="99" customFormat="1">
      <c r="A787" s="7"/>
      <c r="B787" s="7"/>
      <c r="C787" s="7"/>
      <c r="D787" s="7"/>
      <c r="E787" s="7"/>
      <c r="F787" s="75"/>
      <c r="G787" s="406"/>
      <c r="H787" s="75"/>
      <c r="I787" s="75"/>
      <c r="J787" s="75"/>
      <c r="K787" s="75"/>
      <c r="L787" s="75"/>
      <c r="M787" s="75"/>
      <c r="N787" s="75"/>
      <c r="O787" s="75"/>
      <c r="P787" s="75"/>
      <c r="Q787" s="75"/>
      <c r="R787" s="75"/>
    </row>
    <row r="788" spans="1:18" s="99" customFormat="1">
      <c r="A788" s="7"/>
      <c r="B788" s="7"/>
      <c r="C788" s="7"/>
      <c r="D788" s="7"/>
      <c r="E788" s="7"/>
      <c r="F788" s="75"/>
      <c r="G788" s="406"/>
      <c r="H788" s="75"/>
      <c r="I788" s="75"/>
      <c r="J788" s="75"/>
      <c r="K788" s="75"/>
      <c r="L788" s="75"/>
      <c r="M788" s="75"/>
      <c r="N788" s="75"/>
      <c r="O788" s="75"/>
      <c r="P788" s="75"/>
      <c r="Q788" s="75"/>
      <c r="R788" s="75"/>
    </row>
    <row r="789" spans="1:18" s="99" customFormat="1">
      <c r="A789" s="7"/>
      <c r="B789" s="7"/>
      <c r="C789" s="7"/>
      <c r="D789" s="7"/>
      <c r="E789" s="7"/>
      <c r="F789" s="75"/>
      <c r="G789" s="406"/>
      <c r="H789" s="75"/>
      <c r="I789" s="75"/>
      <c r="J789" s="75"/>
      <c r="K789" s="75"/>
      <c r="L789" s="75"/>
      <c r="M789" s="75"/>
      <c r="N789" s="75"/>
      <c r="O789" s="75"/>
      <c r="P789" s="75"/>
      <c r="Q789" s="75"/>
      <c r="R789" s="75"/>
    </row>
    <row r="790" spans="1:18" s="99" customFormat="1">
      <c r="A790" s="7"/>
      <c r="B790" s="7"/>
      <c r="C790" s="7"/>
      <c r="D790" s="7"/>
      <c r="E790" s="7"/>
      <c r="F790" s="75"/>
      <c r="G790" s="406"/>
      <c r="H790" s="75"/>
      <c r="I790" s="75"/>
      <c r="J790" s="75"/>
      <c r="K790" s="75"/>
      <c r="L790" s="75"/>
      <c r="M790" s="75"/>
      <c r="N790" s="75"/>
      <c r="O790" s="75"/>
      <c r="P790" s="75"/>
      <c r="Q790" s="75"/>
      <c r="R790" s="75"/>
    </row>
    <row r="798" spans="1:18" s="99" customFormat="1">
      <c r="A798" s="7"/>
      <c r="B798" s="7"/>
      <c r="C798" s="7"/>
      <c r="D798" s="7"/>
      <c r="E798" s="7"/>
      <c r="F798" s="75"/>
      <c r="G798" s="406"/>
      <c r="H798" s="75"/>
      <c r="I798" s="75"/>
      <c r="J798" s="75"/>
      <c r="K798" s="75"/>
      <c r="L798" s="75"/>
      <c r="M798" s="75"/>
      <c r="N798" s="75"/>
      <c r="O798" s="75"/>
      <c r="P798" s="75"/>
      <c r="Q798" s="75"/>
      <c r="R798" s="75"/>
    </row>
    <row r="799" spans="1:18" s="99" customFormat="1">
      <c r="A799" s="7"/>
      <c r="B799" s="7"/>
      <c r="C799" s="7"/>
      <c r="D799" s="7"/>
      <c r="E799" s="7"/>
      <c r="F799" s="75"/>
      <c r="G799" s="406"/>
      <c r="H799" s="75"/>
      <c r="I799" s="75"/>
      <c r="J799" s="75"/>
      <c r="K799" s="75"/>
      <c r="L799" s="75"/>
      <c r="M799" s="75"/>
      <c r="N799" s="75"/>
      <c r="O799" s="75"/>
      <c r="P799" s="75"/>
      <c r="Q799" s="75"/>
      <c r="R799" s="75"/>
    </row>
    <row r="800" spans="1:18" s="99" customFormat="1">
      <c r="A800" s="7"/>
      <c r="B800" s="7"/>
      <c r="C800" s="7"/>
      <c r="D800" s="7"/>
      <c r="E800" s="7"/>
      <c r="F800" s="75"/>
      <c r="G800" s="406"/>
      <c r="H800" s="75"/>
      <c r="I800" s="75"/>
      <c r="J800" s="75"/>
      <c r="K800" s="75"/>
      <c r="L800" s="75"/>
      <c r="M800" s="75"/>
      <c r="N800" s="75"/>
      <c r="O800" s="75"/>
      <c r="P800" s="75"/>
      <c r="Q800" s="75"/>
      <c r="R800" s="75"/>
    </row>
    <row r="801" spans="1:18" s="99" customFormat="1">
      <c r="A801" s="7"/>
      <c r="B801" s="7"/>
      <c r="C801" s="7"/>
      <c r="D801" s="7"/>
      <c r="E801" s="7"/>
      <c r="F801" s="75"/>
      <c r="G801" s="406"/>
      <c r="H801" s="75"/>
      <c r="I801" s="75"/>
      <c r="J801" s="75"/>
      <c r="K801" s="75"/>
      <c r="L801" s="75"/>
      <c r="M801" s="75"/>
      <c r="N801" s="75"/>
      <c r="O801" s="75"/>
      <c r="P801" s="75"/>
      <c r="Q801" s="75"/>
      <c r="R801" s="75"/>
    </row>
    <row r="802" spans="1:18" s="99" customFormat="1">
      <c r="A802" s="7"/>
      <c r="B802" s="7"/>
      <c r="C802" s="7"/>
      <c r="D802" s="7"/>
      <c r="E802" s="7"/>
      <c r="F802" s="75"/>
      <c r="G802" s="406"/>
      <c r="H802" s="75"/>
      <c r="I802" s="75"/>
      <c r="J802" s="75"/>
      <c r="K802" s="75"/>
      <c r="L802" s="75"/>
      <c r="M802" s="75"/>
      <c r="N802" s="75"/>
      <c r="O802" s="75"/>
      <c r="P802" s="75"/>
      <c r="Q802" s="75"/>
      <c r="R802" s="75"/>
    </row>
    <row r="803" spans="1:18" s="99" customFormat="1">
      <c r="A803" s="7"/>
      <c r="B803" s="7"/>
      <c r="C803" s="7"/>
      <c r="D803" s="7"/>
      <c r="E803" s="7"/>
      <c r="F803" s="75"/>
      <c r="G803" s="406"/>
      <c r="H803" s="75"/>
      <c r="I803" s="75"/>
      <c r="J803" s="75"/>
      <c r="K803" s="75"/>
      <c r="L803" s="75"/>
      <c r="M803" s="75"/>
      <c r="N803" s="75"/>
      <c r="O803" s="75"/>
      <c r="P803" s="75"/>
      <c r="Q803" s="75"/>
      <c r="R803" s="75"/>
    </row>
    <row r="805" spans="1:18" s="99" customFormat="1">
      <c r="A805" s="7"/>
      <c r="B805" s="7"/>
      <c r="C805" s="7"/>
      <c r="D805" s="7"/>
      <c r="E805" s="7"/>
      <c r="F805" s="75"/>
      <c r="G805" s="406"/>
      <c r="H805" s="75"/>
      <c r="I805" s="75"/>
      <c r="J805" s="75"/>
      <c r="K805" s="75"/>
      <c r="L805" s="75"/>
      <c r="M805" s="75"/>
      <c r="N805" s="75"/>
      <c r="O805" s="75"/>
      <c r="P805" s="75"/>
      <c r="Q805" s="75"/>
      <c r="R805" s="75"/>
    </row>
    <row r="806" spans="1:18" s="99" customFormat="1">
      <c r="A806" s="7"/>
      <c r="B806" s="7"/>
      <c r="C806" s="7"/>
      <c r="D806" s="7"/>
      <c r="E806" s="7"/>
      <c r="F806" s="75"/>
      <c r="G806" s="406"/>
      <c r="H806" s="75"/>
      <c r="I806" s="75"/>
      <c r="J806" s="75"/>
      <c r="K806" s="75"/>
      <c r="L806" s="75"/>
      <c r="M806" s="75"/>
      <c r="N806" s="75"/>
      <c r="O806" s="75"/>
      <c r="P806" s="75"/>
      <c r="Q806" s="75"/>
      <c r="R806" s="75"/>
    </row>
  </sheetData>
  <mergeCells count="815">
    <mergeCell ref="A737:Q737"/>
    <mergeCell ref="A730:F730"/>
    <mergeCell ref="A731:F731"/>
    <mergeCell ref="A732:F732"/>
    <mergeCell ref="A733:F733"/>
    <mergeCell ref="A734:F734"/>
    <mergeCell ref="A735:F735"/>
    <mergeCell ref="A724:E724"/>
    <mergeCell ref="A725:E725"/>
    <mergeCell ref="A726:E726"/>
    <mergeCell ref="A727:E727"/>
    <mergeCell ref="A728:E728"/>
    <mergeCell ref="A729:Q729"/>
    <mergeCell ref="A718:F718"/>
    <mergeCell ref="A719:F719"/>
    <mergeCell ref="A720:F720"/>
    <mergeCell ref="A721:F721"/>
    <mergeCell ref="A722:Q722"/>
    <mergeCell ref="A723:E723"/>
    <mergeCell ref="A712:E712"/>
    <mergeCell ref="A713:E713"/>
    <mergeCell ref="A714:E714"/>
    <mergeCell ref="A715:E715"/>
    <mergeCell ref="A716:Q716"/>
    <mergeCell ref="A717:F717"/>
    <mergeCell ref="A703:A710"/>
    <mergeCell ref="D703:D710"/>
    <mergeCell ref="E703:E710"/>
    <mergeCell ref="F706:F710"/>
    <mergeCell ref="H706:Q710"/>
    <mergeCell ref="A711:E711"/>
    <mergeCell ref="A697:F697"/>
    <mergeCell ref="A698:F698"/>
    <mergeCell ref="A699:F699"/>
    <mergeCell ref="A700:F700"/>
    <mergeCell ref="A701:F701"/>
    <mergeCell ref="A702:Q702"/>
    <mergeCell ref="A691:E691"/>
    <mergeCell ref="A692:E692"/>
    <mergeCell ref="A693:E693"/>
    <mergeCell ref="A694:E694"/>
    <mergeCell ref="A695:E695"/>
    <mergeCell ref="A696:Q696"/>
    <mergeCell ref="N686:N687"/>
    <mergeCell ref="O686:O687"/>
    <mergeCell ref="P686:P687"/>
    <mergeCell ref="Q686:Q687"/>
    <mergeCell ref="A685:A690"/>
    <mergeCell ref="C685:C690"/>
    <mergeCell ref="E685:E690"/>
    <mergeCell ref="D686:D687"/>
    <mergeCell ref="R686:R687"/>
    <mergeCell ref="F689:F690"/>
    <mergeCell ref="H689:Q690"/>
    <mergeCell ref="H686:H687"/>
    <mergeCell ref="I686:I687"/>
    <mergeCell ref="J686:J687"/>
    <mergeCell ref="K686:K687"/>
    <mergeCell ref="L686:L687"/>
    <mergeCell ref="M686:M687"/>
    <mergeCell ref="F686:F687"/>
    <mergeCell ref="G686:G687"/>
    <mergeCell ref="R664:R665"/>
    <mergeCell ref="R671:R672"/>
    <mergeCell ref="R673:R674"/>
    <mergeCell ref="F675:F677"/>
    <mergeCell ref="H675:Q677"/>
    <mergeCell ref="A678:A684"/>
    <mergeCell ref="C678:C684"/>
    <mergeCell ref="E678:E684"/>
    <mergeCell ref="F681:F684"/>
    <mergeCell ref="H681:Q684"/>
    <mergeCell ref="J673:J674"/>
    <mergeCell ref="K673:K674"/>
    <mergeCell ref="L673:L674"/>
    <mergeCell ref="M673:M674"/>
    <mergeCell ref="N673:N674"/>
    <mergeCell ref="O673:O674"/>
    <mergeCell ref="I673:I674"/>
    <mergeCell ref="N671:N672"/>
    <mergeCell ref="O671:O672"/>
    <mergeCell ref="P671:P672"/>
    <mergeCell ref="Q671:Q672"/>
    <mergeCell ref="D673:D674"/>
    <mergeCell ref="F673:F674"/>
    <mergeCell ref="G673:G674"/>
    <mergeCell ref="H673:H674"/>
    <mergeCell ref="H671:H672"/>
    <mergeCell ref="I671:I672"/>
    <mergeCell ref="J671:J672"/>
    <mergeCell ref="K671:K672"/>
    <mergeCell ref="L671:L672"/>
    <mergeCell ref="M671:M672"/>
    <mergeCell ref="P673:P674"/>
    <mergeCell ref="Q673:Q674"/>
    <mergeCell ref="A670:A677"/>
    <mergeCell ref="C670:C677"/>
    <mergeCell ref="E670:E677"/>
    <mergeCell ref="D671:D672"/>
    <mergeCell ref="F671:F672"/>
    <mergeCell ref="G671:G672"/>
    <mergeCell ref="K664:K665"/>
    <mergeCell ref="L664:L665"/>
    <mergeCell ref="M664:M665"/>
    <mergeCell ref="A662:Q662"/>
    <mergeCell ref="A663:A669"/>
    <mergeCell ref="C663:C669"/>
    <mergeCell ref="E663:E669"/>
    <mergeCell ref="D664:D665"/>
    <mergeCell ref="F664:F665"/>
    <mergeCell ref="G664:G665"/>
    <mergeCell ref="H664:H665"/>
    <mergeCell ref="I664:I665"/>
    <mergeCell ref="J664:J665"/>
    <mergeCell ref="Q664:Q665"/>
    <mergeCell ref="F667:F669"/>
    <mergeCell ref="H667:Q669"/>
    <mergeCell ref="N664:N665"/>
    <mergeCell ref="O664:O665"/>
    <mergeCell ref="P664:P665"/>
    <mergeCell ref="A656:F656"/>
    <mergeCell ref="A657:F657"/>
    <mergeCell ref="A658:F658"/>
    <mergeCell ref="A659:F659"/>
    <mergeCell ref="A660:F660"/>
    <mergeCell ref="A661:Q661"/>
    <mergeCell ref="A650:E650"/>
    <mergeCell ref="A651:E651"/>
    <mergeCell ref="A652:E652"/>
    <mergeCell ref="A653:E653"/>
    <mergeCell ref="A654:E654"/>
    <mergeCell ref="A655:Q655"/>
    <mergeCell ref="A641:A649"/>
    <mergeCell ref="C641:C649"/>
    <mergeCell ref="E641:E649"/>
    <mergeCell ref="D644:D649"/>
    <mergeCell ref="F644:F649"/>
    <mergeCell ref="H644:Q649"/>
    <mergeCell ref="A631:A640"/>
    <mergeCell ref="C631:C640"/>
    <mergeCell ref="E631:E640"/>
    <mergeCell ref="D634:D635"/>
    <mergeCell ref="F634:F640"/>
    <mergeCell ref="H634:Q640"/>
    <mergeCell ref="D637:D638"/>
    <mergeCell ref="A625:F625"/>
    <mergeCell ref="A626:F626"/>
    <mergeCell ref="A627:F627"/>
    <mergeCell ref="A628:F628"/>
    <mergeCell ref="A629:Q629"/>
    <mergeCell ref="A630:Q630"/>
    <mergeCell ref="A619:E619"/>
    <mergeCell ref="A620:E620"/>
    <mergeCell ref="A621:E621"/>
    <mergeCell ref="A622:E622"/>
    <mergeCell ref="A623:Q623"/>
    <mergeCell ref="A624:F624"/>
    <mergeCell ref="A613:F613"/>
    <mergeCell ref="A614:F614"/>
    <mergeCell ref="A615:F615"/>
    <mergeCell ref="A616:F616"/>
    <mergeCell ref="A617:Q617"/>
    <mergeCell ref="A618:E618"/>
    <mergeCell ref="A607:E607"/>
    <mergeCell ref="A608:E608"/>
    <mergeCell ref="A609:E609"/>
    <mergeCell ref="A610:E610"/>
    <mergeCell ref="A611:Q611"/>
    <mergeCell ref="A612:F612"/>
    <mergeCell ref="A601:A605"/>
    <mergeCell ref="C601:C605"/>
    <mergeCell ref="E601:E605"/>
    <mergeCell ref="F604:F605"/>
    <mergeCell ref="H604:Q605"/>
    <mergeCell ref="A606:E606"/>
    <mergeCell ref="A592:Q592"/>
    <mergeCell ref="A593:A596"/>
    <mergeCell ref="C593:C596"/>
    <mergeCell ref="E593:E596"/>
    <mergeCell ref="H596:Q596"/>
    <mergeCell ref="A597:A600"/>
    <mergeCell ref="C597:C600"/>
    <mergeCell ref="E597:E600"/>
    <mergeCell ref="H600:Q600"/>
    <mergeCell ref="A586:F586"/>
    <mergeCell ref="A587:F587"/>
    <mergeCell ref="A588:F588"/>
    <mergeCell ref="A589:F589"/>
    <mergeCell ref="A590:F590"/>
    <mergeCell ref="A591:Q591"/>
    <mergeCell ref="A580:E580"/>
    <mergeCell ref="A581:E581"/>
    <mergeCell ref="A582:E582"/>
    <mergeCell ref="A583:E583"/>
    <mergeCell ref="A584:E584"/>
    <mergeCell ref="A585:Q585"/>
    <mergeCell ref="A571:F571"/>
    <mergeCell ref="A572:F572"/>
    <mergeCell ref="A573:F573"/>
    <mergeCell ref="A574:Q574"/>
    <mergeCell ref="A575:Q575"/>
    <mergeCell ref="A576:A579"/>
    <mergeCell ref="C576:C579"/>
    <mergeCell ref="E576:E579"/>
    <mergeCell ref="H579:Q579"/>
    <mergeCell ref="A565:E565"/>
    <mergeCell ref="A566:E566"/>
    <mergeCell ref="A567:E567"/>
    <mergeCell ref="A568:Q568"/>
    <mergeCell ref="A569:F569"/>
    <mergeCell ref="A570:F570"/>
    <mergeCell ref="A559:A562"/>
    <mergeCell ref="C559:C562"/>
    <mergeCell ref="E559:E562"/>
    <mergeCell ref="H562:Q562"/>
    <mergeCell ref="A563:E563"/>
    <mergeCell ref="A564:E564"/>
    <mergeCell ref="A550:F550"/>
    <mergeCell ref="A551:F551"/>
    <mergeCell ref="A552:F552"/>
    <mergeCell ref="A553:Q553"/>
    <mergeCell ref="A554:Q554"/>
    <mergeCell ref="A555:A558"/>
    <mergeCell ref="C555:C558"/>
    <mergeCell ref="E555:E558"/>
    <mergeCell ref="H558:Q558"/>
    <mergeCell ref="A543:E543"/>
    <mergeCell ref="A544:E544"/>
    <mergeCell ref="A545:E545"/>
    <mergeCell ref="A546:E546"/>
    <mergeCell ref="A548:F548"/>
    <mergeCell ref="A549:F549"/>
    <mergeCell ref="A537:Q537"/>
    <mergeCell ref="A538:A541"/>
    <mergeCell ref="C538:C541"/>
    <mergeCell ref="E538:E541"/>
    <mergeCell ref="H541:Q541"/>
    <mergeCell ref="A542:E542"/>
    <mergeCell ref="A531:F531"/>
    <mergeCell ref="A532:F532"/>
    <mergeCell ref="A533:F533"/>
    <mergeCell ref="A534:F534"/>
    <mergeCell ref="A535:F535"/>
    <mergeCell ref="A536:Q536"/>
    <mergeCell ref="A525:E525"/>
    <mergeCell ref="A526:E526"/>
    <mergeCell ref="A527:E527"/>
    <mergeCell ref="A528:E528"/>
    <mergeCell ref="A529:E529"/>
    <mergeCell ref="A530:Q530"/>
    <mergeCell ref="A517:A520"/>
    <mergeCell ref="C517:C520"/>
    <mergeCell ref="E517:E520"/>
    <mergeCell ref="H520:Q520"/>
    <mergeCell ref="A521:A524"/>
    <mergeCell ref="C521:C524"/>
    <mergeCell ref="E521:E524"/>
    <mergeCell ref="H524:Q524"/>
    <mergeCell ref="A509:A512"/>
    <mergeCell ref="C509:C512"/>
    <mergeCell ref="E509:E512"/>
    <mergeCell ref="H512:Q512"/>
    <mergeCell ref="A513:A516"/>
    <mergeCell ref="C513:C516"/>
    <mergeCell ref="E513:E516"/>
    <mergeCell ref="H516:Q516"/>
    <mergeCell ref="A504:A508"/>
    <mergeCell ref="C504:C508"/>
    <mergeCell ref="E504:E508"/>
    <mergeCell ref="D507:D508"/>
    <mergeCell ref="F507:F508"/>
    <mergeCell ref="H507:Q508"/>
    <mergeCell ref="A498:A503"/>
    <mergeCell ref="C498:C503"/>
    <mergeCell ref="E498:E503"/>
    <mergeCell ref="D501:D503"/>
    <mergeCell ref="F501:F503"/>
    <mergeCell ref="H501:Q503"/>
    <mergeCell ref="A492:Q492"/>
    <mergeCell ref="A493:Q493"/>
    <mergeCell ref="A494:A497"/>
    <mergeCell ref="C494:C497"/>
    <mergeCell ref="E494:E497"/>
    <mergeCell ref="H497:Q497"/>
    <mergeCell ref="A486:F486"/>
    <mergeCell ref="A487:F487"/>
    <mergeCell ref="A488:F488"/>
    <mergeCell ref="A489:F489"/>
    <mergeCell ref="A490:F490"/>
    <mergeCell ref="A491:Q491"/>
    <mergeCell ref="A480:E480"/>
    <mergeCell ref="A481:E481"/>
    <mergeCell ref="A482:E482"/>
    <mergeCell ref="A483:E483"/>
    <mergeCell ref="A484:E484"/>
    <mergeCell ref="A485:Q485"/>
    <mergeCell ref="A474:F474"/>
    <mergeCell ref="A475:F475"/>
    <mergeCell ref="A476:F476"/>
    <mergeCell ref="A477:F477"/>
    <mergeCell ref="A478:F478"/>
    <mergeCell ref="A479:Q479"/>
    <mergeCell ref="A468:E468"/>
    <mergeCell ref="A469:E469"/>
    <mergeCell ref="A470:E470"/>
    <mergeCell ref="A471:E471"/>
    <mergeCell ref="A472:E472"/>
    <mergeCell ref="A473:Q473"/>
    <mergeCell ref="A460:A463"/>
    <mergeCell ref="B460:B463"/>
    <mergeCell ref="C460:C463"/>
    <mergeCell ref="E460:E463"/>
    <mergeCell ref="H463:Q463"/>
    <mergeCell ref="A464:A467"/>
    <mergeCell ref="B464:B467"/>
    <mergeCell ref="C464:C467"/>
    <mergeCell ref="E464:E467"/>
    <mergeCell ref="H467:Q467"/>
    <mergeCell ref="A452:A455"/>
    <mergeCell ref="B452:B455"/>
    <mergeCell ref="C452:C455"/>
    <mergeCell ref="E452:E455"/>
    <mergeCell ref="H455:Q455"/>
    <mergeCell ref="A456:A459"/>
    <mergeCell ref="B456:B459"/>
    <mergeCell ref="C456:C459"/>
    <mergeCell ref="E456:E459"/>
    <mergeCell ref="H459:Q459"/>
    <mergeCell ref="A444:A447"/>
    <mergeCell ref="C444:C447"/>
    <mergeCell ref="E444:E447"/>
    <mergeCell ref="H447:Q447"/>
    <mergeCell ref="A448:A451"/>
    <mergeCell ref="B448:B451"/>
    <mergeCell ref="C448:C451"/>
    <mergeCell ref="E448:E451"/>
    <mergeCell ref="H451:Q451"/>
    <mergeCell ref="A439:A443"/>
    <mergeCell ref="C439:C443"/>
    <mergeCell ref="E439:E443"/>
    <mergeCell ref="D442:D443"/>
    <mergeCell ref="F442:F443"/>
    <mergeCell ref="H442:Q443"/>
    <mergeCell ref="A432:F432"/>
    <mergeCell ref="A433:F433"/>
    <mergeCell ref="A434:F434"/>
    <mergeCell ref="A435:F435"/>
    <mergeCell ref="A436:F436"/>
    <mergeCell ref="A438:Q438"/>
    <mergeCell ref="A426:E426"/>
    <mergeCell ref="A427:E427"/>
    <mergeCell ref="A428:E428"/>
    <mergeCell ref="A429:E429"/>
    <mergeCell ref="A430:E430"/>
    <mergeCell ref="A431:Q431"/>
    <mergeCell ref="A418:A421"/>
    <mergeCell ref="C418:C421"/>
    <mergeCell ref="E418:E421"/>
    <mergeCell ref="H421:Q421"/>
    <mergeCell ref="A422:A425"/>
    <mergeCell ref="C422:C425"/>
    <mergeCell ref="E422:E425"/>
    <mergeCell ref="H425:Q425"/>
    <mergeCell ref="A414:A417"/>
    <mergeCell ref="B414:B415"/>
    <mergeCell ref="C414:C417"/>
    <mergeCell ref="E414:E417"/>
    <mergeCell ref="B416:B417"/>
    <mergeCell ref="H417:Q417"/>
    <mergeCell ref="A408:F408"/>
    <mergeCell ref="A409:F409"/>
    <mergeCell ref="A410:F410"/>
    <mergeCell ref="A411:F411"/>
    <mergeCell ref="A412:Q412"/>
    <mergeCell ref="A413:Q413"/>
    <mergeCell ref="A402:E402"/>
    <mergeCell ref="A403:E403"/>
    <mergeCell ref="A404:E404"/>
    <mergeCell ref="A405:E405"/>
    <mergeCell ref="A406:Q406"/>
    <mergeCell ref="A407:E407"/>
    <mergeCell ref="A397:A400"/>
    <mergeCell ref="B397:B400"/>
    <mergeCell ref="C397:C400"/>
    <mergeCell ref="E397:E400"/>
    <mergeCell ref="H400:Q400"/>
    <mergeCell ref="A401:E401"/>
    <mergeCell ref="A392:A396"/>
    <mergeCell ref="B392:B396"/>
    <mergeCell ref="C392:C396"/>
    <mergeCell ref="E392:E396"/>
    <mergeCell ref="F395:F396"/>
    <mergeCell ref="H395:Q396"/>
    <mergeCell ref="A387:A391"/>
    <mergeCell ref="B387:B391"/>
    <mergeCell ref="C387:C391"/>
    <mergeCell ref="E387:E391"/>
    <mergeCell ref="F390:F391"/>
    <mergeCell ref="H390:Q391"/>
    <mergeCell ref="A382:A386"/>
    <mergeCell ref="B382:B386"/>
    <mergeCell ref="C382:C386"/>
    <mergeCell ref="E382:E386"/>
    <mergeCell ref="F385:F386"/>
    <mergeCell ref="H385:Q386"/>
    <mergeCell ref="A377:A381"/>
    <mergeCell ref="B377:B381"/>
    <mergeCell ref="C377:C381"/>
    <mergeCell ref="E377:E381"/>
    <mergeCell ref="F380:F381"/>
    <mergeCell ref="H380:Q381"/>
    <mergeCell ref="A372:A376"/>
    <mergeCell ref="B372:B376"/>
    <mergeCell ref="C372:C376"/>
    <mergeCell ref="E372:E376"/>
    <mergeCell ref="F375:F376"/>
    <mergeCell ref="H375:Q376"/>
    <mergeCell ref="A367:A371"/>
    <mergeCell ref="B367:B371"/>
    <mergeCell ref="C367:C371"/>
    <mergeCell ref="E367:E371"/>
    <mergeCell ref="F370:F371"/>
    <mergeCell ref="H370:Q371"/>
    <mergeCell ref="A362:A366"/>
    <mergeCell ref="B362:B366"/>
    <mergeCell ref="C362:C366"/>
    <mergeCell ref="E362:E366"/>
    <mergeCell ref="F365:F366"/>
    <mergeCell ref="H365:Q366"/>
    <mergeCell ref="A357:A361"/>
    <mergeCell ref="B357:B361"/>
    <mergeCell ref="C357:C361"/>
    <mergeCell ref="E357:E361"/>
    <mergeCell ref="F360:F361"/>
    <mergeCell ref="H360:Q361"/>
    <mergeCell ref="A352:A356"/>
    <mergeCell ref="B352:B356"/>
    <mergeCell ref="C352:C356"/>
    <mergeCell ref="E352:E356"/>
    <mergeCell ref="F355:F356"/>
    <mergeCell ref="H355:Q356"/>
    <mergeCell ref="A347:A351"/>
    <mergeCell ref="B347:B351"/>
    <mergeCell ref="C347:C351"/>
    <mergeCell ref="E347:E351"/>
    <mergeCell ref="F350:F351"/>
    <mergeCell ref="H350:Q351"/>
    <mergeCell ref="A342:A346"/>
    <mergeCell ref="B342:B346"/>
    <mergeCell ref="C342:C346"/>
    <mergeCell ref="E342:E346"/>
    <mergeCell ref="F345:F346"/>
    <mergeCell ref="H345:Q346"/>
    <mergeCell ref="A337:A341"/>
    <mergeCell ref="B337:B341"/>
    <mergeCell ref="C337:C341"/>
    <mergeCell ref="E337:E341"/>
    <mergeCell ref="F340:F341"/>
    <mergeCell ref="H340:Q341"/>
    <mergeCell ref="A332:A336"/>
    <mergeCell ref="B332:B336"/>
    <mergeCell ref="C332:C336"/>
    <mergeCell ref="E332:E336"/>
    <mergeCell ref="F335:F336"/>
    <mergeCell ref="H335:Q336"/>
    <mergeCell ref="A327:A331"/>
    <mergeCell ref="B327:B331"/>
    <mergeCell ref="C327:C331"/>
    <mergeCell ref="E327:E331"/>
    <mergeCell ref="F330:F331"/>
    <mergeCell ref="H330:Q331"/>
    <mergeCell ref="A322:A326"/>
    <mergeCell ref="B322:B326"/>
    <mergeCell ref="C322:C326"/>
    <mergeCell ref="E322:E326"/>
    <mergeCell ref="F325:F326"/>
    <mergeCell ref="H325:Q326"/>
    <mergeCell ref="A317:A321"/>
    <mergeCell ref="B317:B321"/>
    <mergeCell ref="C317:C321"/>
    <mergeCell ref="E317:E321"/>
    <mergeCell ref="F320:F321"/>
    <mergeCell ref="H320:Q321"/>
    <mergeCell ref="A312:A316"/>
    <mergeCell ref="B312:B316"/>
    <mergeCell ref="C312:C316"/>
    <mergeCell ref="E312:E316"/>
    <mergeCell ref="F315:F316"/>
    <mergeCell ref="H315:Q316"/>
    <mergeCell ref="A307:A311"/>
    <mergeCell ref="B307:B311"/>
    <mergeCell ref="C307:C311"/>
    <mergeCell ref="E307:E311"/>
    <mergeCell ref="F310:F311"/>
    <mergeCell ref="H310:Q311"/>
    <mergeCell ref="A298:A302"/>
    <mergeCell ref="E298:E302"/>
    <mergeCell ref="F301:F302"/>
    <mergeCell ref="H301:Q302"/>
    <mergeCell ref="A303:A306"/>
    <mergeCell ref="E303:E306"/>
    <mergeCell ref="H306:Q306"/>
    <mergeCell ref="A293:A297"/>
    <mergeCell ref="C293:C297"/>
    <mergeCell ref="E293:E297"/>
    <mergeCell ref="D296:D297"/>
    <mergeCell ref="F296:F297"/>
    <mergeCell ref="H296:Q297"/>
    <mergeCell ref="A288:A292"/>
    <mergeCell ref="C288:C292"/>
    <mergeCell ref="E288:E292"/>
    <mergeCell ref="D291:D292"/>
    <mergeCell ref="F291:F292"/>
    <mergeCell ref="H291:Q292"/>
    <mergeCell ref="A283:A287"/>
    <mergeCell ref="C283:C287"/>
    <mergeCell ref="E283:E287"/>
    <mergeCell ref="D286:D287"/>
    <mergeCell ref="F286:F287"/>
    <mergeCell ref="H286:Q287"/>
    <mergeCell ref="H275:Q277"/>
    <mergeCell ref="A278:A282"/>
    <mergeCell ref="C278:C282"/>
    <mergeCell ref="E278:E282"/>
    <mergeCell ref="D281:D282"/>
    <mergeCell ref="F281:F282"/>
    <mergeCell ref="H281:Q282"/>
    <mergeCell ref="A267:A271"/>
    <mergeCell ref="C267:C271"/>
    <mergeCell ref="E267:E271"/>
    <mergeCell ref="F270:F271"/>
    <mergeCell ref="H270:Q271"/>
    <mergeCell ref="A272:A277"/>
    <mergeCell ref="C272:C277"/>
    <mergeCell ref="E272:E277"/>
    <mergeCell ref="D275:D277"/>
    <mergeCell ref="F275:F277"/>
    <mergeCell ref="A262:A266"/>
    <mergeCell ref="C262:C266"/>
    <mergeCell ref="E262:E266"/>
    <mergeCell ref="D265:D266"/>
    <mergeCell ref="F265:F266"/>
    <mergeCell ref="H265:Q266"/>
    <mergeCell ref="A255:Q255"/>
    <mergeCell ref="A256:Q256"/>
    <mergeCell ref="A257:A261"/>
    <mergeCell ref="C257:C261"/>
    <mergeCell ref="E257:E261"/>
    <mergeCell ref="D260:D261"/>
    <mergeCell ref="F260:F261"/>
    <mergeCell ref="H260:Q261"/>
    <mergeCell ref="A249:Q249"/>
    <mergeCell ref="A250:F250"/>
    <mergeCell ref="A251:F251"/>
    <mergeCell ref="A252:F252"/>
    <mergeCell ref="A253:F253"/>
    <mergeCell ref="A254:F254"/>
    <mergeCell ref="M247:M248"/>
    <mergeCell ref="N247:N248"/>
    <mergeCell ref="O247:O248"/>
    <mergeCell ref="P247:P248"/>
    <mergeCell ref="Q247:Q248"/>
    <mergeCell ref="R247:R248"/>
    <mergeCell ref="G247:G248"/>
    <mergeCell ref="H247:H248"/>
    <mergeCell ref="I247:I248"/>
    <mergeCell ref="J247:J248"/>
    <mergeCell ref="K247:K248"/>
    <mergeCell ref="L247:L248"/>
    <mergeCell ref="A243:E243"/>
    <mergeCell ref="A244:E244"/>
    <mergeCell ref="A245:E245"/>
    <mergeCell ref="A246:E246"/>
    <mergeCell ref="A247:E248"/>
    <mergeCell ref="F247:F248"/>
    <mergeCell ref="A238:A241"/>
    <mergeCell ref="B238:B241"/>
    <mergeCell ref="C238:C241"/>
    <mergeCell ref="E238:E241"/>
    <mergeCell ref="H241:Q241"/>
    <mergeCell ref="A242:Q242"/>
    <mergeCell ref="A230:A233"/>
    <mergeCell ref="B230:B233"/>
    <mergeCell ref="C230:C233"/>
    <mergeCell ref="E230:E233"/>
    <mergeCell ref="H233:Q233"/>
    <mergeCell ref="A234:A237"/>
    <mergeCell ref="B234:B237"/>
    <mergeCell ref="C234:C237"/>
    <mergeCell ref="E234:E237"/>
    <mergeCell ref="H237:Q237"/>
    <mergeCell ref="A222:A225"/>
    <mergeCell ref="B222:B225"/>
    <mergeCell ref="C222:C225"/>
    <mergeCell ref="E222:E225"/>
    <mergeCell ref="H225:Q225"/>
    <mergeCell ref="A226:A229"/>
    <mergeCell ref="B226:B229"/>
    <mergeCell ref="C226:C229"/>
    <mergeCell ref="E226:E229"/>
    <mergeCell ref="H229:Q229"/>
    <mergeCell ref="A214:A217"/>
    <mergeCell ref="B214:B217"/>
    <mergeCell ref="C214:C217"/>
    <mergeCell ref="E214:E217"/>
    <mergeCell ref="H217:Q217"/>
    <mergeCell ref="A218:A221"/>
    <mergeCell ref="B218:B221"/>
    <mergeCell ref="C218:C221"/>
    <mergeCell ref="E218:E221"/>
    <mergeCell ref="H221:Q221"/>
    <mergeCell ref="A206:A209"/>
    <mergeCell ref="B206:B209"/>
    <mergeCell ref="C206:C209"/>
    <mergeCell ref="E206:E209"/>
    <mergeCell ref="H209:Q209"/>
    <mergeCell ref="A210:A213"/>
    <mergeCell ref="B210:B213"/>
    <mergeCell ref="C210:C213"/>
    <mergeCell ref="E210:E213"/>
    <mergeCell ref="H213:Q213"/>
    <mergeCell ref="A198:A201"/>
    <mergeCell ref="B198:B201"/>
    <mergeCell ref="C198:C201"/>
    <mergeCell ref="E198:E201"/>
    <mergeCell ref="H201:Q201"/>
    <mergeCell ref="A202:A205"/>
    <mergeCell ref="B202:B205"/>
    <mergeCell ref="C202:C205"/>
    <mergeCell ref="E202:E205"/>
    <mergeCell ref="H205:Q205"/>
    <mergeCell ref="A190:A193"/>
    <mergeCell ref="B190:B193"/>
    <mergeCell ref="C190:C193"/>
    <mergeCell ref="E190:E193"/>
    <mergeCell ref="H193:Q193"/>
    <mergeCell ref="A194:A197"/>
    <mergeCell ref="B194:B197"/>
    <mergeCell ref="C194:C197"/>
    <mergeCell ref="E194:E197"/>
    <mergeCell ref="H197:Q197"/>
    <mergeCell ref="A182:A185"/>
    <mergeCell ref="B182:B185"/>
    <mergeCell ref="C182:C185"/>
    <mergeCell ref="E182:E185"/>
    <mergeCell ref="H185:Q185"/>
    <mergeCell ref="A186:A189"/>
    <mergeCell ref="B186:B189"/>
    <mergeCell ref="C186:C189"/>
    <mergeCell ref="E186:E189"/>
    <mergeCell ref="H189:Q189"/>
    <mergeCell ref="A174:A177"/>
    <mergeCell ref="B174:B177"/>
    <mergeCell ref="C174:C177"/>
    <mergeCell ref="E174:E177"/>
    <mergeCell ref="H177:Q177"/>
    <mergeCell ref="A178:A181"/>
    <mergeCell ref="B178:B181"/>
    <mergeCell ref="C178:C181"/>
    <mergeCell ref="E178:E181"/>
    <mergeCell ref="H181:Q181"/>
    <mergeCell ref="A166:A169"/>
    <mergeCell ref="B166:B169"/>
    <mergeCell ref="C166:C169"/>
    <mergeCell ref="E166:E169"/>
    <mergeCell ref="H169:Q169"/>
    <mergeCell ref="A170:A173"/>
    <mergeCell ref="B170:B173"/>
    <mergeCell ref="C170:C173"/>
    <mergeCell ref="E170:E173"/>
    <mergeCell ref="H173:Q173"/>
    <mergeCell ref="A160:A165"/>
    <mergeCell ref="C160:C165"/>
    <mergeCell ref="E160:E165"/>
    <mergeCell ref="D163:D165"/>
    <mergeCell ref="F163:F165"/>
    <mergeCell ref="H163:Q165"/>
    <mergeCell ref="A155:A159"/>
    <mergeCell ref="C155:C159"/>
    <mergeCell ref="E155:E159"/>
    <mergeCell ref="D158:D159"/>
    <mergeCell ref="F158:F159"/>
    <mergeCell ref="H158:Q159"/>
    <mergeCell ref="A149:A154"/>
    <mergeCell ref="C149:C154"/>
    <mergeCell ref="E149:E154"/>
    <mergeCell ref="D152:D154"/>
    <mergeCell ref="F152:F154"/>
    <mergeCell ref="H152:Q154"/>
    <mergeCell ref="A143:A148"/>
    <mergeCell ref="C143:C148"/>
    <mergeCell ref="E143:E148"/>
    <mergeCell ref="D146:D148"/>
    <mergeCell ref="F146:F148"/>
    <mergeCell ref="H146:Q148"/>
    <mergeCell ref="A136:A142"/>
    <mergeCell ref="C136:C142"/>
    <mergeCell ref="E136:E142"/>
    <mergeCell ref="D139:D142"/>
    <mergeCell ref="F139:F142"/>
    <mergeCell ref="H139:Q142"/>
    <mergeCell ref="H121:Q124"/>
    <mergeCell ref="A125:A131"/>
    <mergeCell ref="E125:E131"/>
    <mergeCell ref="F128:F131"/>
    <mergeCell ref="H128:Q131"/>
    <mergeCell ref="A132:A135"/>
    <mergeCell ref="C132:C135"/>
    <mergeCell ref="E132:E135"/>
    <mergeCell ref="H135:Q135"/>
    <mergeCell ref="A113:A117"/>
    <mergeCell ref="E113:E117"/>
    <mergeCell ref="F116:F117"/>
    <mergeCell ref="H116:Q117"/>
    <mergeCell ref="A118:A124"/>
    <mergeCell ref="C118:C124"/>
    <mergeCell ref="E118:E124"/>
    <mergeCell ref="D121:D124"/>
    <mergeCell ref="F121:F124"/>
    <mergeCell ref="A100:A107"/>
    <mergeCell ref="D100:D107"/>
    <mergeCell ref="E100:E107"/>
    <mergeCell ref="F103:F107"/>
    <mergeCell ref="H103:Q107"/>
    <mergeCell ref="A108:A112"/>
    <mergeCell ref="C108:C112"/>
    <mergeCell ref="E108:E112"/>
    <mergeCell ref="D111:D112"/>
    <mergeCell ref="F111:F112"/>
    <mergeCell ref="H111:Q112"/>
    <mergeCell ref="A88:A91"/>
    <mergeCell ref="E88:E91"/>
    <mergeCell ref="H91:Q91"/>
    <mergeCell ref="A92:A99"/>
    <mergeCell ref="C92:C99"/>
    <mergeCell ref="E92:E99"/>
    <mergeCell ref="D95:D99"/>
    <mergeCell ref="F95:F99"/>
    <mergeCell ref="H95:Q99"/>
    <mergeCell ref="A80:A87"/>
    <mergeCell ref="C80:C87"/>
    <mergeCell ref="E80:E87"/>
    <mergeCell ref="D83:D87"/>
    <mergeCell ref="F83:F87"/>
    <mergeCell ref="H83:Q87"/>
    <mergeCell ref="A74:A79"/>
    <mergeCell ref="C74:C79"/>
    <mergeCell ref="E74:E79"/>
    <mergeCell ref="D77:D79"/>
    <mergeCell ref="F77:F79"/>
    <mergeCell ref="H77:Q79"/>
    <mergeCell ref="A64:A67"/>
    <mergeCell ref="C64:C67"/>
    <mergeCell ref="E64:E67"/>
    <mergeCell ref="H67:Q67"/>
    <mergeCell ref="A68:A73"/>
    <mergeCell ref="C68:C73"/>
    <mergeCell ref="E68:E73"/>
    <mergeCell ref="D71:D73"/>
    <mergeCell ref="F71:F73"/>
    <mergeCell ref="H71:Q73"/>
    <mergeCell ref="A55:A63"/>
    <mergeCell ref="C55:C63"/>
    <mergeCell ref="E55:E63"/>
    <mergeCell ref="D58:D63"/>
    <mergeCell ref="F58:F63"/>
    <mergeCell ref="H58:Q63"/>
    <mergeCell ref="A49:A54"/>
    <mergeCell ref="C49:C54"/>
    <mergeCell ref="E49:E54"/>
    <mergeCell ref="D52:D54"/>
    <mergeCell ref="F52:F54"/>
    <mergeCell ref="H52:Q54"/>
    <mergeCell ref="A41:A48"/>
    <mergeCell ref="C41:C48"/>
    <mergeCell ref="E41:E48"/>
    <mergeCell ref="D44:D48"/>
    <mergeCell ref="F44:F48"/>
    <mergeCell ref="H44:Q48"/>
    <mergeCell ref="A30:A33"/>
    <mergeCell ref="C30:C33"/>
    <mergeCell ref="E30:E33"/>
    <mergeCell ref="H33:Q33"/>
    <mergeCell ref="A34:A40"/>
    <mergeCell ref="C34:C40"/>
    <mergeCell ref="E34:E40"/>
    <mergeCell ref="D37:D40"/>
    <mergeCell ref="F37:F40"/>
    <mergeCell ref="H37:Q40"/>
    <mergeCell ref="A24:A29"/>
    <mergeCell ref="C24:C29"/>
    <mergeCell ref="E24:E29"/>
    <mergeCell ref="D27:D29"/>
    <mergeCell ref="F27:F29"/>
    <mergeCell ref="H27:Q29"/>
    <mergeCell ref="F14:F15"/>
    <mergeCell ref="G14:G15"/>
    <mergeCell ref="H14:Q14"/>
    <mergeCell ref="R14:R15"/>
    <mergeCell ref="A19:A23"/>
    <mergeCell ref="C19:C23"/>
    <mergeCell ref="E19:E23"/>
    <mergeCell ref="D22:D23"/>
    <mergeCell ref="F22:F23"/>
    <mergeCell ref="H22:Q23"/>
    <mergeCell ref="O5:Q5"/>
    <mergeCell ref="A9:Q9"/>
    <mergeCell ref="A10:Q10"/>
    <mergeCell ref="A11:Q11"/>
    <mergeCell ref="A13:Q13"/>
    <mergeCell ref="A14:A15"/>
    <mergeCell ref="B14:B15"/>
    <mergeCell ref="C14:C15"/>
    <mergeCell ref="D14:D15"/>
    <mergeCell ref="E14:E15"/>
  </mergeCells>
  <pageMargins left="0.70866141732283472" right="0.70866141732283472" top="0.74803149606299213" bottom="0.74803149606299213" header="0.31496062992125984" footer="0.31496062992125984"/>
  <pageSetup paperSize="8" scale="23" fitToHeight="120" orientation="landscape" r:id="rId1"/>
  <rowBreaks count="6" manualBreakCount="6">
    <brk id="79" max="16" man="1"/>
    <brk id="165" max="16" man="1"/>
    <brk id="326" max="16" man="1"/>
    <brk id="503" max="16" man="1"/>
    <brk id="605" max="16" man="1"/>
    <brk id="701" max="16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7"/>
  <dimension ref="A2:R806"/>
  <sheetViews>
    <sheetView view="pageBreakPreview" topLeftCell="C488" zoomScale="30" zoomScaleNormal="25" zoomScaleSheetLayoutView="30" workbookViewId="0">
      <selection activeCell="L599" sqref="L599"/>
    </sheetView>
  </sheetViews>
  <sheetFormatPr defaultColWidth="8.88671875" defaultRowHeight="33"/>
  <cols>
    <col min="1" max="1" width="16" style="7" customWidth="1"/>
    <col min="2" max="2" width="93.77734375" style="7" customWidth="1"/>
    <col min="3" max="3" width="55.77734375" style="7" customWidth="1"/>
    <col min="4" max="4" width="63.77734375" style="7" customWidth="1"/>
    <col min="5" max="5" width="26.21875" style="7" customWidth="1"/>
    <col min="6" max="6" width="40.77734375" style="75" customWidth="1"/>
    <col min="7" max="7" width="38.77734375" style="406" customWidth="1"/>
    <col min="8" max="16" width="38.77734375" style="75" customWidth="1"/>
    <col min="17" max="17" width="35.44140625" style="75" customWidth="1"/>
    <col min="18" max="18" width="38.77734375" style="75" customWidth="1"/>
    <col min="19" max="16384" width="8.88671875" style="7"/>
  </cols>
  <sheetData>
    <row r="2" spans="1:18" ht="69" customHeight="1" thickBot="1">
      <c r="K2" s="350" t="s">
        <v>710</v>
      </c>
    </row>
    <row r="3" spans="1:18" ht="168" customHeight="1" thickBot="1">
      <c r="I3" s="341" t="s">
        <v>703</v>
      </c>
      <c r="J3" s="342">
        <v>733</v>
      </c>
      <c r="K3" s="342"/>
      <c r="L3" s="343" t="s">
        <v>704</v>
      </c>
    </row>
    <row r="4" spans="1:18" s="85" customFormat="1" ht="168" customHeight="1" thickBot="1">
      <c r="B4" s="87"/>
      <c r="C4" s="87"/>
      <c r="D4" s="88"/>
      <c r="E4" s="295"/>
      <c r="F4" s="295"/>
      <c r="G4" s="407"/>
      <c r="H4" s="87"/>
      <c r="I4" s="341" t="s">
        <v>705</v>
      </c>
      <c r="J4" s="344">
        <v>0</v>
      </c>
      <c r="K4" s="345"/>
      <c r="L4" s="346" t="s">
        <v>706</v>
      </c>
      <c r="M4" s="349" t="s">
        <v>709</v>
      </c>
      <c r="N4" s="295"/>
      <c r="O4" s="89"/>
      <c r="P4" s="90"/>
      <c r="Q4" s="90"/>
      <c r="R4" s="87"/>
    </row>
    <row r="5" spans="1:18" s="76" customFormat="1" ht="168" customHeight="1" thickBot="1">
      <c r="C5" s="93"/>
      <c r="D5" s="88"/>
      <c r="E5" s="295"/>
      <c r="F5" s="295"/>
      <c r="G5" s="457"/>
      <c r="H5" s="94"/>
      <c r="I5" s="341" t="s">
        <v>707</v>
      </c>
      <c r="J5" s="347">
        <f>ROUND(J4/J3,2)</f>
        <v>0</v>
      </c>
      <c r="K5" s="347"/>
      <c r="L5" s="343" t="s">
        <v>708</v>
      </c>
      <c r="M5" s="295"/>
      <c r="N5" s="295"/>
      <c r="O5" s="659"/>
      <c r="P5" s="660"/>
      <c r="Q5" s="660"/>
      <c r="R5" s="94"/>
    </row>
    <row r="6" spans="1:18" s="76" customFormat="1" ht="54.75" customHeight="1">
      <c r="B6" s="96"/>
      <c r="C6" s="96"/>
      <c r="D6" s="88"/>
      <c r="E6" s="295"/>
      <c r="F6" s="295"/>
      <c r="G6" s="407"/>
      <c r="H6" s="96"/>
      <c r="I6" s="97"/>
      <c r="J6" s="97"/>
      <c r="K6" s="97"/>
      <c r="L6" s="95"/>
      <c r="M6" s="295"/>
      <c r="N6" s="295"/>
      <c r="O6" s="91"/>
      <c r="P6" s="92"/>
      <c r="Q6" s="92"/>
      <c r="R6" s="96"/>
    </row>
    <row r="7" spans="1:18" s="76" customFormat="1" ht="54.75" customHeight="1">
      <c r="B7" s="81"/>
      <c r="C7" s="81"/>
      <c r="D7" s="84"/>
      <c r="G7" s="408"/>
      <c r="H7" s="86"/>
      <c r="I7" s="86"/>
      <c r="J7" s="86"/>
      <c r="K7" s="86"/>
      <c r="L7" s="82"/>
      <c r="N7" s="83"/>
      <c r="O7" s="91"/>
      <c r="P7" s="92"/>
      <c r="Q7" s="92"/>
      <c r="R7" s="86"/>
    </row>
    <row r="8" spans="1:18" s="76" customFormat="1" ht="54.75" customHeight="1">
      <c r="A8" s="27"/>
      <c r="B8" s="27"/>
      <c r="C8" s="28"/>
      <c r="D8" s="27"/>
      <c r="E8" s="27"/>
      <c r="F8" s="38"/>
      <c r="G8" s="409"/>
      <c r="H8" s="38"/>
      <c r="I8" s="38"/>
      <c r="J8" s="38"/>
      <c r="K8" s="38"/>
      <c r="L8" s="38"/>
      <c r="M8" s="74"/>
      <c r="N8" s="74"/>
      <c r="O8" s="74"/>
      <c r="P8" s="74"/>
      <c r="Q8" s="80"/>
      <c r="R8" s="38"/>
    </row>
    <row r="9" spans="1:18" s="76" customFormat="1" ht="54.75" customHeight="1">
      <c r="A9" s="661" t="s">
        <v>0</v>
      </c>
      <c r="B9" s="661"/>
      <c r="C9" s="661"/>
      <c r="D9" s="661"/>
      <c r="E9" s="661"/>
      <c r="F9" s="661"/>
      <c r="G9" s="661"/>
      <c r="H9" s="661"/>
      <c r="I9" s="661"/>
      <c r="J9" s="661"/>
      <c r="K9" s="661"/>
      <c r="L9" s="661"/>
      <c r="M9" s="661"/>
      <c r="N9" s="661"/>
      <c r="O9" s="661"/>
      <c r="P9" s="661"/>
      <c r="Q9" s="661"/>
    </row>
    <row r="10" spans="1:18" s="76" customFormat="1" ht="54.75" customHeight="1">
      <c r="A10" s="652" t="s">
        <v>504</v>
      </c>
      <c r="B10" s="652"/>
      <c r="C10" s="652"/>
      <c r="D10" s="652"/>
      <c r="E10" s="652"/>
      <c r="F10" s="652"/>
      <c r="G10" s="652"/>
      <c r="H10" s="652"/>
      <c r="I10" s="652"/>
      <c r="J10" s="652"/>
      <c r="K10" s="652"/>
      <c r="L10" s="652"/>
      <c r="M10" s="652"/>
      <c r="N10" s="652"/>
      <c r="O10" s="652"/>
      <c r="P10" s="652"/>
      <c r="Q10" s="652"/>
    </row>
    <row r="11" spans="1:18" s="76" customFormat="1" ht="54.75" customHeight="1">
      <c r="A11" s="652" t="s">
        <v>505</v>
      </c>
      <c r="B11" s="653"/>
      <c r="C11" s="653"/>
      <c r="D11" s="653"/>
      <c r="E11" s="653"/>
      <c r="F11" s="653"/>
      <c r="G11" s="653"/>
      <c r="H11" s="653"/>
      <c r="I11" s="653"/>
      <c r="J11" s="653"/>
      <c r="K11" s="653"/>
      <c r="L11" s="653"/>
      <c r="M11" s="653"/>
      <c r="N11" s="653"/>
      <c r="O11" s="653"/>
      <c r="P11" s="653"/>
      <c r="Q11" s="653"/>
    </row>
    <row r="12" spans="1:18" s="76" customFormat="1" ht="54.75" customHeight="1">
      <c r="A12" s="569"/>
      <c r="B12" s="570"/>
      <c r="C12" s="570"/>
      <c r="D12" s="570"/>
      <c r="E12" s="570"/>
      <c r="F12" s="570"/>
      <c r="G12" s="410"/>
      <c r="H12" s="348" t="s">
        <v>732</v>
      </c>
      <c r="I12" s="570"/>
      <c r="J12" s="570"/>
      <c r="K12" s="570"/>
      <c r="L12" s="570"/>
      <c r="M12" s="570"/>
      <c r="N12" s="570"/>
      <c r="O12" s="570"/>
      <c r="P12" s="570"/>
      <c r="Q12" s="570"/>
      <c r="R12" s="348"/>
    </row>
    <row r="13" spans="1:18" ht="54.75" customHeight="1" thickBot="1">
      <c r="A13" s="654"/>
      <c r="B13" s="654"/>
      <c r="C13" s="654"/>
      <c r="D13" s="654"/>
      <c r="E13" s="654"/>
      <c r="F13" s="654"/>
      <c r="G13" s="654"/>
      <c r="H13" s="654"/>
      <c r="I13" s="654"/>
      <c r="J13" s="654"/>
      <c r="K13" s="654"/>
      <c r="L13" s="654"/>
      <c r="M13" s="654"/>
      <c r="N13" s="654"/>
      <c r="O13" s="654"/>
      <c r="P13" s="654"/>
      <c r="Q13" s="654"/>
      <c r="R13" s="7"/>
    </row>
    <row r="14" spans="1:18" ht="62.25" customHeight="1" thickBot="1">
      <c r="A14" s="655" t="s">
        <v>500</v>
      </c>
      <c r="B14" s="657" t="s">
        <v>1</v>
      </c>
      <c r="C14" s="655" t="s">
        <v>501</v>
      </c>
      <c r="D14" s="655" t="s">
        <v>503</v>
      </c>
      <c r="E14" s="657" t="s">
        <v>2</v>
      </c>
      <c r="F14" s="648" t="s">
        <v>502</v>
      </c>
      <c r="G14" s="622" t="s">
        <v>711</v>
      </c>
      <c r="H14" s="650" t="s">
        <v>3</v>
      </c>
      <c r="I14" s="651"/>
      <c r="J14" s="651"/>
      <c r="K14" s="651"/>
      <c r="L14" s="651"/>
      <c r="M14" s="651"/>
      <c r="N14" s="651"/>
      <c r="O14" s="651"/>
      <c r="P14" s="651"/>
      <c r="Q14" s="651"/>
      <c r="R14" s="622" t="s">
        <v>712</v>
      </c>
    </row>
    <row r="15" spans="1:18" ht="195" customHeight="1" thickBot="1">
      <c r="A15" s="656"/>
      <c r="B15" s="658"/>
      <c r="C15" s="656"/>
      <c r="D15" s="656"/>
      <c r="E15" s="658"/>
      <c r="F15" s="649"/>
      <c r="G15" s="623"/>
      <c r="H15" s="284" t="s">
        <v>4</v>
      </c>
      <c r="I15" s="284" t="s">
        <v>5</v>
      </c>
      <c r="J15" s="284" t="s">
        <v>6</v>
      </c>
      <c r="K15" s="284" t="s">
        <v>7</v>
      </c>
      <c r="L15" s="284" t="s">
        <v>8</v>
      </c>
      <c r="M15" s="284" t="s">
        <v>9</v>
      </c>
      <c r="N15" s="284" t="s">
        <v>10</v>
      </c>
      <c r="O15" s="284" t="s">
        <v>11</v>
      </c>
      <c r="P15" s="284" t="s">
        <v>12</v>
      </c>
      <c r="Q15" s="572" t="s">
        <v>13</v>
      </c>
      <c r="R15" s="623"/>
    </row>
    <row r="16" spans="1:18" s="296" customFormat="1" ht="35.1" customHeight="1" thickBot="1">
      <c r="A16" s="3">
        <v>1</v>
      </c>
      <c r="B16" s="3">
        <v>2</v>
      </c>
      <c r="C16" s="3">
        <v>3</v>
      </c>
      <c r="D16" s="3">
        <v>4</v>
      </c>
      <c r="E16" s="3">
        <v>5</v>
      </c>
      <c r="F16" s="3">
        <v>6</v>
      </c>
      <c r="G16" s="411">
        <v>7</v>
      </c>
      <c r="H16" s="3">
        <v>8</v>
      </c>
      <c r="I16" s="3">
        <v>9</v>
      </c>
      <c r="J16" s="3">
        <v>10</v>
      </c>
      <c r="K16" s="3">
        <v>11</v>
      </c>
      <c r="L16" s="3">
        <v>12</v>
      </c>
      <c r="M16" s="3">
        <v>13</v>
      </c>
      <c r="N16" s="3">
        <v>14</v>
      </c>
      <c r="O16" s="3">
        <v>15</v>
      </c>
      <c r="P16" s="3">
        <v>16</v>
      </c>
      <c r="Q16" s="3">
        <v>17</v>
      </c>
      <c r="R16" s="3">
        <v>18</v>
      </c>
    </row>
    <row r="17" spans="1:18" ht="35.1" customHeight="1" thickBot="1">
      <c r="A17" s="499" t="s">
        <v>506</v>
      </c>
      <c r="B17" s="500"/>
      <c r="C17" s="500"/>
      <c r="D17" s="500"/>
      <c r="E17" s="500"/>
      <c r="F17" s="36"/>
      <c r="G17" s="412"/>
      <c r="H17" s="36"/>
      <c r="I17" s="36"/>
      <c r="J17" s="36"/>
      <c r="K17" s="36"/>
      <c r="L17" s="36"/>
      <c r="M17" s="36"/>
      <c r="N17" s="36"/>
      <c r="O17" s="36"/>
      <c r="P17" s="36"/>
      <c r="Q17" s="36"/>
      <c r="R17" s="49"/>
    </row>
    <row r="18" spans="1:18" ht="35.1" customHeight="1" thickBot="1">
      <c r="A18" s="493" t="s">
        <v>14</v>
      </c>
      <c r="B18" s="501"/>
      <c r="C18" s="501"/>
      <c r="D18" s="501"/>
      <c r="E18" s="501"/>
      <c r="F18" s="494"/>
      <c r="G18" s="495"/>
      <c r="H18" s="494"/>
      <c r="I18" s="494"/>
      <c r="J18" s="494"/>
      <c r="K18" s="494"/>
      <c r="L18" s="494"/>
      <c r="M18" s="494"/>
      <c r="N18" s="494"/>
      <c r="O18" s="494"/>
      <c r="P18" s="494"/>
      <c r="Q18" s="494"/>
      <c r="R18" s="540"/>
    </row>
    <row r="19" spans="1:18" s="104" customFormat="1" ht="32.25" customHeight="1">
      <c r="A19" s="665">
        <v>1</v>
      </c>
      <c r="B19" s="536" t="s">
        <v>531</v>
      </c>
      <c r="C19" s="668" t="s">
        <v>15</v>
      </c>
      <c r="D19" s="561" t="s">
        <v>16</v>
      </c>
      <c r="E19" s="645" t="s">
        <v>607</v>
      </c>
      <c r="F19" s="102" t="s">
        <v>111</v>
      </c>
      <c r="G19" s="458">
        <f>R19*J5</f>
        <v>0</v>
      </c>
      <c r="H19" s="109">
        <v>0</v>
      </c>
      <c r="I19" s="103"/>
      <c r="J19" s="103"/>
      <c r="K19" s="103"/>
      <c r="L19" s="103"/>
      <c r="M19" s="103"/>
      <c r="N19" s="103"/>
      <c r="O19" s="103"/>
      <c r="P19" s="103"/>
      <c r="Q19" s="156"/>
      <c r="R19" s="376">
        <v>0.4</v>
      </c>
    </row>
    <row r="20" spans="1:18" s="104" customFormat="1" ht="32.25" customHeight="1">
      <c r="A20" s="666"/>
      <c r="B20" s="553" t="s">
        <v>532</v>
      </c>
      <c r="C20" s="669"/>
      <c r="D20" s="105"/>
      <c r="E20" s="646"/>
      <c r="F20" s="557" t="s">
        <v>112</v>
      </c>
      <c r="G20" s="497"/>
      <c r="H20" s="112"/>
      <c r="I20" s="106"/>
      <c r="J20" s="106"/>
      <c r="K20" s="106"/>
      <c r="L20" s="106"/>
      <c r="M20" s="106"/>
      <c r="N20" s="106"/>
      <c r="O20" s="106"/>
      <c r="P20" s="106"/>
      <c r="Q20" s="157"/>
      <c r="R20" s="377"/>
    </row>
    <row r="21" spans="1:18" s="104" customFormat="1" ht="33" customHeight="1" thickBot="1">
      <c r="A21" s="666"/>
      <c r="B21" s="559" t="s">
        <v>533</v>
      </c>
      <c r="C21" s="669"/>
      <c r="D21" s="562"/>
      <c r="E21" s="646"/>
      <c r="F21" s="107" t="s">
        <v>20</v>
      </c>
      <c r="G21" s="460"/>
      <c r="H21" s="124"/>
      <c r="I21" s="108"/>
      <c r="J21" s="108"/>
      <c r="K21" s="108"/>
      <c r="L21" s="108"/>
      <c r="M21" s="108"/>
      <c r="N21" s="108"/>
      <c r="O21" s="108"/>
      <c r="P21" s="108"/>
      <c r="Q21" s="354"/>
      <c r="R21" s="378"/>
    </row>
    <row r="22" spans="1:18" s="104" customFormat="1" ht="33" customHeight="1">
      <c r="A22" s="666"/>
      <c r="B22" s="559" t="s">
        <v>21</v>
      </c>
      <c r="C22" s="669"/>
      <c r="D22" s="662" t="s">
        <v>22</v>
      </c>
      <c r="E22" s="646"/>
      <c r="F22" s="664"/>
      <c r="G22" s="461"/>
      <c r="H22" s="628"/>
      <c r="I22" s="633"/>
      <c r="J22" s="633"/>
      <c r="K22" s="633"/>
      <c r="L22" s="633"/>
      <c r="M22" s="633"/>
      <c r="N22" s="633"/>
      <c r="O22" s="633"/>
      <c r="P22" s="633"/>
      <c r="Q22" s="633"/>
      <c r="R22" s="509"/>
    </row>
    <row r="23" spans="1:18" s="104" customFormat="1" ht="39" customHeight="1" thickBot="1">
      <c r="A23" s="667"/>
      <c r="B23" s="560" t="s">
        <v>23</v>
      </c>
      <c r="C23" s="681"/>
      <c r="D23" s="663"/>
      <c r="E23" s="647"/>
      <c r="F23" s="663"/>
      <c r="G23" s="462"/>
      <c r="H23" s="634"/>
      <c r="I23" s="634"/>
      <c r="J23" s="634"/>
      <c r="K23" s="634"/>
      <c r="L23" s="634"/>
      <c r="M23" s="634"/>
      <c r="N23" s="634"/>
      <c r="O23" s="634"/>
      <c r="P23" s="634"/>
      <c r="Q23" s="634"/>
      <c r="R23" s="508"/>
    </row>
    <row r="24" spans="1:18" s="104" customFormat="1" ht="33" customHeight="1">
      <c r="A24" s="665">
        <v>2</v>
      </c>
      <c r="B24" s="536" t="s">
        <v>410</v>
      </c>
      <c r="C24" s="668" t="s">
        <v>15</v>
      </c>
      <c r="D24" s="561" t="s">
        <v>25</v>
      </c>
      <c r="E24" s="645" t="s">
        <v>17</v>
      </c>
      <c r="F24" s="102" t="s">
        <v>111</v>
      </c>
      <c r="G24" s="458">
        <f>R24*J5</f>
        <v>0</v>
      </c>
      <c r="H24" s="109">
        <v>0</v>
      </c>
      <c r="I24" s="103"/>
      <c r="J24" s="103"/>
      <c r="K24" s="110"/>
      <c r="L24" s="103"/>
      <c r="M24" s="103"/>
      <c r="N24" s="103"/>
      <c r="O24" s="103"/>
      <c r="P24" s="103"/>
      <c r="Q24" s="156"/>
      <c r="R24" s="376">
        <v>0.25</v>
      </c>
    </row>
    <row r="25" spans="1:18" s="104" customFormat="1" ht="33" customHeight="1">
      <c r="A25" s="666"/>
      <c r="B25" s="553" t="s">
        <v>411</v>
      </c>
      <c r="C25" s="669"/>
      <c r="D25" s="111"/>
      <c r="E25" s="646"/>
      <c r="F25" s="557" t="s">
        <v>112</v>
      </c>
      <c r="G25" s="497"/>
      <c r="H25" s="112"/>
      <c r="I25" s="106"/>
      <c r="J25" s="106"/>
      <c r="K25" s="113"/>
      <c r="L25" s="106"/>
      <c r="M25" s="106"/>
      <c r="N25" s="106"/>
      <c r="O25" s="106"/>
      <c r="P25" s="106"/>
      <c r="Q25" s="157"/>
      <c r="R25" s="377"/>
    </row>
    <row r="26" spans="1:18" s="104" customFormat="1" ht="33" customHeight="1" thickBot="1">
      <c r="A26" s="666"/>
      <c r="B26" s="559" t="s">
        <v>26</v>
      </c>
      <c r="C26" s="669"/>
      <c r="D26" s="559"/>
      <c r="E26" s="646"/>
      <c r="F26" s="107" t="s">
        <v>20</v>
      </c>
      <c r="G26" s="463"/>
      <c r="H26" s="126"/>
      <c r="I26" s="114"/>
      <c r="J26" s="114"/>
      <c r="K26" s="114"/>
      <c r="L26" s="114"/>
      <c r="M26" s="114"/>
      <c r="N26" s="114"/>
      <c r="O26" s="114"/>
      <c r="P26" s="114"/>
      <c r="Q26" s="158"/>
      <c r="R26" s="379"/>
    </row>
    <row r="27" spans="1:18" s="104" customFormat="1" ht="33" customHeight="1">
      <c r="A27" s="666"/>
      <c r="B27" s="559" t="s">
        <v>534</v>
      </c>
      <c r="C27" s="669"/>
      <c r="D27" s="671" t="s">
        <v>27</v>
      </c>
      <c r="E27" s="646"/>
      <c r="F27" s="664"/>
      <c r="G27" s="461"/>
      <c r="H27" s="628"/>
      <c r="I27" s="628"/>
      <c r="J27" s="628"/>
      <c r="K27" s="628"/>
      <c r="L27" s="628"/>
      <c r="M27" s="628"/>
      <c r="N27" s="628"/>
      <c r="O27" s="628"/>
      <c r="P27" s="628"/>
      <c r="Q27" s="628"/>
      <c r="R27" s="509"/>
    </row>
    <row r="28" spans="1:18" s="104" customFormat="1" ht="33" customHeight="1">
      <c r="A28" s="666"/>
      <c r="B28" s="115" t="s">
        <v>535</v>
      </c>
      <c r="C28" s="669"/>
      <c r="D28" s="672"/>
      <c r="E28" s="646"/>
      <c r="F28" s="674"/>
      <c r="G28" s="464"/>
      <c r="H28" s="675"/>
      <c r="I28" s="675"/>
      <c r="J28" s="675"/>
      <c r="K28" s="675"/>
      <c r="L28" s="675"/>
      <c r="M28" s="675"/>
      <c r="N28" s="675"/>
      <c r="O28" s="675"/>
      <c r="P28" s="675"/>
      <c r="Q28" s="675"/>
      <c r="R28" s="557"/>
    </row>
    <row r="29" spans="1:18" s="104" customFormat="1" ht="51" customHeight="1" thickBot="1">
      <c r="A29" s="667"/>
      <c r="B29" s="116" t="s">
        <v>28</v>
      </c>
      <c r="C29" s="670"/>
      <c r="D29" s="673"/>
      <c r="E29" s="647"/>
      <c r="F29" s="663"/>
      <c r="G29" s="462"/>
      <c r="H29" s="635"/>
      <c r="I29" s="635"/>
      <c r="J29" s="635"/>
      <c r="K29" s="635"/>
      <c r="L29" s="635"/>
      <c r="M29" s="635"/>
      <c r="N29" s="635"/>
      <c r="O29" s="635"/>
      <c r="P29" s="635"/>
      <c r="Q29" s="635"/>
      <c r="R29" s="508"/>
    </row>
    <row r="30" spans="1:18" s="104" customFormat="1" ht="33" customHeight="1">
      <c r="A30" s="665">
        <v>3</v>
      </c>
      <c r="B30" s="536" t="s">
        <v>536</v>
      </c>
      <c r="C30" s="668" t="s">
        <v>15</v>
      </c>
      <c r="D30" s="536" t="s">
        <v>29</v>
      </c>
      <c r="E30" s="645" t="s">
        <v>607</v>
      </c>
      <c r="F30" s="102" t="s">
        <v>111</v>
      </c>
      <c r="G30" s="458">
        <f>R30*J5</f>
        <v>0</v>
      </c>
      <c r="H30" s="109">
        <v>0</v>
      </c>
      <c r="I30" s="103"/>
      <c r="J30" s="103"/>
      <c r="K30" s="103"/>
      <c r="L30" s="103"/>
      <c r="M30" s="103"/>
      <c r="N30" s="103"/>
      <c r="O30" s="103"/>
      <c r="P30" s="103"/>
      <c r="Q30" s="156"/>
      <c r="R30" s="376">
        <v>0.63</v>
      </c>
    </row>
    <row r="31" spans="1:18" s="104" customFormat="1" ht="33" customHeight="1">
      <c r="A31" s="666"/>
      <c r="B31" s="553" t="s">
        <v>537</v>
      </c>
      <c r="C31" s="669"/>
      <c r="D31" s="117"/>
      <c r="E31" s="646"/>
      <c r="F31" s="557" t="s">
        <v>112</v>
      </c>
      <c r="G31" s="497"/>
      <c r="H31" s="112"/>
      <c r="I31" s="106"/>
      <c r="J31" s="106"/>
      <c r="K31" s="106"/>
      <c r="L31" s="106"/>
      <c r="M31" s="113"/>
      <c r="N31" s="113"/>
      <c r="O31" s="106"/>
      <c r="P31" s="106"/>
      <c r="Q31" s="157"/>
      <c r="R31" s="377"/>
    </row>
    <row r="32" spans="1:18" s="104" customFormat="1" ht="33" customHeight="1" thickBot="1">
      <c r="A32" s="666"/>
      <c r="B32" s="559" t="s">
        <v>30</v>
      </c>
      <c r="C32" s="669"/>
      <c r="D32" s="118"/>
      <c r="E32" s="646"/>
      <c r="F32" s="107" t="s">
        <v>20</v>
      </c>
      <c r="G32" s="463"/>
      <c r="H32" s="126"/>
      <c r="I32" s="114"/>
      <c r="J32" s="114"/>
      <c r="K32" s="114"/>
      <c r="L32" s="114"/>
      <c r="M32" s="119"/>
      <c r="N32" s="119"/>
      <c r="O32" s="114"/>
      <c r="P32" s="114"/>
      <c r="Q32" s="158"/>
      <c r="R32" s="379"/>
    </row>
    <row r="33" spans="1:18" s="104" customFormat="1" ht="48" customHeight="1" thickBot="1">
      <c r="A33" s="667"/>
      <c r="B33" s="560" t="s">
        <v>538</v>
      </c>
      <c r="C33" s="670"/>
      <c r="D33" s="120" t="s">
        <v>31</v>
      </c>
      <c r="E33" s="647"/>
      <c r="F33" s="121"/>
      <c r="G33" s="465"/>
      <c r="H33" s="680"/>
      <c r="I33" s="680"/>
      <c r="J33" s="680"/>
      <c r="K33" s="680"/>
      <c r="L33" s="680"/>
      <c r="M33" s="680"/>
      <c r="N33" s="680"/>
      <c r="O33" s="680"/>
      <c r="P33" s="680"/>
      <c r="Q33" s="680"/>
      <c r="R33" s="568"/>
    </row>
    <row r="34" spans="1:18" s="104" customFormat="1" ht="33" customHeight="1">
      <c r="A34" s="665">
        <v>4</v>
      </c>
      <c r="B34" s="536" t="s">
        <v>539</v>
      </c>
      <c r="C34" s="668" t="s">
        <v>15</v>
      </c>
      <c r="D34" s="561" t="s">
        <v>32</v>
      </c>
      <c r="E34" s="645" t="s">
        <v>17</v>
      </c>
      <c r="F34" s="102" t="s">
        <v>111</v>
      </c>
      <c r="G34" s="458">
        <f>R34*J5</f>
        <v>0</v>
      </c>
      <c r="H34" s="109">
        <v>0</v>
      </c>
      <c r="I34" s="109"/>
      <c r="J34" s="103"/>
      <c r="K34" s="103"/>
      <c r="L34" s="103"/>
      <c r="M34" s="103"/>
      <c r="N34" s="103"/>
      <c r="O34" s="103"/>
      <c r="P34" s="103"/>
      <c r="Q34" s="156"/>
      <c r="R34" s="376">
        <v>0.87</v>
      </c>
    </row>
    <row r="35" spans="1:18" s="104" customFormat="1" ht="33" customHeight="1">
      <c r="A35" s="666"/>
      <c r="B35" s="553" t="s">
        <v>540</v>
      </c>
      <c r="C35" s="669"/>
      <c r="D35" s="105"/>
      <c r="E35" s="646"/>
      <c r="F35" s="557" t="s">
        <v>112</v>
      </c>
      <c r="G35" s="497"/>
      <c r="H35" s="112"/>
      <c r="I35" s="112"/>
      <c r="J35" s="106"/>
      <c r="K35" s="106"/>
      <c r="L35" s="106"/>
      <c r="M35" s="106"/>
      <c r="N35" s="106"/>
      <c r="O35" s="106"/>
      <c r="P35" s="106"/>
      <c r="Q35" s="157"/>
      <c r="R35" s="377"/>
    </row>
    <row r="36" spans="1:18" s="104" customFormat="1" ht="33" customHeight="1" thickBot="1">
      <c r="A36" s="666"/>
      <c r="B36" s="559" t="s">
        <v>33</v>
      </c>
      <c r="C36" s="669"/>
      <c r="D36" s="562"/>
      <c r="E36" s="646"/>
      <c r="F36" s="107" t="s">
        <v>20</v>
      </c>
      <c r="G36" s="463"/>
      <c r="H36" s="126"/>
      <c r="I36" s="114"/>
      <c r="J36" s="114"/>
      <c r="K36" s="114"/>
      <c r="L36" s="114"/>
      <c r="M36" s="114"/>
      <c r="N36" s="114"/>
      <c r="O36" s="114"/>
      <c r="P36" s="114"/>
      <c r="Q36" s="158"/>
      <c r="R36" s="379"/>
    </row>
    <row r="37" spans="1:18" s="104" customFormat="1" ht="33" customHeight="1">
      <c r="A37" s="666"/>
      <c r="B37" s="559" t="s">
        <v>541</v>
      </c>
      <c r="C37" s="669"/>
      <c r="D37" s="671" t="s">
        <v>34</v>
      </c>
      <c r="E37" s="646"/>
      <c r="F37" s="664"/>
      <c r="G37" s="461"/>
      <c r="H37" s="628"/>
      <c r="I37" s="629"/>
      <c r="J37" s="629"/>
      <c r="K37" s="629"/>
      <c r="L37" s="629"/>
      <c r="M37" s="629"/>
      <c r="N37" s="629"/>
      <c r="O37" s="629"/>
      <c r="P37" s="629"/>
      <c r="Q37" s="629"/>
      <c r="R37" s="509"/>
    </row>
    <row r="38" spans="1:18" s="104" customFormat="1" ht="33" customHeight="1">
      <c r="A38" s="666"/>
      <c r="B38" s="559" t="s">
        <v>542</v>
      </c>
      <c r="C38" s="669"/>
      <c r="D38" s="676"/>
      <c r="E38" s="646"/>
      <c r="F38" s="678"/>
      <c r="G38" s="466"/>
      <c r="H38" s="630"/>
      <c r="I38" s="630"/>
      <c r="J38" s="630"/>
      <c r="K38" s="630"/>
      <c r="L38" s="630"/>
      <c r="M38" s="630"/>
      <c r="N38" s="630"/>
      <c r="O38" s="630"/>
      <c r="P38" s="630"/>
      <c r="Q38" s="630"/>
      <c r="R38" s="510"/>
    </row>
    <row r="39" spans="1:18" s="104" customFormat="1" ht="33" customHeight="1">
      <c r="A39" s="666"/>
      <c r="B39" s="559" t="s">
        <v>418</v>
      </c>
      <c r="C39" s="669"/>
      <c r="D39" s="676"/>
      <c r="E39" s="646"/>
      <c r="F39" s="678"/>
      <c r="G39" s="466"/>
      <c r="H39" s="630"/>
      <c r="I39" s="630"/>
      <c r="J39" s="630"/>
      <c r="K39" s="630"/>
      <c r="L39" s="630"/>
      <c r="M39" s="630"/>
      <c r="N39" s="630"/>
      <c r="O39" s="630"/>
      <c r="P39" s="630"/>
      <c r="Q39" s="630"/>
      <c r="R39" s="510"/>
    </row>
    <row r="40" spans="1:18" s="104" customFormat="1" ht="45" customHeight="1" thickBot="1">
      <c r="A40" s="667"/>
      <c r="B40" s="560" t="s">
        <v>35</v>
      </c>
      <c r="C40" s="670"/>
      <c r="D40" s="677"/>
      <c r="E40" s="647"/>
      <c r="F40" s="679"/>
      <c r="G40" s="467"/>
      <c r="H40" s="631"/>
      <c r="I40" s="631"/>
      <c r="J40" s="631"/>
      <c r="K40" s="631"/>
      <c r="L40" s="631"/>
      <c r="M40" s="631"/>
      <c r="N40" s="631"/>
      <c r="O40" s="631"/>
      <c r="P40" s="631"/>
      <c r="Q40" s="631"/>
      <c r="R40" s="511"/>
    </row>
    <row r="41" spans="1:18" s="104" customFormat="1" ht="33" customHeight="1">
      <c r="A41" s="665">
        <v>5</v>
      </c>
      <c r="B41" s="536" t="s">
        <v>543</v>
      </c>
      <c r="C41" s="668" t="s">
        <v>15</v>
      </c>
      <c r="D41" s="561" t="s">
        <v>36</v>
      </c>
      <c r="E41" s="645" t="s">
        <v>17</v>
      </c>
      <c r="F41" s="102" t="s">
        <v>111</v>
      </c>
      <c r="G41" s="458">
        <f>R41*J5</f>
        <v>0</v>
      </c>
      <c r="H41" s="109">
        <v>0</v>
      </c>
      <c r="I41" s="103"/>
      <c r="J41" s="103"/>
      <c r="K41" s="109"/>
      <c r="L41" s="109"/>
      <c r="M41" s="109"/>
      <c r="N41" s="103"/>
      <c r="O41" s="103"/>
      <c r="P41" s="103"/>
      <c r="Q41" s="156"/>
      <c r="R41" s="376">
        <v>0.45</v>
      </c>
    </row>
    <row r="42" spans="1:18" s="104" customFormat="1" ht="33" customHeight="1">
      <c r="A42" s="666"/>
      <c r="B42" s="505" t="s">
        <v>544</v>
      </c>
      <c r="C42" s="669"/>
      <c r="D42" s="122"/>
      <c r="E42" s="646"/>
      <c r="F42" s="557" t="s">
        <v>112</v>
      </c>
      <c r="G42" s="497"/>
      <c r="H42" s="112"/>
      <c r="I42" s="106"/>
      <c r="J42" s="106"/>
      <c r="K42" s="106"/>
      <c r="L42" s="112"/>
      <c r="M42" s="106"/>
      <c r="N42" s="106"/>
      <c r="O42" s="106"/>
      <c r="P42" s="106"/>
      <c r="Q42" s="157"/>
      <c r="R42" s="377"/>
    </row>
    <row r="43" spans="1:18" s="104" customFormat="1" ht="33" customHeight="1" thickBot="1">
      <c r="A43" s="666"/>
      <c r="B43" s="505" t="s">
        <v>545</v>
      </c>
      <c r="C43" s="669"/>
      <c r="D43" s="123"/>
      <c r="E43" s="646"/>
      <c r="F43" s="107" t="s">
        <v>20</v>
      </c>
      <c r="G43" s="460"/>
      <c r="H43" s="124"/>
      <c r="I43" s="108"/>
      <c r="J43" s="108"/>
      <c r="K43" s="108"/>
      <c r="L43" s="124"/>
      <c r="M43" s="108"/>
      <c r="N43" s="108"/>
      <c r="O43" s="108"/>
      <c r="P43" s="108"/>
      <c r="Q43" s="354"/>
      <c r="R43" s="378"/>
    </row>
    <row r="44" spans="1:18" s="104" customFormat="1" ht="33" customHeight="1">
      <c r="A44" s="666"/>
      <c r="B44" s="559" t="s">
        <v>37</v>
      </c>
      <c r="C44" s="669"/>
      <c r="D44" s="671" t="s">
        <v>38</v>
      </c>
      <c r="E44" s="646"/>
      <c r="F44" s="664"/>
      <c r="G44" s="461"/>
      <c r="H44" s="628"/>
      <c r="I44" s="628"/>
      <c r="J44" s="628"/>
      <c r="K44" s="628"/>
      <c r="L44" s="628"/>
      <c r="M44" s="628"/>
      <c r="N44" s="628"/>
      <c r="O44" s="628"/>
      <c r="P44" s="628"/>
      <c r="Q44" s="628"/>
      <c r="R44" s="509"/>
    </row>
    <row r="45" spans="1:18" s="104" customFormat="1" ht="33" customHeight="1">
      <c r="A45" s="666"/>
      <c r="B45" s="559" t="s">
        <v>546</v>
      </c>
      <c r="C45" s="669"/>
      <c r="D45" s="676"/>
      <c r="E45" s="646"/>
      <c r="F45" s="674"/>
      <c r="G45" s="464"/>
      <c r="H45" s="675"/>
      <c r="I45" s="675"/>
      <c r="J45" s="675"/>
      <c r="K45" s="675"/>
      <c r="L45" s="675"/>
      <c r="M45" s="675"/>
      <c r="N45" s="675"/>
      <c r="O45" s="675"/>
      <c r="P45" s="675"/>
      <c r="Q45" s="675"/>
      <c r="R45" s="557"/>
    </row>
    <row r="46" spans="1:18" s="104" customFormat="1" ht="33" customHeight="1">
      <c r="A46" s="666"/>
      <c r="B46" s="555" t="s">
        <v>547</v>
      </c>
      <c r="C46" s="669"/>
      <c r="D46" s="672"/>
      <c r="E46" s="646"/>
      <c r="F46" s="678"/>
      <c r="G46" s="466"/>
      <c r="H46" s="675"/>
      <c r="I46" s="675"/>
      <c r="J46" s="675"/>
      <c r="K46" s="675"/>
      <c r="L46" s="675"/>
      <c r="M46" s="675"/>
      <c r="N46" s="675"/>
      <c r="O46" s="675"/>
      <c r="P46" s="675"/>
      <c r="Q46" s="675"/>
      <c r="R46" s="510"/>
    </row>
    <row r="47" spans="1:18" s="104" customFormat="1" ht="33" customHeight="1">
      <c r="A47" s="666"/>
      <c r="B47" s="555" t="s">
        <v>39</v>
      </c>
      <c r="C47" s="669"/>
      <c r="D47" s="672"/>
      <c r="E47" s="646"/>
      <c r="F47" s="678"/>
      <c r="G47" s="466"/>
      <c r="H47" s="675"/>
      <c r="I47" s="675"/>
      <c r="J47" s="675"/>
      <c r="K47" s="675"/>
      <c r="L47" s="675"/>
      <c r="M47" s="675"/>
      <c r="N47" s="675"/>
      <c r="O47" s="675"/>
      <c r="P47" s="675"/>
      <c r="Q47" s="675"/>
      <c r="R47" s="510"/>
    </row>
    <row r="48" spans="1:18" s="104" customFormat="1" ht="54" customHeight="1" thickBot="1">
      <c r="A48" s="667"/>
      <c r="B48" s="560" t="s">
        <v>420</v>
      </c>
      <c r="C48" s="670"/>
      <c r="D48" s="673"/>
      <c r="E48" s="647"/>
      <c r="F48" s="679"/>
      <c r="G48" s="467"/>
      <c r="H48" s="635"/>
      <c r="I48" s="635"/>
      <c r="J48" s="635"/>
      <c r="K48" s="635"/>
      <c r="L48" s="635"/>
      <c r="M48" s="635"/>
      <c r="N48" s="635"/>
      <c r="O48" s="635"/>
      <c r="P48" s="635"/>
      <c r="Q48" s="635"/>
      <c r="R48" s="511"/>
    </row>
    <row r="49" spans="1:18" s="104" customFormat="1" ht="33" customHeight="1">
      <c r="A49" s="682">
        <v>6</v>
      </c>
      <c r="B49" s="536" t="s">
        <v>548</v>
      </c>
      <c r="C49" s="685" t="s">
        <v>15</v>
      </c>
      <c r="D49" s="536" t="s">
        <v>40</v>
      </c>
      <c r="E49" s="645" t="s">
        <v>17</v>
      </c>
      <c r="F49" s="102" t="s">
        <v>111</v>
      </c>
      <c r="G49" s="458">
        <f>R49*J5</f>
        <v>0</v>
      </c>
      <c r="H49" s="109">
        <v>0</v>
      </c>
      <c r="I49" s="103"/>
      <c r="J49" s="103"/>
      <c r="K49" s="103"/>
      <c r="L49" s="103"/>
      <c r="M49" s="103"/>
      <c r="N49" s="103"/>
      <c r="O49" s="103"/>
      <c r="P49" s="103"/>
      <c r="Q49" s="156"/>
      <c r="R49" s="376">
        <v>0.45</v>
      </c>
    </row>
    <row r="50" spans="1:18" s="104" customFormat="1" ht="33" customHeight="1">
      <c r="A50" s="683"/>
      <c r="B50" s="505" t="s">
        <v>549</v>
      </c>
      <c r="C50" s="686"/>
      <c r="D50" s="117"/>
      <c r="E50" s="646"/>
      <c r="F50" s="557" t="s">
        <v>112</v>
      </c>
      <c r="G50" s="497"/>
      <c r="H50" s="112"/>
      <c r="I50" s="106"/>
      <c r="J50" s="106"/>
      <c r="K50" s="106"/>
      <c r="L50" s="106"/>
      <c r="M50" s="106"/>
      <c r="N50" s="106"/>
      <c r="O50" s="106"/>
      <c r="P50" s="106"/>
      <c r="Q50" s="157"/>
      <c r="R50" s="377"/>
    </row>
    <row r="51" spans="1:18" s="104" customFormat="1" ht="33" customHeight="1" thickBot="1">
      <c r="A51" s="683"/>
      <c r="B51" s="559" t="s">
        <v>41</v>
      </c>
      <c r="C51" s="686"/>
      <c r="D51" s="118"/>
      <c r="E51" s="646"/>
      <c r="F51" s="125" t="s">
        <v>20</v>
      </c>
      <c r="G51" s="463"/>
      <c r="H51" s="126"/>
      <c r="I51" s="114"/>
      <c r="J51" s="114"/>
      <c r="K51" s="114"/>
      <c r="L51" s="114"/>
      <c r="M51" s="114"/>
      <c r="N51" s="114"/>
      <c r="O51" s="114"/>
      <c r="P51" s="114"/>
      <c r="Q51" s="158"/>
      <c r="R51" s="379"/>
    </row>
    <row r="52" spans="1:18" s="104" customFormat="1" ht="64.5">
      <c r="A52" s="683"/>
      <c r="B52" s="559" t="s">
        <v>550</v>
      </c>
      <c r="C52" s="686"/>
      <c r="D52" s="671" t="s">
        <v>42</v>
      </c>
      <c r="E52" s="646"/>
      <c r="F52" s="674"/>
      <c r="G52" s="464"/>
      <c r="H52" s="675"/>
      <c r="I52" s="675"/>
      <c r="J52" s="675"/>
      <c r="K52" s="675"/>
      <c r="L52" s="675"/>
      <c r="M52" s="675"/>
      <c r="N52" s="675"/>
      <c r="O52" s="675"/>
      <c r="P52" s="675"/>
      <c r="Q52" s="675"/>
      <c r="R52" s="557"/>
    </row>
    <row r="53" spans="1:18" s="104" customFormat="1" ht="33" customHeight="1">
      <c r="A53" s="683"/>
      <c r="B53" s="559" t="s">
        <v>551</v>
      </c>
      <c r="C53" s="686"/>
      <c r="D53" s="676"/>
      <c r="E53" s="646"/>
      <c r="F53" s="678"/>
      <c r="G53" s="466"/>
      <c r="H53" s="675"/>
      <c r="I53" s="675"/>
      <c r="J53" s="675"/>
      <c r="K53" s="675"/>
      <c r="L53" s="675"/>
      <c r="M53" s="675"/>
      <c r="N53" s="675"/>
      <c r="O53" s="675"/>
      <c r="P53" s="675"/>
      <c r="Q53" s="675"/>
      <c r="R53" s="510"/>
    </row>
    <row r="54" spans="1:18" s="104" customFormat="1" ht="33" customHeight="1" thickBot="1">
      <c r="A54" s="684"/>
      <c r="B54" s="165"/>
      <c r="C54" s="687"/>
      <c r="D54" s="677"/>
      <c r="E54" s="647"/>
      <c r="F54" s="679"/>
      <c r="G54" s="467"/>
      <c r="H54" s="635"/>
      <c r="I54" s="635"/>
      <c r="J54" s="635"/>
      <c r="K54" s="635"/>
      <c r="L54" s="635"/>
      <c r="M54" s="635"/>
      <c r="N54" s="635"/>
      <c r="O54" s="635"/>
      <c r="P54" s="635"/>
      <c r="Q54" s="635"/>
      <c r="R54" s="511"/>
    </row>
    <row r="55" spans="1:18" s="104" customFormat="1" ht="33" customHeight="1">
      <c r="A55" s="665">
        <v>7</v>
      </c>
      <c r="B55" s="549" t="s">
        <v>552</v>
      </c>
      <c r="C55" s="668" t="s">
        <v>15</v>
      </c>
      <c r="D55" s="561" t="s">
        <v>43</v>
      </c>
      <c r="E55" s="645" t="s">
        <v>607</v>
      </c>
      <c r="F55" s="102" t="s">
        <v>111</v>
      </c>
      <c r="G55" s="458">
        <f>R55*J5</f>
        <v>0</v>
      </c>
      <c r="H55" s="109">
        <v>0</v>
      </c>
      <c r="I55" s="103"/>
      <c r="J55" s="103"/>
      <c r="K55" s="103"/>
      <c r="L55" s="103"/>
      <c r="M55" s="103"/>
      <c r="N55" s="103"/>
      <c r="O55" s="103"/>
      <c r="P55" s="103"/>
      <c r="Q55" s="156"/>
      <c r="R55" s="376">
        <v>0.85</v>
      </c>
    </row>
    <row r="56" spans="1:18" s="104" customFormat="1" ht="33" customHeight="1">
      <c r="A56" s="666"/>
      <c r="B56" s="553" t="s">
        <v>399</v>
      </c>
      <c r="C56" s="669"/>
      <c r="D56" s="559"/>
      <c r="E56" s="646"/>
      <c r="F56" s="557" t="s">
        <v>112</v>
      </c>
      <c r="G56" s="497"/>
      <c r="H56" s="112"/>
      <c r="I56" s="112"/>
      <c r="J56" s="106"/>
      <c r="K56" s="106"/>
      <c r="L56" s="106"/>
      <c r="M56" s="106"/>
      <c r="N56" s="106"/>
      <c r="O56" s="106"/>
      <c r="P56" s="106"/>
      <c r="Q56" s="157"/>
      <c r="R56" s="377"/>
    </row>
    <row r="57" spans="1:18" s="104" customFormat="1" ht="33" customHeight="1" thickBot="1">
      <c r="A57" s="666"/>
      <c r="B57" s="550" t="s">
        <v>44</v>
      </c>
      <c r="C57" s="669"/>
      <c r="D57" s="562"/>
      <c r="E57" s="646"/>
      <c r="F57" s="107" t="s">
        <v>20</v>
      </c>
      <c r="G57" s="496"/>
      <c r="H57" s="127"/>
      <c r="I57" s="127"/>
      <c r="J57" s="128"/>
      <c r="K57" s="128"/>
      <c r="L57" s="128"/>
      <c r="M57" s="128"/>
      <c r="N57" s="128"/>
      <c r="O57" s="128"/>
      <c r="P57" s="128"/>
      <c r="Q57" s="355"/>
      <c r="R57" s="380"/>
    </row>
    <row r="58" spans="1:18" s="104" customFormat="1" ht="33" customHeight="1">
      <c r="A58" s="666"/>
      <c r="B58" s="550" t="s">
        <v>553</v>
      </c>
      <c r="C58" s="669"/>
      <c r="D58" s="671" t="s">
        <v>45</v>
      </c>
      <c r="E58" s="646"/>
      <c r="F58" s="664"/>
      <c r="G58" s="461"/>
      <c r="H58" s="628"/>
      <c r="I58" s="628"/>
      <c r="J58" s="628"/>
      <c r="K58" s="628"/>
      <c r="L58" s="628"/>
      <c r="M58" s="628"/>
      <c r="N58" s="628"/>
      <c r="O58" s="628"/>
      <c r="P58" s="628"/>
      <c r="Q58" s="628"/>
      <c r="R58" s="509"/>
    </row>
    <row r="59" spans="1:18" s="104" customFormat="1" ht="33" customHeight="1">
      <c r="A59" s="666"/>
      <c r="B59" s="550" t="s">
        <v>400</v>
      </c>
      <c r="C59" s="669"/>
      <c r="D59" s="676"/>
      <c r="E59" s="646"/>
      <c r="F59" s="674"/>
      <c r="G59" s="464"/>
      <c r="H59" s="675"/>
      <c r="I59" s="675"/>
      <c r="J59" s="675"/>
      <c r="K59" s="675"/>
      <c r="L59" s="675"/>
      <c r="M59" s="675"/>
      <c r="N59" s="675"/>
      <c r="O59" s="675"/>
      <c r="P59" s="675"/>
      <c r="Q59" s="675"/>
      <c r="R59" s="557"/>
    </row>
    <row r="60" spans="1:18" s="104" customFormat="1" ht="33" customHeight="1">
      <c r="A60" s="666"/>
      <c r="B60" s="550" t="s">
        <v>554</v>
      </c>
      <c r="C60" s="669"/>
      <c r="D60" s="676"/>
      <c r="E60" s="646"/>
      <c r="F60" s="678"/>
      <c r="G60" s="466"/>
      <c r="H60" s="675"/>
      <c r="I60" s="675"/>
      <c r="J60" s="675"/>
      <c r="K60" s="675"/>
      <c r="L60" s="675"/>
      <c r="M60" s="675"/>
      <c r="N60" s="675"/>
      <c r="O60" s="675"/>
      <c r="P60" s="675"/>
      <c r="Q60" s="675"/>
      <c r="R60" s="510"/>
    </row>
    <row r="61" spans="1:18" s="104" customFormat="1" ht="33" customHeight="1">
      <c r="A61" s="666"/>
      <c r="B61" s="550" t="s">
        <v>46</v>
      </c>
      <c r="C61" s="669"/>
      <c r="D61" s="676"/>
      <c r="E61" s="646"/>
      <c r="F61" s="678"/>
      <c r="G61" s="466"/>
      <c r="H61" s="675"/>
      <c r="I61" s="675"/>
      <c r="J61" s="675"/>
      <c r="K61" s="675"/>
      <c r="L61" s="675"/>
      <c r="M61" s="675"/>
      <c r="N61" s="675"/>
      <c r="O61" s="675"/>
      <c r="P61" s="675"/>
      <c r="Q61" s="675"/>
      <c r="R61" s="510"/>
    </row>
    <row r="62" spans="1:18" s="104" customFormat="1" ht="33" customHeight="1">
      <c r="A62" s="666"/>
      <c r="B62" s="550" t="s">
        <v>555</v>
      </c>
      <c r="C62" s="669"/>
      <c r="D62" s="676"/>
      <c r="E62" s="646"/>
      <c r="F62" s="678"/>
      <c r="G62" s="466"/>
      <c r="H62" s="675"/>
      <c r="I62" s="675"/>
      <c r="J62" s="675"/>
      <c r="K62" s="675"/>
      <c r="L62" s="675"/>
      <c r="M62" s="675"/>
      <c r="N62" s="675"/>
      <c r="O62" s="675"/>
      <c r="P62" s="675"/>
      <c r="Q62" s="675"/>
      <c r="R62" s="510"/>
    </row>
    <row r="63" spans="1:18" s="104" customFormat="1" ht="42" customHeight="1" thickBot="1">
      <c r="A63" s="667"/>
      <c r="B63" s="551" t="s">
        <v>47</v>
      </c>
      <c r="C63" s="670"/>
      <c r="D63" s="677"/>
      <c r="E63" s="647"/>
      <c r="F63" s="679"/>
      <c r="G63" s="467"/>
      <c r="H63" s="635"/>
      <c r="I63" s="635"/>
      <c r="J63" s="635"/>
      <c r="K63" s="635"/>
      <c r="L63" s="635"/>
      <c r="M63" s="635"/>
      <c r="N63" s="635"/>
      <c r="O63" s="635"/>
      <c r="P63" s="635"/>
      <c r="Q63" s="635"/>
      <c r="R63" s="511"/>
    </row>
    <row r="64" spans="1:18" s="104" customFormat="1" ht="33" customHeight="1">
      <c r="A64" s="665">
        <v>8</v>
      </c>
      <c r="B64" s="549" t="s">
        <v>48</v>
      </c>
      <c r="C64" s="668" t="s">
        <v>15</v>
      </c>
      <c r="D64" s="561"/>
      <c r="E64" s="645" t="s">
        <v>451</v>
      </c>
      <c r="F64" s="102" t="s">
        <v>111</v>
      </c>
      <c r="G64" s="458"/>
      <c r="H64" s="109"/>
      <c r="I64" s="103"/>
      <c r="J64" s="103"/>
      <c r="K64" s="103"/>
      <c r="L64" s="103"/>
      <c r="M64" s="103"/>
      <c r="N64" s="103"/>
      <c r="O64" s="103"/>
      <c r="P64" s="103"/>
      <c r="Q64" s="156"/>
      <c r="R64" s="376"/>
    </row>
    <row r="65" spans="1:18" s="104" customFormat="1" ht="33" customHeight="1">
      <c r="A65" s="666"/>
      <c r="B65" s="550" t="s">
        <v>49</v>
      </c>
      <c r="C65" s="669"/>
      <c r="D65" s="117"/>
      <c r="E65" s="646"/>
      <c r="F65" s="557" t="s">
        <v>112</v>
      </c>
      <c r="G65" s="497">
        <f>R65*J5</f>
        <v>0</v>
      </c>
      <c r="H65" s="112"/>
      <c r="I65" s="112"/>
      <c r="J65" s="106"/>
      <c r="K65" s="106">
        <v>0</v>
      </c>
      <c r="L65" s="106"/>
      <c r="M65" s="106"/>
      <c r="N65" s="106"/>
      <c r="O65" s="106"/>
      <c r="P65" s="106"/>
      <c r="Q65" s="157"/>
      <c r="R65" s="377">
        <v>0.25</v>
      </c>
    </row>
    <row r="66" spans="1:18" s="104" customFormat="1" ht="33" customHeight="1" thickBot="1">
      <c r="A66" s="666"/>
      <c r="B66" s="550" t="s">
        <v>556</v>
      </c>
      <c r="C66" s="669"/>
      <c r="D66" s="562"/>
      <c r="E66" s="646"/>
      <c r="F66" s="125" t="s">
        <v>20</v>
      </c>
      <c r="G66" s="463"/>
      <c r="H66" s="126"/>
      <c r="I66" s="126"/>
      <c r="J66" s="114"/>
      <c r="K66" s="114"/>
      <c r="L66" s="114"/>
      <c r="M66" s="114"/>
      <c r="N66" s="114"/>
      <c r="O66" s="114"/>
      <c r="P66" s="114"/>
      <c r="Q66" s="158"/>
      <c r="R66" s="379"/>
    </row>
    <row r="67" spans="1:18" s="104" customFormat="1" ht="45" customHeight="1" thickBot="1">
      <c r="A67" s="667"/>
      <c r="B67" s="551" t="s">
        <v>223</v>
      </c>
      <c r="C67" s="670"/>
      <c r="D67" s="556" t="s">
        <v>608</v>
      </c>
      <c r="E67" s="647"/>
      <c r="F67" s="511"/>
      <c r="G67" s="467"/>
      <c r="H67" s="627"/>
      <c r="I67" s="627"/>
      <c r="J67" s="627"/>
      <c r="K67" s="627"/>
      <c r="L67" s="627"/>
      <c r="M67" s="627"/>
      <c r="N67" s="627"/>
      <c r="O67" s="627"/>
      <c r="P67" s="627"/>
      <c r="Q67" s="627"/>
      <c r="R67" s="511"/>
    </row>
    <row r="68" spans="1:18" s="104" customFormat="1" ht="33" customHeight="1">
      <c r="A68" s="665">
        <v>9</v>
      </c>
      <c r="B68" s="549" t="s">
        <v>557</v>
      </c>
      <c r="C68" s="668" t="s">
        <v>401</v>
      </c>
      <c r="D68" s="561"/>
      <c r="E68" s="645" t="s">
        <v>451</v>
      </c>
      <c r="F68" s="102" t="s">
        <v>111</v>
      </c>
      <c r="G68" s="456"/>
      <c r="H68" s="109"/>
      <c r="I68" s="103"/>
      <c r="J68" s="103"/>
      <c r="K68" s="103"/>
      <c r="L68" s="103"/>
      <c r="M68" s="103"/>
      <c r="N68" s="103"/>
      <c r="O68" s="103"/>
      <c r="P68" s="103"/>
      <c r="Q68" s="156"/>
      <c r="R68" s="376"/>
    </row>
    <row r="69" spans="1:18" s="104" customFormat="1" ht="33" customHeight="1">
      <c r="A69" s="666"/>
      <c r="B69" s="550" t="s">
        <v>558</v>
      </c>
      <c r="C69" s="669"/>
      <c r="D69" s="117"/>
      <c r="E69" s="691"/>
      <c r="F69" s="557" t="s">
        <v>112</v>
      </c>
      <c r="G69" s="468">
        <f>R69*J5</f>
        <v>0</v>
      </c>
      <c r="H69" s="112"/>
      <c r="I69" s="106"/>
      <c r="J69" s="106"/>
      <c r="K69" s="106">
        <v>0</v>
      </c>
      <c r="L69" s="113"/>
      <c r="M69" s="106"/>
      <c r="N69" s="106"/>
      <c r="O69" s="106"/>
      <c r="P69" s="106"/>
      <c r="Q69" s="157"/>
      <c r="R69" s="377">
        <v>0.5</v>
      </c>
    </row>
    <row r="70" spans="1:18" s="104" customFormat="1" ht="33" customHeight="1" thickBot="1">
      <c r="A70" s="666"/>
      <c r="B70" s="550" t="s">
        <v>559</v>
      </c>
      <c r="C70" s="669"/>
      <c r="D70" s="562"/>
      <c r="E70" s="691"/>
      <c r="F70" s="125" t="s">
        <v>20</v>
      </c>
      <c r="G70" s="469">
        <f>R70*J5</f>
        <v>0</v>
      </c>
      <c r="H70" s="126"/>
      <c r="I70" s="114"/>
      <c r="J70" s="114"/>
      <c r="K70" s="114"/>
      <c r="L70" s="114"/>
      <c r="M70" s="114"/>
      <c r="N70" s="114">
        <v>0</v>
      </c>
      <c r="O70" s="114"/>
      <c r="P70" s="114"/>
      <c r="Q70" s="158"/>
      <c r="R70" s="379">
        <v>1</v>
      </c>
    </row>
    <row r="71" spans="1:18" s="104" customFormat="1" ht="33" customHeight="1">
      <c r="A71" s="666"/>
      <c r="B71" s="550" t="s">
        <v>50</v>
      </c>
      <c r="C71" s="669"/>
      <c r="D71" s="671" t="s">
        <v>51</v>
      </c>
      <c r="E71" s="691"/>
      <c r="F71" s="689"/>
      <c r="G71" s="464"/>
      <c r="H71" s="675"/>
      <c r="I71" s="675"/>
      <c r="J71" s="675"/>
      <c r="K71" s="675"/>
      <c r="L71" s="675"/>
      <c r="M71" s="675"/>
      <c r="N71" s="675"/>
      <c r="O71" s="675"/>
      <c r="P71" s="675"/>
      <c r="Q71" s="675"/>
      <c r="R71" s="557"/>
    </row>
    <row r="72" spans="1:18" s="104" customFormat="1" ht="33" customHeight="1">
      <c r="A72" s="666"/>
      <c r="B72" s="550" t="s">
        <v>560</v>
      </c>
      <c r="C72" s="669"/>
      <c r="D72" s="676"/>
      <c r="E72" s="691"/>
      <c r="F72" s="689"/>
      <c r="G72" s="464"/>
      <c r="H72" s="675"/>
      <c r="I72" s="675"/>
      <c r="J72" s="675"/>
      <c r="K72" s="675"/>
      <c r="L72" s="675"/>
      <c r="M72" s="675"/>
      <c r="N72" s="675"/>
      <c r="O72" s="675"/>
      <c r="P72" s="675"/>
      <c r="Q72" s="675"/>
      <c r="R72" s="557"/>
    </row>
    <row r="73" spans="1:18" s="104" customFormat="1" ht="45" customHeight="1" thickBot="1">
      <c r="A73" s="667"/>
      <c r="B73" s="551" t="s">
        <v>561</v>
      </c>
      <c r="C73" s="670"/>
      <c r="D73" s="677"/>
      <c r="E73" s="663"/>
      <c r="F73" s="690"/>
      <c r="G73" s="470"/>
      <c r="H73" s="635"/>
      <c r="I73" s="635"/>
      <c r="J73" s="635"/>
      <c r="K73" s="635"/>
      <c r="L73" s="635"/>
      <c r="M73" s="635"/>
      <c r="N73" s="635"/>
      <c r="O73" s="635"/>
      <c r="P73" s="635"/>
      <c r="Q73" s="635"/>
      <c r="R73" s="558"/>
    </row>
    <row r="74" spans="1:18" s="104" customFormat="1" ht="33" customHeight="1">
      <c r="A74" s="682">
        <v>10</v>
      </c>
      <c r="B74" s="549" t="s">
        <v>419</v>
      </c>
      <c r="C74" s="685" t="s">
        <v>52</v>
      </c>
      <c r="D74" s="561"/>
      <c r="E74" s="645" t="s">
        <v>451</v>
      </c>
      <c r="F74" s="102" t="s">
        <v>111</v>
      </c>
      <c r="G74" s="458"/>
      <c r="H74" s="109"/>
      <c r="I74" s="103"/>
      <c r="J74" s="103"/>
      <c r="K74" s="103"/>
      <c r="L74" s="103"/>
      <c r="M74" s="103"/>
      <c r="N74" s="103"/>
      <c r="O74" s="103"/>
      <c r="P74" s="103"/>
      <c r="Q74" s="156"/>
      <c r="R74" s="376"/>
    </row>
    <row r="75" spans="1:18" s="104" customFormat="1" ht="33" customHeight="1">
      <c r="A75" s="683"/>
      <c r="B75" s="550" t="s">
        <v>53</v>
      </c>
      <c r="C75" s="686"/>
      <c r="D75" s="117"/>
      <c r="E75" s="646"/>
      <c r="F75" s="557" t="s">
        <v>112</v>
      </c>
      <c r="G75" s="468"/>
      <c r="H75" s="129"/>
      <c r="I75" s="113"/>
      <c r="J75" s="113"/>
      <c r="K75" s="113"/>
      <c r="L75" s="113"/>
      <c r="M75" s="113"/>
      <c r="N75" s="113"/>
      <c r="O75" s="113"/>
      <c r="P75" s="113"/>
      <c r="Q75" s="151"/>
      <c r="R75" s="381"/>
    </row>
    <row r="76" spans="1:18" s="104" customFormat="1" ht="33" customHeight="1" thickBot="1">
      <c r="A76" s="683"/>
      <c r="B76" s="550" t="s">
        <v>54</v>
      </c>
      <c r="C76" s="686"/>
      <c r="D76" s="562" t="s">
        <v>55</v>
      </c>
      <c r="E76" s="646"/>
      <c r="F76" s="107" t="s">
        <v>20</v>
      </c>
      <c r="G76" s="497">
        <f>R76*J5</f>
        <v>0</v>
      </c>
      <c r="H76" s="126"/>
      <c r="I76" s="114"/>
      <c r="J76" s="114"/>
      <c r="K76" s="114"/>
      <c r="L76" s="114"/>
      <c r="M76" s="114"/>
      <c r="N76" s="114">
        <v>0</v>
      </c>
      <c r="O76" s="114"/>
      <c r="P76" s="114"/>
      <c r="Q76" s="158"/>
      <c r="R76" s="379">
        <v>0.7</v>
      </c>
    </row>
    <row r="77" spans="1:18" s="104" customFormat="1" ht="33" customHeight="1">
      <c r="A77" s="683"/>
      <c r="B77" s="550" t="s">
        <v>562</v>
      </c>
      <c r="C77" s="686"/>
      <c r="D77" s="669" t="s">
        <v>42</v>
      </c>
      <c r="E77" s="646"/>
      <c r="F77" s="688"/>
      <c r="G77" s="436"/>
      <c r="H77" s="628"/>
      <c r="I77" s="629"/>
      <c r="J77" s="629"/>
      <c r="K77" s="629"/>
      <c r="L77" s="629"/>
      <c r="M77" s="629"/>
      <c r="N77" s="629"/>
      <c r="O77" s="629"/>
      <c r="P77" s="629"/>
      <c r="Q77" s="629"/>
      <c r="R77" s="563"/>
    </row>
    <row r="78" spans="1:18" s="104" customFormat="1" ht="33" customHeight="1">
      <c r="A78" s="683"/>
      <c r="B78" s="550" t="s">
        <v>56</v>
      </c>
      <c r="C78" s="686"/>
      <c r="D78" s="669"/>
      <c r="E78" s="646"/>
      <c r="F78" s="678"/>
      <c r="G78" s="466"/>
      <c r="H78" s="630"/>
      <c r="I78" s="630"/>
      <c r="J78" s="630"/>
      <c r="K78" s="630"/>
      <c r="L78" s="630"/>
      <c r="M78" s="630"/>
      <c r="N78" s="630"/>
      <c r="O78" s="630"/>
      <c r="P78" s="630"/>
      <c r="Q78" s="630"/>
      <c r="R78" s="510"/>
    </row>
    <row r="79" spans="1:18" s="104" customFormat="1" ht="33" customHeight="1" thickBot="1">
      <c r="A79" s="684"/>
      <c r="B79" s="165"/>
      <c r="C79" s="687"/>
      <c r="D79" s="670"/>
      <c r="E79" s="647"/>
      <c r="F79" s="679"/>
      <c r="G79" s="467"/>
      <c r="H79" s="631"/>
      <c r="I79" s="631"/>
      <c r="J79" s="631"/>
      <c r="K79" s="631"/>
      <c r="L79" s="631"/>
      <c r="M79" s="631"/>
      <c r="N79" s="631"/>
      <c r="O79" s="631"/>
      <c r="P79" s="631"/>
      <c r="Q79" s="631"/>
      <c r="R79" s="511"/>
    </row>
    <row r="80" spans="1:18" s="104" customFormat="1" ht="33" customHeight="1">
      <c r="A80" s="682">
        <v>11</v>
      </c>
      <c r="B80" s="549" t="s">
        <v>563</v>
      </c>
      <c r="C80" s="685" t="s">
        <v>52</v>
      </c>
      <c r="D80" s="561"/>
      <c r="E80" s="645" t="s">
        <v>451</v>
      </c>
      <c r="F80" s="102" t="s">
        <v>111</v>
      </c>
      <c r="G80" s="458"/>
      <c r="H80" s="109"/>
      <c r="I80" s="103"/>
      <c r="J80" s="103"/>
      <c r="K80" s="103"/>
      <c r="L80" s="103"/>
      <c r="M80" s="103"/>
      <c r="N80" s="103"/>
      <c r="O80" s="103"/>
      <c r="P80" s="103"/>
      <c r="Q80" s="156"/>
      <c r="R80" s="376"/>
    </row>
    <row r="81" spans="1:18" s="104" customFormat="1" ht="33" customHeight="1">
      <c r="A81" s="683"/>
      <c r="B81" s="550" t="s">
        <v>57</v>
      </c>
      <c r="C81" s="686"/>
      <c r="D81" s="117" t="s">
        <v>58</v>
      </c>
      <c r="E81" s="646"/>
      <c r="F81" s="557" t="s">
        <v>112</v>
      </c>
      <c r="G81" s="497">
        <f>R81*J5</f>
        <v>0</v>
      </c>
      <c r="H81" s="129"/>
      <c r="I81" s="113"/>
      <c r="J81" s="113"/>
      <c r="K81" s="113">
        <v>0</v>
      </c>
      <c r="L81" s="113"/>
      <c r="M81" s="113"/>
      <c r="N81" s="113"/>
      <c r="O81" s="113"/>
      <c r="P81" s="113"/>
      <c r="Q81" s="151"/>
      <c r="R81" s="381">
        <v>1.75</v>
      </c>
    </row>
    <row r="82" spans="1:18" s="104" customFormat="1" ht="33" customHeight="1" thickBot="1">
      <c r="A82" s="683"/>
      <c r="B82" s="550" t="s">
        <v>59</v>
      </c>
      <c r="C82" s="686"/>
      <c r="D82" s="562"/>
      <c r="E82" s="646"/>
      <c r="F82" s="107" t="s">
        <v>20</v>
      </c>
      <c r="G82" s="463"/>
      <c r="H82" s="126"/>
      <c r="I82" s="114"/>
      <c r="J82" s="114"/>
      <c r="K82" s="114"/>
      <c r="L82" s="114"/>
      <c r="M82" s="114"/>
      <c r="N82" s="114"/>
      <c r="O82" s="114"/>
      <c r="P82" s="114"/>
      <c r="Q82" s="158"/>
      <c r="R82" s="379"/>
    </row>
    <row r="83" spans="1:18" s="104" customFormat="1" ht="33" customHeight="1">
      <c r="A83" s="683"/>
      <c r="B83" s="550" t="s">
        <v>564</v>
      </c>
      <c r="C83" s="686"/>
      <c r="D83" s="668" t="s">
        <v>60</v>
      </c>
      <c r="E83" s="646"/>
      <c r="F83" s="664"/>
      <c r="G83" s="461"/>
      <c r="H83" s="628"/>
      <c r="I83" s="629"/>
      <c r="J83" s="629"/>
      <c r="K83" s="629"/>
      <c r="L83" s="629"/>
      <c r="M83" s="629"/>
      <c r="N83" s="629"/>
      <c r="O83" s="629"/>
      <c r="P83" s="629"/>
      <c r="Q83" s="629"/>
      <c r="R83" s="509"/>
    </row>
    <row r="84" spans="1:18" s="104" customFormat="1" ht="33" customHeight="1">
      <c r="A84" s="683"/>
      <c r="B84" s="550" t="s">
        <v>46</v>
      </c>
      <c r="C84" s="686"/>
      <c r="D84" s="676"/>
      <c r="E84" s="646"/>
      <c r="F84" s="678"/>
      <c r="G84" s="466"/>
      <c r="H84" s="630"/>
      <c r="I84" s="630"/>
      <c r="J84" s="630"/>
      <c r="K84" s="630"/>
      <c r="L84" s="630"/>
      <c r="M84" s="630"/>
      <c r="N84" s="630"/>
      <c r="O84" s="630"/>
      <c r="P84" s="630"/>
      <c r="Q84" s="630"/>
      <c r="R84" s="510"/>
    </row>
    <row r="85" spans="1:18" s="104" customFormat="1" ht="33" customHeight="1">
      <c r="A85" s="683"/>
      <c r="B85" s="550" t="s">
        <v>565</v>
      </c>
      <c r="C85" s="686"/>
      <c r="D85" s="676"/>
      <c r="E85" s="646"/>
      <c r="F85" s="678"/>
      <c r="G85" s="466"/>
      <c r="H85" s="630"/>
      <c r="I85" s="630"/>
      <c r="J85" s="630"/>
      <c r="K85" s="630"/>
      <c r="L85" s="630"/>
      <c r="M85" s="630"/>
      <c r="N85" s="630"/>
      <c r="O85" s="630"/>
      <c r="P85" s="630"/>
      <c r="Q85" s="630"/>
      <c r="R85" s="510"/>
    </row>
    <row r="86" spans="1:18" s="104" customFormat="1" ht="33" customHeight="1">
      <c r="A86" s="683"/>
      <c r="B86" s="550" t="s">
        <v>566</v>
      </c>
      <c r="C86" s="686"/>
      <c r="D86" s="676"/>
      <c r="E86" s="646"/>
      <c r="F86" s="678"/>
      <c r="G86" s="466"/>
      <c r="H86" s="630"/>
      <c r="I86" s="630"/>
      <c r="J86" s="630"/>
      <c r="K86" s="630"/>
      <c r="L86" s="630"/>
      <c r="M86" s="630"/>
      <c r="N86" s="630"/>
      <c r="O86" s="630"/>
      <c r="P86" s="630"/>
      <c r="Q86" s="630"/>
      <c r="R86" s="510"/>
    </row>
    <row r="87" spans="1:18" s="104" customFormat="1" ht="33" customHeight="1" thickBot="1">
      <c r="A87" s="684"/>
      <c r="B87" s="165"/>
      <c r="C87" s="687"/>
      <c r="D87" s="677"/>
      <c r="E87" s="647"/>
      <c r="F87" s="679"/>
      <c r="G87" s="467"/>
      <c r="H87" s="631"/>
      <c r="I87" s="631"/>
      <c r="J87" s="631"/>
      <c r="K87" s="631"/>
      <c r="L87" s="631"/>
      <c r="M87" s="631"/>
      <c r="N87" s="631"/>
      <c r="O87" s="631"/>
      <c r="P87" s="631"/>
      <c r="Q87" s="631"/>
      <c r="R87" s="511"/>
    </row>
    <row r="88" spans="1:18" s="104" customFormat="1" ht="33" customHeight="1">
      <c r="A88" s="665">
        <v>12</v>
      </c>
      <c r="B88" s="536" t="s">
        <v>413</v>
      </c>
      <c r="C88" s="504" t="s">
        <v>567</v>
      </c>
      <c r="D88" s="536"/>
      <c r="E88" s="645" t="s">
        <v>451</v>
      </c>
      <c r="F88" s="102" t="s">
        <v>111</v>
      </c>
      <c r="G88" s="458"/>
      <c r="H88" s="109"/>
      <c r="I88" s="103"/>
      <c r="J88" s="103"/>
      <c r="K88" s="103"/>
      <c r="L88" s="103"/>
      <c r="M88" s="103"/>
      <c r="N88" s="103"/>
      <c r="O88" s="103"/>
      <c r="P88" s="103"/>
      <c r="Q88" s="156"/>
      <c r="R88" s="376"/>
    </row>
    <row r="89" spans="1:18" s="104" customFormat="1" ht="33" customHeight="1">
      <c r="A89" s="666"/>
      <c r="B89" s="553" t="s">
        <v>414</v>
      </c>
      <c r="C89" s="505"/>
      <c r="D89" s="117"/>
      <c r="E89" s="691"/>
      <c r="F89" s="557" t="s">
        <v>112</v>
      </c>
      <c r="G89" s="468"/>
      <c r="H89" s="129"/>
      <c r="I89" s="113"/>
      <c r="J89" s="113"/>
      <c r="K89" s="113"/>
      <c r="L89" s="113"/>
      <c r="M89" s="113"/>
      <c r="N89" s="113"/>
      <c r="O89" s="113"/>
      <c r="P89" s="113"/>
      <c r="Q89" s="151"/>
      <c r="R89" s="381"/>
    </row>
    <row r="90" spans="1:18" s="104" customFormat="1" ht="33" customHeight="1" thickBot="1">
      <c r="A90" s="666"/>
      <c r="B90" s="553" t="s">
        <v>568</v>
      </c>
      <c r="C90" s="505"/>
      <c r="D90" s="130"/>
      <c r="E90" s="691"/>
      <c r="F90" s="107" t="s">
        <v>20</v>
      </c>
      <c r="G90" s="497">
        <f>R90*J5</f>
        <v>0</v>
      </c>
      <c r="H90" s="143"/>
      <c r="I90" s="131"/>
      <c r="J90" s="131"/>
      <c r="K90" s="131"/>
      <c r="L90" s="131"/>
      <c r="M90" s="131"/>
      <c r="N90" s="131">
        <v>0</v>
      </c>
      <c r="O90" s="131"/>
      <c r="P90" s="131"/>
      <c r="Q90" s="356"/>
      <c r="R90" s="382">
        <v>0.85</v>
      </c>
    </row>
    <row r="91" spans="1:18" s="104" customFormat="1" ht="80.25" customHeight="1" thickBot="1">
      <c r="A91" s="667"/>
      <c r="B91" s="560" t="s">
        <v>569</v>
      </c>
      <c r="C91" s="506" t="s">
        <v>61</v>
      </c>
      <c r="D91" s="120" t="s">
        <v>609</v>
      </c>
      <c r="E91" s="663"/>
      <c r="F91" s="132" t="s">
        <v>62</v>
      </c>
      <c r="G91" s="471"/>
      <c r="H91" s="627"/>
      <c r="I91" s="627"/>
      <c r="J91" s="627"/>
      <c r="K91" s="627"/>
      <c r="L91" s="627"/>
      <c r="M91" s="627"/>
      <c r="N91" s="627"/>
      <c r="O91" s="627"/>
      <c r="P91" s="627"/>
      <c r="Q91" s="627"/>
      <c r="R91" s="132"/>
    </row>
    <row r="92" spans="1:18" s="104" customFormat="1" ht="33" customHeight="1">
      <c r="A92" s="665">
        <v>13</v>
      </c>
      <c r="B92" s="536" t="s">
        <v>570</v>
      </c>
      <c r="C92" s="668" t="s">
        <v>571</v>
      </c>
      <c r="D92" s="561"/>
      <c r="E92" s="645" t="s">
        <v>451</v>
      </c>
      <c r="F92" s="102" t="s">
        <v>111</v>
      </c>
      <c r="G92" s="458"/>
      <c r="H92" s="109"/>
      <c r="I92" s="103"/>
      <c r="J92" s="103"/>
      <c r="K92" s="103"/>
      <c r="L92" s="103"/>
      <c r="M92" s="103"/>
      <c r="N92" s="103"/>
      <c r="O92" s="103"/>
      <c r="P92" s="103"/>
      <c r="Q92" s="156"/>
      <c r="R92" s="376"/>
    </row>
    <row r="93" spans="1:18" s="104" customFormat="1" ht="33" customHeight="1">
      <c r="A93" s="666"/>
      <c r="B93" s="553" t="s">
        <v>572</v>
      </c>
      <c r="C93" s="669"/>
      <c r="D93" s="133"/>
      <c r="E93" s="691"/>
      <c r="F93" s="557" t="s">
        <v>112</v>
      </c>
      <c r="G93" s="468"/>
      <c r="H93" s="127"/>
      <c r="I93" s="128"/>
      <c r="J93" s="128"/>
      <c r="K93" s="128"/>
      <c r="L93" s="128"/>
      <c r="M93" s="128"/>
      <c r="N93" s="128"/>
      <c r="O93" s="128"/>
      <c r="P93" s="128"/>
      <c r="Q93" s="355"/>
      <c r="R93" s="380"/>
    </row>
    <row r="94" spans="1:18" s="104" customFormat="1" ht="33" customHeight="1" thickBot="1">
      <c r="A94" s="666"/>
      <c r="B94" s="567" t="s">
        <v>63</v>
      </c>
      <c r="C94" s="669"/>
      <c r="D94" s="562"/>
      <c r="E94" s="691"/>
      <c r="F94" s="107" t="s">
        <v>20</v>
      </c>
      <c r="G94" s="497">
        <f>R94*J5</f>
        <v>0</v>
      </c>
      <c r="H94" s="126"/>
      <c r="I94" s="114"/>
      <c r="J94" s="114"/>
      <c r="K94" s="114"/>
      <c r="L94" s="114"/>
      <c r="M94" s="114"/>
      <c r="N94" s="114">
        <v>0</v>
      </c>
      <c r="O94" s="114"/>
      <c r="P94" s="114"/>
      <c r="Q94" s="158"/>
      <c r="R94" s="379">
        <v>1.7</v>
      </c>
    </row>
    <row r="95" spans="1:18" s="104" customFormat="1" ht="33" customHeight="1">
      <c r="A95" s="666"/>
      <c r="B95" s="567" t="s">
        <v>573</v>
      </c>
      <c r="C95" s="669"/>
      <c r="D95" s="668" t="s">
        <v>64</v>
      </c>
      <c r="E95" s="691"/>
      <c r="F95" s="664"/>
      <c r="G95" s="461"/>
      <c r="H95" s="628"/>
      <c r="I95" s="628"/>
      <c r="J95" s="628"/>
      <c r="K95" s="628"/>
      <c r="L95" s="628"/>
      <c r="M95" s="628"/>
      <c r="N95" s="628"/>
      <c r="O95" s="628"/>
      <c r="P95" s="628"/>
      <c r="Q95" s="628"/>
      <c r="R95" s="509"/>
    </row>
    <row r="96" spans="1:18" s="104" customFormat="1" ht="33" customHeight="1">
      <c r="A96" s="666"/>
      <c r="B96" s="567" t="s">
        <v>65</v>
      </c>
      <c r="C96" s="669"/>
      <c r="D96" s="669"/>
      <c r="E96" s="691"/>
      <c r="F96" s="674"/>
      <c r="G96" s="464"/>
      <c r="H96" s="675"/>
      <c r="I96" s="675"/>
      <c r="J96" s="675"/>
      <c r="K96" s="675"/>
      <c r="L96" s="675"/>
      <c r="M96" s="675"/>
      <c r="N96" s="675"/>
      <c r="O96" s="675"/>
      <c r="P96" s="675"/>
      <c r="Q96" s="675"/>
      <c r="R96" s="557"/>
    </row>
    <row r="97" spans="1:18" s="104" customFormat="1" ht="33" customHeight="1">
      <c r="A97" s="666"/>
      <c r="B97" s="567" t="s">
        <v>574</v>
      </c>
      <c r="C97" s="669"/>
      <c r="D97" s="669"/>
      <c r="E97" s="691"/>
      <c r="F97" s="674"/>
      <c r="G97" s="464"/>
      <c r="H97" s="675"/>
      <c r="I97" s="675"/>
      <c r="J97" s="675"/>
      <c r="K97" s="675"/>
      <c r="L97" s="675"/>
      <c r="M97" s="675"/>
      <c r="N97" s="675"/>
      <c r="O97" s="675"/>
      <c r="P97" s="675"/>
      <c r="Q97" s="675"/>
      <c r="R97" s="557"/>
    </row>
    <row r="98" spans="1:18" s="104" customFormat="1" ht="33" customHeight="1">
      <c r="A98" s="666"/>
      <c r="B98" s="567" t="s">
        <v>66</v>
      </c>
      <c r="C98" s="669"/>
      <c r="D98" s="669"/>
      <c r="E98" s="691"/>
      <c r="F98" s="674"/>
      <c r="G98" s="464"/>
      <c r="H98" s="675"/>
      <c r="I98" s="675"/>
      <c r="J98" s="675"/>
      <c r="K98" s="675"/>
      <c r="L98" s="675"/>
      <c r="M98" s="675"/>
      <c r="N98" s="675"/>
      <c r="O98" s="675"/>
      <c r="P98" s="675"/>
      <c r="Q98" s="675"/>
      <c r="R98" s="557"/>
    </row>
    <row r="99" spans="1:18" s="104" customFormat="1" ht="33" customHeight="1" thickBot="1">
      <c r="A99" s="667"/>
      <c r="B99" s="568" t="s">
        <v>575</v>
      </c>
      <c r="C99" s="670"/>
      <c r="D99" s="670"/>
      <c r="E99" s="663"/>
      <c r="F99" s="693"/>
      <c r="G99" s="470"/>
      <c r="H99" s="635"/>
      <c r="I99" s="635"/>
      <c r="J99" s="635"/>
      <c r="K99" s="635"/>
      <c r="L99" s="635"/>
      <c r="M99" s="635"/>
      <c r="N99" s="635"/>
      <c r="O99" s="635"/>
      <c r="P99" s="635"/>
      <c r="Q99" s="635"/>
      <c r="R99" s="558"/>
    </row>
    <row r="100" spans="1:18" s="104" customFormat="1" ht="33" customHeight="1">
      <c r="A100" s="665">
        <v>14</v>
      </c>
      <c r="B100" s="134" t="s">
        <v>576</v>
      </c>
      <c r="C100" s="504" t="s">
        <v>577</v>
      </c>
      <c r="D100" s="668" t="s">
        <v>67</v>
      </c>
      <c r="E100" s="645" t="s">
        <v>451</v>
      </c>
      <c r="F100" s="281" t="s">
        <v>111</v>
      </c>
      <c r="G100" s="456">
        <f>R100*J5</f>
        <v>0</v>
      </c>
      <c r="H100" s="109">
        <v>0</v>
      </c>
      <c r="I100" s="103"/>
      <c r="J100" s="103"/>
      <c r="K100" s="103"/>
      <c r="L100" s="103"/>
      <c r="M100" s="103"/>
      <c r="N100" s="103"/>
      <c r="O100" s="103"/>
      <c r="P100" s="103"/>
      <c r="Q100" s="156"/>
      <c r="R100" s="376">
        <v>8</v>
      </c>
    </row>
    <row r="101" spans="1:18" s="104" customFormat="1" ht="32.25" customHeight="1">
      <c r="A101" s="666"/>
      <c r="B101" s="135" t="s">
        <v>68</v>
      </c>
      <c r="C101" s="505" t="s">
        <v>580</v>
      </c>
      <c r="D101" s="669"/>
      <c r="E101" s="691"/>
      <c r="F101" s="510" t="s">
        <v>112</v>
      </c>
      <c r="G101" s="468">
        <f>R101*J5</f>
        <v>0</v>
      </c>
      <c r="H101" s="143"/>
      <c r="I101" s="131"/>
      <c r="J101" s="131"/>
      <c r="K101" s="131">
        <v>0</v>
      </c>
      <c r="L101" s="131"/>
      <c r="M101" s="131"/>
      <c r="N101" s="131"/>
      <c r="O101" s="131"/>
      <c r="P101" s="131"/>
      <c r="Q101" s="356"/>
      <c r="R101" s="382">
        <v>10</v>
      </c>
    </row>
    <row r="102" spans="1:18" s="104" customFormat="1" ht="33" customHeight="1" thickBot="1">
      <c r="A102" s="666"/>
      <c r="B102" s="135" t="s">
        <v>70</v>
      </c>
      <c r="C102" s="505"/>
      <c r="D102" s="669"/>
      <c r="E102" s="691"/>
      <c r="F102" s="282" t="s">
        <v>20</v>
      </c>
      <c r="G102" s="497">
        <f>R102*J5</f>
        <v>0</v>
      </c>
      <c r="H102" s="126"/>
      <c r="I102" s="114"/>
      <c r="J102" s="114"/>
      <c r="K102" s="114"/>
      <c r="L102" s="114"/>
      <c r="M102" s="114"/>
      <c r="N102" s="114">
        <v>0</v>
      </c>
      <c r="O102" s="114"/>
      <c r="P102" s="114"/>
      <c r="Q102" s="158"/>
      <c r="R102" s="379">
        <v>6.6</v>
      </c>
    </row>
    <row r="103" spans="1:18" s="104" customFormat="1" ht="33" customHeight="1">
      <c r="A103" s="666"/>
      <c r="B103" s="122" t="s">
        <v>72</v>
      </c>
      <c r="C103" s="505"/>
      <c r="D103" s="669"/>
      <c r="E103" s="691"/>
      <c r="F103" s="688"/>
      <c r="G103" s="436"/>
      <c r="H103" s="628"/>
      <c r="I103" s="629"/>
      <c r="J103" s="629"/>
      <c r="K103" s="629"/>
      <c r="L103" s="629"/>
      <c r="M103" s="629"/>
      <c r="N103" s="629"/>
      <c r="O103" s="629"/>
      <c r="P103" s="629"/>
      <c r="Q103" s="629"/>
      <c r="R103" s="563"/>
    </row>
    <row r="104" spans="1:18" s="104" customFormat="1" ht="33" customHeight="1">
      <c r="A104" s="666"/>
      <c r="B104" s="122" t="s">
        <v>578</v>
      </c>
      <c r="C104" s="505"/>
      <c r="D104" s="669"/>
      <c r="E104" s="691"/>
      <c r="F104" s="678"/>
      <c r="G104" s="466"/>
      <c r="H104" s="630"/>
      <c r="I104" s="630"/>
      <c r="J104" s="630"/>
      <c r="K104" s="630"/>
      <c r="L104" s="630"/>
      <c r="M104" s="630"/>
      <c r="N104" s="630"/>
      <c r="O104" s="630"/>
      <c r="P104" s="630"/>
      <c r="Q104" s="630"/>
      <c r="R104" s="510"/>
    </row>
    <row r="105" spans="1:18" s="104" customFormat="1" ht="33" customHeight="1">
      <c r="A105" s="666"/>
      <c r="B105" s="122" t="s">
        <v>579</v>
      </c>
      <c r="C105" s="505"/>
      <c r="D105" s="669"/>
      <c r="E105" s="691"/>
      <c r="F105" s="678"/>
      <c r="G105" s="466"/>
      <c r="H105" s="630"/>
      <c r="I105" s="630"/>
      <c r="J105" s="630"/>
      <c r="K105" s="630"/>
      <c r="L105" s="630"/>
      <c r="M105" s="630"/>
      <c r="N105" s="630"/>
      <c r="O105" s="630"/>
      <c r="P105" s="630"/>
      <c r="Q105" s="630"/>
      <c r="R105" s="510"/>
    </row>
    <row r="106" spans="1:18" s="104" customFormat="1" ht="33" customHeight="1">
      <c r="A106" s="666"/>
      <c r="B106" s="122" t="s">
        <v>581</v>
      </c>
      <c r="C106" s="526"/>
      <c r="D106" s="669"/>
      <c r="E106" s="691"/>
      <c r="F106" s="678"/>
      <c r="G106" s="466"/>
      <c r="H106" s="630"/>
      <c r="I106" s="630"/>
      <c r="J106" s="630"/>
      <c r="K106" s="630"/>
      <c r="L106" s="630"/>
      <c r="M106" s="630"/>
      <c r="N106" s="630"/>
      <c r="O106" s="630"/>
      <c r="P106" s="630"/>
      <c r="Q106" s="630"/>
      <c r="R106" s="510"/>
    </row>
    <row r="107" spans="1:18" s="104" customFormat="1" ht="48" customHeight="1" thickBot="1">
      <c r="A107" s="667"/>
      <c r="B107" s="136" t="s">
        <v>74</v>
      </c>
      <c r="C107" s="527"/>
      <c r="D107" s="670"/>
      <c r="E107" s="663"/>
      <c r="F107" s="679"/>
      <c r="G107" s="467"/>
      <c r="H107" s="631"/>
      <c r="I107" s="631"/>
      <c r="J107" s="631"/>
      <c r="K107" s="631"/>
      <c r="L107" s="631"/>
      <c r="M107" s="631"/>
      <c r="N107" s="631"/>
      <c r="O107" s="631"/>
      <c r="P107" s="631"/>
      <c r="Q107" s="631"/>
      <c r="R107" s="511"/>
    </row>
    <row r="108" spans="1:18" s="104" customFormat="1" ht="33" customHeight="1">
      <c r="A108" s="665">
        <v>15</v>
      </c>
      <c r="B108" s="536" t="s">
        <v>582</v>
      </c>
      <c r="C108" s="668" t="s">
        <v>75</v>
      </c>
      <c r="D108" s="536"/>
      <c r="E108" s="645" t="s">
        <v>451</v>
      </c>
      <c r="F108" s="281" t="s">
        <v>111</v>
      </c>
      <c r="G108" s="456"/>
      <c r="H108" s="204"/>
      <c r="I108" s="110"/>
      <c r="J108" s="110"/>
      <c r="K108" s="110"/>
      <c r="L108" s="110"/>
      <c r="M108" s="110"/>
      <c r="N108" s="110"/>
      <c r="O108" s="110"/>
      <c r="P108" s="110"/>
      <c r="Q108" s="150"/>
      <c r="R108" s="383"/>
    </row>
    <row r="109" spans="1:18" s="104" customFormat="1" ht="33" customHeight="1">
      <c r="A109" s="666"/>
      <c r="B109" s="559" t="s">
        <v>583</v>
      </c>
      <c r="C109" s="692"/>
      <c r="D109" s="137"/>
      <c r="E109" s="691"/>
      <c r="F109" s="510" t="s">
        <v>112</v>
      </c>
      <c r="G109" s="468">
        <f>R109*J5</f>
        <v>0</v>
      </c>
      <c r="H109" s="127"/>
      <c r="I109" s="128"/>
      <c r="J109" s="128"/>
      <c r="K109" s="128">
        <v>0</v>
      </c>
      <c r="L109" s="128"/>
      <c r="M109" s="128"/>
      <c r="N109" s="128"/>
      <c r="O109" s="128"/>
      <c r="P109" s="128"/>
      <c r="Q109" s="355"/>
      <c r="R109" s="380">
        <v>0.5</v>
      </c>
    </row>
    <row r="110" spans="1:18" s="104" customFormat="1" ht="33" customHeight="1" thickBot="1">
      <c r="A110" s="666"/>
      <c r="B110" s="559" t="s">
        <v>402</v>
      </c>
      <c r="C110" s="692"/>
      <c r="D110" s="133"/>
      <c r="E110" s="691"/>
      <c r="F110" s="282" t="s">
        <v>20</v>
      </c>
      <c r="G110" s="497">
        <f>R110*J5</f>
        <v>0</v>
      </c>
      <c r="H110" s="127"/>
      <c r="I110" s="128"/>
      <c r="J110" s="128"/>
      <c r="K110" s="128"/>
      <c r="L110" s="128"/>
      <c r="M110" s="128"/>
      <c r="N110" s="128">
        <v>0</v>
      </c>
      <c r="O110" s="128"/>
      <c r="P110" s="131"/>
      <c r="Q110" s="355"/>
      <c r="R110" s="380">
        <v>1.4</v>
      </c>
    </row>
    <row r="111" spans="1:18" s="104" customFormat="1" ht="33" customHeight="1">
      <c r="A111" s="666"/>
      <c r="B111" s="505" t="s">
        <v>584</v>
      </c>
      <c r="C111" s="692"/>
      <c r="D111" s="694" t="s">
        <v>610</v>
      </c>
      <c r="E111" s="691"/>
      <c r="F111" s="696"/>
      <c r="G111" s="434"/>
      <c r="H111" s="628"/>
      <c r="I111" s="628"/>
      <c r="J111" s="628"/>
      <c r="K111" s="628"/>
      <c r="L111" s="628"/>
      <c r="M111" s="628"/>
      <c r="N111" s="628"/>
      <c r="O111" s="628"/>
      <c r="P111" s="628"/>
      <c r="Q111" s="628"/>
      <c r="R111" s="535"/>
    </row>
    <row r="112" spans="1:18" s="104" customFormat="1" ht="33" customHeight="1" thickBot="1">
      <c r="A112" s="667"/>
      <c r="B112" s="567" t="s">
        <v>403</v>
      </c>
      <c r="C112" s="681"/>
      <c r="D112" s="695"/>
      <c r="E112" s="663"/>
      <c r="F112" s="697"/>
      <c r="G112" s="435"/>
      <c r="H112" s="635"/>
      <c r="I112" s="635"/>
      <c r="J112" s="635"/>
      <c r="K112" s="635"/>
      <c r="L112" s="635"/>
      <c r="M112" s="635"/>
      <c r="N112" s="635"/>
      <c r="O112" s="635"/>
      <c r="P112" s="635"/>
      <c r="Q112" s="635"/>
      <c r="R112" s="566"/>
    </row>
    <row r="113" spans="1:18" s="104" customFormat="1" ht="33" customHeight="1">
      <c r="A113" s="665">
        <v>16</v>
      </c>
      <c r="B113" s="536" t="s">
        <v>582</v>
      </c>
      <c r="C113" s="504"/>
      <c r="D113" s="536"/>
      <c r="E113" s="645" t="s">
        <v>451</v>
      </c>
      <c r="F113" s="102" t="s">
        <v>111</v>
      </c>
      <c r="G113" s="456"/>
      <c r="H113" s="173"/>
      <c r="I113" s="138"/>
      <c r="J113" s="138"/>
      <c r="K113" s="138"/>
      <c r="L113" s="138"/>
      <c r="M113" s="138"/>
      <c r="N113" s="138"/>
      <c r="O113" s="138"/>
      <c r="P113" s="138"/>
      <c r="Q113" s="168"/>
      <c r="R113" s="384"/>
    </row>
    <row r="114" spans="1:18" s="104" customFormat="1" ht="33" customHeight="1">
      <c r="A114" s="666"/>
      <c r="B114" s="559" t="s">
        <v>402</v>
      </c>
      <c r="C114" s="526"/>
      <c r="D114" s="111"/>
      <c r="E114" s="666"/>
      <c r="F114" s="557" t="s">
        <v>112</v>
      </c>
      <c r="G114" s="468"/>
      <c r="H114" s="169"/>
      <c r="I114" s="139"/>
      <c r="J114" s="139"/>
      <c r="K114" s="139"/>
      <c r="L114" s="139"/>
      <c r="M114" s="139"/>
      <c r="N114" s="139"/>
      <c r="O114" s="139"/>
      <c r="P114" s="139"/>
      <c r="Q114" s="170"/>
      <c r="R114" s="385"/>
    </row>
    <row r="115" spans="1:18" s="104" customFormat="1" ht="33" customHeight="1" thickBot="1">
      <c r="A115" s="666"/>
      <c r="B115" s="505" t="s">
        <v>584</v>
      </c>
      <c r="C115" s="505"/>
      <c r="D115" s="222"/>
      <c r="E115" s="666"/>
      <c r="F115" s="107" t="s">
        <v>20</v>
      </c>
      <c r="G115" s="497">
        <f>R115*J5</f>
        <v>0</v>
      </c>
      <c r="H115" s="178"/>
      <c r="I115" s="140"/>
      <c r="J115" s="140"/>
      <c r="K115" s="140"/>
      <c r="L115" s="140"/>
      <c r="M115" s="140"/>
      <c r="N115" s="140">
        <v>0</v>
      </c>
      <c r="O115" s="140"/>
      <c r="P115" s="141"/>
      <c r="Q115" s="177"/>
      <c r="R115" s="386">
        <v>1.2</v>
      </c>
    </row>
    <row r="116" spans="1:18" s="104" customFormat="1" ht="33" customHeight="1">
      <c r="A116" s="666"/>
      <c r="B116" s="567" t="s">
        <v>403</v>
      </c>
      <c r="C116" s="505" t="s">
        <v>77</v>
      </c>
      <c r="D116" s="223" t="s">
        <v>78</v>
      </c>
      <c r="E116" s="666"/>
      <c r="F116" s="665"/>
      <c r="G116" s="436"/>
      <c r="H116" s="632"/>
      <c r="I116" s="633"/>
      <c r="J116" s="633"/>
      <c r="K116" s="633"/>
      <c r="L116" s="633"/>
      <c r="M116" s="633"/>
      <c r="N116" s="633"/>
      <c r="O116" s="633"/>
      <c r="P116" s="633"/>
      <c r="Q116" s="633"/>
      <c r="R116" s="503"/>
    </row>
    <row r="117" spans="1:18" s="104" customFormat="1" ht="51" customHeight="1" thickBot="1">
      <c r="A117" s="667"/>
      <c r="B117" s="568" t="s">
        <v>404</v>
      </c>
      <c r="C117" s="506" t="s">
        <v>79</v>
      </c>
      <c r="D117" s="560" t="s">
        <v>611</v>
      </c>
      <c r="E117" s="667"/>
      <c r="F117" s="663"/>
      <c r="G117" s="462"/>
      <c r="H117" s="634"/>
      <c r="I117" s="634"/>
      <c r="J117" s="634"/>
      <c r="K117" s="634"/>
      <c r="L117" s="634"/>
      <c r="M117" s="634"/>
      <c r="N117" s="634"/>
      <c r="O117" s="634"/>
      <c r="P117" s="634"/>
      <c r="Q117" s="634"/>
      <c r="R117" s="508"/>
    </row>
    <row r="118" spans="1:18" s="104" customFormat="1" ht="33" customHeight="1">
      <c r="A118" s="665">
        <v>17</v>
      </c>
      <c r="B118" s="536" t="s">
        <v>80</v>
      </c>
      <c r="C118" s="668" t="s">
        <v>79</v>
      </c>
      <c r="D118" s="536"/>
      <c r="E118" s="645" t="s">
        <v>451</v>
      </c>
      <c r="F118" s="102" t="s">
        <v>111</v>
      </c>
      <c r="G118" s="456"/>
      <c r="H118" s="204"/>
      <c r="I118" s="110"/>
      <c r="J118" s="110"/>
      <c r="K118" s="110"/>
      <c r="L118" s="110"/>
      <c r="M118" s="110"/>
      <c r="N118" s="110"/>
      <c r="O118" s="110"/>
      <c r="P118" s="110"/>
      <c r="Q118" s="150"/>
      <c r="R118" s="383"/>
    </row>
    <row r="119" spans="1:18" s="104" customFormat="1" ht="33" customHeight="1">
      <c r="A119" s="666"/>
      <c r="B119" s="559" t="s">
        <v>81</v>
      </c>
      <c r="C119" s="692"/>
      <c r="D119" s="137"/>
      <c r="E119" s="691"/>
      <c r="F119" s="557" t="s">
        <v>112</v>
      </c>
      <c r="G119" s="468"/>
      <c r="H119" s="127"/>
      <c r="I119" s="128"/>
      <c r="J119" s="128"/>
      <c r="K119" s="128"/>
      <c r="L119" s="128"/>
      <c r="M119" s="128"/>
      <c r="N119" s="128"/>
      <c r="O119" s="128"/>
      <c r="P119" s="128"/>
      <c r="Q119" s="355"/>
      <c r="R119" s="380"/>
    </row>
    <row r="120" spans="1:18" s="104" customFormat="1" ht="33" customHeight="1" thickBot="1">
      <c r="A120" s="666"/>
      <c r="B120" s="505" t="s">
        <v>82</v>
      </c>
      <c r="C120" s="692"/>
      <c r="D120" s="133" t="s">
        <v>83</v>
      </c>
      <c r="E120" s="691"/>
      <c r="F120" s="107" t="s">
        <v>20</v>
      </c>
      <c r="G120" s="497">
        <f>R120*J5</f>
        <v>0</v>
      </c>
      <c r="H120" s="127"/>
      <c r="I120" s="128"/>
      <c r="J120" s="128"/>
      <c r="K120" s="128"/>
      <c r="L120" s="128"/>
      <c r="M120" s="128"/>
      <c r="N120" s="128">
        <v>0</v>
      </c>
      <c r="O120" s="128"/>
      <c r="P120" s="131"/>
      <c r="Q120" s="355"/>
      <c r="R120" s="380">
        <v>1.1000000000000001</v>
      </c>
    </row>
    <row r="121" spans="1:18" s="104" customFormat="1" ht="33" customHeight="1">
      <c r="A121" s="666"/>
      <c r="B121" s="567" t="s">
        <v>84</v>
      </c>
      <c r="C121" s="692"/>
      <c r="D121" s="694"/>
      <c r="E121" s="691"/>
      <c r="F121" s="696"/>
      <c r="G121" s="434"/>
      <c r="H121" s="628"/>
      <c r="I121" s="628"/>
      <c r="J121" s="628"/>
      <c r="K121" s="628"/>
      <c r="L121" s="628"/>
      <c r="M121" s="628"/>
      <c r="N121" s="628"/>
      <c r="O121" s="628"/>
      <c r="P121" s="628"/>
      <c r="Q121" s="628"/>
      <c r="R121" s="535"/>
    </row>
    <row r="122" spans="1:18" s="104" customFormat="1" ht="33" customHeight="1">
      <c r="A122" s="666"/>
      <c r="B122" s="567" t="s">
        <v>85</v>
      </c>
      <c r="C122" s="692"/>
      <c r="D122" s="698"/>
      <c r="E122" s="691"/>
      <c r="F122" s="699"/>
      <c r="G122" s="437"/>
      <c r="H122" s="675"/>
      <c r="I122" s="675"/>
      <c r="J122" s="675"/>
      <c r="K122" s="675"/>
      <c r="L122" s="675"/>
      <c r="M122" s="675"/>
      <c r="N122" s="675"/>
      <c r="O122" s="675"/>
      <c r="P122" s="675"/>
      <c r="Q122" s="675"/>
      <c r="R122" s="565"/>
    </row>
    <row r="123" spans="1:18" s="104" customFormat="1" ht="81.75" customHeight="1">
      <c r="A123" s="666"/>
      <c r="B123" s="142" t="s">
        <v>585</v>
      </c>
      <c r="C123" s="692"/>
      <c r="D123" s="698"/>
      <c r="E123" s="691"/>
      <c r="F123" s="699"/>
      <c r="G123" s="437"/>
      <c r="H123" s="675"/>
      <c r="I123" s="675"/>
      <c r="J123" s="675"/>
      <c r="K123" s="675"/>
      <c r="L123" s="675"/>
      <c r="M123" s="675"/>
      <c r="N123" s="675"/>
      <c r="O123" s="675"/>
      <c r="P123" s="675"/>
      <c r="Q123" s="675"/>
      <c r="R123" s="565"/>
    </row>
    <row r="124" spans="1:18" s="104" customFormat="1" ht="51" customHeight="1" thickBot="1">
      <c r="A124" s="667"/>
      <c r="B124" s="560" t="s">
        <v>586</v>
      </c>
      <c r="C124" s="681"/>
      <c r="D124" s="695"/>
      <c r="E124" s="663"/>
      <c r="F124" s="679"/>
      <c r="G124" s="467"/>
      <c r="H124" s="631"/>
      <c r="I124" s="631"/>
      <c r="J124" s="631"/>
      <c r="K124" s="631"/>
      <c r="L124" s="631"/>
      <c r="M124" s="631"/>
      <c r="N124" s="631"/>
      <c r="O124" s="631"/>
      <c r="P124" s="631"/>
      <c r="Q124" s="631"/>
      <c r="R124" s="511"/>
    </row>
    <row r="125" spans="1:18" s="104" customFormat="1" ht="33" customHeight="1">
      <c r="A125" s="665">
        <v>18</v>
      </c>
      <c r="B125" s="536" t="s">
        <v>587</v>
      </c>
      <c r="C125" s="504"/>
      <c r="D125" s="536"/>
      <c r="E125" s="645" t="s">
        <v>451</v>
      </c>
      <c r="F125" s="102" t="s">
        <v>111</v>
      </c>
      <c r="G125" s="456"/>
      <c r="H125" s="204"/>
      <c r="I125" s="103"/>
      <c r="J125" s="110"/>
      <c r="K125" s="110"/>
      <c r="L125" s="110"/>
      <c r="M125" s="110"/>
      <c r="N125" s="110"/>
      <c r="O125" s="110"/>
      <c r="P125" s="110"/>
      <c r="Q125" s="150"/>
      <c r="R125" s="383"/>
    </row>
    <row r="126" spans="1:18" s="104" customFormat="1" ht="33" customHeight="1">
      <c r="A126" s="666"/>
      <c r="B126" s="553" t="s">
        <v>588</v>
      </c>
      <c r="C126" s="505"/>
      <c r="D126" s="133"/>
      <c r="E126" s="691"/>
      <c r="F126" s="557" t="s">
        <v>112</v>
      </c>
      <c r="G126" s="468">
        <f>R126*J5</f>
        <v>0</v>
      </c>
      <c r="H126" s="127"/>
      <c r="I126" s="128"/>
      <c r="J126" s="128"/>
      <c r="K126" s="128">
        <v>0</v>
      </c>
      <c r="L126" s="113"/>
      <c r="M126" s="128"/>
      <c r="N126" s="128"/>
      <c r="O126" s="128"/>
      <c r="P126" s="128"/>
      <c r="Q126" s="355"/>
      <c r="R126" s="380">
        <v>2.1</v>
      </c>
    </row>
    <row r="127" spans="1:18" s="104" customFormat="1" ht="33" customHeight="1" thickBot="1">
      <c r="A127" s="666"/>
      <c r="B127" s="559" t="s">
        <v>86</v>
      </c>
      <c r="C127" s="505"/>
      <c r="D127" s="562"/>
      <c r="E127" s="691"/>
      <c r="F127" s="107" t="s">
        <v>20</v>
      </c>
      <c r="G127" s="497">
        <f>R127*J5</f>
        <v>0</v>
      </c>
      <c r="H127" s="143"/>
      <c r="I127" s="131"/>
      <c r="J127" s="131"/>
      <c r="K127" s="131"/>
      <c r="L127" s="131"/>
      <c r="M127" s="131"/>
      <c r="N127" s="131">
        <v>0</v>
      </c>
      <c r="O127" s="131"/>
      <c r="P127" s="131"/>
      <c r="Q127" s="356"/>
      <c r="R127" s="382">
        <v>3.5</v>
      </c>
    </row>
    <row r="128" spans="1:18" s="104" customFormat="1" ht="34.5" customHeight="1">
      <c r="A128" s="666"/>
      <c r="B128" s="559" t="s">
        <v>589</v>
      </c>
      <c r="C128" s="505" t="s">
        <v>87</v>
      </c>
      <c r="D128" s="559" t="s">
        <v>612</v>
      </c>
      <c r="E128" s="691"/>
      <c r="F128" s="665"/>
      <c r="G128" s="436"/>
      <c r="H128" s="700"/>
      <c r="I128" s="633"/>
      <c r="J128" s="633"/>
      <c r="K128" s="633"/>
      <c r="L128" s="633"/>
      <c r="M128" s="633"/>
      <c r="N128" s="633"/>
      <c r="O128" s="633"/>
      <c r="P128" s="633"/>
      <c r="Q128" s="633"/>
      <c r="R128" s="503"/>
    </row>
    <row r="129" spans="1:18" s="104" customFormat="1" ht="33" customHeight="1">
      <c r="A129" s="666"/>
      <c r="B129" s="559" t="s">
        <v>590</v>
      </c>
      <c r="C129" s="505" t="s">
        <v>79</v>
      </c>
      <c r="D129" s="559" t="s">
        <v>88</v>
      </c>
      <c r="E129" s="691"/>
      <c r="F129" s="691"/>
      <c r="G129" s="472"/>
      <c r="H129" s="701"/>
      <c r="I129" s="701"/>
      <c r="J129" s="701"/>
      <c r="K129" s="701"/>
      <c r="L129" s="701"/>
      <c r="M129" s="701"/>
      <c r="N129" s="701"/>
      <c r="O129" s="701"/>
      <c r="P129" s="701"/>
      <c r="Q129" s="701"/>
      <c r="R129" s="507"/>
    </row>
    <row r="130" spans="1:18" s="104" customFormat="1" ht="33" customHeight="1">
      <c r="A130" s="666"/>
      <c r="B130" s="559" t="s">
        <v>591</v>
      </c>
      <c r="C130" s="505"/>
      <c r="D130" s="559"/>
      <c r="E130" s="691"/>
      <c r="F130" s="691"/>
      <c r="G130" s="472"/>
      <c r="H130" s="701"/>
      <c r="I130" s="701"/>
      <c r="J130" s="701"/>
      <c r="K130" s="701"/>
      <c r="L130" s="701"/>
      <c r="M130" s="701"/>
      <c r="N130" s="701"/>
      <c r="O130" s="701"/>
      <c r="P130" s="701"/>
      <c r="Q130" s="701"/>
      <c r="R130" s="507"/>
    </row>
    <row r="131" spans="1:18" s="104" customFormat="1" ht="45" customHeight="1" thickBot="1">
      <c r="A131" s="666"/>
      <c r="B131" s="560" t="s">
        <v>89</v>
      </c>
      <c r="C131" s="505"/>
      <c r="D131" s="559"/>
      <c r="E131" s="691"/>
      <c r="F131" s="691"/>
      <c r="G131" s="472"/>
      <c r="H131" s="701"/>
      <c r="I131" s="701"/>
      <c r="J131" s="701"/>
      <c r="K131" s="701"/>
      <c r="L131" s="701"/>
      <c r="M131" s="701"/>
      <c r="N131" s="701"/>
      <c r="O131" s="701"/>
      <c r="P131" s="701"/>
      <c r="Q131" s="701"/>
      <c r="R131" s="507"/>
    </row>
    <row r="132" spans="1:18" s="104" customFormat="1" ht="33" customHeight="1">
      <c r="A132" s="665">
        <v>19</v>
      </c>
      <c r="B132" s="536" t="s">
        <v>90</v>
      </c>
      <c r="C132" s="668" t="s">
        <v>91</v>
      </c>
      <c r="D132" s="561"/>
      <c r="E132" s="645" t="s">
        <v>451</v>
      </c>
      <c r="F132" s="102" t="s">
        <v>111</v>
      </c>
      <c r="G132" s="456"/>
      <c r="H132" s="109"/>
      <c r="I132" s="103"/>
      <c r="J132" s="103"/>
      <c r="K132" s="103"/>
      <c r="L132" s="103"/>
      <c r="M132" s="103"/>
      <c r="N132" s="103"/>
      <c r="O132" s="103"/>
      <c r="P132" s="512"/>
      <c r="Q132" s="156"/>
      <c r="R132" s="376"/>
    </row>
    <row r="133" spans="1:18" s="104" customFormat="1" ht="33" customHeight="1">
      <c r="A133" s="666"/>
      <c r="B133" s="559" t="s">
        <v>92</v>
      </c>
      <c r="C133" s="669"/>
      <c r="D133" s="117"/>
      <c r="E133" s="646"/>
      <c r="F133" s="557" t="s">
        <v>112</v>
      </c>
      <c r="G133" s="468"/>
      <c r="H133" s="129"/>
      <c r="I133" s="113"/>
      <c r="J133" s="113"/>
      <c r="K133" s="113"/>
      <c r="L133" s="113"/>
      <c r="M133" s="113"/>
      <c r="N133" s="113"/>
      <c r="O133" s="113"/>
      <c r="P133" s="113"/>
      <c r="Q133" s="151"/>
      <c r="R133" s="381"/>
    </row>
    <row r="134" spans="1:18" s="104" customFormat="1" ht="33" customHeight="1" thickBot="1">
      <c r="A134" s="666"/>
      <c r="B134" s="559" t="s">
        <v>592</v>
      </c>
      <c r="C134" s="669"/>
      <c r="D134" s="560"/>
      <c r="E134" s="646"/>
      <c r="F134" s="107" t="s">
        <v>20</v>
      </c>
      <c r="G134" s="497">
        <f>R134*J5</f>
        <v>0</v>
      </c>
      <c r="H134" s="126"/>
      <c r="I134" s="114"/>
      <c r="J134" s="114"/>
      <c r="K134" s="114"/>
      <c r="L134" s="114"/>
      <c r="M134" s="114"/>
      <c r="N134" s="114">
        <v>0</v>
      </c>
      <c r="O134" s="114"/>
      <c r="P134" s="114"/>
      <c r="Q134" s="158"/>
      <c r="R134" s="379">
        <v>1.3</v>
      </c>
    </row>
    <row r="135" spans="1:18" s="104" customFormat="1" ht="48" customHeight="1" thickBot="1">
      <c r="A135" s="667"/>
      <c r="B135" s="560" t="s">
        <v>593</v>
      </c>
      <c r="C135" s="670"/>
      <c r="D135" s="144" t="s">
        <v>93</v>
      </c>
      <c r="E135" s="647"/>
      <c r="F135" s="132"/>
      <c r="G135" s="470"/>
      <c r="H135" s="635"/>
      <c r="I135" s="635"/>
      <c r="J135" s="635"/>
      <c r="K135" s="635"/>
      <c r="L135" s="635"/>
      <c r="M135" s="635"/>
      <c r="N135" s="635"/>
      <c r="O135" s="635"/>
      <c r="P135" s="635"/>
      <c r="Q135" s="635"/>
      <c r="R135" s="558"/>
    </row>
    <row r="136" spans="1:18" s="104" customFormat="1" ht="33" customHeight="1">
      <c r="A136" s="665">
        <v>20</v>
      </c>
      <c r="B136" s="536" t="s">
        <v>594</v>
      </c>
      <c r="C136" s="668" t="s">
        <v>103</v>
      </c>
      <c r="D136" s="561" t="s">
        <v>94</v>
      </c>
      <c r="E136" s="645" t="s">
        <v>607</v>
      </c>
      <c r="F136" s="102" t="s">
        <v>111</v>
      </c>
      <c r="G136" s="456">
        <f>R136*J5</f>
        <v>0</v>
      </c>
      <c r="H136" s="109"/>
      <c r="I136" s="103"/>
      <c r="J136" s="103">
        <v>0</v>
      </c>
      <c r="K136" s="103"/>
      <c r="L136" s="103"/>
      <c r="M136" s="103"/>
      <c r="N136" s="103"/>
      <c r="O136" s="103"/>
      <c r="P136" s="512"/>
      <c r="Q136" s="156"/>
      <c r="R136" s="376">
        <v>1.6</v>
      </c>
    </row>
    <row r="137" spans="1:18" s="104" customFormat="1" ht="33" customHeight="1">
      <c r="A137" s="666"/>
      <c r="B137" s="553" t="s">
        <v>423</v>
      </c>
      <c r="C137" s="669"/>
      <c r="D137" s="117"/>
      <c r="E137" s="646"/>
      <c r="F137" s="557" t="s">
        <v>112</v>
      </c>
      <c r="G137" s="468"/>
      <c r="H137" s="129"/>
      <c r="I137" s="113"/>
      <c r="J137" s="113"/>
      <c r="K137" s="113"/>
      <c r="L137" s="113"/>
      <c r="M137" s="113"/>
      <c r="N137" s="113"/>
      <c r="O137" s="113"/>
      <c r="P137" s="113"/>
      <c r="Q137" s="151"/>
      <c r="R137" s="381"/>
    </row>
    <row r="138" spans="1:18" s="104" customFormat="1" ht="33" customHeight="1" thickBot="1">
      <c r="A138" s="666"/>
      <c r="B138" s="559" t="s">
        <v>95</v>
      </c>
      <c r="C138" s="669"/>
      <c r="D138" s="560"/>
      <c r="E138" s="646"/>
      <c r="F138" s="107" t="s">
        <v>20</v>
      </c>
      <c r="G138" s="497"/>
      <c r="H138" s="126"/>
      <c r="I138" s="114"/>
      <c r="J138" s="114"/>
      <c r="K138" s="114"/>
      <c r="L138" s="114"/>
      <c r="M138" s="114"/>
      <c r="N138" s="114"/>
      <c r="O138" s="114"/>
      <c r="P138" s="114"/>
      <c r="Q138" s="158"/>
      <c r="R138" s="379"/>
    </row>
    <row r="139" spans="1:18" s="104" customFormat="1" ht="33" customHeight="1">
      <c r="A139" s="666"/>
      <c r="B139" s="559" t="s">
        <v>96</v>
      </c>
      <c r="C139" s="669"/>
      <c r="D139" s="671" t="s">
        <v>31</v>
      </c>
      <c r="E139" s="646"/>
      <c r="F139" s="664"/>
      <c r="G139" s="464"/>
      <c r="H139" s="675"/>
      <c r="I139" s="675"/>
      <c r="J139" s="675"/>
      <c r="K139" s="675"/>
      <c r="L139" s="675"/>
      <c r="M139" s="675"/>
      <c r="N139" s="675"/>
      <c r="O139" s="675"/>
      <c r="P139" s="675"/>
      <c r="Q139" s="675"/>
      <c r="R139" s="557"/>
    </row>
    <row r="140" spans="1:18" s="104" customFormat="1" ht="33" customHeight="1">
      <c r="A140" s="666"/>
      <c r="B140" s="559" t="s">
        <v>595</v>
      </c>
      <c r="C140" s="669"/>
      <c r="D140" s="676"/>
      <c r="E140" s="646"/>
      <c r="F140" s="674"/>
      <c r="G140" s="464"/>
      <c r="H140" s="675"/>
      <c r="I140" s="675"/>
      <c r="J140" s="675"/>
      <c r="K140" s="675"/>
      <c r="L140" s="675"/>
      <c r="M140" s="675"/>
      <c r="N140" s="675"/>
      <c r="O140" s="675"/>
      <c r="P140" s="675"/>
      <c r="Q140" s="675"/>
      <c r="R140" s="557"/>
    </row>
    <row r="141" spans="1:18" s="104" customFormat="1" ht="33" customHeight="1">
      <c r="A141" s="666"/>
      <c r="B141" s="559" t="s">
        <v>46</v>
      </c>
      <c r="C141" s="669"/>
      <c r="D141" s="676"/>
      <c r="E141" s="646"/>
      <c r="F141" s="674"/>
      <c r="G141" s="464"/>
      <c r="H141" s="675"/>
      <c r="I141" s="675"/>
      <c r="J141" s="675"/>
      <c r="K141" s="675"/>
      <c r="L141" s="675"/>
      <c r="M141" s="675"/>
      <c r="N141" s="675"/>
      <c r="O141" s="675"/>
      <c r="P141" s="675"/>
      <c r="Q141" s="675"/>
      <c r="R141" s="557"/>
    </row>
    <row r="142" spans="1:18" s="104" customFormat="1" ht="45" customHeight="1" thickBot="1">
      <c r="A142" s="667"/>
      <c r="B142" s="560" t="s">
        <v>97</v>
      </c>
      <c r="C142" s="670"/>
      <c r="D142" s="677"/>
      <c r="E142" s="647"/>
      <c r="F142" s="679"/>
      <c r="G142" s="467"/>
      <c r="H142" s="635"/>
      <c r="I142" s="635"/>
      <c r="J142" s="635"/>
      <c r="K142" s="635"/>
      <c r="L142" s="635"/>
      <c r="M142" s="635"/>
      <c r="N142" s="635"/>
      <c r="O142" s="635"/>
      <c r="P142" s="635"/>
      <c r="Q142" s="635"/>
      <c r="R142" s="511"/>
    </row>
    <row r="143" spans="1:18" s="104" customFormat="1" ht="33" customHeight="1">
      <c r="A143" s="665">
        <v>21</v>
      </c>
      <c r="B143" s="536" t="s">
        <v>415</v>
      </c>
      <c r="C143" s="668" t="s">
        <v>103</v>
      </c>
      <c r="D143" s="536" t="s">
        <v>98</v>
      </c>
      <c r="E143" s="645" t="s">
        <v>17</v>
      </c>
      <c r="F143" s="102" t="s">
        <v>111</v>
      </c>
      <c r="G143" s="456">
        <f>R143*J5</f>
        <v>0</v>
      </c>
      <c r="H143" s="109"/>
      <c r="I143" s="103"/>
      <c r="J143" s="103">
        <v>0</v>
      </c>
      <c r="K143" s="103"/>
      <c r="L143" s="103"/>
      <c r="M143" s="103"/>
      <c r="N143" s="103"/>
      <c r="O143" s="512"/>
      <c r="P143" s="103"/>
      <c r="Q143" s="156"/>
      <c r="R143" s="376">
        <v>1.8</v>
      </c>
    </row>
    <row r="144" spans="1:18" s="104" customFormat="1" ht="33" customHeight="1">
      <c r="A144" s="666"/>
      <c r="B144" s="553" t="s">
        <v>429</v>
      </c>
      <c r="C144" s="669"/>
      <c r="D144" s="117"/>
      <c r="E144" s="646"/>
      <c r="F144" s="557" t="s">
        <v>112</v>
      </c>
      <c r="G144" s="468"/>
      <c r="H144" s="129"/>
      <c r="I144" s="113"/>
      <c r="J144" s="113"/>
      <c r="K144" s="113"/>
      <c r="L144" s="113"/>
      <c r="M144" s="113"/>
      <c r="N144" s="113"/>
      <c r="O144" s="113"/>
      <c r="P144" s="113"/>
      <c r="Q144" s="151"/>
      <c r="R144" s="381"/>
    </row>
    <row r="145" spans="1:18" s="104" customFormat="1" ht="33" customHeight="1" thickBot="1">
      <c r="A145" s="666"/>
      <c r="B145" s="559" t="s">
        <v>99</v>
      </c>
      <c r="C145" s="669"/>
      <c r="D145" s="560"/>
      <c r="E145" s="646"/>
      <c r="F145" s="107" t="s">
        <v>20</v>
      </c>
      <c r="G145" s="497"/>
      <c r="H145" s="126"/>
      <c r="I145" s="114"/>
      <c r="J145" s="114"/>
      <c r="K145" s="114"/>
      <c r="L145" s="114"/>
      <c r="M145" s="114"/>
      <c r="N145" s="114"/>
      <c r="O145" s="114"/>
      <c r="P145" s="114"/>
      <c r="Q145" s="158"/>
      <c r="R145" s="379"/>
    </row>
    <row r="146" spans="1:18" s="104" customFormat="1" ht="33" customHeight="1">
      <c r="A146" s="666"/>
      <c r="B146" s="559" t="s">
        <v>100</v>
      </c>
      <c r="C146" s="669"/>
      <c r="D146" s="671" t="s">
        <v>613</v>
      </c>
      <c r="E146" s="646"/>
      <c r="F146" s="664"/>
      <c r="G146" s="461"/>
      <c r="H146" s="628"/>
      <c r="I146" s="628"/>
      <c r="J146" s="628"/>
      <c r="K146" s="628"/>
      <c r="L146" s="628"/>
      <c r="M146" s="628"/>
      <c r="N146" s="628"/>
      <c r="O146" s="628"/>
      <c r="P146" s="628"/>
      <c r="Q146" s="628"/>
      <c r="R146" s="509"/>
    </row>
    <row r="147" spans="1:18" s="104" customFormat="1" ht="33" customHeight="1">
      <c r="A147" s="666"/>
      <c r="B147" s="559" t="s">
        <v>596</v>
      </c>
      <c r="C147" s="669"/>
      <c r="D147" s="676"/>
      <c r="E147" s="646"/>
      <c r="F147" s="674"/>
      <c r="G147" s="464"/>
      <c r="H147" s="675"/>
      <c r="I147" s="675"/>
      <c r="J147" s="675"/>
      <c r="K147" s="675"/>
      <c r="L147" s="675"/>
      <c r="M147" s="675"/>
      <c r="N147" s="675"/>
      <c r="O147" s="675"/>
      <c r="P147" s="675"/>
      <c r="Q147" s="675"/>
      <c r="R147" s="557"/>
    </row>
    <row r="148" spans="1:18" s="104" customFormat="1" ht="51" customHeight="1" thickBot="1">
      <c r="A148" s="667"/>
      <c r="B148" s="560" t="s">
        <v>101</v>
      </c>
      <c r="C148" s="670"/>
      <c r="D148" s="677"/>
      <c r="E148" s="647"/>
      <c r="F148" s="693"/>
      <c r="G148" s="470"/>
      <c r="H148" s="635"/>
      <c r="I148" s="635"/>
      <c r="J148" s="635"/>
      <c r="K148" s="635"/>
      <c r="L148" s="635"/>
      <c r="M148" s="635"/>
      <c r="N148" s="635"/>
      <c r="O148" s="635"/>
      <c r="P148" s="635"/>
      <c r="Q148" s="635"/>
      <c r="R148" s="558"/>
    </row>
    <row r="149" spans="1:18" s="104" customFormat="1" ht="33" customHeight="1">
      <c r="A149" s="665">
        <v>22</v>
      </c>
      <c r="B149" s="559" t="s">
        <v>424</v>
      </c>
      <c r="C149" s="668" t="s">
        <v>103</v>
      </c>
      <c r="D149" s="536" t="s">
        <v>431</v>
      </c>
      <c r="E149" s="645" t="s">
        <v>17</v>
      </c>
      <c r="F149" s="102" t="s">
        <v>111</v>
      </c>
      <c r="G149" s="456">
        <f>R149*J5</f>
        <v>0</v>
      </c>
      <c r="H149" s="109"/>
      <c r="I149" s="103"/>
      <c r="J149" s="103">
        <v>0</v>
      </c>
      <c r="K149" s="103"/>
      <c r="L149" s="103"/>
      <c r="M149" s="103"/>
      <c r="N149" s="103"/>
      <c r="O149" s="512"/>
      <c r="P149" s="103"/>
      <c r="Q149" s="156"/>
      <c r="R149" s="376">
        <v>0.5</v>
      </c>
    </row>
    <row r="150" spans="1:18" s="104" customFormat="1" ht="33" customHeight="1">
      <c r="A150" s="666"/>
      <c r="B150" s="559" t="s">
        <v>430</v>
      </c>
      <c r="C150" s="669"/>
      <c r="D150" s="117"/>
      <c r="E150" s="646"/>
      <c r="F150" s="557" t="s">
        <v>112</v>
      </c>
      <c r="G150" s="468"/>
      <c r="H150" s="129"/>
      <c r="I150" s="113"/>
      <c r="J150" s="113"/>
      <c r="K150" s="113"/>
      <c r="L150" s="113"/>
      <c r="M150" s="113"/>
      <c r="N150" s="113"/>
      <c r="O150" s="113"/>
      <c r="P150" s="113"/>
      <c r="Q150" s="151"/>
      <c r="R150" s="381"/>
    </row>
    <row r="151" spans="1:18" s="104" customFormat="1" ht="33" customHeight="1" thickBot="1">
      <c r="A151" s="666"/>
      <c r="B151" s="559" t="s">
        <v>425</v>
      </c>
      <c r="C151" s="669"/>
      <c r="D151" s="560"/>
      <c r="E151" s="646"/>
      <c r="F151" s="107" t="s">
        <v>20</v>
      </c>
      <c r="G151" s="497">
        <f>R151*J5</f>
        <v>0</v>
      </c>
      <c r="H151" s="126"/>
      <c r="I151" s="114"/>
      <c r="J151" s="114"/>
      <c r="K151" s="114"/>
      <c r="L151" s="114"/>
      <c r="M151" s="114"/>
      <c r="N151" s="114"/>
      <c r="O151" s="114"/>
      <c r="P151" s="114"/>
      <c r="Q151" s="158">
        <v>0</v>
      </c>
      <c r="R151" s="379">
        <v>1.5</v>
      </c>
    </row>
    <row r="152" spans="1:18" s="104" customFormat="1" ht="33" customHeight="1">
      <c r="A152" s="666"/>
      <c r="B152" s="559" t="s">
        <v>426</v>
      </c>
      <c r="C152" s="669"/>
      <c r="D152" s="671" t="s">
        <v>409</v>
      </c>
      <c r="E152" s="646"/>
      <c r="F152" s="664"/>
      <c r="G152" s="461"/>
      <c r="H152" s="628"/>
      <c r="I152" s="628"/>
      <c r="J152" s="628"/>
      <c r="K152" s="628"/>
      <c r="L152" s="628"/>
      <c r="M152" s="628"/>
      <c r="N152" s="628"/>
      <c r="O152" s="628"/>
      <c r="P152" s="628"/>
      <c r="Q152" s="628"/>
      <c r="R152" s="509"/>
    </row>
    <row r="153" spans="1:18" s="104" customFormat="1" ht="33" customHeight="1">
      <c r="A153" s="666"/>
      <c r="B153" s="559" t="s">
        <v>427</v>
      </c>
      <c r="C153" s="669"/>
      <c r="D153" s="676"/>
      <c r="E153" s="646"/>
      <c r="F153" s="674"/>
      <c r="G153" s="464"/>
      <c r="H153" s="675"/>
      <c r="I153" s="675"/>
      <c r="J153" s="675"/>
      <c r="K153" s="675"/>
      <c r="L153" s="675"/>
      <c r="M153" s="675"/>
      <c r="N153" s="675"/>
      <c r="O153" s="675"/>
      <c r="P153" s="675"/>
      <c r="Q153" s="675"/>
      <c r="R153" s="557"/>
    </row>
    <row r="154" spans="1:18" s="104" customFormat="1" ht="33" customHeight="1" thickBot="1">
      <c r="A154" s="667"/>
      <c r="B154" s="559" t="s">
        <v>428</v>
      </c>
      <c r="C154" s="670"/>
      <c r="D154" s="677"/>
      <c r="E154" s="647"/>
      <c r="F154" s="693"/>
      <c r="G154" s="470"/>
      <c r="H154" s="635"/>
      <c r="I154" s="635"/>
      <c r="J154" s="635"/>
      <c r="K154" s="635"/>
      <c r="L154" s="635"/>
      <c r="M154" s="635"/>
      <c r="N154" s="635"/>
      <c r="O154" s="635"/>
      <c r="P154" s="635"/>
      <c r="Q154" s="635"/>
      <c r="R154" s="558"/>
    </row>
    <row r="155" spans="1:18" s="104" customFormat="1" ht="33" customHeight="1">
      <c r="A155" s="665">
        <v>23</v>
      </c>
      <c r="B155" s="536" t="s">
        <v>102</v>
      </c>
      <c r="C155" s="668" t="s">
        <v>103</v>
      </c>
      <c r="D155" s="561" t="s">
        <v>453</v>
      </c>
      <c r="E155" s="645" t="s">
        <v>17</v>
      </c>
      <c r="F155" s="102" t="s">
        <v>111</v>
      </c>
      <c r="G155" s="456">
        <f>R155*J5</f>
        <v>0</v>
      </c>
      <c r="H155" s="173"/>
      <c r="I155" s="138"/>
      <c r="J155" s="138">
        <v>0</v>
      </c>
      <c r="K155" s="138"/>
      <c r="L155" s="138"/>
      <c r="M155" s="138"/>
      <c r="N155" s="138"/>
      <c r="O155" s="138"/>
      <c r="P155" s="138"/>
      <c r="Q155" s="168"/>
      <c r="R155" s="384">
        <v>0.7</v>
      </c>
    </row>
    <row r="156" spans="1:18" s="104" customFormat="1" ht="33" customHeight="1">
      <c r="A156" s="666"/>
      <c r="B156" s="505" t="s">
        <v>104</v>
      </c>
      <c r="C156" s="669"/>
      <c r="D156" s="117"/>
      <c r="E156" s="666"/>
      <c r="F156" s="557" t="s">
        <v>112</v>
      </c>
      <c r="G156" s="468"/>
      <c r="H156" s="169"/>
      <c r="I156" s="139"/>
      <c r="J156" s="139"/>
      <c r="K156" s="139"/>
      <c r="L156" s="139"/>
      <c r="M156" s="145"/>
      <c r="N156" s="139"/>
      <c r="O156" s="139"/>
      <c r="P156" s="139"/>
      <c r="Q156" s="170"/>
      <c r="R156" s="385"/>
    </row>
    <row r="157" spans="1:18" s="104" customFormat="1" ht="33" customHeight="1" thickBot="1">
      <c r="A157" s="666"/>
      <c r="B157" s="559" t="s">
        <v>105</v>
      </c>
      <c r="C157" s="669"/>
      <c r="D157" s="559"/>
      <c r="E157" s="666"/>
      <c r="F157" s="107" t="s">
        <v>20</v>
      </c>
      <c r="G157" s="497"/>
      <c r="H157" s="191"/>
      <c r="I157" s="147"/>
      <c r="J157" s="147"/>
      <c r="K157" s="147"/>
      <c r="L157" s="147"/>
      <c r="M157" s="147"/>
      <c r="N157" s="147"/>
      <c r="O157" s="147"/>
      <c r="P157" s="147"/>
      <c r="Q157" s="171"/>
      <c r="R157" s="387"/>
    </row>
    <row r="158" spans="1:18" s="104" customFormat="1" ht="33" customHeight="1">
      <c r="A158" s="666"/>
      <c r="B158" s="559" t="s">
        <v>106</v>
      </c>
      <c r="C158" s="669"/>
      <c r="D158" s="705" t="s">
        <v>614</v>
      </c>
      <c r="E158" s="666"/>
      <c r="F158" s="688"/>
      <c r="G158" s="466"/>
      <c r="H158" s="707"/>
      <c r="I158" s="707"/>
      <c r="J158" s="707"/>
      <c r="K158" s="707"/>
      <c r="L158" s="707"/>
      <c r="M158" s="707"/>
      <c r="N158" s="707"/>
      <c r="O158" s="707"/>
      <c r="P158" s="707"/>
      <c r="Q158" s="707"/>
      <c r="R158" s="510"/>
    </row>
    <row r="159" spans="1:18" s="104" customFormat="1" ht="48" customHeight="1" thickBot="1">
      <c r="A159" s="667"/>
      <c r="B159" s="560" t="s">
        <v>107</v>
      </c>
      <c r="C159" s="670"/>
      <c r="D159" s="706"/>
      <c r="E159" s="667"/>
      <c r="F159" s="679"/>
      <c r="G159" s="467"/>
      <c r="H159" s="708"/>
      <c r="I159" s="708"/>
      <c r="J159" s="708"/>
      <c r="K159" s="708"/>
      <c r="L159" s="708"/>
      <c r="M159" s="708"/>
      <c r="N159" s="708"/>
      <c r="O159" s="708"/>
      <c r="P159" s="708"/>
      <c r="Q159" s="708"/>
      <c r="R159" s="511"/>
    </row>
    <row r="160" spans="1:18" s="104" customFormat="1" ht="33" customHeight="1">
      <c r="A160" s="665">
        <v>24</v>
      </c>
      <c r="B160" s="536" t="s">
        <v>597</v>
      </c>
      <c r="C160" s="668" t="s">
        <v>405</v>
      </c>
      <c r="D160" s="561"/>
      <c r="E160" s="645" t="s">
        <v>451</v>
      </c>
      <c r="F160" s="102" t="s">
        <v>111</v>
      </c>
      <c r="G160" s="456"/>
      <c r="H160" s="109"/>
      <c r="I160" s="103"/>
      <c r="J160" s="103"/>
      <c r="K160" s="103"/>
      <c r="L160" s="103"/>
      <c r="M160" s="103"/>
      <c r="N160" s="103"/>
      <c r="O160" s="103"/>
      <c r="P160" s="103"/>
      <c r="Q160" s="156"/>
      <c r="R160" s="376"/>
    </row>
    <row r="161" spans="1:18" s="104" customFormat="1" ht="33" customHeight="1">
      <c r="A161" s="666"/>
      <c r="B161" s="553" t="s">
        <v>598</v>
      </c>
      <c r="C161" s="669"/>
      <c r="D161" s="133"/>
      <c r="E161" s="666"/>
      <c r="F161" s="557" t="s">
        <v>112</v>
      </c>
      <c r="G161" s="468"/>
      <c r="H161" s="127"/>
      <c r="I161" s="108"/>
      <c r="J161" s="108"/>
      <c r="K161" s="108"/>
      <c r="L161" s="108"/>
      <c r="M161" s="108"/>
      <c r="N161" s="108"/>
      <c r="O161" s="108"/>
      <c r="P161" s="108"/>
      <c r="Q161" s="354"/>
      <c r="R161" s="380"/>
    </row>
    <row r="162" spans="1:18" s="104" customFormat="1" ht="33" customHeight="1" thickBot="1">
      <c r="A162" s="666"/>
      <c r="B162" s="553" t="s">
        <v>108</v>
      </c>
      <c r="C162" s="669"/>
      <c r="D162" s="562"/>
      <c r="E162" s="666"/>
      <c r="F162" s="107" t="s">
        <v>20</v>
      </c>
      <c r="G162" s="497">
        <f>R162*J5</f>
        <v>0</v>
      </c>
      <c r="H162" s="126"/>
      <c r="I162" s="114"/>
      <c r="J162" s="114"/>
      <c r="K162" s="114"/>
      <c r="L162" s="114"/>
      <c r="M162" s="114"/>
      <c r="N162" s="114"/>
      <c r="O162" s="114"/>
      <c r="P162" s="114"/>
      <c r="Q162" s="158">
        <v>0</v>
      </c>
      <c r="R162" s="379">
        <v>1.8</v>
      </c>
    </row>
    <row r="163" spans="1:18" s="104" customFormat="1" ht="33" customHeight="1">
      <c r="A163" s="666"/>
      <c r="B163" s="559" t="s">
        <v>109</v>
      </c>
      <c r="C163" s="669"/>
      <c r="D163" s="698" t="s">
        <v>615</v>
      </c>
      <c r="E163" s="666"/>
      <c r="F163" s="664"/>
      <c r="G163" s="461"/>
      <c r="H163" s="628"/>
      <c r="I163" s="629"/>
      <c r="J163" s="629"/>
      <c r="K163" s="629"/>
      <c r="L163" s="629"/>
      <c r="M163" s="629"/>
      <c r="N163" s="629"/>
      <c r="O163" s="629"/>
      <c r="P163" s="629"/>
      <c r="Q163" s="629"/>
      <c r="R163" s="509"/>
    </row>
    <row r="164" spans="1:18" s="104" customFormat="1" ht="33" customHeight="1">
      <c r="A164" s="666"/>
      <c r="B164" s="559" t="s">
        <v>599</v>
      </c>
      <c r="C164" s="669"/>
      <c r="D164" s="698"/>
      <c r="E164" s="666"/>
      <c r="F164" s="678"/>
      <c r="G164" s="466"/>
      <c r="H164" s="630"/>
      <c r="I164" s="630"/>
      <c r="J164" s="630"/>
      <c r="K164" s="630"/>
      <c r="L164" s="630"/>
      <c r="M164" s="630"/>
      <c r="N164" s="630"/>
      <c r="O164" s="630"/>
      <c r="P164" s="630"/>
      <c r="Q164" s="630"/>
      <c r="R164" s="510"/>
    </row>
    <row r="165" spans="1:18" s="104" customFormat="1" ht="42" customHeight="1" thickBot="1">
      <c r="A165" s="667"/>
      <c r="B165" s="560" t="s">
        <v>600</v>
      </c>
      <c r="C165" s="670"/>
      <c r="D165" s="695"/>
      <c r="E165" s="667"/>
      <c r="F165" s="679"/>
      <c r="G165" s="467"/>
      <c r="H165" s="631"/>
      <c r="I165" s="631"/>
      <c r="J165" s="631"/>
      <c r="K165" s="631"/>
      <c r="L165" s="631"/>
      <c r="M165" s="631"/>
      <c r="N165" s="631"/>
      <c r="O165" s="631"/>
      <c r="P165" s="631"/>
      <c r="Q165" s="631"/>
      <c r="R165" s="511"/>
    </row>
    <row r="166" spans="1:18" s="155" customFormat="1" ht="32.25" customHeight="1">
      <c r="A166" s="665">
        <v>25</v>
      </c>
      <c r="B166" s="702" t="s">
        <v>646</v>
      </c>
      <c r="C166" s="668" t="s">
        <v>422</v>
      </c>
      <c r="D166" s="561" t="s">
        <v>117</v>
      </c>
      <c r="E166" s="665" t="s">
        <v>450</v>
      </c>
      <c r="F166" s="102" t="s">
        <v>111</v>
      </c>
      <c r="G166" s="497">
        <f>R166*J5</f>
        <v>0</v>
      </c>
      <c r="H166" s="204">
        <v>0</v>
      </c>
      <c r="I166" s="110"/>
      <c r="J166" s="110"/>
      <c r="K166" s="110"/>
      <c r="L166" s="110"/>
      <c r="M166" s="110"/>
      <c r="N166" s="110"/>
      <c r="O166" s="110"/>
      <c r="P166" s="110"/>
      <c r="Q166" s="150"/>
      <c r="R166" s="383">
        <v>0.27</v>
      </c>
    </row>
    <row r="167" spans="1:18" s="155" customFormat="1" ht="32.25" customHeight="1">
      <c r="A167" s="666"/>
      <c r="B167" s="703"/>
      <c r="C167" s="669"/>
      <c r="D167" s="113"/>
      <c r="E167" s="666"/>
      <c r="F167" s="557" t="s">
        <v>112</v>
      </c>
      <c r="G167" s="468"/>
      <c r="H167" s="129"/>
      <c r="I167" s="113"/>
      <c r="J167" s="113"/>
      <c r="K167" s="113"/>
      <c r="L167" s="113"/>
      <c r="M167" s="113"/>
      <c r="N167" s="113"/>
      <c r="O167" s="113"/>
      <c r="P167" s="113"/>
      <c r="Q167" s="151"/>
      <c r="R167" s="381"/>
    </row>
    <row r="168" spans="1:18" s="155" customFormat="1" ht="33" customHeight="1" thickBot="1">
      <c r="A168" s="666"/>
      <c r="B168" s="703"/>
      <c r="C168" s="669"/>
      <c r="D168" s="562"/>
      <c r="E168" s="666"/>
      <c r="F168" s="125" t="s">
        <v>20</v>
      </c>
      <c r="G168" s="469"/>
      <c r="H168" s="152"/>
      <c r="I168" s="153"/>
      <c r="J168" s="153"/>
      <c r="K168" s="153"/>
      <c r="L168" s="153"/>
      <c r="M168" s="153"/>
      <c r="N168" s="153"/>
      <c r="O168" s="153"/>
      <c r="P168" s="153"/>
      <c r="Q168" s="154"/>
      <c r="R168" s="388"/>
    </row>
    <row r="169" spans="1:18" s="155" customFormat="1" ht="33" customHeight="1" thickBot="1">
      <c r="A169" s="667"/>
      <c r="B169" s="704"/>
      <c r="C169" s="670"/>
      <c r="D169" s="136"/>
      <c r="E169" s="667"/>
      <c r="F169" s="285"/>
      <c r="G169" s="467"/>
      <c r="H169" s="627"/>
      <c r="I169" s="627"/>
      <c r="J169" s="627"/>
      <c r="K169" s="627"/>
      <c r="L169" s="627"/>
      <c r="M169" s="627"/>
      <c r="N169" s="627"/>
      <c r="O169" s="627"/>
      <c r="P169" s="627"/>
      <c r="Q169" s="627"/>
      <c r="R169" s="511"/>
    </row>
    <row r="170" spans="1:18" s="155" customFormat="1" ht="32.25" customHeight="1">
      <c r="A170" s="665">
        <v>26</v>
      </c>
      <c r="B170" s="702" t="s">
        <v>646</v>
      </c>
      <c r="C170" s="668" t="s">
        <v>422</v>
      </c>
      <c r="D170" s="561" t="s">
        <v>454</v>
      </c>
      <c r="E170" s="665" t="s">
        <v>450</v>
      </c>
      <c r="F170" s="102" t="s">
        <v>111</v>
      </c>
      <c r="G170" s="497">
        <f>R170*J5</f>
        <v>0</v>
      </c>
      <c r="H170" s="204">
        <v>0</v>
      </c>
      <c r="I170" s="110"/>
      <c r="J170" s="110"/>
      <c r="K170" s="110"/>
      <c r="L170" s="110"/>
      <c r="M170" s="110"/>
      <c r="N170" s="110"/>
      <c r="O170" s="110"/>
      <c r="P170" s="110"/>
      <c r="Q170" s="150"/>
      <c r="R170" s="383">
        <v>0.27</v>
      </c>
    </row>
    <row r="171" spans="1:18" s="155" customFormat="1" ht="32.25" customHeight="1">
      <c r="A171" s="666"/>
      <c r="B171" s="703"/>
      <c r="C171" s="669"/>
      <c r="D171" s="113"/>
      <c r="E171" s="666"/>
      <c r="F171" s="557" t="s">
        <v>112</v>
      </c>
      <c r="G171" s="468"/>
      <c r="H171" s="129"/>
      <c r="I171" s="113"/>
      <c r="J171" s="113"/>
      <c r="K171" s="113"/>
      <c r="L171" s="113"/>
      <c r="M171" s="113"/>
      <c r="N171" s="113"/>
      <c r="O171" s="113"/>
      <c r="P171" s="113"/>
      <c r="Q171" s="151"/>
      <c r="R171" s="381"/>
    </row>
    <row r="172" spans="1:18" s="155" customFormat="1" ht="33" customHeight="1" thickBot="1">
      <c r="A172" s="666"/>
      <c r="B172" s="703"/>
      <c r="C172" s="669"/>
      <c r="D172" s="562"/>
      <c r="E172" s="666"/>
      <c r="F172" s="125" t="s">
        <v>20</v>
      </c>
      <c r="G172" s="469"/>
      <c r="H172" s="152"/>
      <c r="I172" s="153"/>
      <c r="J172" s="153"/>
      <c r="K172" s="153"/>
      <c r="L172" s="153"/>
      <c r="M172" s="153"/>
      <c r="N172" s="153"/>
      <c r="O172" s="153"/>
      <c r="P172" s="153"/>
      <c r="Q172" s="154"/>
      <c r="R172" s="388"/>
    </row>
    <row r="173" spans="1:18" s="155" customFormat="1" ht="33" customHeight="1" thickBot="1">
      <c r="A173" s="667"/>
      <c r="B173" s="704"/>
      <c r="C173" s="670"/>
      <c r="D173" s="136"/>
      <c r="E173" s="667"/>
      <c r="F173" s="285"/>
      <c r="G173" s="467"/>
      <c r="H173" s="627"/>
      <c r="I173" s="627"/>
      <c r="J173" s="627"/>
      <c r="K173" s="627"/>
      <c r="L173" s="627"/>
      <c r="M173" s="627"/>
      <c r="N173" s="627"/>
      <c r="O173" s="627"/>
      <c r="P173" s="627"/>
      <c r="Q173" s="627"/>
      <c r="R173" s="511"/>
    </row>
    <row r="174" spans="1:18" s="155" customFormat="1" ht="32.25" customHeight="1">
      <c r="A174" s="665">
        <v>27</v>
      </c>
      <c r="B174" s="702" t="s">
        <v>646</v>
      </c>
      <c r="C174" s="668" t="s">
        <v>422</v>
      </c>
      <c r="D174" s="561" t="s">
        <v>113</v>
      </c>
      <c r="E174" s="665" t="s">
        <v>450</v>
      </c>
      <c r="F174" s="102" t="s">
        <v>111</v>
      </c>
      <c r="G174" s="497">
        <f>R174*J5</f>
        <v>0</v>
      </c>
      <c r="H174" s="204">
        <v>0</v>
      </c>
      <c r="I174" s="110"/>
      <c r="J174" s="110"/>
      <c r="K174" s="110"/>
      <c r="L174" s="110"/>
      <c r="M174" s="110"/>
      <c r="N174" s="110"/>
      <c r="O174" s="110"/>
      <c r="P174" s="110"/>
      <c r="Q174" s="150"/>
      <c r="R174" s="383">
        <v>0.28000000000000003</v>
      </c>
    </row>
    <row r="175" spans="1:18" s="155" customFormat="1" ht="32.25" customHeight="1">
      <c r="A175" s="666"/>
      <c r="B175" s="703"/>
      <c r="C175" s="669"/>
      <c r="D175" s="113"/>
      <c r="E175" s="666"/>
      <c r="F175" s="557" t="s">
        <v>112</v>
      </c>
      <c r="G175" s="468"/>
      <c r="H175" s="129"/>
      <c r="I175" s="113"/>
      <c r="J175" s="113"/>
      <c r="K175" s="113"/>
      <c r="L175" s="113"/>
      <c r="M175" s="113"/>
      <c r="N175" s="113"/>
      <c r="O175" s="113"/>
      <c r="P175" s="113"/>
      <c r="Q175" s="151"/>
      <c r="R175" s="381"/>
    </row>
    <row r="176" spans="1:18" s="155" customFormat="1" ht="33" customHeight="1" thickBot="1">
      <c r="A176" s="666"/>
      <c r="B176" s="703"/>
      <c r="C176" s="669"/>
      <c r="D176" s="562"/>
      <c r="E176" s="666"/>
      <c r="F176" s="125" t="s">
        <v>20</v>
      </c>
      <c r="G176" s="469"/>
      <c r="H176" s="152"/>
      <c r="I176" s="153"/>
      <c r="J176" s="153"/>
      <c r="K176" s="153"/>
      <c r="L176" s="153"/>
      <c r="M176" s="153"/>
      <c r="N176" s="153"/>
      <c r="O176" s="153"/>
      <c r="P176" s="153"/>
      <c r="Q176" s="154"/>
      <c r="R176" s="388"/>
    </row>
    <row r="177" spans="1:18" s="155" customFormat="1" ht="33" customHeight="1" thickBot="1">
      <c r="A177" s="667"/>
      <c r="B177" s="704"/>
      <c r="C177" s="670"/>
      <c r="D177" s="136"/>
      <c r="E177" s="667"/>
      <c r="F177" s="285"/>
      <c r="G177" s="467"/>
      <c r="H177" s="627"/>
      <c r="I177" s="627"/>
      <c r="J177" s="627"/>
      <c r="K177" s="627"/>
      <c r="L177" s="627"/>
      <c r="M177" s="627"/>
      <c r="N177" s="627"/>
      <c r="O177" s="627"/>
      <c r="P177" s="627"/>
      <c r="Q177" s="627"/>
      <c r="R177" s="511"/>
    </row>
    <row r="178" spans="1:18" s="155" customFormat="1" ht="32.25" customHeight="1">
      <c r="A178" s="665">
        <v>28</v>
      </c>
      <c r="B178" s="702" t="s">
        <v>421</v>
      </c>
      <c r="C178" s="668" t="s">
        <v>422</v>
      </c>
      <c r="D178" s="561" t="s">
        <v>98</v>
      </c>
      <c r="E178" s="665" t="s">
        <v>450</v>
      </c>
      <c r="F178" s="102" t="s">
        <v>111</v>
      </c>
      <c r="G178" s="497">
        <f>R178*J5</f>
        <v>0</v>
      </c>
      <c r="H178" s="204">
        <v>0</v>
      </c>
      <c r="I178" s="110"/>
      <c r="J178" s="110"/>
      <c r="K178" s="110"/>
      <c r="L178" s="110"/>
      <c r="M178" s="110"/>
      <c r="N178" s="110"/>
      <c r="O178" s="110"/>
      <c r="P178" s="110"/>
      <c r="Q178" s="150"/>
      <c r="R178" s="383">
        <v>0.28000000000000003</v>
      </c>
    </row>
    <row r="179" spans="1:18" s="155" customFormat="1" ht="32.25" customHeight="1">
      <c r="A179" s="666"/>
      <c r="B179" s="703"/>
      <c r="C179" s="669"/>
      <c r="D179" s="113"/>
      <c r="E179" s="666"/>
      <c r="F179" s="557" t="s">
        <v>112</v>
      </c>
      <c r="G179" s="468"/>
      <c r="H179" s="129"/>
      <c r="I179" s="113"/>
      <c r="J179" s="113"/>
      <c r="K179" s="113"/>
      <c r="L179" s="113"/>
      <c r="M179" s="113"/>
      <c r="N179" s="113"/>
      <c r="O179" s="113"/>
      <c r="P179" s="113"/>
      <c r="Q179" s="151"/>
      <c r="R179" s="381"/>
    </row>
    <row r="180" spans="1:18" s="155" customFormat="1" ht="33" customHeight="1" thickBot="1">
      <c r="A180" s="666"/>
      <c r="B180" s="703"/>
      <c r="C180" s="669"/>
      <c r="D180" s="562"/>
      <c r="E180" s="666"/>
      <c r="F180" s="125" t="s">
        <v>20</v>
      </c>
      <c r="G180" s="469"/>
      <c r="H180" s="152"/>
      <c r="I180" s="153"/>
      <c r="J180" s="153"/>
      <c r="K180" s="153"/>
      <c r="L180" s="153"/>
      <c r="M180" s="153"/>
      <c r="N180" s="153"/>
      <c r="O180" s="153"/>
      <c r="P180" s="153"/>
      <c r="Q180" s="154"/>
      <c r="R180" s="388"/>
    </row>
    <row r="181" spans="1:18" s="155" customFormat="1" ht="33" customHeight="1" thickBot="1">
      <c r="A181" s="667"/>
      <c r="B181" s="704"/>
      <c r="C181" s="670"/>
      <c r="D181" s="136"/>
      <c r="E181" s="667"/>
      <c r="F181" s="285"/>
      <c r="G181" s="467"/>
      <c r="H181" s="627"/>
      <c r="I181" s="627"/>
      <c r="J181" s="627"/>
      <c r="K181" s="627"/>
      <c r="L181" s="627"/>
      <c r="M181" s="627"/>
      <c r="N181" s="627"/>
      <c r="O181" s="627"/>
      <c r="P181" s="627"/>
      <c r="Q181" s="627"/>
      <c r="R181" s="511"/>
    </row>
    <row r="182" spans="1:18" s="155" customFormat="1" ht="32.25" customHeight="1">
      <c r="A182" s="665">
        <v>29</v>
      </c>
      <c r="B182" s="702" t="s">
        <v>646</v>
      </c>
      <c r="C182" s="668" t="s">
        <v>647</v>
      </c>
      <c r="D182" s="561" t="s">
        <v>454</v>
      </c>
      <c r="E182" s="665" t="s">
        <v>450</v>
      </c>
      <c r="F182" s="102" t="s">
        <v>111</v>
      </c>
      <c r="G182" s="497">
        <f>R182*J5</f>
        <v>0</v>
      </c>
      <c r="H182" s="204">
        <v>0</v>
      </c>
      <c r="I182" s="110"/>
      <c r="J182" s="110"/>
      <c r="K182" s="110"/>
      <c r="L182" s="110"/>
      <c r="M182" s="110"/>
      <c r="N182" s="110"/>
      <c r="O182" s="110"/>
      <c r="P182" s="110"/>
      <c r="Q182" s="150"/>
      <c r="R182" s="383">
        <v>0.34</v>
      </c>
    </row>
    <row r="183" spans="1:18" s="155" customFormat="1" ht="32.25" customHeight="1">
      <c r="A183" s="666"/>
      <c r="B183" s="703"/>
      <c r="C183" s="669"/>
      <c r="D183" s="113"/>
      <c r="E183" s="666"/>
      <c r="F183" s="557" t="s">
        <v>112</v>
      </c>
      <c r="G183" s="468"/>
      <c r="H183" s="129"/>
      <c r="I183" s="113"/>
      <c r="J183" s="113"/>
      <c r="K183" s="113"/>
      <c r="L183" s="113"/>
      <c r="M183" s="113"/>
      <c r="N183" s="113"/>
      <c r="O183" s="113"/>
      <c r="P183" s="113"/>
      <c r="Q183" s="151"/>
      <c r="R183" s="381"/>
    </row>
    <row r="184" spans="1:18" s="155" customFormat="1" ht="33" customHeight="1" thickBot="1">
      <c r="A184" s="666"/>
      <c r="B184" s="703"/>
      <c r="C184" s="669"/>
      <c r="D184" s="562"/>
      <c r="E184" s="666"/>
      <c r="F184" s="125" t="s">
        <v>20</v>
      </c>
      <c r="G184" s="469"/>
      <c r="H184" s="152"/>
      <c r="I184" s="153"/>
      <c r="J184" s="153"/>
      <c r="K184" s="153"/>
      <c r="L184" s="153"/>
      <c r="M184" s="153"/>
      <c r="N184" s="153"/>
      <c r="O184" s="153"/>
      <c r="P184" s="153"/>
      <c r="Q184" s="154"/>
      <c r="R184" s="388"/>
    </row>
    <row r="185" spans="1:18" s="155" customFormat="1" ht="33" customHeight="1" thickBot="1">
      <c r="A185" s="667"/>
      <c r="B185" s="704"/>
      <c r="C185" s="670"/>
      <c r="D185" s="136"/>
      <c r="E185" s="667"/>
      <c r="F185" s="285"/>
      <c r="G185" s="467"/>
      <c r="H185" s="627"/>
      <c r="I185" s="627"/>
      <c r="J185" s="627"/>
      <c r="K185" s="627"/>
      <c r="L185" s="627"/>
      <c r="M185" s="627"/>
      <c r="N185" s="627"/>
      <c r="O185" s="627"/>
      <c r="P185" s="627"/>
      <c r="Q185" s="627"/>
      <c r="R185" s="511"/>
    </row>
    <row r="186" spans="1:18" s="155" customFormat="1" ht="32.25" customHeight="1">
      <c r="A186" s="665">
        <v>30</v>
      </c>
      <c r="B186" s="702" t="s">
        <v>646</v>
      </c>
      <c r="C186" s="668" t="s">
        <v>647</v>
      </c>
      <c r="D186" s="561" t="s">
        <v>98</v>
      </c>
      <c r="E186" s="665" t="s">
        <v>450</v>
      </c>
      <c r="F186" s="102" t="s">
        <v>111</v>
      </c>
      <c r="G186" s="456">
        <f>R186*J5</f>
        <v>0</v>
      </c>
      <c r="H186" s="204">
        <v>0</v>
      </c>
      <c r="I186" s="110"/>
      <c r="J186" s="110"/>
      <c r="K186" s="110"/>
      <c r="L186" s="110"/>
      <c r="M186" s="110"/>
      <c r="N186" s="110"/>
      <c r="O186" s="110"/>
      <c r="P186" s="110"/>
      <c r="Q186" s="150"/>
      <c r="R186" s="383">
        <v>0.34</v>
      </c>
    </row>
    <row r="187" spans="1:18" s="155" customFormat="1" ht="32.25" customHeight="1">
      <c r="A187" s="666"/>
      <c r="B187" s="703"/>
      <c r="C187" s="669"/>
      <c r="D187" s="113"/>
      <c r="E187" s="666"/>
      <c r="F187" s="557" t="s">
        <v>112</v>
      </c>
      <c r="G187" s="468"/>
      <c r="H187" s="129"/>
      <c r="I187" s="113"/>
      <c r="J187" s="113"/>
      <c r="K187" s="113"/>
      <c r="L187" s="113"/>
      <c r="M187" s="113"/>
      <c r="N187" s="113"/>
      <c r="O187" s="113"/>
      <c r="P187" s="113"/>
      <c r="Q187" s="151"/>
      <c r="R187" s="381"/>
    </row>
    <row r="188" spans="1:18" s="155" customFormat="1" ht="33" customHeight="1" thickBot="1">
      <c r="A188" s="666"/>
      <c r="B188" s="703"/>
      <c r="C188" s="669"/>
      <c r="D188" s="562"/>
      <c r="E188" s="666"/>
      <c r="F188" s="125" t="s">
        <v>20</v>
      </c>
      <c r="G188" s="469"/>
      <c r="H188" s="152"/>
      <c r="I188" s="153"/>
      <c r="J188" s="153"/>
      <c r="K188" s="153"/>
      <c r="L188" s="153"/>
      <c r="M188" s="153"/>
      <c r="N188" s="153"/>
      <c r="O188" s="153"/>
      <c r="P188" s="153"/>
      <c r="Q188" s="154"/>
      <c r="R188" s="388"/>
    </row>
    <row r="189" spans="1:18" s="155" customFormat="1" ht="33" customHeight="1" thickBot="1">
      <c r="A189" s="667"/>
      <c r="B189" s="704"/>
      <c r="C189" s="670"/>
      <c r="D189" s="136"/>
      <c r="E189" s="667"/>
      <c r="F189" s="285"/>
      <c r="G189" s="467"/>
      <c r="H189" s="627"/>
      <c r="I189" s="627"/>
      <c r="J189" s="627"/>
      <c r="K189" s="627"/>
      <c r="L189" s="627"/>
      <c r="M189" s="627"/>
      <c r="N189" s="627"/>
      <c r="O189" s="627"/>
      <c r="P189" s="627"/>
      <c r="Q189" s="627"/>
      <c r="R189" s="511"/>
    </row>
    <row r="190" spans="1:18" s="104" customFormat="1" ht="33" customHeight="1">
      <c r="A190" s="665">
        <v>31</v>
      </c>
      <c r="B190" s="702" t="s">
        <v>663</v>
      </c>
      <c r="C190" s="668" t="s">
        <v>115</v>
      </c>
      <c r="D190" s="561" t="s">
        <v>117</v>
      </c>
      <c r="E190" s="645" t="s">
        <v>17</v>
      </c>
      <c r="F190" s="102" t="s">
        <v>111</v>
      </c>
      <c r="G190" s="456">
        <f>R190*J5</f>
        <v>0</v>
      </c>
      <c r="H190" s="109"/>
      <c r="I190" s="109"/>
      <c r="J190" s="103">
        <v>0</v>
      </c>
      <c r="K190" s="103"/>
      <c r="L190" s="103"/>
      <c r="M190" s="103"/>
      <c r="N190" s="103"/>
      <c r="O190" s="103"/>
      <c r="P190" s="103"/>
      <c r="Q190" s="156"/>
      <c r="R190" s="376">
        <v>0.16</v>
      </c>
    </row>
    <row r="191" spans="1:18" s="104" customFormat="1" ht="33" customHeight="1">
      <c r="A191" s="666"/>
      <c r="B191" s="703"/>
      <c r="C191" s="669"/>
      <c r="D191" s="105"/>
      <c r="E191" s="646"/>
      <c r="F191" s="557" t="s">
        <v>112</v>
      </c>
      <c r="G191" s="468"/>
      <c r="H191" s="112"/>
      <c r="I191" s="112"/>
      <c r="J191" s="106"/>
      <c r="K191" s="106"/>
      <c r="L191" s="106"/>
      <c r="M191" s="106"/>
      <c r="N191" s="106"/>
      <c r="O191" s="106"/>
      <c r="P191" s="106"/>
      <c r="Q191" s="157"/>
      <c r="R191" s="377"/>
    </row>
    <row r="192" spans="1:18" s="104" customFormat="1" ht="33" customHeight="1" thickBot="1">
      <c r="A192" s="666"/>
      <c r="B192" s="703"/>
      <c r="C192" s="669"/>
      <c r="D192" s="562"/>
      <c r="E192" s="646"/>
      <c r="F192" s="107" t="s">
        <v>20</v>
      </c>
      <c r="G192" s="497"/>
      <c r="H192" s="126"/>
      <c r="I192" s="114"/>
      <c r="J192" s="114"/>
      <c r="K192" s="114"/>
      <c r="L192" s="114"/>
      <c r="M192" s="114"/>
      <c r="N192" s="114"/>
      <c r="O192" s="114"/>
      <c r="P192" s="114"/>
      <c r="Q192" s="158"/>
      <c r="R192" s="379"/>
    </row>
    <row r="193" spans="1:18" s="104" customFormat="1" ht="102.6" customHeight="1" thickBot="1">
      <c r="A193" s="667"/>
      <c r="B193" s="704"/>
      <c r="C193" s="670"/>
      <c r="D193" s="144"/>
      <c r="E193" s="647"/>
      <c r="F193" s="159"/>
      <c r="G193" s="473"/>
      <c r="H193" s="627"/>
      <c r="I193" s="627"/>
      <c r="J193" s="627"/>
      <c r="K193" s="627"/>
      <c r="L193" s="627"/>
      <c r="M193" s="627"/>
      <c r="N193" s="627"/>
      <c r="O193" s="627"/>
      <c r="P193" s="627"/>
      <c r="Q193" s="627"/>
      <c r="R193" s="159"/>
    </row>
    <row r="194" spans="1:18" s="104" customFormat="1" ht="33" customHeight="1">
      <c r="A194" s="665">
        <v>32</v>
      </c>
      <c r="B194" s="702" t="s">
        <v>601</v>
      </c>
      <c r="C194" s="668" t="s">
        <v>115</v>
      </c>
      <c r="D194" s="561" t="s">
        <v>454</v>
      </c>
      <c r="E194" s="645" t="s">
        <v>17</v>
      </c>
      <c r="F194" s="102" t="s">
        <v>111</v>
      </c>
      <c r="G194" s="456">
        <f>R194*J5</f>
        <v>0</v>
      </c>
      <c r="H194" s="109"/>
      <c r="I194" s="109"/>
      <c r="J194" s="103">
        <v>0</v>
      </c>
      <c r="K194" s="103"/>
      <c r="L194" s="103"/>
      <c r="M194" s="103"/>
      <c r="N194" s="103"/>
      <c r="O194" s="103"/>
      <c r="P194" s="103"/>
      <c r="Q194" s="156"/>
      <c r="R194" s="376">
        <v>0.15</v>
      </c>
    </row>
    <row r="195" spans="1:18" s="104" customFormat="1" ht="33" customHeight="1">
      <c r="A195" s="666"/>
      <c r="B195" s="703"/>
      <c r="C195" s="669"/>
      <c r="D195" s="105"/>
      <c r="E195" s="646"/>
      <c r="F195" s="557" t="s">
        <v>112</v>
      </c>
      <c r="G195" s="468"/>
      <c r="H195" s="112"/>
      <c r="I195" s="112"/>
      <c r="J195" s="106"/>
      <c r="K195" s="106"/>
      <c r="L195" s="106"/>
      <c r="M195" s="106"/>
      <c r="N195" s="106"/>
      <c r="O195" s="106"/>
      <c r="P195" s="106"/>
      <c r="Q195" s="157"/>
      <c r="R195" s="377"/>
    </row>
    <row r="196" spans="1:18" s="104" customFormat="1" ht="33" customHeight="1" thickBot="1">
      <c r="A196" s="666"/>
      <c r="B196" s="703"/>
      <c r="C196" s="669"/>
      <c r="D196" s="562"/>
      <c r="E196" s="646"/>
      <c r="F196" s="107" t="s">
        <v>20</v>
      </c>
      <c r="G196" s="497"/>
      <c r="H196" s="126"/>
      <c r="I196" s="114"/>
      <c r="J196" s="114"/>
      <c r="K196" s="114"/>
      <c r="L196" s="114"/>
      <c r="M196" s="114"/>
      <c r="N196" s="114"/>
      <c r="O196" s="114"/>
      <c r="P196" s="114"/>
      <c r="Q196" s="158"/>
      <c r="R196" s="379"/>
    </row>
    <row r="197" spans="1:18" s="104" customFormat="1" ht="141.75" customHeight="1" thickBot="1">
      <c r="A197" s="667"/>
      <c r="B197" s="704"/>
      <c r="C197" s="670"/>
      <c r="D197" s="144"/>
      <c r="E197" s="647"/>
      <c r="F197" s="159"/>
      <c r="G197" s="473"/>
      <c r="H197" s="627"/>
      <c r="I197" s="627"/>
      <c r="J197" s="627"/>
      <c r="K197" s="627"/>
      <c r="L197" s="627"/>
      <c r="M197" s="627"/>
      <c r="N197" s="627"/>
      <c r="O197" s="627"/>
      <c r="P197" s="627"/>
      <c r="Q197" s="627"/>
      <c r="R197" s="159"/>
    </row>
    <row r="198" spans="1:18" s="104" customFormat="1" ht="33" customHeight="1">
      <c r="A198" s="665">
        <v>33</v>
      </c>
      <c r="B198" s="702" t="s">
        <v>664</v>
      </c>
      <c r="C198" s="668" t="s">
        <v>115</v>
      </c>
      <c r="D198" s="561" t="s">
        <v>98</v>
      </c>
      <c r="E198" s="645" t="s">
        <v>17</v>
      </c>
      <c r="F198" s="102" t="s">
        <v>111</v>
      </c>
      <c r="G198" s="456">
        <f>R198*J5</f>
        <v>0</v>
      </c>
      <c r="H198" s="109"/>
      <c r="I198" s="109"/>
      <c r="J198" s="103">
        <v>0</v>
      </c>
      <c r="K198" s="103"/>
      <c r="L198" s="103"/>
      <c r="M198" s="103"/>
      <c r="N198" s="103"/>
      <c r="O198" s="103"/>
      <c r="P198" s="103"/>
      <c r="Q198" s="156"/>
      <c r="R198" s="376">
        <v>0.15</v>
      </c>
    </row>
    <row r="199" spans="1:18" s="104" customFormat="1" ht="33" customHeight="1">
      <c r="A199" s="666"/>
      <c r="B199" s="703"/>
      <c r="C199" s="669"/>
      <c r="D199" s="105"/>
      <c r="E199" s="646"/>
      <c r="F199" s="557" t="s">
        <v>112</v>
      </c>
      <c r="G199" s="468"/>
      <c r="H199" s="112"/>
      <c r="I199" s="112"/>
      <c r="J199" s="106"/>
      <c r="K199" s="106"/>
      <c r="L199" s="106"/>
      <c r="M199" s="106"/>
      <c r="N199" s="106"/>
      <c r="O199" s="106"/>
      <c r="P199" s="106"/>
      <c r="Q199" s="157"/>
      <c r="R199" s="377"/>
    </row>
    <row r="200" spans="1:18" s="104" customFormat="1" ht="33" customHeight="1" thickBot="1">
      <c r="A200" s="666"/>
      <c r="B200" s="703"/>
      <c r="C200" s="669"/>
      <c r="D200" s="562"/>
      <c r="E200" s="646"/>
      <c r="F200" s="107" t="s">
        <v>20</v>
      </c>
      <c r="G200" s="497"/>
      <c r="H200" s="126"/>
      <c r="I200" s="114"/>
      <c r="J200" s="114"/>
      <c r="K200" s="114"/>
      <c r="L200" s="114"/>
      <c r="M200" s="114"/>
      <c r="N200" s="114"/>
      <c r="O200" s="114"/>
      <c r="P200" s="114"/>
      <c r="Q200" s="158"/>
      <c r="R200" s="379"/>
    </row>
    <row r="201" spans="1:18" s="104" customFormat="1" ht="102.6" customHeight="1" thickBot="1">
      <c r="A201" s="667"/>
      <c r="B201" s="704"/>
      <c r="C201" s="670"/>
      <c r="D201" s="144"/>
      <c r="E201" s="647"/>
      <c r="F201" s="159"/>
      <c r="G201" s="473"/>
      <c r="H201" s="627"/>
      <c r="I201" s="627"/>
      <c r="J201" s="627"/>
      <c r="K201" s="627"/>
      <c r="L201" s="627"/>
      <c r="M201" s="627"/>
      <c r="N201" s="627"/>
      <c r="O201" s="627"/>
      <c r="P201" s="627"/>
      <c r="Q201" s="627"/>
      <c r="R201" s="159"/>
    </row>
    <row r="202" spans="1:18" s="104" customFormat="1" ht="33" customHeight="1">
      <c r="A202" s="665">
        <v>34</v>
      </c>
      <c r="B202" s="702" t="s">
        <v>663</v>
      </c>
      <c r="C202" s="668" t="s">
        <v>115</v>
      </c>
      <c r="D202" s="561" t="s">
        <v>407</v>
      </c>
      <c r="E202" s="645" t="s">
        <v>17</v>
      </c>
      <c r="F202" s="102" t="s">
        <v>111</v>
      </c>
      <c r="G202" s="456">
        <f>R202*J5</f>
        <v>0</v>
      </c>
      <c r="H202" s="109"/>
      <c r="I202" s="109"/>
      <c r="J202" s="103">
        <v>0</v>
      </c>
      <c r="K202" s="103"/>
      <c r="L202" s="103"/>
      <c r="M202" s="103"/>
      <c r="N202" s="103"/>
      <c r="O202" s="103"/>
      <c r="P202" s="103"/>
      <c r="Q202" s="156"/>
      <c r="R202" s="376">
        <v>0.3</v>
      </c>
    </row>
    <row r="203" spans="1:18" s="104" customFormat="1" ht="33" customHeight="1">
      <c r="A203" s="666"/>
      <c r="B203" s="703"/>
      <c r="C203" s="669"/>
      <c r="D203" s="105"/>
      <c r="E203" s="646"/>
      <c r="F203" s="557" t="s">
        <v>112</v>
      </c>
      <c r="G203" s="468"/>
      <c r="H203" s="112"/>
      <c r="I203" s="112"/>
      <c r="J203" s="106"/>
      <c r="K203" s="106"/>
      <c r="L203" s="106"/>
      <c r="M203" s="106"/>
      <c r="N203" s="106"/>
      <c r="O203" s="106"/>
      <c r="P203" s="106"/>
      <c r="Q203" s="157"/>
      <c r="R203" s="377"/>
    </row>
    <row r="204" spans="1:18" s="104" customFormat="1" ht="33" customHeight="1" thickBot="1">
      <c r="A204" s="666"/>
      <c r="B204" s="703"/>
      <c r="C204" s="669"/>
      <c r="D204" s="562"/>
      <c r="E204" s="646"/>
      <c r="F204" s="107" t="s">
        <v>20</v>
      </c>
      <c r="G204" s="497"/>
      <c r="H204" s="126"/>
      <c r="I204" s="114"/>
      <c r="J204" s="114"/>
      <c r="K204" s="114"/>
      <c r="L204" s="114"/>
      <c r="M204" s="114"/>
      <c r="N204" s="114"/>
      <c r="O204" s="114"/>
      <c r="P204" s="114"/>
      <c r="Q204" s="158"/>
      <c r="R204" s="379"/>
    </row>
    <row r="205" spans="1:18" s="104" customFormat="1" ht="102.6" customHeight="1" thickBot="1">
      <c r="A205" s="667"/>
      <c r="B205" s="704"/>
      <c r="C205" s="670"/>
      <c r="D205" s="144"/>
      <c r="E205" s="647"/>
      <c r="F205" s="159"/>
      <c r="G205" s="473"/>
      <c r="H205" s="627"/>
      <c r="I205" s="627"/>
      <c r="J205" s="627"/>
      <c r="K205" s="627"/>
      <c r="L205" s="627"/>
      <c r="M205" s="627"/>
      <c r="N205" s="627"/>
      <c r="O205" s="627"/>
      <c r="P205" s="627"/>
      <c r="Q205" s="627"/>
      <c r="R205" s="159"/>
    </row>
    <row r="206" spans="1:18" s="104" customFormat="1" ht="33" customHeight="1">
      <c r="A206" s="665">
        <v>35</v>
      </c>
      <c r="B206" s="709" t="s">
        <v>602</v>
      </c>
      <c r="C206" s="668" t="s">
        <v>116</v>
      </c>
      <c r="D206" s="561" t="s">
        <v>117</v>
      </c>
      <c r="E206" s="645" t="s">
        <v>17</v>
      </c>
      <c r="F206" s="102" t="s">
        <v>111</v>
      </c>
      <c r="G206" s="458">
        <f>R206*J5</f>
        <v>0</v>
      </c>
      <c r="H206" s="109">
        <v>0</v>
      </c>
      <c r="I206" s="103"/>
      <c r="J206" s="103"/>
      <c r="K206" s="103"/>
      <c r="L206" s="103"/>
      <c r="M206" s="103"/>
      <c r="N206" s="103"/>
      <c r="O206" s="103"/>
      <c r="P206" s="103"/>
      <c r="Q206" s="156"/>
      <c r="R206" s="376">
        <v>0.62</v>
      </c>
    </row>
    <row r="207" spans="1:18" s="104" customFormat="1" ht="33" customHeight="1">
      <c r="A207" s="666"/>
      <c r="B207" s="710"/>
      <c r="C207" s="669"/>
      <c r="D207" s="117"/>
      <c r="E207" s="646"/>
      <c r="F207" s="557" t="s">
        <v>112</v>
      </c>
      <c r="G207" s="468"/>
      <c r="H207" s="129"/>
      <c r="I207" s="113"/>
      <c r="J207" s="113"/>
      <c r="K207" s="113"/>
      <c r="L207" s="113"/>
      <c r="M207" s="113"/>
      <c r="N207" s="113"/>
      <c r="O207" s="113"/>
      <c r="P207" s="113"/>
      <c r="Q207" s="151"/>
      <c r="R207" s="381"/>
    </row>
    <row r="208" spans="1:18" s="104" customFormat="1" ht="33" customHeight="1" thickBot="1">
      <c r="A208" s="666"/>
      <c r="B208" s="710"/>
      <c r="C208" s="669"/>
      <c r="D208" s="562"/>
      <c r="E208" s="646"/>
      <c r="F208" s="107" t="s">
        <v>20</v>
      </c>
      <c r="G208" s="463"/>
      <c r="H208" s="126"/>
      <c r="I208" s="114"/>
      <c r="J208" s="114"/>
      <c r="K208" s="114"/>
      <c r="L208" s="114"/>
      <c r="M208" s="114"/>
      <c r="N208" s="114"/>
      <c r="O208" s="114"/>
      <c r="P208" s="114"/>
      <c r="Q208" s="158"/>
      <c r="R208" s="379"/>
    </row>
    <row r="209" spans="1:18" s="104" customFormat="1" ht="33" customHeight="1" thickBot="1">
      <c r="A209" s="667"/>
      <c r="B209" s="711"/>
      <c r="C209" s="670"/>
      <c r="D209" s="144"/>
      <c r="E209" s="647"/>
      <c r="F209" s="160"/>
      <c r="G209" s="474"/>
      <c r="H209" s="627"/>
      <c r="I209" s="627"/>
      <c r="J209" s="627"/>
      <c r="K209" s="627"/>
      <c r="L209" s="627"/>
      <c r="M209" s="627"/>
      <c r="N209" s="627"/>
      <c r="O209" s="627"/>
      <c r="P209" s="627"/>
      <c r="Q209" s="627"/>
      <c r="R209" s="160"/>
    </row>
    <row r="210" spans="1:18" s="104" customFormat="1" ht="33" customHeight="1">
      <c r="A210" s="665">
        <v>36</v>
      </c>
      <c r="B210" s="709" t="s">
        <v>603</v>
      </c>
      <c r="C210" s="668" t="s">
        <v>116</v>
      </c>
      <c r="D210" s="161" t="s">
        <v>408</v>
      </c>
      <c r="E210" s="645" t="s">
        <v>17</v>
      </c>
      <c r="F210" s="102" t="s">
        <v>111</v>
      </c>
      <c r="G210" s="458">
        <f>R210*J5</f>
        <v>0</v>
      </c>
      <c r="H210" s="109">
        <v>0</v>
      </c>
      <c r="I210" s="103"/>
      <c r="J210" s="103"/>
      <c r="K210" s="103"/>
      <c r="L210" s="103"/>
      <c r="M210" s="103"/>
      <c r="N210" s="103"/>
      <c r="O210" s="103"/>
      <c r="P210" s="103"/>
      <c r="Q210" s="156"/>
      <c r="R210" s="376">
        <v>0.3</v>
      </c>
    </row>
    <row r="211" spans="1:18" s="104" customFormat="1" ht="33" customHeight="1">
      <c r="A211" s="666"/>
      <c r="B211" s="710"/>
      <c r="C211" s="669"/>
      <c r="D211" s="162"/>
      <c r="E211" s="646"/>
      <c r="F211" s="557" t="s">
        <v>112</v>
      </c>
      <c r="G211" s="468"/>
      <c r="H211" s="129"/>
      <c r="I211" s="113"/>
      <c r="J211" s="113"/>
      <c r="K211" s="113"/>
      <c r="L211" s="113"/>
      <c r="M211" s="113"/>
      <c r="N211" s="113"/>
      <c r="O211" s="113"/>
      <c r="P211" s="113"/>
      <c r="Q211" s="151"/>
      <c r="R211" s="381"/>
    </row>
    <row r="212" spans="1:18" s="104" customFormat="1" ht="33" customHeight="1" thickBot="1">
      <c r="A212" s="666"/>
      <c r="B212" s="710"/>
      <c r="C212" s="669"/>
      <c r="D212" s="554"/>
      <c r="E212" s="646"/>
      <c r="F212" s="107" t="s">
        <v>20</v>
      </c>
      <c r="G212" s="463"/>
      <c r="H212" s="126"/>
      <c r="I212" s="114"/>
      <c r="J212" s="114"/>
      <c r="K212" s="114"/>
      <c r="L212" s="114"/>
      <c r="M212" s="114"/>
      <c r="N212" s="114"/>
      <c r="O212" s="114"/>
      <c r="P212" s="114"/>
      <c r="Q212" s="158"/>
      <c r="R212" s="379"/>
    </row>
    <row r="213" spans="1:18" s="104" customFormat="1" ht="155.44999999999999" customHeight="1" thickBot="1">
      <c r="A213" s="667"/>
      <c r="B213" s="711"/>
      <c r="C213" s="670"/>
      <c r="D213" s="163"/>
      <c r="E213" s="647"/>
      <c r="F213" s="132"/>
      <c r="G213" s="470"/>
      <c r="H213" s="635"/>
      <c r="I213" s="635"/>
      <c r="J213" s="635"/>
      <c r="K213" s="635"/>
      <c r="L213" s="635"/>
      <c r="M213" s="635"/>
      <c r="N213" s="635"/>
      <c r="O213" s="635"/>
      <c r="P213" s="635"/>
      <c r="Q213" s="635"/>
      <c r="R213" s="558"/>
    </row>
    <row r="214" spans="1:18" s="104" customFormat="1" ht="33" customHeight="1">
      <c r="A214" s="666">
        <v>37</v>
      </c>
      <c r="B214" s="709" t="s">
        <v>604</v>
      </c>
      <c r="C214" s="669" t="s">
        <v>116</v>
      </c>
      <c r="D214" s="161" t="s">
        <v>118</v>
      </c>
      <c r="E214" s="645" t="s">
        <v>17</v>
      </c>
      <c r="F214" s="102" t="s">
        <v>111</v>
      </c>
      <c r="G214" s="458">
        <f>R214*J5</f>
        <v>0</v>
      </c>
      <c r="H214" s="109">
        <v>0</v>
      </c>
      <c r="I214" s="103"/>
      <c r="J214" s="103"/>
      <c r="K214" s="103"/>
      <c r="L214" s="103"/>
      <c r="M214" s="103"/>
      <c r="N214" s="103"/>
      <c r="O214" s="103"/>
      <c r="P214" s="103"/>
      <c r="Q214" s="156"/>
      <c r="R214" s="376">
        <v>0.27</v>
      </c>
    </row>
    <row r="215" spans="1:18" s="104" customFormat="1" ht="33" customHeight="1">
      <c r="A215" s="666"/>
      <c r="B215" s="710"/>
      <c r="C215" s="669"/>
      <c r="D215" s="162"/>
      <c r="E215" s="646"/>
      <c r="F215" s="557" t="s">
        <v>112</v>
      </c>
      <c r="G215" s="468"/>
      <c r="H215" s="129"/>
      <c r="I215" s="113"/>
      <c r="J215" s="113"/>
      <c r="K215" s="113"/>
      <c r="L215" s="113"/>
      <c r="M215" s="113"/>
      <c r="N215" s="113"/>
      <c r="O215" s="113"/>
      <c r="P215" s="113"/>
      <c r="Q215" s="151"/>
      <c r="R215" s="381"/>
    </row>
    <row r="216" spans="1:18" s="104" customFormat="1" ht="33" customHeight="1" thickBot="1">
      <c r="A216" s="666"/>
      <c r="B216" s="710"/>
      <c r="C216" s="669"/>
      <c r="D216" s="554"/>
      <c r="E216" s="646"/>
      <c r="F216" s="107" t="s">
        <v>20</v>
      </c>
      <c r="G216" s="463"/>
      <c r="H216" s="126"/>
      <c r="I216" s="114"/>
      <c r="J216" s="114"/>
      <c r="K216" s="114"/>
      <c r="L216" s="114"/>
      <c r="M216" s="114"/>
      <c r="N216" s="114"/>
      <c r="O216" s="114"/>
      <c r="P216" s="114"/>
      <c r="Q216" s="158"/>
      <c r="R216" s="379"/>
    </row>
    <row r="217" spans="1:18" s="104" customFormat="1" ht="100.9" customHeight="1" thickBot="1">
      <c r="A217" s="667"/>
      <c r="B217" s="711"/>
      <c r="C217" s="670"/>
      <c r="D217" s="163"/>
      <c r="E217" s="647"/>
      <c r="F217" s="132"/>
      <c r="G217" s="470"/>
      <c r="H217" s="635"/>
      <c r="I217" s="635"/>
      <c r="J217" s="635"/>
      <c r="K217" s="635"/>
      <c r="L217" s="635"/>
      <c r="M217" s="635"/>
      <c r="N217" s="635"/>
      <c r="O217" s="635"/>
      <c r="P217" s="635"/>
      <c r="Q217" s="635"/>
      <c r="R217" s="558"/>
    </row>
    <row r="218" spans="1:18" s="104" customFormat="1" ht="33" customHeight="1">
      <c r="A218" s="665">
        <v>38</v>
      </c>
      <c r="B218" s="709" t="s">
        <v>119</v>
      </c>
      <c r="C218" s="668" t="s">
        <v>116</v>
      </c>
      <c r="D218" s="161" t="s">
        <v>120</v>
      </c>
      <c r="E218" s="645" t="s">
        <v>17</v>
      </c>
      <c r="F218" s="102" t="s">
        <v>111</v>
      </c>
      <c r="G218" s="458">
        <f>R218*J5</f>
        <v>0</v>
      </c>
      <c r="H218" s="109">
        <v>0</v>
      </c>
      <c r="I218" s="103"/>
      <c r="J218" s="103"/>
      <c r="K218" s="103"/>
      <c r="L218" s="103"/>
      <c r="M218" s="103"/>
      <c r="N218" s="103"/>
      <c r="O218" s="103"/>
      <c r="P218" s="103"/>
      <c r="Q218" s="156"/>
      <c r="R218" s="376">
        <v>0.05</v>
      </c>
    </row>
    <row r="219" spans="1:18" s="104" customFormat="1" ht="33" customHeight="1">
      <c r="A219" s="666"/>
      <c r="B219" s="710"/>
      <c r="C219" s="669"/>
      <c r="D219" s="162"/>
      <c r="E219" s="646"/>
      <c r="F219" s="557" t="s">
        <v>112</v>
      </c>
      <c r="G219" s="468"/>
      <c r="H219" s="129"/>
      <c r="I219" s="113"/>
      <c r="J219" s="113"/>
      <c r="K219" s="113"/>
      <c r="L219" s="113"/>
      <c r="M219" s="113"/>
      <c r="N219" s="113"/>
      <c r="O219" s="113"/>
      <c r="P219" s="113"/>
      <c r="Q219" s="151"/>
      <c r="R219" s="381"/>
    </row>
    <row r="220" spans="1:18" s="104" customFormat="1" ht="33" customHeight="1" thickBot="1">
      <c r="A220" s="666"/>
      <c r="B220" s="710"/>
      <c r="C220" s="669"/>
      <c r="D220" s="554"/>
      <c r="E220" s="646"/>
      <c r="F220" s="107" t="s">
        <v>20</v>
      </c>
      <c r="G220" s="463"/>
      <c r="H220" s="126"/>
      <c r="I220" s="114"/>
      <c r="J220" s="114"/>
      <c r="K220" s="114"/>
      <c r="L220" s="114"/>
      <c r="M220" s="114"/>
      <c r="N220" s="114"/>
      <c r="O220" s="114"/>
      <c r="P220" s="114"/>
      <c r="Q220" s="158"/>
      <c r="R220" s="379"/>
    </row>
    <row r="221" spans="1:18" s="104" customFormat="1" ht="33" customHeight="1" thickBot="1">
      <c r="A221" s="667"/>
      <c r="B221" s="711"/>
      <c r="C221" s="670"/>
      <c r="D221" s="163"/>
      <c r="E221" s="647"/>
      <c r="F221" s="132"/>
      <c r="G221" s="470"/>
      <c r="H221" s="635"/>
      <c r="I221" s="635"/>
      <c r="J221" s="635"/>
      <c r="K221" s="635"/>
      <c r="L221" s="635"/>
      <c r="M221" s="635"/>
      <c r="N221" s="635"/>
      <c r="O221" s="635"/>
      <c r="P221" s="635"/>
      <c r="Q221" s="635"/>
      <c r="R221" s="558"/>
    </row>
    <row r="222" spans="1:18" s="104" customFormat="1" ht="33" customHeight="1">
      <c r="A222" s="665">
        <v>39</v>
      </c>
      <c r="B222" s="709" t="s">
        <v>665</v>
      </c>
      <c r="C222" s="668" t="s">
        <v>110</v>
      </c>
      <c r="D222" s="161" t="s">
        <v>184</v>
      </c>
      <c r="E222" s="645" t="s">
        <v>17</v>
      </c>
      <c r="F222" s="102" t="s">
        <v>111</v>
      </c>
      <c r="G222" s="456">
        <f>R222*J5</f>
        <v>0</v>
      </c>
      <c r="H222" s="109"/>
      <c r="I222" s="103"/>
      <c r="J222" s="103">
        <v>0</v>
      </c>
      <c r="K222" s="103"/>
      <c r="L222" s="103"/>
      <c r="M222" s="103"/>
      <c r="N222" s="103"/>
      <c r="O222" s="103"/>
      <c r="P222" s="103"/>
      <c r="Q222" s="156"/>
      <c r="R222" s="376">
        <v>0.2</v>
      </c>
    </row>
    <row r="223" spans="1:18" s="104" customFormat="1" ht="33" customHeight="1">
      <c r="A223" s="666"/>
      <c r="B223" s="710"/>
      <c r="C223" s="669"/>
      <c r="D223" s="162"/>
      <c r="E223" s="646"/>
      <c r="F223" s="557" t="s">
        <v>112</v>
      </c>
      <c r="G223" s="468"/>
      <c r="H223" s="129"/>
      <c r="I223" s="113"/>
      <c r="J223" s="113"/>
      <c r="K223" s="113"/>
      <c r="L223" s="113"/>
      <c r="M223" s="113"/>
      <c r="N223" s="113"/>
      <c r="O223" s="113"/>
      <c r="P223" s="113"/>
      <c r="Q223" s="151"/>
      <c r="R223" s="381"/>
    </row>
    <row r="224" spans="1:18" s="104" customFormat="1" ht="33" customHeight="1" thickBot="1">
      <c r="A224" s="666"/>
      <c r="B224" s="710"/>
      <c r="C224" s="669"/>
      <c r="D224" s="554"/>
      <c r="E224" s="646"/>
      <c r="F224" s="107" t="s">
        <v>20</v>
      </c>
      <c r="G224" s="497"/>
      <c r="H224" s="126"/>
      <c r="I224" s="114"/>
      <c r="J224" s="114"/>
      <c r="K224" s="114"/>
      <c r="L224" s="114"/>
      <c r="M224" s="114"/>
      <c r="N224" s="114"/>
      <c r="O224" s="114"/>
      <c r="P224" s="114"/>
      <c r="Q224" s="158"/>
      <c r="R224" s="379"/>
    </row>
    <row r="225" spans="1:18" s="104" customFormat="1" ht="33" customHeight="1" thickBot="1">
      <c r="A225" s="667"/>
      <c r="B225" s="711"/>
      <c r="C225" s="670"/>
      <c r="D225" s="163"/>
      <c r="E225" s="647"/>
      <c r="F225" s="132"/>
      <c r="G225" s="470"/>
      <c r="H225" s="635"/>
      <c r="I225" s="635"/>
      <c r="J225" s="635"/>
      <c r="K225" s="635"/>
      <c r="L225" s="635"/>
      <c r="M225" s="635"/>
      <c r="N225" s="635"/>
      <c r="O225" s="635"/>
      <c r="P225" s="635"/>
      <c r="Q225" s="635"/>
      <c r="R225" s="558"/>
    </row>
    <row r="226" spans="1:18" s="104" customFormat="1" ht="33" customHeight="1">
      <c r="A226" s="665">
        <v>40</v>
      </c>
      <c r="B226" s="709" t="s">
        <v>605</v>
      </c>
      <c r="C226" s="668" t="s">
        <v>110</v>
      </c>
      <c r="D226" s="161" t="s">
        <v>121</v>
      </c>
      <c r="E226" s="645" t="s">
        <v>17</v>
      </c>
      <c r="F226" s="102" t="s">
        <v>111</v>
      </c>
      <c r="G226" s="456">
        <f>R226*J5</f>
        <v>0</v>
      </c>
      <c r="H226" s="109"/>
      <c r="I226" s="103"/>
      <c r="J226" s="103">
        <v>0</v>
      </c>
      <c r="K226" s="103"/>
      <c r="L226" s="103"/>
      <c r="M226" s="103"/>
      <c r="N226" s="103"/>
      <c r="O226" s="103"/>
      <c r="P226" s="103"/>
      <c r="Q226" s="156"/>
      <c r="R226" s="376">
        <v>0.1</v>
      </c>
    </row>
    <row r="227" spans="1:18" s="104" customFormat="1" ht="33" customHeight="1">
      <c r="A227" s="666"/>
      <c r="B227" s="710"/>
      <c r="C227" s="669"/>
      <c r="D227" s="162"/>
      <c r="E227" s="646"/>
      <c r="F227" s="557" t="s">
        <v>112</v>
      </c>
      <c r="G227" s="468"/>
      <c r="H227" s="129"/>
      <c r="I227" s="113"/>
      <c r="J227" s="113"/>
      <c r="K227" s="113"/>
      <c r="L227" s="113"/>
      <c r="M227" s="113"/>
      <c r="N227" s="113"/>
      <c r="O227" s="113"/>
      <c r="P227" s="113"/>
      <c r="Q227" s="151"/>
      <c r="R227" s="381"/>
    </row>
    <row r="228" spans="1:18" s="104" customFormat="1" ht="33" customHeight="1" thickBot="1">
      <c r="A228" s="666"/>
      <c r="B228" s="710"/>
      <c r="C228" s="669"/>
      <c r="D228" s="554"/>
      <c r="E228" s="646"/>
      <c r="F228" s="107" t="s">
        <v>20</v>
      </c>
      <c r="G228" s="497"/>
      <c r="H228" s="126"/>
      <c r="I228" s="114"/>
      <c r="J228" s="114"/>
      <c r="K228" s="114"/>
      <c r="L228" s="114"/>
      <c r="M228" s="114"/>
      <c r="N228" s="114"/>
      <c r="O228" s="114"/>
      <c r="P228" s="114"/>
      <c r="Q228" s="158"/>
      <c r="R228" s="379"/>
    </row>
    <row r="229" spans="1:18" s="104" customFormat="1" ht="45" customHeight="1" thickBot="1">
      <c r="A229" s="667"/>
      <c r="B229" s="711"/>
      <c r="C229" s="670"/>
      <c r="D229" s="163"/>
      <c r="E229" s="647"/>
      <c r="F229" s="132"/>
      <c r="G229" s="470"/>
      <c r="H229" s="635"/>
      <c r="I229" s="635"/>
      <c r="J229" s="635"/>
      <c r="K229" s="635"/>
      <c r="L229" s="635"/>
      <c r="M229" s="635"/>
      <c r="N229" s="635"/>
      <c r="O229" s="635"/>
      <c r="P229" s="635"/>
      <c r="Q229" s="635"/>
      <c r="R229" s="558"/>
    </row>
    <row r="230" spans="1:18" s="104" customFormat="1" ht="33" customHeight="1">
      <c r="A230" s="665">
        <v>41</v>
      </c>
      <c r="B230" s="709" t="s">
        <v>606</v>
      </c>
      <c r="C230" s="668" t="s">
        <v>110</v>
      </c>
      <c r="D230" s="161" t="s">
        <v>118</v>
      </c>
      <c r="E230" s="645" t="s">
        <v>17</v>
      </c>
      <c r="F230" s="102" t="s">
        <v>111</v>
      </c>
      <c r="G230" s="456">
        <f>R230*J5</f>
        <v>0</v>
      </c>
      <c r="H230" s="109"/>
      <c r="I230" s="103"/>
      <c r="J230" s="103">
        <v>0</v>
      </c>
      <c r="K230" s="103"/>
      <c r="L230" s="103"/>
      <c r="M230" s="103"/>
      <c r="N230" s="103"/>
      <c r="O230" s="103"/>
      <c r="P230" s="103"/>
      <c r="Q230" s="156"/>
      <c r="R230" s="376">
        <v>0.15</v>
      </c>
    </row>
    <row r="231" spans="1:18" s="104" customFormat="1" ht="33" customHeight="1">
      <c r="A231" s="666"/>
      <c r="B231" s="710"/>
      <c r="C231" s="669"/>
      <c r="D231" s="162"/>
      <c r="E231" s="646"/>
      <c r="F231" s="557" t="s">
        <v>112</v>
      </c>
      <c r="G231" s="468"/>
      <c r="H231" s="129"/>
      <c r="I231" s="113"/>
      <c r="J231" s="113"/>
      <c r="K231" s="113"/>
      <c r="L231" s="113"/>
      <c r="M231" s="113"/>
      <c r="N231" s="113"/>
      <c r="O231" s="113"/>
      <c r="P231" s="113"/>
      <c r="Q231" s="151"/>
      <c r="R231" s="381"/>
    </row>
    <row r="232" spans="1:18" s="104" customFormat="1" ht="33" customHeight="1" thickBot="1">
      <c r="A232" s="666"/>
      <c r="B232" s="710"/>
      <c r="C232" s="669"/>
      <c r="D232" s="554"/>
      <c r="E232" s="646"/>
      <c r="F232" s="107" t="s">
        <v>20</v>
      </c>
      <c r="G232" s="497"/>
      <c r="H232" s="126"/>
      <c r="I232" s="114"/>
      <c r="J232" s="114"/>
      <c r="K232" s="114"/>
      <c r="L232" s="114"/>
      <c r="M232" s="114"/>
      <c r="N232" s="114"/>
      <c r="O232" s="114"/>
      <c r="P232" s="114"/>
      <c r="Q232" s="158"/>
      <c r="R232" s="379"/>
    </row>
    <row r="233" spans="1:18" s="104" customFormat="1" ht="33" customHeight="1" thickBot="1">
      <c r="A233" s="667"/>
      <c r="B233" s="711"/>
      <c r="C233" s="670"/>
      <c r="D233" s="163"/>
      <c r="E233" s="647"/>
      <c r="F233" s="132"/>
      <c r="G233" s="470"/>
      <c r="H233" s="635"/>
      <c r="I233" s="635"/>
      <c r="J233" s="635"/>
      <c r="K233" s="635"/>
      <c r="L233" s="635"/>
      <c r="M233" s="635"/>
      <c r="N233" s="635"/>
      <c r="O233" s="635"/>
      <c r="P233" s="635"/>
      <c r="Q233" s="635"/>
      <c r="R233" s="558"/>
    </row>
    <row r="234" spans="1:18" s="104" customFormat="1" ht="33" customHeight="1">
      <c r="A234" s="665">
        <v>42</v>
      </c>
      <c r="B234" s="709" t="s">
        <v>663</v>
      </c>
      <c r="C234" s="668" t="s">
        <v>110</v>
      </c>
      <c r="D234" s="161" t="s">
        <v>417</v>
      </c>
      <c r="E234" s="645" t="s">
        <v>17</v>
      </c>
      <c r="F234" s="102" t="s">
        <v>111</v>
      </c>
      <c r="G234" s="456">
        <f>R234*J5</f>
        <v>0</v>
      </c>
      <c r="H234" s="109"/>
      <c r="I234" s="103"/>
      <c r="J234" s="103">
        <v>0</v>
      </c>
      <c r="K234" s="103"/>
      <c r="L234" s="103"/>
      <c r="M234" s="103"/>
      <c r="N234" s="103"/>
      <c r="O234" s="103"/>
      <c r="P234" s="103"/>
      <c r="Q234" s="156"/>
      <c r="R234" s="376">
        <v>0.6</v>
      </c>
    </row>
    <row r="235" spans="1:18" s="104" customFormat="1" ht="33" customHeight="1">
      <c r="A235" s="666"/>
      <c r="B235" s="710"/>
      <c r="C235" s="669"/>
      <c r="D235" s="162"/>
      <c r="E235" s="646"/>
      <c r="F235" s="557" t="s">
        <v>112</v>
      </c>
      <c r="G235" s="468"/>
      <c r="H235" s="129"/>
      <c r="I235" s="113"/>
      <c r="J235" s="113"/>
      <c r="K235" s="113"/>
      <c r="L235" s="113"/>
      <c r="M235" s="113"/>
      <c r="N235" s="113"/>
      <c r="O235" s="113"/>
      <c r="P235" s="113"/>
      <c r="Q235" s="151"/>
      <c r="R235" s="381"/>
    </row>
    <row r="236" spans="1:18" s="104" customFormat="1" ht="33" customHeight="1" thickBot="1">
      <c r="A236" s="666"/>
      <c r="B236" s="710"/>
      <c r="C236" s="669"/>
      <c r="D236" s="554"/>
      <c r="E236" s="646"/>
      <c r="F236" s="107" t="s">
        <v>20</v>
      </c>
      <c r="G236" s="497"/>
      <c r="H236" s="126"/>
      <c r="I236" s="114"/>
      <c r="J236" s="114"/>
      <c r="K236" s="114"/>
      <c r="L236" s="114"/>
      <c r="M236" s="114"/>
      <c r="N236" s="114"/>
      <c r="O236" s="114"/>
      <c r="P236" s="114"/>
      <c r="Q236" s="158"/>
      <c r="R236" s="379"/>
    </row>
    <row r="237" spans="1:18" s="104" customFormat="1" ht="33" customHeight="1" thickBot="1">
      <c r="A237" s="667"/>
      <c r="B237" s="711"/>
      <c r="C237" s="670"/>
      <c r="D237" s="163"/>
      <c r="E237" s="647"/>
      <c r="F237" s="132"/>
      <c r="G237" s="470"/>
      <c r="H237" s="635"/>
      <c r="I237" s="635"/>
      <c r="J237" s="635"/>
      <c r="K237" s="635"/>
      <c r="L237" s="635"/>
      <c r="M237" s="635"/>
      <c r="N237" s="635"/>
      <c r="O237" s="635"/>
      <c r="P237" s="635"/>
      <c r="Q237" s="635"/>
      <c r="R237" s="558"/>
    </row>
    <row r="238" spans="1:18" s="104" customFormat="1" ht="33" customHeight="1">
      <c r="A238" s="665">
        <v>43</v>
      </c>
      <c r="B238" s="709" t="s">
        <v>665</v>
      </c>
      <c r="C238" s="668" t="s">
        <v>110</v>
      </c>
      <c r="D238" s="161" t="s">
        <v>120</v>
      </c>
      <c r="E238" s="645" t="s">
        <v>17</v>
      </c>
      <c r="F238" s="102" t="s">
        <v>111</v>
      </c>
      <c r="G238" s="456">
        <f>R238*J5</f>
        <v>0</v>
      </c>
      <c r="H238" s="109"/>
      <c r="I238" s="103"/>
      <c r="J238" s="103">
        <v>0</v>
      </c>
      <c r="K238" s="103"/>
      <c r="L238" s="103"/>
      <c r="M238" s="103"/>
      <c r="N238" s="103"/>
      <c r="O238" s="103"/>
      <c r="P238" s="103"/>
      <c r="Q238" s="156"/>
      <c r="R238" s="376">
        <v>0.21</v>
      </c>
    </row>
    <row r="239" spans="1:18" s="104" customFormat="1" ht="33" customHeight="1">
      <c r="A239" s="666"/>
      <c r="B239" s="710"/>
      <c r="C239" s="669"/>
      <c r="D239" s="162"/>
      <c r="E239" s="646"/>
      <c r="F239" s="557" t="s">
        <v>112</v>
      </c>
      <c r="G239" s="468"/>
      <c r="H239" s="129"/>
      <c r="I239" s="113"/>
      <c r="J239" s="113"/>
      <c r="K239" s="113"/>
      <c r="L239" s="113"/>
      <c r="M239" s="113"/>
      <c r="N239" s="113"/>
      <c r="O239" s="113"/>
      <c r="P239" s="113"/>
      <c r="Q239" s="151"/>
      <c r="R239" s="381"/>
    </row>
    <row r="240" spans="1:18" s="104" customFormat="1" ht="33" customHeight="1" thickBot="1">
      <c r="A240" s="666"/>
      <c r="B240" s="710"/>
      <c r="C240" s="669"/>
      <c r="D240" s="554"/>
      <c r="E240" s="646"/>
      <c r="F240" s="107" t="s">
        <v>20</v>
      </c>
      <c r="G240" s="497"/>
      <c r="H240" s="126"/>
      <c r="I240" s="114"/>
      <c r="J240" s="114"/>
      <c r="K240" s="114"/>
      <c r="L240" s="114"/>
      <c r="M240" s="114"/>
      <c r="N240" s="114"/>
      <c r="O240" s="114"/>
      <c r="P240" s="114"/>
      <c r="Q240" s="158"/>
      <c r="R240" s="379"/>
    </row>
    <row r="241" spans="1:18" s="104" customFormat="1" ht="33" customHeight="1" thickBot="1">
      <c r="A241" s="667"/>
      <c r="B241" s="711"/>
      <c r="C241" s="670"/>
      <c r="D241" s="163"/>
      <c r="E241" s="647"/>
      <c r="F241" s="132"/>
      <c r="G241" s="470"/>
      <c r="H241" s="635"/>
      <c r="I241" s="635"/>
      <c r="J241" s="635"/>
      <c r="K241" s="635"/>
      <c r="L241" s="635"/>
      <c r="M241" s="635"/>
      <c r="N241" s="635"/>
      <c r="O241" s="635"/>
      <c r="P241" s="635"/>
      <c r="Q241" s="635"/>
      <c r="R241" s="558"/>
    </row>
    <row r="242" spans="1:18" ht="35.1" hidden="1" customHeight="1" thickBot="1">
      <c r="A242" s="722" t="s">
        <v>14</v>
      </c>
      <c r="B242" s="723"/>
      <c r="C242" s="723"/>
      <c r="D242" s="723"/>
      <c r="E242" s="723"/>
      <c r="F242" s="723"/>
      <c r="G242" s="723"/>
      <c r="H242" s="723"/>
      <c r="I242" s="723"/>
      <c r="J242" s="723"/>
      <c r="K242" s="723"/>
      <c r="L242" s="723"/>
      <c r="M242" s="723"/>
      <c r="N242" s="723"/>
      <c r="O242" s="723"/>
      <c r="P242" s="723"/>
      <c r="Q242" s="723"/>
      <c r="R242" s="389"/>
    </row>
    <row r="243" spans="1:18" s="14" customFormat="1" ht="35.1" hidden="1" customHeight="1" thickBot="1">
      <c r="A243" s="640" t="s">
        <v>122</v>
      </c>
      <c r="B243" s="641"/>
      <c r="C243" s="641"/>
      <c r="D243" s="641"/>
      <c r="E243" s="724"/>
      <c r="F243" s="205">
        <f>SUM(H243:Q243)</f>
        <v>0</v>
      </c>
      <c r="G243" s="413">
        <f>G19+G24+G30+G34+G41+G49+G55+G64+G68+G74+G80+G88+G92+G100+G108+G113+G118+G125+G132+G136+G143+G155+G160+G166+G170+G174+G178+G182+G186+G194+G206+G210+G214+G218+G226+G149+G198+G202+G230+G234+G238+G222+G190</f>
        <v>0</v>
      </c>
      <c r="H243" s="205">
        <f>H19+H24+H30+H34+H41+H49+H55+H64+H68+H74+H80+H88+H92+H100+H108+H113+H118+H125+H132+H136+H143+H155+H160+H166+H170+H174+H178+H182+H186+H194+H206+H210+H214+H218+H226+H149+H198+H202+H230+H234+H238+H222+H190</f>
        <v>0</v>
      </c>
      <c r="I243" s="205">
        <f t="shared" ref="I243:Q243" si="0">I19+I24+I30+I34+I41+I49+I55+I64+I68+I74+I80+I88+I92+I100+I108+I113+I118+I125+I132+I136+I143+I155+I160+I166+I170+I174+I178+I182+I186+I194+I206+I210+I214+I218+I226+I149+I198+I202+I230+I234+I238+I222+I190</f>
        <v>0</v>
      </c>
      <c r="J243" s="205">
        <f t="shared" si="0"/>
        <v>0</v>
      </c>
      <c r="K243" s="205">
        <f t="shared" si="0"/>
        <v>0</v>
      </c>
      <c r="L243" s="205">
        <f t="shared" si="0"/>
        <v>0</v>
      </c>
      <c r="M243" s="205">
        <f t="shared" si="0"/>
        <v>0</v>
      </c>
      <c r="N243" s="205">
        <f t="shared" si="0"/>
        <v>0</v>
      </c>
      <c r="O243" s="205">
        <f t="shared" si="0"/>
        <v>0</v>
      </c>
      <c r="P243" s="205">
        <f t="shared" si="0"/>
        <v>0</v>
      </c>
      <c r="Q243" s="46">
        <f t="shared" si="0"/>
        <v>0</v>
      </c>
      <c r="R243" s="205">
        <f>R19+R24+R30+R34+R41+R49+R55+R64+R68+R74+R80+R88+R92+R100+R108+R113+R118+R125+R132+R136+R143+R155+R160+R166+R170+R174+R178+R182+R186+R194+R206+R210+R214+R218+R226+R149+R198+R202+R230+R234+R238+R222+R190</f>
        <v>21.540000000000003</v>
      </c>
    </row>
    <row r="244" spans="1:18" s="14" customFormat="1" ht="35.1" hidden="1" customHeight="1" thickBot="1">
      <c r="A244" s="725" t="s">
        <v>123</v>
      </c>
      <c r="B244" s="726"/>
      <c r="C244" s="726"/>
      <c r="D244" s="726"/>
      <c r="E244" s="727"/>
      <c r="F244" s="205">
        <f>SUM(H244:Q244)</f>
        <v>0</v>
      </c>
      <c r="G244" s="413">
        <f t="shared" ref="G244:R245" si="1">G20+G25+G31+G35+G42+G50+G56+G65+G69+G75+G81+G89+G93+G101+G109+G114+G119+G126+G133+G137+G144+G156+G161+G167+G171+G175+G179+G183+G187+G195+G207+G211+G215+G219+G227+G150+G199+G203+G231+G235+G239+G223+G191</f>
        <v>0</v>
      </c>
      <c r="H244" s="205">
        <f t="shared" si="1"/>
        <v>0</v>
      </c>
      <c r="I244" s="205">
        <f t="shared" si="1"/>
        <v>0</v>
      </c>
      <c r="J244" s="205">
        <f t="shared" si="1"/>
        <v>0</v>
      </c>
      <c r="K244" s="205">
        <f t="shared" si="1"/>
        <v>0</v>
      </c>
      <c r="L244" s="205">
        <f t="shared" si="1"/>
        <v>0</v>
      </c>
      <c r="M244" s="205">
        <f t="shared" si="1"/>
        <v>0</v>
      </c>
      <c r="N244" s="205">
        <f t="shared" si="1"/>
        <v>0</v>
      </c>
      <c r="O244" s="205">
        <f t="shared" si="1"/>
        <v>0</v>
      </c>
      <c r="P244" s="205">
        <f t="shared" si="1"/>
        <v>0</v>
      </c>
      <c r="Q244" s="46">
        <f t="shared" si="1"/>
        <v>0</v>
      </c>
      <c r="R244" s="205">
        <f t="shared" si="1"/>
        <v>15.1</v>
      </c>
    </row>
    <row r="245" spans="1:18" s="14" customFormat="1" ht="35.1" hidden="1" customHeight="1" thickBot="1">
      <c r="A245" s="728" t="s">
        <v>124</v>
      </c>
      <c r="B245" s="729"/>
      <c r="C245" s="729"/>
      <c r="D245" s="729"/>
      <c r="E245" s="730"/>
      <c r="F245" s="205">
        <f>SUM(H245:Q245)</f>
        <v>0</v>
      </c>
      <c r="G245" s="413">
        <f t="shared" si="1"/>
        <v>0</v>
      </c>
      <c r="H245" s="205">
        <f t="shared" si="1"/>
        <v>0</v>
      </c>
      <c r="I245" s="205">
        <f t="shared" si="1"/>
        <v>0</v>
      </c>
      <c r="J245" s="205">
        <f t="shared" si="1"/>
        <v>0</v>
      </c>
      <c r="K245" s="205">
        <f t="shared" si="1"/>
        <v>0</v>
      </c>
      <c r="L245" s="205">
        <f t="shared" si="1"/>
        <v>0</v>
      </c>
      <c r="M245" s="205">
        <f t="shared" si="1"/>
        <v>0</v>
      </c>
      <c r="N245" s="205">
        <f t="shared" si="1"/>
        <v>0</v>
      </c>
      <c r="O245" s="205">
        <f t="shared" si="1"/>
        <v>0</v>
      </c>
      <c r="P245" s="205">
        <f t="shared" si="1"/>
        <v>0</v>
      </c>
      <c r="Q245" s="46">
        <f t="shared" si="1"/>
        <v>0</v>
      </c>
      <c r="R245" s="205">
        <f t="shared" si="1"/>
        <v>22.65</v>
      </c>
    </row>
    <row r="246" spans="1:18" s="14" customFormat="1" ht="35.1" hidden="1" customHeight="1" thickBot="1">
      <c r="A246" s="719" t="s">
        <v>471</v>
      </c>
      <c r="B246" s="720"/>
      <c r="C246" s="720"/>
      <c r="D246" s="720"/>
      <c r="E246" s="721"/>
      <c r="F246" s="15">
        <f>F243+F244</f>
        <v>0</v>
      </c>
      <c r="G246" s="29">
        <f>G243+G244</f>
        <v>0</v>
      </c>
      <c r="H246" s="15">
        <f>H243+H244</f>
        <v>0</v>
      </c>
      <c r="I246" s="15">
        <f t="shared" ref="I246:Q246" si="2">I243+I244</f>
        <v>0</v>
      </c>
      <c r="J246" s="15">
        <f t="shared" si="2"/>
        <v>0</v>
      </c>
      <c r="K246" s="15">
        <f t="shared" si="2"/>
        <v>0</v>
      </c>
      <c r="L246" s="15">
        <f t="shared" si="2"/>
        <v>0</v>
      </c>
      <c r="M246" s="15">
        <f t="shared" si="2"/>
        <v>0</v>
      </c>
      <c r="N246" s="15">
        <f t="shared" si="2"/>
        <v>0</v>
      </c>
      <c r="O246" s="15">
        <f t="shared" si="2"/>
        <v>0</v>
      </c>
      <c r="P246" s="15">
        <f t="shared" si="2"/>
        <v>0</v>
      </c>
      <c r="Q246" s="357">
        <f t="shared" si="2"/>
        <v>0</v>
      </c>
      <c r="R246" s="15">
        <f>R243+R244</f>
        <v>36.64</v>
      </c>
    </row>
    <row r="247" spans="1:18" s="14" customFormat="1" ht="35.1" hidden="1" customHeight="1">
      <c r="A247" s="736" t="s">
        <v>472</v>
      </c>
      <c r="B247" s="737"/>
      <c r="C247" s="737"/>
      <c r="D247" s="737"/>
      <c r="E247" s="738"/>
      <c r="F247" s="618">
        <f>SUM(F243:F245)</f>
        <v>0</v>
      </c>
      <c r="G247" s="622">
        <f>G243+G244+G245</f>
        <v>0</v>
      </c>
      <c r="H247" s="618">
        <f>H243+H244+H245</f>
        <v>0</v>
      </c>
      <c r="I247" s="618">
        <f t="shared" ref="I247:Q247" si="3">I243+I244+I245</f>
        <v>0</v>
      </c>
      <c r="J247" s="618">
        <f t="shared" si="3"/>
        <v>0</v>
      </c>
      <c r="K247" s="618">
        <f t="shared" si="3"/>
        <v>0</v>
      </c>
      <c r="L247" s="618">
        <f t="shared" si="3"/>
        <v>0</v>
      </c>
      <c r="M247" s="618">
        <f t="shared" si="3"/>
        <v>0</v>
      </c>
      <c r="N247" s="618">
        <f t="shared" si="3"/>
        <v>0</v>
      </c>
      <c r="O247" s="618">
        <f t="shared" si="3"/>
        <v>0</v>
      </c>
      <c r="P247" s="618">
        <f t="shared" si="3"/>
        <v>0</v>
      </c>
      <c r="Q247" s="712">
        <f t="shared" si="3"/>
        <v>0</v>
      </c>
      <c r="R247" s="618">
        <f>R243+R244+R245</f>
        <v>59.29</v>
      </c>
    </row>
    <row r="248" spans="1:18" s="14" customFormat="1" ht="13.5" hidden="1" customHeight="1" thickBot="1">
      <c r="A248" s="739"/>
      <c r="B248" s="740"/>
      <c r="C248" s="740"/>
      <c r="D248" s="740"/>
      <c r="E248" s="741"/>
      <c r="F248" s="619"/>
      <c r="G248" s="624"/>
      <c r="H248" s="619"/>
      <c r="I248" s="619"/>
      <c r="J248" s="619"/>
      <c r="K248" s="619"/>
      <c r="L248" s="619"/>
      <c r="M248" s="619"/>
      <c r="N248" s="619"/>
      <c r="O248" s="619"/>
      <c r="P248" s="619"/>
      <c r="Q248" s="713"/>
      <c r="R248" s="619"/>
    </row>
    <row r="249" spans="1:18" s="14" customFormat="1" ht="35.1" customHeight="1" thickBot="1">
      <c r="A249" s="714"/>
      <c r="B249" s="715"/>
      <c r="C249" s="715"/>
      <c r="D249" s="715"/>
      <c r="E249" s="715"/>
      <c r="F249" s="715"/>
      <c r="G249" s="715"/>
      <c r="H249" s="715"/>
      <c r="I249" s="715"/>
      <c r="J249" s="715"/>
      <c r="K249" s="715"/>
      <c r="L249" s="715"/>
      <c r="M249" s="715"/>
      <c r="N249" s="715"/>
      <c r="O249" s="715"/>
      <c r="P249" s="715"/>
      <c r="Q249" s="715"/>
      <c r="R249" s="390"/>
    </row>
    <row r="250" spans="1:18" s="14" customFormat="1" ht="35.1" customHeight="1" thickBot="1">
      <c r="A250" s="716" t="s">
        <v>125</v>
      </c>
      <c r="B250" s="717"/>
      <c r="C250" s="717"/>
      <c r="D250" s="717"/>
      <c r="E250" s="717"/>
      <c r="F250" s="718"/>
      <c r="G250" s="414">
        <f t="shared" ref="G250:H254" si="4">G243</f>
        <v>0</v>
      </c>
      <c r="H250" s="49">
        <f t="shared" si="4"/>
        <v>0</v>
      </c>
      <c r="I250" s="49">
        <f>I243+H250</f>
        <v>0</v>
      </c>
      <c r="J250" s="49">
        <f t="shared" ref="J250:Q252" si="5">J243+I250</f>
        <v>0</v>
      </c>
      <c r="K250" s="49">
        <f t="shared" si="5"/>
        <v>0</v>
      </c>
      <c r="L250" s="49">
        <f t="shared" si="5"/>
        <v>0</v>
      </c>
      <c r="M250" s="49">
        <f t="shared" si="5"/>
        <v>0</v>
      </c>
      <c r="N250" s="49">
        <f t="shared" si="5"/>
        <v>0</v>
      </c>
      <c r="O250" s="49">
        <f t="shared" si="5"/>
        <v>0</v>
      </c>
      <c r="P250" s="49">
        <f t="shared" si="5"/>
        <v>0</v>
      </c>
      <c r="Q250" s="226">
        <f t="shared" si="5"/>
        <v>0</v>
      </c>
      <c r="R250" s="49">
        <f>R243</f>
        <v>21.540000000000003</v>
      </c>
    </row>
    <row r="251" spans="1:18" s="14" customFormat="1" ht="35.1" customHeight="1" thickBot="1">
      <c r="A251" s="731" t="s">
        <v>126</v>
      </c>
      <c r="B251" s="732"/>
      <c r="C251" s="732"/>
      <c r="D251" s="732"/>
      <c r="E251" s="732"/>
      <c r="F251" s="733"/>
      <c r="G251" s="414">
        <f t="shared" si="4"/>
        <v>0</v>
      </c>
      <c r="H251" s="49">
        <f t="shared" si="4"/>
        <v>0</v>
      </c>
      <c r="I251" s="49">
        <f>I244+H251</f>
        <v>0</v>
      </c>
      <c r="J251" s="49">
        <f t="shared" si="5"/>
        <v>0</v>
      </c>
      <c r="K251" s="49">
        <f t="shared" si="5"/>
        <v>0</v>
      </c>
      <c r="L251" s="49">
        <f t="shared" si="5"/>
        <v>0</v>
      </c>
      <c r="M251" s="49">
        <f t="shared" si="5"/>
        <v>0</v>
      </c>
      <c r="N251" s="49">
        <f t="shared" si="5"/>
        <v>0</v>
      </c>
      <c r="O251" s="49">
        <f t="shared" si="5"/>
        <v>0</v>
      </c>
      <c r="P251" s="49">
        <f t="shared" si="5"/>
        <v>0</v>
      </c>
      <c r="Q251" s="226">
        <f t="shared" si="5"/>
        <v>0</v>
      </c>
      <c r="R251" s="49">
        <f>R244</f>
        <v>15.1</v>
      </c>
    </row>
    <row r="252" spans="1:18" s="14" customFormat="1" ht="35.1" customHeight="1" thickBot="1">
      <c r="A252" s="728" t="s">
        <v>127</v>
      </c>
      <c r="B252" s="729"/>
      <c r="C252" s="729"/>
      <c r="D252" s="729"/>
      <c r="E252" s="734"/>
      <c r="F252" s="730"/>
      <c r="G252" s="414">
        <f t="shared" si="4"/>
        <v>0</v>
      </c>
      <c r="H252" s="49">
        <f t="shared" si="4"/>
        <v>0</v>
      </c>
      <c r="I252" s="49">
        <f>I245+H252</f>
        <v>0</v>
      </c>
      <c r="J252" s="49">
        <f t="shared" si="5"/>
        <v>0</v>
      </c>
      <c r="K252" s="49">
        <f t="shared" si="5"/>
        <v>0</v>
      </c>
      <c r="L252" s="49">
        <f t="shared" si="5"/>
        <v>0</v>
      </c>
      <c r="M252" s="49">
        <f t="shared" si="5"/>
        <v>0</v>
      </c>
      <c r="N252" s="49">
        <f t="shared" si="5"/>
        <v>0</v>
      </c>
      <c r="O252" s="49">
        <f t="shared" si="5"/>
        <v>0</v>
      </c>
      <c r="P252" s="49">
        <f t="shared" si="5"/>
        <v>0</v>
      </c>
      <c r="Q252" s="226">
        <f t="shared" si="5"/>
        <v>0</v>
      </c>
      <c r="R252" s="49">
        <f>R245</f>
        <v>22.65</v>
      </c>
    </row>
    <row r="253" spans="1:18" s="14" customFormat="1" ht="45.75" customHeight="1" thickBot="1">
      <c r="A253" s="719" t="s">
        <v>473</v>
      </c>
      <c r="B253" s="720"/>
      <c r="C253" s="720"/>
      <c r="D253" s="720"/>
      <c r="E253" s="735"/>
      <c r="F253" s="721"/>
      <c r="G253" s="29">
        <f t="shared" si="4"/>
        <v>0</v>
      </c>
      <c r="H253" s="15">
        <f t="shared" si="4"/>
        <v>0</v>
      </c>
      <c r="I253" s="4">
        <f t="shared" ref="I253:Q254" si="6">I246+H253</f>
        <v>0</v>
      </c>
      <c r="J253" s="4">
        <f t="shared" si="6"/>
        <v>0</v>
      </c>
      <c r="K253" s="4">
        <f t="shared" si="6"/>
        <v>0</v>
      </c>
      <c r="L253" s="4">
        <f t="shared" si="6"/>
        <v>0</v>
      </c>
      <c r="M253" s="4">
        <f t="shared" si="6"/>
        <v>0</v>
      </c>
      <c r="N253" s="4">
        <f t="shared" si="6"/>
        <v>0</v>
      </c>
      <c r="O253" s="4">
        <f t="shared" si="6"/>
        <v>0</v>
      </c>
      <c r="P253" s="4">
        <f t="shared" si="6"/>
        <v>0</v>
      </c>
      <c r="Q253" s="358">
        <f t="shared" si="6"/>
        <v>0</v>
      </c>
      <c r="R253" s="15">
        <f>R246</f>
        <v>36.64</v>
      </c>
    </row>
    <row r="254" spans="1:18" s="14" customFormat="1" ht="65.25" customHeight="1" thickBot="1">
      <c r="A254" s="747" t="s">
        <v>474</v>
      </c>
      <c r="B254" s="748"/>
      <c r="C254" s="748"/>
      <c r="D254" s="748"/>
      <c r="E254" s="748"/>
      <c r="F254" s="749"/>
      <c r="G254" s="29">
        <f t="shared" si="4"/>
        <v>0</v>
      </c>
      <c r="H254" s="23">
        <f t="shared" si="4"/>
        <v>0</v>
      </c>
      <c r="I254" s="5">
        <f t="shared" si="6"/>
        <v>0</v>
      </c>
      <c r="J254" s="5">
        <f t="shared" si="6"/>
        <v>0</v>
      </c>
      <c r="K254" s="5">
        <f t="shared" si="6"/>
        <v>0</v>
      </c>
      <c r="L254" s="5">
        <f t="shared" si="6"/>
        <v>0</v>
      </c>
      <c r="M254" s="5">
        <f t="shared" si="6"/>
        <v>0</v>
      </c>
      <c r="N254" s="5">
        <f t="shared" si="6"/>
        <v>0</v>
      </c>
      <c r="O254" s="5">
        <f t="shared" si="6"/>
        <v>0</v>
      </c>
      <c r="P254" s="5">
        <f t="shared" si="6"/>
        <v>0</v>
      </c>
      <c r="Q254" s="359">
        <f t="shared" si="6"/>
        <v>0</v>
      </c>
      <c r="R254" s="23">
        <f>R247</f>
        <v>59.29</v>
      </c>
    </row>
    <row r="255" spans="1:18" ht="35.1" customHeight="1" thickBot="1">
      <c r="A255" s="714"/>
      <c r="B255" s="750"/>
      <c r="C255" s="750"/>
      <c r="D255" s="750"/>
      <c r="E255" s="750"/>
      <c r="F255" s="750"/>
      <c r="G255" s="750"/>
      <c r="H255" s="750"/>
      <c r="I255" s="750"/>
      <c r="J255" s="750"/>
      <c r="K255" s="750"/>
      <c r="L255" s="750"/>
      <c r="M255" s="750"/>
      <c r="N255" s="750"/>
      <c r="O255" s="750"/>
      <c r="P255" s="750"/>
      <c r="Q255" s="750"/>
      <c r="R255" s="389"/>
    </row>
    <row r="256" spans="1:18" ht="34.5" customHeight="1" thickBot="1">
      <c r="A256" s="722" t="s">
        <v>128</v>
      </c>
      <c r="B256" s="723"/>
      <c r="C256" s="723"/>
      <c r="D256" s="723"/>
      <c r="E256" s="723"/>
      <c r="F256" s="723"/>
      <c r="G256" s="723"/>
      <c r="H256" s="723"/>
      <c r="I256" s="723"/>
      <c r="J256" s="723"/>
      <c r="K256" s="723"/>
      <c r="L256" s="723"/>
      <c r="M256" s="723"/>
      <c r="N256" s="723"/>
      <c r="O256" s="723"/>
      <c r="P256" s="723"/>
      <c r="Q256" s="723"/>
      <c r="R256" s="389"/>
    </row>
    <row r="257" spans="1:18" ht="35.1" customHeight="1">
      <c r="A257" s="751">
        <v>44</v>
      </c>
      <c r="B257" s="523" t="s">
        <v>129</v>
      </c>
      <c r="C257" s="754" t="s">
        <v>130</v>
      </c>
      <c r="D257" s="523"/>
      <c r="E257" s="757" t="s">
        <v>451</v>
      </c>
      <c r="F257" s="540" t="s">
        <v>18</v>
      </c>
      <c r="G257" s="456"/>
      <c r="H257" s="47"/>
      <c r="I257" s="40"/>
      <c r="J257" s="40"/>
      <c r="K257" s="40"/>
      <c r="L257" s="40"/>
      <c r="M257" s="40"/>
      <c r="N257" s="40"/>
      <c r="O257" s="40"/>
      <c r="P257" s="40"/>
      <c r="Q257" s="360"/>
      <c r="R257" s="391"/>
    </row>
    <row r="258" spans="1:18" ht="35.1" customHeight="1">
      <c r="A258" s="752"/>
      <c r="B258" s="532" t="s">
        <v>131</v>
      </c>
      <c r="C258" s="755"/>
      <c r="D258" s="11"/>
      <c r="E258" s="758"/>
      <c r="F258" s="34" t="s">
        <v>19</v>
      </c>
      <c r="G258" s="468"/>
      <c r="H258" s="16"/>
      <c r="I258" s="10"/>
      <c r="J258" s="10"/>
      <c r="K258" s="16"/>
      <c r="L258" s="10"/>
      <c r="M258" s="16"/>
      <c r="N258" s="17"/>
      <c r="O258" s="10"/>
      <c r="P258" s="10"/>
      <c r="Q258" s="17"/>
      <c r="R258" s="392"/>
    </row>
    <row r="259" spans="1:18" ht="35.1" customHeight="1" thickBot="1">
      <c r="A259" s="752"/>
      <c r="B259" s="524" t="s">
        <v>132</v>
      </c>
      <c r="C259" s="755"/>
      <c r="D259" s="8"/>
      <c r="E259" s="758"/>
      <c r="F259" s="35" t="s">
        <v>20</v>
      </c>
      <c r="G259" s="497">
        <f>R259*J5</f>
        <v>0</v>
      </c>
      <c r="H259" s="44"/>
      <c r="I259" s="42"/>
      <c r="J259" s="42"/>
      <c r="K259" s="42"/>
      <c r="L259" s="42"/>
      <c r="M259" s="42"/>
      <c r="N259" s="42"/>
      <c r="O259" s="42"/>
      <c r="P259" s="42">
        <v>0</v>
      </c>
      <c r="Q259" s="361"/>
      <c r="R259" s="393">
        <v>1</v>
      </c>
    </row>
    <row r="260" spans="1:18" ht="35.1" customHeight="1">
      <c r="A260" s="752"/>
      <c r="B260" s="524" t="s">
        <v>133</v>
      </c>
      <c r="C260" s="755"/>
      <c r="D260" s="742" t="s">
        <v>455</v>
      </c>
      <c r="E260" s="758"/>
      <c r="F260" s="744"/>
      <c r="G260" s="422"/>
      <c r="H260" s="636"/>
      <c r="I260" s="637"/>
      <c r="J260" s="637"/>
      <c r="K260" s="637"/>
      <c r="L260" s="637"/>
      <c r="M260" s="637"/>
      <c r="N260" s="637"/>
      <c r="O260" s="637"/>
      <c r="P260" s="637"/>
      <c r="Q260" s="637"/>
      <c r="R260" s="540"/>
    </row>
    <row r="261" spans="1:18" ht="35.1" customHeight="1" thickBot="1">
      <c r="A261" s="753"/>
      <c r="B261" s="545"/>
      <c r="C261" s="756"/>
      <c r="D261" s="743"/>
      <c r="E261" s="759"/>
      <c r="F261" s="745"/>
      <c r="G261" s="440"/>
      <c r="H261" s="746"/>
      <c r="I261" s="746"/>
      <c r="J261" s="746"/>
      <c r="K261" s="746"/>
      <c r="L261" s="746"/>
      <c r="M261" s="746"/>
      <c r="N261" s="746"/>
      <c r="O261" s="746"/>
      <c r="P261" s="746"/>
      <c r="Q261" s="746"/>
      <c r="R261" s="522"/>
    </row>
    <row r="262" spans="1:18" ht="35.1" customHeight="1">
      <c r="A262" s="751">
        <v>45</v>
      </c>
      <c r="B262" s="523" t="s">
        <v>134</v>
      </c>
      <c r="C262" s="754" t="s">
        <v>130</v>
      </c>
      <c r="D262" s="523"/>
      <c r="E262" s="757" t="s">
        <v>451</v>
      </c>
      <c r="F262" s="540" t="s">
        <v>18</v>
      </c>
      <c r="G262" s="456"/>
      <c r="H262" s="47"/>
      <c r="I262" s="40"/>
      <c r="J262" s="40"/>
      <c r="K262" s="40"/>
      <c r="L262" s="40"/>
      <c r="M262" s="40"/>
      <c r="N262" s="40"/>
      <c r="O262" s="40"/>
      <c r="P262" s="40"/>
      <c r="Q262" s="360"/>
      <c r="R262" s="391"/>
    </row>
    <row r="263" spans="1:18" ht="35.1" customHeight="1">
      <c r="A263" s="752"/>
      <c r="B263" s="532" t="s">
        <v>135</v>
      </c>
      <c r="C263" s="755"/>
      <c r="D263" s="11"/>
      <c r="E263" s="758"/>
      <c r="F263" s="34" t="s">
        <v>19</v>
      </c>
      <c r="G263" s="468"/>
      <c r="H263" s="16"/>
      <c r="I263" s="10"/>
      <c r="J263" s="10"/>
      <c r="K263" s="16"/>
      <c r="L263" s="10"/>
      <c r="M263" s="16"/>
      <c r="N263" s="17"/>
      <c r="O263" s="10"/>
      <c r="P263" s="10"/>
      <c r="Q263" s="17"/>
      <c r="R263" s="392"/>
    </row>
    <row r="264" spans="1:18" ht="35.1" customHeight="1" thickBot="1">
      <c r="A264" s="752"/>
      <c r="B264" s="524" t="s">
        <v>136</v>
      </c>
      <c r="C264" s="755"/>
      <c r="D264" s="8"/>
      <c r="E264" s="758"/>
      <c r="F264" s="35" t="s">
        <v>20</v>
      </c>
      <c r="G264" s="497">
        <f>R264*J5</f>
        <v>0</v>
      </c>
      <c r="H264" s="44"/>
      <c r="I264" s="42"/>
      <c r="J264" s="42"/>
      <c r="K264" s="42"/>
      <c r="L264" s="42"/>
      <c r="M264" s="42"/>
      <c r="N264" s="42"/>
      <c r="O264" s="42"/>
      <c r="P264" s="42">
        <v>0</v>
      </c>
      <c r="Q264" s="361"/>
      <c r="R264" s="393">
        <v>0.45</v>
      </c>
    </row>
    <row r="265" spans="1:18" ht="35.1" customHeight="1">
      <c r="A265" s="752"/>
      <c r="B265" s="524" t="s">
        <v>137</v>
      </c>
      <c r="C265" s="755"/>
      <c r="D265" s="742" t="s">
        <v>456</v>
      </c>
      <c r="E265" s="758"/>
      <c r="F265" s="744"/>
      <c r="G265" s="422"/>
      <c r="H265" s="636"/>
      <c r="I265" s="637"/>
      <c r="J265" s="637"/>
      <c r="K265" s="637"/>
      <c r="L265" s="637"/>
      <c r="M265" s="637"/>
      <c r="N265" s="637"/>
      <c r="O265" s="637"/>
      <c r="P265" s="637"/>
      <c r="Q265" s="637"/>
      <c r="R265" s="540"/>
    </row>
    <row r="266" spans="1:18" ht="35.1" customHeight="1" thickBot="1">
      <c r="A266" s="753"/>
      <c r="B266" s="545"/>
      <c r="C266" s="756"/>
      <c r="D266" s="743"/>
      <c r="E266" s="759"/>
      <c r="F266" s="745"/>
      <c r="G266" s="440"/>
      <c r="H266" s="746"/>
      <c r="I266" s="746"/>
      <c r="J266" s="746"/>
      <c r="K266" s="746"/>
      <c r="L266" s="746"/>
      <c r="M266" s="746"/>
      <c r="N266" s="746"/>
      <c r="O266" s="746"/>
      <c r="P266" s="746"/>
      <c r="Q266" s="746"/>
      <c r="R266" s="522"/>
    </row>
    <row r="267" spans="1:18" ht="35.1" customHeight="1">
      <c r="A267" s="751">
        <v>46</v>
      </c>
      <c r="B267" s="523" t="s">
        <v>138</v>
      </c>
      <c r="C267" s="754" t="s">
        <v>139</v>
      </c>
      <c r="D267" s="523"/>
      <c r="E267" s="757" t="s">
        <v>451</v>
      </c>
      <c r="F267" s="540" t="s">
        <v>18</v>
      </c>
      <c r="G267" s="456"/>
      <c r="H267" s="47"/>
      <c r="I267" s="40"/>
      <c r="J267" s="40"/>
      <c r="K267" s="40"/>
      <c r="L267" s="40"/>
      <c r="M267" s="40"/>
      <c r="N267" s="40"/>
      <c r="O267" s="40"/>
      <c r="P267" s="40"/>
      <c r="Q267" s="360"/>
      <c r="R267" s="391"/>
    </row>
    <row r="268" spans="1:18" ht="35.1" customHeight="1">
      <c r="A268" s="752"/>
      <c r="B268" s="532" t="s">
        <v>140</v>
      </c>
      <c r="C268" s="755"/>
      <c r="D268" s="11"/>
      <c r="E268" s="758"/>
      <c r="F268" s="34" t="s">
        <v>19</v>
      </c>
      <c r="G268" s="468"/>
      <c r="H268" s="16"/>
      <c r="I268" s="10"/>
      <c r="J268" s="10"/>
      <c r="K268" s="16"/>
      <c r="L268" s="10"/>
      <c r="M268" s="16"/>
      <c r="N268" s="17"/>
      <c r="O268" s="10"/>
      <c r="P268" s="10"/>
      <c r="Q268" s="17"/>
      <c r="R268" s="392"/>
    </row>
    <row r="269" spans="1:18" ht="35.1" customHeight="1" thickBot="1">
      <c r="A269" s="752"/>
      <c r="B269" s="524" t="s">
        <v>141</v>
      </c>
      <c r="C269" s="755"/>
      <c r="D269" s="8"/>
      <c r="E269" s="758"/>
      <c r="F269" s="35" t="s">
        <v>20</v>
      </c>
      <c r="G269" s="497">
        <f>R269*J5</f>
        <v>0</v>
      </c>
      <c r="H269" s="44"/>
      <c r="I269" s="42"/>
      <c r="J269" s="42"/>
      <c r="K269" s="42"/>
      <c r="L269" s="42"/>
      <c r="M269" s="42"/>
      <c r="N269" s="42"/>
      <c r="O269" s="518"/>
      <c r="P269" s="42">
        <v>0</v>
      </c>
      <c r="Q269" s="361"/>
      <c r="R269" s="393">
        <v>2</v>
      </c>
    </row>
    <row r="270" spans="1:18" ht="35.1" customHeight="1">
      <c r="A270" s="752"/>
      <c r="B270" s="524" t="s">
        <v>142</v>
      </c>
      <c r="C270" s="755"/>
      <c r="D270" s="11" t="s">
        <v>457</v>
      </c>
      <c r="E270" s="758"/>
      <c r="F270" s="744"/>
      <c r="G270" s="422"/>
      <c r="H270" s="636"/>
      <c r="I270" s="637"/>
      <c r="J270" s="637"/>
      <c r="K270" s="637"/>
      <c r="L270" s="637"/>
      <c r="M270" s="637"/>
      <c r="N270" s="637"/>
      <c r="O270" s="637"/>
      <c r="P270" s="637"/>
      <c r="Q270" s="637"/>
      <c r="R270" s="540"/>
    </row>
    <row r="271" spans="1:18" ht="35.1" customHeight="1" thickBot="1">
      <c r="A271" s="753"/>
      <c r="B271" s="545"/>
      <c r="C271" s="756"/>
      <c r="D271" s="545" t="s">
        <v>458</v>
      </c>
      <c r="E271" s="759"/>
      <c r="F271" s="745"/>
      <c r="G271" s="440"/>
      <c r="H271" s="746"/>
      <c r="I271" s="746"/>
      <c r="J271" s="746"/>
      <c r="K271" s="746"/>
      <c r="L271" s="746"/>
      <c r="M271" s="746"/>
      <c r="N271" s="746"/>
      <c r="O271" s="746"/>
      <c r="P271" s="746"/>
      <c r="Q271" s="746"/>
      <c r="R271" s="522"/>
    </row>
    <row r="272" spans="1:18" ht="35.1" customHeight="1">
      <c r="A272" s="751">
        <v>47</v>
      </c>
      <c r="B272" s="523" t="s">
        <v>520</v>
      </c>
      <c r="C272" s="754" t="s">
        <v>143</v>
      </c>
      <c r="D272" s="212"/>
      <c r="E272" s="751" t="s">
        <v>451</v>
      </c>
      <c r="F272" s="205" t="s">
        <v>18</v>
      </c>
      <c r="G272" s="456"/>
      <c r="H272" s="39"/>
      <c r="I272" s="209"/>
      <c r="J272" s="209"/>
      <c r="K272" s="209"/>
      <c r="L272" s="209"/>
      <c r="M272" s="209"/>
      <c r="N272" s="209"/>
      <c r="O272" s="209"/>
      <c r="P272" s="209"/>
      <c r="Q272" s="362"/>
      <c r="R272" s="394"/>
    </row>
    <row r="273" spans="1:18" ht="35.1" customHeight="1">
      <c r="A273" s="752"/>
      <c r="B273" s="524" t="s">
        <v>521</v>
      </c>
      <c r="C273" s="755"/>
      <c r="D273" s="213"/>
      <c r="E273" s="752"/>
      <c r="F273" s="547" t="s">
        <v>19</v>
      </c>
      <c r="G273" s="468"/>
      <c r="H273" s="45"/>
      <c r="I273" s="210"/>
      <c r="J273" s="530"/>
      <c r="K273" s="210"/>
      <c r="L273" s="519"/>
      <c r="M273" s="210"/>
      <c r="N273" s="210"/>
      <c r="O273" s="210"/>
      <c r="P273" s="210"/>
      <c r="Q273" s="363"/>
      <c r="R273" s="395"/>
    </row>
    <row r="274" spans="1:18" ht="35.1" customHeight="1" thickBot="1">
      <c r="A274" s="752"/>
      <c r="B274" s="524" t="s">
        <v>522</v>
      </c>
      <c r="C274" s="755"/>
      <c r="D274" s="545"/>
      <c r="E274" s="752"/>
      <c r="F274" s="34" t="s">
        <v>20</v>
      </c>
      <c r="G274" s="497">
        <f>R274*J5</f>
        <v>0</v>
      </c>
      <c r="H274" s="44"/>
      <c r="I274" s="42"/>
      <c r="J274" s="42"/>
      <c r="K274" s="42"/>
      <c r="L274" s="42"/>
      <c r="M274" s="42"/>
      <c r="N274" s="42"/>
      <c r="O274" s="42"/>
      <c r="P274" s="42">
        <v>0</v>
      </c>
      <c r="Q274" s="361"/>
      <c r="R274" s="393">
        <v>0.5</v>
      </c>
    </row>
    <row r="275" spans="1:18" ht="35.1" customHeight="1">
      <c r="A275" s="752"/>
      <c r="B275" s="524" t="s">
        <v>144</v>
      </c>
      <c r="C275" s="755"/>
      <c r="D275" s="742" t="s">
        <v>459</v>
      </c>
      <c r="E275" s="752"/>
      <c r="F275" s="744"/>
      <c r="G275" s="442"/>
      <c r="H275" s="766"/>
      <c r="I275" s="766"/>
      <c r="J275" s="766"/>
      <c r="K275" s="766"/>
      <c r="L275" s="766"/>
      <c r="M275" s="766"/>
      <c r="N275" s="766"/>
      <c r="O275" s="766"/>
      <c r="P275" s="766"/>
      <c r="Q275" s="766"/>
      <c r="R275" s="547"/>
    </row>
    <row r="276" spans="1:18" ht="35.1" customHeight="1">
      <c r="A276" s="752"/>
      <c r="B276" s="524"/>
      <c r="C276" s="755"/>
      <c r="D276" s="762"/>
      <c r="E276" s="752"/>
      <c r="F276" s="764"/>
      <c r="G276" s="442"/>
      <c r="H276" s="766"/>
      <c r="I276" s="766"/>
      <c r="J276" s="766"/>
      <c r="K276" s="766"/>
      <c r="L276" s="766"/>
      <c r="M276" s="766"/>
      <c r="N276" s="766"/>
      <c r="O276" s="766"/>
      <c r="P276" s="766"/>
      <c r="Q276" s="766"/>
      <c r="R276" s="547"/>
    </row>
    <row r="277" spans="1:18" ht="53.25" customHeight="1" thickBot="1">
      <c r="A277" s="753"/>
      <c r="B277" s="545"/>
      <c r="C277" s="756"/>
      <c r="D277" s="763"/>
      <c r="E277" s="753"/>
      <c r="F277" s="765"/>
      <c r="G277" s="443"/>
      <c r="H277" s="767"/>
      <c r="I277" s="767"/>
      <c r="J277" s="767"/>
      <c r="K277" s="767"/>
      <c r="L277" s="767"/>
      <c r="M277" s="767"/>
      <c r="N277" s="767"/>
      <c r="O277" s="767"/>
      <c r="P277" s="767"/>
      <c r="Q277" s="767"/>
      <c r="R277" s="546"/>
    </row>
    <row r="278" spans="1:18" ht="35.1" customHeight="1">
      <c r="A278" s="751">
        <v>48</v>
      </c>
      <c r="B278" s="523" t="s">
        <v>145</v>
      </c>
      <c r="C278" s="754" t="s">
        <v>146</v>
      </c>
      <c r="D278" s="212"/>
      <c r="E278" s="751" t="s">
        <v>451</v>
      </c>
      <c r="F278" s="205" t="s">
        <v>18</v>
      </c>
      <c r="G278" s="456"/>
      <c r="H278" s="39"/>
      <c r="I278" s="209"/>
      <c r="J278" s="209"/>
      <c r="K278" s="209"/>
      <c r="L278" s="209"/>
      <c r="M278" s="209"/>
      <c r="N278" s="209"/>
      <c r="O278" s="209"/>
      <c r="P278" s="209"/>
      <c r="Q278" s="362"/>
      <c r="R278" s="394"/>
    </row>
    <row r="279" spans="1:18" ht="35.1" customHeight="1">
      <c r="A279" s="752"/>
      <c r="B279" s="502" t="s">
        <v>147</v>
      </c>
      <c r="C279" s="761"/>
      <c r="D279" s="213"/>
      <c r="E279" s="752"/>
      <c r="F279" s="547" t="s">
        <v>19</v>
      </c>
      <c r="G279" s="468"/>
      <c r="H279" s="45"/>
      <c r="I279" s="210"/>
      <c r="J279" s="530"/>
      <c r="K279" s="210"/>
      <c r="L279" s="210"/>
      <c r="M279" s="210"/>
      <c r="N279" s="210"/>
      <c r="O279" s="210"/>
      <c r="P279" s="210"/>
      <c r="Q279" s="363"/>
      <c r="R279" s="395"/>
    </row>
    <row r="280" spans="1:18" ht="35.1" customHeight="1" thickBot="1">
      <c r="A280" s="752"/>
      <c r="B280" s="524" t="s">
        <v>148</v>
      </c>
      <c r="C280" s="761"/>
      <c r="D280" s="545"/>
      <c r="E280" s="752"/>
      <c r="F280" s="34" t="s">
        <v>20</v>
      </c>
      <c r="G280" s="497">
        <f>R280*J5</f>
        <v>0</v>
      </c>
      <c r="H280" s="44"/>
      <c r="I280" s="42"/>
      <c r="J280" s="42"/>
      <c r="K280" s="42"/>
      <c r="L280" s="42"/>
      <c r="M280" s="42"/>
      <c r="N280" s="42"/>
      <c r="O280" s="42"/>
      <c r="P280" s="42">
        <v>0</v>
      </c>
      <c r="Q280" s="361"/>
      <c r="R280" s="393">
        <v>1</v>
      </c>
    </row>
    <row r="281" spans="1:18" ht="35.1" customHeight="1">
      <c r="A281" s="752"/>
      <c r="B281" s="524" t="s">
        <v>149</v>
      </c>
      <c r="C281" s="761"/>
      <c r="D281" s="742" t="s">
        <v>460</v>
      </c>
      <c r="E281" s="752"/>
      <c r="F281" s="744"/>
      <c r="G281" s="422"/>
      <c r="H281" s="636"/>
      <c r="I281" s="636"/>
      <c r="J281" s="636"/>
      <c r="K281" s="636"/>
      <c r="L281" s="636"/>
      <c r="M281" s="636"/>
      <c r="N281" s="636"/>
      <c r="O281" s="636"/>
      <c r="P281" s="636"/>
      <c r="Q281" s="636"/>
      <c r="R281" s="540"/>
    </row>
    <row r="282" spans="1:18" ht="45.75" customHeight="1" thickBot="1">
      <c r="A282" s="760"/>
      <c r="B282" s="545" t="s">
        <v>150</v>
      </c>
      <c r="C282" s="756"/>
      <c r="D282" s="760"/>
      <c r="E282" s="753"/>
      <c r="F282" s="745"/>
      <c r="G282" s="440"/>
      <c r="H282" s="746"/>
      <c r="I282" s="746"/>
      <c r="J282" s="746"/>
      <c r="K282" s="746"/>
      <c r="L282" s="746"/>
      <c r="M282" s="746"/>
      <c r="N282" s="746"/>
      <c r="O282" s="746"/>
      <c r="P282" s="746"/>
      <c r="Q282" s="746"/>
      <c r="R282" s="522"/>
    </row>
    <row r="283" spans="1:18" ht="35.1" customHeight="1">
      <c r="A283" s="751">
        <v>49</v>
      </c>
      <c r="B283" s="18" t="s">
        <v>151</v>
      </c>
      <c r="C283" s="754" t="s">
        <v>146</v>
      </c>
      <c r="D283" s="212"/>
      <c r="E283" s="751" t="s">
        <v>451</v>
      </c>
      <c r="F283" s="205" t="s">
        <v>18</v>
      </c>
      <c r="G283" s="456"/>
      <c r="H283" s="39"/>
      <c r="I283" s="209"/>
      <c r="J283" s="209"/>
      <c r="K283" s="209"/>
      <c r="L283" s="209"/>
      <c r="M283" s="209"/>
      <c r="N283" s="209"/>
      <c r="O283" s="209"/>
      <c r="P283" s="209"/>
      <c r="Q283" s="362"/>
      <c r="R283" s="394"/>
    </row>
    <row r="284" spans="1:18" ht="35.1" customHeight="1">
      <c r="A284" s="752"/>
      <c r="B284" s="19" t="s">
        <v>152</v>
      </c>
      <c r="C284" s="761"/>
      <c r="D284" s="213"/>
      <c r="E284" s="752"/>
      <c r="F284" s="547" t="s">
        <v>19</v>
      </c>
      <c r="G284" s="468"/>
      <c r="H284" s="45"/>
      <c r="I284" s="210"/>
      <c r="J284" s="530"/>
      <c r="K284" s="210"/>
      <c r="L284" s="210"/>
      <c r="M284" s="210"/>
      <c r="N284" s="210"/>
      <c r="O284" s="210"/>
      <c r="P284" s="210"/>
      <c r="Q284" s="363"/>
      <c r="R284" s="395"/>
    </row>
    <row r="285" spans="1:18" ht="35.1" customHeight="1" thickBot="1">
      <c r="A285" s="752"/>
      <c r="B285" s="20" t="s">
        <v>153</v>
      </c>
      <c r="C285" s="761"/>
      <c r="D285" s="545"/>
      <c r="E285" s="752"/>
      <c r="F285" s="34" t="s">
        <v>20</v>
      </c>
      <c r="G285" s="497">
        <f>R285*J5</f>
        <v>0</v>
      </c>
      <c r="H285" s="44"/>
      <c r="I285" s="42"/>
      <c r="J285" s="42"/>
      <c r="K285" s="42"/>
      <c r="L285" s="42"/>
      <c r="M285" s="42"/>
      <c r="N285" s="42"/>
      <c r="O285" s="519"/>
      <c r="P285" s="42">
        <v>0</v>
      </c>
      <c r="Q285" s="361"/>
      <c r="R285" s="393">
        <v>0.9</v>
      </c>
    </row>
    <row r="286" spans="1:18" ht="35.1" customHeight="1">
      <c r="A286" s="752"/>
      <c r="B286" s="12" t="s">
        <v>154</v>
      </c>
      <c r="C286" s="761"/>
      <c r="D286" s="742" t="s">
        <v>461</v>
      </c>
      <c r="E286" s="752"/>
      <c r="F286" s="744"/>
      <c r="G286" s="422"/>
      <c r="H286" s="636"/>
      <c r="I286" s="636"/>
      <c r="J286" s="636"/>
      <c r="K286" s="636"/>
      <c r="L286" s="636"/>
      <c r="M286" s="636"/>
      <c r="N286" s="636"/>
      <c r="O286" s="636"/>
      <c r="P286" s="636"/>
      <c r="Q286" s="636"/>
      <c r="R286" s="540"/>
    </row>
    <row r="287" spans="1:18" ht="38.25" customHeight="1" thickBot="1">
      <c r="A287" s="760"/>
      <c r="B287" s="545" t="s">
        <v>155</v>
      </c>
      <c r="C287" s="756"/>
      <c r="D287" s="760"/>
      <c r="E287" s="753"/>
      <c r="F287" s="745"/>
      <c r="G287" s="440"/>
      <c r="H287" s="746"/>
      <c r="I287" s="746"/>
      <c r="J287" s="746"/>
      <c r="K287" s="746"/>
      <c r="L287" s="746"/>
      <c r="M287" s="746"/>
      <c r="N287" s="746"/>
      <c r="O287" s="746"/>
      <c r="P287" s="746"/>
      <c r="Q287" s="746"/>
      <c r="R287" s="522"/>
    </row>
    <row r="288" spans="1:18" ht="35.1" customHeight="1">
      <c r="A288" s="751">
        <v>50</v>
      </c>
      <c r="B288" s="523" t="s">
        <v>156</v>
      </c>
      <c r="C288" s="754" t="s">
        <v>157</v>
      </c>
      <c r="D288" s="212"/>
      <c r="E288" s="751" t="s">
        <v>451</v>
      </c>
      <c r="F288" s="205" t="s">
        <v>18</v>
      </c>
      <c r="G288" s="456"/>
      <c r="H288" s="39"/>
      <c r="I288" s="209"/>
      <c r="J288" s="209"/>
      <c r="K288" s="209"/>
      <c r="L288" s="209"/>
      <c r="M288" s="209"/>
      <c r="N288" s="209"/>
      <c r="O288" s="209"/>
      <c r="P288" s="209"/>
      <c r="Q288" s="362"/>
      <c r="R288" s="394"/>
    </row>
    <row r="289" spans="1:18" ht="35.1" customHeight="1">
      <c r="A289" s="752"/>
      <c r="B289" s="524" t="s">
        <v>158</v>
      </c>
      <c r="C289" s="755"/>
      <c r="D289" s="213"/>
      <c r="E289" s="752"/>
      <c r="F289" s="547" t="s">
        <v>19</v>
      </c>
      <c r="G289" s="468"/>
      <c r="H289" s="45"/>
      <c r="I289" s="210"/>
      <c r="J289" s="210"/>
      <c r="K289" s="210"/>
      <c r="L289" s="210"/>
      <c r="M289" s="210"/>
      <c r="N289" s="210"/>
      <c r="O289" s="210"/>
      <c r="P289" s="210"/>
      <c r="Q289" s="363"/>
      <c r="R289" s="395"/>
    </row>
    <row r="290" spans="1:18" ht="35.1" customHeight="1" thickBot="1">
      <c r="A290" s="752"/>
      <c r="B290" s="524" t="s">
        <v>159</v>
      </c>
      <c r="C290" s="755"/>
      <c r="D290" s="545"/>
      <c r="E290" s="752"/>
      <c r="F290" s="34" t="s">
        <v>20</v>
      </c>
      <c r="G290" s="497">
        <f>R290*J5</f>
        <v>0</v>
      </c>
      <c r="H290" s="44"/>
      <c r="I290" s="42"/>
      <c r="J290" s="42"/>
      <c r="K290" s="42"/>
      <c r="L290" s="42"/>
      <c r="M290" s="42"/>
      <c r="N290" s="42"/>
      <c r="O290" s="519"/>
      <c r="P290" s="42">
        <v>0</v>
      </c>
      <c r="Q290" s="361"/>
      <c r="R290" s="393">
        <v>0.55000000000000004</v>
      </c>
    </row>
    <row r="291" spans="1:18" ht="35.1" customHeight="1">
      <c r="A291" s="752"/>
      <c r="B291" s="524" t="s">
        <v>160</v>
      </c>
      <c r="C291" s="755"/>
      <c r="D291" s="742" t="s">
        <v>462</v>
      </c>
      <c r="E291" s="752"/>
      <c r="F291" s="744"/>
      <c r="G291" s="422"/>
      <c r="H291" s="636"/>
      <c r="I291" s="636"/>
      <c r="J291" s="636"/>
      <c r="K291" s="636"/>
      <c r="L291" s="636"/>
      <c r="M291" s="636"/>
      <c r="N291" s="636"/>
      <c r="O291" s="636"/>
      <c r="P291" s="636"/>
      <c r="Q291" s="636"/>
      <c r="R291" s="540"/>
    </row>
    <row r="292" spans="1:18" ht="68.25" customHeight="1" thickBot="1">
      <c r="A292" s="753"/>
      <c r="B292" s="545" t="s">
        <v>161</v>
      </c>
      <c r="C292" s="756"/>
      <c r="D292" s="763"/>
      <c r="E292" s="753"/>
      <c r="F292" s="765"/>
      <c r="G292" s="443"/>
      <c r="H292" s="767"/>
      <c r="I292" s="767"/>
      <c r="J292" s="767"/>
      <c r="K292" s="767"/>
      <c r="L292" s="767"/>
      <c r="M292" s="767"/>
      <c r="N292" s="767"/>
      <c r="O292" s="767"/>
      <c r="P292" s="767"/>
      <c r="Q292" s="767"/>
      <c r="R292" s="546"/>
    </row>
    <row r="293" spans="1:18" ht="35.1" customHeight="1">
      <c r="A293" s="751">
        <v>51</v>
      </c>
      <c r="B293" s="523" t="s">
        <v>162</v>
      </c>
      <c r="C293" s="754" t="s">
        <v>157</v>
      </c>
      <c r="D293" s="523"/>
      <c r="E293" s="757" t="s">
        <v>452</v>
      </c>
      <c r="F293" s="205" t="s">
        <v>18</v>
      </c>
      <c r="G293" s="456"/>
      <c r="H293" s="39"/>
      <c r="I293" s="209"/>
      <c r="J293" s="209"/>
      <c r="K293" s="209"/>
      <c r="L293" s="209"/>
      <c r="M293" s="209"/>
      <c r="N293" s="209"/>
      <c r="O293" s="209"/>
      <c r="P293" s="209"/>
      <c r="Q293" s="362"/>
      <c r="R293" s="394"/>
    </row>
    <row r="294" spans="1:18" ht="35.1" customHeight="1">
      <c r="A294" s="752"/>
      <c r="B294" s="532" t="s">
        <v>163</v>
      </c>
      <c r="C294" s="755"/>
      <c r="D294" s="213"/>
      <c r="E294" s="758"/>
      <c r="F294" s="547" t="s">
        <v>19</v>
      </c>
      <c r="G294" s="468"/>
      <c r="H294" s="45"/>
      <c r="I294" s="210"/>
      <c r="J294" s="210"/>
      <c r="K294" s="210"/>
      <c r="L294" s="210"/>
      <c r="M294" s="210"/>
      <c r="N294" s="210"/>
      <c r="O294" s="210"/>
      <c r="P294" s="210"/>
      <c r="Q294" s="363"/>
      <c r="R294" s="395"/>
    </row>
    <row r="295" spans="1:18" ht="35.1" customHeight="1" thickBot="1">
      <c r="A295" s="752"/>
      <c r="B295" s="524" t="s">
        <v>164</v>
      </c>
      <c r="C295" s="755"/>
      <c r="D295" s="545"/>
      <c r="E295" s="758"/>
      <c r="F295" s="34" t="s">
        <v>20</v>
      </c>
      <c r="G295" s="497">
        <f>R295*J5</f>
        <v>0</v>
      </c>
      <c r="H295" s="44"/>
      <c r="I295" s="42"/>
      <c r="J295" s="42"/>
      <c r="K295" s="42"/>
      <c r="L295" s="42"/>
      <c r="M295" s="42"/>
      <c r="N295" s="42"/>
      <c r="O295" s="42"/>
      <c r="P295" s="42">
        <v>0</v>
      </c>
      <c r="Q295" s="361"/>
      <c r="R295" s="393">
        <v>1.7</v>
      </c>
    </row>
    <row r="296" spans="1:18" ht="35.1" customHeight="1">
      <c r="A296" s="752"/>
      <c r="B296" s="524" t="s">
        <v>165</v>
      </c>
      <c r="C296" s="755"/>
      <c r="D296" s="768" t="s">
        <v>463</v>
      </c>
      <c r="E296" s="758"/>
      <c r="F296" s="744"/>
      <c r="G296" s="442"/>
      <c r="H296" s="766"/>
      <c r="I296" s="766"/>
      <c r="J296" s="766"/>
      <c r="K296" s="766"/>
      <c r="L296" s="766"/>
      <c r="M296" s="766"/>
      <c r="N296" s="766"/>
      <c r="O296" s="766"/>
      <c r="P296" s="766"/>
      <c r="Q296" s="766"/>
      <c r="R296" s="547"/>
    </row>
    <row r="297" spans="1:18" ht="67.5" customHeight="1" thickBot="1">
      <c r="A297" s="753"/>
      <c r="B297" s="545" t="s">
        <v>166</v>
      </c>
      <c r="C297" s="756"/>
      <c r="D297" s="769"/>
      <c r="E297" s="759"/>
      <c r="F297" s="770"/>
      <c r="G297" s="444"/>
      <c r="H297" s="767"/>
      <c r="I297" s="767"/>
      <c r="J297" s="767"/>
      <c r="K297" s="767"/>
      <c r="L297" s="767"/>
      <c r="M297" s="767"/>
      <c r="N297" s="767"/>
      <c r="O297" s="767"/>
      <c r="P297" s="767"/>
      <c r="Q297" s="767"/>
      <c r="R297" s="544"/>
    </row>
    <row r="298" spans="1:18" ht="35.1" customHeight="1">
      <c r="A298" s="751">
        <v>52</v>
      </c>
      <c r="B298" s="523" t="s">
        <v>167</v>
      </c>
      <c r="C298" s="543"/>
      <c r="D298" s="523"/>
      <c r="E298" s="751" t="s">
        <v>451</v>
      </c>
      <c r="F298" s="205" t="s">
        <v>18</v>
      </c>
      <c r="G298" s="456"/>
      <c r="H298" s="39"/>
      <c r="I298" s="209"/>
      <c r="J298" s="209"/>
      <c r="K298" s="209"/>
      <c r="L298" s="209"/>
      <c r="M298" s="209"/>
      <c r="N298" s="209"/>
      <c r="O298" s="209"/>
      <c r="P298" s="209"/>
      <c r="Q298" s="362"/>
      <c r="R298" s="394"/>
    </row>
    <row r="299" spans="1:18" ht="35.1" customHeight="1">
      <c r="A299" s="752"/>
      <c r="B299" s="532" t="s">
        <v>168</v>
      </c>
      <c r="C299" s="297" t="s">
        <v>169</v>
      </c>
      <c r="D299" s="213" t="s">
        <v>464</v>
      </c>
      <c r="E299" s="752"/>
      <c r="F299" s="206" t="s">
        <v>19</v>
      </c>
      <c r="G299" s="468"/>
      <c r="H299" s="45"/>
      <c r="I299" s="210"/>
      <c r="J299" s="210"/>
      <c r="K299" s="210"/>
      <c r="L299" s="210"/>
      <c r="M299" s="210"/>
      <c r="N299" s="210"/>
      <c r="O299" s="210"/>
      <c r="P299" s="210"/>
      <c r="Q299" s="363"/>
      <c r="R299" s="395"/>
    </row>
    <row r="300" spans="1:18" ht="35.1" customHeight="1" thickBot="1">
      <c r="A300" s="752"/>
      <c r="B300" s="524" t="s">
        <v>170</v>
      </c>
      <c r="C300" s="297" t="s">
        <v>171</v>
      </c>
      <c r="D300" s="524"/>
      <c r="E300" s="752"/>
      <c r="F300" s="547" t="s">
        <v>76</v>
      </c>
      <c r="G300" s="497">
        <f>R300*J5</f>
        <v>0</v>
      </c>
      <c r="H300" s="438"/>
      <c r="I300" s="22"/>
      <c r="J300" s="22"/>
      <c r="K300" s="22"/>
      <c r="L300" s="22"/>
      <c r="M300" s="22"/>
      <c r="N300" s="22"/>
      <c r="O300" s="519"/>
      <c r="P300" s="22">
        <v>0</v>
      </c>
      <c r="Q300" s="364"/>
      <c r="R300" s="396">
        <v>1.1000000000000001</v>
      </c>
    </row>
    <row r="301" spans="1:18" ht="35.1" customHeight="1">
      <c r="A301" s="752"/>
      <c r="B301" s="502" t="s">
        <v>172</v>
      </c>
      <c r="C301" s="297"/>
      <c r="D301" s="523" t="s">
        <v>465</v>
      </c>
      <c r="E301" s="752"/>
      <c r="F301" s="744"/>
      <c r="G301" s="422"/>
      <c r="H301" s="636"/>
      <c r="I301" s="637"/>
      <c r="J301" s="637"/>
      <c r="K301" s="637"/>
      <c r="L301" s="637"/>
      <c r="M301" s="637"/>
      <c r="N301" s="637"/>
      <c r="O301" s="637"/>
      <c r="P301" s="637"/>
      <c r="Q301" s="637"/>
      <c r="R301" s="540"/>
    </row>
    <row r="302" spans="1:18" ht="57" customHeight="1" thickBot="1">
      <c r="A302" s="753"/>
      <c r="B302" s="545" t="s">
        <v>173</v>
      </c>
      <c r="C302" s="298"/>
      <c r="D302" s="66" t="s">
        <v>466</v>
      </c>
      <c r="E302" s="753"/>
      <c r="F302" s="745"/>
      <c r="G302" s="440"/>
      <c r="H302" s="746"/>
      <c r="I302" s="746"/>
      <c r="J302" s="746"/>
      <c r="K302" s="746"/>
      <c r="L302" s="746"/>
      <c r="M302" s="746"/>
      <c r="N302" s="746"/>
      <c r="O302" s="746"/>
      <c r="P302" s="746"/>
      <c r="Q302" s="746"/>
      <c r="R302" s="522"/>
    </row>
    <row r="303" spans="1:18" ht="35.1" customHeight="1">
      <c r="A303" s="751">
        <v>53</v>
      </c>
      <c r="B303" s="523" t="s">
        <v>174</v>
      </c>
      <c r="C303" s="543"/>
      <c r="D303" s="523"/>
      <c r="E303" s="751" t="s">
        <v>451</v>
      </c>
      <c r="F303" s="205" t="s">
        <v>18</v>
      </c>
      <c r="G303" s="456"/>
      <c r="H303" s="39"/>
      <c r="I303" s="209"/>
      <c r="J303" s="209"/>
      <c r="K303" s="209"/>
      <c r="L303" s="209"/>
      <c r="M303" s="209"/>
      <c r="N303" s="209"/>
      <c r="O303" s="209"/>
      <c r="P303" s="209"/>
      <c r="Q303" s="362"/>
      <c r="R303" s="394"/>
    </row>
    <row r="304" spans="1:18" ht="35.1" customHeight="1">
      <c r="A304" s="752"/>
      <c r="B304" s="532" t="s">
        <v>175</v>
      </c>
      <c r="C304" s="297" t="s">
        <v>176</v>
      </c>
      <c r="D304" s="213"/>
      <c r="E304" s="752"/>
      <c r="F304" s="206" t="s">
        <v>19</v>
      </c>
      <c r="G304" s="468"/>
      <c r="H304" s="45"/>
      <c r="I304" s="210"/>
      <c r="J304" s="210"/>
      <c r="K304" s="210"/>
      <c r="L304" s="210"/>
      <c r="M304" s="210"/>
      <c r="N304" s="210"/>
      <c r="O304" s="210"/>
      <c r="P304" s="210"/>
      <c r="Q304" s="363"/>
      <c r="R304" s="395"/>
    </row>
    <row r="305" spans="1:18" ht="35.1" customHeight="1" thickBot="1">
      <c r="A305" s="752"/>
      <c r="B305" s="524" t="s">
        <v>177</v>
      </c>
      <c r="C305" s="297" t="s">
        <v>178</v>
      </c>
      <c r="D305" s="524"/>
      <c r="E305" s="752"/>
      <c r="F305" s="547" t="s">
        <v>76</v>
      </c>
      <c r="G305" s="497">
        <f>R305*J5</f>
        <v>0</v>
      </c>
      <c r="H305" s="438"/>
      <c r="I305" s="22"/>
      <c r="J305" s="22"/>
      <c r="K305" s="22"/>
      <c r="L305" s="22"/>
      <c r="M305" s="22"/>
      <c r="N305" s="22"/>
      <c r="O305" s="33"/>
      <c r="P305" s="22">
        <v>0</v>
      </c>
      <c r="Q305" s="364"/>
      <c r="R305" s="396">
        <v>0.9</v>
      </c>
    </row>
    <row r="306" spans="1:18" ht="79.5" customHeight="1" thickBot="1">
      <c r="A306" s="752"/>
      <c r="B306" s="524" t="s">
        <v>179</v>
      </c>
      <c r="C306" s="297" t="s">
        <v>180</v>
      </c>
      <c r="D306" s="523" t="s">
        <v>467</v>
      </c>
      <c r="E306" s="753"/>
      <c r="F306" s="540"/>
      <c r="G306" s="422"/>
      <c r="H306" s="636"/>
      <c r="I306" s="637"/>
      <c r="J306" s="637"/>
      <c r="K306" s="637"/>
      <c r="L306" s="637"/>
      <c r="M306" s="637"/>
      <c r="N306" s="637"/>
      <c r="O306" s="637"/>
      <c r="P306" s="637"/>
      <c r="Q306" s="637"/>
      <c r="R306" s="540"/>
    </row>
    <row r="307" spans="1:18" ht="118.5" customHeight="1">
      <c r="A307" s="751">
        <v>54</v>
      </c>
      <c r="B307" s="742" t="s">
        <v>438</v>
      </c>
      <c r="C307" s="773" t="s">
        <v>181</v>
      </c>
      <c r="D307" s="523" t="s">
        <v>182</v>
      </c>
      <c r="E307" s="751" t="s">
        <v>17</v>
      </c>
      <c r="F307" s="205" t="s">
        <v>18</v>
      </c>
      <c r="G307" s="456">
        <f>R307*J5</f>
        <v>0</v>
      </c>
      <c r="H307" s="39"/>
      <c r="I307" s="209">
        <v>0</v>
      </c>
      <c r="J307" s="209"/>
      <c r="K307" s="209"/>
      <c r="L307" s="209"/>
      <c r="M307" s="209"/>
      <c r="N307" s="209"/>
      <c r="O307" s="209"/>
      <c r="P307" s="209"/>
      <c r="Q307" s="362"/>
      <c r="R307" s="394">
        <v>0.8</v>
      </c>
    </row>
    <row r="308" spans="1:18" ht="35.1" customHeight="1">
      <c r="A308" s="752"/>
      <c r="B308" s="771"/>
      <c r="C308" s="774"/>
      <c r="D308" s="213"/>
      <c r="E308" s="752"/>
      <c r="F308" s="206" t="s">
        <v>19</v>
      </c>
      <c r="G308" s="468"/>
      <c r="H308" s="45"/>
      <c r="I308" s="210"/>
      <c r="J308" s="210"/>
      <c r="K308" s="210"/>
      <c r="L308" s="210"/>
      <c r="M308" s="210"/>
      <c r="N308" s="210"/>
      <c r="O308" s="210"/>
      <c r="P308" s="210"/>
      <c r="Q308" s="363"/>
      <c r="R308" s="395"/>
    </row>
    <row r="309" spans="1:18" ht="35.1" customHeight="1" thickBot="1">
      <c r="A309" s="752"/>
      <c r="B309" s="771"/>
      <c r="C309" s="774"/>
      <c r="D309" s="524"/>
      <c r="E309" s="752"/>
      <c r="F309" s="547" t="s">
        <v>76</v>
      </c>
      <c r="G309" s="497"/>
      <c r="H309" s="438"/>
      <c r="I309" s="22"/>
      <c r="J309" s="22"/>
      <c r="K309" s="22"/>
      <c r="L309" s="22"/>
      <c r="M309" s="22"/>
      <c r="N309" s="22"/>
      <c r="O309" s="22"/>
      <c r="P309" s="22"/>
      <c r="Q309" s="364"/>
      <c r="R309" s="396"/>
    </row>
    <row r="310" spans="1:18" ht="35.1" customHeight="1">
      <c r="A310" s="752"/>
      <c r="B310" s="771"/>
      <c r="C310" s="774"/>
      <c r="D310" s="523"/>
      <c r="E310" s="752"/>
      <c r="F310" s="744"/>
      <c r="G310" s="422"/>
      <c r="H310" s="636"/>
      <c r="I310" s="637"/>
      <c r="J310" s="637"/>
      <c r="K310" s="637"/>
      <c r="L310" s="637"/>
      <c r="M310" s="637"/>
      <c r="N310" s="637"/>
      <c r="O310" s="637"/>
      <c r="P310" s="637"/>
      <c r="Q310" s="637"/>
      <c r="R310" s="540"/>
    </row>
    <row r="311" spans="1:18" ht="53.25" customHeight="1" thickBot="1">
      <c r="A311" s="753"/>
      <c r="B311" s="772"/>
      <c r="C311" s="775"/>
      <c r="D311" s="66"/>
      <c r="E311" s="753"/>
      <c r="F311" s="745"/>
      <c r="G311" s="440"/>
      <c r="H311" s="746"/>
      <c r="I311" s="746"/>
      <c r="J311" s="746"/>
      <c r="K311" s="746"/>
      <c r="L311" s="746"/>
      <c r="M311" s="746"/>
      <c r="N311" s="746"/>
      <c r="O311" s="746"/>
      <c r="P311" s="746"/>
      <c r="Q311" s="746"/>
      <c r="R311" s="522"/>
    </row>
    <row r="312" spans="1:18" ht="100.5" customHeight="1">
      <c r="A312" s="751">
        <v>55</v>
      </c>
      <c r="B312" s="742" t="s">
        <v>523</v>
      </c>
      <c r="C312" s="773" t="s">
        <v>181</v>
      </c>
      <c r="D312" s="523" t="s">
        <v>468</v>
      </c>
      <c r="E312" s="751" t="s">
        <v>17</v>
      </c>
      <c r="F312" s="205" t="s">
        <v>18</v>
      </c>
      <c r="G312" s="456">
        <f>R312*J5</f>
        <v>0</v>
      </c>
      <c r="H312" s="39"/>
      <c r="I312" s="209">
        <v>0</v>
      </c>
      <c r="J312" s="209"/>
      <c r="K312" s="209"/>
      <c r="L312" s="209"/>
      <c r="M312" s="209"/>
      <c r="N312" s="209"/>
      <c r="O312" s="209"/>
      <c r="P312" s="209"/>
      <c r="Q312" s="362"/>
      <c r="R312" s="394">
        <v>0.6</v>
      </c>
    </row>
    <row r="313" spans="1:18" ht="35.1" customHeight="1">
      <c r="A313" s="752"/>
      <c r="B313" s="771"/>
      <c r="C313" s="774"/>
      <c r="D313" s="213"/>
      <c r="E313" s="752"/>
      <c r="F313" s="206" t="s">
        <v>19</v>
      </c>
      <c r="G313" s="468"/>
      <c r="H313" s="45"/>
      <c r="I313" s="210"/>
      <c r="J313" s="210"/>
      <c r="K313" s="210"/>
      <c r="L313" s="210"/>
      <c r="M313" s="210"/>
      <c r="N313" s="210"/>
      <c r="O313" s="210"/>
      <c r="P313" s="210"/>
      <c r="Q313" s="363"/>
      <c r="R313" s="395"/>
    </row>
    <row r="314" spans="1:18" ht="35.1" customHeight="1" thickBot="1">
      <c r="A314" s="752"/>
      <c r="B314" s="771"/>
      <c r="C314" s="774"/>
      <c r="D314" s="524"/>
      <c r="E314" s="752"/>
      <c r="F314" s="547" t="s">
        <v>76</v>
      </c>
      <c r="G314" s="497"/>
      <c r="H314" s="438"/>
      <c r="I314" s="22"/>
      <c r="J314" s="22"/>
      <c r="K314" s="22"/>
      <c r="L314" s="22"/>
      <c r="M314" s="22"/>
      <c r="N314" s="22"/>
      <c r="O314" s="22"/>
      <c r="P314" s="22"/>
      <c r="Q314" s="364"/>
      <c r="R314" s="396"/>
    </row>
    <row r="315" spans="1:18" ht="35.1" customHeight="1">
      <c r="A315" s="752"/>
      <c r="B315" s="771"/>
      <c r="C315" s="774"/>
      <c r="D315" s="523"/>
      <c r="E315" s="752"/>
      <c r="F315" s="744"/>
      <c r="G315" s="422"/>
      <c r="H315" s="636"/>
      <c r="I315" s="637"/>
      <c r="J315" s="637"/>
      <c r="K315" s="637"/>
      <c r="L315" s="637"/>
      <c r="M315" s="637"/>
      <c r="N315" s="637"/>
      <c r="O315" s="637"/>
      <c r="P315" s="637"/>
      <c r="Q315" s="637"/>
      <c r="R315" s="540"/>
    </row>
    <row r="316" spans="1:18" ht="35.1" customHeight="1" thickBot="1">
      <c r="A316" s="753"/>
      <c r="B316" s="772"/>
      <c r="C316" s="775"/>
      <c r="D316" s="66"/>
      <c r="E316" s="753"/>
      <c r="F316" s="745"/>
      <c r="G316" s="440"/>
      <c r="H316" s="746"/>
      <c r="I316" s="746"/>
      <c r="J316" s="746"/>
      <c r="K316" s="746"/>
      <c r="L316" s="746"/>
      <c r="M316" s="746"/>
      <c r="N316" s="746"/>
      <c r="O316" s="746"/>
      <c r="P316" s="746"/>
      <c r="Q316" s="746"/>
      <c r="R316" s="522"/>
    </row>
    <row r="317" spans="1:18" ht="35.1" customHeight="1">
      <c r="A317" s="751">
        <v>56</v>
      </c>
      <c r="B317" s="742" t="s">
        <v>524</v>
      </c>
      <c r="C317" s="773" t="s">
        <v>181</v>
      </c>
      <c r="D317" s="523" t="s">
        <v>184</v>
      </c>
      <c r="E317" s="751" t="s">
        <v>17</v>
      </c>
      <c r="F317" s="205" t="s">
        <v>18</v>
      </c>
      <c r="G317" s="456">
        <f>R317*J5</f>
        <v>0</v>
      </c>
      <c r="H317" s="39"/>
      <c r="I317" s="209">
        <v>0</v>
      </c>
      <c r="J317" s="209"/>
      <c r="K317" s="209"/>
      <c r="L317" s="209"/>
      <c r="M317" s="209"/>
      <c r="N317" s="209"/>
      <c r="O317" s="209"/>
      <c r="P317" s="209"/>
      <c r="Q317" s="362"/>
      <c r="R317" s="394">
        <v>0.15</v>
      </c>
    </row>
    <row r="318" spans="1:18" ht="35.1" customHeight="1">
      <c r="A318" s="752"/>
      <c r="B318" s="771"/>
      <c r="C318" s="774"/>
      <c r="D318" s="213"/>
      <c r="E318" s="752"/>
      <c r="F318" s="206" t="s">
        <v>19</v>
      </c>
      <c r="G318" s="468"/>
      <c r="H318" s="45"/>
      <c r="I318" s="210"/>
      <c r="J318" s="210"/>
      <c r="K318" s="210"/>
      <c r="L318" s="210"/>
      <c r="M318" s="210"/>
      <c r="N318" s="210"/>
      <c r="O318" s="210"/>
      <c r="P318" s="210"/>
      <c r="Q318" s="363"/>
      <c r="R318" s="395"/>
    </row>
    <row r="319" spans="1:18" ht="35.1" customHeight="1" thickBot="1">
      <c r="A319" s="752"/>
      <c r="B319" s="771"/>
      <c r="C319" s="774"/>
      <c r="D319" s="524"/>
      <c r="E319" s="752"/>
      <c r="F319" s="547" t="s">
        <v>76</v>
      </c>
      <c r="G319" s="497"/>
      <c r="H319" s="438"/>
      <c r="I319" s="22"/>
      <c r="J319" s="22"/>
      <c r="K319" s="22"/>
      <c r="L319" s="22"/>
      <c r="M319" s="22"/>
      <c r="N319" s="22"/>
      <c r="O319" s="22"/>
      <c r="P319" s="22"/>
      <c r="Q319" s="364"/>
      <c r="R319" s="396"/>
    </row>
    <row r="320" spans="1:18" ht="35.1" customHeight="1">
      <c r="A320" s="752"/>
      <c r="B320" s="771"/>
      <c r="C320" s="774"/>
      <c r="D320" s="523"/>
      <c r="E320" s="752"/>
      <c r="F320" s="744"/>
      <c r="G320" s="422"/>
      <c r="H320" s="636"/>
      <c r="I320" s="637"/>
      <c r="J320" s="637"/>
      <c r="K320" s="637"/>
      <c r="L320" s="637"/>
      <c r="M320" s="637"/>
      <c r="N320" s="637"/>
      <c r="O320" s="637"/>
      <c r="P320" s="637"/>
      <c r="Q320" s="637"/>
      <c r="R320" s="540"/>
    </row>
    <row r="321" spans="1:18" ht="35.1" customHeight="1" thickBot="1">
      <c r="A321" s="753"/>
      <c r="B321" s="772"/>
      <c r="C321" s="775"/>
      <c r="D321" s="66"/>
      <c r="E321" s="753"/>
      <c r="F321" s="745"/>
      <c r="G321" s="440"/>
      <c r="H321" s="746"/>
      <c r="I321" s="746"/>
      <c r="J321" s="746"/>
      <c r="K321" s="746"/>
      <c r="L321" s="746"/>
      <c r="M321" s="746"/>
      <c r="N321" s="746"/>
      <c r="O321" s="746"/>
      <c r="P321" s="746"/>
      <c r="Q321" s="746"/>
      <c r="R321" s="522"/>
    </row>
    <row r="322" spans="1:18" ht="73.5" customHeight="1">
      <c r="A322" s="751">
        <v>57</v>
      </c>
      <c r="B322" s="742" t="s">
        <v>525</v>
      </c>
      <c r="C322" s="773" t="s">
        <v>181</v>
      </c>
      <c r="D322" s="523" t="s">
        <v>121</v>
      </c>
      <c r="E322" s="751" t="s">
        <v>17</v>
      </c>
      <c r="F322" s="205" t="s">
        <v>18</v>
      </c>
      <c r="G322" s="456">
        <f>R322*J5</f>
        <v>0</v>
      </c>
      <c r="H322" s="39"/>
      <c r="I322" s="209">
        <v>0</v>
      </c>
      <c r="J322" s="209"/>
      <c r="K322" s="209"/>
      <c r="L322" s="209"/>
      <c r="M322" s="209"/>
      <c r="N322" s="209"/>
      <c r="O322" s="209"/>
      <c r="P322" s="209"/>
      <c r="Q322" s="362"/>
      <c r="R322" s="394">
        <v>0.4</v>
      </c>
    </row>
    <row r="323" spans="1:18" ht="35.1" customHeight="1">
      <c r="A323" s="752"/>
      <c r="B323" s="771"/>
      <c r="C323" s="774"/>
      <c r="D323" s="213"/>
      <c r="E323" s="752"/>
      <c r="F323" s="206" t="s">
        <v>19</v>
      </c>
      <c r="G323" s="468"/>
      <c r="H323" s="45"/>
      <c r="I323" s="210"/>
      <c r="J323" s="210"/>
      <c r="K323" s="210"/>
      <c r="L323" s="210"/>
      <c r="M323" s="210"/>
      <c r="N323" s="210"/>
      <c r="O323" s="210"/>
      <c r="P323" s="210"/>
      <c r="Q323" s="363"/>
      <c r="R323" s="395"/>
    </row>
    <row r="324" spans="1:18" ht="35.1" customHeight="1" thickBot="1">
      <c r="A324" s="752"/>
      <c r="B324" s="771"/>
      <c r="C324" s="774"/>
      <c r="D324" s="524"/>
      <c r="E324" s="752"/>
      <c r="F324" s="547" t="s">
        <v>76</v>
      </c>
      <c r="G324" s="497"/>
      <c r="H324" s="438"/>
      <c r="I324" s="22"/>
      <c r="J324" s="22"/>
      <c r="K324" s="22"/>
      <c r="L324" s="22"/>
      <c r="M324" s="22"/>
      <c r="N324" s="22"/>
      <c r="O324" s="22"/>
      <c r="P324" s="22"/>
      <c r="Q324" s="364"/>
      <c r="R324" s="396"/>
    </row>
    <row r="325" spans="1:18" ht="35.1" customHeight="1">
      <c r="A325" s="752"/>
      <c r="B325" s="771"/>
      <c r="C325" s="774"/>
      <c r="D325" s="523"/>
      <c r="E325" s="752"/>
      <c r="F325" s="744"/>
      <c r="G325" s="422"/>
      <c r="H325" s="636"/>
      <c r="I325" s="637"/>
      <c r="J325" s="637"/>
      <c r="K325" s="637"/>
      <c r="L325" s="637"/>
      <c r="M325" s="637"/>
      <c r="N325" s="637"/>
      <c r="O325" s="637"/>
      <c r="P325" s="637"/>
      <c r="Q325" s="637"/>
      <c r="R325" s="540"/>
    </row>
    <row r="326" spans="1:18" ht="94.5" customHeight="1" thickBot="1">
      <c r="A326" s="753"/>
      <c r="B326" s="772"/>
      <c r="C326" s="775"/>
      <c r="D326" s="66"/>
      <c r="E326" s="753"/>
      <c r="F326" s="745"/>
      <c r="G326" s="440"/>
      <c r="H326" s="746"/>
      <c r="I326" s="746"/>
      <c r="J326" s="746"/>
      <c r="K326" s="746"/>
      <c r="L326" s="746"/>
      <c r="M326" s="746"/>
      <c r="N326" s="746"/>
      <c r="O326" s="746"/>
      <c r="P326" s="746"/>
      <c r="Q326" s="746"/>
      <c r="R326" s="522"/>
    </row>
    <row r="327" spans="1:18" ht="35.1" customHeight="1">
      <c r="A327" s="751">
        <v>58</v>
      </c>
      <c r="B327" s="742" t="s">
        <v>526</v>
      </c>
      <c r="C327" s="773" t="s">
        <v>181</v>
      </c>
      <c r="D327" s="523" t="s">
        <v>185</v>
      </c>
      <c r="E327" s="751" t="s">
        <v>17</v>
      </c>
      <c r="F327" s="205" t="s">
        <v>18</v>
      </c>
      <c r="G327" s="456">
        <f>R327*J5</f>
        <v>0</v>
      </c>
      <c r="H327" s="39"/>
      <c r="I327" s="209">
        <v>0</v>
      </c>
      <c r="J327" s="209"/>
      <c r="K327" s="209"/>
      <c r="L327" s="209"/>
      <c r="M327" s="209"/>
      <c r="N327" s="209"/>
      <c r="O327" s="209"/>
      <c r="P327" s="209"/>
      <c r="Q327" s="362"/>
      <c r="R327" s="394">
        <v>0.7</v>
      </c>
    </row>
    <row r="328" spans="1:18" ht="35.1" customHeight="1">
      <c r="A328" s="752"/>
      <c r="B328" s="771"/>
      <c r="C328" s="774"/>
      <c r="D328" s="213"/>
      <c r="E328" s="752"/>
      <c r="F328" s="206" t="s">
        <v>19</v>
      </c>
      <c r="G328" s="468"/>
      <c r="H328" s="45"/>
      <c r="I328" s="210"/>
      <c r="J328" s="210"/>
      <c r="K328" s="210"/>
      <c r="L328" s="210"/>
      <c r="M328" s="210"/>
      <c r="N328" s="210"/>
      <c r="O328" s="210"/>
      <c r="P328" s="210"/>
      <c r="Q328" s="363"/>
      <c r="R328" s="395"/>
    </row>
    <row r="329" spans="1:18" ht="35.1" customHeight="1" thickBot="1">
      <c r="A329" s="752"/>
      <c r="B329" s="771"/>
      <c r="C329" s="774"/>
      <c r="D329" s="524"/>
      <c r="E329" s="752"/>
      <c r="F329" s="547" t="s">
        <v>76</v>
      </c>
      <c r="G329" s="497"/>
      <c r="H329" s="438"/>
      <c r="I329" s="22"/>
      <c r="J329" s="22"/>
      <c r="K329" s="22"/>
      <c r="L329" s="22"/>
      <c r="M329" s="22"/>
      <c r="N329" s="22"/>
      <c r="O329" s="22"/>
      <c r="P329" s="22"/>
      <c r="Q329" s="364"/>
      <c r="R329" s="396"/>
    </row>
    <row r="330" spans="1:18" ht="35.1" customHeight="1">
      <c r="A330" s="752"/>
      <c r="B330" s="771"/>
      <c r="C330" s="774"/>
      <c r="D330" s="523"/>
      <c r="E330" s="752"/>
      <c r="F330" s="744"/>
      <c r="G330" s="422"/>
      <c r="H330" s="636"/>
      <c r="I330" s="637"/>
      <c r="J330" s="637"/>
      <c r="K330" s="637"/>
      <c r="L330" s="637"/>
      <c r="M330" s="637"/>
      <c r="N330" s="637"/>
      <c r="O330" s="637"/>
      <c r="P330" s="637"/>
      <c r="Q330" s="637"/>
      <c r="R330" s="540"/>
    </row>
    <row r="331" spans="1:18" ht="261.75" customHeight="1" thickBot="1">
      <c r="A331" s="753"/>
      <c r="B331" s="772"/>
      <c r="C331" s="775"/>
      <c r="D331" s="66"/>
      <c r="E331" s="753"/>
      <c r="F331" s="745"/>
      <c r="G331" s="440"/>
      <c r="H331" s="746"/>
      <c r="I331" s="746"/>
      <c r="J331" s="746"/>
      <c r="K331" s="746"/>
      <c r="L331" s="746"/>
      <c r="M331" s="746"/>
      <c r="N331" s="746"/>
      <c r="O331" s="746"/>
      <c r="P331" s="746"/>
      <c r="Q331" s="746"/>
      <c r="R331" s="522"/>
    </row>
    <row r="332" spans="1:18" ht="35.1" customHeight="1">
      <c r="A332" s="751">
        <v>59</v>
      </c>
      <c r="B332" s="742" t="s">
        <v>527</v>
      </c>
      <c r="C332" s="773" t="s">
        <v>186</v>
      </c>
      <c r="D332" s="523" t="s">
        <v>187</v>
      </c>
      <c r="E332" s="751" t="s">
        <v>17</v>
      </c>
      <c r="F332" s="205" t="s">
        <v>18</v>
      </c>
      <c r="G332" s="456">
        <f>R332*J5</f>
        <v>0</v>
      </c>
      <c r="H332" s="39"/>
      <c r="I332" s="209">
        <v>0</v>
      </c>
      <c r="J332" s="209"/>
      <c r="K332" s="209"/>
      <c r="L332" s="209"/>
      <c r="M332" s="209"/>
      <c r="N332" s="209"/>
      <c r="O332" s="209"/>
      <c r="P332" s="209"/>
      <c r="Q332" s="362"/>
      <c r="R332" s="394">
        <v>0.4</v>
      </c>
    </row>
    <row r="333" spans="1:18" ht="35.1" customHeight="1">
      <c r="A333" s="752"/>
      <c r="B333" s="771"/>
      <c r="C333" s="774"/>
      <c r="D333" s="213"/>
      <c r="E333" s="752"/>
      <c r="F333" s="206" t="s">
        <v>19</v>
      </c>
      <c r="G333" s="468"/>
      <c r="H333" s="45"/>
      <c r="I333" s="210"/>
      <c r="J333" s="210"/>
      <c r="K333" s="210"/>
      <c r="L333" s="210"/>
      <c r="M333" s="210"/>
      <c r="N333" s="210"/>
      <c r="O333" s="210"/>
      <c r="P333" s="210"/>
      <c r="Q333" s="363"/>
      <c r="R333" s="395"/>
    </row>
    <row r="334" spans="1:18" ht="35.1" customHeight="1" thickBot="1">
      <c r="A334" s="752"/>
      <c r="B334" s="771"/>
      <c r="C334" s="774"/>
      <c r="D334" s="524"/>
      <c r="E334" s="752"/>
      <c r="F334" s="547" t="s">
        <v>76</v>
      </c>
      <c r="G334" s="497"/>
      <c r="H334" s="438"/>
      <c r="I334" s="22"/>
      <c r="J334" s="22"/>
      <c r="K334" s="22"/>
      <c r="L334" s="22"/>
      <c r="M334" s="22"/>
      <c r="N334" s="22"/>
      <c r="O334" s="22"/>
      <c r="P334" s="22"/>
      <c r="Q334" s="364"/>
      <c r="R334" s="396"/>
    </row>
    <row r="335" spans="1:18" ht="35.1" customHeight="1">
      <c r="A335" s="752"/>
      <c r="B335" s="771"/>
      <c r="C335" s="774"/>
      <c r="D335" s="523"/>
      <c r="E335" s="752"/>
      <c r="F335" s="744"/>
      <c r="G335" s="422"/>
      <c r="H335" s="636"/>
      <c r="I335" s="637"/>
      <c r="J335" s="637"/>
      <c r="K335" s="637"/>
      <c r="L335" s="637"/>
      <c r="M335" s="637"/>
      <c r="N335" s="637"/>
      <c r="O335" s="637"/>
      <c r="P335" s="637"/>
      <c r="Q335" s="637"/>
      <c r="R335" s="540"/>
    </row>
    <row r="336" spans="1:18" ht="153" customHeight="1" thickBot="1">
      <c r="A336" s="753"/>
      <c r="B336" s="772"/>
      <c r="C336" s="775"/>
      <c r="D336" s="66"/>
      <c r="E336" s="753"/>
      <c r="F336" s="745"/>
      <c r="G336" s="440"/>
      <c r="H336" s="746"/>
      <c r="I336" s="746"/>
      <c r="J336" s="746"/>
      <c r="K336" s="746"/>
      <c r="L336" s="746"/>
      <c r="M336" s="746"/>
      <c r="N336" s="746"/>
      <c r="O336" s="746"/>
      <c r="P336" s="746"/>
      <c r="Q336" s="746"/>
      <c r="R336" s="522"/>
    </row>
    <row r="337" spans="1:18" ht="35.1" customHeight="1">
      <c r="A337" s="751">
        <v>60</v>
      </c>
      <c r="B337" s="742" t="s">
        <v>188</v>
      </c>
      <c r="C337" s="773" t="s">
        <v>186</v>
      </c>
      <c r="D337" s="523" t="s">
        <v>189</v>
      </c>
      <c r="E337" s="751" t="s">
        <v>17</v>
      </c>
      <c r="F337" s="205" t="s">
        <v>18</v>
      </c>
      <c r="G337" s="456">
        <f>R337*J5</f>
        <v>0</v>
      </c>
      <c r="H337" s="39"/>
      <c r="I337" s="209">
        <v>0</v>
      </c>
      <c r="J337" s="209"/>
      <c r="K337" s="209"/>
      <c r="L337" s="209"/>
      <c r="M337" s="209"/>
      <c r="N337" s="209"/>
      <c r="O337" s="209"/>
      <c r="P337" s="209"/>
      <c r="Q337" s="362"/>
      <c r="R337" s="394">
        <v>0.5</v>
      </c>
    </row>
    <row r="338" spans="1:18" ht="35.1" customHeight="1">
      <c r="A338" s="752"/>
      <c r="B338" s="771"/>
      <c r="C338" s="774"/>
      <c r="D338" s="213"/>
      <c r="E338" s="752"/>
      <c r="F338" s="206" t="s">
        <v>19</v>
      </c>
      <c r="G338" s="468"/>
      <c r="H338" s="45"/>
      <c r="I338" s="210"/>
      <c r="J338" s="210"/>
      <c r="K338" s="210"/>
      <c r="L338" s="210"/>
      <c r="M338" s="210"/>
      <c r="N338" s="210"/>
      <c r="O338" s="210"/>
      <c r="P338" s="210"/>
      <c r="Q338" s="363"/>
      <c r="R338" s="395"/>
    </row>
    <row r="339" spans="1:18" ht="35.1" customHeight="1" thickBot="1">
      <c r="A339" s="752"/>
      <c r="B339" s="771"/>
      <c r="C339" s="774"/>
      <c r="D339" s="524"/>
      <c r="E339" s="752"/>
      <c r="F339" s="547" t="s">
        <v>76</v>
      </c>
      <c r="G339" s="497"/>
      <c r="H339" s="438"/>
      <c r="I339" s="22"/>
      <c r="J339" s="22"/>
      <c r="K339" s="22"/>
      <c r="L339" s="22"/>
      <c r="M339" s="22"/>
      <c r="N339" s="22"/>
      <c r="O339" s="22"/>
      <c r="P339" s="22"/>
      <c r="Q339" s="364"/>
      <c r="R339" s="396"/>
    </row>
    <row r="340" spans="1:18" ht="35.1" customHeight="1">
      <c r="A340" s="752"/>
      <c r="B340" s="771"/>
      <c r="C340" s="774"/>
      <c r="D340" s="523"/>
      <c r="E340" s="752"/>
      <c r="F340" s="744"/>
      <c r="G340" s="422"/>
      <c r="H340" s="636"/>
      <c r="I340" s="637"/>
      <c r="J340" s="637"/>
      <c r="K340" s="637"/>
      <c r="L340" s="637"/>
      <c r="M340" s="637"/>
      <c r="N340" s="637"/>
      <c r="O340" s="637"/>
      <c r="P340" s="637"/>
      <c r="Q340" s="637"/>
      <c r="R340" s="540"/>
    </row>
    <row r="341" spans="1:18" ht="35.1" customHeight="1" thickBot="1">
      <c r="A341" s="753"/>
      <c r="B341" s="772"/>
      <c r="C341" s="775"/>
      <c r="D341" s="66"/>
      <c r="E341" s="753"/>
      <c r="F341" s="745"/>
      <c r="G341" s="440"/>
      <c r="H341" s="746"/>
      <c r="I341" s="746"/>
      <c r="J341" s="746"/>
      <c r="K341" s="746"/>
      <c r="L341" s="746"/>
      <c r="M341" s="746"/>
      <c r="N341" s="746"/>
      <c r="O341" s="746"/>
      <c r="P341" s="746"/>
      <c r="Q341" s="746"/>
      <c r="R341" s="522"/>
    </row>
    <row r="342" spans="1:18" ht="35.1" customHeight="1">
      <c r="A342" s="751">
        <v>61</v>
      </c>
      <c r="B342" s="742" t="s">
        <v>439</v>
      </c>
      <c r="C342" s="773" t="s">
        <v>176</v>
      </c>
      <c r="D342" s="523" t="s">
        <v>118</v>
      </c>
      <c r="E342" s="751" t="s">
        <v>17</v>
      </c>
      <c r="F342" s="205" t="s">
        <v>18</v>
      </c>
      <c r="G342" s="456">
        <f>R342*J5</f>
        <v>0</v>
      </c>
      <c r="H342" s="39"/>
      <c r="I342" s="209">
        <v>0</v>
      </c>
      <c r="J342" s="209"/>
      <c r="K342" s="209"/>
      <c r="L342" s="209"/>
      <c r="M342" s="209"/>
      <c r="N342" s="209"/>
      <c r="O342" s="209"/>
      <c r="P342" s="209"/>
      <c r="Q342" s="362"/>
      <c r="R342" s="394">
        <v>0.3</v>
      </c>
    </row>
    <row r="343" spans="1:18" ht="35.1" customHeight="1">
      <c r="A343" s="752"/>
      <c r="B343" s="771"/>
      <c r="C343" s="774"/>
      <c r="D343" s="213"/>
      <c r="E343" s="752"/>
      <c r="F343" s="206" t="s">
        <v>19</v>
      </c>
      <c r="G343" s="468"/>
      <c r="H343" s="45"/>
      <c r="I343" s="210"/>
      <c r="J343" s="210"/>
      <c r="K343" s="210"/>
      <c r="L343" s="210"/>
      <c r="M343" s="210"/>
      <c r="N343" s="210"/>
      <c r="O343" s="210"/>
      <c r="P343" s="210"/>
      <c r="Q343" s="363"/>
      <c r="R343" s="395"/>
    </row>
    <row r="344" spans="1:18" ht="35.1" customHeight="1" thickBot="1">
      <c r="A344" s="752"/>
      <c r="B344" s="771"/>
      <c r="C344" s="774"/>
      <c r="D344" s="524"/>
      <c r="E344" s="752"/>
      <c r="F344" s="547" t="s">
        <v>76</v>
      </c>
      <c r="G344" s="497"/>
      <c r="H344" s="438"/>
      <c r="I344" s="22"/>
      <c r="J344" s="22"/>
      <c r="K344" s="22"/>
      <c r="L344" s="22"/>
      <c r="M344" s="22"/>
      <c r="N344" s="22"/>
      <c r="O344" s="22"/>
      <c r="P344" s="22"/>
      <c r="Q344" s="364"/>
      <c r="R344" s="396"/>
    </row>
    <row r="345" spans="1:18" ht="35.1" customHeight="1">
      <c r="A345" s="752"/>
      <c r="B345" s="771"/>
      <c r="C345" s="774"/>
      <c r="D345" s="523"/>
      <c r="E345" s="752"/>
      <c r="F345" s="744"/>
      <c r="G345" s="422"/>
      <c r="H345" s="636"/>
      <c r="I345" s="637"/>
      <c r="J345" s="637"/>
      <c r="K345" s="637"/>
      <c r="L345" s="637"/>
      <c r="M345" s="637"/>
      <c r="N345" s="637"/>
      <c r="O345" s="637"/>
      <c r="P345" s="637"/>
      <c r="Q345" s="637"/>
      <c r="R345" s="540"/>
    </row>
    <row r="346" spans="1:18" ht="35.1" customHeight="1" thickBot="1">
      <c r="A346" s="753"/>
      <c r="B346" s="772"/>
      <c r="C346" s="775"/>
      <c r="D346" s="66"/>
      <c r="E346" s="753"/>
      <c r="F346" s="745"/>
      <c r="G346" s="440"/>
      <c r="H346" s="746"/>
      <c r="I346" s="746"/>
      <c r="J346" s="746"/>
      <c r="K346" s="746"/>
      <c r="L346" s="746"/>
      <c r="M346" s="746"/>
      <c r="N346" s="746"/>
      <c r="O346" s="746"/>
      <c r="P346" s="746"/>
      <c r="Q346" s="746"/>
      <c r="R346" s="522"/>
    </row>
    <row r="347" spans="1:18" ht="35.1" customHeight="1">
      <c r="A347" s="751">
        <v>62</v>
      </c>
      <c r="B347" s="742" t="s">
        <v>528</v>
      </c>
      <c r="C347" s="773" t="s">
        <v>176</v>
      </c>
      <c r="D347" s="523" t="s">
        <v>190</v>
      </c>
      <c r="E347" s="751" t="s">
        <v>17</v>
      </c>
      <c r="F347" s="205" t="s">
        <v>18</v>
      </c>
      <c r="G347" s="456">
        <f>R347*J5</f>
        <v>0</v>
      </c>
      <c r="H347" s="39"/>
      <c r="I347" s="209">
        <v>0</v>
      </c>
      <c r="J347" s="209"/>
      <c r="K347" s="209"/>
      <c r="L347" s="209"/>
      <c r="M347" s="209"/>
      <c r="N347" s="209"/>
      <c r="O347" s="209"/>
      <c r="P347" s="209"/>
      <c r="Q347" s="362"/>
      <c r="R347" s="394">
        <v>0.37</v>
      </c>
    </row>
    <row r="348" spans="1:18" ht="35.1" customHeight="1">
      <c r="A348" s="752"/>
      <c r="B348" s="771"/>
      <c r="C348" s="774"/>
      <c r="D348" s="213"/>
      <c r="E348" s="752"/>
      <c r="F348" s="206" t="s">
        <v>19</v>
      </c>
      <c r="G348" s="468"/>
      <c r="H348" s="45"/>
      <c r="I348" s="210"/>
      <c r="J348" s="210"/>
      <c r="K348" s="210"/>
      <c r="L348" s="210"/>
      <c r="M348" s="210"/>
      <c r="N348" s="210"/>
      <c r="O348" s="210"/>
      <c r="P348" s="210"/>
      <c r="Q348" s="363"/>
      <c r="R348" s="395"/>
    </row>
    <row r="349" spans="1:18" ht="35.1" customHeight="1" thickBot="1">
      <c r="A349" s="752"/>
      <c r="B349" s="771"/>
      <c r="C349" s="774"/>
      <c r="D349" s="524"/>
      <c r="E349" s="752"/>
      <c r="F349" s="547" t="s">
        <v>76</v>
      </c>
      <c r="G349" s="497"/>
      <c r="H349" s="438"/>
      <c r="I349" s="22"/>
      <c r="J349" s="22"/>
      <c r="K349" s="22"/>
      <c r="L349" s="22"/>
      <c r="M349" s="22"/>
      <c r="N349" s="22"/>
      <c r="O349" s="22"/>
      <c r="P349" s="22"/>
      <c r="Q349" s="364"/>
      <c r="R349" s="396"/>
    </row>
    <row r="350" spans="1:18" ht="35.1" customHeight="1">
      <c r="A350" s="752"/>
      <c r="B350" s="771"/>
      <c r="C350" s="774"/>
      <c r="D350" s="523"/>
      <c r="E350" s="752"/>
      <c r="F350" s="744"/>
      <c r="G350" s="422"/>
      <c r="H350" s="636"/>
      <c r="I350" s="637"/>
      <c r="J350" s="637"/>
      <c r="K350" s="637"/>
      <c r="L350" s="637"/>
      <c r="M350" s="637"/>
      <c r="N350" s="637"/>
      <c r="O350" s="637"/>
      <c r="P350" s="637"/>
      <c r="Q350" s="637"/>
      <c r="R350" s="540"/>
    </row>
    <row r="351" spans="1:18" ht="66" customHeight="1" thickBot="1">
      <c r="A351" s="753"/>
      <c r="B351" s="772"/>
      <c r="C351" s="775"/>
      <c r="D351" s="66"/>
      <c r="E351" s="753"/>
      <c r="F351" s="745"/>
      <c r="G351" s="440"/>
      <c r="H351" s="746"/>
      <c r="I351" s="746"/>
      <c r="J351" s="746"/>
      <c r="K351" s="746"/>
      <c r="L351" s="746"/>
      <c r="M351" s="746"/>
      <c r="N351" s="746"/>
      <c r="O351" s="746"/>
      <c r="P351" s="746"/>
      <c r="Q351" s="746"/>
      <c r="R351" s="522"/>
    </row>
    <row r="352" spans="1:18" ht="35.1" customHeight="1">
      <c r="A352" s="751">
        <v>63</v>
      </c>
      <c r="B352" s="742" t="s">
        <v>440</v>
      </c>
      <c r="C352" s="773" t="s">
        <v>176</v>
      </c>
      <c r="D352" s="523" t="s">
        <v>469</v>
      </c>
      <c r="E352" s="751" t="s">
        <v>17</v>
      </c>
      <c r="F352" s="205" t="s">
        <v>18</v>
      </c>
      <c r="G352" s="456">
        <f>R352*J5</f>
        <v>0</v>
      </c>
      <c r="H352" s="39"/>
      <c r="I352" s="209">
        <v>0</v>
      </c>
      <c r="J352" s="209"/>
      <c r="K352" s="209"/>
      <c r="L352" s="209"/>
      <c r="M352" s="209"/>
      <c r="N352" s="209"/>
      <c r="O352" s="209"/>
      <c r="P352" s="209"/>
      <c r="Q352" s="362"/>
      <c r="R352" s="394">
        <v>1.7</v>
      </c>
    </row>
    <row r="353" spans="1:18" ht="35.1" customHeight="1">
      <c r="A353" s="752"/>
      <c r="B353" s="771"/>
      <c r="C353" s="774"/>
      <c r="D353" s="213"/>
      <c r="E353" s="752"/>
      <c r="F353" s="206" t="s">
        <v>19</v>
      </c>
      <c r="G353" s="468"/>
      <c r="H353" s="45"/>
      <c r="I353" s="210"/>
      <c r="J353" s="210"/>
      <c r="K353" s="210"/>
      <c r="L353" s="210"/>
      <c r="M353" s="210"/>
      <c r="N353" s="210"/>
      <c r="O353" s="210"/>
      <c r="P353" s="210"/>
      <c r="Q353" s="363"/>
      <c r="R353" s="395"/>
    </row>
    <row r="354" spans="1:18" ht="35.1" customHeight="1" thickBot="1">
      <c r="A354" s="752"/>
      <c r="B354" s="771"/>
      <c r="C354" s="774"/>
      <c r="D354" s="524"/>
      <c r="E354" s="752"/>
      <c r="F354" s="547" t="s">
        <v>76</v>
      </c>
      <c r="G354" s="497"/>
      <c r="H354" s="438"/>
      <c r="I354" s="22"/>
      <c r="J354" s="22"/>
      <c r="K354" s="22"/>
      <c r="L354" s="22"/>
      <c r="M354" s="22"/>
      <c r="N354" s="22"/>
      <c r="O354" s="22"/>
      <c r="P354" s="22"/>
      <c r="Q354" s="364"/>
      <c r="R354" s="396"/>
    </row>
    <row r="355" spans="1:18" ht="35.1" customHeight="1">
      <c r="A355" s="752"/>
      <c r="B355" s="771"/>
      <c r="C355" s="774"/>
      <c r="D355" s="523"/>
      <c r="E355" s="752"/>
      <c r="F355" s="744"/>
      <c r="G355" s="422"/>
      <c r="H355" s="636"/>
      <c r="I355" s="637"/>
      <c r="J355" s="637"/>
      <c r="K355" s="637"/>
      <c r="L355" s="637"/>
      <c r="M355" s="637"/>
      <c r="N355" s="637"/>
      <c r="O355" s="637"/>
      <c r="P355" s="637"/>
      <c r="Q355" s="637"/>
      <c r="R355" s="540"/>
    </row>
    <row r="356" spans="1:18" ht="99" customHeight="1" thickBot="1">
      <c r="A356" s="753"/>
      <c r="B356" s="772"/>
      <c r="C356" s="775"/>
      <c r="D356" s="66"/>
      <c r="E356" s="753"/>
      <c r="F356" s="745"/>
      <c r="G356" s="440"/>
      <c r="H356" s="746"/>
      <c r="I356" s="746"/>
      <c r="J356" s="746"/>
      <c r="K356" s="746"/>
      <c r="L356" s="746"/>
      <c r="M356" s="746"/>
      <c r="N356" s="746"/>
      <c r="O356" s="746"/>
      <c r="P356" s="746"/>
      <c r="Q356" s="746"/>
      <c r="R356" s="522"/>
    </row>
    <row r="357" spans="1:18" ht="35.1" customHeight="1">
      <c r="A357" s="751">
        <v>64</v>
      </c>
      <c r="B357" s="742" t="s">
        <v>441</v>
      </c>
      <c r="C357" s="773" t="s">
        <v>191</v>
      </c>
      <c r="D357" s="523" t="s">
        <v>184</v>
      </c>
      <c r="E357" s="751" t="s">
        <v>17</v>
      </c>
      <c r="F357" s="205" t="s">
        <v>18</v>
      </c>
      <c r="G357" s="456">
        <f>R357*J5</f>
        <v>0</v>
      </c>
      <c r="H357" s="39"/>
      <c r="I357" s="209">
        <v>0</v>
      </c>
      <c r="J357" s="209"/>
      <c r="K357" s="209"/>
      <c r="L357" s="209"/>
      <c r="M357" s="209"/>
      <c r="N357" s="209"/>
      <c r="O357" s="209"/>
      <c r="P357" s="209"/>
      <c r="Q357" s="362"/>
      <c r="R357" s="394">
        <v>0.3</v>
      </c>
    </row>
    <row r="358" spans="1:18" ht="35.1" customHeight="1">
      <c r="A358" s="752"/>
      <c r="B358" s="771"/>
      <c r="C358" s="774"/>
      <c r="D358" s="213"/>
      <c r="E358" s="752"/>
      <c r="F358" s="206" t="s">
        <v>19</v>
      </c>
      <c r="G358" s="468"/>
      <c r="H358" s="45"/>
      <c r="I358" s="210"/>
      <c r="J358" s="210"/>
      <c r="K358" s="210"/>
      <c r="L358" s="210"/>
      <c r="M358" s="210"/>
      <c r="N358" s="210"/>
      <c r="O358" s="210"/>
      <c r="P358" s="210"/>
      <c r="Q358" s="363"/>
      <c r="R358" s="395"/>
    </row>
    <row r="359" spans="1:18" ht="35.1" customHeight="1" thickBot="1">
      <c r="A359" s="752"/>
      <c r="B359" s="771"/>
      <c r="C359" s="774"/>
      <c r="D359" s="524"/>
      <c r="E359" s="752"/>
      <c r="F359" s="547" t="s">
        <v>76</v>
      </c>
      <c r="G359" s="497"/>
      <c r="H359" s="438"/>
      <c r="I359" s="22"/>
      <c r="J359" s="22"/>
      <c r="K359" s="22"/>
      <c r="L359" s="22"/>
      <c r="M359" s="22"/>
      <c r="N359" s="22"/>
      <c r="O359" s="22"/>
      <c r="P359" s="22"/>
      <c r="Q359" s="364"/>
      <c r="R359" s="396"/>
    </row>
    <row r="360" spans="1:18" ht="35.1" customHeight="1">
      <c r="A360" s="752"/>
      <c r="B360" s="771"/>
      <c r="C360" s="774"/>
      <c r="D360" s="523"/>
      <c r="E360" s="752"/>
      <c r="F360" s="744"/>
      <c r="G360" s="422"/>
      <c r="H360" s="636"/>
      <c r="I360" s="637"/>
      <c r="J360" s="637"/>
      <c r="K360" s="637"/>
      <c r="L360" s="637"/>
      <c r="M360" s="637"/>
      <c r="N360" s="637"/>
      <c r="O360" s="637"/>
      <c r="P360" s="637"/>
      <c r="Q360" s="637"/>
      <c r="R360" s="540"/>
    </row>
    <row r="361" spans="1:18" ht="64.5" customHeight="1" thickBot="1">
      <c r="A361" s="753"/>
      <c r="B361" s="772"/>
      <c r="C361" s="775"/>
      <c r="D361" s="66"/>
      <c r="E361" s="753"/>
      <c r="F361" s="745"/>
      <c r="G361" s="440"/>
      <c r="H361" s="746"/>
      <c r="I361" s="746"/>
      <c r="J361" s="746"/>
      <c r="K361" s="746"/>
      <c r="L361" s="746"/>
      <c r="M361" s="746"/>
      <c r="N361" s="746"/>
      <c r="O361" s="746"/>
      <c r="P361" s="746"/>
      <c r="Q361" s="746"/>
      <c r="R361" s="522"/>
    </row>
    <row r="362" spans="1:18" ht="35.1" customHeight="1">
      <c r="A362" s="751">
        <v>65</v>
      </c>
      <c r="B362" s="742" t="s">
        <v>442</v>
      </c>
      <c r="C362" s="773" t="s">
        <v>191</v>
      </c>
      <c r="D362" s="523" t="s">
        <v>185</v>
      </c>
      <c r="E362" s="751" t="s">
        <v>17</v>
      </c>
      <c r="F362" s="205" t="s">
        <v>18</v>
      </c>
      <c r="G362" s="456">
        <f>R362*J5</f>
        <v>0</v>
      </c>
      <c r="H362" s="39"/>
      <c r="I362" s="209">
        <v>0</v>
      </c>
      <c r="J362" s="209"/>
      <c r="K362" s="209"/>
      <c r="L362" s="209"/>
      <c r="M362" s="209"/>
      <c r="N362" s="209"/>
      <c r="O362" s="209"/>
      <c r="P362" s="209"/>
      <c r="Q362" s="362"/>
      <c r="R362" s="394">
        <v>0.3</v>
      </c>
    </row>
    <row r="363" spans="1:18" ht="35.1" customHeight="1">
      <c r="A363" s="752"/>
      <c r="B363" s="771"/>
      <c r="C363" s="774"/>
      <c r="D363" s="213"/>
      <c r="E363" s="752"/>
      <c r="F363" s="206" t="s">
        <v>19</v>
      </c>
      <c r="G363" s="468"/>
      <c r="H363" s="45"/>
      <c r="I363" s="210"/>
      <c r="J363" s="210"/>
      <c r="K363" s="210"/>
      <c r="L363" s="210"/>
      <c r="M363" s="210"/>
      <c r="N363" s="210"/>
      <c r="O363" s="210"/>
      <c r="P363" s="210"/>
      <c r="Q363" s="363"/>
      <c r="R363" s="395"/>
    </row>
    <row r="364" spans="1:18" ht="35.1" customHeight="1" thickBot="1">
      <c r="A364" s="752"/>
      <c r="B364" s="771"/>
      <c r="C364" s="774"/>
      <c r="D364" s="524"/>
      <c r="E364" s="752"/>
      <c r="F364" s="547" t="s">
        <v>76</v>
      </c>
      <c r="G364" s="497"/>
      <c r="H364" s="438"/>
      <c r="I364" s="22"/>
      <c r="J364" s="22"/>
      <c r="K364" s="22"/>
      <c r="L364" s="22"/>
      <c r="M364" s="22"/>
      <c r="N364" s="22"/>
      <c r="O364" s="22"/>
      <c r="P364" s="22"/>
      <c r="Q364" s="364"/>
      <c r="R364" s="396"/>
    </row>
    <row r="365" spans="1:18" ht="35.1" customHeight="1">
      <c r="A365" s="752"/>
      <c r="B365" s="771"/>
      <c r="C365" s="774"/>
      <c r="D365" s="523"/>
      <c r="E365" s="752"/>
      <c r="F365" s="744"/>
      <c r="G365" s="422"/>
      <c r="H365" s="636"/>
      <c r="I365" s="637"/>
      <c r="J365" s="637"/>
      <c r="K365" s="637"/>
      <c r="L365" s="637"/>
      <c r="M365" s="637"/>
      <c r="N365" s="637"/>
      <c r="O365" s="637"/>
      <c r="P365" s="637"/>
      <c r="Q365" s="637"/>
      <c r="R365" s="540"/>
    </row>
    <row r="366" spans="1:18" ht="66.75" customHeight="1" thickBot="1">
      <c r="A366" s="753"/>
      <c r="B366" s="772"/>
      <c r="C366" s="775"/>
      <c r="D366" s="66"/>
      <c r="E366" s="753"/>
      <c r="F366" s="745"/>
      <c r="G366" s="440"/>
      <c r="H366" s="746"/>
      <c r="I366" s="746"/>
      <c r="J366" s="746"/>
      <c r="K366" s="746"/>
      <c r="L366" s="746"/>
      <c r="M366" s="746"/>
      <c r="N366" s="746"/>
      <c r="O366" s="746"/>
      <c r="P366" s="746"/>
      <c r="Q366" s="746"/>
      <c r="R366" s="522"/>
    </row>
    <row r="367" spans="1:18" ht="35.1" customHeight="1">
      <c r="A367" s="751">
        <v>66</v>
      </c>
      <c r="B367" s="742" t="s">
        <v>443</v>
      </c>
      <c r="C367" s="773" t="s">
        <v>191</v>
      </c>
      <c r="D367" s="523" t="s">
        <v>187</v>
      </c>
      <c r="E367" s="751" t="s">
        <v>17</v>
      </c>
      <c r="F367" s="205" t="s">
        <v>18</v>
      </c>
      <c r="G367" s="456">
        <f>R367*J5</f>
        <v>0</v>
      </c>
      <c r="H367" s="39"/>
      <c r="I367" s="209">
        <v>0</v>
      </c>
      <c r="J367" s="209"/>
      <c r="K367" s="209"/>
      <c r="L367" s="209"/>
      <c r="M367" s="209"/>
      <c r="N367" s="209"/>
      <c r="O367" s="209"/>
      <c r="P367" s="209"/>
      <c r="Q367" s="362"/>
      <c r="R367" s="394">
        <v>0.31</v>
      </c>
    </row>
    <row r="368" spans="1:18" ht="35.1" customHeight="1">
      <c r="A368" s="752"/>
      <c r="B368" s="771"/>
      <c r="C368" s="774"/>
      <c r="D368" s="213"/>
      <c r="E368" s="752"/>
      <c r="F368" s="206" t="s">
        <v>19</v>
      </c>
      <c r="G368" s="468"/>
      <c r="H368" s="45"/>
      <c r="I368" s="210"/>
      <c r="J368" s="210"/>
      <c r="K368" s="210"/>
      <c r="L368" s="210"/>
      <c r="M368" s="210"/>
      <c r="N368" s="210"/>
      <c r="O368" s="210"/>
      <c r="P368" s="210"/>
      <c r="Q368" s="363"/>
      <c r="R368" s="395"/>
    </row>
    <row r="369" spans="1:18" ht="35.1" customHeight="1" thickBot="1">
      <c r="A369" s="752"/>
      <c r="B369" s="771"/>
      <c r="C369" s="774"/>
      <c r="D369" s="524"/>
      <c r="E369" s="752"/>
      <c r="F369" s="547" t="s">
        <v>76</v>
      </c>
      <c r="G369" s="497"/>
      <c r="H369" s="438"/>
      <c r="I369" s="22"/>
      <c r="J369" s="22"/>
      <c r="K369" s="22"/>
      <c r="L369" s="22"/>
      <c r="M369" s="22"/>
      <c r="N369" s="22"/>
      <c r="O369" s="22"/>
      <c r="P369" s="22"/>
      <c r="Q369" s="364"/>
      <c r="R369" s="396"/>
    </row>
    <row r="370" spans="1:18" ht="35.1" customHeight="1">
      <c r="A370" s="752"/>
      <c r="B370" s="771"/>
      <c r="C370" s="774"/>
      <c r="D370" s="523"/>
      <c r="E370" s="752"/>
      <c r="F370" s="744"/>
      <c r="G370" s="422"/>
      <c r="H370" s="636"/>
      <c r="I370" s="637"/>
      <c r="J370" s="637"/>
      <c r="K370" s="637"/>
      <c r="L370" s="637"/>
      <c r="M370" s="637"/>
      <c r="N370" s="637"/>
      <c r="O370" s="637"/>
      <c r="P370" s="637"/>
      <c r="Q370" s="637"/>
      <c r="R370" s="540"/>
    </row>
    <row r="371" spans="1:18" ht="85.5" customHeight="1" thickBot="1">
      <c r="A371" s="753"/>
      <c r="B371" s="772"/>
      <c r="C371" s="775"/>
      <c r="D371" s="66"/>
      <c r="E371" s="753"/>
      <c r="F371" s="745"/>
      <c r="G371" s="440"/>
      <c r="H371" s="746"/>
      <c r="I371" s="746"/>
      <c r="J371" s="746"/>
      <c r="K371" s="746"/>
      <c r="L371" s="746"/>
      <c r="M371" s="746"/>
      <c r="N371" s="746"/>
      <c r="O371" s="746"/>
      <c r="P371" s="746"/>
      <c r="Q371" s="746"/>
      <c r="R371" s="522"/>
    </row>
    <row r="372" spans="1:18" ht="35.1" customHeight="1">
      <c r="A372" s="751">
        <v>67</v>
      </c>
      <c r="B372" s="742" t="s">
        <v>529</v>
      </c>
      <c r="C372" s="773" t="s">
        <v>191</v>
      </c>
      <c r="D372" s="523" t="s">
        <v>192</v>
      </c>
      <c r="E372" s="751" t="s">
        <v>17</v>
      </c>
      <c r="F372" s="205" t="s">
        <v>18</v>
      </c>
      <c r="G372" s="456">
        <f>R372*J5</f>
        <v>0</v>
      </c>
      <c r="H372" s="39"/>
      <c r="I372" s="209">
        <v>0</v>
      </c>
      <c r="J372" s="209"/>
      <c r="K372" s="209"/>
      <c r="L372" s="209"/>
      <c r="M372" s="209"/>
      <c r="N372" s="209"/>
      <c r="O372" s="209"/>
      <c r="P372" s="209"/>
      <c r="Q372" s="362"/>
      <c r="R372" s="394">
        <v>0.3</v>
      </c>
    </row>
    <row r="373" spans="1:18" ht="35.1" customHeight="1">
      <c r="A373" s="752"/>
      <c r="B373" s="771"/>
      <c r="C373" s="774"/>
      <c r="D373" s="213"/>
      <c r="E373" s="752"/>
      <c r="F373" s="206" t="s">
        <v>19</v>
      </c>
      <c r="G373" s="468"/>
      <c r="H373" s="45"/>
      <c r="I373" s="210"/>
      <c r="J373" s="210"/>
      <c r="K373" s="210"/>
      <c r="L373" s="210"/>
      <c r="M373" s="210"/>
      <c r="N373" s="210"/>
      <c r="O373" s="210"/>
      <c r="P373" s="210"/>
      <c r="Q373" s="363"/>
      <c r="R373" s="395"/>
    </row>
    <row r="374" spans="1:18" ht="35.1" customHeight="1" thickBot="1">
      <c r="A374" s="752"/>
      <c r="B374" s="771"/>
      <c r="C374" s="774"/>
      <c r="D374" s="524"/>
      <c r="E374" s="752"/>
      <c r="F374" s="547" t="s">
        <v>76</v>
      </c>
      <c r="G374" s="497"/>
      <c r="H374" s="438"/>
      <c r="I374" s="22"/>
      <c r="J374" s="22"/>
      <c r="K374" s="22"/>
      <c r="L374" s="22"/>
      <c r="M374" s="22"/>
      <c r="N374" s="22"/>
      <c r="O374" s="22"/>
      <c r="P374" s="22"/>
      <c r="Q374" s="364"/>
      <c r="R374" s="396"/>
    </row>
    <row r="375" spans="1:18" ht="35.1" customHeight="1">
      <c r="A375" s="752"/>
      <c r="B375" s="771"/>
      <c r="C375" s="774"/>
      <c r="D375" s="523"/>
      <c r="E375" s="752"/>
      <c r="F375" s="744"/>
      <c r="G375" s="422"/>
      <c r="H375" s="636"/>
      <c r="I375" s="637"/>
      <c r="J375" s="637"/>
      <c r="K375" s="637"/>
      <c r="L375" s="637"/>
      <c r="M375" s="637"/>
      <c r="N375" s="637"/>
      <c r="O375" s="637"/>
      <c r="P375" s="637"/>
      <c r="Q375" s="637"/>
      <c r="R375" s="540"/>
    </row>
    <row r="376" spans="1:18" ht="35.1" customHeight="1" thickBot="1">
      <c r="A376" s="753"/>
      <c r="B376" s="772"/>
      <c r="C376" s="775"/>
      <c r="D376" s="66"/>
      <c r="E376" s="753"/>
      <c r="F376" s="745"/>
      <c r="G376" s="440"/>
      <c r="H376" s="746"/>
      <c r="I376" s="746"/>
      <c r="J376" s="746"/>
      <c r="K376" s="746"/>
      <c r="L376" s="746"/>
      <c r="M376" s="746"/>
      <c r="N376" s="746"/>
      <c r="O376" s="746"/>
      <c r="P376" s="746"/>
      <c r="Q376" s="746"/>
      <c r="R376" s="522"/>
    </row>
    <row r="377" spans="1:18" ht="35.1" customHeight="1">
      <c r="A377" s="751">
        <v>68</v>
      </c>
      <c r="B377" s="742" t="s">
        <v>444</v>
      </c>
      <c r="C377" s="773" t="s">
        <v>191</v>
      </c>
      <c r="D377" s="523" t="s">
        <v>193</v>
      </c>
      <c r="E377" s="751" t="s">
        <v>17</v>
      </c>
      <c r="F377" s="205" t="s">
        <v>18</v>
      </c>
      <c r="G377" s="456">
        <f>R377*J5</f>
        <v>0</v>
      </c>
      <c r="H377" s="39"/>
      <c r="I377" s="209">
        <v>0</v>
      </c>
      <c r="J377" s="209"/>
      <c r="K377" s="209"/>
      <c r="L377" s="209"/>
      <c r="M377" s="209"/>
      <c r="N377" s="209"/>
      <c r="O377" s="209"/>
      <c r="P377" s="209"/>
      <c r="Q377" s="362"/>
      <c r="R377" s="394">
        <v>0.4</v>
      </c>
    </row>
    <row r="378" spans="1:18" ht="35.1" customHeight="1">
      <c r="A378" s="752"/>
      <c r="B378" s="771"/>
      <c r="C378" s="774"/>
      <c r="D378" s="213"/>
      <c r="E378" s="752"/>
      <c r="F378" s="206" t="s">
        <v>19</v>
      </c>
      <c r="G378" s="468"/>
      <c r="H378" s="45"/>
      <c r="I378" s="210"/>
      <c r="J378" s="210"/>
      <c r="K378" s="210"/>
      <c r="L378" s="210"/>
      <c r="M378" s="210"/>
      <c r="N378" s="210"/>
      <c r="O378" s="210"/>
      <c r="P378" s="210"/>
      <c r="Q378" s="363"/>
      <c r="R378" s="395"/>
    </row>
    <row r="379" spans="1:18" ht="35.1" customHeight="1" thickBot="1">
      <c r="A379" s="752"/>
      <c r="B379" s="771"/>
      <c r="C379" s="774"/>
      <c r="D379" s="524"/>
      <c r="E379" s="752"/>
      <c r="F379" s="547" t="s">
        <v>76</v>
      </c>
      <c r="G379" s="497"/>
      <c r="H379" s="438"/>
      <c r="I379" s="22"/>
      <c r="J379" s="22"/>
      <c r="K379" s="22"/>
      <c r="L379" s="22"/>
      <c r="M379" s="22"/>
      <c r="N379" s="22"/>
      <c r="O379" s="22"/>
      <c r="P379" s="22"/>
      <c r="Q379" s="364"/>
      <c r="R379" s="396"/>
    </row>
    <row r="380" spans="1:18" ht="35.1" customHeight="1">
      <c r="A380" s="752"/>
      <c r="B380" s="771"/>
      <c r="C380" s="774"/>
      <c r="D380" s="523"/>
      <c r="E380" s="752"/>
      <c r="F380" s="744"/>
      <c r="G380" s="422"/>
      <c r="H380" s="636"/>
      <c r="I380" s="637"/>
      <c r="J380" s="637"/>
      <c r="K380" s="637"/>
      <c r="L380" s="637"/>
      <c r="M380" s="637"/>
      <c r="N380" s="637"/>
      <c r="O380" s="637"/>
      <c r="P380" s="637"/>
      <c r="Q380" s="637"/>
      <c r="R380" s="540"/>
    </row>
    <row r="381" spans="1:18" ht="7.5" customHeight="1" thickBot="1">
      <c r="A381" s="753"/>
      <c r="B381" s="772"/>
      <c r="C381" s="775"/>
      <c r="D381" s="66"/>
      <c r="E381" s="753"/>
      <c r="F381" s="745"/>
      <c r="G381" s="440"/>
      <c r="H381" s="746"/>
      <c r="I381" s="746"/>
      <c r="J381" s="746"/>
      <c r="K381" s="746"/>
      <c r="L381" s="746"/>
      <c r="M381" s="746"/>
      <c r="N381" s="746"/>
      <c r="O381" s="746"/>
      <c r="P381" s="746"/>
      <c r="Q381" s="746"/>
      <c r="R381" s="522"/>
    </row>
    <row r="382" spans="1:18" ht="35.1" customHeight="1">
      <c r="A382" s="751">
        <v>69</v>
      </c>
      <c r="B382" s="742" t="s">
        <v>445</v>
      </c>
      <c r="C382" s="773" t="s">
        <v>191</v>
      </c>
      <c r="D382" s="523" t="s">
        <v>114</v>
      </c>
      <c r="E382" s="751" t="s">
        <v>17</v>
      </c>
      <c r="F382" s="205" t="s">
        <v>18</v>
      </c>
      <c r="G382" s="456">
        <f>R382*J5</f>
        <v>0</v>
      </c>
      <c r="H382" s="39"/>
      <c r="I382" s="209">
        <v>0</v>
      </c>
      <c r="J382" s="209"/>
      <c r="K382" s="209"/>
      <c r="L382" s="209"/>
      <c r="M382" s="209"/>
      <c r="N382" s="209"/>
      <c r="O382" s="209"/>
      <c r="P382" s="209"/>
      <c r="Q382" s="362"/>
      <c r="R382" s="394">
        <v>0.4</v>
      </c>
    </row>
    <row r="383" spans="1:18" ht="35.1" customHeight="1">
      <c r="A383" s="752"/>
      <c r="B383" s="771"/>
      <c r="C383" s="774"/>
      <c r="D383" s="213"/>
      <c r="E383" s="752"/>
      <c r="F383" s="206" t="s">
        <v>19</v>
      </c>
      <c r="G383" s="468"/>
      <c r="H383" s="45"/>
      <c r="I383" s="210"/>
      <c r="J383" s="210"/>
      <c r="K383" s="210"/>
      <c r="L383" s="210"/>
      <c r="M383" s="210"/>
      <c r="N383" s="210"/>
      <c r="O383" s="210"/>
      <c r="P383" s="210"/>
      <c r="Q383" s="363"/>
      <c r="R383" s="395"/>
    </row>
    <row r="384" spans="1:18" ht="35.1" customHeight="1" thickBot="1">
      <c r="A384" s="752"/>
      <c r="B384" s="771"/>
      <c r="C384" s="774"/>
      <c r="D384" s="524"/>
      <c r="E384" s="752"/>
      <c r="F384" s="547" t="s">
        <v>76</v>
      </c>
      <c r="G384" s="497"/>
      <c r="H384" s="438"/>
      <c r="I384" s="22"/>
      <c r="J384" s="22"/>
      <c r="K384" s="22"/>
      <c r="L384" s="22"/>
      <c r="M384" s="22"/>
      <c r="N384" s="22"/>
      <c r="O384" s="22"/>
      <c r="P384" s="22"/>
      <c r="Q384" s="364"/>
      <c r="R384" s="396"/>
    </row>
    <row r="385" spans="1:18" ht="35.1" customHeight="1">
      <c r="A385" s="752"/>
      <c r="B385" s="771"/>
      <c r="C385" s="774"/>
      <c r="D385" s="523"/>
      <c r="E385" s="752"/>
      <c r="F385" s="744"/>
      <c r="G385" s="422"/>
      <c r="H385" s="636"/>
      <c r="I385" s="637"/>
      <c r="J385" s="637"/>
      <c r="K385" s="637"/>
      <c r="L385" s="637"/>
      <c r="M385" s="637"/>
      <c r="N385" s="637"/>
      <c r="O385" s="637"/>
      <c r="P385" s="637"/>
      <c r="Q385" s="637"/>
      <c r="R385" s="540"/>
    </row>
    <row r="386" spans="1:18" ht="31.5" customHeight="1" thickBot="1">
      <c r="A386" s="753"/>
      <c r="B386" s="772"/>
      <c r="C386" s="775"/>
      <c r="D386" s="66"/>
      <c r="E386" s="753"/>
      <c r="F386" s="745"/>
      <c r="G386" s="440"/>
      <c r="H386" s="746"/>
      <c r="I386" s="746"/>
      <c r="J386" s="746"/>
      <c r="K386" s="746"/>
      <c r="L386" s="746"/>
      <c r="M386" s="746"/>
      <c r="N386" s="746"/>
      <c r="O386" s="746"/>
      <c r="P386" s="746"/>
      <c r="Q386" s="746"/>
      <c r="R386" s="522"/>
    </row>
    <row r="387" spans="1:18" ht="35.1" customHeight="1">
      <c r="A387" s="751">
        <v>70</v>
      </c>
      <c r="B387" s="742" t="s">
        <v>530</v>
      </c>
      <c r="C387" s="773" t="s">
        <v>194</v>
      </c>
      <c r="D387" s="523" t="s">
        <v>183</v>
      </c>
      <c r="E387" s="751" t="s">
        <v>17</v>
      </c>
      <c r="F387" s="205" t="s">
        <v>18</v>
      </c>
      <c r="G387" s="456">
        <f>R387*J5</f>
        <v>0</v>
      </c>
      <c r="H387" s="39"/>
      <c r="I387" s="209">
        <v>0</v>
      </c>
      <c r="J387" s="209"/>
      <c r="K387" s="209"/>
      <c r="L387" s="209"/>
      <c r="M387" s="209"/>
      <c r="N387" s="209"/>
      <c r="O387" s="209"/>
      <c r="P387" s="209"/>
      <c r="Q387" s="362"/>
      <c r="R387" s="394">
        <v>0.5</v>
      </c>
    </row>
    <row r="388" spans="1:18" ht="35.1" customHeight="1">
      <c r="A388" s="752"/>
      <c r="B388" s="771"/>
      <c r="C388" s="774"/>
      <c r="D388" s="213"/>
      <c r="E388" s="752"/>
      <c r="F388" s="206" t="s">
        <v>19</v>
      </c>
      <c r="G388" s="468"/>
      <c r="H388" s="45"/>
      <c r="I388" s="210"/>
      <c r="J388" s="210"/>
      <c r="K388" s="210"/>
      <c r="L388" s="210"/>
      <c r="M388" s="210"/>
      <c r="N388" s="210"/>
      <c r="O388" s="210"/>
      <c r="P388" s="210"/>
      <c r="Q388" s="363"/>
      <c r="R388" s="395"/>
    </row>
    <row r="389" spans="1:18" ht="35.1" customHeight="1" thickBot="1">
      <c r="A389" s="752"/>
      <c r="B389" s="771"/>
      <c r="C389" s="774"/>
      <c r="D389" s="524"/>
      <c r="E389" s="752"/>
      <c r="F389" s="547" t="s">
        <v>76</v>
      </c>
      <c r="G389" s="497"/>
      <c r="H389" s="438"/>
      <c r="I389" s="22"/>
      <c r="J389" s="22"/>
      <c r="K389" s="22"/>
      <c r="L389" s="22"/>
      <c r="M389" s="22"/>
      <c r="N389" s="22"/>
      <c r="O389" s="22"/>
      <c r="P389" s="22"/>
      <c r="Q389" s="364"/>
      <c r="R389" s="396"/>
    </row>
    <row r="390" spans="1:18" ht="35.1" customHeight="1">
      <c r="A390" s="752"/>
      <c r="B390" s="771"/>
      <c r="C390" s="774"/>
      <c r="D390" s="523"/>
      <c r="E390" s="752"/>
      <c r="F390" s="744"/>
      <c r="G390" s="422"/>
      <c r="H390" s="636"/>
      <c r="I390" s="637"/>
      <c r="J390" s="637"/>
      <c r="K390" s="637"/>
      <c r="L390" s="637"/>
      <c r="M390" s="637"/>
      <c r="N390" s="637"/>
      <c r="O390" s="637"/>
      <c r="P390" s="637"/>
      <c r="Q390" s="637"/>
      <c r="R390" s="540"/>
    </row>
    <row r="391" spans="1:18" ht="126.75" customHeight="1" thickBot="1">
      <c r="A391" s="753"/>
      <c r="B391" s="772"/>
      <c r="C391" s="775"/>
      <c r="D391" s="66"/>
      <c r="E391" s="753"/>
      <c r="F391" s="745"/>
      <c r="G391" s="440"/>
      <c r="H391" s="746"/>
      <c r="I391" s="746"/>
      <c r="J391" s="746"/>
      <c r="K391" s="746"/>
      <c r="L391" s="746"/>
      <c r="M391" s="746"/>
      <c r="N391" s="746"/>
      <c r="O391" s="746"/>
      <c r="P391" s="746"/>
      <c r="Q391" s="746"/>
      <c r="R391" s="522"/>
    </row>
    <row r="392" spans="1:18" ht="35.1" customHeight="1">
      <c r="A392" s="751">
        <v>71</v>
      </c>
      <c r="B392" s="742" t="s">
        <v>446</v>
      </c>
      <c r="C392" s="773" t="s">
        <v>195</v>
      </c>
      <c r="D392" s="523" t="s">
        <v>193</v>
      </c>
      <c r="E392" s="751" t="s">
        <v>17</v>
      </c>
      <c r="F392" s="205" t="s">
        <v>18</v>
      </c>
      <c r="G392" s="456">
        <f>R392*J5</f>
        <v>0</v>
      </c>
      <c r="H392" s="39"/>
      <c r="I392" s="209">
        <v>0</v>
      </c>
      <c r="J392" s="209"/>
      <c r="K392" s="209"/>
      <c r="L392" s="209"/>
      <c r="M392" s="209"/>
      <c r="N392" s="209"/>
      <c r="O392" s="209"/>
      <c r="P392" s="209"/>
      <c r="Q392" s="362"/>
      <c r="R392" s="394">
        <v>0.4</v>
      </c>
    </row>
    <row r="393" spans="1:18" ht="35.1" customHeight="1">
      <c r="A393" s="752"/>
      <c r="B393" s="771"/>
      <c r="C393" s="774"/>
      <c r="D393" s="213"/>
      <c r="E393" s="752"/>
      <c r="F393" s="206" t="s">
        <v>19</v>
      </c>
      <c r="G393" s="468"/>
      <c r="H393" s="45"/>
      <c r="I393" s="210"/>
      <c r="J393" s="210"/>
      <c r="K393" s="210"/>
      <c r="L393" s="210"/>
      <c r="M393" s="210"/>
      <c r="N393" s="210"/>
      <c r="O393" s="210"/>
      <c r="P393" s="210"/>
      <c r="Q393" s="363"/>
      <c r="R393" s="395"/>
    </row>
    <row r="394" spans="1:18" ht="35.1" customHeight="1" thickBot="1">
      <c r="A394" s="752"/>
      <c r="B394" s="771"/>
      <c r="C394" s="774"/>
      <c r="D394" s="524"/>
      <c r="E394" s="752"/>
      <c r="F394" s="547" t="s">
        <v>76</v>
      </c>
      <c r="G394" s="497"/>
      <c r="H394" s="438"/>
      <c r="I394" s="22"/>
      <c r="J394" s="22"/>
      <c r="K394" s="22"/>
      <c r="L394" s="22"/>
      <c r="M394" s="22"/>
      <c r="N394" s="22"/>
      <c r="O394" s="22"/>
      <c r="P394" s="22"/>
      <c r="Q394" s="364"/>
      <c r="R394" s="396"/>
    </row>
    <row r="395" spans="1:18" ht="35.1" customHeight="1">
      <c r="A395" s="752"/>
      <c r="B395" s="771"/>
      <c r="C395" s="774"/>
      <c r="D395" s="523"/>
      <c r="E395" s="752"/>
      <c r="F395" s="744"/>
      <c r="G395" s="422"/>
      <c r="H395" s="636"/>
      <c r="I395" s="637"/>
      <c r="J395" s="637"/>
      <c r="K395" s="637"/>
      <c r="L395" s="637"/>
      <c r="M395" s="637"/>
      <c r="N395" s="637"/>
      <c r="O395" s="637"/>
      <c r="P395" s="637"/>
      <c r="Q395" s="637"/>
      <c r="R395" s="540"/>
    </row>
    <row r="396" spans="1:18" ht="62.25" customHeight="1" thickBot="1">
      <c r="A396" s="753"/>
      <c r="B396" s="772"/>
      <c r="C396" s="775"/>
      <c r="D396" s="66"/>
      <c r="E396" s="753"/>
      <c r="F396" s="745"/>
      <c r="G396" s="440"/>
      <c r="H396" s="746"/>
      <c r="I396" s="746"/>
      <c r="J396" s="746"/>
      <c r="K396" s="746"/>
      <c r="L396" s="746"/>
      <c r="M396" s="746"/>
      <c r="N396" s="746"/>
      <c r="O396" s="746"/>
      <c r="P396" s="746"/>
      <c r="Q396" s="746"/>
      <c r="R396" s="522"/>
    </row>
    <row r="397" spans="1:18" ht="35.1" customHeight="1">
      <c r="A397" s="751">
        <v>72</v>
      </c>
      <c r="B397" s="742" t="s">
        <v>196</v>
      </c>
      <c r="C397" s="773" t="s">
        <v>195</v>
      </c>
      <c r="D397" s="523" t="s">
        <v>185</v>
      </c>
      <c r="E397" s="751" t="s">
        <v>17</v>
      </c>
      <c r="F397" s="205" t="s">
        <v>18</v>
      </c>
      <c r="G397" s="456">
        <f>R397*J5</f>
        <v>0</v>
      </c>
      <c r="H397" s="39"/>
      <c r="I397" s="209">
        <v>0</v>
      </c>
      <c r="J397" s="209"/>
      <c r="K397" s="209"/>
      <c r="L397" s="209"/>
      <c r="M397" s="209"/>
      <c r="N397" s="209"/>
      <c r="O397" s="209"/>
      <c r="P397" s="209"/>
      <c r="Q397" s="362"/>
      <c r="R397" s="394">
        <v>0.6</v>
      </c>
    </row>
    <row r="398" spans="1:18" ht="35.1" customHeight="1">
      <c r="A398" s="752"/>
      <c r="B398" s="771"/>
      <c r="C398" s="755"/>
      <c r="D398" s="213"/>
      <c r="E398" s="752"/>
      <c r="F398" s="206" t="s">
        <v>19</v>
      </c>
      <c r="G398" s="468"/>
      <c r="H398" s="45"/>
      <c r="I398" s="210"/>
      <c r="J398" s="210"/>
      <c r="K398" s="210"/>
      <c r="L398" s="210"/>
      <c r="M398" s="210"/>
      <c r="N398" s="210"/>
      <c r="O398" s="210"/>
      <c r="P398" s="210"/>
      <c r="Q398" s="363"/>
      <c r="R398" s="395"/>
    </row>
    <row r="399" spans="1:18" ht="35.1" customHeight="1" thickBot="1">
      <c r="A399" s="752"/>
      <c r="B399" s="771"/>
      <c r="C399" s="755"/>
      <c r="D399" s="524"/>
      <c r="E399" s="752"/>
      <c r="F399" s="547" t="s">
        <v>76</v>
      </c>
      <c r="G399" s="497"/>
      <c r="H399" s="438"/>
      <c r="I399" s="22"/>
      <c r="J399" s="22"/>
      <c r="K399" s="22"/>
      <c r="L399" s="22"/>
      <c r="M399" s="22"/>
      <c r="N399" s="22"/>
      <c r="O399" s="22"/>
      <c r="P399" s="22"/>
      <c r="Q399" s="364"/>
      <c r="R399" s="396"/>
    </row>
    <row r="400" spans="1:18" ht="35.1" customHeight="1" thickBot="1">
      <c r="A400" s="753"/>
      <c r="B400" s="772"/>
      <c r="C400" s="756"/>
      <c r="D400" s="9"/>
      <c r="E400" s="753"/>
      <c r="F400" s="49"/>
      <c r="G400" s="414"/>
      <c r="H400" s="776"/>
      <c r="I400" s="776"/>
      <c r="J400" s="776"/>
      <c r="K400" s="776"/>
      <c r="L400" s="776"/>
      <c r="M400" s="776"/>
      <c r="N400" s="776"/>
      <c r="O400" s="776"/>
      <c r="P400" s="776"/>
      <c r="Q400" s="776"/>
      <c r="R400" s="49"/>
    </row>
    <row r="401" spans="1:18" ht="35.1" hidden="1" customHeight="1" thickBot="1">
      <c r="A401" s="642" t="s">
        <v>197</v>
      </c>
      <c r="B401" s="643"/>
      <c r="C401" s="643"/>
      <c r="D401" s="643"/>
      <c r="E401" s="644"/>
      <c r="F401" s="205">
        <f>SUM(H401:Q401)</f>
        <v>0</v>
      </c>
      <c r="G401" s="413">
        <f t="shared" ref="G401:Q403" si="7">G257+G262+G267+G272+G278+G283+G288+G293+G298+G303+G307+G312+G317+G322+G327+G332+G337+G342+G347+G352+G357+G362+G367+G372+G377+G382+G387+G392+G397</f>
        <v>0</v>
      </c>
      <c r="H401" s="205">
        <f t="shared" si="7"/>
        <v>0</v>
      </c>
      <c r="I401" s="205">
        <f t="shared" si="7"/>
        <v>0</v>
      </c>
      <c r="J401" s="205">
        <f t="shared" si="7"/>
        <v>0</v>
      </c>
      <c r="K401" s="205">
        <f t="shared" si="7"/>
        <v>0</v>
      </c>
      <c r="L401" s="205">
        <f t="shared" si="7"/>
        <v>0</v>
      </c>
      <c r="M401" s="205">
        <f t="shared" si="7"/>
        <v>0</v>
      </c>
      <c r="N401" s="205">
        <f t="shared" si="7"/>
        <v>0</v>
      </c>
      <c r="O401" s="205">
        <f t="shared" si="7"/>
        <v>0</v>
      </c>
      <c r="P401" s="205">
        <f t="shared" si="7"/>
        <v>0</v>
      </c>
      <c r="Q401" s="46">
        <f t="shared" si="7"/>
        <v>0</v>
      </c>
      <c r="R401" s="205">
        <f>R257+R262+R267+R272+R278+R283+R288+R293+R298+R303+R307+R312+R317+R322+R327+R332+R337+R342+R347+R352+R357+R362+R367+R372+R377+R382+R387+R392+R397</f>
        <v>9.43</v>
      </c>
    </row>
    <row r="402" spans="1:18" ht="35.1" hidden="1" customHeight="1" thickBot="1">
      <c r="A402" s="777" t="s">
        <v>198</v>
      </c>
      <c r="B402" s="778"/>
      <c r="C402" s="778"/>
      <c r="D402" s="778"/>
      <c r="E402" s="779"/>
      <c r="F402" s="205">
        <f>SUM(H402:Q402)</f>
        <v>0</v>
      </c>
      <c r="G402" s="413">
        <f t="shared" si="7"/>
        <v>0</v>
      </c>
      <c r="H402" s="205">
        <f t="shared" si="7"/>
        <v>0</v>
      </c>
      <c r="I402" s="205">
        <f t="shared" si="7"/>
        <v>0</v>
      </c>
      <c r="J402" s="205">
        <f t="shared" si="7"/>
        <v>0</v>
      </c>
      <c r="K402" s="205">
        <f t="shared" si="7"/>
        <v>0</v>
      </c>
      <c r="L402" s="205">
        <f t="shared" si="7"/>
        <v>0</v>
      </c>
      <c r="M402" s="205">
        <f t="shared" si="7"/>
        <v>0</v>
      </c>
      <c r="N402" s="205">
        <f t="shared" si="7"/>
        <v>0</v>
      </c>
      <c r="O402" s="205">
        <f t="shared" si="7"/>
        <v>0</v>
      </c>
      <c r="P402" s="205">
        <f t="shared" si="7"/>
        <v>0</v>
      </c>
      <c r="Q402" s="46">
        <f t="shared" si="7"/>
        <v>0</v>
      </c>
      <c r="R402" s="205">
        <f>R258+R263+R268+R273+R279+R284+R289+R294+R299+R304+R308+R313+R318+R323+R328+R333+R338+R343+R348+R353+R358+R363+R368+R373+R378+R383+R388+R393+R398</f>
        <v>0</v>
      </c>
    </row>
    <row r="403" spans="1:18" ht="35.1" hidden="1" customHeight="1" thickBot="1">
      <c r="A403" s="640" t="s">
        <v>199</v>
      </c>
      <c r="B403" s="641"/>
      <c r="C403" s="641"/>
      <c r="D403" s="641"/>
      <c r="E403" s="785"/>
      <c r="F403" s="205">
        <f>SUM(H403:Q403)</f>
        <v>0</v>
      </c>
      <c r="G403" s="413">
        <f t="shared" si="7"/>
        <v>0</v>
      </c>
      <c r="H403" s="205">
        <f t="shared" si="7"/>
        <v>0</v>
      </c>
      <c r="I403" s="205">
        <f t="shared" si="7"/>
        <v>0</v>
      </c>
      <c r="J403" s="205">
        <f t="shared" si="7"/>
        <v>0</v>
      </c>
      <c r="K403" s="205">
        <f t="shared" si="7"/>
        <v>0</v>
      </c>
      <c r="L403" s="205">
        <f t="shared" si="7"/>
        <v>0</v>
      </c>
      <c r="M403" s="205">
        <f t="shared" si="7"/>
        <v>0</v>
      </c>
      <c r="N403" s="205">
        <f t="shared" si="7"/>
        <v>0</v>
      </c>
      <c r="O403" s="205">
        <f t="shared" si="7"/>
        <v>0</v>
      </c>
      <c r="P403" s="205">
        <f t="shared" si="7"/>
        <v>0</v>
      </c>
      <c r="Q403" s="46">
        <f t="shared" si="7"/>
        <v>0</v>
      </c>
      <c r="R403" s="205">
        <f>R259+R264+R269+R274+R280+R285+R290+R295+R300+R305+R309+R314+R319+R324+R329+R334+R339+R344+R349+R354+R359+R364+R369+R374+R379+R384+R389+R394+R399</f>
        <v>10.1</v>
      </c>
    </row>
    <row r="404" spans="1:18" ht="42" hidden="1" customHeight="1" thickBot="1">
      <c r="A404" s="719" t="s">
        <v>475</v>
      </c>
      <c r="B404" s="720"/>
      <c r="C404" s="720"/>
      <c r="D404" s="720"/>
      <c r="E404" s="786"/>
      <c r="F404" s="15">
        <f>F401+F402</f>
        <v>0</v>
      </c>
      <c r="G404" s="29">
        <f>G401+G402</f>
        <v>0</v>
      </c>
      <c r="H404" s="15">
        <f>H401+H402</f>
        <v>0</v>
      </c>
      <c r="I404" s="15">
        <f t="shared" ref="I404:Q404" si="8">I401+I402</f>
        <v>0</v>
      </c>
      <c r="J404" s="15">
        <f t="shared" si="8"/>
        <v>0</v>
      </c>
      <c r="K404" s="15">
        <f t="shared" si="8"/>
        <v>0</v>
      </c>
      <c r="L404" s="15">
        <f t="shared" si="8"/>
        <v>0</v>
      </c>
      <c r="M404" s="15">
        <f t="shared" si="8"/>
        <v>0</v>
      </c>
      <c r="N404" s="15">
        <f t="shared" si="8"/>
        <v>0</v>
      </c>
      <c r="O404" s="15">
        <f t="shared" si="8"/>
        <v>0</v>
      </c>
      <c r="P404" s="15">
        <f t="shared" si="8"/>
        <v>0</v>
      </c>
      <c r="Q404" s="357">
        <f t="shared" si="8"/>
        <v>0</v>
      </c>
      <c r="R404" s="15">
        <f>R401+R402</f>
        <v>9.43</v>
      </c>
    </row>
    <row r="405" spans="1:18" ht="44.25" hidden="1" customHeight="1" thickBot="1">
      <c r="A405" s="747" t="s">
        <v>476</v>
      </c>
      <c r="B405" s="787"/>
      <c r="C405" s="787"/>
      <c r="D405" s="787"/>
      <c r="E405" s="788"/>
      <c r="F405" s="23">
        <f>F401+F402+F403</f>
        <v>0</v>
      </c>
      <c r="G405" s="29">
        <f>G401+G402+G403</f>
        <v>0</v>
      </c>
      <c r="H405" s="23">
        <f>H401+H402+H403</f>
        <v>0</v>
      </c>
      <c r="I405" s="23">
        <f t="shared" ref="I405:Q405" si="9">I401+I402+I403</f>
        <v>0</v>
      </c>
      <c r="J405" s="23">
        <f t="shared" si="9"/>
        <v>0</v>
      </c>
      <c r="K405" s="23">
        <f t="shared" si="9"/>
        <v>0</v>
      </c>
      <c r="L405" s="23">
        <f t="shared" si="9"/>
        <v>0</v>
      </c>
      <c r="M405" s="23">
        <f t="shared" si="9"/>
        <v>0</v>
      </c>
      <c r="N405" s="23">
        <f t="shared" si="9"/>
        <v>0</v>
      </c>
      <c r="O405" s="23">
        <f t="shared" si="9"/>
        <v>0</v>
      </c>
      <c r="P405" s="23">
        <f t="shared" si="9"/>
        <v>0</v>
      </c>
      <c r="Q405" s="365">
        <f t="shared" si="9"/>
        <v>0</v>
      </c>
      <c r="R405" s="23">
        <f>R401+R402+R403</f>
        <v>19.53</v>
      </c>
    </row>
    <row r="406" spans="1:18" ht="35.1" customHeight="1" thickBot="1">
      <c r="A406" s="640"/>
      <c r="B406" s="750"/>
      <c r="C406" s="750"/>
      <c r="D406" s="750"/>
      <c r="E406" s="750"/>
      <c r="F406" s="750"/>
      <c r="G406" s="750"/>
      <c r="H406" s="750"/>
      <c r="I406" s="750"/>
      <c r="J406" s="750"/>
      <c r="K406" s="750"/>
      <c r="L406" s="750"/>
      <c r="M406" s="750"/>
      <c r="N406" s="750"/>
      <c r="O406" s="750"/>
      <c r="P406" s="750"/>
      <c r="Q406" s="750"/>
      <c r="R406" s="389"/>
    </row>
    <row r="407" spans="1:18" ht="35.1" customHeight="1" thickBot="1">
      <c r="A407" s="642" t="s">
        <v>200</v>
      </c>
      <c r="B407" s="789"/>
      <c r="C407" s="789"/>
      <c r="D407" s="789"/>
      <c r="E407" s="789"/>
      <c r="F407" s="262"/>
      <c r="G407" s="414">
        <f t="shared" ref="G407:H409" si="10">G401</f>
        <v>0</v>
      </c>
      <c r="H407" s="49">
        <f t="shared" si="10"/>
        <v>0</v>
      </c>
      <c r="I407" s="49">
        <f>I401+H407</f>
        <v>0</v>
      </c>
      <c r="J407" s="49">
        <f t="shared" ref="J407:Q411" si="11">J401+I407</f>
        <v>0</v>
      </c>
      <c r="K407" s="49">
        <f t="shared" si="11"/>
        <v>0</v>
      </c>
      <c r="L407" s="49">
        <f t="shared" si="11"/>
        <v>0</v>
      </c>
      <c r="M407" s="49">
        <f t="shared" si="11"/>
        <v>0</v>
      </c>
      <c r="N407" s="49">
        <f t="shared" si="11"/>
        <v>0</v>
      </c>
      <c r="O407" s="49">
        <f t="shared" si="11"/>
        <v>0</v>
      </c>
      <c r="P407" s="49">
        <f t="shared" si="11"/>
        <v>0</v>
      </c>
      <c r="Q407" s="226">
        <f t="shared" si="11"/>
        <v>0</v>
      </c>
      <c r="R407" s="49">
        <f>R401</f>
        <v>9.43</v>
      </c>
    </row>
    <row r="408" spans="1:18" ht="35.1" customHeight="1" thickBot="1">
      <c r="A408" s="731" t="s">
        <v>201</v>
      </c>
      <c r="B408" s="732"/>
      <c r="C408" s="732"/>
      <c r="D408" s="732"/>
      <c r="E408" s="790"/>
      <c r="F408" s="791"/>
      <c r="G408" s="414">
        <f t="shared" si="10"/>
        <v>0</v>
      </c>
      <c r="H408" s="49">
        <f t="shared" si="10"/>
        <v>0</v>
      </c>
      <c r="I408" s="49">
        <f>I402+H408</f>
        <v>0</v>
      </c>
      <c r="J408" s="49">
        <f t="shared" si="11"/>
        <v>0</v>
      </c>
      <c r="K408" s="49">
        <f t="shared" si="11"/>
        <v>0</v>
      </c>
      <c r="L408" s="49">
        <f t="shared" si="11"/>
        <v>0</v>
      </c>
      <c r="M408" s="49">
        <f t="shared" si="11"/>
        <v>0</v>
      </c>
      <c r="N408" s="49">
        <f t="shared" si="11"/>
        <v>0</v>
      </c>
      <c r="O408" s="49">
        <f t="shared" si="11"/>
        <v>0</v>
      </c>
      <c r="P408" s="49">
        <f t="shared" si="11"/>
        <v>0</v>
      </c>
      <c r="Q408" s="226">
        <f t="shared" si="11"/>
        <v>0</v>
      </c>
      <c r="R408" s="49">
        <f>R402</f>
        <v>0</v>
      </c>
    </row>
    <row r="409" spans="1:18" ht="35.1" customHeight="1" thickBot="1">
      <c r="A409" s="728" t="s">
        <v>202</v>
      </c>
      <c r="B409" s="729"/>
      <c r="C409" s="729"/>
      <c r="D409" s="729"/>
      <c r="E409" s="734"/>
      <c r="F409" s="730"/>
      <c r="G409" s="414">
        <f t="shared" si="10"/>
        <v>0</v>
      </c>
      <c r="H409" s="49">
        <f t="shared" si="10"/>
        <v>0</v>
      </c>
      <c r="I409" s="49">
        <f>I403+H409</f>
        <v>0</v>
      </c>
      <c r="J409" s="49">
        <f t="shared" si="11"/>
        <v>0</v>
      </c>
      <c r="K409" s="49">
        <f t="shared" si="11"/>
        <v>0</v>
      </c>
      <c r="L409" s="49">
        <f t="shared" si="11"/>
        <v>0</v>
      </c>
      <c r="M409" s="49">
        <f t="shared" si="11"/>
        <v>0</v>
      </c>
      <c r="N409" s="49">
        <f t="shared" si="11"/>
        <v>0</v>
      </c>
      <c r="O409" s="49">
        <f t="shared" si="11"/>
        <v>0</v>
      </c>
      <c r="P409" s="49">
        <f t="shared" si="11"/>
        <v>0</v>
      </c>
      <c r="Q409" s="226">
        <f t="shared" si="11"/>
        <v>0</v>
      </c>
      <c r="R409" s="49">
        <f>R403</f>
        <v>10.1</v>
      </c>
    </row>
    <row r="410" spans="1:18" ht="42" customHeight="1" thickBot="1">
      <c r="A410" s="719" t="s">
        <v>477</v>
      </c>
      <c r="B410" s="720"/>
      <c r="C410" s="720"/>
      <c r="D410" s="720"/>
      <c r="E410" s="780"/>
      <c r="F410" s="781"/>
      <c r="G410" s="29">
        <f>G407+G408</f>
        <v>0</v>
      </c>
      <c r="H410" s="15">
        <f>H407+H408</f>
        <v>0</v>
      </c>
      <c r="I410" s="4">
        <f>I404+H410</f>
        <v>0</v>
      </c>
      <c r="J410" s="4">
        <f t="shared" si="11"/>
        <v>0</v>
      </c>
      <c r="K410" s="4">
        <f t="shared" si="11"/>
        <v>0</v>
      </c>
      <c r="L410" s="4">
        <f t="shared" si="11"/>
        <v>0</v>
      </c>
      <c r="M410" s="4">
        <f t="shared" si="11"/>
        <v>0</v>
      </c>
      <c r="N410" s="4">
        <f t="shared" si="11"/>
        <v>0</v>
      </c>
      <c r="O410" s="4">
        <f t="shared" si="11"/>
        <v>0</v>
      </c>
      <c r="P410" s="4">
        <f t="shared" si="11"/>
        <v>0</v>
      </c>
      <c r="Q410" s="358">
        <f t="shared" si="11"/>
        <v>0</v>
      </c>
      <c r="R410" s="15">
        <f>R407+R408</f>
        <v>9.43</v>
      </c>
    </row>
    <row r="411" spans="1:18" ht="42" customHeight="1" thickBot="1">
      <c r="A411" s="747" t="s">
        <v>478</v>
      </c>
      <c r="B411" s="782"/>
      <c r="C411" s="782"/>
      <c r="D411" s="782"/>
      <c r="E411" s="782"/>
      <c r="F411" s="783"/>
      <c r="G411" s="29">
        <f>G407+G408+G409</f>
        <v>0</v>
      </c>
      <c r="H411" s="23">
        <f>H407+H408+H409</f>
        <v>0</v>
      </c>
      <c r="I411" s="5">
        <f>I405+H411</f>
        <v>0</v>
      </c>
      <c r="J411" s="5">
        <f t="shared" si="11"/>
        <v>0</v>
      </c>
      <c r="K411" s="5">
        <f t="shared" si="11"/>
        <v>0</v>
      </c>
      <c r="L411" s="5">
        <f t="shared" si="11"/>
        <v>0</v>
      </c>
      <c r="M411" s="5">
        <f t="shared" si="11"/>
        <v>0</v>
      </c>
      <c r="N411" s="5">
        <f t="shared" si="11"/>
        <v>0</v>
      </c>
      <c r="O411" s="5">
        <f t="shared" si="11"/>
        <v>0</v>
      </c>
      <c r="P411" s="5">
        <f t="shared" si="11"/>
        <v>0</v>
      </c>
      <c r="Q411" s="359">
        <f>Q405+P411</f>
        <v>0</v>
      </c>
      <c r="R411" s="548">
        <f>R407+R408+R409</f>
        <v>19.53</v>
      </c>
    </row>
    <row r="412" spans="1:18" ht="35.1" customHeight="1" thickBot="1">
      <c r="A412" s="714"/>
      <c r="B412" s="750"/>
      <c r="C412" s="750"/>
      <c r="D412" s="750"/>
      <c r="E412" s="750"/>
      <c r="F412" s="750"/>
      <c r="G412" s="750"/>
      <c r="H412" s="750"/>
      <c r="I412" s="750"/>
      <c r="J412" s="750"/>
      <c r="K412" s="750"/>
      <c r="L412" s="750"/>
      <c r="M412" s="750"/>
      <c r="N412" s="750"/>
      <c r="O412" s="750"/>
      <c r="P412" s="750"/>
      <c r="Q412" s="750"/>
      <c r="R412" s="452"/>
    </row>
    <row r="413" spans="1:18" ht="35.1" customHeight="1" thickBot="1">
      <c r="A413" s="722" t="s">
        <v>203</v>
      </c>
      <c r="B413" s="784"/>
      <c r="C413" s="723"/>
      <c r="D413" s="723"/>
      <c r="E413" s="723"/>
      <c r="F413" s="723"/>
      <c r="G413" s="723"/>
      <c r="H413" s="723"/>
      <c r="I413" s="723"/>
      <c r="J413" s="723"/>
      <c r="K413" s="723"/>
      <c r="L413" s="723"/>
      <c r="M413" s="723"/>
      <c r="N413" s="723"/>
      <c r="O413" s="723"/>
      <c r="P413" s="723"/>
      <c r="Q413" s="723"/>
      <c r="R413" s="389"/>
    </row>
    <row r="414" spans="1:18" ht="35.1" customHeight="1">
      <c r="A414" s="803">
        <v>73</v>
      </c>
      <c r="B414" s="806" t="s">
        <v>655</v>
      </c>
      <c r="C414" s="808" t="s">
        <v>204</v>
      </c>
      <c r="D414" s="214" t="s">
        <v>656</v>
      </c>
      <c r="E414" s="757" t="s">
        <v>17</v>
      </c>
      <c r="F414" s="216" t="s">
        <v>18</v>
      </c>
      <c r="G414" s="456">
        <f>R414*J5</f>
        <v>0</v>
      </c>
      <c r="H414" s="207"/>
      <c r="I414" s="207"/>
      <c r="J414" s="209">
        <v>0</v>
      </c>
      <c r="K414" s="207"/>
      <c r="L414" s="207"/>
      <c r="M414" s="207"/>
      <c r="N414" s="207"/>
      <c r="O414" s="207"/>
      <c r="P414" s="207"/>
      <c r="Q414" s="352"/>
      <c r="R414" s="205">
        <v>1.2</v>
      </c>
    </row>
    <row r="415" spans="1:18" ht="27" customHeight="1">
      <c r="A415" s="804"/>
      <c r="B415" s="807"/>
      <c r="C415" s="809"/>
      <c r="D415" s="215"/>
      <c r="E415" s="758"/>
      <c r="F415" s="217" t="s">
        <v>19</v>
      </c>
      <c r="G415" s="468"/>
      <c r="H415" s="208"/>
      <c r="I415" s="208"/>
      <c r="J415" s="218"/>
      <c r="K415" s="208"/>
      <c r="L415" s="208"/>
      <c r="M415" s="208"/>
      <c r="N415" s="208"/>
      <c r="O415" s="208"/>
      <c r="P415" s="208"/>
      <c r="Q415" s="353"/>
      <c r="R415" s="206"/>
    </row>
    <row r="416" spans="1:18" ht="36.75" customHeight="1" thickBot="1">
      <c r="A416" s="804"/>
      <c r="B416" s="801" t="s">
        <v>210</v>
      </c>
      <c r="C416" s="809"/>
      <c r="D416" s="219"/>
      <c r="E416" s="758"/>
      <c r="F416" s="50" t="s">
        <v>20</v>
      </c>
      <c r="G416" s="497"/>
      <c r="H416" s="13"/>
      <c r="I416" s="10"/>
      <c r="J416" s="10"/>
      <c r="K416" s="10"/>
      <c r="L416" s="10"/>
      <c r="M416" s="10"/>
      <c r="N416" s="10"/>
      <c r="O416" s="10"/>
      <c r="P416" s="10"/>
      <c r="Q416" s="17"/>
      <c r="R416" s="392"/>
    </row>
    <row r="417" spans="1:18" ht="33.75" thickBot="1">
      <c r="A417" s="805"/>
      <c r="B417" s="802"/>
      <c r="C417" s="810"/>
      <c r="D417" s="220"/>
      <c r="E417" s="759"/>
      <c r="F417" s="49"/>
      <c r="G417" s="414"/>
      <c r="H417" s="638"/>
      <c r="I417" s="639"/>
      <c r="J417" s="639"/>
      <c r="K417" s="639"/>
      <c r="L417" s="639"/>
      <c r="M417" s="639"/>
      <c r="N417" s="639"/>
      <c r="O417" s="639"/>
      <c r="P417" s="639"/>
      <c r="Q417" s="639"/>
      <c r="R417" s="49"/>
    </row>
    <row r="418" spans="1:18" ht="35.1" customHeight="1">
      <c r="A418" s="751">
        <v>74</v>
      </c>
      <c r="B418" s="524" t="s">
        <v>205</v>
      </c>
      <c r="C418" s="792" t="s">
        <v>206</v>
      </c>
      <c r="D418" s="214" t="s">
        <v>657</v>
      </c>
      <c r="E418" s="795" t="s">
        <v>17</v>
      </c>
      <c r="F418" s="205" t="s">
        <v>18</v>
      </c>
      <c r="G418" s="456">
        <f>R418*J5</f>
        <v>0</v>
      </c>
      <c r="H418" s="207"/>
      <c r="I418" s="207"/>
      <c r="J418" s="209">
        <v>0</v>
      </c>
      <c r="K418" s="207"/>
      <c r="L418" s="207"/>
      <c r="M418" s="207"/>
      <c r="N418" s="207"/>
      <c r="O418" s="207"/>
      <c r="P418" s="207"/>
      <c r="Q418" s="352"/>
      <c r="R418" s="205">
        <v>0.8</v>
      </c>
    </row>
    <row r="419" spans="1:18" ht="35.1" customHeight="1">
      <c r="A419" s="752"/>
      <c r="B419" s="532" t="s">
        <v>207</v>
      </c>
      <c r="C419" s="793"/>
      <c r="D419" s="215"/>
      <c r="E419" s="796"/>
      <c r="F419" s="206" t="s">
        <v>19</v>
      </c>
      <c r="G419" s="468"/>
      <c r="H419" s="208"/>
      <c r="I419" s="208"/>
      <c r="J419" s="210"/>
      <c r="K419" s="208"/>
      <c r="L419" s="208"/>
      <c r="M419" s="208"/>
      <c r="N419" s="208"/>
      <c r="O419" s="208"/>
      <c r="P419" s="208"/>
      <c r="Q419" s="353"/>
      <c r="R419" s="206"/>
    </row>
    <row r="420" spans="1:18" ht="36.75" customHeight="1" thickBot="1">
      <c r="A420" s="752"/>
      <c r="B420" s="524" t="s">
        <v>658</v>
      </c>
      <c r="C420" s="793"/>
      <c r="D420" s="219"/>
      <c r="E420" s="796"/>
      <c r="F420" s="34" t="s">
        <v>20</v>
      </c>
      <c r="G420" s="497"/>
      <c r="H420" s="13"/>
      <c r="I420" s="10"/>
      <c r="J420" s="10"/>
      <c r="K420" s="10"/>
      <c r="L420" s="10"/>
      <c r="M420" s="10"/>
      <c r="N420" s="10"/>
      <c r="O420" s="10"/>
      <c r="P420" s="10"/>
      <c r="Q420" s="17"/>
      <c r="R420" s="392"/>
    </row>
    <row r="421" spans="1:18" ht="51.75" customHeight="1" thickBot="1">
      <c r="A421" s="753"/>
      <c r="B421" s="545" t="s">
        <v>211</v>
      </c>
      <c r="C421" s="794"/>
      <c r="D421" s="220"/>
      <c r="E421" s="797"/>
      <c r="F421" s="49"/>
      <c r="G421" s="414"/>
      <c r="H421" s="638"/>
      <c r="I421" s="639"/>
      <c r="J421" s="639"/>
      <c r="K421" s="639"/>
      <c r="L421" s="639"/>
      <c r="M421" s="639"/>
      <c r="N421" s="639"/>
      <c r="O421" s="639"/>
      <c r="P421" s="639"/>
      <c r="Q421" s="639"/>
      <c r="R421" s="49"/>
    </row>
    <row r="422" spans="1:18" ht="35.1" customHeight="1">
      <c r="A422" s="751">
        <v>75</v>
      </c>
      <c r="B422" s="523" t="s">
        <v>208</v>
      </c>
      <c r="C422" s="792" t="s">
        <v>209</v>
      </c>
      <c r="D422" s="214" t="s">
        <v>659</v>
      </c>
      <c r="E422" s="795" t="s">
        <v>17</v>
      </c>
      <c r="F422" s="211" t="s">
        <v>18</v>
      </c>
      <c r="G422" s="456">
        <f>R422*J5</f>
        <v>0</v>
      </c>
      <c r="H422" s="207"/>
      <c r="I422" s="207"/>
      <c r="J422" s="209">
        <v>0</v>
      </c>
      <c r="K422" s="207"/>
      <c r="L422" s="207"/>
      <c r="M422" s="207"/>
      <c r="N422" s="207"/>
      <c r="O422" s="207"/>
      <c r="P422" s="207"/>
      <c r="Q422" s="352"/>
      <c r="R422" s="205">
        <v>0.25</v>
      </c>
    </row>
    <row r="423" spans="1:18" ht="35.1" customHeight="1">
      <c r="A423" s="752"/>
      <c r="B423" s="532" t="s">
        <v>660</v>
      </c>
      <c r="C423" s="793"/>
      <c r="D423" s="215"/>
      <c r="E423" s="796"/>
      <c r="F423" s="206" t="s">
        <v>19</v>
      </c>
      <c r="G423" s="468"/>
      <c r="H423" s="208"/>
      <c r="I423" s="208"/>
      <c r="J423" s="210"/>
      <c r="K423" s="208"/>
      <c r="L423" s="208"/>
      <c r="M423" s="208"/>
      <c r="N423" s="208"/>
      <c r="O423" s="208"/>
      <c r="P423" s="208"/>
      <c r="Q423" s="353"/>
      <c r="R423" s="206"/>
    </row>
    <row r="424" spans="1:18" ht="49.5" customHeight="1" thickBot="1">
      <c r="A424" s="752"/>
      <c r="B424" s="524"/>
      <c r="C424" s="793"/>
      <c r="D424" s="219"/>
      <c r="E424" s="796"/>
      <c r="F424" s="34" t="s">
        <v>20</v>
      </c>
      <c r="G424" s="497"/>
      <c r="H424" s="13"/>
      <c r="I424" s="10"/>
      <c r="J424" s="10"/>
      <c r="K424" s="10"/>
      <c r="L424" s="10"/>
      <c r="M424" s="10"/>
      <c r="N424" s="10"/>
      <c r="O424" s="10"/>
      <c r="P424" s="10"/>
      <c r="Q424" s="17"/>
      <c r="R424" s="392"/>
    </row>
    <row r="425" spans="1:18" ht="33.75" thickBot="1">
      <c r="A425" s="753"/>
      <c r="B425" s="545"/>
      <c r="C425" s="794"/>
      <c r="D425" s="220"/>
      <c r="E425" s="797"/>
      <c r="F425" s="49"/>
      <c r="G425" s="414"/>
      <c r="H425" s="638"/>
      <c r="I425" s="639"/>
      <c r="J425" s="639"/>
      <c r="K425" s="639"/>
      <c r="L425" s="639"/>
      <c r="M425" s="639"/>
      <c r="N425" s="639"/>
      <c r="O425" s="639"/>
      <c r="P425" s="639"/>
      <c r="Q425" s="639"/>
      <c r="R425" s="49"/>
    </row>
    <row r="426" spans="1:18" ht="35.1" hidden="1" customHeight="1" thickBot="1">
      <c r="A426" s="642" t="s">
        <v>212</v>
      </c>
      <c r="B426" s="643"/>
      <c r="C426" s="643"/>
      <c r="D426" s="643"/>
      <c r="E426" s="644"/>
      <c r="F426" s="205">
        <f>SUM(H426:Q426)</f>
        <v>0</v>
      </c>
      <c r="G426" s="414">
        <f>G414+G418+G422</f>
        <v>0</v>
      </c>
      <c r="H426" s="49">
        <f>H414+H418+H422</f>
        <v>0</v>
      </c>
      <c r="I426" s="49">
        <f t="shared" ref="I426:Q426" si="12">I414+I418+I422</f>
        <v>0</v>
      </c>
      <c r="J426" s="49">
        <f t="shared" si="12"/>
        <v>0</v>
      </c>
      <c r="K426" s="49">
        <f t="shared" si="12"/>
        <v>0</v>
      </c>
      <c r="L426" s="49">
        <f t="shared" si="12"/>
        <v>0</v>
      </c>
      <c r="M426" s="49">
        <f t="shared" si="12"/>
        <v>0</v>
      </c>
      <c r="N426" s="49">
        <f t="shared" si="12"/>
        <v>0</v>
      </c>
      <c r="O426" s="49">
        <f t="shared" si="12"/>
        <v>0</v>
      </c>
      <c r="P426" s="49">
        <f t="shared" si="12"/>
        <v>0</v>
      </c>
      <c r="Q426" s="226">
        <f t="shared" si="12"/>
        <v>0</v>
      </c>
      <c r="R426" s="49">
        <f>R414+R418+R422</f>
        <v>2.25</v>
      </c>
    </row>
    <row r="427" spans="1:18" ht="35.1" hidden="1" customHeight="1" thickBot="1">
      <c r="A427" s="731" t="s">
        <v>213</v>
      </c>
      <c r="B427" s="732"/>
      <c r="C427" s="732"/>
      <c r="D427" s="732"/>
      <c r="E427" s="733"/>
      <c r="F427" s="205">
        <f>SUM(H427:Q427)</f>
        <v>0</v>
      </c>
      <c r="G427" s="414">
        <f t="shared" ref="G427:R428" si="13">G415+G419+G423</f>
        <v>0</v>
      </c>
      <c r="H427" s="49">
        <f t="shared" si="13"/>
        <v>0</v>
      </c>
      <c r="I427" s="49">
        <f t="shared" si="13"/>
        <v>0</v>
      </c>
      <c r="J427" s="49">
        <f t="shared" si="13"/>
        <v>0</v>
      </c>
      <c r="K427" s="49">
        <f t="shared" si="13"/>
        <v>0</v>
      </c>
      <c r="L427" s="49">
        <f t="shared" si="13"/>
        <v>0</v>
      </c>
      <c r="M427" s="49">
        <f t="shared" si="13"/>
        <v>0</v>
      </c>
      <c r="N427" s="49">
        <f t="shared" si="13"/>
        <v>0</v>
      </c>
      <c r="O427" s="49">
        <f t="shared" si="13"/>
        <v>0</v>
      </c>
      <c r="P427" s="49">
        <f t="shared" si="13"/>
        <v>0</v>
      </c>
      <c r="Q427" s="226">
        <f t="shared" si="13"/>
        <v>0</v>
      </c>
      <c r="R427" s="49">
        <f t="shared" si="13"/>
        <v>0</v>
      </c>
    </row>
    <row r="428" spans="1:18" ht="35.1" hidden="1" customHeight="1" thickBot="1">
      <c r="A428" s="798" t="s">
        <v>214</v>
      </c>
      <c r="B428" s="799"/>
      <c r="C428" s="799"/>
      <c r="D428" s="799"/>
      <c r="E428" s="800"/>
      <c r="F428" s="205">
        <f>SUM(H428:Q428)</f>
        <v>0</v>
      </c>
      <c r="G428" s="414">
        <f t="shared" si="13"/>
        <v>0</v>
      </c>
      <c r="H428" s="49">
        <f t="shared" si="13"/>
        <v>0</v>
      </c>
      <c r="I428" s="49">
        <f t="shared" si="13"/>
        <v>0</v>
      </c>
      <c r="J428" s="49">
        <f t="shared" si="13"/>
        <v>0</v>
      </c>
      <c r="K428" s="49">
        <f t="shared" si="13"/>
        <v>0</v>
      </c>
      <c r="L428" s="49">
        <f t="shared" si="13"/>
        <v>0</v>
      </c>
      <c r="M428" s="49">
        <f t="shared" si="13"/>
        <v>0</v>
      </c>
      <c r="N428" s="49">
        <f t="shared" si="13"/>
        <v>0</v>
      </c>
      <c r="O428" s="49">
        <f t="shared" si="13"/>
        <v>0</v>
      </c>
      <c r="P428" s="49">
        <f t="shared" si="13"/>
        <v>0</v>
      </c>
      <c r="Q428" s="226">
        <f t="shared" si="13"/>
        <v>0</v>
      </c>
      <c r="R428" s="49">
        <f t="shared" si="13"/>
        <v>0</v>
      </c>
    </row>
    <row r="429" spans="1:18" ht="45.75" hidden="1" customHeight="1" thickBot="1">
      <c r="A429" s="719" t="s">
        <v>479</v>
      </c>
      <c r="B429" s="720"/>
      <c r="C429" s="720"/>
      <c r="D429" s="720"/>
      <c r="E429" s="786"/>
      <c r="F429" s="15">
        <f>SUM(F426:F427)</f>
        <v>0</v>
      </c>
      <c r="G429" s="29">
        <f>G426+G427</f>
        <v>0</v>
      </c>
      <c r="H429" s="15">
        <f>H426+H427</f>
        <v>0</v>
      </c>
      <c r="I429" s="15">
        <f t="shared" ref="I429:Q429" si="14">I426+I427</f>
        <v>0</v>
      </c>
      <c r="J429" s="15">
        <f t="shared" si="14"/>
        <v>0</v>
      </c>
      <c r="K429" s="15">
        <f t="shared" si="14"/>
        <v>0</v>
      </c>
      <c r="L429" s="15">
        <f t="shared" si="14"/>
        <v>0</v>
      </c>
      <c r="M429" s="15">
        <f t="shared" si="14"/>
        <v>0</v>
      </c>
      <c r="N429" s="15">
        <f t="shared" si="14"/>
        <v>0</v>
      </c>
      <c r="O429" s="15">
        <f t="shared" si="14"/>
        <v>0</v>
      </c>
      <c r="P429" s="15">
        <f t="shared" si="14"/>
        <v>0</v>
      </c>
      <c r="Q429" s="357">
        <f t="shared" si="14"/>
        <v>0</v>
      </c>
      <c r="R429" s="15">
        <f>R426+R427</f>
        <v>2.25</v>
      </c>
    </row>
    <row r="430" spans="1:18" ht="44.25" hidden="1" customHeight="1" thickBot="1">
      <c r="A430" s="747" t="s">
        <v>480</v>
      </c>
      <c r="B430" s="787"/>
      <c r="C430" s="787"/>
      <c r="D430" s="787"/>
      <c r="E430" s="788"/>
      <c r="F430" s="548">
        <f>SUM(F426:F428)</f>
        <v>0</v>
      </c>
      <c r="G430" s="571">
        <f>G426+G427+G428</f>
        <v>0</v>
      </c>
      <c r="H430" s="548">
        <f>H426+H427+H428</f>
        <v>0</v>
      </c>
      <c r="I430" s="548">
        <f t="shared" ref="I430:Q430" si="15">I426+I427+I428</f>
        <v>0</v>
      </c>
      <c r="J430" s="548">
        <f t="shared" si="15"/>
        <v>0</v>
      </c>
      <c r="K430" s="548">
        <f t="shared" si="15"/>
        <v>0</v>
      </c>
      <c r="L430" s="548">
        <f t="shared" si="15"/>
        <v>0</v>
      </c>
      <c r="M430" s="548">
        <f t="shared" si="15"/>
        <v>0</v>
      </c>
      <c r="N430" s="548">
        <f t="shared" si="15"/>
        <v>0</v>
      </c>
      <c r="O430" s="548">
        <f t="shared" si="15"/>
        <v>0</v>
      </c>
      <c r="P430" s="548">
        <f t="shared" si="15"/>
        <v>0</v>
      </c>
      <c r="Q430" s="552">
        <f t="shared" si="15"/>
        <v>0</v>
      </c>
      <c r="R430" s="548">
        <f>R426+R427+R428</f>
        <v>2.25</v>
      </c>
    </row>
    <row r="431" spans="1:18" ht="35.1" customHeight="1" thickBot="1">
      <c r="A431" s="640"/>
      <c r="B431" s="641"/>
      <c r="C431" s="641"/>
      <c r="D431" s="641"/>
      <c r="E431" s="641"/>
      <c r="F431" s="641"/>
      <c r="G431" s="641"/>
      <c r="H431" s="641"/>
      <c r="I431" s="641"/>
      <c r="J431" s="641"/>
      <c r="K431" s="641"/>
      <c r="L431" s="641"/>
      <c r="M431" s="641"/>
      <c r="N431" s="641"/>
      <c r="O431" s="641"/>
      <c r="P431" s="641"/>
      <c r="Q431" s="641"/>
      <c r="R431" s="389"/>
    </row>
    <row r="432" spans="1:18" ht="35.1" customHeight="1" thickBot="1">
      <c r="A432" s="642" t="s">
        <v>215</v>
      </c>
      <c r="B432" s="643"/>
      <c r="C432" s="643"/>
      <c r="D432" s="643"/>
      <c r="E432" s="643"/>
      <c r="F432" s="644"/>
      <c r="G432" s="58">
        <f t="shared" ref="G432:H434" si="16">G426</f>
        <v>0</v>
      </c>
      <c r="H432" s="2">
        <f t="shared" si="16"/>
        <v>0</v>
      </c>
      <c r="I432" s="2">
        <f t="shared" ref="I432:Q436" si="17">SUM(I426,H432)</f>
        <v>0</v>
      </c>
      <c r="J432" s="2">
        <f t="shared" si="17"/>
        <v>0</v>
      </c>
      <c r="K432" s="2">
        <f t="shared" si="17"/>
        <v>0</v>
      </c>
      <c r="L432" s="2">
        <f t="shared" si="17"/>
        <v>0</v>
      </c>
      <c r="M432" s="2">
        <f t="shared" si="17"/>
        <v>0</v>
      </c>
      <c r="N432" s="2">
        <f t="shared" si="17"/>
        <v>0</v>
      </c>
      <c r="O432" s="2">
        <f t="shared" si="17"/>
        <v>0</v>
      </c>
      <c r="P432" s="2">
        <f t="shared" si="17"/>
        <v>0</v>
      </c>
      <c r="Q432" s="367">
        <f t="shared" si="17"/>
        <v>0</v>
      </c>
      <c r="R432" s="2">
        <f>R426</f>
        <v>2.25</v>
      </c>
    </row>
    <row r="433" spans="1:18" ht="35.1" customHeight="1" thickBot="1">
      <c r="A433" s="731" t="s">
        <v>216</v>
      </c>
      <c r="B433" s="732"/>
      <c r="C433" s="732"/>
      <c r="D433" s="732"/>
      <c r="E433" s="732"/>
      <c r="F433" s="733"/>
      <c r="G433" s="58">
        <f t="shared" si="16"/>
        <v>0</v>
      </c>
      <c r="H433" s="2">
        <f t="shared" si="16"/>
        <v>0</v>
      </c>
      <c r="I433" s="2">
        <f t="shared" si="17"/>
        <v>0</v>
      </c>
      <c r="J433" s="2">
        <f t="shared" si="17"/>
        <v>0</v>
      </c>
      <c r="K433" s="2">
        <f t="shared" si="17"/>
        <v>0</v>
      </c>
      <c r="L433" s="2">
        <f t="shared" si="17"/>
        <v>0</v>
      </c>
      <c r="M433" s="2">
        <f t="shared" si="17"/>
        <v>0</v>
      </c>
      <c r="N433" s="2">
        <f t="shared" si="17"/>
        <v>0</v>
      </c>
      <c r="O433" s="2">
        <f t="shared" si="17"/>
        <v>0</v>
      </c>
      <c r="P433" s="2">
        <f t="shared" si="17"/>
        <v>0</v>
      </c>
      <c r="Q433" s="367">
        <f t="shared" si="17"/>
        <v>0</v>
      </c>
      <c r="R433" s="2">
        <f>R427</f>
        <v>0</v>
      </c>
    </row>
    <row r="434" spans="1:18" ht="35.1" customHeight="1" thickBot="1">
      <c r="A434" s="798" t="s">
        <v>217</v>
      </c>
      <c r="B434" s="799"/>
      <c r="C434" s="799"/>
      <c r="D434" s="799"/>
      <c r="E434" s="799"/>
      <c r="F434" s="800"/>
      <c r="G434" s="58">
        <f t="shared" si="16"/>
        <v>0</v>
      </c>
      <c r="H434" s="2">
        <f t="shared" si="16"/>
        <v>0</v>
      </c>
      <c r="I434" s="2">
        <f t="shared" si="17"/>
        <v>0</v>
      </c>
      <c r="J434" s="2">
        <f t="shared" si="17"/>
        <v>0</v>
      </c>
      <c r="K434" s="2">
        <f t="shared" si="17"/>
        <v>0</v>
      </c>
      <c r="L434" s="2">
        <f t="shared" si="17"/>
        <v>0</v>
      </c>
      <c r="M434" s="2">
        <f t="shared" si="17"/>
        <v>0</v>
      </c>
      <c r="N434" s="2">
        <f t="shared" si="17"/>
        <v>0</v>
      </c>
      <c r="O434" s="2">
        <f t="shared" si="17"/>
        <v>0</v>
      </c>
      <c r="P434" s="2">
        <f t="shared" si="17"/>
        <v>0</v>
      </c>
      <c r="Q434" s="367">
        <f t="shared" si="17"/>
        <v>0</v>
      </c>
      <c r="R434" s="2">
        <f>R428</f>
        <v>0</v>
      </c>
    </row>
    <row r="435" spans="1:18" ht="40.5" customHeight="1" thickBot="1">
      <c r="A435" s="719" t="s">
        <v>481</v>
      </c>
      <c r="B435" s="720"/>
      <c r="C435" s="720"/>
      <c r="D435" s="720"/>
      <c r="E435" s="720"/>
      <c r="F435" s="786"/>
      <c r="G435" s="419">
        <f>SUM(G432:G433)</f>
        <v>0</v>
      </c>
      <c r="H435" s="24">
        <f>SUM(H432:H433)</f>
        <v>0</v>
      </c>
      <c r="I435" s="25">
        <f t="shared" si="17"/>
        <v>0</v>
      </c>
      <c r="J435" s="25">
        <f t="shared" si="17"/>
        <v>0</v>
      </c>
      <c r="K435" s="25">
        <f t="shared" si="17"/>
        <v>0</v>
      </c>
      <c r="L435" s="25">
        <f t="shared" si="17"/>
        <v>0</v>
      </c>
      <c r="M435" s="25">
        <f t="shared" si="17"/>
        <v>0</v>
      </c>
      <c r="N435" s="25">
        <f t="shared" si="17"/>
        <v>0</v>
      </c>
      <c r="O435" s="25">
        <f t="shared" si="17"/>
        <v>0</v>
      </c>
      <c r="P435" s="25">
        <f t="shared" si="17"/>
        <v>0</v>
      </c>
      <c r="Q435" s="368">
        <f t="shared" si="17"/>
        <v>0</v>
      </c>
      <c r="R435" s="24">
        <f>SUM(R432:R433)</f>
        <v>2.25</v>
      </c>
    </row>
    <row r="436" spans="1:18" ht="44.25" customHeight="1" thickBot="1">
      <c r="A436" s="747" t="s">
        <v>482</v>
      </c>
      <c r="B436" s="787"/>
      <c r="C436" s="787"/>
      <c r="D436" s="787"/>
      <c r="E436" s="787"/>
      <c r="F436" s="788"/>
      <c r="G436" s="420">
        <f>SUM(G432:G434)</f>
        <v>0</v>
      </c>
      <c r="H436" s="60">
        <f>SUM(H432:H434)</f>
        <v>0</v>
      </c>
      <c r="I436" s="60">
        <f t="shared" si="17"/>
        <v>0</v>
      </c>
      <c r="J436" s="60">
        <f t="shared" si="17"/>
        <v>0</v>
      </c>
      <c r="K436" s="60">
        <f t="shared" si="17"/>
        <v>0</v>
      </c>
      <c r="L436" s="60">
        <f t="shared" si="17"/>
        <v>0</v>
      </c>
      <c r="M436" s="60">
        <f t="shared" si="17"/>
        <v>0</v>
      </c>
      <c r="N436" s="60">
        <f t="shared" si="17"/>
        <v>0</v>
      </c>
      <c r="O436" s="60">
        <f t="shared" si="17"/>
        <v>0</v>
      </c>
      <c r="P436" s="60">
        <f t="shared" si="17"/>
        <v>0</v>
      </c>
      <c r="Q436" s="369">
        <f t="shared" si="17"/>
        <v>0</v>
      </c>
      <c r="R436" s="60">
        <f>SUM(R432:R434)</f>
        <v>2.25</v>
      </c>
    </row>
    <row r="437" spans="1:18" ht="44.25" customHeight="1" thickBot="1">
      <c r="A437" s="498"/>
      <c r="B437" s="539"/>
      <c r="C437" s="539"/>
      <c r="D437" s="539"/>
      <c r="E437" s="539"/>
      <c r="F437" s="539"/>
      <c r="G437" s="421"/>
      <c r="H437" s="166"/>
      <c r="I437" s="166"/>
      <c r="J437" s="166"/>
      <c r="K437" s="166"/>
      <c r="L437" s="166"/>
      <c r="M437" s="166"/>
      <c r="N437" s="166"/>
      <c r="O437" s="166"/>
      <c r="P437" s="166"/>
      <c r="Q437" s="166"/>
      <c r="R437" s="60"/>
    </row>
    <row r="438" spans="1:18" ht="35.1" customHeight="1" thickBot="1">
      <c r="A438" s="722" t="s">
        <v>218</v>
      </c>
      <c r="B438" s="723"/>
      <c r="C438" s="723"/>
      <c r="D438" s="723"/>
      <c r="E438" s="723"/>
      <c r="F438" s="723"/>
      <c r="G438" s="723"/>
      <c r="H438" s="723"/>
      <c r="I438" s="723"/>
      <c r="J438" s="723"/>
      <c r="K438" s="723"/>
      <c r="L438" s="723"/>
      <c r="M438" s="723"/>
      <c r="N438" s="723"/>
      <c r="O438" s="723"/>
      <c r="P438" s="723"/>
      <c r="Q438" s="723"/>
      <c r="R438" s="389"/>
    </row>
    <row r="439" spans="1:18" ht="35.1" customHeight="1">
      <c r="A439" s="803">
        <v>76</v>
      </c>
      <c r="B439" s="523" t="s">
        <v>219</v>
      </c>
      <c r="C439" s="754" t="s">
        <v>220</v>
      </c>
      <c r="D439" s="523"/>
      <c r="E439" s="757" t="s">
        <v>451</v>
      </c>
      <c r="F439" s="205" t="s">
        <v>18</v>
      </c>
      <c r="G439" s="456"/>
      <c r="H439" s="39"/>
      <c r="I439" s="209"/>
      <c r="J439" s="209"/>
      <c r="K439" s="40"/>
      <c r="L439" s="209"/>
      <c r="M439" s="209"/>
      <c r="N439" s="209"/>
      <c r="O439" s="209"/>
      <c r="P439" s="209"/>
      <c r="Q439" s="362"/>
      <c r="R439" s="394"/>
    </row>
    <row r="440" spans="1:18" ht="34.5" customHeight="1">
      <c r="A440" s="804"/>
      <c r="B440" s="532" t="s">
        <v>221</v>
      </c>
      <c r="C440" s="755"/>
      <c r="D440" s="213" t="s">
        <v>679</v>
      </c>
      <c r="E440" s="758"/>
      <c r="F440" s="547" t="s">
        <v>19</v>
      </c>
      <c r="G440" s="468"/>
      <c r="H440" s="45"/>
      <c r="I440" s="210"/>
      <c r="J440" s="283"/>
      <c r="K440" s="515"/>
      <c r="L440" s="45"/>
      <c r="M440" s="210"/>
      <c r="N440" s="210"/>
      <c r="O440" s="210"/>
      <c r="P440" s="210"/>
      <c r="Q440" s="363"/>
      <c r="R440" s="395"/>
    </row>
    <row r="441" spans="1:18" ht="35.1" customHeight="1" thickBot="1">
      <c r="A441" s="804"/>
      <c r="B441" s="524" t="s">
        <v>222</v>
      </c>
      <c r="C441" s="755"/>
      <c r="D441" s="524"/>
      <c r="E441" s="758"/>
      <c r="F441" s="35" t="s">
        <v>20</v>
      </c>
      <c r="G441" s="497">
        <f>R441*J5</f>
        <v>0</v>
      </c>
      <c r="H441" s="44"/>
      <c r="I441" s="42"/>
      <c r="J441" s="42"/>
      <c r="K441" s="48"/>
      <c r="L441" s="42"/>
      <c r="M441" s="42"/>
      <c r="N441" s="42"/>
      <c r="O441" s="42">
        <v>0</v>
      </c>
      <c r="P441" s="42"/>
      <c r="Q441" s="361"/>
      <c r="R441" s="393">
        <v>1.2</v>
      </c>
    </row>
    <row r="442" spans="1:18" ht="35.1" customHeight="1">
      <c r="A442" s="804"/>
      <c r="B442" s="524" t="s">
        <v>223</v>
      </c>
      <c r="C442" s="755"/>
      <c r="D442" s="768" t="s">
        <v>681</v>
      </c>
      <c r="E442" s="758"/>
      <c r="F442" s="744"/>
      <c r="G442" s="422"/>
      <c r="H442" s="636"/>
      <c r="I442" s="637"/>
      <c r="J442" s="637"/>
      <c r="K442" s="637"/>
      <c r="L442" s="637"/>
      <c r="M442" s="637"/>
      <c r="N442" s="637"/>
      <c r="O442" s="637"/>
      <c r="P442" s="637"/>
      <c r="Q442" s="637"/>
      <c r="R442" s="540"/>
    </row>
    <row r="443" spans="1:18" ht="35.1" customHeight="1" thickBot="1">
      <c r="A443" s="805"/>
      <c r="B443" s="545" t="s">
        <v>224</v>
      </c>
      <c r="C443" s="756"/>
      <c r="D443" s="811"/>
      <c r="E443" s="759"/>
      <c r="F443" s="745"/>
      <c r="G443" s="440"/>
      <c r="H443" s="746"/>
      <c r="I443" s="746"/>
      <c r="J443" s="746"/>
      <c r="K443" s="746"/>
      <c r="L443" s="746"/>
      <c r="M443" s="746"/>
      <c r="N443" s="746"/>
      <c r="O443" s="746"/>
      <c r="P443" s="746"/>
      <c r="Q443" s="746"/>
      <c r="R443" s="522"/>
    </row>
    <row r="444" spans="1:18" ht="53.25" customHeight="1">
      <c r="A444" s="751">
        <v>77</v>
      </c>
      <c r="B444" s="523" t="s">
        <v>617</v>
      </c>
      <c r="C444" s="754" t="s">
        <v>225</v>
      </c>
      <c r="D444" s="523"/>
      <c r="E444" s="751" t="s">
        <v>451</v>
      </c>
      <c r="F444" s="205" t="s">
        <v>18</v>
      </c>
      <c r="G444" s="456"/>
      <c r="H444" s="39"/>
      <c r="I444" s="209"/>
      <c r="J444" s="209"/>
      <c r="K444" s="209"/>
      <c r="L444" s="209"/>
      <c r="M444" s="209"/>
      <c r="N444" s="209"/>
      <c r="O444" s="209"/>
      <c r="P444" s="209"/>
      <c r="Q444" s="362"/>
      <c r="R444" s="394"/>
    </row>
    <row r="445" spans="1:18" ht="35.1" customHeight="1">
      <c r="A445" s="752"/>
      <c r="B445" s="532" t="s">
        <v>226</v>
      </c>
      <c r="C445" s="755"/>
      <c r="D445" s="11"/>
      <c r="E445" s="752"/>
      <c r="F445" s="547" t="s">
        <v>19</v>
      </c>
      <c r="G445" s="468"/>
      <c r="H445" s="13"/>
      <c r="I445" s="10"/>
      <c r="J445" s="10"/>
      <c r="K445" s="10"/>
      <c r="L445" s="10"/>
      <c r="M445" s="10"/>
      <c r="N445" s="10"/>
      <c r="O445" s="10"/>
      <c r="P445" s="10"/>
      <c r="Q445" s="17"/>
      <c r="R445" s="392"/>
    </row>
    <row r="446" spans="1:18" ht="35.1" customHeight="1" thickBot="1">
      <c r="A446" s="752"/>
      <c r="B446" s="524" t="s">
        <v>227</v>
      </c>
      <c r="C446" s="755"/>
      <c r="D446" s="8" t="s">
        <v>189</v>
      </c>
      <c r="E446" s="752"/>
      <c r="F446" s="35" t="s">
        <v>20</v>
      </c>
      <c r="G446" s="497">
        <f>R446*J5</f>
        <v>0</v>
      </c>
      <c r="H446" s="44"/>
      <c r="I446" s="42"/>
      <c r="J446" s="42"/>
      <c r="K446" s="42"/>
      <c r="L446" s="42"/>
      <c r="M446" s="42"/>
      <c r="N446" s="42"/>
      <c r="O446" s="42">
        <v>0</v>
      </c>
      <c r="P446" s="42"/>
      <c r="Q446" s="361"/>
      <c r="R446" s="393">
        <v>0.3</v>
      </c>
    </row>
    <row r="447" spans="1:18" ht="35.1" customHeight="1" thickBot="1">
      <c r="A447" s="753"/>
      <c r="B447" s="545"/>
      <c r="C447" s="756"/>
      <c r="D447" s="12"/>
      <c r="E447" s="753"/>
      <c r="F447" s="546"/>
      <c r="G447" s="443"/>
      <c r="H447" s="767"/>
      <c r="I447" s="767"/>
      <c r="J447" s="767"/>
      <c r="K447" s="767"/>
      <c r="L447" s="767"/>
      <c r="M447" s="767"/>
      <c r="N447" s="767"/>
      <c r="O447" s="767"/>
      <c r="P447" s="767"/>
      <c r="Q447" s="767"/>
      <c r="R447" s="546"/>
    </row>
    <row r="448" spans="1:18" ht="35.1" customHeight="1">
      <c r="A448" s="751">
        <v>78</v>
      </c>
      <c r="B448" s="754" t="s">
        <v>661</v>
      </c>
      <c r="C448" s="754" t="s">
        <v>229</v>
      </c>
      <c r="D448" s="212" t="s">
        <v>680</v>
      </c>
      <c r="E448" s="815" t="s">
        <v>678</v>
      </c>
      <c r="F448" s="205" t="s">
        <v>18</v>
      </c>
      <c r="G448" s="456"/>
      <c r="H448" s="39"/>
      <c r="I448" s="209"/>
      <c r="J448" s="209"/>
      <c r="K448" s="209"/>
      <c r="L448" s="209"/>
      <c r="M448" s="209"/>
      <c r="N448" s="209"/>
      <c r="O448" s="209"/>
      <c r="P448" s="209"/>
      <c r="Q448" s="362"/>
      <c r="R448" s="394"/>
    </row>
    <row r="449" spans="1:18" ht="35.1" customHeight="1">
      <c r="A449" s="752"/>
      <c r="B449" s="813"/>
      <c r="C449" s="761"/>
      <c r="D449" s="213"/>
      <c r="E449" s="752"/>
      <c r="F449" s="547" t="s">
        <v>19</v>
      </c>
      <c r="G449" s="468"/>
      <c r="H449" s="445"/>
      <c r="I449" s="218"/>
      <c r="J449" s="218"/>
      <c r="K449" s="218"/>
      <c r="L449" s="218"/>
      <c r="M449" s="218"/>
      <c r="N449" s="218"/>
      <c r="O449" s="218"/>
      <c r="P449" s="218"/>
      <c r="Q449" s="370"/>
      <c r="R449" s="397"/>
    </row>
    <row r="450" spans="1:18" ht="47.25" customHeight="1" thickBot="1">
      <c r="A450" s="752"/>
      <c r="B450" s="813"/>
      <c r="C450" s="755"/>
      <c r="D450" s="8"/>
      <c r="E450" s="752"/>
      <c r="F450" s="35" t="s">
        <v>20</v>
      </c>
      <c r="G450" s="497">
        <f>R450*J5</f>
        <v>0</v>
      </c>
      <c r="H450" s="44"/>
      <c r="I450" s="42"/>
      <c r="J450" s="42"/>
      <c r="K450" s="42"/>
      <c r="L450" s="42"/>
      <c r="M450" s="42"/>
      <c r="N450" s="42"/>
      <c r="O450" s="42">
        <v>0</v>
      </c>
      <c r="P450" s="42"/>
      <c r="Q450" s="361"/>
      <c r="R450" s="393">
        <v>0.8</v>
      </c>
    </row>
    <row r="451" spans="1:18" ht="35.1" customHeight="1" thickBot="1">
      <c r="A451" s="753"/>
      <c r="B451" s="814"/>
      <c r="C451" s="756"/>
      <c r="D451" s="545"/>
      <c r="E451" s="753"/>
      <c r="F451" s="49"/>
      <c r="G451" s="414"/>
      <c r="H451" s="776"/>
      <c r="I451" s="812"/>
      <c r="J451" s="812"/>
      <c r="K451" s="812"/>
      <c r="L451" s="812"/>
      <c r="M451" s="812"/>
      <c r="N451" s="812"/>
      <c r="O451" s="812"/>
      <c r="P451" s="812"/>
      <c r="Q451" s="812"/>
      <c r="R451" s="49"/>
    </row>
    <row r="452" spans="1:18" ht="35.1" customHeight="1">
      <c r="A452" s="751">
        <v>79</v>
      </c>
      <c r="B452" s="754" t="s">
        <v>662</v>
      </c>
      <c r="C452" s="754" t="s">
        <v>229</v>
      </c>
      <c r="D452" s="212" t="s">
        <v>682</v>
      </c>
      <c r="E452" s="815" t="s">
        <v>451</v>
      </c>
      <c r="F452" s="205" t="s">
        <v>18</v>
      </c>
      <c r="G452" s="456"/>
      <c r="H452" s="39"/>
      <c r="I452" s="209"/>
      <c r="J452" s="209"/>
      <c r="K452" s="209"/>
      <c r="L452" s="209"/>
      <c r="M452" s="209"/>
      <c r="N452" s="209"/>
      <c r="O452" s="209"/>
      <c r="P452" s="209"/>
      <c r="Q452" s="362"/>
      <c r="R452" s="394"/>
    </row>
    <row r="453" spans="1:18" ht="35.1" customHeight="1">
      <c r="A453" s="752"/>
      <c r="B453" s="813"/>
      <c r="C453" s="761"/>
      <c r="D453" s="213"/>
      <c r="E453" s="752"/>
      <c r="F453" s="547" t="s">
        <v>19</v>
      </c>
      <c r="G453" s="468"/>
      <c r="H453" s="445"/>
      <c r="I453" s="218"/>
      <c r="J453" s="218"/>
      <c r="K453" s="218"/>
      <c r="L453" s="218"/>
      <c r="M453" s="218"/>
      <c r="N453" s="218"/>
      <c r="O453" s="218"/>
      <c r="P453" s="218"/>
      <c r="Q453" s="370"/>
      <c r="R453" s="397"/>
    </row>
    <row r="454" spans="1:18" ht="47.25" customHeight="1" thickBot="1">
      <c r="A454" s="752"/>
      <c r="B454" s="813"/>
      <c r="C454" s="755"/>
      <c r="D454" s="8"/>
      <c r="E454" s="752"/>
      <c r="F454" s="35" t="s">
        <v>20</v>
      </c>
      <c r="G454" s="497">
        <f>R454*J5</f>
        <v>0</v>
      </c>
      <c r="H454" s="44"/>
      <c r="I454" s="42"/>
      <c r="J454" s="42"/>
      <c r="K454" s="42"/>
      <c r="L454" s="42"/>
      <c r="M454" s="42"/>
      <c r="N454" s="42"/>
      <c r="O454" s="42">
        <v>0</v>
      </c>
      <c r="P454" s="42"/>
      <c r="Q454" s="361"/>
      <c r="R454" s="393">
        <v>0.85</v>
      </c>
    </row>
    <row r="455" spans="1:18" ht="35.1" customHeight="1" thickBot="1">
      <c r="A455" s="753"/>
      <c r="B455" s="814"/>
      <c r="C455" s="756"/>
      <c r="D455" s="545"/>
      <c r="E455" s="753"/>
      <c r="F455" s="49"/>
      <c r="G455" s="414"/>
      <c r="H455" s="776"/>
      <c r="I455" s="812"/>
      <c r="J455" s="812"/>
      <c r="K455" s="812"/>
      <c r="L455" s="812"/>
      <c r="M455" s="812"/>
      <c r="N455" s="812"/>
      <c r="O455" s="812"/>
      <c r="P455" s="812"/>
      <c r="Q455" s="812"/>
      <c r="R455" s="49"/>
    </row>
    <row r="456" spans="1:18" ht="49.5" customHeight="1">
      <c r="A456" s="751">
        <v>80</v>
      </c>
      <c r="B456" s="754" t="s">
        <v>447</v>
      </c>
      <c r="C456" s="754" t="s">
        <v>228</v>
      </c>
      <c r="D456" s="212" t="s">
        <v>187</v>
      </c>
      <c r="E456" s="751" t="s">
        <v>17</v>
      </c>
      <c r="F456" s="205" t="s">
        <v>18</v>
      </c>
      <c r="G456" s="441">
        <f>R456*J5</f>
        <v>0</v>
      </c>
      <c r="H456" s="39">
        <v>0</v>
      </c>
      <c r="I456" s="209"/>
      <c r="J456" s="209"/>
      <c r="K456" s="209"/>
      <c r="L456" s="209"/>
      <c r="M456" s="209"/>
      <c r="N456" s="209"/>
      <c r="O456" s="209"/>
      <c r="P456" s="209"/>
      <c r="Q456" s="362"/>
      <c r="R456" s="394">
        <v>0.38</v>
      </c>
    </row>
    <row r="457" spans="1:18" ht="35.1" customHeight="1">
      <c r="A457" s="752"/>
      <c r="B457" s="813"/>
      <c r="C457" s="761"/>
      <c r="D457" s="213"/>
      <c r="E457" s="752"/>
      <c r="F457" s="547" t="s">
        <v>19</v>
      </c>
      <c r="G457" s="446"/>
      <c r="H457" s="445"/>
      <c r="I457" s="218"/>
      <c r="J457" s="218"/>
      <c r="K457" s="218"/>
      <c r="L457" s="218"/>
      <c r="M457" s="218"/>
      <c r="N457" s="218"/>
      <c r="O457" s="218"/>
      <c r="P457" s="218"/>
      <c r="Q457" s="370"/>
      <c r="R457" s="397"/>
    </row>
    <row r="458" spans="1:18" ht="35.1" customHeight="1" thickBot="1">
      <c r="A458" s="752"/>
      <c r="B458" s="813"/>
      <c r="C458" s="755"/>
      <c r="D458" s="8"/>
      <c r="E458" s="752"/>
      <c r="F458" s="35" t="s">
        <v>20</v>
      </c>
      <c r="G458" s="439"/>
      <c r="H458" s="44"/>
      <c r="I458" s="42"/>
      <c r="J458" s="42"/>
      <c r="K458" s="42"/>
      <c r="L458" s="42"/>
      <c r="M458" s="42"/>
      <c r="N458" s="42"/>
      <c r="O458" s="42"/>
      <c r="P458" s="42"/>
      <c r="Q458" s="361"/>
      <c r="R458" s="393"/>
    </row>
    <row r="459" spans="1:18" ht="51" customHeight="1" thickBot="1">
      <c r="A459" s="752"/>
      <c r="B459" s="814"/>
      <c r="C459" s="755"/>
      <c r="D459" s="225"/>
      <c r="E459" s="753"/>
      <c r="F459" s="540"/>
      <c r="G459" s="422"/>
      <c r="H459" s="636"/>
      <c r="I459" s="637"/>
      <c r="J459" s="637"/>
      <c r="K459" s="637"/>
      <c r="L459" s="637"/>
      <c r="M459" s="637"/>
      <c r="N459" s="637"/>
      <c r="O459" s="637"/>
      <c r="P459" s="637"/>
      <c r="Q459" s="637"/>
      <c r="R459" s="540"/>
    </row>
    <row r="460" spans="1:18" ht="35.1" customHeight="1">
      <c r="A460" s="751">
        <v>81</v>
      </c>
      <c r="B460" s="754" t="s">
        <v>448</v>
      </c>
      <c r="C460" s="754" t="s">
        <v>228</v>
      </c>
      <c r="D460" s="212" t="s">
        <v>185</v>
      </c>
      <c r="E460" s="751" t="s">
        <v>17</v>
      </c>
      <c r="F460" s="205" t="s">
        <v>18</v>
      </c>
      <c r="G460" s="441">
        <f>R460*J5</f>
        <v>0</v>
      </c>
      <c r="H460" s="39">
        <v>0</v>
      </c>
      <c r="I460" s="209"/>
      <c r="J460" s="209"/>
      <c r="K460" s="209"/>
      <c r="L460" s="209"/>
      <c r="M460" s="209"/>
      <c r="N460" s="209"/>
      <c r="O460" s="209"/>
      <c r="P460" s="209"/>
      <c r="Q460" s="362"/>
      <c r="R460" s="394">
        <v>0.67</v>
      </c>
    </row>
    <row r="461" spans="1:18" ht="57" customHeight="1">
      <c r="A461" s="752"/>
      <c r="B461" s="813"/>
      <c r="C461" s="761"/>
      <c r="D461" s="213"/>
      <c r="E461" s="752"/>
      <c r="F461" s="547" t="s">
        <v>19</v>
      </c>
      <c r="G461" s="446"/>
      <c r="H461" s="445"/>
      <c r="I461" s="218"/>
      <c r="J461" s="218"/>
      <c r="K461" s="218"/>
      <c r="L461" s="218"/>
      <c r="M461" s="218"/>
      <c r="N461" s="218"/>
      <c r="O461" s="218"/>
      <c r="P461" s="218"/>
      <c r="Q461" s="370"/>
      <c r="R461" s="397"/>
    </row>
    <row r="462" spans="1:18" ht="51" customHeight="1" thickBot="1">
      <c r="A462" s="752"/>
      <c r="B462" s="813"/>
      <c r="C462" s="755"/>
      <c r="D462" s="8"/>
      <c r="E462" s="752"/>
      <c r="F462" s="35" t="s">
        <v>20</v>
      </c>
      <c r="G462" s="439"/>
      <c r="H462" s="44"/>
      <c r="I462" s="42"/>
      <c r="J462" s="42"/>
      <c r="K462" s="42"/>
      <c r="L462" s="42"/>
      <c r="M462" s="42"/>
      <c r="N462" s="42"/>
      <c r="O462" s="42"/>
      <c r="P462" s="42"/>
      <c r="Q462" s="361"/>
      <c r="R462" s="393"/>
    </row>
    <row r="463" spans="1:18" ht="35.1" customHeight="1" thickBot="1">
      <c r="A463" s="753"/>
      <c r="B463" s="814"/>
      <c r="C463" s="756"/>
      <c r="D463" s="545"/>
      <c r="E463" s="753"/>
      <c r="F463" s="49"/>
      <c r="G463" s="414"/>
      <c r="H463" s="776"/>
      <c r="I463" s="812"/>
      <c r="J463" s="812"/>
      <c r="K463" s="812"/>
      <c r="L463" s="812"/>
      <c r="M463" s="812"/>
      <c r="N463" s="812"/>
      <c r="O463" s="812"/>
      <c r="P463" s="812"/>
      <c r="Q463" s="812"/>
      <c r="R463" s="49"/>
    </row>
    <row r="464" spans="1:18" ht="35.1" customHeight="1">
      <c r="A464" s="751">
        <v>82</v>
      </c>
      <c r="B464" s="754" t="s">
        <v>449</v>
      </c>
      <c r="C464" s="754" t="s">
        <v>228</v>
      </c>
      <c r="D464" s="212" t="s">
        <v>406</v>
      </c>
      <c r="E464" s="751" t="s">
        <v>17</v>
      </c>
      <c r="F464" s="205" t="s">
        <v>18</v>
      </c>
      <c r="G464" s="441">
        <f>R464*J5</f>
        <v>0</v>
      </c>
      <c r="H464" s="39">
        <v>0</v>
      </c>
      <c r="I464" s="209"/>
      <c r="J464" s="209"/>
      <c r="K464" s="209"/>
      <c r="L464" s="209"/>
      <c r="M464" s="209"/>
      <c r="N464" s="209"/>
      <c r="O464" s="209"/>
      <c r="P464" s="209"/>
      <c r="Q464" s="362"/>
      <c r="R464" s="394">
        <v>0.76</v>
      </c>
    </row>
    <row r="465" spans="1:18" ht="35.1" customHeight="1">
      <c r="A465" s="752"/>
      <c r="B465" s="813"/>
      <c r="C465" s="761"/>
      <c r="D465" s="213"/>
      <c r="E465" s="752"/>
      <c r="F465" s="547" t="s">
        <v>19</v>
      </c>
      <c r="G465" s="446"/>
      <c r="H465" s="445"/>
      <c r="I465" s="218"/>
      <c r="J465" s="218"/>
      <c r="K465" s="218"/>
      <c r="L465" s="218"/>
      <c r="M465" s="218"/>
      <c r="N465" s="218"/>
      <c r="O465" s="218"/>
      <c r="P465" s="218"/>
      <c r="Q465" s="370"/>
      <c r="R465" s="397"/>
    </row>
    <row r="466" spans="1:18" ht="47.25" customHeight="1" thickBot="1">
      <c r="A466" s="752"/>
      <c r="B466" s="813"/>
      <c r="C466" s="755"/>
      <c r="D466" s="8"/>
      <c r="E466" s="752"/>
      <c r="F466" s="35" t="s">
        <v>20</v>
      </c>
      <c r="G466" s="439"/>
      <c r="H466" s="44"/>
      <c r="I466" s="42"/>
      <c r="J466" s="42"/>
      <c r="K466" s="42"/>
      <c r="L466" s="42"/>
      <c r="M466" s="42"/>
      <c r="N466" s="42"/>
      <c r="O466" s="42"/>
      <c r="P466" s="42"/>
      <c r="Q466" s="361"/>
      <c r="R466" s="393"/>
    </row>
    <row r="467" spans="1:18" ht="35.1" customHeight="1" thickBot="1">
      <c r="A467" s="753"/>
      <c r="B467" s="814"/>
      <c r="C467" s="756"/>
      <c r="D467" s="545"/>
      <c r="E467" s="753"/>
      <c r="F467" s="49"/>
      <c r="G467" s="414"/>
      <c r="H467" s="776"/>
      <c r="I467" s="812"/>
      <c r="J467" s="812"/>
      <c r="K467" s="812"/>
      <c r="L467" s="812"/>
      <c r="M467" s="812"/>
      <c r="N467" s="812"/>
      <c r="O467" s="812"/>
      <c r="P467" s="812"/>
      <c r="Q467" s="812"/>
      <c r="R467" s="49"/>
    </row>
    <row r="468" spans="1:18" ht="35.1" hidden="1" customHeight="1" thickBot="1">
      <c r="A468" s="822" t="s">
        <v>230</v>
      </c>
      <c r="B468" s="823"/>
      <c r="C468" s="823"/>
      <c r="D468" s="823"/>
      <c r="E468" s="824"/>
      <c r="F468" s="205">
        <f>SUM(H468:Q468)</f>
        <v>0</v>
      </c>
      <c r="G468" s="413">
        <f>G439+G444+G456+G460+G464+G448+G452</f>
        <v>0</v>
      </c>
      <c r="H468" s="205">
        <f>H439+H444+H456+H460+H464+H448+H452</f>
        <v>0</v>
      </c>
      <c r="I468" s="205">
        <f t="shared" ref="I468:Q468" si="18">I439+I444+I456+I460+I464+I448+I452</f>
        <v>0</v>
      </c>
      <c r="J468" s="205">
        <f t="shared" si="18"/>
        <v>0</v>
      </c>
      <c r="K468" s="205">
        <f t="shared" si="18"/>
        <v>0</v>
      </c>
      <c r="L468" s="205">
        <f t="shared" si="18"/>
        <v>0</v>
      </c>
      <c r="M468" s="205">
        <f t="shared" si="18"/>
        <v>0</v>
      </c>
      <c r="N468" s="205">
        <f t="shared" si="18"/>
        <v>0</v>
      </c>
      <c r="O468" s="205">
        <f t="shared" si="18"/>
        <v>0</v>
      </c>
      <c r="P468" s="205">
        <f t="shared" si="18"/>
        <v>0</v>
      </c>
      <c r="Q468" s="46">
        <f t="shared" si="18"/>
        <v>0</v>
      </c>
      <c r="R468" s="205">
        <f>R439+R444+R456+R460+R464+R448+R452</f>
        <v>1.81</v>
      </c>
    </row>
    <row r="469" spans="1:18" ht="33.75" hidden="1" customHeight="1" thickBot="1">
      <c r="A469" s="731" t="s">
        <v>231</v>
      </c>
      <c r="B469" s="732"/>
      <c r="C469" s="732"/>
      <c r="D469" s="732"/>
      <c r="E469" s="820"/>
      <c r="F469" s="205">
        <f>SUM(H469:Q469)</f>
        <v>0</v>
      </c>
      <c r="G469" s="413">
        <f t="shared" ref="G469:R469" si="19">G440+G445+G457+G461+G46+G449+G4380+G453</f>
        <v>0</v>
      </c>
      <c r="H469" s="205">
        <f t="shared" si="19"/>
        <v>0</v>
      </c>
      <c r="I469" s="205">
        <f t="shared" si="19"/>
        <v>0</v>
      </c>
      <c r="J469" s="205">
        <f t="shared" si="19"/>
        <v>0</v>
      </c>
      <c r="K469" s="205">
        <f t="shared" si="19"/>
        <v>0</v>
      </c>
      <c r="L469" s="205">
        <f t="shared" si="19"/>
        <v>0</v>
      </c>
      <c r="M469" s="205">
        <f t="shared" si="19"/>
        <v>0</v>
      </c>
      <c r="N469" s="205">
        <f t="shared" si="19"/>
        <v>0</v>
      </c>
      <c r="O469" s="205">
        <f t="shared" si="19"/>
        <v>0</v>
      </c>
      <c r="P469" s="205">
        <f t="shared" si="19"/>
        <v>0</v>
      </c>
      <c r="Q469" s="46">
        <f t="shared" si="19"/>
        <v>0</v>
      </c>
      <c r="R469" s="205">
        <f t="shared" si="19"/>
        <v>0</v>
      </c>
    </row>
    <row r="470" spans="1:18" ht="35.1" hidden="1" customHeight="1" thickBot="1">
      <c r="A470" s="728" t="s">
        <v>232</v>
      </c>
      <c r="B470" s="729"/>
      <c r="C470" s="729"/>
      <c r="D470" s="729"/>
      <c r="E470" s="821"/>
      <c r="F470" s="205">
        <f>SUM(H470:Q470)</f>
        <v>0</v>
      </c>
      <c r="G470" s="413">
        <f>G441+G446+G458+G462+G466+G450+G454</f>
        <v>0</v>
      </c>
      <c r="H470" s="205">
        <f>H441+H446+H458+H462+H466+H450+H454</f>
        <v>0</v>
      </c>
      <c r="I470" s="205">
        <f t="shared" ref="I470:Q470" si="20">I441+I446+I458+I462+I466+I450+I454</f>
        <v>0</v>
      </c>
      <c r="J470" s="205">
        <f t="shared" si="20"/>
        <v>0</v>
      </c>
      <c r="K470" s="205">
        <f t="shared" si="20"/>
        <v>0</v>
      </c>
      <c r="L470" s="205">
        <f t="shared" si="20"/>
        <v>0</v>
      </c>
      <c r="M470" s="205">
        <f t="shared" si="20"/>
        <v>0</v>
      </c>
      <c r="N470" s="205">
        <f t="shared" si="20"/>
        <v>0</v>
      </c>
      <c r="O470" s="205">
        <f t="shared" si="20"/>
        <v>0</v>
      </c>
      <c r="P470" s="205">
        <f t="shared" si="20"/>
        <v>0</v>
      </c>
      <c r="Q470" s="46">
        <f t="shared" si="20"/>
        <v>0</v>
      </c>
      <c r="R470" s="205">
        <f>R441+R446+R458+R462+R466+R450+R454</f>
        <v>3.15</v>
      </c>
    </row>
    <row r="471" spans="1:18" ht="35.1" hidden="1" customHeight="1" thickBot="1">
      <c r="A471" s="719" t="s">
        <v>483</v>
      </c>
      <c r="B471" s="720"/>
      <c r="C471" s="720"/>
      <c r="D471" s="720"/>
      <c r="E471" s="786"/>
      <c r="F471" s="15">
        <f>F468+F469</f>
        <v>0</v>
      </c>
      <c r="G471" s="29">
        <f>G468+G469</f>
        <v>0</v>
      </c>
      <c r="H471" s="15">
        <f>H468+H469</f>
        <v>0</v>
      </c>
      <c r="I471" s="15">
        <f t="shared" ref="I471:Q471" si="21">I468+I469</f>
        <v>0</v>
      </c>
      <c r="J471" s="15">
        <f t="shared" si="21"/>
        <v>0</v>
      </c>
      <c r="K471" s="15">
        <f t="shared" si="21"/>
        <v>0</v>
      </c>
      <c r="L471" s="15">
        <f t="shared" si="21"/>
        <v>0</v>
      </c>
      <c r="M471" s="15">
        <f t="shared" si="21"/>
        <v>0</v>
      </c>
      <c r="N471" s="15">
        <f t="shared" si="21"/>
        <v>0</v>
      </c>
      <c r="O471" s="15">
        <f t="shared" si="21"/>
        <v>0</v>
      </c>
      <c r="P471" s="15">
        <f t="shared" si="21"/>
        <v>0</v>
      </c>
      <c r="Q471" s="357">
        <f t="shared" si="21"/>
        <v>0</v>
      </c>
      <c r="R471" s="15">
        <f>R468+R469</f>
        <v>1.81</v>
      </c>
    </row>
    <row r="472" spans="1:18" ht="35.1" hidden="1" customHeight="1" thickBot="1">
      <c r="A472" s="736" t="s">
        <v>484</v>
      </c>
      <c r="B472" s="816"/>
      <c r="C472" s="816"/>
      <c r="D472" s="816"/>
      <c r="E472" s="817"/>
      <c r="F472" s="548">
        <f>F468+F469+F470</f>
        <v>0</v>
      </c>
      <c r="G472" s="571">
        <f>G468+G469+G470</f>
        <v>0</v>
      </c>
      <c r="H472" s="548">
        <f>H468+H469+H470</f>
        <v>0</v>
      </c>
      <c r="I472" s="548">
        <f t="shared" ref="I472:Q472" si="22">I468+I469+I470</f>
        <v>0</v>
      </c>
      <c r="J472" s="548">
        <f t="shared" si="22"/>
        <v>0</v>
      </c>
      <c r="K472" s="548">
        <f t="shared" si="22"/>
        <v>0</v>
      </c>
      <c r="L472" s="548">
        <f t="shared" si="22"/>
        <v>0</v>
      </c>
      <c r="M472" s="548">
        <f t="shared" si="22"/>
        <v>0</v>
      </c>
      <c r="N472" s="548">
        <f t="shared" si="22"/>
        <v>0</v>
      </c>
      <c r="O472" s="548">
        <f t="shared" si="22"/>
        <v>0</v>
      </c>
      <c r="P472" s="548">
        <f t="shared" si="22"/>
        <v>0</v>
      </c>
      <c r="Q472" s="552">
        <f t="shared" si="22"/>
        <v>0</v>
      </c>
      <c r="R472" s="548">
        <f>R468+R469+R470</f>
        <v>4.96</v>
      </c>
    </row>
    <row r="473" spans="1:18" ht="35.1" customHeight="1" thickBot="1">
      <c r="A473" s="714"/>
      <c r="B473" s="750"/>
      <c r="C473" s="750"/>
      <c r="D473" s="750"/>
      <c r="E473" s="750"/>
      <c r="F473" s="750"/>
      <c r="G473" s="750"/>
      <c r="H473" s="750"/>
      <c r="I473" s="750"/>
      <c r="J473" s="750"/>
      <c r="K473" s="750"/>
      <c r="L473" s="750"/>
      <c r="M473" s="750"/>
      <c r="N473" s="750"/>
      <c r="O473" s="750"/>
      <c r="P473" s="750"/>
      <c r="Q473" s="750"/>
      <c r="R473" s="452"/>
    </row>
    <row r="474" spans="1:18" ht="35.1" hidden="1" customHeight="1" thickBot="1">
      <c r="A474" s="716" t="s">
        <v>233</v>
      </c>
      <c r="B474" s="717"/>
      <c r="C474" s="717"/>
      <c r="D474" s="717"/>
      <c r="E474" s="818"/>
      <c r="F474" s="819"/>
      <c r="G474" s="414">
        <f t="shared" ref="G474:H478" si="23">G468</f>
        <v>0</v>
      </c>
      <c r="H474" s="49">
        <f t="shared" si="23"/>
        <v>0</v>
      </c>
      <c r="I474" s="49">
        <f>I468+H474</f>
        <v>0</v>
      </c>
      <c r="J474" s="49">
        <f t="shared" ref="J474:Q478" si="24">J468+I474</f>
        <v>0</v>
      </c>
      <c r="K474" s="49">
        <f t="shared" si="24"/>
        <v>0</v>
      </c>
      <c r="L474" s="49">
        <f t="shared" si="24"/>
        <v>0</v>
      </c>
      <c r="M474" s="49">
        <f t="shared" si="24"/>
        <v>0</v>
      </c>
      <c r="N474" s="49">
        <f t="shared" si="24"/>
        <v>0</v>
      </c>
      <c r="O474" s="49">
        <f t="shared" si="24"/>
        <v>0</v>
      </c>
      <c r="P474" s="49">
        <f t="shared" si="24"/>
        <v>0</v>
      </c>
      <c r="Q474" s="226">
        <f t="shared" si="24"/>
        <v>0</v>
      </c>
      <c r="R474" s="49">
        <f>R468</f>
        <v>1.81</v>
      </c>
    </row>
    <row r="475" spans="1:18" ht="35.1" hidden="1" customHeight="1" thickBot="1">
      <c r="A475" s="777" t="s">
        <v>234</v>
      </c>
      <c r="B475" s="778"/>
      <c r="C475" s="778"/>
      <c r="D475" s="778"/>
      <c r="E475" s="825"/>
      <c r="F475" s="826"/>
      <c r="G475" s="422">
        <f t="shared" si="23"/>
        <v>0</v>
      </c>
      <c r="H475" s="540">
        <f t="shared" si="23"/>
        <v>0</v>
      </c>
      <c r="I475" s="540">
        <f>I469+H475</f>
        <v>0</v>
      </c>
      <c r="J475" s="540">
        <f t="shared" si="24"/>
        <v>0</v>
      </c>
      <c r="K475" s="540">
        <f t="shared" si="24"/>
        <v>0</v>
      </c>
      <c r="L475" s="540">
        <f t="shared" si="24"/>
        <v>0</v>
      </c>
      <c r="M475" s="540">
        <f t="shared" si="24"/>
        <v>0</v>
      </c>
      <c r="N475" s="540">
        <f t="shared" si="24"/>
        <v>0</v>
      </c>
      <c r="O475" s="540">
        <f t="shared" si="24"/>
        <v>0</v>
      </c>
      <c r="P475" s="540">
        <f t="shared" si="24"/>
        <v>0</v>
      </c>
      <c r="Q475" s="351">
        <f t="shared" si="24"/>
        <v>0</v>
      </c>
      <c r="R475" s="540">
        <f>R469</f>
        <v>0</v>
      </c>
    </row>
    <row r="476" spans="1:18" ht="40.5" hidden="1" customHeight="1" thickBot="1">
      <c r="A476" s="640" t="s">
        <v>235</v>
      </c>
      <c r="B476" s="641"/>
      <c r="C476" s="641"/>
      <c r="D476" s="641"/>
      <c r="E476" s="715"/>
      <c r="F476" s="724"/>
      <c r="G476" s="414">
        <f t="shared" si="23"/>
        <v>0</v>
      </c>
      <c r="H476" s="49">
        <f t="shared" si="23"/>
        <v>0</v>
      </c>
      <c r="I476" s="49">
        <f>I470+H476</f>
        <v>0</v>
      </c>
      <c r="J476" s="49">
        <f t="shared" si="24"/>
        <v>0</v>
      </c>
      <c r="K476" s="49">
        <f t="shared" si="24"/>
        <v>0</v>
      </c>
      <c r="L476" s="49">
        <f t="shared" si="24"/>
        <v>0</v>
      </c>
      <c r="M476" s="49">
        <f t="shared" si="24"/>
        <v>0</v>
      </c>
      <c r="N476" s="49">
        <f t="shared" si="24"/>
        <v>0</v>
      </c>
      <c r="O476" s="49">
        <f t="shared" si="24"/>
        <v>0</v>
      </c>
      <c r="P476" s="49">
        <f t="shared" si="24"/>
        <v>0</v>
      </c>
      <c r="Q476" s="226">
        <f t="shared" si="24"/>
        <v>0</v>
      </c>
      <c r="R476" s="49">
        <f>R470</f>
        <v>3.15</v>
      </c>
    </row>
    <row r="477" spans="1:18" ht="42" hidden="1" customHeight="1" thickBot="1">
      <c r="A477" s="719" t="s">
        <v>485</v>
      </c>
      <c r="B477" s="720"/>
      <c r="C477" s="720"/>
      <c r="D477" s="720"/>
      <c r="E477" s="780"/>
      <c r="F477" s="781"/>
      <c r="G477" s="423">
        <f t="shared" si="23"/>
        <v>0</v>
      </c>
      <c r="H477" s="4">
        <f t="shared" si="23"/>
        <v>0</v>
      </c>
      <c r="I477" s="4">
        <f>I471+H477</f>
        <v>0</v>
      </c>
      <c r="J477" s="4">
        <f t="shared" si="24"/>
        <v>0</v>
      </c>
      <c r="K477" s="4">
        <f t="shared" si="24"/>
        <v>0</v>
      </c>
      <c r="L477" s="4">
        <f t="shared" si="24"/>
        <v>0</v>
      </c>
      <c r="M477" s="4">
        <f t="shared" si="24"/>
        <v>0</v>
      </c>
      <c r="N477" s="4">
        <f t="shared" si="24"/>
        <v>0</v>
      </c>
      <c r="O477" s="4">
        <f t="shared" si="24"/>
        <v>0</v>
      </c>
      <c r="P477" s="4">
        <f t="shared" si="24"/>
        <v>0</v>
      </c>
      <c r="Q477" s="358">
        <f t="shared" si="24"/>
        <v>0</v>
      </c>
      <c r="R477" s="4">
        <f>R471</f>
        <v>1.81</v>
      </c>
    </row>
    <row r="478" spans="1:18" ht="35.1" hidden="1" customHeight="1" thickBot="1">
      <c r="A478" s="747" t="s">
        <v>486</v>
      </c>
      <c r="B478" s="782"/>
      <c r="C478" s="782"/>
      <c r="D478" s="782"/>
      <c r="E478" s="782"/>
      <c r="F478" s="783"/>
      <c r="G478" s="29">
        <f t="shared" si="23"/>
        <v>0</v>
      </c>
      <c r="H478" s="23">
        <f t="shared" si="23"/>
        <v>0</v>
      </c>
      <c r="I478" s="5">
        <f>I472+H478</f>
        <v>0</v>
      </c>
      <c r="J478" s="5">
        <f t="shared" si="24"/>
        <v>0</v>
      </c>
      <c r="K478" s="5">
        <f t="shared" si="24"/>
        <v>0</v>
      </c>
      <c r="L478" s="5">
        <f t="shared" si="24"/>
        <v>0</v>
      </c>
      <c r="M478" s="5">
        <f t="shared" si="24"/>
        <v>0</v>
      </c>
      <c r="N478" s="5">
        <f t="shared" si="24"/>
        <v>0</v>
      </c>
      <c r="O478" s="5">
        <f t="shared" si="24"/>
        <v>0</v>
      </c>
      <c r="P478" s="5">
        <f t="shared" si="24"/>
        <v>0</v>
      </c>
      <c r="Q478" s="359">
        <f t="shared" si="24"/>
        <v>0</v>
      </c>
      <c r="R478" s="23">
        <f>R472</f>
        <v>4.96</v>
      </c>
    </row>
    <row r="479" spans="1:18" ht="35.1" customHeight="1" thickBot="1">
      <c r="A479" s="841"/>
      <c r="B479" s="842"/>
      <c r="C479" s="842"/>
      <c r="D479" s="842"/>
      <c r="E479" s="842"/>
      <c r="F479" s="750"/>
      <c r="G479" s="750"/>
      <c r="H479" s="750"/>
      <c r="I479" s="750"/>
      <c r="J479" s="750"/>
      <c r="K479" s="750"/>
      <c r="L479" s="750"/>
      <c r="M479" s="750"/>
      <c r="N479" s="750"/>
      <c r="O479" s="750"/>
      <c r="P479" s="750"/>
      <c r="Q479" s="750"/>
      <c r="R479" s="389"/>
    </row>
    <row r="480" spans="1:18" ht="35.1" customHeight="1" thickBot="1">
      <c r="A480" s="716" t="s">
        <v>507</v>
      </c>
      <c r="B480" s="717"/>
      <c r="C480" s="717"/>
      <c r="D480" s="717"/>
      <c r="E480" s="843"/>
      <c r="F480" s="49">
        <f>SUM(H480:Q480)</f>
        <v>0</v>
      </c>
      <c r="G480" s="414">
        <f t="shared" ref="G480:R482" si="25">G243+G401+G426+G468</f>
        <v>0</v>
      </c>
      <c r="H480" s="49">
        <f t="shared" si="25"/>
        <v>0</v>
      </c>
      <c r="I480" s="49">
        <f t="shared" si="25"/>
        <v>0</v>
      </c>
      <c r="J480" s="49">
        <f t="shared" si="25"/>
        <v>0</v>
      </c>
      <c r="K480" s="49">
        <f t="shared" si="25"/>
        <v>0</v>
      </c>
      <c r="L480" s="49">
        <f t="shared" si="25"/>
        <v>0</v>
      </c>
      <c r="M480" s="49">
        <f t="shared" si="25"/>
        <v>0</v>
      </c>
      <c r="N480" s="49">
        <f t="shared" si="25"/>
        <v>0</v>
      </c>
      <c r="O480" s="49">
        <f t="shared" si="25"/>
        <v>0</v>
      </c>
      <c r="P480" s="49">
        <f t="shared" si="25"/>
        <v>0</v>
      </c>
      <c r="Q480" s="226">
        <f t="shared" si="25"/>
        <v>0</v>
      </c>
      <c r="R480" s="49">
        <f t="shared" si="25"/>
        <v>35.03</v>
      </c>
    </row>
    <row r="481" spans="1:18" ht="35.1" customHeight="1" thickBot="1">
      <c r="A481" s="731" t="s">
        <v>508</v>
      </c>
      <c r="B481" s="732"/>
      <c r="C481" s="732"/>
      <c r="D481" s="732"/>
      <c r="E481" s="820"/>
      <c r="F481" s="49">
        <f>SUM(H481:Q481)</f>
        <v>0</v>
      </c>
      <c r="G481" s="414">
        <f t="shared" si="25"/>
        <v>0</v>
      </c>
      <c r="H481" s="49">
        <f t="shared" si="25"/>
        <v>0</v>
      </c>
      <c r="I481" s="49">
        <f t="shared" si="25"/>
        <v>0</v>
      </c>
      <c r="J481" s="49">
        <f t="shared" si="25"/>
        <v>0</v>
      </c>
      <c r="K481" s="49">
        <f t="shared" si="25"/>
        <v>0</v>
      </c>
      <c r="L481" s="49">
        <f t="shared" si="25"/>
        <v>0</v>
      </c>
      <c r="M481" s="49">
        <f t="shared" si="25"/>
        <v>0</v>
      </c>
      <c r="N481" s="49">
        <f t="shared" si="25"/>
        <v>0</v>
      </c>
      <c r="O481" s="49">
        <f t="shared" si="25"/>
        <v>0</v>
      </c>
      <c r="P481" s="49">
        <f t="shared" si="25"/>
        <v>0</v>
      </c>
      <c r="Q481" s="226">
        <f t="shared" si="25"/>
        <v>0</v>
      </c>
      <c r="R481" s="49">
        <f t="shared" si="25"/>
        <v>15.1</v>
      </c>
    </row>
    <row r="482" spans="1:18" ht="45.75" customHeight="1" thickBot="1">
      <c r="A482" s="728" t="s">
        <v>509</v>
      </c>
      <c r="B482" s="729"/>
      <c r="C482" s="729"/>
      <c r="D482" s="729"/>
      <c r="E482" s="821"/>
      <c r="F482" s="49">
        <f>SUM(H482:Q482)</f>
        <v>0</v>
      </c>
      <c r="G482" s="414">
        <f t="shared" si="25"/>
        <v>0</v>
      </c>
      <c r="H482" s="49">
        <f t="shared" si="25"/>
        <v>0</v>
      </c>
      <c r="I482" s="49">
        <f t="shared" si="25"/>
        <v>0</v>
      </c>
      <c r="J482" s="49">
        <f t="shared" si="25"/>
        <v>0</v>
      </c>
      <c r="K482" s="49">
        <f t="shared" si="25"/>
        <v>0</v>
      </c>
      <c r="L482" s="49">
        <f t="shared" si="25"/>
        <v>0</v>
      </c>
      <c r="M482" s="49">
        <f t="shared" si="25"/>
        <v>0</v>
      </c>
      <c r="N482" s="49">
        <f t="shared" si="25"/>
        <v>0</v>
      </c>
      <c r="O482" s="49">
        <f t="shared" si="25"/>
        <v>0</v>
      </c>
      <c r="P482" s="49">
        <f t="shared" si="25"/>
        <v>0</v>
      </c>
      <c r="Q482" s="226">
        <f t="shared" si="25"/>
        <v>0</v>
      </c>
      <c r="R482" s="49">
        <f t="shared" si="25"/>
        <v>35.9</v>
      </c>
    </row>
    <row r="483" spans="1:18" ht="38.25" customHeight="1" thickBot="1">
      <c r="A483" s="719" t="s">
        <v>510</v>
      </c>
      <c r="B483" s="720"/>
      <c r="C483" s="720"/>
      <c r="D483" s="720"/>
      <c r="E483" s="786"/>
      <c r="F483" s="15">
        <f>F480+F481</f>
        <v>0</v>
      </c>
      <c r="G483" s="29">
        <f>G480+G481</f>
        <v>0</v>
      </c>
      <c r="H483" s="15">
        <f>H480+H481</f>
        <v>0</v>
      </c>
      <c r="I483" s="15">
        <f t="shared" ref="I483:Q483" si="26">I480+I481</f>
        <v>0</v>
      </c>
      <c r="J483" s="15">
        <f t="shared" si="26"/>
        <v>0</v>
      </c>
      <c r="K483" s="15">
        <f t="shared" si="26"/>
        <v>0</v>
      </c>
      <c r="L483" s="15">
        <f t="shared" si="26"/>
        <v>0</v>
      </c>
      <c r="M483" s="15">
        <f t="shared" si="26"/>
        <v>0</v>
      </c>
      <c r="N483" s="15">
        <f t="shared" si="26"/>
        <v>0</v>
      </c>
      <c r="O483" s="15">
        <f t="shared" si="26"/>
        <v>0</v>
      </c>
      <c r="P483" s="15">
        <f t="shared" si="26"/>
        <v>0</v>
      </c>
      <c r="Q483" s="357">
        <f t="shared" si="26"/>
        <v>0</v>
      </c>
      <c r="R483" s="15">
        <f>R480+R481</f>
        <v>50.13</v>
      </c>
    </row>
    <row r="484" spans="1:18" ht="35.1" customHeight="1" thickBot="1">
      <c r="A484" s="736" t="s">
        <v>511</v>
      </c>
      <c r="B484" s="816"/>
      <c r="C484" s="816"/>
      <c r="D484" s="816"/>
      <c r="E484" s="817"/>
      <c r="F484" s="548">
        <f>F480+F481+F482</f>
        <v>0</v>
      </c>
      <c r="G484" s="571">
        <f>G480+G481+G482</f>
        <v>0</v>
      </c>
      <c r="H484" s="548">
        <f>H480+H481+H482</f>
        <v>0</v>
      </c>
      <c r="I484" s="548">
        <f t="shared" ref="I484:Q484" si="27">I480+I481+I482</f>
        <v>0</v>
      </c>
      <c r="J484" s="548">
        <f t="shared" si="27"/>
        <v>0</v>
      </c>
      <c r="K484" s="548">
        <f t="shared" si="27"/>
        <v>0</v>
      </c>
      <c r="L484" s="548">
        <f t="shared" si="27"/>
        <v>0</v>
      </c>
      <c r="M484" s="548">
        <f t="shared" si="27"/>
        <v>0</v>
      </c>
      <c r="N484" s="548">
        <f t="shared" si="27"/>
        <v>0</v>
      </c>
      <c r="O484" s="548">
        <f t="shared" si="27"/>
        <v>0</v>
      </c>
      <c r="P484" s="548">
        <f t="shared" si="27"/>
        <v>0</v>
      </c>
      <c r="Q484" s="552">
        <f t="shared" si="27"/>
        <v>0</v>
      </c>
      <c r="R484" s="548">
        <f>R480+R481+R482</f>
        <v>86.03</v>
      </c>
    </row>
    <row r="485" spans="1:18" ht="35.1" customHeight="1" thickBot="1">
      <c r="A485" s="640"/>
      <c r="B485" s="750"/>
      <c r="C485" s="750"/>
      <c r="D485" s="750"/>
      <c r="E485" s="750"/>
      <c r="F485" s="750"/>
      <c r="G485" s="750"/>
      <c r="H485" s="750"/>
      <c r="I485" s="750"/>
      <c r="J485" s="750"/>
      <c r="K485" s="750"/>
      <c r="L485" s="750"/>
      <c r="M485" s="750"/>
      <c r="N485" s="750"/>
      <c r="O485" s="750"/>
      <c r="P485" s="750"/>
      <c r="Q485" s="750"/>
      <c r="R485" s="389"/>
    </row>
    <row r="486" spans="1:18" ht="35.1" customHeight="1" thickBot="1">
      <c r="A486" s="716" t="s">
        <v>512</v>
      </c>
      <c r="B486" s="717"/>
      <c r="C486" s="717"/>
      <c r="D486" s="717"/>
      <c r="E486" s="818"/>
      <c r="F486" s="819"/>
      <c r="G486" s="414">
        <f t="shared" ref="G486:H490" si="28">G480</f>
        <v>0</v>
      </c>
      <c r="H486" s="49">
        <f t="shared" si="28"/>
        <v>0</v>
      </c>
      <c r="I486" s="49">
        <f>I480+H486</f>
        <v>0</v>
      </c>
      <c r="J486" s="49">
        <f t="shared" ref="J486:Q490" si="29">J480+I486</f>
        <v>0</v>
      </c>
      <c r="K486" s="49">
        <f t="shared" si="29"/>
        <v>0</v>
      </c>
      <c r="L486" s="49">
        <f t="shared" si="29"/>
        <v>0</v>
      </c>
      <c r="M486" s="49">
        <f t="shared" si="29"/>
        <v>0</v>
      </c>
      <c r="N486" s="49">
        <f t="shared" si="29"/>
        <v>0</v>
      </c>
      <c r="O486" s="49">
        <f t="shared" si="29"/>
        <v>0</v>
      </c>
      <c r="P486" s="49">
        <f t="shared" si="29"/>
        <v>0</v>
      </c>
      <c r="Q486" s="226">
        <f t="shared" si="29"/>
        <v>0</v>
      </c>
      <c r="R486" s="49">
        <f>R480</f>
        <v>35.03</v>
      </c>
    </row>
    <row r="487" spans="1:18" ht="35.1" customHeight="1" thickBot="1">
      <c r="A487" s="731" t="s">
        <v>513</v>
      </c>
      <c r="B487" s="732"/>
      <c r="C487" s="732"/>
      <c r="D487" s="732"/>
      <c r="E487" s="790"/>
      <c r="F487" s="791"/>
      <c r="G487" s="414">
        <f t="shared" si="28"/>
        <v>0</v>
      </c>
      <c r="H487" s="49">
        <f t="shared" si="28"/>
        <v>0</v>
      </c>
      <c r="I487" s="49">
        <f>I481+H487</f>
        <v>0</v>
      </c>
      <c r="J487" s="49">
        <f t="shared" si="29"/>
        <v>0</v>
      </c>
      <c r="K487" s="49">
        <f t="shared" si="29"/>
        <v>0</v>
      </c>
      <c r="L487" s="49">
        <f t="shared" si="29"/>
        <v>0</v>
      </c>
      <c r="M487" s="49">
        <f t="shared" si="29"/>
        <v>0</v>
      </c>
      <c r="N487" s="49">
        <f t="shared" si="29"/>
        <v>0</v>
      </c>
      <c r="O487" s="49">
        <f t="shared" si="29"/>
        <v>0</v>
      </c>
      <c r="P487" s="49">
        <f t="shared" si="29"/>
        <v>0</v>
      </c>
      <c r="Q487" s="226">
        <f t="shared" si="29"/>
        <v>0</v>
      </c>
      <c r="R487" s="49">
        <f>R481</f>
        <v>15.1</v>
      </c>
    </row>
    <row r="488" spans="1:18" ht="35.1" customHeight="1" thickBot="1">
      <c r="A488" s="728" t="s">
        <v>514</v>
      </c>
      <c r="B488" s="729"/>
      <c r="C488" s="729"/>
      <c r="D488" s="729"/>
      <c r="E488" s="734"/>
      <c r="F488" s="730"/>
      <c r="G488" s="414">
        <f t="shared" si="28"/>
        <v>0</v>
      </c>
      <c r="H488" s="49">
        <f t="shared" si="28"/>
        <v>0</v>
      </c>
      <c r="I488" s="49">
        <f>I482+H488</f>
        <v>0</v>
      </c>
      <c r="J488" s="49">
        <f t="shared" si="29"/>
        <v>0</v>
      </c>
      <c r="K488" s="49">
        <f t="shared" si="29"/>
        <v>0</v>
      </c>
      <c r="L488" s="49">
        <f t="shared" si="29"/>
        <v>0</v>
      </c>
      <c r="M488" s="49">
        <f t="shared" si="29"/>
        <v>0</v>
      </c>
      <c r="N488" s="49">
        <f t="shared" si="29"/>
        <v>0</v>
      </c>
      <c r="O488" s="49">
        <f t="shared" si="29"/>
        <v>0</v>
      </c>
      <c r="P488" s="49">
        <f t="shared" si="29"/>
        <v>0</v>
      </c>
      <c r="Q488" s="226">
        <f t="shared" si="29"/>
        <v>0</v>
      </c>
      <c r="R488" s="49">
        <f>R482</f>
        <v>35.9</v>
      </c>
    </row>
    <row r="489" spans="1:18" ht="35.1" customHeight="1" thickBot="1">
      <c r="A489" s="719" t="s">
        <v>515</v>
      </c>
      <c r="B489" s="720"/>
      <c r="C489" s="720"/>
      <c r="D489" s="720"/>
      <c r="E489" s="780"/>
      <c r="F489" s="781"/>
      <c r="G489" s="29">
        <f t="shared" si="28"/>
        <v>0</v>
      </c>
      <c r="H489" s="15">
        <f t="shared" si="28"/>
        <v>0</v>
      </c>
      <c r="I489" s="4">
        <f>I483+H489</f>
        <v>0</v>
      </c>
      <c r="J489" s="4">
        <f t="shared" si="29"/>
        <v>0</v>
      </c>
      <c r="K489" s="4">
        <f t="shared" si="29"/>
        <v>0</v>
      </c>
      <c r="L489" s="4">
        <f t="shared" si="29"/>
        <v>0</v>
      </c>
      <c r="M489" s="4">
        <f t="shared" si="29"/>
        <v>0</v>
      </c>
      <c r="N489" s="4">
        <f t="shared" si="29"/>
        <v>0</v>
      </c>
      <c r="O489" s="4">
        <f t="shared" si="29"/>
        <v>0</v>
      </c>
      <c r="P489" s="4">
        <f t="shared" si="29"/>
        <v>0</v>
      </c>
      <c r="Q489" s="358">
        <f t="shared" si="29"/>
        <v>0</v>
      </c>
      <c r="R489" s="15">
        <f>R483</f>
        <v>50.13</v>
      </c>
    </row>
    <row r="490" spans="1:18" ht="35.1" customHeight="1" thickBot="1">
      <c r="A490" s="747" t="s">
        <v>516</v>
      </c>
      <c r="B490" s="782"/>
      <c r="C490" s="782"/>
      <c r="D490" s="782"/>
      <c r="E490" s="782"/>
      <c r="F490" s="783"/>
      <c r="G490" s="423">
        <f t="shared" si="28"/>
        <v>0</v>
      </c>
      <c r="H490" s="5">
        <f t="shared" si="28"/>
        <v>0</v>
      </c>
      <c r="I490" s="5">
        <f>I484+H490</f>
        <v>0</v>
      </c>
      <c r="J490" s="5">
        <f t="shared" si="29"/>
        <v>0</v>
      </c>
      <c r="K490" s="5">
        <f t="shared" si="29"/>
        <v>0</v>
      </c>
      <c r="L490" s="5">
        <f t="shared" si="29"/>
        <v>0</v>
      </c>
      <c r="M490" s="5">
        <f t="shared" si="29"/>
        <v>0</v>
      </c>
      <c r="N490" s="5">
        <f t="shared" si="29"/>
        <v>0</v>
      </c>
      <c r="O490" s="5">
        <f t="shared" si="29"/>
        <v>0</v>
      </c>
      <c r="P490" s="5">
        <f t="shared" si="29"/>
        <v>0</v>
      </c>
      <c r="Q490" s="359">
        <f t="shared" si="29"/>
        <v>0</v>
      </c>
      <c r="R490" s="5">
        <f>R484</f>
        <v>86.03</v>
      </c>
    </row>
    <row r="491" spans="1:18" ht="35.1" customHeight="1" thickBot="1">
      <c r="A491" s="640"/>
      <c r="B491" s="750"/>
      <c r="C491" s="750"/>
      <c r="D491" s="750"/>
      <c r="E491" s="750"/>
      <c r="F491" s="750"/>
      <c r="G491" s="750"/>
      <c r="H491" s="750"/>
      <c r="I491" s="750"/>
      <c r="J491" s="750"/>
      <c r="K491" s="750"/>
      <c r="L491" s="750"/>
      <c r="M491" s="750"/>
      <c r="N491" s="750"/>
      <c r="O491" s="750"/>
      <c r="P491" s="750"/>
      <c r="Q491" s="750"/>
      <c r="R491" s="389"/>
    </row>
    <row r="492" spans="1:18" ht="35.1" customHeight="1" thickBot="1">
      <c r="A492" s="722" t="s">
        <v>236</v>
      </c>
      <c r="B492" s="723"/>
      <c r="C492" s="723"/>
      <c r="D492" s="723"/>
      <c r="E492" s="723"/>
      <c r="F492" s="723"/>
      <c r="G492" s="723"/>
      <c r="H492" s="723"/>
      <c r="I492" s="723"/>
      <c r="J492" s="723"/>
      <c r="K492" s="723"/>
      <c r="L492" s="723"/>
      <c r="M492" s="723"/>
      <c r="N492" s="723"/>
      <c r="O492" s="723"/>
      <c r="P492" s="723"/>
      <c r="Q492" s="723"/>
      <c r="R492" s="452"/>
    </row>
    <row r="493" spans="1:18" ht="35.1" customHeight="1" thickBot="1">
      <c r="A493" s="722" t="s">
        <v>237</v>
      </c>
      <c r="B493" s="784"/>
      <c r="C493" s="723"/>
      <c r="D493" s="723"/>
      <c r="E493" s="723"/>
      <c r="F493" s="723"/>
      <c r="G493" s="723"/>
      <c r="H493" s="723"/>
      <c r="I493" s="723"/>
      <c r="J493" s="723"/>
      <c r="K493" s="723"/>
      <c r="L493" s="723"/>
      <c r="M493" s="723"/>
      <c r="N493" s="723"/>
      <c r="O493" s="723"/>
      <c r="P493" s="723"/>
      <c r="Q493" s="723"/>
      <c r="R493" s="389"/>
    </row>
    <row r="494" spans="1:18" s="164" customFormat="1" ht="35.1" customHeight="1">
      <c r="A494" s="665">
        <v>83</v>
      </c>
      <c r="B494" s="536" t="s">
        <v>239</v>
      </c>
      <c r="C494" s="830" t="s">
        <v>15</v>
      </c>
      <c r="D494" s="561" t="s">
        <v>616</v>
      </c>
      <c r="E494" s="665" t="s">
        <v>17</v>
      </c>
      <c r="F494" s="102" t="s">
        <v>18</v>
      </c>
      <c r="G494" s="475">
        <f>R494*J5</f>
        <v>0</v>
      </c>
      <c r="H494" s="173">
        <v>0.318</v>
      </c>
      <c r="I494" s="138"/>
      <c r="J494" s="138"/>
      <c r="K494" s="138"/>
      <c r="L494" s="167"/>
      <c r="M494" s="138"/>
      <c r="N494" s="138"/>
      <c r="O494" s="138"/>
      <c r="P494" s="138"/>
      <c r="Q494" s="168"/>
      <c r="R494" s="384">
        <v>0.4</v>
      </c>
    </row>
    <row r="495" spans="1:18" s="164" customFormat="1" ht="35.1" customHeight="1">
      <c r="A495" s="666"/>
      <c r="B495" s="505" t="s">
        <v>240</v>
      </c>
      <c r="C495" s="692"/>
      <c r="D495" s="559"/>
      <c r="E495" s="839"/>
      <c r="F495" s="557" t="s">
        <v>19</v>
      </c>
      <c r="G495" s="476"/>
      <c r="H495" s="169"/>
      <c r="I495" s="139"/>
      <c r="J495" s="139"/>
      <c r="K495" s="139"/>
      <c r="L495" s="139"/>
      <c r="M495" s="139"/>
      <c r="N495" s="139"/>
      <c r="O495" s="139"/>
      <c r="P495" s="139"/>
      <c r="Q495" s="170"/>
      <c r="R495" s="385"/>
    </row>
    <row r="496" spans="1:18" s="164" customFormat="1" ht="35.1" customHeight="1" thickBot="1">
      <c r="A496" s="666"/>
      <c r="B496" s="505" t="s">
        <v>618</v>
      </c>
      <c r="C496" s="692"/>
      <c r="D496" s="562"/>
      <c r="E496" s="839"/>
      <c r="F496" s="125" t="s">
        <v>20</v>
      </c>
      <c r="G496" s="477"/>
      <c r="H496" s="191"/>
      <c r="I496" s="147"/>
      <c r="J496" s="147"/>
      <c r="K496" s="147"/>
      <c r="L496" s="147"/>
      <c r="M496" s="147"/>
      <c r="N496" s="147"/>
      <c r="O496" s="147"/>
      <c r="P496" s="147"/>
      <c r="Q496" s="171"/>
      <c r="R496" s="387"/>
    </row>
    <row r="497" spans="1:18" s="164" customFormat="1" ht="35.1" customHeight="1" thickBot="1">
      <c r="A497" s="667"/>
      <c r="B497" s="560" t="s">
        <v>241</v>
      </c>
      <c r="C497" s="681"/>
      <c r="D497" s="172"/>
      <c r="E497" s="840"/>
      <c r="F497" s="558"/>
      <c r="G497" s="470"/>
      <c r="H497" s="837"/>
      <c r="I497" s="838"/>
      <c r="J497" s="838"/>
      <c r="K497" s="838"/>
      <c r="L497" s="838"/>
      <c r="M497" s="838"/>
      <c r="N497" s="838"/>
      <c r="O497" s="838"/>
      <c r="P497" s="838"/>
      <c r="Q497" s="838"/>
      <c r="R497" s="558"/>
    </row>
    <row r="498" spans="1:18" s="164" customFormat="1" ht="34.5" customHeight="1">
      <c r="A498" s="665">
        <v>84</v>
      </c>
      <c r="B498" s="536" t="s">
        <v>239</v>
      </c>
      <c r="C498" s="830" t="s">
        <v>15</v>
      </c>
      <c r="D498" s="536" t="s">
        <v>416</v>
      </c>
      <c r="E498" s="665" t="s">
        <v>17</v>
      </c>
      <c r="F498" s="102" t="s">
        <v>18</v>
      </c>
      <c r="G498" s="475">
        <f>R498*J5</f>
        <v>0</v>
      </c>
      <c r="H498" s="173">
        <v>3.9E-2</v>
      </c>
      <c r="I498" s="138"/>
      <c r="J498" s="138"/>
      <c r="K498" s="138"/>
      <c r="L498" s="138"/>
      <c r="M498" s="138"/>
      <c r="N498" s="138"/>
      <c r="O498" s="138"/>
      <c r="P498" s="138"/>
      <c r="Q498" s="168"/>
      <c r="R498" s="384">
        <v>0.65</v>
      </c>
    </row>
    <row r="499" spans="1:18" s="164" customFormat="1" ht="35.1" customHeight="1">
      <c r="A499" s="666"/>
      <c r="B499" s="559" t="s">
        <v>242</v>
      </c>
      <c r="C499" s="692"/>
      <c r="D499" s="117"/>
      <c r="E499" s="839"/>
      <c r="F499" s="557" t="s">
        <v>19</v>
      </c>
      <c r="G499" s="476"/>
      <c r="H499" s="169"/>
      <c r="I499" s="139"/>
      <c r="J499" s="139"/>
      <c r="K499" s="139"/>
      <c r="L499" s="139"/>
      <c r="M499" s="139"/>
      <c r="N499" s="139"/>
      <c r="O499" s="139"/>
      <c r="P499" s="139"/>
      <c r="Q499" s="170"/>
      <c r="R499" s="385"/>
    </row>
    <row r="500" spans="1:18" s="164" customFormat="1" ht="35.1" customHeight="1" thickBot="1">
      <c r="A500" s="666"/>
      <c r="B500" s="505" t="s">
        <v>243</v>
      </c>
      <c r="C500" s="692"/>
      <c r="D500" s="562"/>
      <c r="E500" s="839"/>
      <c r="F500" s="125" t="s">
        <v>20</v>
      </c>
      <c r="G500" s="477"/>
      <c r="H500" s="191"/>
      <c r="I500" s="147"/>
      <c r="J500" s="147"/>
      <c r="K500" s="147"/>
      <c r="L500" s="147"/>
      <c r="M500" s="147"/>
      <c r="N500" s="147"/>
      <c r="O500" s="147"/>
      <c r="P500" s="147"/>
      <c r="Q500" s="171"/>
      <c r="R500" s="387"/>
    </row>
    <row r="501" spans="1:18" s="164" customFormat="1" ht="35.1" customHeight="1">
      <c r="A501" s="666"/>
      <c r="B501" s="505" t="s">
        <v>619</v>
      </c>
      <c r="C501" s="692"/>
      <c r="D501" s="694"/>
      <c r="E501" s="839"/>
      <c r="F501" s="664"/>
      <c r="G501" s="461"/>
      <c r="H501" s="632"/>
      <c r="I501" s="828"/>
      <c r="J501" s="828"/>
      <c r="K501" s="828"/>
      <c r="L501" s="828"/>
      <c r="M501" s="828"/>
      <c r="N501" s="828"/>
      <c r="O501" s="828"/>
      <c r="P501" s="828"/>
      <c r="Q501" s="828"/>
      <c r="R501" s="509"/>
    </row>
    <row r="502" spans="1:18" s="164" customFormat="1" ht="35.1" customHeight="1">
      <c r="A502" s="666"/>
      <c r="B502" s="505" t="s">
        <v>244</v>
      </c>
      <c r="C502" s="692"/>
      <c r="D502" s="835"/>
      <c r="E502" s="839"/>
      <c r="F502" s="835"/>
      <c r="G502" s="478"/>
      <c r="H502" s="836"/>
      <c r="I502" s="836"/>
      <c r="J502" s="836"/>
      <c r="K502" s="836"/>
      <c r="L502" s="836"/>
      <c r="M502" s="836"/>
      <c r="N502" s="836"/>
      <c r="O502" s="836"/>
      <c r="P502" s="836"/>
      <c r="Q502" s="836"/>
      <c r="R502" s="528"/>
    </row>
    <row r="503" spans="1:18" s="164" customFormat="1" ht="35.1" customHeight="1" thickBot="1">
      <c r="A503" s="667"/>
      <c r="B503" s="560" t="s">
        <v>245</v>
      </c>
      <c r="C503" s="681"/>
      <c r="D503" s="827"/>
      <c r="E503" s="840"/>
      <c r="F503" s="827"/>
      <c r="G503" s="479"/>
      <c r="H503" s="829"/>
      <c r="I503" s="829"/>
      <c r="J503" s="829"/>
      <c r="K503" s="829"/>
      <c r="L503" s="829"/>
      <c r="M503" s="829"/>
      <c r="N503" s="829"/>
      <c r="O503" s="829"/>
      <c r="P503" s="829"/>
      <c r="Q503" s="829"/>
      <c r="R503" s="529"/>
    </row>
    <row r="504" spans="1:18" s="164" customFormat="1" ht="32.25" customHeight="1">
      <c r="A504" s="665">
        <v>85</v>
      </c>
      <c r="B504" s="536" t="s">
        <v>246</v>
      </c>
      <c r="C504" s="830" t="s">
        <v>24</v>
      </c>
      <c r="D504" s="561" t="s">
        <v>648</v>
      </c>
      <c r="E504" s="696" t="s">
        <v>17</v>
      </c>
      <c r="F504" s="148" t="s">
        <v>18</v>
      </c>
      <c r="G504" s="475">
        <f>R504*J5</f>
        <v>0</v>
      </c>
      <c r="H504" s="173">
        <v>0.66</v>
      </c>
      <c r="I504" s="173"/>
      <c r="J504" s="138"/>
      <c r="K504" s="138"/>
      <c r="L504" s="138"/>
      <c r="M504" s="138"/>
      <c r="N504" s="138"/>
      <c r="O504" s="138"/>
      <c r="P504" s="138"/>
      <c r="Q504" s="168"/>
      <c r="R504" s="384">
        <v>1.9</v>
      </c>
    </row>
    <row r="505" spans="1:18" s="164" customFormat="1" ht="30.75" customHeight="1">
      <c r="A505" s="666"/>
      <c r="B505" s="505" t="s">
        <v>247</v>
      </c>
      <c r="C505" s="831"/>
      <c r="D505" s="117"/>
      <c r="E505" s="833"/>
      <c r="F505" s="280" t="s">
        <v>19</v>
      </c>
      <c r="G505" s="476"/>
      <c r="H505" s="169"/>
      <c r="I505" s="169"/>
      <c r="J505" s="139"/>
      <c r="K505" s="139"/>
      <c r="L505" s="139"/>
      <c r="M505" s="139"/>
      <c r="N505" s="139"/>
      <c r="O505" s="139"/>
      <c r="P505" s="139"/>
      <c r="Q505" s="170"/>
      <c r="R505" s="385"/>
    </row>
    <row r="506" spans="1:18" s="164" customFormat="1" ht="30.75" customHeight="1" thickBot="1">
      <c r="A506" s="666"/>
      <c r="B506" s="559" t="s">
        <v>248</v>
      </c>
      <c r="C506" s="831"/>
      <c r="D506" s="133"/>
      <c r="E506" s="833"/>
      <c r="F506" s="174" t="s">
        <v>20</v>
      </c>
      <c r="G506" s="477"/>
      <c r="H506" s="191"/>
      <c r="I506" s="175"/>
      <c r="J506" s="176"/>
      <c r="K506" s="564"/>
      <c r="L506" s="140"/>
      <c r="M506" s="140"/>
      <c r="N506" s="140"/>
      <c r="O506" s="140"/>
      <c r="P506" s="140"/>
      <c r="Q506" s="177"/>
      <c r="R506" s="387"/>
    </row>
    <row r="507" spans="1:18" s="164" customFormat="1" ht="30.75" customHeight="1">
      <c r="A507" s="666"/>
      <c r="B507" s="559" t="s">
        <v>249</v>
      </c>
      <c r="C507" s="831"/>
      <c r="D507" s="694"/>
      <c r="E507" s="833"/>
      <c r="F507" s="664"/>
      <c r="G507" s="461"/>
      <c r="H507" s="632"/>
      <c r="I507" s="828"/>
      <c r="J507" s="828"/>
      <c r="K507" s="828"/>
      <c r="L507" s="828"/>
      <c r="M507" s="828"/>
      <c r="N507" s="828"/>
      <c r="O507" s="828"/>
      <c r="P507" s="828"/>
      <c r="Q507" s="828"/>
      <c r="R507" s="509"/>
    </row>
    <row r="508" spans="1:18" s="164" customFormat="1" ht="42" customHeight="1" thickBot="1">
      <c r="A508" s="667"/>
      <c r="B508" s="560" t="s">
        <v>250</v>
      </c>
      <c r="C508" s="832"/>
      <c r="D508" s="827"/>
      <c r="E508" s="834"/>
      <c r="F508" s="827"/>
      <c r="G508" s="479"/>
      <c r="H508" s="829"/>
      <c r="I508" s="829"/>
      <c r="J508" s="829"/>
      <c r="K508" s="829"/>
      <c r="L508" s="829"/>
      <c r="M508" s="829"/>
      <c r="N508" s="829"/>
      <c r="O508" s="829"/>
      <c r="P508" s="829"/>
      <c r="Q508" s="829"/>
      <c r="R508" s="529"/>
    </row>
    <row r="509" spans="1:18" s="164" customFormat="1" ht="32.25" customHeight="1">
      <c r="A509" s="665">
        <v>86</v>
      </c>
      <c r="B509" s="536" t="s">
        <v>251</v>
      </c>
      <c r="C509" s="830" t="s">
        <v>24</v>
      </c>
      <c r="D509" s="561"/>
      <c r="E509" s="696" t="s">
        <v>451</v>
      </c>
      <c r="F509" s="148" t="s">
        <v>18</v>
      </c>
      <c r="G509" s="456"/>
      <c r="H509" s="173"/>
      <c r="I509" s="173"/>
      <c r="J509" s="138"/>
      <c r="K509" s="138"/>
      <c r="L509" s="138"/>
      <c r="M509" s="138"/>
      <c r="N509" s="138"/>
      <c r="O509" s="138"/>
      <c r="P509" s="138"/>
      <c r="Q509" s="168"/>
      <c r="R509" s="384"/>
    </row>
    <row r="510" spans="1:18" s="164" customFormat="1" ht="30.75" customHeight="1">
      <c r="A510" s="666"/>
      <c r="B510" s="505" t="s">
        <v>252</v>
      </c>
      <c r="C510" s="831"/>
      <c r="D510" s="117"/>
      <c r="E510" s="833"/>
      <c r="F510" s="280" t="s">
        <v>19</v>
      </c>
      <c r="G510" s="468"/>
      <c r="H510" s="169"/>
      <c r="I510" s="169"/>
      <c r="J510" s="139"/>
      <c r="K510" s="139"/>
      <c r="L510" s="139"/>
      <c r="M510" s="139"/>
      <c r="N510" s="139"/>
      <c r="O510" s="139"/>
      <c r="P510" s="139"/>
      <c r="Q510" s="170"/>
      <c r="R510" s="385"/>
    </row>
    <row r="511" spans="1:18" s="164" customFormat="1" ht="30.75" customHeight="1" thickBot="1">
      <c r="A511" s="666"/>
      <c r="B511" s="559" t="s">
        <v>253</v>
      </c>
      <c r="C511" s="831"/>
      <c r="D511" s="133" t="s">
        <v>254</v>
      </c>
      <c r="E511" s="833"/>
      <c r="F511" s="174" t="s">
        <v>20</v>
      </c>
      <c r="G511" s="497">
        <f>R511*J5</f>
        <v>0</v>
      </c>
      <c r="H511" s="191"/>
      <c r="I511" s="175"/>
      <c r="J511" s="176"/>
      <c r="K511" s="564"/>
      <c r="L511" s="140"/>
      <c r="M511" s="140"/>
      <c r="N511" s="140"/>
      <c r="O511" s="140">
        <v>0.46300000000000002</v>
      </c>
      <c r="P511" s="140"/>
      <c r="Q511" s="177"/>
      <c r="R511" s="387">
        <v>1.3</v>
      </c>
    </row>
    <row r="512" spans="1:18" s="164" customFormat="1" ht="30.75" customHeight="1" thickBot="1">
      <c r="A512" s="666"/>
      <c r="B512" s="559"/>
      <c r="C512" s="831"/>
      <c r="D512" s="536"/>
      <c r="E512" s="833"/>
      <c r="F512" s="509"/>
      <c r="G512" s="461"/>
      <c r="H512" s="632"/>
      <c r="I512" s="828"/>
      <c r="J512" s="828"/>
      <c r="K512" s="828"/>
      <c r="L512" s="828"/>
      <c r="M512" s="828"/>
      <c r="N512" s="828"/>
      <c r="O512" s="828"/>
      <c r="P512" s="828"/>
      <c r="Q512" s="828"/>
      <c r="R512" s="509"/>
    </row>
    <row r="513" spans="1:18" s="164" customFormat="1" ht="35.1" customHeight="1">
      <c r="A513" s="665">
        <v>87</v>
      </c>
      <c r="B513" s="299" t="s">
        <v>255</v>
      </c>
      <c r="C513" s="830" t="s">
        <v>73</v>
      </c>
      <c r="D513" s="561"/>
      <c r="E513" s="665" t="s">
        <v>451</v>
      </c>
      <c r="F513" s="148" t="s">
        <v>18</v>
      </c>
      <c r="G513" s="456"/>
      <c r="H513" s="173"/>
      <c r="I513" s="138"/>
      <c r="J513" s="138"/>
      <c r="K513" s="138"/>
      <c r="L513" s="138"/>
      <c r="M513" s="138"/>
      <c r="N513" s="138"/>
      <c r="O513" s="138"/>
      <c r="P513" s="138"/>
      <c r="Q513" s="168"/>
      <c r="R513" s="384"/>
    </row>
    <row r="514" spans="1:18" s="164" customFormat="1" ht="35.1" customHeight="1">
      <c r="A514" s="666"/>
      <c r="B514" s="300" t="s">
        <v>256</v>
      </c>
      <c r="C514" s="844"/>
      <c r="D514" s="559"/>
      <c r="E514" s="666"/>
      <c r="F514" s="280" t="s">
        <v>19</v>
      </c>
      <c r="G514" s="468"/>
      <c r="H514" s="169"/>
      <c r="I514" s="139"/>
      <c r="J514" s="139"/>
      <c r="K514" s="139"/>
      <c r="L514" s="139"/>
      <c r="M514" s="139"/>
      <c r="N514" s="139"/>
      <c r="O514" s="139"/>
      <c r="P514" s="139"/>
      <c r="Q514" s="170"/>
      <c r="R514" s="385"/>
    </row>
    <row r="515" spans="1:18" s="164" customFormat="1" ht="35.1" customHeight="1" thickBot="1">
      <c r="A515" s="666"/>
      <c r="B515" s="300" t="s">
        <v>257</v>
      </c>
      <c r="C515" s="844"/>
      <c r="D515" s="562" t="s">
        <v>55</v>
      </c>
      <c r="E515" s="666"/>
      <c r="F515" s="149" t="s">
        <v>20</v>
      </c>
      <c r="G515" s="469">
        <f>R515*J5</f>
        <v>0</v>
      </c>
      <c r="H515" s="191"/>
      <c r="I515" s="147"/>
      <c r="J515" s="147"/>
      <c r="K515" s="147"/>
      <c r="L515" s="147"/>
      <c r="M515" s="147"/>
      <c r="N515" s="147"/>
      <c r="O515" s="147">
        <v>5.0000000000000001E-3</v>
      </c>
      <c r="P515" s="147"/>
      <c r="Q515" s="171"/>
      <c r="R515" s="387">
        <v>0.4</v>
      </c>
    </row>
    <row r="516" spans="1:18" s="164" customFormat="1" ht="50.25" customHeight="1" thickBot="1">
      <c r="A516" s="667"/>
      <c r="B516" s="172" t="s">
        <v>258</v>
      </c>
      <c r="C516" s="845"/>
      <c r="D516" s="172"/>
      <c r="E516" s="667"/>
      <c r="F516" s="558"/>
      <c r="G516" s="470"/>
      <c r="H516" s="837"/>
      <c r="I516" s="837"/>
      <c r="J516" s="837"/>
      <c r="K516" s="837"/>
      <c r="L516" s="837"/>
      <c r="M516" s="837"/>
      <c r="N516" s="837"/>
      <c r="O516" s="837"/>
      <c r="P516" s="837"/>
      <c r="Q516" s="837"/>
      <c r="R516" s="558"/>
    </row>
    <row r="517" spans="1:18" s="164" customFormat="1" ht="35.1" customHeight="1">
      <c r="A517" s="665">
        <v>88</v>
      </c>
      <c r="B517" s="536" t="s">
        <v>259</v>
      </c>
      <c r="C517" s="830" t="s">
        <v>24</v>
      </c>
      <c r="D517" s="536"/>
      <c r="E517" s="665" t="s">
        <v>451</v>
      </c>
      <c r="F517" s="148" t="s">
        <v>18</v>
      </c>
      <c r="G517" s="456"/>
      <c r="H517" s="173"/>
      <c r="I517" s="138"/>
      <c r="J517" s="138"/>
      <c r="K517" s="138"/>
      <c r="L517" s="138"/>
      <c r="M517" s="138"/>
      <c r="N517" s="138"/>
      <c r="O517" s="138"/>
      <c r="P517" s="138"/>
      <c r="Q517" s="168"/>
      <c r="R517" s="384"/>
    </row>
    <row r="518" spans="1:18" s="164" customFormat="1" ht="35.1" customHeight="1">
      <c r="A518" s="666"/>
      <c r="B518" s="559" t="s">
        <v>260</v>
      </c>
      <c r="C518" s="692"/>
      <c r="D518" s="133"/>
      <c r="E518" s="839"/>
      <c r="F518" s="280" t="s">
        <v>19</v>
      </c>
      <c r="G518" s="468"/>
      <c r="H518" s="169"/>
      <c r="I518" s="139"/>
      <c r="J518" s="139"/>
      <c r="K518" s="139"/>
      <c r="L518" s="139"/>
      <c r="M518" s="139"/>
      <c r="N518" s="139"/>
      <c r="O518" s="139"/>
      <c r="P518" s="139"/>
      <c r="Q518" s="170"/>
      <c r="R518" s="385"/>
    </row>
    <row r="519" spans="1:18" s="164" customFormat="1" ht="35.1" customHeight="1" thickBot="1">
      <c r="A519" s="666"/>
      <c r="B519" s="559" t="s">
        <v>261</v>
      </c>
      <c r="C519" s="692"/>
      <c r="D519" s="562" t="s">
        <v>262</v>
      </c>
      <c r="E519" s="839"/>
      <c r="F519" s="149" t="s">
        <v>20</v>
      </c>
      <c r="G519" s="469">
        <f>R519*J5</f>
        <v>0</v>
      </c>
      <c r="H519" s="447"/>
      <c r="I519" s="147"/>
      <c r="J519" s="147"/>
      <c r="K519" s="147"/>
      <c r="L519" s="147"/>
      <c r="M519" s="147"/>
      <c r="N519" s="147"/>
      <c r="O519" s="147">
        <v>0.66600000000000004</v>
      </c>
      <c r="P519" s="147"/>
      <c r="Q519" s="171"/>
      <c r="R519" s="147">
        <v>1.4</v>
      </c>
    </row>
    <row r="520" spans="1:18" s="164" customFormat="1" ht="35.1" customHeight="1" thickBot="1">
      <c r="A520" s="667"/>
      <c r="B520" s="560" t="s">
        <v>263</v>
      </c>
      <c r="C520" s="681"/>
      <c r="D520" s="560"/>
      <c r="E520" s="840"/>
      <c r="F520" s="558"/>
      <c r="G520" s="470"/>
      <c r="H520" s="837"/>
      <c r="I520" s="838"/>
      <c r="J520" s="838"/>
      <c r="K520" s="838"/>
      <c r="L520" s="838"/>
      <c r="M520" s="838"/>
      <c r="N520" s="838"/>
      <c r="O520" s="838"/>
      <c r="P520" s="838"/>
      <c r="Q520" s="838"/>
      <c r="R520" s="558"/>
    </row>
    <row r="521" spans="1:18" s="164" customFormat="1" ht="35.1" customHeight="1">
      <c r="A521" s="665">
        <v>89</v>
      </c>
      <c r="B521" s="536" t="s">
        <v>267</v>
      </c>
      <c r="C521" s="830" t="s">
        <v>24</v>
      </c>
      <c r="D521" s="561"/>
      <c r="E521" s="665" t="s">
        <v>451</v>
      </c>
      <c r="F521" s="102" t="s">
        <v>18</v>
      </c>
      <c r="G521" s="456"/>
      <c r="H521" s="173"/>
      <c r="I521" s="138"/>
      <c r="J521" s="138"/>
      <c r="K521" s="138"/>
      <c r="L521" s="138"/>
      <c r="M521" s="138"/>
      <c r="N521" s="138"/>
      <c r="O521" s="138"/>
      <c r="P521" s="138"/>
      <c r="Q521" s="168"/>
      <c r="R521" s="384"/>
    </row>
    <row r="522" spans="1:18" s="164" customFormat="1" ht="35.1" customHeight="1">
      <c r="A522" s="839"/>
      <c r="B522" s="559" t="s">
        <v>264</v>
      </c>
      <c r="C522" s="831"/>
      <c r="D522" s="117"/>
      <c r="E522" s="839"/>
      <c r="F522" s="557" t="s">
        <v>19</v>
      </c>
      <c r="G522" s="468"/>
      <c r="H522" s="169"/>
      <c r="I522" s="139"/>
      <c r="J522" s="139"/>
      <c r="K522" s="139"/>
      <c r="L522" s="139"/>
      <c r="M522" s="139"/>
      <c r="N522" s="139"/>
      <c r="O522" s="139"/>
      <c r="P522" s="139"/>
      <c r="Q522" s="170"/>
      <c r="R522" s="386"/>
    </row>
    <row r="523" spans="1:18" s="164" customFormat="1" ht="35.1" customHeight="1" thickBot="1">
      <c r="A523" s="839"/>
      <c r="B523" s="559" t="s">
        <v>265</v>
      </c>
      <c r="C523" s="831"/>
      <c r="D523" s="562" t="s">
        <v>268</v>
      </c>
      <c r="E523" s="839"/>
      <c r="F523" s="125" t="s">
        <v>20</v>
      </c>
      <c r="G523" s="469">
        <f>R523*J5</f>
        <v>0</v>
      </c>
      <c r="H523" s="447"/>
      <c r="I523" s="147"/>
      <c r="J523" s="147"/>
      <c r="K523" s="191"/>
      <c r="L523" s="147"/>
      <c r="M523" s="147"/>
      <c r="N523" s="147"/>
      <c r="O523" s="147">
        <v>0.39100000000000001</v>
      </c>
      <c r="P523" s="147"/>
      <c r="Q523" s="171"/>
      <c r="R523" s="453">
        <v>0.56000000000000005</v>
      </c>
    </row>
    <row r="524" spans="1:18" s="164" customFormat="1" ht="34.5" customHeight="1" thickBot="1">
      <c r="A524" s="840"/>
      <c r="B524" s="560" t="s">
        <v>266</v>
      </c>
      <c r="C524" s="832"/>
      <c r="D524" s="560"/>
      <c r="E524" s="840"/>
      <c r="F524" s="558"/>
      <c r="G524" s="480"/>
      <c r="H524" s="846"/>
      <c r="I524" s="838"/>
      <c r="J524" s="838"/>
      <c r="K524" s="838"/>
      <c r="L524" s="838"/>
      <c r="M524" s="838"/>
      <c r="N524" s="838"/>
      <c r="O524" s="838"/>
      <c r="P524" s="838"/>
      <c r="Q524" s="838"/>
      <c r="R524" s="132"/>
    </row>
    <row r="525" spans="1:18" s="164" customFormat="1" ht="35.1" hidden="1" customHeight="1" thickBot="1">
      <c r="A525" s="847" t="s">
        <v>269</v>
      </c>
      <c r="B525" s="848"/>
      <c r="C525" s="848"/>
      <c r="D525" s="848"/>
      <c r="E525" s="849"/>
      <c r="F525" s="179">
        <f>SUM(H525:Q525)</f>
        <v>1.0169999999999999</v>
      </c>
      <c r="G525" s="481">
        <f>G494+G498+G504+G509+G513+G517+G521</f>
        <v>0</v>
      </c>
      <c r="H525" s="179">
        <f>H494+H498+H504+H509+H513+H517+H521</f>
        <v>1.0169999999999999</v>
      </c>
      <c r="I525" s="179">
        <f t="shared" ref="I525:Q525" si="30">I494+I498+I504+I509+I513+I517+I521</f>
        <v>0</v>
      </c>
      <c r="J525" s="179">
        <f t="shared" si="30"/>
        <v>0</v>
      </c>
      <c r="K525" s="179">
        <f t="shared" si="30"/>
        <v>0</v>
      </c>
      <c r="L525" s="179">
        <f t="shared" si="30"/>
        <v>0</v>
      </c>
      <c r="M525" s="179">
        <f t="shared" si="30"/>
        <v>0</v>
      </c>
      <c r="N525" s="179">
        <f t="shared" si="30"/>
        <v>0</v>
      </c>
      <c r="O525" s="179">
        <f t="shared" si="30"/>
        <v>0</v>
      </c>
      <c r="P525" s="179">
        <f t="shared" si="30"/>
        <v>0</v>
      </c>
      <c r="Q525" s="371">
        <f t="shared" si="30"/>
        <v>0</v>
      </c>
      <c r="R525" s="179">
        <f>R494+R498+R504+R509+R513+R517+R521</f>
        <v>2.95</v>
      </c>
    </row>
    <row r="526" spans="1:18" s="164" customFormat="1" ht="35.1" hidden="1" customHeight="1" thickBot="1">
      <c r="A526" s="850" t="s">
        <v>270</v>
      </c>
      <c r="B526" s="851"/>
      <c r="C526" s="851"/>
      <c r="D526" s="851"/>
      <c r="E526" s="852"/>
      <c r="F526" s="179">
        <f>SUM(H526:Q526)</f>
        <v>0</v>
      </c>
      <c r="G526" s="481">
        <f t="shared" ref="G526:R527" si="31">G495+G499+G505+G510+G514+G518+G522</f>
        <v>0</v>
      </c>
      <c r="H526" s="179">
        <f t="shared" si="31"/>
        <v>0</v>
      </c>
      <c r="I526" s="179">
        <f t="shared" si="31"/>
        <v>0</v>
      </c>
      <c r="J526" s="179">
        <f t="shared" si="31"/>
        <v>0</v>
      </c>
      <c r="K526" s="179">
        <f t="shared" si="31"/>
        <v>0</v>
      </c>
      <c r="L526" s="179">
        <f t="shared" si="31"/>
        <v>0</v>
      </c>
      <c r="M526" s="179">
        <f t="shared" si="31"/>
        <v>0</v>
      </c>
      <c r="N526" s="179">
        <f t="shared" si="31"/>
        <v>0</v>
      </c>
      <c r="O526" s="179">
        <f t="shared" si="31"/>
        <v>0</v>
      </c>
      <c r="P526" s="179">
        <f t="shared" si="31"/>
        <v>0</v>
      </c>
      <c r="Q526" s="371">
        <f t="shared" si="31"/>
        <v>0</v>
      </c>
      <c r="R526" s="179">
        <f t="shared" si="31"/>
        <v>0</v>
      </c>
    </row>
    <row r="527" spans="1:18" s="164" customFormat="1" ht="35.1" hidden="1" customHeight="1" thickBot="1">
      <c r="A527" s="863" t="s">
        <v>271</v>
      </c>
      <c r="B527" s="864"/>
      <c r="C527" s="864"/>
      <c r="D527" s="864"/>
      <c r="E527" s="865"/>
      <c r="F527" s="181">
        <f>SUM(H527:Q527)</f>
        <v>1.5250000000000001</v>
      </c>
      <c r="G527" s="481">
        <f t="shared" si="31"/>
        <v>0</v>
      </c>
      <c r="H527" s="179">
        <f t="shared" si="31"/>
        <v>0</v>
      </c>
      <c r="I527" s="179">
        <f t="shared" si="31"/>
        <v>0</v>
      </c>
      <c r="J527" s="179">
        <f t="shared" si="31"/>
        <v>0</v>
      </c>
      <c r="K527" s="179">
        <f t="shared" si="31"/>
        <v>0</v>
      </c>
      <c r="L527" s="179">
        <f t="shared" si="31"/>
        <v>0</v>
      </c>
      <c r="M527" s="179">
        <f t="shared" si="31"/>
        <v>0</v>
      </c>
      <c r="N527" s="179">
        <f t="shared" si="31"/>
        <v>0</v>
      </c>
      <c r="O527" s="179">
        <f t="shared" si="31"/>
        <v>1.5250000000000001</v>
      </c>
      <c r="P527" s="179">
        <f t="shared" si="31"/>
        <v>0</v>
      </c>
      <c r="Q527" s="371">
        <f t="shared" si="31"/>
        <v>0</v>
      </c>
      <c r="R527" s="179">
        <f t="shared" si="31"/>
        <v>3.66</v>
      </c>
    </row>
    <row r="528" spans="1:18" s="224" customFormat="1" ht="50.25" hidden="1" customHeight="1" thickBot="1">
      <c r="A528" s="859" t="s">
        <v>620</v>
      </c>
      <c r="B528" s="860"/>
      <c r="C528" s="860"/>
      <c r="D528" s="860"/>
      <c r="E528" s="862"/>
      <c r="F528" s="182">
        <f>SUM(F525:F526)</f>
        <v>1.0169999999999999</v>
      </c>
      <c r="G528" s="189">
        <f>SUM(G525:G526)</f>
        <v>0</v>
      </c>
      <c r="H528" s="182">
        <f>SUM(H525:H526)</f>
        <v>1.0169999999999999</v>
      </c>
      <c r="I528" s="182">
        <f>SUM(I525:I526)</f>
        <v>0</v>
      </c>
      <c r="J528" s="182">
        <f>SUM(J525:J526)</f>
        <v>0</v>
      </c>
      <c r="K528" s="182">
        <f t="shared" ref="K528:Q528" si="32">SUM(K525:K526)</f>
        <v>0</v>
      </c>
      <c r="L528" s="182">
        <f t="shared" si="32"/>
        <v>0</v>
      </c>
      <c r="M528" s="182">
        <f t="shared" si="32"/>
        <v>0</v>
      </c>
      <c r="N528" s="182">
        <f t="shared" si="32"/>
        <v>0</v>
      </c>
      <c r="O528" s="182">
        <f t="shared" si="32"/>
        <v>0</v>
      </c>
      <c r="P528" s="182">
        <f t="shared" si="32"/>
        <v>0</v>
      </c>
      <c r="Q528" s="183">
        <f t="shared" si="32"/>
        <v>0</v>
      </c>
      <c r="R528" s="182">
        <f>SUM(R525:R526)</f>
        <v>2.95</v>
      </c>
    </row>
    <row r="529" spans="1:18" s="224" customFormat="1" ht="54.75" hidden="1" customHeight="1" thickBot="1">
      <c r="A529" s="866" t="s">
        <v>621</v>
      </c>
      <c r="B529" s="867"/>
      <c r="C529" s="867"/>
      <c r="D529" s="867"/>
      <c r="E529" s="868"/>
      <c r="F529" s="184">
        <f>SUM(F525:F527)</f>
        <v>2.5419999999999998</v>
      </c>
      <c r="G529" s="184">
        <f t="shared" ref="G529:R529" si="33">SUM(G525:G527)</f>
        <v>0</v>
      </c>
      <c r="H529" s="184">
        <f t="shared" si="33"/>
        <v>1.0169999999999999</v>
      </c>
      <c r="I529" s="184">
        <f>SUM(I525:I527)</f>
        <v>0</v>
      </c>
      <c r="J529" s="184">
        <f>SUM(J525:J527)</f>
        <v>0</v>
      </c>
      <c r="K529" s="184">
        <f t="shared" si="33"/>
        <v>0</v>
      </c>
      <c r="L529" s="184">
        <f t="shared" si="33"/>
        <v>0</v>
      </c>
      <c r="M529" s="184">
        <f t="shared" si="33"/>
        <v>0</v>
      </c>
      <c r="N529" s="184">
        <f t="shared" si="33"/>
        <v>0</v>
      </c>
      <c r="O529" s="184">
        <f t="shared" si="33"/>
        <v>1.5250000000000001</v>
      </c>
      <c r="P529" s="184">
        <f t="shared" si="33"/>
        <v>0</v>
      </c>
      <c r="Q529" s="185">
        <f t="shared" si="33"/>
        <v>0</v>
      </c>
      <c r="R529" s="184">
        <f t="shared" si="33"/>
        <v>6.61</v>
      </c>
    </row>
    <row r="530" spans="1:18" s="164" customFormat="1" ht="35.1" hidden="1" customHeight="1" thickBot="1">
      <c r="A530" s="869"/>
      <c r="B530" s="870"/>
      <c r="C530" s="870"/>
      <c r="D530" s="870"/>
      <c r="E530" s="870"/>
      <c r="F530" s="870"/>
      <c r="G530" s="870"/>
      <c r="H530" s="870"/>
      <c r="I530" s="870"/>
      <c r="J530" s="870"/>
      <c r="K530" s="870"/>
      <c r="L530" s="870"/>
      <c r="M530" s="870"/>
      <c r="N530" s="870"/>
      <c r="O530" s="870"/>
      <c r="P530" s="870"/>
      <c r="Q530" s="870"/>
      <c r="R530" s="398"/>
    </row>
    <row r="531" spans="1:18" s="164" customFormat="1" ht="35.1" customHeight="1" thickBot="1">
      <c r="A531" s="847" t="s">
        <v>272</v>
      </c>
      <c r="B531" s="848"/>
      <c r="C531" s="848"/>
      <c r="D531" s="848"/>
      <c r="E531" s="848"/>
      <c r="F531" s="856"/>
      <c r="G531" s="482">
        <f t="shared" ref="G531:G533" si="34">G525</f>
        <v>0</v>
      </c>
      <c r="H531" s="181">
        <f>H525</f>
        <v>1.0169999999999999</v>
      </c>
      <c r="I531" s="181">
        <f t="shared" ref="I531:Q535" si="35">SUM(I525,H531)</f>
        <v>1.0169999999999999</v>
      </c>
      <c r="J531" s="181">
        <f t="shared" si="35"/>
        <v>1.0169999999999999</v>
      </c>
      <c r="K531" s="181">
        <f t="shared" si="35"/>
        <v>1.0169999999999999</v>
      </c>
      <c r="L531" s="181">
        <f t="shared" si="35"/>
        <v>1.0169999999999999</v>
      </c>
      <c r="M531" s="181">
        <f t="shared" si="35"/>
        <v>1.0169999999999999</v>
      </c>
      <c r="N531" s="181">
        <f t="shared" si="35"/>
        <v>1.0169999999999999</v>
      </c>
      <c r="O531" s="181">
        <f t="shared" si="35"/>
        <v>1.0169999999999999</v>
      </c>
      <c r="P531" s="181">
        <f t="shared" si="35"/>
        <v>1.0169999999999999</v>
      </c>
      <c r="Q531" s="181">
        <f t="shared" si="35"/>
        <v>1.0169999999999999</v>
      </c>
      <c r="R531" s="181">
        <f>R525</f>
        <v>2.95</v>
      </c>
    </row>
    <row r="532" spans="1:18" s="164" customFormat="1" ht="35.1" customHeight="1" thickBot="1">
      <c r="A532" s="850" t="s">
        <v>273</v>
      </c>
      <c r="B532" s="851"/>
      <c r="C532" s="851"/>
      <c r="D532" s="851"/>
      <c r="E532" s="851"/>
      <c r="F532" s="857"/>
      <c r="G532" s="482">
        <f t="shared" si="34"/>
        <v>0</v>
      </c>
      <c r="H532" s="181">
        <f>H526</f>
        <v>0</v>
      </c>
      <c r="I532" s="181">
        <f t="shared" si="35"/>
        <v>0</v>
      </c>
      <c r="J532" s="181">
        <f t="shared" si="35"/>
        <v>0</v>
      </c>
      <c r="K532" s="181">
        <f t="shared" si="35"/>
        <v>0</v>
      </c>
      <c r="L532" s="181">
        <f t="shared" si="35"/>
        <v>0</v>
      </c>
      <c r="M532" s="181">
        <f t="shared" si="35"/>
        <v>0</v>
      </c>
      <c r="N532" s="181">
        <f t="shared" si="35"/>
        <v>0</v>
      </c>
      <c r="O532" s="181">
        <f t="shared" si="35"/>
        <v>0</v>
      </c>
      <c r="P532" s="181">
        <f t="shared" si="35"/>
        <v>0</v>
      </c>
      <c r="Q532" s="181">
        <f t="shared" si="35"/>
        <v>0</v>
      </c>
      <c r="R532" s="181">
        <f>R526</f>
        <v>0</v>
      </c>
    </row>
    <row r="533" spans="1:18" s="164" customFormat="1" ht="35.1" customHeight="1" thickBot="1">
      <c r="A533" s="853" t="s">
        <v>274</v>
      </c>
      <c r="B533" s="854"/>
      <c r="C533" s="854"/>
      <c r="D533" s="854"/>
      <c r="E533" s="854"/>
      <c r="F533" s="858"/>
      <c r="G533" s="482">
        <f t="shared" si="34"/>
        <v>0</v>
      </c>
      <c r="H533" s="181">
        <f>H527</f>
        <v>0</v>
      </c>
      <c r="I533" s="181">
        <f t="shared" si="35"/>
        <v>0</v>
      </c>
      <c r="J533" s="181">
        <f t="shared" si="35"/>
        <v>0</v>
      </c>
      <c r="K533" s="181">
        <f t="shared" si="35"/>
        <v>0</v>
      </c>
      <c r="L533" s="181">
        <f t="shared" si="35"/>
        <v>0</v>
      </c>
      <c r="M533" s="181">
        <f t="shared" si="35"/>
        <v>0</v>
      </c>
      <c r="N533" s="181">
        <f t="shared" si="35"/>
        <v>0</v>
      </c>
      <c r="O533" s="181">
        <f t="shared" si="35"/>
        <v>1.5250000000000001</v>
      </c>
      <c r="P533" s="181">
        <f t="shared" si="35"/>
        <v>1.5250000000000001</v>
      </c>
      <c r="Q533" s="181">
        <f t="shared" si="35"/>
        <v>1.5250000000000001</v>
      </c>
      <c r="R533" s="181">
        <f>R527</f>
        <v>3.66</v>
      </c>
    </row>
    <row r="534" spans="1:18" s="224" customFormat="1" ht="57.75" customHeight="1" thickBot="1">
      <c r="A534" s="859" t="s">
        <v>622</v>
      </c>
      <c r="B534" s="860"/>
      <c r="C534" s="860"/>
      <c r="D534" s="860"/>
      <c r="E534" s="861"/>
      <c r="F534" s="862"/>
      <c r="G534" s="189">
        <f>SUM(G531:G532)</f>
        <v>0</v>
      </c>
      <c r="H534" s="182">
        <f>SUM(H531:H532)</f>
        <v>1.0169999999999999</v>
      </c>
      <c r="I534" s="187">
        <f t="shared" si="35"/>
        <v>1.0169999999999999</v>
      </c>
      <c r="J534" s="187">
        <f t="shared" si="35"/>
        <v>1.0169999999999999</v>
      </c>
      <c r="K534" s="187">
        <f t="shared" si="35"/>
        <v>1.0169999999999999</v>
      </c>
      <c r="L534" s="187">
        <f t="shared" si="35"/>
        <v>1.0169999999999999</v>
      </c>
      <c r="M534" s="187">
        <f t="shared" si="35"/>
        <v>1.0169999999999999</v>
      </c>
      <c r="N534" s="187">
        <f t="shared" si="35"/>
        <v>1.0169999999999999</v>
      </c>
      <c r="O534" s="187">
        <f t="shared" si="35"/>
        <v>1.0169999999999999</v>
      </c>
      <c r="P534" s="187">
        <f t="shared" si="35"/>
        <v>1.0169999999999999</v>
      </c>
      <c r="Q534" s="188">
        <f t="shared" si="35"/>
        <v>1.0169999999999999</v>
      </c>
      <c r="R534" s="182">
        <f>SUM(R531:R532)</f>
        <v>2.95</v>
      </c>
    </row>
    <row r="535" spans="1:18" s="224" customFormat="1" ht="77.25" customHeight="1" thickBot="1">
      <c r="A535" s="871" t="s">
        <v>623</v>
      </c>
      <c r="B535" s="872"/>
      <c r="C535" s="872"/>
      <c r="D535" s="872"/>
      <c r="E535" s="872"/>
      <c r="F535" s="873"/>
      <c r="G535" s="184">
        <f>SUM(G531:G533)</f>
        <v>0</v>
      </c>
      <c r="H535" s="189">
        <f>SUM(H531:H533)</f>
        <v>1.0169999999999999</v>
      </c>
      <c r="I535" s="184">
        <f t="shared" si="35"/>
        <v>1.0169999999999999</v>
      </c>
      <c r="J535" s="184">
        <f t="shared" si="35"/>
        <v>1.0169999999999999</v>
      </c>
      <c r="K535" s="184">
        <f t="shared" si="35"/>
        <v>1.0169999999999999</v>
      </c>
      <c r="L535" s="184">
        <f>SUM(L529,K535)</f>
        <v>1.0169999999999999</v>
      </c>
      <c r="M535" s="184">
        <f>SUM(M529,L535)</f>
        <v>1.0169999999999999</v>
      </c>
      <c r="N535" s="184">
        <f>SUM(N529,M535)</f>
        <v>1.0169999999999999</v>
      </c>
      <c r="O535" s="184">
        <f t="shared" si="35"/>
        <v>2.5419999999999998</v>
      </c>
      <c r="P535" s="184">
        <f t="shared" si="35"/>
        <v>2.5419999999999998</v>
      </c>
      <c r="Q535" s="185">
        <f t="shared" si="35"/>
        <v>2.5419999999999998</v>
      </c>
      <c r="R535" s="184">
        <f>SUM(R531:R533)</f>
        <v>6.61</v>
      </c>
    </row>
    <row r="536" spans="1:18" s="164" customFormat="1" thickBot="1">
      <c r="A536" s="874"/>
      <c r="B536" s="875"/>
      <c r="C536" s="875"/>
      <c r="D536" s="875"/>
      <c r="E536" s="875"/>
      <c r="F536" s="875"/>
      <c r="G536" s="870"/>
      <c r="H536" s="870"/>
      <c r="I536" s="870"/>
      <c r="J536" s="870"/>
      <c r="K536" s="870"/>
      <c r="L536" s="870"/>
      <c r="M536" s="870"/>
      <c r="N536" s="870"/>
      <c r="O536" s="870"/>
      <c r="P536" s="870"/>
      <c r="Q536" s="870"/>
      <c r="R536" s="398"/>
    </row>
    <row r="537" spans="1:18" s="164" customFormat="1" ht="42.75" customHeight="1" thickBot="1">
      <c r="A537" s="876" t="s">
        <v>275</v>
      </c>
      <c r="B537" s="877"/>
      <c r="C537" s="877"/>
      <c r="D537" s="877"/>
      <c r="E537" s="877"/>
      <c r="F537" s="877"/>
      <c r="G537" s="877"/>
      <c r="H537" s="877"/>
      <c r="I537" s="877"/>
      <c r="J537" s="877"/>
      <c r="K537" s="877"/>
      <c r="L537" s="877"/>
      <c r="M537" s="877"/>
      <c r="N537" s="877"/>
      <c r="O537" s="877"/>
      <c r="P537" s="877"/>
      <c r="Q537" s="877"/>
      <c r="R537" s="454"/>
    </row>
    <row r="538" spans="1:18" s="164" customFormat="1" ht="35.1" customHeight="1">
      <c r="A538" s="665">
        <v>90</v>
      </c>
      <c r="B538" s="536" t="s">
        <v>277</v>
      </c>
      <c r="C538" s="830" t="s">
        <v>276</v>
      </c>
      <c r="D538" s="536" t="s">
        <v>120</v>
      </c>
      <c r="E538" s="665" t="s">
        <v>17</v>
      </c>
      <c r="F538" s="102" t="s">
        <v>18</v>
      </c>
      <c r="G538" s="456">
        <f>R538*J5</f>
        <v>0</v>
      </c>
      <c r="H538" s="173"/>
      <c r="I538" s="138"/>
      <c r="J538" s="138">
        <v>0.15</v>
      </c>
      <c r="K538" s="138"/>
      <c r="L538" s="138"/>
      <c r="M538" s="138"/>
      <c r="N538" s="138"/>
      <c r="O538" s="138"/>
      <c r="P538" s="138"/>
      <c r="Q538" s="168"/>
      <c r="R538" s="384">
        <v>0.5</v>
      </c>
    </row>
    <row r="539" spans="1:18" s="164" customFormat="1" ht="35.1" customHeight="1">
      <c r="A539" s="666"/>
      <c r="B539" s="567" t="s">
        <v>278</v>
      </c>
      <c r="C539" s="692"/>
      <c r="D539" s="117"/>
      <c r="E539" s="839"/>
      <c r="F539" s="107" t="s">
        <v>19</v>
      </c>
      <c r="G539" s="468"/>
      <c r="H539" s="169"/>
      <c r="I539" s="139"/>
      <c r="J539" s="139"/>
      <c r="K539" s="139"/>
      <c r="L539" s="139"/>
      <c r="M539" s="139"/>
      <c r="N539" s="139"/>
      <c r="O539" s="139"/>
      <c r="P539" s="139"/>
      <c r="Q539" s="170"/>
      <c r="R539" s="385"/>
    </row>
    <row r="540" spans="1:18" s="164" customFormat="1" ht="33" customHeight="1" thickBot="1">
      <c r="A540" s="666"/>
      <c r="B540" s="505" t="s">
        <v>279</v>
      </c>
      <c r="C540" s="692"/>
      <c r="D540" s="562"/>
      <c r="E540" s="839"/>
      <c r="F540" s="125" t="s">
        <v>20</v>
      </c>
      <c r="G540" s="497"/>
      <c r="H540" s="191"/>
      <c r="I540" s="147"/>
      <c r="J540" s="147"/>
      <c r="K540" s="139"/>
      <c r="L540" s="139"/>
      <c r="M540" s="139"/>
      <c r="N540" s="139"/>
      <c r="O540" s="139"/>
      <c r="P540" s="139"/>
      <c r="Q540" s="170"/>
      <c r="R540" s="387"/>
    </row>
    <row r="541" spans="1:18" s="164" customFormat="1" ht="35.1" customHeight="1" thickBot="1">
      <c r="A541" s="667"/>
      <c r="B541" s="560"/>
      <c r="C541" s="681"/>
      <c r="D541" s="560"/>
      <c r="E541" s="840"/>
      <c r="F541" s="558"/>
      <c r="G541" s="470"/>
      <c r="H541" s="837"/>
      <c r="I541" s="838"/>
      <c r="J541" s="838"/>
      <c r="K541" s="838"/>
      <c r="L541" s="838"/>
      <c r="M541" s="838"/>
      <c r="N541" s="838"/>
      <c r="O541" s="838"/>
      <c r="P541" s="838"/>
      <c r="Q541" s="838"/>
      <c r="R541" s="558"/>
    </row>
    <row r="542" spans="1:18" s="164" customFormat="1" ht="35.1" hidden="1" customHeight="1" thickBot="1">
      <c r="A542" s="847" t="s">
        <v>280</v>
      </c>
      <c r="B542" s="848"/>
      <c r="C542" s="848"/>
      <c r="D542" s="848"/>
      <c r="E542" s="849"/>
      <c r="F542" s="179">
        <f>SUM(H542:Q542)</f>
        <v>0.15</v>
      </c>
      <c r="G542" s="481">
        <f>G538</f>
        <v>0</v>
      </c>
      <c r="H542" s="179">
        <f>H538</f>
        <v>0</v>
      </c>
      <c r="I542" s="179">
        <f t="shared" ref="I542:Q542" si="36">I538</f>
        <v>0</v>
      </c>
      <c r="J542" s="179">
        <f t="shared" si="36"/>
        <v>0.15</v>
      </c>
      <c r="K542" s="179">
        <f t="shared" si="36"/>
        <v>0</v>
      </c>
      <c r="L542" s="179">
        <f t="shared" si="36"/>
        <v>0</v>
      </c>
      <c r="M542" s="179">
        <f t="shared" si="36"/>
        <v>0</v>
      </c>
      <c r="N542" s="179">
        <f t="shared" si="36"/>
        <v>0</v>
      </c>
      <c r="O542" s="179">
        <f t="shared" si="36"/>
        <v>0</v>
      </c>
      <c r="P542" s="179">
        <f t="shared" si="36"/>
        <v>0</v>
      </c>
      <c r="Q542" s="371">
        <f t="shared" si="36"/>
        <v>0</v>
      </c>
      <c r="R542" s="179">
        <f>R538</f>
        <v>0.5</v>
      </c>
    </row>
    <row r="543" spans="1:18" s="164" customFormat="1" ht="35.1" hidden="1" customHeight="1" thickBot="1">
      <c r="A543" s="850" t="s">
        <v>281</v>
      </c>
      <c r="B543" s="851"/>
      <c r="C543" s="851"/>
      <c r="D543" s="851"/>
      <c r="E543" s="852"/>
      <c r="F543" s="179">
        <f>SUM(H543:Q543)</f>
        <v>0</v>
      </c>
      <c r="G543" s="481">
        <f t="shared" ref="G543:R544" si="37">G539</f>
        <v>0</v>
      </c>
      <c r="H543" s="179">
        <f t="shared" si="37"/>
        <v>0</v>
      </c>
      <c r="I543" s="179">
        <f t="shared" si="37"/>
        <v>0</v>
      </c>
      <c r="J543" s="179">
        <f t="shared" si="37"/>
        <v>0</v>
      </c>
      <c r="K543" s="179">
        <f t="shared" si="37"/>
        <v>0</v>
      </c>
      <c r="L543" s="179">
        <f t="shared" si="37"/>
        <v>0</v>
      </c>
      <c r="M543" s="179">
        <f t="shared" si="37"/>
        <v>0</v>
      </c>
      <c r="N543" s="179">
        <f t="shared" si="37"/>
        <v>0</v>
      </c>
      <c r="O543" s="179">
        <f t="shared" si="37"/>
        <v>0</v>
      </c>
      <c r="P543" s="179">
        <f t="shared" si="37"/>
        <v>0</v>
      </c>
      <c r="Q543" s="371">
        <f t="shared" si="37"/>
        <v>0</v>
      </c>
      <c r="R543" s="179">
        <f t="shared" si="37"/>
        <v>0</v>
      </c>
    </row>
    <row r="544" spans="1:18" s="164" customFormat="1" ht="35.1" hidden="1" customHeight="1" thickBot="1">
      <c r="A544" s="853" t="s">
        <v>282</v>
      </c>
      <c r="B544" s="854"/>
      <c r="C544" s="854"/>
      <c r="D544" s="854"/>
      <c r="E544" s="855"/>
      <c r="F544" s="181">
        <f>SUM(H544:Q544)</f>
        <v>0</v>
      </c>
      <c r="G544" s="481">
        <f t="shared" si="37"/>
        <v>0</v>
      </c>
      <c r="H544" s="179">
        <f t="shared" si="37"/>
        <v>0</v>
      </c>
      <c r="I544" s="179">
        <f t="shared" si="37"/>
        <v>0</v>
      </c>
      <c r="J544" s="179">
        <f t="shared" si="37"/>
        <v>0</v>
      </c>
      <c r="K544" s="179">
        <f t="shared" si="37"/>
        <v>0</v>
      </c>
      <c r="L544" s="179">
        <f t="shared" si="37"/>
        <v>0</v>
      </c>
      <c r="M544" s="179">
        <f t="shared" si="37"/>
        <v>0</v>
      </c>
      <c r="N544" s="179">
        <f t="shared" si="37"/>
        <v>0</v>
      </c>
      <c r="O544" s="179">
        <f t="shared" si="37"/>
        <v>0</v>
      </c>
      <c r="P544" s="179">
        <f t="shared" si="37"/>
        <v>0</v>
      </c>
      <c r="Q544" s="371">
        <f t="shared" si="37"/>
        <v>0</v>
      </c>
      <c r="R544" s="179">
        <f t="shared" si="37"/>
        <v>0</v>
      </c>
    </row>
    <row r="545" spans="1:18" s="224" customFormat="1" ht="42" hidden="1" customHeight="1" thickBot="1">
      <c r="A545" s="859" t="s">
        <v>624</v>
      </c>
      <c r="B545" s="860"/>
      <c r="C545" s="860"/>
      <c r="D545" s="860"/>
      <c r="E545" s="862"/>
      <c r="F545" s="182">
        <f>SUM(F542:F543)</f>
        <v>0.15</v>
      </c>
      <c r="G545" s="189">
        <f>SUM(G542:G543)</f>
        <v>0</v>
      </c>
      <c r="H545" s="182">
        <f>SUM(H542:H543)</f>
        <v>0</v>
      </c>
      <c r="I545" s="182">
        <f>SUM(I542:I543)</f>
        <v>0</v>
      </c>
      <c r="J545" s="182">
        <f>SUM(J542:J543)</f>
        <v>0.15</v>
      </c>
      <c r="K545" s="182">
        <f t="shared" ref="K545:Q545" si="38">SUM(K542:K543)</f>
        <v>0</v>
      </c>
      <c r="L545" s="182">
        <f t="shared" si="38"/>
        <v>0</v>
      </c>
      <c r="M545" s="182">
        <f t="shared" si="38"/>
        <v>0</v>
      </c>
      <c r="N545" s="182">
        <f t="shared" si="38"/>
        <v>0</v>
      </c>
      <c r="O545" s="182">
        <f t="shared" si="38"/>
        <v>0</v>
      </c>
      <c r="P545" s="182">
        <f t="shared" si="38"/>
        <v>0</v>
      </c>
      <c r="Q545" s="183">
        <f t="shared" si="38"/>
        <v>0</v>
      </c>
      <c r="R545" s="182">
        <f>SUM(R542:R543)</f>
        <v>0.5</v>
      </c>
    </row>
    <row r="546" spans="1:18" s="224" customFormat="1" ht="52.5" hidden="1" customHeight="1" thickBot="1">
      <c r="A546" s="866" t="s">
        <v>625</v>
      </c>
      <c r="B546" s="867"/>
      <c r="C546" s="867"/>
      <c r="D546" s="867"/>
      <c r="E546" s="868"/>
      <c r="F546" s="184">
        <f>SUM(F542:F544)</f>
        <v>0.15</v>
      </c>
      <c r="G546" s="184">
        <f t="shared" ref="G546:R546" si="39">SUM(G542:G544)</f>
        <v>0</v>
      </c>
      <c r="H546" s="184">
        <f t="shared" si="39"/>
        <v>0</v>
      </c>
      <c r="I546" s="184">
        <f t="shared" si="39"/>
        <v>0</v>
      </c>
      <c r="J546" s="184">
        <f t="shared" si="39"/>
        <v>0.15</v>
      </c>
      <c r="K546" s="184">
        <f t="shared" si="39"/>
        <v>0</v>
      </c>
      <c r="L546" s="184">
        <f t="shared" si="39"/>
        <v>0</v>
      </c>
      <c r="M546" s="184">
        <f t="shared" si="39"/>
        <v>0</v>
      </c>
      <c r="N546" s="184">
        <f t="shared" si="39"/>
        <v>0</v>
      </c>
      <c r="O546" s="184">
        <f t="shared" si="39"/>
        <v>0</v>
      </c>
      <c r="P546" s="184">
        <f t="shared" si="39"/>
        <v>0</v>
      </c>
      <c r="Q546" s="185">
        <f t="shared" si="39"/>
        <v>0</v>
      </c>
      <c r="R546" s="184">
        <f t="shared" si="39"/>
        <v>0.5</v>
      </c>
    </row>
    <row r="547" spans="1:18" s="164" customFormat="1" ht="35.1" customHeight="1" thickBot="1">
      <c r="A547" s="533"/>
      <c r="B547" s="534"/>
      <c r="C547" s="190"/>
      <c r="D547" s="534"/>
      <c r="E547" s="534"/>
      <c r="F547" s="534"/>
      <c r="G547" s="483"/>
      <c r="H547" s="534"/>
      <c r="I547" s="534"/>
      <c r="J547" s="534"/>
      <c r="K547" s="534"/>
      <c r="L547" s="534"/>
      <c r="M547" s="534"/>
      <c r="N547" s="534"/>
      <c r="O547" s="534"/>
      <c r="P547" s="534"/>
      <c r="Q547" s="534"/>
      <c r="R547" s="337"/>
    </row>
    <row r="548" spans="1:18" s="164" customFormat="1" ht="35.1" customHeight="1" thickBot="1">
      <c r="A548" s="847" t="s">
        <v>283</v>
      </c>
      <c r="B548" s="848"/>
      <c r="C548" s="848"/>
      <c r="D548" s="848"/>
      <c r="E548" s="848"/>
      <c r="F548" s="856"/>
      <c r="G548" s="482">
        <f t="shared" ref="G548:H550" si="40">G542</f>
        <v>0</v>
      </c>
      <c r="H548" s="181">
        <f t="shared" si="40"/>
        <v>0</v>
      </c>
      <c r="I548" s="181">
        <f t="shared" ref="I548:Q552" si="41">SUM(I542,H548)</f>
        <v>0</v>
      </c>
      <c r="J548" s="181">
        <f t="shared" si="41"/>
        <v>0.15</v>
      </c>
      <c r="K548" s="181">
        <f t="shared" si="41"/>
        <v>0.15</v>
      </c>
      <c r="L548" s="181">
        <f t="shared" si="41"/>
        <v>0.15</v>
      </c>
      <c r="M548" s="181">
        <f t="shared" si="41"/>
        <v>0.15</v>
      </c>
      <c r="N548" s="181">
        <f t="shared" si="41"/>
        <v>0.15</v>
      </c>
      <c r="O548" s="181">
        <f t="shared" si="41"/>
        <v>0.15</v>
      </c>
      <c r="P548" s="181">
        <f t="shared" si="41"/>
        <v>0.15</v>
      </c>
      <c r="Q548" s="186">
        <f t="shared" si="41"/>
        <v>0.15</v>
      </c>
      <c r="R548" s="181">
        <f>R542</f>
        <v>0.5</v>
      </c>
    </row>
    <row r="549" spans="1:18" s="164" customFormat="1" ht="35.1" customHeight="1" thickBot="1">
      <c r="A549" s="850" t="s">
        <v>284</v>
      </c>
      <c r="B549" s="851"/>
      <c r="C549" s="851"/>
      <c r="D549" s="851"/>
      <c r="E549" s="851"/>
      <c r="F549" s="857"/>
      <c r="G549" s="482">
        <f t="shared" si="40"/>
        <v>0</v>
      </c>
      <c r="H549" s="181">
        <f t="shared" si="40"/>
        <v>0</v>
      </c>
      <c r="I549" s="181">
        <f t="shared" si="41"/>
        <v>0</v>
      </c>
      <c r="J549" s="181">
        <f t="shared" si="41"/>
        <v>0</v>
      </c>
      <c r="K549" s="181">
        <f t="shared" si="41"/>
        <v>0</v>
      </c>
      <c r="L549" s="181">
        <f t="shared" si="41"/>
        <v>0</v>
      </c>
      <c r="M549" s="181">
        <f t="shared" si="41"/>
        <v>0</v>
      </c>
      <c r="N549" s="181">
        <f t="shared" si="41"/>
        <v>0</v>
      </c>
      <c r="O549" s="181">
        <f t="shared" si="41"/>
        <v>0</v>
      </c>
      <c r="P549" s="181">
        <f t="shared" si="41"/>
        <v>0</v>
      </c>
      <c r="Q549" s="186">
        <f t="shared" si="41"/>
        <v>0</v>
      </c>
      <c r="R549" s="181">
        <f>R543</f>
        <v>0</v>
      </c>
    </row>
    <row r="550" spans="1:18" s="164" customFormat="1" ht="35.1" customHeight="1" thickBot="1">
      <c r="A550" s="853" t="s">
        <v>285</v>
      </c>
      <c r="B550" s="854"/>
      <c r="C550" s="854"/>
      <c r="D550" s="854"/>
      <c r="E550" s="854"/>
      <c r="F550" s="858"/>
      <c r="G550" s="482">
        <f t="shared" si="40"/>
        <v>0</v>
      </c>
      <c r="H550" s="181">
        <f t="shared" si="40"/>
        <v>0</v>
      </c>
      <c r="I550" s="181">
        <f t="shared" si="41"/>
        <v>0</v>
      </c>
      <c r="J550" s="181">
        <f t="shared" si="41"/>
        <v>0</v>
      </c>
      <c r="K550" s="181">
        <f t="shared" si="41"/>
        <v>0</v>
      </c>
      <c r="L550" s="181">
        <f t="shared" si="41"/>
        <v>0</v>
      </c>
      <c r="M550" s="181">
        <f t="shared" si="41"/>
        <v>0</v>
      </c>
      <c r="N550" s="181">
        <f t="shared" si="41"/>
        <v>0</v>
      </c>
      <c r="O550" s="181">
        <f t="shared" si="41"/>
        <v>0</v>
      </c>
      <c r="P550" s="181">
        <f t="shared" si="41"/>
        <v>0</v>
      </c>
      <c r="Q550" s="186">
        <f t="shared" si="41"/>
        <v>0</v>
      </c>
      <c r="R550" s="181">
        <f>R544</f>
        <v>0</v>
      </c>
    </row>
    <row r="551" spans="1:18" s="224" customFormat="1" ht="72" customHeight="1" thickBot="1">
      <c r="A551" s="859" t="s">
        <v>626</v>
      </c>
      <c r="B551" s="860"/>
      <c r="C551" s="860"/>
      <c r="D551" s="860"/>
      <c r="E551" s="861"/>
      <c r="F551" s="862"/>
      <c r="G551" s="189">
        <f>SUM(G548:G549)</f>
        <v>0</v>
      </c>
      <c r="H551" s="182">
        <f>SUM(H548:H549)</f>
        <v>0</v>
      </c>
      <c r="I551" s="187">
        <f t="shared" si="41"/>
        <v>0</v>
      </c>
      <c r="J551" s="187">
        <f t="shared" si="41"/>
        <v>0.15</v>
      </c>
      <c r="K551" s="187">
        <f t="shared" si="41"/>
        <v>0.15</v>
      </c>
      <c r="L551" s="187">
        <f t="shared" si="41"/>
        <v>0.15</v>
      </c>
      <c r="M551" s="187">
        <f t="shared" si="41"/>
        <v>0.15</v>
      </c>
      <c r="N551" s="187">
        <f t="shared" si="41"/>
        <v>0.15</v>
      </c>
      <c r="O551" s="187">
        <f t="shared" si="41"/>
        <v>0.15</v>
      </c>
      <c r="P551" s="187">
        <f t="shared" si="41"/>
        <v>0.15</v>
      </c>
      <c r="Q551" s="188">
        <f t="shared" si="41"/>
        <v>0.15</v>
      </c>
      <c r="R551" s="182">
        <f>SUM(R548:R549)</f>
        <v>0.5</v>
      </c>
    </row>
    <row r="552" spans="1:18" s="224" customFormat="1" ht="74.25" customHeight="1" thickBot="1">
      <c r="A552" s="871" t="s">
        <v>627</v>
      </c>
      <c r="B552" s="872"/>
      <c r="C552" s="872"/>
      <c r="D552" s="872"/>
      <c r="E552" s="872"/>
      <c r="F552" s="873"/>
      <c r="G552" s="184">
        <f>SUM(G548:G550)</f>
        <v>0</v>
      </c>
      <c r="H552" s="184">
        <f>SUM(H548:H550)</f>
        <v>0</v>
      </c>
      <c r="I552" s="184">
        <f t="shared" si="41"/>
        <v>0</v>
      </c>
      <c r="J552" s="184">
        <f t="shared" si="41"/>
        <v>0.15</v>
      </c>
      <c r="K552" s="184">
        <f t="shared" si="41"/>
        <v>0.15</v>
      </c>
      <c r="L552" s="184">
        <f t="shared" si="41"/>
        <v>0.15</v>
      </c>
      <c r="M552" s="184">
        <f t="shared" si="41"/>
        <v>0.15</v>
      </c>
      <c r="N552" s="184">
        <f t="shared" si="41"/>
        <v>0.15</v>
      </c>
      <c r="O552" s="184">
        <f t="shared" si="41"/>
        <v>0.15</v>
      </c>
      <c r="P552" s="184">
        <f t="shared" si="41"/>
        <v>0.15</v>
      </c>
      <c r="Q552" s="185">
        <f t="shared" si="41"/>
        <v>0.15</v>
      </c>
      <c r="R552" s="184">
        <f>SUM(R548:R550)</f>
        <v>0.5</v>
      </c>
    </row>
    <row r="553" spans="1:18" s="164" customFormat="1" thickBot="1">
      <c r="A553" s="874"/>
      <c r="B553" s="875"/>
      <c r="C553" s="875"/>
      <c r="D553" s="875"/>
      <c r="E553" s="875"/>
      <c r="F553" s="875"/>
      <c r="G553" s="875"/>
      <c r="H553" s="875"/>
      <c r="I553" s="875"/>
      <c r="J553" s="875"/>
      <c r="K553" s="875"/>
      <c r="L553" s="875"/>
      <c r="M553" s="875"/>
      <c r="N553" s="875"/>
      <c r="O553" s="875"/>
      <c r="P553" s="875"/>
      <c r="Q553" s="875"/>
      <c r="R553" s="398"/>
    </row>
    <row r="554" spans="1:18" s="164" customFormat="1" ht="35.1" customHeight="1" thickBot="1">
      <c r="A554" s="876" t="s">
        <v>286</v>
      </c>
      <c r="B554" s="877"/>
      <c r="C554" s="877"/>
      <c r="D554" s="877"/>
      <c r="E554" s="877"/>
      <c r="F554" s="877"/>
      <c r="G554" s="877"/>
      <c r="H554" s="877"/>
      <c r="I554" s="877"/>
      <c r="J554" s="877"/>
      <c r="K554" s="877"/>
      <c r="L554" s="877"/>
      <c r="M554" s="877"/>
      <c r="N554" s="877"/>
      <c r="O554" s="877"/>
      <c r="P554" s="877"/>
      <c r="Q554" s="877"/>
      <c r="R554" s="454"/>
    </row>
    <row r="555" spans="1:18" s="164" customFormat="1" ht="35.1" customHeight="1">
      <c r="A555" s="665">
        <v>91</v>
      </c>
      <c r="B555" s="536" t="s">
        <v>288</v>
      </c>
      <c r="C555" s="830" t="s">
        <v>287</v>
      </c>
      <c r="D555" s="536" t="s">
        <v>193</v>
      </c>
      <c r="E555" s="665" t="s">
        <v>17</v>
      </c>
      <c r="F555" s="102" t="s">
        <v>18</v>
      </c>
      <c r="G555" s="456">
        <f>R555*J5</f>
        <v>0</v>
      </c>
      <c r="H555" s="173"/>
      <c r="I555" s="173">
        <v>0.59599999999999997</v>
      </c>
      <c r="J555" s="138"/>
      <c r="K555" s="138"/>
      <c r="L555" s="138"/>
      <c r="M555" s="138"/>
      <c r="N555" s="138"/>
      <c r="O555" s="138"/>
      <c r="P555" s="138"/>
      <c r="Q555" s="168"/>
      <c r="R555" s="384">
        <v>2.4</v>
      </c>
    </row>
    <row r="556" spans="1:18" s="164" customFormat="1" ht="35.1" customHeight="1">
      <c r="A556" s="666"/>
      <c r="B556" s="505" t="s">
        <v>289</v>
      </c>
      <c r="C556" s="692"/>
      <c r="D556" s="133"/>
      <c r="E556" s="839"/>
      <c r="F556" s="107" t="s">
        <v>19</v>
      </c>
      <c r="G556" s="468"/>
      <c r="H556" s="448"/>
      <c r="I556" s="169"/>
      <c r="J556" s="139"/>
      <c r="K556" s="139"/>
      <c r="L556" s="139"/>
      <c r="M556" s="139"/>
      <c r="N556" s="139"/>
      <c r="O556" s="139"/>
      <c r="P556" s="139"/>
      <c r="Q556" s="170"/>
      <c r="R556" s="399"/>
    </row>
    <row r="557" spans="1:18" s="164" customFormat="1" ht="35.1" customHeight="1" thickBot="1">
      <c r="A557" s="666"/>
      <c r="B557" s="559" t="s">
        <v>290</v>
      </c>
      <c r="C557" s="692"/>
      <c r="D557" s="562"/>
      <c r="E557" s="839"/>
      <c r="F557" s="125" t="s">
        <v>20</v>
      </c>
      <c r="G557" s="497"/>
      <c r="H557" s="449"/>
      <c r="I557" s="191"/>
      <c r="J557" s="147"/>
      <c r="K557" s="147"/>
      <c r="L557" s="147"/>
      <c r="M557" s="147"/>
      <c r="N557" s="147"/>
      <c r="O557" s="147"/>
      <c r="P557" s="147"/>
      <c r="Q557" s="171"/>
      <c r="R557" s="400"/>
    </row>
    <row r="558" spans="1:18" s="164" customFormat="1" ht="35.1" customHeight="1" thickBot="1">
      <c r="A558" s="667"/>
      <c r="B558" s="560" t="s">
        <v>291</v>
      </c>
      <c r="C558" s="681"/>
      <c r="D558" s="560"/>
      <c r="E558" s="840"/>
      <c r="F558" s="192"/>
      <c r="G558" s="484"/>
      <c r="H558" s="878"/>
      <c r="I558" s="631"/>
      <c r="J558" s="631"/>
      <c r="K558" s="631"/>
      <c r="L558" s="631"/>
      <c r="M558" s="631"/>
      <c r="N558" s="631"/>
      <c r="O558" s="631"/>
      <c r="P558" s="631"/>
      <c r="Q558" s="631"/>
      <c r="R558" s="192"/>
    </row>
    <row r="559" spans="1:18" s="164" customFormat="1" ht="35.1" customHeight="1">
      <c r="A559" s="665">
        <v>92</v>
      </c>
      <c r="B559" s="536" t="s">
        <v>292</v>
      </c>
      <c r="C559" s="830" t="s">
        <v>287</v>
      </c>
      <c r="D559" s="536" t="s">
        <v>293</v>
      </c>
      <c r="E559" s="665" t="s">
        <v>17</v>
      </c>
      <c r="F559" s="102" t="s">
        <v>18</v>
      </c>
      <c r="G559" s="456">
        <f>R559*J5</f>
        <v>0</v>
      </c>
      <c r="H559" s="173"/>
      <c r="I559" s="173">
        <v>8.2000000000000003E-2</v>
      </c>
      <c r="J559" s="138"/>
      <c r="K559" s="138"/>
      <c r="L559" s="138"/>
      <c r="M559" s="138"/>
      <c r="N559" s="138"/>
      <c r="O559" s="138"/>
      <c r="P559" s="138"/>
      <c r="Q559" s="168"/>
      <c r="R559" s="384">
        <v>0.5</v>
      </c>
    </row>
    <row r="560" spans="1:18" s="164" customFormat="1" ht="35.1" customHeight="1">
      <c r="A560" s="666"/>
      <c r="B560" s="505" t="s">
        <v>294</v>
      </c>
      <c r="C560" s="692"/>
      <c r="D560" s="133"/>
      <c r="E560" s="839"/>
      <c r="F560" s="107" t="s">
        <v>19</v>
      </c>
      <c r="G560" s="468"/>
      <c r="H560" s="448"/>
      <c r="I560" s="169"/>
      <c r="J560" s="139"/>
      <c r="K560" s="139"/>
      <c r="L560" s="139"/>
      <c r="M560" s="139"/>
      <c r="N560" s="139"/>
      <c r="O560" s="139"/>
      <c r="P560" s="139"/>
      <c r="Q560" s="170"/>
      <c r="R560" s="399"/>
    </row>
    <row r="561" spans="1:18" s="164" customFormat="1" ht="35.1" customHeight="1" thickBot="1">
      <c r="A561" s="666"/>
      <c r="B561" s="559" t="s">
        <v>295</v>
      </c>
      <c r="C561" s="692"/>
      <c r="D561" s="562"/>
      <c r="E561" s="839"/>
      <c r="F561" s="125" t="s">
        <v>20</v>
      </c>
      <c r="G561" s="497"/>
      <c r="H561" s="449"/>
      <c r="I561" s="191"/>
      <c r="J561" s="147"/>
      <c r="K561" s="147"/>
      <c r="L561" s="147"/>
      <c r="M561" s="147"/>
      <c r="N561" s="147"/>
      <c r="O561" s="147"/>
      <c r="P561" s="147"/>
      <c r="Q561" s="171"/>
      <c r="R561" s="400"/>
    </row>
    <row r="562" spans="1:18" s="164" customFormat="1" ht="35.1" customHeight="1" thickBot="1">
      <c r="A562" s="667"/>
      <c r="B562" s="560"/>
      <c r="C562" s="681"/>
      <c r="D562" s="560"/>
      <c r="E562" s="840"/>
      <c r="F562" s="192"/>
      <c r="G562" s="484"/>
      <c r="H562" s="878"/>
      <c r="I562" s="631"/>
      <c r="J562" s="631"/>
      <c r="K562" s="631"/>
      <c r="L562" s="631"/>
      <c r="M562" s="631"/>
      <c r="N562" s="631"/>
      <c r="O562" s="631"/>
      <c r="P562" s="631"/>
      <c r="Q562" s="631"/>
      <c r="R562" s="192"/>
    </row>
    <row r="563" spans="1:18" s="164" customFormat="1" ht="35.1" hidden="1" customHeight="1" thickBot="1">
      <c r="A563" s="847" t="s">
        <v>296</v>
      </c>
      <c r="B563" s="848"/>
      <c r="C563" s="848"/>
      <c r="D563" s="848"/>
      <c r="E563" s="849"/>
      <c r="F563" s="179">
        <f>SUM(H563:Q563)</f>
        <v>0.67799999999999994</v>
      </c>
      <c r="G563" s="481">
        <f t="shared" ref="G563:Q565" si="42">G555+G559</f>
        <v>0</v>
      </c>
      <c r="H563" s="179">
        <f t="shared" si="42"/>
        <v>0</v>
      </c>
      <c r="I563" s="179">
        <f t="shared" si="42"/>
        <v>0.67799999999999994</v>
      </c>
      <c r="J563" s="179">
        <f t="shared" si="42"/>
        <v>0</v>
      </c>
      <c r="K563" s="179">
        <f t="shared" si="42"/>
        <v>0</v>
      </c>
      <c r="L563" s="179">
        <f t="shared" si="42"/>
        <v>0</v>
      </c>
      <c r="M563" s="179">
        <f t="shared" si="42"/>
        <v>0</v>
      </c>
      <c r="N563" s="179">
        <f t="shared" si="42"/>
        <v>0</v>
      </c>
      <c r="O563" s="179">
        <f t="shared" si="42"/>
        <v>0</v>
      </c>
      <c r="P563" s="179">
        <f t="shared" si="42"/>
        <v>0</v>
      </c>
      <c r="Q563" s="371">
        <f t="shared" si="42"/>
        <v>0</v>
      </c>
      <c r="R563" s="179">
        <f>R555+R559</f>
        <v>2.9</v>
      </c>
    </row>
    <row r="564" spans="1:18" s="164" customFormat="1" ht="35.1" hidden="1" customHeight="1" thickBot="1">
      <c r="A564" s="850" t="s">
        <v>297</v>
      </c>
      <c r="B564" s="851"/>
      <c r="C564" s="851"/>
      <c r="D564" s="851"/>
      <c r="E564" s="852"/>
      <c r="F564" s="180">
        <f>SUM(H564:Q564)</f>
        <v>0</v>
      </c>
      <c r="G564" s="481">
        <f t="shared" si="42"/>
        <v>0</v>
      </c>
      <c r="H564" s="179">
        <f t="shared" si="42"/>
        <v>0</v>
      </c>
      <c r="I564" s="179">
        <f t="shared" si="42"/>
        <v>0</v>
      </c>
      <c r="J564" s="179">
        <f t="shared" si="42"/>
        <v>0</v>
      </c>
      <c r="K564" s="179">
        <f t="shared" si="42"/>
        <v>0</v>
      </c>
      <c r="L564" s="179">
        <f t="shared" si="42"/>
        <v>0</v>
      </c>
      <c r="M564" s="179">
        <f t="shared" si="42"/>
        <v>0</v>
      </c>
      <c r="N564" s="179">
        <f t="shared" si="42"/>
        <v>0</v>
      </c>
      <c r="O564" s="179">
        <f t="shared" si="42"/>
        <v>0</v>
      </c>
      <c r="P564" s="179">
        <f t="shared" si="42"/>
        <v>0</v>
      </c>
      <c r="Q564" s="371">
        <f t="shared" si="42"/>
        <v>0</v>
      </c>
      <c r="R564" s="179">
        <f>R556+R560</f>
        <v>0</v>
      </c>
    </row>
    <row r="565" spans="1:18" s="164" customFormat="1" ht="35.1" hidden="1" customHeight="1" thickBot="1">
      <c r="A565" s="853" t="s">
        <v>298</v>
      </c>
      <c r="B565" s="854"/>
      <c r="C565" s="854"/>
      <c r="D565" s="854"/>
      <c r="E565" s="855"/>
      <c r="F565" s="181">
        <f>SUM(H565:Q565)</f>
        <v>0</v>
      </c>
      <c r="G565" s="481">
        <f t="shared" si="42"/>
        <v>0</v>
      </c>
      <c r="H565" s="179">
        <f t="shared" si="42"/>
        <v>0</v>
      </c>
      <c r="I565" s="179">
        <f t="shared" si="42"/>
        <v>0</v>
      </c>
      <c r="J565" s="179">
        <f t="shared" si="42"/>
        <v>0</v>
      </c>
      <c r="K565" s="179">
        <f t="shared" si="42"/>
        <v>0</v>
      </c>
      <c r="L565" s="179">
        <f t="shared" si="42"/>
        <v>0</v>
      </c>
      <c r="M565" s="179">
        <f t="shared" si="42"/>
        <v>0</v>
      </c>
      <c r="N565" s="179">
        <f t="shared" si="42"/>
        <v>0</v>
      </c>
      <c r="O565" s="179">
        <f t="shared" si="42"/>
        <v>0</v>
      </c>
      <c r="P565" s="179">
        <f t="shared" si="42"/>
        <v>0</v>
      </c>
      <c r="Q565" s="371">
        <f t="shared" si="42"/>
        <v>0</v>
      </c>
      <c r="R565" s="179">
        <f>R557+R561</f>
        <v>0</v>
      </c>
    </row>
    <row r="566" spans="1:18" s="224" customFormat="1" ht="57" hidden="1" customHeight="1" thickBot="1">
      <c r="A566" s="859" t="s">
        <v>628</v>
      </c>
      <c r="B566" s="860"/>
      <c r="C566" s="860"/>
      <c r="D566" s="860"/>
      <c r="E566" s="862"/>
      <c r="F566" s="182">
        <f>SUM(F563:F564)</f>
        <v>0.67799999999999994</v>
      </c>
      <c r="G566" s="189">
        <f>SUM(G563:G564)</f>
        <v>0</v>
      </c>
      <c r="H566" s="182">
        <f>SUM(H563:H564)</f>
        <v>0</v>
      </c>
      <c r="I566" s="182">
        <f>SUM(I563:I564)</f>
        <v>0.67799999999999994</v>
      </c>
      <c r="J566" s="182">
        <f>SUM(J563:J564)</f>
        <v>0</v>
      </c>
      <c r="K566" s="182">
        <f t="shared" ref="K566:Q566" si="43">SUM(K563:K564)</f>
        <v>0</v>
      </c>
      <c r="L566" s="182">
        <f t="shared" si="43"/>
        <v>0</v>
      </c>
      <c r="M566" s="182">
        <f t="shared" si="43"/>
        <v>0</v>
      </c>
      <c r="N566" s="182">
        <f t="shared" si="43"/>
        <v>0</v>
      </c>
      <c r="O566" s="182">
        <f t="shared" si="43"/>
        <v>0</v>
      </c>
      <c r="P566" s="182">
        <f t="shared" si="43"/>
        <v>0</v>
      </c>
      <c r="Q566" s="183">
        <f t="shared" si="43"/>
        <v>0</v>
      </c>
      <c r="R566" s="182">
        <f>SUM(R563:R564)</f>
        <v>2.9</v>
      </c>
    </row>
    <row r="567" spans="1:18" s="224" customFormat="1" ht="54.75" hidden="1" customHeight="1" thickBot="1">
      <c r="A567" s="866" t="s">
        <v>629</v>
      </c>
      <c r="B567" s="867"/>
      <c r="C567" s="867"/>
      <c r="D567" s="867"/>
      <c r="E567" s="868"/>
      <c r="F567" s="189">
        <f>SUM(F563:F565)</f>
        <v>0.67799999999999994</v>
      </c>
      <c r="G567" s="189">
        <f t="shared" ref="G567:R567" si="44">SUM(G563:G565)</f>
        <v>0</v>
      </c>
      <c r="H567" s="189">
        <f t="shared" si="44"/>
        <v>0</v>
      </c>
      <c r="I567" s="189">
        <f t="shared" si="44"/>
        <v>0.67799999999999994</v>
      </c>
      <c r="J567" s="189">
        <f t="shared" si="44"/>
        <v>0</v>
      </c>
      <c r="K567" s="189">
        <f t="shared" si="44"/>
        <v>0</v>
      </c>
      <c r="L567" s="189">
        <f t="shared" si="44"/>
        <v>0</v>
      </c>
      <c r="M567" s="189">
        <f t="shared" si="44"/>
        <v>0</v>
      </c>
      <c r="N567" s="189">
        <f t="shared" si="44"/>
        <v>0</v>
      </c>
      <c r="O567" s="189">
        <f t="shared" si="44"/>
        <v>0</v>
      </c>
      <c r="P567" s="189">
        <f t="shared" si="44"/>
        <v>0</v>
      </c>
      <c r="Q567" s="193">
        <f t="shared" si="44"/>
        <v>0</v>
      </c>
      <c r="R567" s="189">
        <f t="shared" si="44"/>
        <v>2.9</v>
      </c>
    </row>
    <row r="568" spans="1:18" s="164" customFormat="1" ht="35.1" customHeight="1" thickBot="1">
      <c r="A568" s="874"/>
      <c r="B568" s="875"/>
      <c r="C568" s="875"/>
      <c r="D568" s="875"/>
      <c r="E568" s="875"/>
      <c r="F568" s="875"/>
      <c r="G568" s="875"/>
      <c r="H568" s="875"/>
      <c r="I568" s="875"/>
      <c r="J568" s="875"/>
      <c r="K568" s="875"/>
      <c r="L568" s="875"/>
      <c r="M568" s="875"/>
      <c r="N568" s="875"/>
      <c r="O568" s="875"/>
      <c r="P568" s="875"/>
      <c r="Q568" s="875"/>
      <c r="R568" s="398"/>
    </row>
    <row r="569" spans="1:18" s="164" customFormat="1" ht="35.1" customHeight="1" thickBot="1">
      <c r="A569" s="847" t="s">
        <v>299</v>
      </c>
      <c r="B569" s="848"/>
      <c r="C569" s="848"/>
      <c r="D569" s="848"/>
      <c r="E569" s="848"/>
      <c r="F569" s="856"/>
      <c r="G569" s="482">
        <f t="shared" ref="G569:H571" si="45">G563</f>
        <v>0</v>
      </c>
      <c r="H569" s="181">
        <f t="shared" si="45"/>
        <v>0</v>
      </c>
      <c r="I569" s="181">
        <f t="shared" ref="I569:Q573" si="46">SUM(I563,H569)</f>
        <v>0.67799999999999994</v>
      </c>
      <c r="J569" s="181">
        <f t="shared" si="46"/>
        <v>0.67799999999999994</v>
      </c>
      <c r="K569" s="181">
        <f t="shared" si="46"/>
        <v>0.67799999999999994</v>
      </c>
      <c r="L569" s="181">
        <f t="shared" si="46"/>
        <v>0.67799999999999994</v>
      </c>
      <c r="M569" s="181">
        <f t="shared" si="46"/>
        <v>0.67799999999999994</v>
      </c>
      <c r="N569" s="181">
        <f t="shared" si="46"/>
        <v>0.67799999999999994</v>
      </c>
      <c r="O569" s="181">
        <f t="shared" si="46"/>
        <v>0.67799999999999994</v>
      </c>
      <c r="P569" s="181">
        <f t="shared" si="46"/>
        <v>0.67799999999999994</v>
      </c>
      <c r="Q569" s="186">
        <f t="shared" si="46"/>
        <v>0.67799999999999994</v>
      </c>
      <c r="R569" s="181">
        <f>R563</f>
        <v>2.9</v>
      </c>
    </row>
    <row r="570" spans="1:18" s="164" customFormat="1" ht="35.1" customHeight="1" thickBot="1">
      <c r="A570" s="850" t="s">
        <v>300</v>
      </c>
      <c r="B570" s="851"/>
      <c r="C570" s="851"/>
      <c r="D570" s="851"/>
      <c r="E570" s="851"/>
      <c r="F570" s="857"/>
      <c r="G570" s="482">
        <f t="shared" si="45"/>
        <v>0</v>
      </c>
      <c r="H570" s="181">
        <f t="shared" si="45"/>
        <v>0</v>
      </c>
      <c r="I570" s="181">
        <f t="shared" si="46"/>
        <v>0</v>
      </c>
      <c r="J570" s="181">
        <f t="shared" si="46"/>
        <v>0</v>
      </c>
      <c r="K570" s="181">
        <f t="shared" si="46"/>
        <v>0</v>
      </c>
      <c r="L570" s="181">
        <f t="shared" si="46"/>
        <v>0</v>
      </c>
      <c r="M570" s="181">
        <f t="shared" si="46"/>
        <v>0</v>
      </c>
      <c r="N570" s="181">
        <f t="shared" si="46"/>
        <v>0</v>
      </c>
      <c r="O570" s="181">
        <f t="shared" si="46"/>
        <v>0</v>
      </c>
      <c r="P570" s="181">
        <f t="shared" si="46"/>
        <v>0</v>
      </c>
      <c r="Q570" s="186">
        <f t="shared" si="46"/>
        <v>0</v>
      </c>
      <c r="R570" s="181">
        <f>R564</f>
        <v>0</v>
      </c>
    </row>
    <row r="571" spans="1:18" s="164" customFormat="1" ht="35.1" customHeight="1" thickBot="1">
      <c r="A571" s="853" t="s">
        <v>301</v>
      </c>
      <c r="B571" s="854"/>
      <c r="C571" s="854"/>
      <c r="D571" s="854"/>
      <c r="E571" s="854"/>
      <c r="F571" s="858"/>
      <c r="G571" s="482">
        <f t="shared" si="45"/>
        <v>0</v>
      </c>
      <c r="H571" s="181">
        <f t="shared" si="45"/>
        <v>0</v>
      </c>
      <c r="I571" s="181">
        <f t="shared" si="46"/>
        <v>0</v>
      </c>
      <c r="J571" s="181">
        <f t="shared" si="46"/>
        <v>0</v>
      </c>
      <c r="K571" s="181">
        <f t="shared" si="46"/>
        <v>0</v>
      </c>
      <c r="L571" s="181">
        <f t="shared" si="46"/>
        <v>0</v>
      </c>
      <c r="M571" s="181">
        <f t="shared" si="46"/>
        <v>0</v>
      </c>
      <c r="N571" s="181">
        <f t="shared" si="46"/>
        <v>0</v>
      </c>
      <c r="O571" s="181">
        <f t="shared" si="46"/>
        <v>0</v>
      </c>
      <c r="P571" s="181">
        <f t="shared" si="46"/>
        <v>0</v>
      </c>
      <c r="Q571" s="186">
        <f t="shared" si="46"/>
        <v>0</v>
      </c>
      <c r="R571" s="181">
        <f>R565</f>
        <v>0</v>
      </c>
    </row>
    <row r="572" spans="1:18" s="224" customFormat="1" ht="64.5" customHeight="1" thickBot="1">
      <c r="A572" s="859" t="s">
        <v>630</v>
      </c>
      <c r="B572" s="860"/>
      <c r="C572" s="860"/>
      <c r="D572" s="860"/>
      <c r="E572" s="861"/>
      <c r="F572" s="862"/>
      <c r="G572" s="189">
        <f>SUM(G569:G570)</f>
        <v>0</v>
      </c>
      <c r="H572" s="182">
        <f>SUM(H569:H570)</f>
        <v>0</v>
      </c>
      <c r="I572" s="187">
        <f t="shared" si="46"/>
        <v>0.67799999999999994</v>
      </c>
      <c r="J572" s="187">
        <f t="shared" si="46"/>
        <v>0.67799999999999994</v>
      </c>
      <c r="K572" s="187">
        <f t="shared" si="46"/>
        <v>0.67799999999999994</v>
      </c>
      <c r="L572" s="187">
        <f t="shared" si="46"/>
        <v>0.67799999999999994</v>
      </c>
      <c r="M572" s="187">
        <f t="shared" si="46"/>
        <v>0.67799999999999994</v>
      </c>
      <c r="N572" s="187">
        <f t="shared" si="46"/>
        <v>0.67799999999999994</v>
      </c>
      <c r="O572" s="187">
        <f t="shared" si="46"/>
        <v>0.67799999999999994</v>
      </c>
      <c r="P572" s="187">
        <f t="shared" si="46"/>
        <v>0.67799999999999994</v>
      </c>
      <c r="Q572" s="188">
        <f t="shared" si="46"/>
        <v>0.67799999999999994</v>
      </c>
      <c r="R572" s="182">
        <f>SUM(R569:R570)</f>
        <v>2.9</v>
      </c>
    </row>
    <row r="573" spans="1:18" s="224" customFormat="1" ht="62.25" customHeight="1" thickBot="1">
      <c r="A573" s="871" t="s">
        <v>631</v>
      </c>
      <c r="B573" s="872"/>
      <c r="C573" s="872"/>
      <c r="D573" s="872"/>
      <c r="E573" s="872"/>
      <c r="F573" s="873"/>
      <c r="G573" s="189">
        <f>SUM(G569:G571)</f>
        <v>0</v>
      </c>
      <c r="H573" s="189">
        <f>SUM(H569:H571)</f>
        <v>0</v>
      </c>
      <c r="I573" s="184">
        <f t="shared" si="46"/>
        <v>0.67799999999999994</v>
      </c>
      <c r="J573" s="184">
        <f t="shared" si="46"/>
        <v>0.67799999999999994</v>
      </c>
      <c r="K573" s="184">
        <f t="shared" si="46"/>
        <v>0.67799999999999994</v>
      </c>
      <c r="L573" s="184">
        <f t="shared" si="46"/>
        <v>0.67799999999999994</v>
      </c>
      <c r="M573" s="184">
        <f t="shared" si="46"/>
        <v>0.67799999999999994</v>
      </c>
      <c r="N573" s="184">
        <f t="shared" si="46"/>
        <v>0.67799999999999994</v>
      </c>
      <c r="O573" s="184">
        <f t="shared" si="46"/>
        <v>0.67799999999999994</v>
      </c>
      <c r="P573" s="184">
        <f t="shared" si="46"/>
        <v>0.67799999999999994</v>
      </c>
      <c r="Q573" s="185">
        <f t="shared" si="46"/>
        <v>0.67799999999999994</v>
      </c>
      <c r="R573" s="189">
        <f>SUM(R569:R571)</f>
        <v>2.9</v>
      </c>
    </row>
    <row r="574" spans="1:18" s="164" customFormat="1" thickBot="1">
      <c r="A574" s="874"/>
      <c r="B574" s="875"/>
      <c r="C574" s="875"/>
      <c r="D574" s="875"/>
      <c r="E574" s="875"/>
      <c r="F574" s="875"/>
      <c r="G574" s="875"/>
      <c r="H574" s="875"/>
      <c r="I574" s="875"/>
      <c r="J574" s="875"/>
      <c r="K574" s="875"/>
      <c r="L574" s="875"/>
      <c r="M574" s="875"/>
      <c r="N574" s="875"/>
      <c r="O574" s="875"/>
      <c r="P574" s="875"/>
      <c r="Q574" s="875"/>
      <c r="R574" s="398"/>
    </row>
    <row r="575" spans="1:18" s="164" customFormat="1" ht="35.1" customHeight="1" thickBot="1">
      <c r="A575" s="876" t="s">
        <v>302</v>
      </c>
      <c r="B575" s="877"/>
      <c r="C575" s="877"/>
      <c r="D575" s="877"/>
      <c r="E575" s="877"/>
      <c r="F575" s="877"/>
      <c r="G575" s="877"/>
      <c r="H575" s="877"/>
      <c r="I575" s="877"/>
      <c r="J575" s="877"/>
      <c r="K575" s="877"/>
      <c r="L575" s="877"/>
      <c r="M575" s="877"/>
      <c r="N575" s="877"/>
      <c r="O575" s="877"/>
      <c r="P575" s="877"/>
      <c r="Q575" s="877"/>
      <c r="R575" s="454"/>
    </row>
    <row r="576" spans="1:18" s="164" customFormat="1" ht="35.1" customHeight="1">
      <c r="A576" s="665">
        <v>93</v>
      </c>
      <c r="B576" s="536" t="s">
        <v>239</v>
      </c>
      <c r="C576" s="830" t="s">
        <v>228</v>
      </c>
      <c r="D576" s="536" t="s">
        <v>417</v>
      </c>
      <c r="E576" s="665" t="s">
        <v>17</v>
      </c>
      <c r="F576" s="102" t="s">
        <v>18</v>
      </c>
      <c r="G576" s="485">
        <f>R576*J5</f>
        <v>0</v>
      </c>
      <c r="H576" s="173">
        <v>0.41899999999999998</v>
      </c>
      <c r="I576" s="138"/>
      <c r="J576" s="138"/>
      <c r="K576" s="138"/>
      <c r="L576" s="138"/>
      <c r="M576" s="138"/>
      <c r="N576" s="138"/>
      <c r="O576" s="138"/>
      <c r="P576" s="138"/>
      <c r="Q576" s="168"/>
      <c r="R576" s="384">
        <v>0.93</v>
      </c>
    </row>
    <row r="577" spans="1:18" s="164" customFormat="1" ht="35.1" customHeight="1">
      <c r="A577" s="666"/>
      <c r="B577" s="505" t="s">
        <v>303</v>
      </c>
      <c r="C577" s="692"/>
      <c r="D577" s="117"/>
      <c r="E577" s="880"/>
      <c r="F577" s="107" t="s">
        <v>19</v>
      </c>
      <c r="G577" s="486"/>
      <c r="H577" s="169"/>
      <c r="I577" s="139"/>
      <c r="J577" s="139"/>
      <c r="K577" s="139"/>
      <c r="L577" s="139"/>
      <c r="M577" s="139"/>
      <c r="N577" s="139"/>
      <c r="O577" s="139"/>
      <c r="P577" s="139"/>
      <c r="Q577" s="170"/>
      <c r="R577" s="385"/>
    </row>
    <row r="578" spans="1:18" s="164" customFormat="1" ht="35.1" customHeight="1" thickBot="1">
      <c r="A578" s="666"/>
      <c r="B578" s="559" t="s">
        <v>304</v>
      </c>
      <c r="C578" s="692"/>
      <c r="D578" s="562"/>
      <c r="E578" s="880"/>
      <c r="F578" s="125" t="s">
        <v>20</v>
      </c>
      <c r="G578" s="487"/>
      <c r="H578" s="146"/>
      <c r="I578" s="147"/>
      <c r="J578" s="147"/>
      <c r="K578" s="147"/>
      <c r="L578" s="147"/>
      <c r="M578" s="147"/>
      <c r="N578" s="147"/>
      <c r="O578" s="147"/>
      <c r="P578" s="147"/>
      <c r="Q578" s="171"/>
      <c r="R578" s="387"/>
    </row>
    <row r="579" spans="1:18" s="164" customFormat="1" ht="35.1" customHeight="1" thickBot="1">
      <c r="A579" s="667"/>
      <c r="B579" s="560"/>
      <c r="C579" s="681"/>
      <c r="D579" s="560"/>
      <c r="E579" s="881"/>
      <c r="F579" s="558"/>
      <c r="G579" s="480"/>
      <c r="H579" s="882"/>
      <c r="I579" s="708"/>
      <c r="J579" s="708"/>
      <c r="K579" s="708"/>
      <c r="L579" s="708"/>
      <c r="M579" s="708"/>
      <c r="N579" s="708"/>
      <c r="O579" s="708"/>
      <c r="P579" s="708"/>
      <c r="Q579" s="708"/>
      <c r="R579" s="558"/>
    </row>
    <row r="580" spans="1:18" s="164" customFormat="1" ht="39.950000000000003" hidden="1" customHeight="1" thickBot="1">
      <c r="A580" s="847" t="s">
        <v>305</v>
      </c>
      <c r="B580" s="848"/>
      <c r="C580" s="848"/>
      <c r="D580" s="848"/>
      <c r="E580" s="849"/>
      <c r="F580" s="179">
        <f>SUM(H580:Q580)</f>
        <v>0.41899999999999998</v>
      </c>
      <c r="G580" s="481">
        <f t="shared" ref="G580:Q582" si="47">G576</f>
        <v>0</v>
      </c>
      <c r="H580" s="179">
        <f t="shared" si="47"/>
        <v>0.41899999999999998</v>
      </c>
      <c r="I580" s="179">
        <f t="shared" si="47"/>
        <v>0</v>
      </c>
      <c r="J580" s="179">
        <f t="shared" si="47"/>
        <v>0</v>
      </c>
      <c r="K580" s="179">
        <f t="shared" si="47"/>
        <v>0</v>
      </c>
      <c r="L580" s="179">
        <f t="shared" si="47"/>
        <v>0</v>
      </c>
      <c r="M580" s="179">
        <f t="shared" si="47"/>
        <v>0</v>
      </c>
      <c r="N580" s="179">
        <f t="shared" si="47"/>
        <v>0</v>
      </c>
      <c r="O580" s="179">
        <f t="shared" si="47"/>
        <v>0</v>
      </c>
      <c r="P580" s="179">
        <f t="shared" si="47"/>
        <v>0</v>
      </c>
      <c r="Q580" s="371">
        <f t="shared" si="47"/>
        <v>0</v>
      </c>
      <c r="R580" s="179">
        <f>R576</f>
        <v>0.93</v>
      </c>
    </row>
    <row r="581" spans="1:18" s="164" customFormat="1" ht="39.950000000000003" hidden="1" customHeight="1" thickBot="1">
      <c r="A581" s="850" t="s">
        <v>306</v>
      </c>
      <c r="B581" s="851"/>
      <c r="C581" s="851"/>
      <c r="D581" s="851"/>
      <c r="E581" s="852"/>
      <c r="F581" s="179">
        <f>SUM(H581:Q581)</f>
        <v>0</v>
      </c>
      <c r="G581" s="481">
        <f t="shared" si="47"/>
        <v>0</v>
      </c>
      <c r="H581" s="179">
        <f t="shared" si="47"/>
        <v>0</v>
      </c>
      <c r="I581" s="179">
        <f t="shared" si="47"/>
        <v>0</v>
      </c>
      <c r="J581" s="179">
        <f t="shared" si="47"/>
        <v>0</v>
      </c>
      <c r="K581" s="179">
        <f t="shared" si="47"/>
        <v>0</v>
      </c>
      <c r="L581" s="179">
        <f t="shared" si="47"/>
        <v>0</v>
      </c>
      <c r="M581" s="179">
        <f t="shared" si="47"/>
        <v>0</v>
      </c>
      <c r="N581" s="179">
        <f t="shared" si="47"/>
        <v>0</v>
      </c>
      <c r="O581" s="179">
        <f t="shared" si="47"/>
        <v>0</v>
      </c>
      <c r="P581" s="179">
        <f t="shared" si="47"/>
        <v>0</v>
      </c>
      <c r="Q581" s="371">
        <f t="shared" si="47"/>
        <v>0</v>
      </c>
      <c r="R581" s="179">
        <f>R577</f>
        <v>0</v>
      </c>
    </row>
    <row r="582" spans="1:18" s="164" customFormat="1" ht="39.950000000000003" hidden="1" customHeight="1" thickBot="1">
      <c r="A582" s="853" t="s">
        <v>307</v>
      </c>
      <c r="B582" s="854"/>
      <c r="C582" s="854"/>
      <c r="D582" s="854"/>
      <c r="E582" s="855"/>
      <c r="F582" s="181">
        <f>SUM(H582:Q582)</f>
        <v>0</v>
      </c>
      <c r="G582" s="481">
        <f t="shared" si="47"/>
        <v>0</v>
      </c>
      <c r="H582" s="179">
        <f t="shared" si="47"/>
        <v>0</v>
      </c>
      <c r="I582" s="179">
        <f t="shared" si="47"/>
        <v>0</v>
      </c>
      <c r="J582" s="179">
        <f t="shared" si="47"/>
        <v>0</v>
      </c>
      <c r="K582" s="179">
        <f t="shared" si="47"/>
        <v>0</v>
      </c>
      <c r="L582" s="179">
        <f t="shared" si="47"/>
        <v>0</v>
      </c>
      <c r="M582" s="179">
        <f t="shared" si="47"/>
        <v>0</v>
      </c>
      <c r="N582" s="179">
        <f t="shared" si="47"/>
        <v>0</v>
      </c>
      <c r="O582" s="179">
        <f t="shared" si="47"/>
        <v>0</v>
      </c>
      <c r="P582" s="179">
        <f t="shared" si="47"/>
        <v>0</v>
      </c>
      <c r="Q582" s="371">
        <f t="shared" si="47"/>
        <v>0</v>
      </c>
      <c r="R582" s="179">
        <f>R578</f>
        <v>0</v>
      </c>
    </row>
    <row r="583" spans="1:18" s="224" customFormat="1" ht="54.75" hidden="1" customHeight="1" thickBot="1">
      <c r="A583" s="859" t="s">
        <v>632</v>
      </c>
      <c r="B583" s="860"/>
      <c r="C583" s="860"/>
      <c r="D583" s="860"/>
      <c r="E583" s="862"/>
      <c r="F583" s="182">
        <f>SUM(F580:F581)</f>
        <v>0.41899999999999998</v>
      </c>
      <c r="G583" s="189">
        <f>SUM(G580:G581)</f>
        <v>0</v>
      </c>
      <c r="H583" s="182">
        <f>SUM(H580:H581)</f>
        <v>0.41899999999999998</v>
      </c>
      <c r="I583" s="182">
        <f>SUM(I580:I581)</f>
        <v>0</v>
      </c>
      <c r="J583" s="182">
        <f>SUM(J580:J581)</f>
        <v>0</v>
      </c>
      <c r="K583" s="182">
        <f t="shared" ref="K583:Q583" si="48">SUM(K580:K581)</f>
        <v>0</v>
      </c>
      <c r="L583" s="182">
        <f t="shared" si="48"/>
        <v>0</v>
      </c>
      <c r="M583" s="182">
        <f t="shared" si="48"/>
        <v>0</v>
      </c>
      <c r="N583" s="182">
        <f t="shared" si="48"/>
        <v>0</v>
      </c>
      <c r="O583" s="182">
        <f t="shared" si="48"/>
        <v>0</v>
      </c>
      <c r="P583" s="182">
        <f t="shared" si="48"/>
        <v>0</v>
      </c>
      <c r="Q583" s="183">
        <f t="shared" si="48"/>
        <v>0</v>
      </c>
      <c r="R583" s="182">
        <f>SUM(R580:R581)</f>
        <v>0.93</v>
      </c>
    </row>
    <row r="584" spans="1:18" s="224" customFormat="1" ht="51.75" hidden="1" customHeight="1" thickBot="1">
      <c r="A584" s="866" t="s">
        <v>633</v>
      </c>
      <c r="B584" s="867"/>
      <c r="C584" s="867"/>
      <c r="D584" s="867"/>
      <c r="E584" s="868"/>
      <c r="F584" s="184">
        <f>SUM(F580:F582)</f>
        <v>0.41899999999999998</v>
      </c>
      <c r="G584" s="184">
        <f t="shared" ref="G584:R584" si="49">SUM(G580:G582)</f>
        <v>0</v>
      </c>
      <c r="H584" s="184">
        <f t="shared" si="49"/>
        <v>0.41899999999999998</v>
      </c>
      <c r="I584" s="184">
        <f t="shared" si="49"/>
        <v>0</v>
      </c>
      <c r="J584" s="184">
        <f t="shared" si="49"/>
        <v>0</v>
      </c>
      <c r="K584" s="184">
        <f t="shared" si="49"/>
        <v>0</v>
      </c>
      <c r="L584" s="184">
        <f t="shared" si="49"/>
        <v>0</v>
      </c>
      <c r="M584" s="184">
        <f t="shared" si="49"/>
        <v>0</v>
      </c>
      <c r="N584" s="184">
        <f t="shared" si="49"/>
        <v>0</v>
      </c>
      <c r="O584" s="184">
        <f t="shared" si="49"/>
        <v>0</v>
      </c>
      <c r="P584" s="184">
        <f t="shared" si="49"/>
        <v>0</v>
      </c>
      <c r="Q584" s="185">
        <f t="shared" si="49"/>
        <v>0</v>
      </c>
      <c r="R584" s="184">
        <f t="shared" si="49"/>
        <v>0.93</v>
      </c>
    </row>
    <row r="585" spans="1:18" s="164" customFormat="1" ht="39.950000000000003" customHeight="1" thickBot="1">
      <c r="A585" s="879"/>
      <c r="B585" s="870"/>
      <c r="C585" s="870"/>
      <c r="D585" s="870"/>
      <c r="E585" s="870"/>
      <c r="F585" s="870"/>
      <c r="G585" s="870"/>
      <c r="H585" s="870"/>
      <c r="I585" s="870"/>
      <c r="J585" s="870"/>
      <c r="K585" s="870"/>
      <c r="L585" s="870"/>
      <c r="M585" s="870"/>
      <c r="N585" s="870"/>
      <c r="O585" s="870"/>
      <c r="P585" s="870"/>
      <c r="Q585" s="870"/>
      <c r="R585" s="398"/>
    </row>
    <row r="586" spans="1:18" s="164" customFormat="1" ht="39.950000000000003" customHeight="1" thickBot="1">
      <c r="A586" s="847" t="s">
        <v>308</v>
      </c>
      <c r="B586" s="848"/>
      <c r="C586" s="848"/>
      <c r="D586" s="848"/>
      <c r="E586" s="848"/>
      <c r="F586" s="856"/>
      <c r="G586" s="482">
        <f t="shared" ref="G586:H588" si="50">G580</f>
        <v>0</v>
      </c>
      <c r="H586" s="181">
        <f t="shared" si="50"/>
        <v>0.41899999999999998</v>
      </c>
      <c r="I586" s="181">
        <f t="shared" ref="I586:Q590" si="51">SUM(I580,H586)</f>
        <v>0.41899999999999998</v>
      </c>
      <c r="J586" s="181">
        <f t="shared" si="51"/>
        <v>0.41899999999999998</v>
      </c>
      <c r="K586" s="181">
        <f t="shared" si="51"/>
        <v>0.41899999999999998</v>
      </c>
      <c r="L586" s="181">
        <f t="shared" si="51"/>
        <v>0.41899999999999998</v>
      </c>
      <c r="M586" s="181">
        <f t="shared" si="51"/>
        <v>0.41899999999999998</v>
      </c>
      <c r="N586" s="181">
        <f t="shared" si="51"/>
        <v>0.41899999999999998</v>
      </c>
      <c r="O586" s="181">
        <f t="shared" si="51"/>
        <v>0.41899999999999998</v>
      </c>
      <c r="P586" s="181">
        <f t="shared" si="51"/>
        <v>0.41899999999999998</v>
      </c>
      <c r="Q586" s="186">
        <f t="shared" si="51"/>
        <v>0.41899999999999998</v>
      </c>
      <c r="R586" s="181">
        <f>R580</f>
        <v>0.93</v>
      </c>
    </row>
    <row r="587" spans="1:18" s="164" customFormat="1" ht="39.950000000000003" customHeight="1" thickBot="1">
      <c r="A587" s="850" t="s">
        <v>309</v>
      </c>
      <c r="B587" s="851"/>
      <c r="C587" s="851"/>
      <c r="D587" s="851"/>
      <c r="E587" s="851"/>
      <c r="F587" s="857"/>
      <c r="G587" s="482">
        <f t="shared" si="50"/>
        <v>0</v>
      </c>
      <c r="H587" s="181">
        <f t="shared" si="50"/>
        <v>0</v>
      </c>
      <c r="I587" s="181">
        <f t="shared" si="51"/>
        <v>0</v>
      </c>
      <c r="J587" s="181">
        <f t="shared" si="51"/>
        <v>0</v>
      </c>
      <c r="K587" s="181">
        <f t="shared" si="51"/>
        <v>0</v>
      </c>
      <c r="L587" s="181">
        <f t="shared" si="51"/>
        <v>0</v>
      </c>
      <c r="M587" s="181">
        <f t="shared" si="51"/>
        <v>0</v>
      </c>
      <c r="N587" s="181">
        <f t="shared" si="51"/>
        <v>0</v>
      </c>
      <c r="O587" s="181">
        <f t="shared" si="51"/>
        <v>0</v>
      </c>
      <c r="P587" s="181">
        <f t="shared" si="51"/>
        <v>0</v>
      </c>
      <c r="Q587" s="186">
        <f t="shared" si="51"/>
        <v>0</v>
      </c>
      <c r="R587" s="181">
        <f>R581</f>
        <v>0</v>
      </c>
    </row>
    <row r="588" spans="1:18" s="164" customFormat="1" ht="39.950000000000003" customHeight="1" thickBot="1">
      <c r="A588" s="853" t="s">
        <v>310</v>
      </c>
      <c r="B588" s="854"/>
      <c r="C588" s="854"/>
      <c r="D588" s="854"/>
      <c r="E588" s="854"/>
      <c r="F588" s="858"/>
      <c r="G588" s="482">
        <f t="shared" si="50"/>
        <v>0</v>
      </c>
      <c r="H588" s="181">
        <f t="shared" si="50"/>
        <v>0</v>
      </c>
      <c r="I588" s="181">
        <f t="shared" si="51"/>
        <v>0</v>
      </c>
      <c r="J588" s="181">
        <f t="shared" si="51"/>
        <v>0</v>
      </c>
      <c r="K588" s="181">
        <f t="shared" si="51"/>
        <v>0</v>
      </c>
      <c r="L588" s="181">
        <f t="shared" si="51"/>
        <v>0</v>
      </c>
      <c r="M588" s="181">
        <f t="shared" si="51"/>
        <v>0</v>
      </c>
      <c r="N588" s="181">
        <f t="shared" si="51"/>
        <v>0</v>
      </c>
      <c r="O588" s="181">
        <f t="shared" si="51"/>
        <v>0</v>
      </c>
      <c r="P588" s="181">
        <f t="shared" si="51"/>
        <v>0</v>
      </c>
      <c r="Q588" s="186">
        <f t="shared" si="51"/>
        <v>0</v>
      </c>
      <c r="R588" s="181">
        <f>R582</f>
        <v>0</v>
      </c>
    </row>
    <row r="589" spans="1:18" s="224" customFormat="1" ht="65.25" customHeight="1" thickBot="1">
      <c r="A589" s="859" t="s">
        <v>634</v>
      </c>
      <c r="B589" s="860"/>
      <c r="C589" s="860"/>
      <c r="D589" s="860"/>
      <c r="E589" s="861"/>
      <c r="F589" s="862"/>
      <c r="G589" s="189">
        <f>SUM(G586:G587)</f>
        <v>0</v>
      </c>
      <c r="H589" s="182">
        <f>SUM(H586:H587)</f>
        <v>0.41899999999999998</v>
      </c>
      <c r="I589" s="187">
        <f t="shared" si="51"/>
        <v>0.41899999999999998</v>
      </c>
      <c r="J589" s="187">
        <f t="shared" si="51"/>
        <v>0.41899999999999998</v>
      </c>
      <c r="K589" s="187">
        <f t="shared" si="51"/>
        <v>0.41899999999999998</v>
      </c>
      <c r="L589" s="187">
        <f t="shared" si="51"/>
        <v>0.41899999999999998</v>
      </c>
      <c r="M589" s="187">
        <f t="shared" si="51"/>
        <v>0.41899999999999998</v>
      </c>
      <c r="N589" s="187">
        <f t="shared" si="51"/>
        <v>0.41899999999999998</v>
      </c>
      <c r="O589" s="187">
        <f t="shared" si="51"/>
        <v>0.41899999999999998</v>
      </c>
      <c r="P589" s="187">
        <f t="shared" si="51"/>
        <v>0.41899999999999998</v>
      </c>
      <c r="Q589" s="188">
        <f t="shared" si="51"/>
        <v>0.41899999999999998</v>
      </c>
      <c r="R589" s="182">
        <f>SUM(R586:R587)</f>
        <v>0.93</v>
      </c>
    </row>
    <row r="590" spans="1:18" s="224" customFormat="1" ht="82.5" customHeight="1" thickBot="1">
      <c r="A590" s="871" t="s">
        <v>635</v>
      </c>
      <c r="B590" s="872"/>
      <c r="C590" s="872"/>
      <c r="D590" s="872"/>
      <c r="E590" s="872"/>
      <c r="F590" s="873"/>
      <c r="G590" s="189">
        <f>SUM(G586:G588)</f>
        <v>0</v>
      </c>
      <c r="H590" s="189">
        <f>SUM(H586:H588)</f>
        <v>0.41899999999999998</v>
      </c>
      <c r="I590" s="184">
        <f t="shared" si="51"/>
        <v>0.41899999999999998</v>
      </c>
      <c r="J590" s="184">
        <f t="shared" si="51"/>
        <v>0.41899999999999998</v>
      </c>
      <c r="K590" s="184">
        <f t="shared" si="51"/>
        <v>0.41899999999999998</v>
      </c>
      <c r="L590" s="184">
        <f t="shared" si="51"/>
        <v>0.41899999999999998</v>
      </c>
      <c r="M590" s="184">
        <f t="shared" si="51"/>
        <v>0.41899999999999998</v>
      </c>
      <c r="N590" s="184">
        <f t="shared" si="51"/>
        <v>0.41899999999999998</v>
      </c>
      <c r="O590" s="184">
        <f t="shared" si="51"/>
        <v>0.41899999999999998</v>
      </c>
      <c r="P590" s="184">
        <f t="shared" si="51"/>
        <v>0.41899999999999998</v>
      </c>
      <c r="Q590" s="185">
        <f t="shared" si="51"/>
        <v>0.41899999999999998</v>
      </c>
      <c r="R590" s="189">
        <f>SUM(R586:R588)</f>
        <v>0.93</v>
      </c>
    </row>
    <row r="591" spans="1:18" s="164" customFormat="1" ht="39.950000000000003" customHeight="1" thickBot="1">
      <c r="A591" s="874"/>
      <c r="B591" s="875"/>
      <c r="C591" s="875"/>
      <c r="D591" s="875"/>
      <c r="E591" s="875"/>
      <c r="F591" s="875"/>
      <c r="G591" s="875"/>
      <c r="H591" s="875"/>
      <c r="I591" s="875"/>
      <c r="J591" s="875"/>
      <c r="K591" s="875"/>
      <c r="L591" s="875"/>
      <c r="M591" s="875"/>
      <c r="N591" s="875"/>
      <c r="O591" s="875"/>
      <c r="P591" s="875"/>
      <c r="Q591" s="875"/>
      <c r="R591" s="398"/>
    </row>
    <row r="592" spans="1:18" s="164" customFormat="1" ht="35.1" customHeight="1" thickBot="1">
      <c r="A592" s="876" t="s">
        <v>311</v>
      </c>
      <c r="B592" s="883"/>
      <c r="C592" s="877"/>
      <c r="D592" s="877"/>
      <c r="E592" s="877"/>
      <c r="F592" s="877"/>
      <c r="G592" s="877"/>
      <c r="H592" s="877"/>
      <c r="I592" s="877"/>
      <c r="J592" s="877"/>
      <c r="K592" s="877"/>
      <c r="L592" s="877"/>
      <c r="M592" s="877"/>
      <c r="N592" s="877"/>
      <c r="O592" s="877"/>
      <c r="P592" s="877"/>
      <c r="Q592" s="877"/>
      <c r="R592" s="454"/>
    </row>
    <row r="593" spans="1:18" s="164" customFormat="1" ht="34.5" customHeight="1">
      <c r="A593" s="682">
        <v>94</v>
      </c>
      <c r="B593" s="536" t="s">
        <v>313</v>
      </c>
      <c r="C593" s="884" t="s">
        <v>176</v>
      </c>
      <c r="D593" s="536" t="s">
        <v>94</v>
      </c>
      <c r="E593" s="665" t="s">
        <v>451</v>
      </c>
      <c r="F593" s="102" t="s">
        <v>18</v>
      </c>
      <c r="G593" s="456"/>
      <c r="H593" s="173"/>
      <c r="I593" s="98"/>
      <c r="J593" s="138"/>
      <c r="K593" s="138"/>
      <c r="L593" s="138"/>
      <c r="M593" s="138"/>
      <c r="N593" s="138"/>
      <c r="O593" s="138"/>
      <c r="P593" s="138"/>
      <c r="Q593" s="168"/>
      <c r="R593" s="384"/>
    </row>
    <row r="594" spans="1:18" s="164" customFormat="1" ht="35.1" customHeight="1">
      <c r="A594" s="683"/>
      <c r="B594" s="505" t="s">
        <v>312</v>
      </c>
      <c r="C594" s="885"/>
      <c r="D594" s="117"/>
      <c r="E594" s="835"/>
      <c r="F594" s="107" t="s">
        <v>19</v>
      </c>
      <c r="G594" s="468"/>
      <c r="H594" s="169"/>
      <c r="I594" s="140"/>
      <c r="J594" s="139"/>
      <c r="K594" s="139"/>
      <c r="L594" s="139"/>
      <c r="M594" s="139"/>
      <c r="N594" s="139"/>
      <c r="O594" s="139"/>
      <c r="P594" s="139"/>
      <c r="Q594" s="170"/>
      <c r="R594" s="385"/>
    </row>
    <row r="595" spans="1:18" s="164" customFormat="1" ht="35.1" customHeight="1" thickBot="1">
      <c r="A595" s="683"/>
      <c r="B595" s="559" t="s">
        <v>636</v>
      </c>
      <c r="C595" s="885"/>
      <c r="D595" s="560"/>
      <c r="E595" s="835"/>
      <c r="F595" s="125" t="s">
        <v>20</v>
      </c>
      <c r="G595" s="497">
        <f>R595*J5</f>
        <v>0</v>
      </c>
      <c r="H595" s="191"/>
      <c r="I595" s="147"/>
      <c r="J595" s="147"/>
      <c r="K595" s="147"/>
      <c r="L595" s="147"/>
      <c r="M595" s="147"/>
      <c r="N595" s="147"/>
      <c r="O595" s="147"/>
      <c r="P595" s="147">
        <v>9.9000000000000005E-2</v>
      </c>
      <c r="Q595" s="171"/>
      <c r="R595" s="387">
        <v>1</v>
      </c>
    </row>
    <row r="596" spans="1:18" s="164" customFormat="1" ht="35.1" customHeight="1" thickBot="1">
      <c r="A596" s="683"/>
      <c r="B596" s="559" t="s">
        <v>637</v>
      </c>
      <c r="C596" s="885"/>
      <c r="D596" s="536"/>
      <c r="E596" s="835"/>
      <c r="F596" s="509"/>
      <c r="G596" s="461"/>
      <c r="H596" s="632"/>
      <c r="I596" s="632"/>
      <c r="J596" s="632"/>
      <c r="K596" s="632"/>
      <c r="L596" s="632"/>
      <c r="M596" s="632"/>
      <c r="N596" s="632"/>
      <c r="O596" s="632"/>
      <c r="P596" s="632"/>
      <c r="Q596" s="632"/>
      <c r="R596" s="509"/>
    </row>
    <row r="597" spans="1:18" s="164" customFormat="1" ht="34.5" customHeight="1">
      <c r="A597" s="682">
        <v>95</v>
      </c>
      <c r="B597" s="536" t="s">
        <v>313</v>
      </c>
      <c r="C597" s="886" t="s">
        <v>180</v>
      </c>
      <c r="D597" s="536" t="s">
        <v>187</v>
      </c>
      <c r="E597" s="665" t="s">
        <v>17</v>
      </c>
      <c r="F597" s="102" t="s">
        <v>18</v>
      </c>
      <c r="G597" s="456"/>
      <c r="H597" s="173"/>
      <c r="I597" s="138"/>
      <c r="J597" s="138"/>
      <c r="K597" s="138"/>
      <c r="L597" s="138"/>
      <c r="M597" s="138"/>
      <c r="N597" s="138"/>
      <c r="O597" s="138"/>
      <c r="P597" s="138"/>
      <c r="Q597" s="168"/>
      <c r="R597" s="384"/>
    </row>
    <row r="598" spans="1:18" s="164" customFormat="1" ht="35.1" customHeight="1">
      <c r="A598" s="683"/>
      <c r="B598" s="505" t="s">
        <v>314</v>
      </c>
      <c r="C598" s="669"/>
      <c r="D598" s="117"/>
      <c r="E598" s="835"/>
      <c r="F598" s="107" t="s">
        <v>19</v>
      </c>
      <c r="G598" s="468">
        <f>R598*J5</f>
        <v>0</v>
      </c>
      <c r="H598" s="169"/>
      <c r="I598" s="139"/>
      <c r="J598" s="139"/>
      <c r="K598" s="139"/>
      <c r="L598" s="139">
        <v>0.64400000000000002</v>
      </c>
      <c r="M598" s="139"/>
      <c r="N598" s="139"/>
      <c r="O598" s="139"/>
      <c r="P598" s="139"/>
      <c r="Q598" s="170"/>
      <c r="R598" s="385">
        <v>1.25</v>
      </c>
    </row>
    <row r="599" spans="1:18" s="164" customFormat="1" ht="35.1" customHeight="1" thickBot="1">
      <c r="A599" s="683"/>
      <c r="B599" s="559" t="s">
        <v>315</v>
      </c>
      <c r="C599" s="669"/>
      <c r="D599" s="560"/>
      <c r="E599" s="835"/>
      <c r="F599" s="125" t="s">
        <v>20</v>
      </c>
      <c r="G599" s="497"/>
      <c r="H599" s="191"/>
      <c r="I599" s="147"/>
      <c r="J599" s="147"/>
      <c r="K599" s="147"/>
      <c r="L599" s="147"/>
      <c r="M599" s="147"/>
      <c r="N599" s="147"/>
      <c r="O599" s="147"/>
      <c r="P599" s="147"/>
      <c r="Q599" s="171"/>
      <c r="R599" s="387"/>
    </row>
    <row r="600" spans="1:18" s="164" customFormat="1" ht="35.1" customHeight="1" thickBot="1">
      <c r="A600" s="684"/>
      <c r="B600" s="560" t="s">
        <v>316</v>
      </c>
      <c r="C600" s="670"/>
      <c r="D600" s="120"/>
      <c r="E600" s="827"/>
      <c r="F600" s="132"/>
      <c r="G600" s="471"/>
      <c r="H600" s="837"/>
      <c r="I600" s="837"/>
      <c r="J600" s="837"/>
      <c r="K600" s="837"/>
      <c r="L600" s="837"/>
      <c r="M600" s="837"/>
      <c r="N600" s="837"/>
      <c r="O600" s="837"/>
      <c r="P600" s="837"/>
      <c r="Q600" s="837"/>
      <c r="R600" s="132"/>
    </row>
    <row r="601" spans="1:18" s="164" customFormat="1" ht="35.1" customHeight="1">
      <c r="A601" s="665">
        <v>96</v>
      </c>
      <c r="B601" s="536" t="s">
        <v>317</v>
      </c>
      <c r="C601" s="668" t="s">
        <v>318</v>
      </c>
      <c r="D601" s="536"/>
      <c r="E601" s="665" t="s">
        <v>451</v>
      </c>
      <c r="F601" s="102" t="s">
        <v>18</v>
      </c>
      <c r="G601" s="456"/>
      <c r="H601" s="173"/>
      <c r="I601" s="138"/>
      <c r="J601" s="138"/>
      <c r="K601" s="138"/>
      <c r="L601" s="138"/>
      <c r="M601" s="138"/>
      <c r="N601" s="138"/>
      <c r="O601" s="138"/>
      <c r="P601" s="138"/>
      <c r="Q601" s="168"/>
      <c r="R601" s="384"/>
    </row>
    <row r="602" spans="1:18" s="164" customFormat="1" ht="35.1" customHeight="1">
      <c r="A602" s="666"/>
      <c r="B602" s="559" t="s">
        <v>319</v>
      </c>
      <c r="C602" s="692"/>
      <c r="D602" s="133"/>
      <c r="E602" s="835"/>
      <c r="F602" s="107" t="s">
        <v>19</v>
      </c>
      <c r="G602" s="468"/>
      <c r="H602" s="178"/>
      <c r="I602" s="140"/>
      <c r="J602" s="140"/>
      <c r="K602" s="140"/>
      <c r="L602" s="140"/>
      <c r="M602" s="140"/>
      <c r="N602" s="140"/>
      <c r="O602" s="140"/>
      <c r="P602" s="140"/>
      <c r="Q602" s="177"/>
      <c r="R602" s="386"/>
    </row>
    <row r="603" spans="1:18" s="164" customFormat="1" ht="35.1" customHeight="1" thickBot="1">
      <c r="A603" s="666"/>
      <c r="B603" s="505" t="s">
        <v>320</v>
      </c>
      <c r="C603" s="692"/>
      <c r="D603" s="562" t="s">
        <v>238</v>
      </c>
      <c r="E603" s="835"/>
      <c r="F603" s="125" t="s">
        <v>20</v>
      </c>
      <c r="G603" s="497">
        <f>R603*J5</f>
        <v>0</v>
      </c>
      <c r="H603" s="191"/>
      <c r="I603" s="147"/>
      <c r="J603" s="147"/>
      <c r="K603" s="147"/>
      <c r="L603" s="147"/>
      <c r="M603" s="147"/>
      <c r="N603" s="147"/>
      <c r="O603" s="147"/>
      <c r="P603" s="147">
        <v>0</v>
      </c>
      <c r="Q603" s="171"/>
      <c r="R603" s="387">
        <v>0.48</v>
      </c>
    </row>
    <row r="604" spans="1:18" s="164" customFormat="1" ht="35.1" customHeight="1">
      <c r="A604" s="666"/>
      <c r="B604" s="559" t="s">
        <v>321</v>
      </c>
      <c r="C604" s="692"/>
      <c r="D604" s="122"/>
      <c r="E604" s="835"/>
      <c r="F604" s="664"/>
      <c r="G604" s="461"/>
      <c r="H604" s="632"/>
      <c r="I604" s="888"/>
      <c r="J604" s="888"/>
      <c r="K604" s="888"/>
      <c r="L604" s="888"/>
      <c r="M604" s="888"/>
      <c r="N604" s="888"/>
      <c r="O604" s="888"/>
      <c r="P604" s="888"/>
      <c r="Q604" s="888"/>
      <c r="R604" s="509"/>
    </row>
    <row r="605" spans="1:18" s="164" customFormat="1" ht="35.1" customHeight="1" thickBot="1">
      <c r="A605" s="667"/>
      <c r="B605" s="560" t="s">
        <v>322</v>
      </c>
      <c r="C605" s="681"/>
      <c r="D605" s="136"/>
      <c r="E605" s="827"/>
      <c r="F605" s="887"/>
      <c r="G605" s="488"/>
      <c r="H605" s="889"/>
      <c r="I605" s="889"/>
      <c r="J605" s="889"/>
      <c r="K605" s="889"/>
      <c r="L605" s="889"/>
      <c r="M605" s="889"/>
      <c r="N605" s="889"/>
      <c r="O605" s="889"/>
      <c r="P605" s="889"/>
      <c r="Q605" s="889"/>
      <c r="R605" s="531"/>
    </row>
    <row r="606" spans="1:18" s="164" customFormat="1" ht="35.1" hidden="1" customHeight="1" thickBot="1">
      <c r="A606" s="847" t="s">
        <v>323</v>
      </c>
      <c r="B606" s="848"/>
      <c r="C606" s="848"/>
      <c r="D606" s="848"/>
      <c r="E606" s="849"/>
      <c r="F606" s="179">
        <f>SUM(H606:Q606)</f>
        <v>0</v>
      </c>
      <c r="G606" s="481">
        <f>G593+G597+G601</f>
        <v>0</v>
      </c>
      <c r="H606" s="179">
        <f>H593+H597+H601</f>
        <v>0</v>
      </c>
      <c r="I606" s="179">
        <f t="shared" ref="I606:Q606" si="52">I593+I597+I601</f>
        <v>0</v>
      </c>
      <c r="J606" s="179">
        <f t="shared" si="52"/>
        <v>0</v>
      </c>
      <c r="K606" s="179">
        <f t="shared" si="52"/>
        <v>0</v>
      </c>
      <c r="L606" s="179">
        <f t="shared" si="52"/>
        <v>0</v>
      </c>
      <c r="M606" s="179">
        <f t="shared" si="52"/>
        <v>0</v>
      </c>
      <c r="N606" s="179">
        <f t="shared" si="52"/>
        <v>0</v>
      </c>
      <c r="O606" s="179">
        <f t="shared" si="52"/>
        <v>0</v>
      </c>
      <c r="P606" s="179">
        <f t="shared" si="52"/>
        <v>0</v>
      </c>
      <c r="Q606" s="371">
        <f t="shared" si="52"/>
        <v>0</v>
      </c>
      <c r="R606" s="179">
        <f>R593+R597+R601</f>
        <v>0</v>
      </c>
    </row>
    <row r="607" spans="1:18" s="164" customFormat="1" ht="35.1" hidden="1" customHeight="1" thickBot="1">
      <c r="A607" s="850" t="s">
        <v>324</v>
      </c>
      <c r="B607" s="851"/>
      <c r="C607" s="851"/>
      <c r="D607" s="851"/>
      <c r="E607" s="852"/>
      <c r="F607" s="179">
        <f>SUM(H607:Q607)</f>
        <v>0.64400000000000002</v>
      </c>
      <c r="G607" s="481">
        <f t="shared" ref="G607:R608" si="53">G594+G598+G602</f>
        <v>0</v>
      </c>
      <c r="H607" s="179">
        <f t="shared" si="53"/>
        <v>0</v>
      </c>
      <c r="I607" s="179">
        <f t="shared" si="53"/>
        <v>0</v>
      </c>
      <c r="J607" s="179">
        <f t="shared" si="53"/>
        <v>0</v>
      </c>
      <c r="K607" s="179">
        <f t="shared" si="53"/>
        <v>0</v>
      </c>
      <c r="L607" s="179">
        <f t="shared" si="53"/>
        <v>0.64400000000000002</v>
      </c>
      <c r="M607" s="179">
        <f t="shared" si="53"/>
        <v>0</v>
      </c>
      <c r="N607" s="179">
        <f t="shared" si="53"/>
        <v>0</v>
      </c>
      <c r="O607" s="179">
        <f t="shared" si="53"/>
        <v>0</v>
      </c>
      <c r="P607" s="179">
        <f t="shared" si="53"/>
        <v>0</v>
      </c>
      <c r="Q607" s="371">
        <f t="shared" si="53"/>
        <v>0</v>
      </c>
      <c r="R607" s="179">
        <f t="shared" si="53"/>
        <v>1.25</v>
      </c>
    </row>
    <row r="608" spans="1:18" s="164" customFormat="1" ht="35.1" hidden="1" customHeight="1" thickBot="1">
      <c r="A608" s="853" t="s">
        <v>325</v>
      </c>
      <c r="B608" s="854"/>
      <c r="C608" s="854"/>
      <c r="D608" s="854"/>
      <c r="E608" s="855"/>
      <c r="F608" s="181">
        <f>SUM(H608:Q608)</f>
        <v>9.9000000000000005E-2</v>
      </c>
      <c r="G608" s="481">
        <f t="shared" si="53"/>
        <v>0</v>
      </c>
      <c r="H608" s="179">
        <f t="shared" si="53"/>
        <v>0</v>
      </c>
      <c r="I608" s="179">
        <f t="shared" si="53"/>
        <v>0</v>
      </c>
      <c r="J608" s="179">
        <f t="shared" si="53"/>
        <v>0</v>
      </c>
      <c r="K608" s="179">
        <f t="shared" si="53"/>
        <v>0</v>
      </c>
      <c r="L608" s="179">
        <f t="shared" si="53"/>
        <v>0</v>
      </c>
      <c r="M608" s="179">
        <f t="shared" si="53"/>
        <v>0</v>
      </c>
      <c r="N608" s="179">
        <f t="shared" si="53"/>
        <v>0</v>
      </c>
      <c r="O608" s="179">
        <f t="shared" si="53"/>
        <v>0</v>
      </c>
      <c r="P608" s="179">
        <f t="shared" si="53"/>
        <v>9.9000000000000005E-2</v>
      </c>
      <c r="Q608" s="371">
        <f t="shared" si="53"/>
        <v>0</v>
      </c>
      <c r="R608" s="179">
        <f t="shared" si="53"/>
        <v>1.48</v>
      </c>
    </row>
    <row r="609" spans="1:18" s="224" customFormat="1" ht="51.75" hidden="1" customHeight="1" thickBot="1">
      <c r="A609" s="859" t="s">
        <v>638</v>
      </c>
      <c r="B609" s="860"/>
      <c r="C609" s="860"/>
      <c r="D609" s="860"/>
      <c r="E609" s="862"/>
      <c r="F609" s="182">
        <f>SUM(F606:F607)</f>
        <v>0.64400000000000002</v>
      </c>
      <c r="G609" s="189">
        <f>SUM(G606:G607)</f>
        <v>0</v>
      </c>
      <c r="H609" s="182">
        <f>SUM(H606:H607)</f>
        <v>0</v>
      </c>
      <c r="I609" s="182">
        <f>SUM(I606:I607)</f>
        <v>0</v>
      </c>
      <c r="J609" s="182">
        <f>SUM(J606:J607)</f>
        <v>0</v>
      </c>
      <c r="K609" s="182">
        <f t="shared" ref="K609:Q609" si="54">SUM(K606:K607)</f>
        <v>0</v>
      </c>
      <c r="L609" s="182">
        <f t="shared" si="54"/>
        <v>0.64400000000000002</v>
      </c>
      <c r="M609" s="182">
        <f t="shared" si="54"/>
        <v>0</v>
      </c>
      <c r="N609" s="182">
        <f t="shared" si="54"/>
        <v>0</v>
      </c>
      <c r="O609" s="182">
        <f t="shared" si="54"/>
        <v>0</v>
      </c>
      <c r="P609" s="182">
        <f t="shared" si="54"/>
        <v>0</v>
      </c>
      <c r="Q609" s="183">
        <f t="shared" si="54"/>
        <v>0</v>
      </c>
      <c r="R609" s="182">
        <f>SUM(R606:R607)</f>
        <v>1.25</v>
      </c>
    </row>
    <row r="610" spans="1:18" s="224" customFormat="1" ht="51.75" hidden="1" customHeight="1" thickBot="1">
      <c r="A610" s="866" t="s">
        <v>639</v>
      </c>
      <c r="B610" s="867"/>
      <c r="C610" s="867"/>
      <c r="D610" s="867"/>
      <c r="E610" s="868"/>
      <c r="F610" s="184">
        <f>SUM(F606:F608)</f>
        <v>0.74299999999999999</v>
      </c>
      <c r="G610" s="184">
        <f t="shared" ref="G610:R610" si="55">SUM(G606:G608)</f>
        <v>0</v>
      </c>
      <c r="H610" s="184">
        <f t="shared" si="55"/>
        <v>0</v>
      </c>
      <c r="I610" s="184">
        <f t="shared" si="55"/>
        <v>0</v>
      </c>
      <c r="J610" s="184">
        <f t="shared" si="55"/>
        <v>0</v>
      </c>
      <c r="K610" s="184">
        <f t="shared" si="55"/>
        <v>0</v>
      </c>
      <c r="L610" s="184">
        <f t="shared" si="55"/>
        <v>0.64400000000000002</v>
      </c>
      <c r="M610" s="184">
        <f t="shared" si="55"/>
        <v>0</v>
      </c>
      <c r="N610" s="184">
        <f t="shared" si="55"/>
        <v>0</v>
      </c>
      <c r="O610" s="184">
        <f t="shared" si="55"/>
        <v>0</v>
      </c>
      <c r="P610" s="184">
        <f t="shared" si="55"/>
        <v>9.9000000000000005E-2</v>
      </c>
      <c r="Q610" s="185">
        <f t="shared" si="55"/>
        <v>0</v>
      </c>
      <c r="R610" s="184">
        <f t="shared" si="55"/>
        <v>2.73</v>
      </c>
    </row>
    <row r="611" spans="1:18" s="164" customFormat="1" ht="35.1" hidden="1" customHeight="1" thickBot="1">
      <c r="A611" s="874"/>
      <c r="B611" s="875"/>
      <c r="C611" s="875"/>
      <c r="D611" s="875"/>
      <c r="E611" s="875"/>
      <c r="F611" s="875"/>
      <c r="G611" s="875"/>
      <c r="H611" s="875"/>
      <c r="I611" s="875"/>
      <c r="J611" s="875"/>
      <c r="K611" s="875"/>
      <c r="L611" s="875"/>
      <c r="M611" s="875"/>
      <c r="N611" s="875"/>
      <c r="O611" s="875"/>
      <c r="P611" s="875"/>
      <c r="Q611" s="875"/>
      <c r="R611" s="398"/>
    </row>
    <row r="612" spans="1:18" s="164" customFormat="1" ht="35.1" customHeight="1" thickBot="1">
      <c r="A612" s="847" t="s">
        <v>326</v>
      </c>
      <c r="B612" s="848"/>
      <c r="C612" s="848"/>
      <c r="D612" s="848"/>
      <c r="E612" s="848"/>
      <c r="F612" s="856"/>
      <c r="G612" s="482">
        <f t="shared" ref="G612:G614" si="56">G606</f>
        <v>0</v>
      </c>
      <c r="H612" s="181">
        <f>H606</f>
        <v>0</v>
      </c>
      <c r="I612" s="181">
        <f>I606+H612</f>
        <v>0</v>
      </c>
      <c r="J612" s="181">
        <f t="shared" ref="J612:Q614" si="57">J606+I612</f>
        <v>0</v>
      </c>
      <c r="K612" s="181">
        <f t="shared" si="57"/>
        <v>0</v>
      </c>
      <c r="L612" s="181">
        <f t="shared" si="57"/>
        <v>0</v>
      </c>
      <c r="M612" s="181">
        <f t="shared" si="57"/>
        <v>0</v>
      </c>
      <c r="N612" s="181">
        <f t="shared" si="57"/>
        <v>0</v>
      </c>
      <c r="O612" s="181">
        <f t="shared" si="57"/>
        <v>0</v>
      </c>
      <c r="P612" s="181">
        <f t="shared" si="57"/>
        <v>0</v>
      </c>
      <c r="Q612" s="181">
        <f t="shared" si="57"/>
        <v>0</v>
      </c>
      <c r="R612" s="181">
        <f>R606</f>
        <v>0</v>
      </c>
    </row>
    <row r="613" spans="1:18" s="164" customFormat="1" ht="35.1" customHeight="1" thickBot="1">
      <c r="A613" s="850" t="s">
        <v>327</v>
      </c>
      <c r="B613" s="851"/>
      <c r="C613" s="851"/>
      <c r="D613" s="851"/>
      <c r="E613" s="851"/>
      <c r="F613" s="857"/>
      <c r="G613" s="482">
        <f t="shared" si="56"/>
        <v>0</v>
      </c>
      <c r="H613" s="181">
        <f>H607</f>
        <v>0</v>
      </c>
      <c r="I613" s="181">
        <f>I607+H613</f>
        <v>0</v>
      </c>
      <c r="J613" s="181">
        <f t="shared" si="57"/>
        <v>0</v>
      </c>
      <c r="K613" s="181">
        <f t="shared" si="57"/>
        <v>0</v>
      </c>
      <c r="L613" s="181">
        <f t="shared" si="57"/>
        <v>0.64400000000000002</v>
      </c>
      <c r="M613" s="181">
        <f t="shared" si="57"/>
        <v>0.64400000000000002</v>
      </c>
      <c r="N613" s="181">
        <f t="shared" si="57"/>
        <v>0.64400000000000002</v>
      </c>
      <c r="O613" s="181">
        <f t="shared" si="57"/>
        <v>0.64400000000000002</v>
      </c>
      <c r="P613" s="181">
        <f t="shared" si="57"/>
        <v>0.64400000000000002</v>
      </c>
      <c r="Q613" s="181">
        <f t="shared" si="57"/>
        <v>0.64400000000000002</v>
      </c>
      <c r="R613" s="181">
        <f>R607</f>
        <v>1.25</v>
      </c>
    </row>
    <row r="614" spans="1:18" s="164" customFormat="1" ht="35.1" customHeight="1" thickBot="1">
      <c r="A614" s="853" t="s">
        <v>328</v>
      </c>
      <c r="B614" s="854"/>
      <c r="C614" s="854"/>
      <c r="D614" s="854"/>
      <c r="E614" s="854"/>
      <c r="F614" s="858"/>
      <c r="G614" s="482">
        <f t="shared" si="56"/>
        <v>0</v>
      </c>
      <c r="H614" s="181">
        <f>H608</f>
        <v>0</v>
      </c>
      <c r="I614" s="181">
        <f>I608+H614</f>
        <v>0</v>
      </c>
      <c r="J614" s="181">
        <f t="shared" si="57"/>
        <v>0</v>
      </c>
      <c r="K614" s="181">
        <f t="shared" si="57"/>
        <v>0</v>
      </c>
      <c r="L614" s="181">
        <f t="shared" si="57"/>
        <v>0</v>
      </c>
      <c r="M614" s="181">
        <f t="shared" si="57"/>
        <v>0</v>
      </c>
      <c r="N614" s="181">
        <f t="shared" si="57"/>
        <v>0</v>
      </c>
      <c r="O614" s="181">
        <f t="shared" si="57"/>
        <v>0</v>
      </c>
      <c r="P614" s="181">
        <f t="shared" si="57"/>
        <v>9.9000000000000005E-2</v>
      </c>
      <c r="Q614" s="181">
        <f t="shared" si="57"/>
        <v>9.9000000000000005E-2</v>
      </c>
      <c r="R614" s="181">
        <f>R608</f>
        <v>1.48</v>
      </c>
    </row>
    <row r="615" spans="1:18" s="224" customFormat="1" ht="67.5" customHeight="1" thickBot="1">
      <c r="A615" s="859" t="s">
        <v>640</v>
      </c>
      <c r="B615" s="860"/>
      <c r="C615" s="860"/>
      <c r="D615" s="860"/>
      <c r="E615" s="861"/>
      <c r="F615" s="862"/>
      <c r="G615" s="189">
        <f>SUM(G612:G613)</f>
        <v>0</v>
      </c>
      <c r="H615" s="182">
        <f>SUM(H612:H613)</f>
        <v>0</v>
      </c>
      <c r="I615" s="187">
        <f t="shared" ref="I615:Q616" si="58">SUM(I609,H615)</f>
        <v>0</v>
      </c>
      <c r="J615" s="187">
        <f t="shared" si="58"/>
        <v>0</v>
      </c>
      <c r="K615" s="187">
        <f t="shared" si="58"/>
        <v>0</v>
      </c>
      <c r="L615" s="187">
        <f t="shared" si="58"/>
        <v>0.64400000000000002</v>
      </c>
      <c r="M615" s="187">
        <f t="shared" si="58"/>
        <v>0.64400000000000002</v>
      </c>
      <c r="N615" s="187">
        <f t="shared" si="58"/>
        <v>0.64400000000000002</v>
      </c>
      <c r="O615" s="187">
        <f t="shared" si="58"/>
        <v>0.64400000000000002</v>
      </c>
      <c r="P615" s="187">
        <f t="shared" si="58"/>
        <v>0.64400000000000002</v>
      </c>
      <c r="Q615" s="188">
        <f t="shared" si="58"/>
        <v>0.64400000000000002</v>
      </c>
      <c r="R615" s="182">
        <f>SUM(R612:R613)</f>
        <v>1.25</v>
      </c>
    </row>
    <row r="616" spans="1:18" s="224" customFormat="1" ht="90" customHeight="1" thickBot="1">
      <c r="A616" s="871" t="s">
        <v>641</v>
      </c>
      <c r="B616" s="872"/>
      <c r="C616" s="872"/>
      <c r="D616" s="872"/>
      <c r="E616" s="872"/>
      <c r="F616" s="873"/>
      <c r="G616" s="189">
        <f>SUM(G612:G614)</f>
        <v>0</v>
      </c>
      <c r="H616" s="189">
        <f>SUM(H612:H614)</f>
        <v>0</v>
      </c>
      <c r="I616" s="184">
        <f t="shared" si="58"/>
        <v>0</v>
      </c>
      <c r="J616" s="184">
        <f t="shared" si="58"/>
        <v>0</v>
      </c>
      <c r="K616" s="184">
        <f t="shared" si="58"/>
        <v>0</v>
      </c>
      <c r="L616" s="184">
        <f t="shared" si="58"/>
        <v>0.64400000000000002</v>
      </c>
      <c r="M616" s="184">
        <f t="shared" si="58"/>
        <v>0.64400000000000002</v>
      </c>
      <c r="N616" s="184">
        <f t="shared" si="58"/>
        <v>0.64400000000000002</v>
      </c>
      <c r="O616" s="184">
        <f t="shared" si="58"/>
        <v>0.64400000000000002</v>
      </c>
      <c r="P616" s="184">
        <f t="shared" si="58"/>
        <v>0.74299999999999999</v>
      </c>
      <c r="Q616" s="185">
        <f t="shared" si="58"/>
        <v>0.74299999999999999</v>
      </c>
      <c r="R616" s="189">
        <f>SUM(R612:R614)</f>
        <v>2.73</v>
      </c>
    </row>
    <row r="617" spans="1:18" s="164" customFormat="1" hidden="1" thickBot="1">
      <c r="A617" s="874"/>
      <c r="B617" s="875"/>
      <c r="C617" s="875"/>
      <c r="D617" s="875"/>
      <c r="E617" s="875"/>
      <c r="F617" s="875"/>
      <c r="G617" s="875"/>
      <c r="H617" s="875"/>
      <c r="I617" s="875"/>
      <c r="J617" s="875"/>
      <c r="K617" s="875"/>
      <c r="L617" s="875"/>
      <c r="M617" s="875"/>
      <c r="N617" s="875"/>
      <c r="O617" s="875"/>
      <c r="P617" s="875"/>
      <c r="Q617" s="875"/>
      <c r="R617" s="398"/>
    </row>
    <row r="618" spans="1:18" s="164" customFormat="1" ht="40.5" hidden="1" customHeight="1" thickBot="1">
      <c r="A618" s="847" t="s">
        <v>329</v>
      </c>
      <c r="B618" s="848"/>
      <c r="C618" s="848"/>
      <c r="D618" s="848"/>
      <c r="E618" s="849"/>
      <c r="F618" s="179">
        <f>SUM(H618:Q618)</f>
        <v>2.2639999999999998</v>
      </c>
      <c r="G618" s="489">
        <f>SUM(G525,G542,G563,G580,G606)</f>
        <v>0</v>
      </c>
      <c r="H618" s="194">
        <f>SUM(H525,H542,H563,H580,H606)</f>
        <v>1.4359999999999999</v>
      </c>
      <c r="I618" s="194">
        <f t="shared" ref="I618:Q618" si="59">SUM(I525,I542,I563,I580,I606)</f>
        <v>0.67799999999999994</v>
      </c>
      <c r="J618" s="194">
        <f t="shared" si="59"/>
        <v>0.15</v>
      </c>
      <c r="K618" s="194">
        <f t="shared" si="59"/>
        <v>0</v>
      </c>
      <c r="L618" s="194">
        <f t="shared" si="59"/>
        <v>0</v>
      </c>
      <c r="M618" s="194">
        <f t="shared" si="59"/>
        <v>0</v>
      </c>
      <c r="N618" s="194">
        <f t="shared" si="59"/>
        <v>0</v>
      </c>
      <c r="O618" s="194">
        <f t="shared" si="59"/>
        <v>0</v>
      </c>
      <c r="P618" s="194">
        <f t="shared" si="59"/>
        <v>0</v>
      </c>
      <c r="Q618" s="372">
        <f t="shared" si="59"/>
        <v>0</v>
      </c>
      <c r="R618" s="194">
        <f>SUM(R525,R542,R563,R580,R606)</f>
        <v>7.2799999999999994</v>
      </c>
    </row>
    <row r="619" spans="1:18" s="164" customFormat="1" ht="36.75" hidden="1" customHeight="1" thickBot="1">
      <c r="A619" s="850" t="s">
        <v>330</v>
      </c>
      <c r="B619" s="851"/>
      <c r="C619" s="851"/>
      <c r="D619" s="851"/>
      <c r="E619" s="852"/>
      <c r="F619" s="179">
        <f>SUM(H619:Q619)</f>
        <v>0.64400000000000002</v>
      </c>
      <c r="G619" s="489">
        <f t="shared" ref="G619:R620" si="60">SUM(G526,G543,G564,G581,G607)</f>
        <v>0</v>
      </c>
      <c r="H619" s="194">
        <f t="shared" si="60"/>
        <v>0</v>
      </c>
      <c r="I619" s="194">
        <f t="shared" si="60"/>
        <v>0</v>
      </c>
      <c r="J619" s="194">
        <f t="shared" si="60"/>
        <v>0</v>
      </c>
      <c r="K619" s="194">
        <f t="shared" si="60"/>
        <v>0</v>
      </c>
      <c r="L619" s="194">
        <f t="shared" si="60"/>
        <v>0.64400000000000002</v>
      </c>
      <c r="M619" s="194">
        <f t="shared" si="60"/>
        <v>0</v>
      </c>
      <c r="N619" s="194">
        <f t="shared" si="60"/>
        <v>0</v>
      </c>
      <c r="O619" s="194">
        <f t="shared" si="60"/>
        <v>0</v>
      </c>
      <c r="P619" s="194">
        <f t="shared" si="60"/>
        <v>0</v>
      </c>
      <c r="Q619" s="372">
        <f t="shared" si="60"/>
        <v>0</v>
      </c>
      <c r="R619" s="194">
        <f t="shared" si="60"/>
        <v>1.25</v>
      </c>
    </row>
    <row r="620" spans="1:18" s="164" customFormat="1" ht="40.5" hidden="1" customHeight="1" thickBot="1">
      <c r="A620" s="894" t="s">
        <v>331</v>
      </c>
      <c r="B620" s="895"/>
      <c r="C620" s="895"/>
      <c r="D620" s="895"/>
      <c r="E620" s="896"/>
      <c r="F620" s="180">
        <f>SUM(H620:Q620)</f>
        <v>1.6240000000000001</v>
      </c>
      <c r="G620" s="489">
        <f t="shared" si="60"/>
        <v>0</v>
      </c>
      <c r="H620" s="194">
        <f t="shared" si="60"/>
        <v>0</v>
      </c>
      <c r="I620" s="194">
        <f t="shared" si="60"/>
        <v>0</v>
      </c>
      <c r="J620" s="194">
        <f t="shared" si="60"/>
        <v>0</v>
      </c>
      <c r="K620" s="194">
        <f t="shared" si="60"/>
        <v>0</v>
      </c>
      <c r="L620" s="194">
        <f t="shared" si="60"/>
        <v>0</v>
      </c>
      <c r="M620" s="194">
        <f t="shared" si="60"/>
        <v>0</v>
      </c>
      <c r="N620" s="194">
        <f t="shared" si="60"/>
        <v>0</v>
      </c>
      <c r="O620" s="194">
        <f t="shared" si="60"/>
        <v>1.5250000000000001</v>
      </c>
      <c r="P620" s="194">
        <f t="shared" si="60"/>
        <v>9.9000000000000005E-2</v>
      </c>
      <c r="Q620" s="372">
        <f t="shared" si="60"/>
        <v>0</v>
      </c>
      <c r="R620" s="194">
        <f t="shared" si="60"/>
        <v>5.1400000000000006</v>
      </c>
    </row>
    <row r="621" spans="1:18" s="224" customFormat="1" ht="55.5" hidden="1" customHeight="1" thickBot="1">
      <c r="A621" s="859" t="s">
        <v>642</v>
      </c>
      <c r="B621" s="860"/>
      <c r="C621" s="860"/>
      <c r="D621" s="860"/>
      <c r="E621" s="862"/>
      <c r="F621" s="182">
        <f>SUM(F618:F619)</f>
        <v>2.9079999999999999</v>
      </c>
      <c r="G621" s="197">
        <f>SUM(G618:G619)</f>
        <v>0</v>
      </c>
      <c r="H621" s="195">
        <f>SUM(H618:H619)</f>
        <v>1.4359999999999999</v>
      </c>
      <c r="I621" s="195">
        <f>SUM(I618:I619)</f>
        <v>0.67799999999999994</v>
      </c>
      <c r="J621" s="195">
        <f>SUM(J618:J619)</f>
        <v>0.15</v>
      </c>
      <c r="K621" s="195">
        <f t="shared" ref="K621:Q621" si="61">SUM(K618:K619)</f>
        <v>0</v>
      </c>
      <c r="L621" s="195">
        <f t="shared" si="61"/>
        <v>0.64400000000000002</v>
      </c>
      <c r="M621" s="195">
        <f t="shared" si="61"/>
        <v>0</v>
      </c>
      <c r="N621" s="195">
        <f t="shared" si="61"/>
        <v>0</v>
      </c>
      <c r="O621" s="195">
        <f t="shared" si="61"/>
        <v>0</v>
      </c>
      <c r="P621" s="195">
        <f t="shared" si="61"/>
        <v>0</v>
      </c>
      <c r="Q621" s="196">
        <f t="shared" si="61"/>
        <v>0</v>
      </c>
      <c r="R621" s="195">
        <f>SUM(R618:R619)</f>
        <v>8.5299999999999994</v>
      </c>
    </row>
    <row r="622" spans="1:18" s="224" customFormat="1" ht="60.75" hidden="1" customHeight="1" thickBot="1">
      <c r="A622" s="866" t="s">
        <v>643</v>
      </c>
      <c r="B622" s="867"/>
      <c r="C622" s="867"/>
      <c r="D622" s="867"/>
      <c r="E622" s="868"/>
      <c r="F622" s="189">
        <f>SUM(F618:F620)</f>
        <v>4.532</v>
      </c>
      <c r="G622" s="197">
        <f t="shared" ref="G622:R622" si="62">SUM(G618:G620)</f>
        <v>0</v>
      </c>
      <c r="H622" s="197">
        <f t="shared" si="62"/>
        <v>1.4359999999999999</v>
      </c>
      <c r="I622" s="197">
        <f t="shared" si="62"/>
        <v>0.67799999999999994</v>
      </c>
      <c r="J622" s="197">
        <f t="shared" si="62"/>
        <v>0.15</v>
      </c>
      <c r="K622" s="197">
        <f t="shared" si="62"/>
        <v>0</v>
      </c>
      <c r="L622" s="197">
        <f t="shared" si="62"/>
        <v>0.64400000000000002</v>
      </c>
      <c r="M622" s="197">
        <f t="shared" si="62"/>
        <v>0</v>
      </c>
      <c r="N622" s="197">
        <f t="shared" si="62"/>
        <v>0</v>
      </c>
      <c r="O622" s="197">
        <f t="shared" si="62"/>
        <v>1.5250000000000001</v>
      </c>
      <c r="P622" s="197">
        <f t="shared" si="62"/>
        <v>9.9000000000000005E-2</v>
      </c>
      <c r="Q622" s="198">
        <f t="shared" si="62"/>
        <v>0</v>
      </c>
      <c r="R622" s="455">
        <f t="shared" si="62"/>
        <v>13.67</v>
      </c>
    </row>
    <row r="623" spans="1:18" s="164" customFormat="1" ht="35.1" customHeight="1" thickBot="1">
      <c r="A623" s="874"/>
      <c r="B623" s="875"/>
      <c r="C623" s="875"/>
      <c r="D623" s="875"/>
      <c r="E623" s="875"/>
      <c r="F623" s="875"/>
      <c r="G623" s="875"/>
      <c r="H623" s="875"/>
      <c r="I623" s="875"/>
      <c r="J623" s="875"/>
      <c r="K623" s="875"/>
      <c r="L623" s="875"/>
      <c r="M623" s="875"/>
      <c r="N623" s="875"/>
      <c r="O623" s="875"/>
      <c r="P623" s="875"/>
      <c r="Q623" s="875"/>
      <c r="R623" s="454"/>
    </row>
    <row r="624" spans="1:18" s="164" customFormat="1" ht="42" customHeight="1" thickBot="1">
      <c r="A624" s="847" t="s">
        <v>332</v>
      </c>
      <c r="B624" s="848"/>
      <c r="C624" s="848"/>
      <c r="D624" s="848"/>
      <c r="E624" s="848"/>
      <c r="F624" s="856"/>
      <c r="G624" s="490">
        <f t="shared" ref="G624:G626" si="63">G618</f>
        <v>0</v>
      </c>
      <c r="H624" s="199">
        <f>H618</f>
        <v>1.4359999999999999</v>
      </c>
      <c r="I624" s="199">
        <f t="shared" ref="I624:Q628" si="64">SUM(I618,H624)</f>
        <v>2.1139999999999999</v>
      </c>
      <c r="J624" s="199">
        <f t="shared" si="64"/>
        <v>2.2639999999999998</v>
      </c>
      <c r="K624" s="199">
        <f t="shared" si="64"/>
        <v>2.2639999999999998</v>
      </c>
      <c r="L624" s="199">
        <f t="shared" si="64"/>
        <v>2.2639999999999998</v>
      </c>
      <c r="M624" s="199">
        <f t="shared" si="64"/>
        <v>2.2639999999999998</v>
      </c>
      <c r="N624" s="199">
        <f t="shared" si="64"/>
        <v>2.2639999999999998</v>
      </c>
      <c r="O624" s="199">
        <f t="shared" si="64"/>
        <v>2.2639999999999998</v>
      </c>
      <c r="P624" s="199">
        <f t="shared" si="64"/>
        <v>2.2639999999999998</v>
      </c>
      <c r="Q624" s="200">
        <f t="shared" si="64"/>
        <v>2.2639999999999998</v>
      </c>
      <c r="R624" s="199">
        <f>R618</f>
        <v>7.2799999999999994</v>
      </c>
    </row>
    <row r="625" spans="1:18" s="164" customFormat="1" ht="36.75" customHeight="1" thickBot="1">
      <c r="A625" s="850" t="s">
        <v>333</v>
      </c>
      <c r="B625" s="851"/>
      <c r="C625" s="851"/>
      <c r="D625" s="851"/>
      <c r="E625" s="851"/>
      <c r="F625" s="857"/>
      <c r="G625" s="490">
        <f t="shared" si="63"/>
        <v>0</v>
      </c>
      <c r="H625" s="199">
        <f>H619</f>
        <v>0</v>
      </c>
      <c r="I625" s="199">
        <f t="shared" si="64"/>
        <v>0</v>
      </c>
      <c r="J625" s="199">
        <f t="shared" si="64"/>
        <v>0</v>
      </c>
      <c r="K625" s="199">
        <f t="shared" si="64"/>
        <v>0</v>
      </c>
      <c r="L625" s="199">
        <f t="shared" si="64"/>
        <v>0.64400000000000002</v>
      </c>
      <c r="M625" s="199">
        <f t="shared" si="64"/>
        <v>0.64400000000000002</v>
      </c>
      <c r="N625" s="199">
        <f t="shared" si="64"/>
        <v>0.64400000000000002</v>
      </c>
      <c r="O625" s="199">
        <f t="shared" si="64"/>
        <v>0.64400000000000002</v>
      </c>
      <c r="P625" s="199">
        <f t="shared" si="64"/>
        <v>0.64400000000000002</v>
      </c>
      <c r="Q625" s="200">
        <f t="shared" si="64"/>
        <v>0.64400000000000002</v>
      </c>
      <c r="R625" s="199">
        <f>R619</f>
        <v>1.25</v>
      </c>
    </row>
    <row r="626" spans="1:18" s="164" customFormat="1" ht="42" customHeight="1" thickBot="1">
      <c r="A626" s="853" t="s">
        <v>334</v>
      </c>
      <c r="B626" s="854"/>
      <c r="C626" s="854"/>
      <c r="D626" s="854"/>
      <c r="E626" s="854"/>
      <c r="F626" s="858"/>
      <c r="G626" s="490">
        <f t="shared" si="63"/>
        <v>0</v>
      </c>
      <c r="H626" s="199">
        <f>H620</f>
        <v>0</v>
      </c>
      <c r="I626" s="199">
        <f t="shared" si="64"/>
        <v>0</v>
      </c>
      <c r="J626" s="199">
        <f t="shared" si="64"/>
        <v>0</v>
      </c>
      <c r="K626" s="199">
        <f t="shared" si="64"/>
        <v>0</v>
      </c>
      <c r="L626" s="199">
        <f t="shared" si="64"/>
        <v>0</v>
      </c>
      <c r="M626" s="199">
        <f t="shared" si="64"/>
        <v>0</v>
      </c>
      <c r="N626" s="199">
        <f t="shared" si="64"/>
        <v>0</v>
      </c>
      <c r="O626" s="199">
        <f t="shared" si="64"/>
        <v>1.5250000000000001</v>
      </c>
      <c r="P626" s="199">
        <f t="shared" si="64"/>
        <v>1.6240000000000001</v>
      </c>
      <c r="Q626" s="200">
        <f t="shared" si="64"/>
        <v>1.6240000000000001</v>
      </c>
      <c r="R626" s="199">
        <f>R620</f>
        <v>5.1400000000000006</v>
      </c>
    </row>
    <row r="627" spans="1:18" s="224" customFormat="1" ht="43.5" customHeight="1" thickBot="1">
      <c r="A627" s="859" t="s">
        <v>644</v>
      </c>
      <c r="B627" s="860"/>
      <c r="C627" s="860"/>
      <c r="D627" s="860"/>
      <c r="E627" s="861"/>
      <c r="F627" s="862"/>
      <c r="G627" s="197">
        <f>SUM(G624:G625)</f>
        <v>0</v>
      </c>
      <c r="H627" s="195">
        <f>SUM(H624:H625)</f>
        <v>1.4359999999999999</v>
      </c>
      <c r="I627" s="201">
        <f t="shared" si="64"/>
        <v>2.1139999999999999</v>
      </c>
      <c r="J627" s="201">
        <f t="shared" si="64"/>
        <v>2.2639999999999998</v>
      </c>
      <c r="K627" s="201">
        <f t="shared" si="64"/>
        <v>2.2639999999999998</v>
      </c>
      <c r="L627" s="201">
        <f t="shared" si="64"/>
        <v>2.9079999999999999</v>
      </c>
      <c r="M627" s="201">
        <f t="shared" si="64"/>
        <v>2.9079999999999999</v>
      </c>
      <c r="N627" s="201">
        <f t="shared" si="64"/>
        <v>2.9079999999999999</v>
      </c>
      <c r="O627" s="201">
        <f t="shared" si="64"/>
        <v>2.9079999999999999</v>
      </c>
      <c r="P627" s="201">
        <f t="shared" si="64"/>
        <v>2.9079999999999999</v>
      </c>
      <c r="Q627" s="202">
        <f t="shared" si="64"/>
        <v>2.9079999999999999</v>
      </c>
      <c r="R627" s="195">
        <f>SUM(R624:R625)</f>
        <v>8.5299999999999994</v>
      </c>
    </row>
    <row r="628" spans="1:18" s="224" customFormat="1" ht="54" customHeight="1" thickBot="1">
      <c r="A628" s="871" t="s">
        <v>645</v>
      </c>
      <c r="B628" s="872"/>
      <c r="C628" s="872"/>
      <c r="D628" s="872"/>
      <c r="E628" s="872"/>
      <c r="F628" s="873"/>
      <c r="G628" s="197">
        <f>SUM(G624:G626)</f>
        <v>0</v>
      </c>
      <c r="H628" s="197">
        <f>SUM(H624:H626)</f>
        <v>1.4359999999999999</v>
      </c>
      <c r="I628" s="197">
        <f t="shared" si="64"/>
        <v>2.1139999999999999</v>
      </c>
      <c r="J628" s="197">
        <f t="shared" si="64"/>
        <v>2.2639999999999998</v>
      </c>
      <c r="K628" s="197">
        <f t="shared" si="64"/>
        <v>2.2639999999999998</v>
      </c>
      <c r="L628" s="197">
        <f t="shared" si="64"/>
        <v>2.9079999999999999</v>
      </c>
      <c r="M628" s="197">
        <f t="shared" si="64"/>
        <v>2.9079999999999999</v>
      </c>
      <c r="N628" s="197">
        <f t="shared" si="64"/>
        <v>2.9079999999999999</v>
      </c>
      <c r="O628" s="197">
        <f t="shared" si="64"/>
        <v>4.4329999999999998</v>
      </c>
      <c r="P628" s="197">
        <f t="shared" si="64"/>
        <v>4.532</v>
      </c>
      <c r="Q628" s="197">
        <f t="shared" si="64"/>
        <v>4.532</v>
      </c>
      <c r="R628" s="197">
        <f>SUM(R624:R626)</f>
        <v>13.67</v>
      </c>
    </row>
    <row r="629" spans="1:18" ht="35.1" customHeight="1" thickBot="1">
      <c r="A629" s="897"/>
      <c r="B629" s="898"/>
      <c r="C629" s="898"/>
      <c r="D629" s="898"/>
      <c r="E629" s="898"/>
      <c r="F629" s="898"/>
      <c r="G629" s="898"/>
      <c r="H629" s="898"/>
      <c r="I629" s="898"/>
      <c r="J629" s="898"/>
      <c r="K629" s="898"/>
      <c r="L629" s="898"/>
      <c r="M629" s="898"/>
      <c r="N629" s="898"/>
      <c r="O629" s="898"/>
      <c r="P629" s="898"/>
      <c r="Q629" s="898"/>
      <c r="R629" s="389"/>
    </row>
    <row r="630" spans="1:18" ht="35.1" customHeight="1" thickBot="1">
      <c r="A630" s="722" t="s">
        <v>335</v>
      </c>
      <c r="B630" s="723"/>
      <c r="C630" s="723"/>
      <c r="D630" s="723"/>
      <c r="E630" s="723"/>
      <c r="F630" s="723"/>
      <c r="G630" s="723"/>
      <c r="H630" s="723"/>
      <c r="I630" s="723"/>
      <c r="J630" s="723"/>
      <c r="K630" s="723"/>
      <c r="L630" s="723"/>
      <c r="M630" s="723"/>
      <c r="N630" s="723"/>
      <c r="O630" s="723"/>
      <c r="P630" s="723"/>
      <c r="Q630" s="723"/>
      <c r="R630" s="389"/>
    </row>
    <row r="631" spans="1:18" ht="35.1" customHeight="1">
      <c r="A631" s="751">
        <v>97</v>
      </c>
      <c r="B631" s="523" t="s">
        <v>336</v>
      </c>
      <c r="C631" s="754" t="s">
        <v>337</v>
      </c>
      <c r="D631" s="212"/>
      <c r="E631" s="751" t="s">
        <v>451</v>
      </c>
      <c r="F631" s="46" t="s">
        <v>18</v>
      </c>
      <c r="G631" s="456"/>
      <c r="H631" s="39"/>
      <c r="I631" s="209"/>
      <c r="J631" s="209"/>
      <c r="K631" s="209"/>
      <c r="L631" s="209"/>
      <c r="M631" s="209"/>
      <c r="N631" s="209"/>
      <c r="O631" s="209"/>
      <c r="P631" s="209"/>
      <c r="Q631" s="362"/>
      <c r="R631" s="394"/>
    </row>
    <row r="632" spans="1:18" ht="44.25" customHeight="1">
      <c r="A632" s="752"/>
      <c r="B632" s="524" t="s">
        <v>338</v>
      </c>
      <c r="C632" s="761"/>
      <c r="D632" s="11"/>
      <c r="E632" s="752"/>
      <c r="F632" s="450" t="s">
        <v>19</v>
      </c>
      <c r="G632" s="468">
        <f>R632*J5</f>
        <v>0</v>
      </c>
      <c r="H632" s="13"/>
      <c r="I632" s="10"/>
      <c r="J632" s="10"/>
      <c r="K632" s="10"/>
      <c r="L632" s="301">
        <v>0</v>
      </c>
      <c r="M632" s="10"/>
      <c r="N632" s="10"/>
      <c r="O632" s="10"/>
      <c r="P632" s="10"/>
      <c r="Q632" s="17"/>
      <c r="R632" s="392">
        <v>6</v>
      </c>
    </row>
    <row r="633" spans="1:18" s="61" customFormat="1" ht="42" customHeight="1" thickBot="1">
      <c r="A633" s="752"/>
      <c r="B633" s="524" t="s">
        <v>339</v>
      </c>
      <c r="C633" s="761"/>
      <c r="D633" s="8"/>
      <c r="E633" s="752"/>
      <c r="F633" s="50" t="s">
        <v>20</v>
      </c>
      <c r="G633" s="497">
        <f>R633*J5</f>
        <v>0</v>
      </c>
      <c r="H633" s="44"/>
      <c r="I633" s="42"/>
      <c r="J633" s="42"/>
      <c r="K633" s="42"/>
      <c r="L633" s="42"/>
      <c r="M633" s="42"/>
      <c r="N633" s="42"/>
      <c r="O633" s="42"/>
      <c r="P633" s="42">
        <v>0</v>
      </c>
      <c r="Q633" s="361"/>
      <c r="R633" s="393">
        <v>8.5</v>
      </c>
    </row>
    <row r="634" spans="1:18" ht="35.1" customHeight="1">
      <c r="A634" s="752"/>
      <c r="B634" s="532" t="s">
        <v>340</v>
      </c>
      <c r="C634" s="761"/>
      <c r="D634" s="742" t="s">
        <v>653</v>
      </c>
      <c r="E634" s="752"/>
      <c r="F634" s="900"/>
      <c r="G634" s="442"/>
      <c r="H634" s="766"/>
      <c r="I634" s="766"/>
      <c r="J634" s="766"/>
      <c r="K634" s="766"/>
      <c r="L634" s="766"/>
      <c r="M634" s="766"/>
      <c r="N634" s="766"/>
      <c r="O634" s="766"/>
      <c r="P634" s="766"/>
      <c r="Q634" s="766"/>
      <c r="R634" s="547"/>
    </row>
    <row r="635" spans="1:18" ht="35.1" customHeight="1">
      <c r="A635" s="752"/>
      <c r="B635" s="524" t="s">
        <v>341</v>
      </c>
      <c r="C635" s="761"/>
      <c r="D635" s="899"/>
      <c r="E635" s="752"/>
      <c r="F635" s="900"/>
      <c r="G635" s="442"/>
      <c r="H635" s="766"/>
      <c r="I635" s="766"/>
      <c r="J635" s="766"/>
      <c r="K635" s="766"/>
      <c r="L635" s="766"/>
      <c r="M635" s="766"/>
      <c r="N635" s="766"/>
      <c r="O635" s="766"/>
      <c r="P635" s="766"/>
      <c r="Q635" s="766"/>
      <c r="R635" s="547"/>
    </row>
    <row r="636" spans="1:18" ht="35.1" customHeight="1">
      <c r="A636" s="752"/>
      <c r="B636" s="524" t="s">
        <v>342</v>
      </c>
      <c r="C636" s="761"/>
      <c r="D636" s="524"/>
      <c r="E636" s="752"/>
      <c r="F636" s="900"/>
      <c r="G636" s="442"/>
      <c r="H636" s="766"/>
      <c r="I636" s="766"/>
      <c r="J636" s="766"/>
      <c r="K636" s="766"/>
      <c r="L636" s="766"/>
      <c r="M636" s="766"/>
      <c r="N636" s="766"/>
      <c r="O636" s="766"/>
      <c r="P636" s="766"/>
      <c r="Q636" s="766"/>
      <c r="R636" s="547"/>
    </row>
    <row r="637" spans="1:18" ht="35.1" customHeight="1">
      <c r="A637" s="752"/>
      <c r="B637" s="524" t="s">
        <v>343</v>
      </c>
      <c r="C637" s="761"/>
      <c r="D637" s="762" t="s">
        <v>654</v>
      </c>
      <c r="E637" s="752"/>
      <c r="F637" s="900"/>
      <c r="G637" s="442"/>
      <c r="H637" s="766"/>
      <c r="I637" s="766"/>
      <c r="J637" s="766"/>
      <c r="K637" s="766"/>
      <c r="L637" s="766"/>
      <c r="M637" s="766"/>
      <c r="N637" s="766"/>
      <c r="O637" s="766"/>
      <c r="P637" s="766"/>
      <c r="Q637" s="766"/>
      <c r="R637" s="547"/>
    </row>
    <row r="638" spans="1:18" ht="35.1" customHeight="1">
      <c r="A638" s="752"/>
      <c r="B638" s="524" t="s">
        <v>344</v>
      </c>
      <c r="C638" s="761"/>
      <c r="D638" s="899"/>
      <c r="E638" s="752"/>
      <c r="F638" s="900"/>
      <c r="G638" s="442"/>
      <c r="H638" s="766"/>
      <c r="I638" s="766"/>
      <c r="J638" s="766"/>
      <c r="K638" s="766"/>
      <c r="L638" s="766"/>
      <c r="M638" s="766"/>
      <c r="N638" s="766"/>
      <c r="O638" s="766"/>
      <c r="P638" s="766"/>
      <c r="Q638" s="766"/>
      <c r="R638" s="547"/>
    </row>
    <row r="639" spans="1:18" ht="35.1" customHeight="1">
      <c r="A639" s="752"/>
      <c r="B639" s="524" t="s">
        <v>345</v>
      </c>
      <c r="C639" s="761"/>
      <c r="D639" s="524"/>
      <c r="E639" s="752"/>
      <c r="F639" s="900"/>
      <c r="G639" s="442"/>
      <c r="H639" s="766"/>
      <c r="I639" s="766"/>
      <c r="J639" s="766"/>
      <c r="K639" s="766"/>
      <c r="L639" s="766"/>
      <c r="M639" s="766"/>
      <c r="N639" s="766"/>
      <c r="O639" s="766"/>
      <c r="P639" s="766"/>
      <c r="Q639" s="766"/>
      <c r="R639" s="547"/>
    </row>
    <row r="640" spans="1:18" ht="35.1" customHeight="1" thickBot="1">
      <c r="A640" s="753"/>
      <c r="B640" s="545" t="s">
        <v>346</v>
      </c>
      <c r="C640" s="890"/>
      <c r="D640" s="66"/>
      <c r="E640" s="753"/>
      <c r="F640" s="901"/>
      <c r="G640" s="451"/>
      <c r="H640" s="767"/>
      <c r="I640" s="767"/>
      <c r="J640" s="767"/>
      <c r="K640" s="767"/>
      <c r="L640" s="767"/>
      <c r="M640" s="767"/>
      <c r="N640" s="767"/>
      <c r="O640" s="767"/>
      <c r="P640" s="767"/>
      <c r="Q640" s="767"/>
      <c r="R640" s="514"/>
    </row>
    <row r="641" spans="1:18" ht="35.1" customHeight="1">
      <c r="A641" s="751">
        <v>98</v>
      </c>
      <c r="B641" s="523" t="s">
        <v>336</v>
      </c>
      <c r="C641" s="754" t="s">
        <v>347</v>
      </c>
      <c r="D641" s="523"/>
      <c r="E641" s="751" t="s">
        <v>451</v>
      </c>
      <c r="F641" s="46" t="s">
        <v>18</v>
      </c>
      <c r="G641" s="456"/>
      <c r="H641" s="39"/>
      <c r="I641" s="209"/>
      <c r="J641" s="209"/>
      <c r="K641" s="209"/>
      <c r="L641" s="209"/>
      <c r="M641" s="209"/>
      <c r="N641" s="209"/>
      <c r="O641" s="209"/>
      <c r="P641" s="209"/>
      <c r="Q641" s="362"/>
      <c r="R641" s="394"/>
    </row>
    <row r="642" spans="1:18" ht="35.1" customHeight="1">
      <c r="A642" s="752"/>
      <c r="B642" s="524" t="s">
        <v>348</v>
      </c>
      <c r="C642" s="774"/>
      <c r="D642" s="213"/>
      <c r="E642" s="752"/>
      <c r="F642" s="450" t="s">
        <v>19</v>
      </c>
      <c r="G642" s="468">
        <f>R642*J5</f>
        <v>0</v>
      </c>
      <c r="H642" s="45"/>
      <c r="I642" s="210"/>
      <c r="J642" s="210"/>
      <c r="K642" s="210"/>
      <c r="L642" s="301">
        <v>0</v>
      </c>
      <c r="M642" s="210"/>
      <c r="N642" s="210"/>
      <c r="O642" s="210"/>
      <c r="P642" s="210"/>
      <c r="Q642" s="363"/>
      <c r="R642" s="395">
        <v>6</v>
      </c>
    </row>
    <row r="643" spans="1:18" ht="35.1" customHeight="1" thickBot="1">
      <c r="A643" s="752"/>
      <c r="B643" s="524" t="s">
        <v>349</v>
      </c>
      <c r="C643" s="774"/>
      <c r="D643" s="8"/>
      <c r="E643" s="752"/>
      <c r="F643" s="50" t="s">
        <v>20</v>
      </c>
      <c r="G643" s="497">
        <f>R643*J5</f>
        <v>0</v>
      </c>
      <c r="H643" s="44"/>
      <c r="I643" s="42"/>
      <c r="J643" s="42"/>
      <c r="K643" s="42"/>
      <c r="L643" s="42"/>
      <c r="M643" s="42"/>
      <c r="N643" s="42"/>
      <c r="O643" s="42"/>
      <c r="P643" s="42">
        <v>0</v>
      </c>
      <c r="Q643" s="361"/>
      <c r="R643" s="393">
        <v>9.1</v>
      </c>
    </row>
    <row r="644" spans="1:18" ht="35.1" customHeight="1">
      <c r="A644" s="752"/>
      <c r="B644" s="532" t="s">
        <v>350</v>
      </c>
      <c r="C644" s="774"/>
      <c r="D644" s="917" t="s">
        <v>470</v>
      </c>
      <c r="E644" s="752"/>
      <c r="F644" s="900"/>
      <c r="G644" s="442"/>
      <c r="H644" s="766"/>
      <c r="I644" s="766"/>
      <c r="J644" s="766"/>
      <c r="K644" s="766"/>
      <c r="L644" s="766"/>
      <c r="M644" s="766"/>
      <c r="N644" s="766"/>
      <c r="O644" s="766"/>
      <c r="P644" s="766"/>
      <c r="Q644" s="766"/>
      <c r="R644" s="547"/>
    </row>
    <row r="645" spans="1:18" ht="64.5" customHeight="1">
      <c r="A645" s="752"/>
      <c r="B645" s="524" t="s">
        <v>351</v>
      </c>
      <c r="C645" s="774"/>
      <c r="D645" s="918"/>
      <c r="E645" s="752"/>
      <c r="F645" s="900"/>
      <c r="G645" s="442"/>
      <c r="H645" s="766"/>
      <c r="I645" s="766"/>
      <c r="J645" s="766"/>
      <c r="K645" s="766"/>
      <c r="L645" s="766"/>
      <c r="M645" s="766"/>
      <c r="N645" s="766"/>
      <c r="O645" s="766"/>
      <c r="P645" s="766"/>
      <c r="Q645" s="766"/>
      <c r="R645" s="547"/>
    </row>
    <row r="646" spans="1:18" ht="35.1" customHeight="1">
      <c r="A646" s="752"/>
      <c r="B646" s="524" t="s">
        <v>343</v>
      </c>
      <c r="C646" s="774"/>
      <c r="D646" s="918"/>
      <c r="E646" s="752"/>
      <c r="F646" s="900"/>
      <c r="G646" s="442"/>
      <c r="H646" s="766"/>
      <c r="I646" s="766"/>
      <c r="J646" s="766"/>
      <c r="K646" s="766"/>
      <c r="L646" s="766"/>
      <c r="M646" s="766"/>
      <c r="N646" s="766"/>
      <c r="O646" s="766"/>
      <c r="P646" s="766"/>
      <c r="Q646" s="766"/>
      <c r="R646" s="547"/>
    </row>
    <row r="647" spans="1:18" ht="35.1" customHeight="1">
      <c r="A647" s="752"/>
      <c r="B647" s="524" t="s">
        <v>344</v>
      </c>
      <c r="C647" s="774"/>
      <c r="D647" s="918"/>
      <c r="E647" s="752"/>
      <c r="F647" s="900"/>
      <c r="G647" s="442"/>
      <c r="H647" s="766"/>
      <c r="I647" s="766"/>
      <c r="J647" s="766"/>
      <c r="K647" s="766"/>
      <c r="L647" s="766"/>
      <c r="M647" s="766"/>
      <c r="N647" s="766"/>
      <c r="O647" s="766"/>
      <c r="P647" s="766"/>
      <c r="Q647" s="766"/>
      <c r="R647" s="547"/>
    </row>
    <row r="648" spans="1:18" ht="35.1" customHeight="1">
      <c r="A648" s="752"/>
      <c r="B648" s="524" t="s">
        <v>345</v>
      </c>
      <c r="C648" s="774"/>
      <c r="D648" s="918"/>
      <c r="E648" s="752"/>
      <c r="F648" s="900"/>
      <c r="G648" s="442"/>
      <c r="H648" s="766"/>
      <c r="I648" s="766"/>
      <c r="J648" s="766"/>
      <c r="K648" s="766"/>
      <c r="L648" s="766"/>
      <c r="M648" s="766"/>
      <c r="N648" s="766"/>
      <c r="O648" s="766"/>
      <c r="P648" s="766"/>
      <c r="Q648" s="766"/>
      <c r="R648" s="547"/>
    </row>
    <row r="649" spans="1:18" ht="35.1" customHeight="1" thickBot="1">
      <c r="A649" s="753"/>
      <c r="B649" s="545" t="s">
        <v>352</v>
      </c>
      <c r="C649" s="775"/>
      <c r="D649" s="919"/>
      <c r="E649" s="753"/>
      <c r="F649" s="912"/>
      <c r="G649" s="451"/>
      <c r="H649" s="767"/>
      <c r="I649" s="767"/>
      <c r="J649" s="767"/>
      <c r="K649" s="767"/>
      <c r="L649" s="767"/>
      <c r="M649" s="767"/>
      <c r="N649" s="767"/>
      <c r="O649" s="767"/>
      <c r="P649" s="767"/>
      <c r="Q649" s="767"/>
      <c r="R649" s="525"/>
    </row>
    <row r="650" spans="1:18" ht="35.1" hidden="1" customHeight="1" thickBot="1">
      <c r="A650" s="716" t="s">
        <v>353</v>
      </c>
      <c r="B650" s="717"/>
      <c r="C650" s="717"/>
      <c r="D650" s="717"/>
      <c r="E650" s="843"/>
      <c r="F650" s="205">
        <f>SUM(H650:Q650)</f>
        <v>0</v>
      </c>
      <c r="G650" s="413">
        <f t="shared" ref="G650:Q652" si="65">G631+G641</f>
        <v>0</v>
      </c>
      <c r="H650" s="205">
        <f t="shared" si="65"/>
        <v>0</v>
      </c>
      <c r="I650" s="205">
        <f t="shared" si="65"/>
        <v>0</v>
      </c>
      <c r="J650" s="205">
        <f t="shared" si="65"/>
        <v>0</v>
      </c>
      <c r="K650" s="205">
        <f t="shared" si="65"/>
        <v>0</v>
      </c>
      <c r="L650" s="205">
        <f t="shared" si="65"/>
        <v>0</v>
      </c>
      <c r="M650" s="205">
        <f t="shared" si="65"/>
        <v>0</v>
      </c>
      <c r="N650" s="205">
        <f t="shared" si="65"/>
        <v>0</v>
      </c>
      <c r="O650" s="205">
        <f t="shared" si="65"/>
        <v>0</v>
      </c>
      <c r="P650" s="205">
        <f t="shared" si="65"/>
        <v>0</v>
      </c>
      <c r="Q650" s="46">
        <f t="shared" si="65"/>
        <v>0</v>
      </c>
      <c r="R650" s="205">
        <f>R631+R641</f>
        <v>0</v>
      </c>
    </row>
    <row r="651" spans="1:18" ht="35.1" hidden="1" customHeight="1" thickBot="1">
      <c r="A651" s="731" t="s">
        <v>354</v>
      </c>
      <c r="B651" s="732"/>
      <c r="C651" s="732"/>
      <c r="D651" s="732"/>
      <c r="E651" s="820"/>
      <c r="F651" s="205">
        <f>SUM(H651:Q651)</f>
        <v>0</v>
      </c>
      <c r="G651" s="413">
        <f t="shared" si="65"/>
        <v>0</v>
      </c>
      <c r="H651" s="205">
        <f t="shared" si="65"/>
        <v>0</v>
      </c>
      <c r="I651" s="205">
        <f t="shared" si="65"/>
        <v>0</v>
      </c>
      <c r="J651" s="205">
        <f t="shared" si="65"/>
        <v>0</v>
      </c>
      <c r="K651" s="205">
        <f t="shared" si="65"/>
        <v>0</v>
      </c>
      <c r="L651" s="205">
        <f t="shared" si="65"/>
        <v>0</v>
      </c>
      <c r="M651" s="205">
        <f t="shared" si="65"/>
        <v>0</v>
      </c>
      <c r="N651" s="205">
        <f t="shared" si="65"/>
        <v>0</v>
      </c>
      <c r="O651" s="205">
        <f t="shared" si="65"/>
        <v>0</v>
      </c>
      <c r="P651" s="205">
        <f t="shared" si="65"/>
        <v>0</v>
      </c>
      <c r="Q651" s="46">
        <f t="shared" si="65"/>
        <v>0</v>
      </c>
      <c r="R651" s="205">
        <f>R632+R642</f>
        <v>12</v>
      </c>
    </row>
    <row r="652" spans="1:18" ht="35.1" hidden="1" customHeight="1" thickBot="1">
      <c r="A652" s="728" t="s">
        <v>355</v>
      </c>
      <c r="B652" s="729"/>
      <c r="C652" s="729"/>
      <c r="D652" s="729"/>
      <c r="E652" s="821"/>
      <c r="F652" s="205">
        <f>SUM(H652:Q652)</f>
        <v>0</v>
      </c>
      <c r="G652" s="413">
        <f t="shared" si="65"/>
        <v>0</v>
      </c>
      <c r="H652" s="205">
        <f t="shared" si="65"/>
        <v>0</v>
      </c>
      <c r="I652" s="205">
        <f t="shared" si="65"/>
        <v>0</v>
      </c>
      <c r="J652" s="205">
        <f t="shared" si="65"/>
        <v>0</v>
      </c>
      <c r="K652" s="205">
        <f t="shared" si="65"/>
        <v>0</v>
      </c>
      <c r="L652" s="205">
        <f t="shared" si="65"/>
        <v>0</v>
      </c>
      <c r="M652" s="205">
        <f t="shared" si="65"/>
        <v>0</v>
      </c>
      <c r="N652" s="205">
        <f t="shared" si="65"/>
        <v>0</v>
      </c>
      <c r="O652" s="205">
        <f t="shared" si="65"/>
        <v>0</v>
      </c>
      <c r="P652" s="205">
        <f t="shared" si="65"/>
        <v>0</v>
      </c>
      <c r="Q652" s="46">
        <f t="shared" si="65"/>
        <v>0</v>
      </c>
      <c r="R652" s="205">
        <f>R633+R643</f>
        <v>17.600000000000001</v>
      </c>
    </row>
    <row r="653" spans="1:18" ht="35.1" hidden="1" customHeight="1" thickBot="1">
      <c r="A653" s="719" t="s">
        <v>498</v>
      </c>
      <c r="B653" s="720"/>
      <c r="C653" s="720"/>
      <c r="D653" s="720"/>
      <c r="E653" s="781"/>
      <c r="F653" s="15">
        <f>F650+F651</f>
        <v>0</v>
      </c>
      <c r="G653" s="29">
        <f>G650+G651</f>
        <v>0</v>
      </c>
      <c r="H653" s="15">
        <f>H650+H651</f>
        <v>0</v>
      </c>
      <c r="I653" s="15">
        <f t="shared" ref="I653:Q653" si="66">I650+I651</f>
        <v>0</v>
      </c>
      <c r="J653" s="15">
        <f t="shared" si="66"/>
        <v>0</v>
      </c>
      <c r="K653" s="15">
        <f t="shared" si="66"/>
        <v>0</v>
      </c>
      <c r="L653" s="15">
        <f t="shared" si="66"/>
        <v>0</v>
      </c>
      <c r="M653" s="15">
        <f t="shared" si="66"/>
        <v>0</v>
      </c>
      <c r="N653" s="15">
        <f t="shared" si="66"/>
        <v>0</v>
      </c>
      <c r="O653" s="15">
        <f t="shared" si="66"/>
        <v>0</v>
      </c>
      <c r="P653" s="15">
        <f t="shared" si="66"/>
        <v>0</v>
      </c>
      <c r="Q653" s="357">
        <f t="shared" si="66"/>
        <v>0</v>
      </c>
      <c r="R653" s="15">
        <f>R650+R651</f>
        <v>12</v>
      </c>
    </row>
    <row r="654" spans="1:18" ht="72" hidden="1" customHeight="1" thickBot="1">
      <c r="A654" s="920" t="s">
        <v>499</v>
      </c>
      <c r="B654" s="921"/>
      <c r="C654" s="921"/>
      <c r="D654" s="921"/>
      <c r="E654" s="922"/>
      <c r="F654" s="5">
        <f>F650+F651+F652</f>
        <v>0</v>
      </c>
      <c r="G654" s="423">
        <f>G650+G651+G652</f>
        <v>0</v>
      </c>
      <c r="H654" s="5">
        <f>H650+H651+H652</f>
        <v>0</v>
      </c>
      <c r="I654" s="5">
        <f t="shared" ref="I654:Q654" si="67">I650+I651+I652</f>
        <v>0</v>
      </c>
      <c r="J654" s="5">
        <f t="shared" si="67"/>
        <v>0</v>
      </c>
      <c r="K654" s="5">
        <f t="shared" si="67"/>
        <v>0</v>
      </c>
      <c r="L654" s="5">
        <f t="shared" si="67"/>
        <v>0</v>
      </c>
      <c r="M654" s="5">
        <f t="shared" si="67"/>
        <v>0</v>
      </c>
      <c r="N654" s="5">
        <f t="shared" si="67"/>
        <v>0</v>
      </c>
      <c r="O654" s="5">
        <f t="shared" si="67"/>
        <v>0</v>
      </c>
      <c r="P654" s="5">
        <f t="shared" si="67"/>
        <v>0</v>
      </c>
      <c r="Q654" s="359">
        <f t="shared" si="67"/>
        <v>0</v>
      </c>
      <c r="R654" s="5">
        <f>R650+R651+R652</f>
        <v>29.6</v>
      </c>
    </row>
    <row r="655" spans="1:18" ht="35.1" customHeight="1" thickBot="1">
      <c r="A655" s="714"/>
      <c r="B655" s="750"/>
      <c r="C655" s="750"/>
      <c r="D655" s="750"/>
      <c r="E655" s="750"/>
      <c r="F655" s="750"/>
      <c r="G655" s="750"/>
      <c r="H655" s="750"/>
      <c r="I655" s="750"/>
      <c r="J655" s="750"/>
      <c r="K655" s="750"/>
      <c r="L655" s="750"/>
      <c r="M655" s="750"/>
      <c r="N655" s="750"/>
      <c r="O655" s="750"/>
      <c r="P655" s="750"/>
      <c r="Q655" s="750"/>
      <c r="R655" s="389"/>
    </row>
    <row r="656" spans="1:18" ht="35.1" customHeight="1" thickBot="1">
      <c r="A656" s="640" t="s">
        <v>356</v>
      </c>
      <c r="B656" s="641"/>
      <c r="C656" s="641"/>
      <c r="D656" s="641"/>
      <c r="E656" s="641"/>
      <c r="F656" s="785"/>
      <c r="G656" s="414">
        <f t="shared" ref="G656:H660" si="68">G650</f>
        <v>0</v>
      </c>
      <c r="H656" s="49">
        <f t="shared" si="68"/>
        <v>0</v>
      </c>
      <c r="I656" s="49">
        <f>I650+H656</f>
        <v>0</v>
      </c>
      <c r="J656" s="49">
        <f t="shared" ref="J656:Q660" si="69">J650+I656</f>
        <v>0</v>
      </c>
      <c r="K656" s="49">
        <f t="shared" si="69"/>
        <v>0</v>
      </c>
      <c r="L656" s="49">
        <f t="shared" si="69"/>
        <v>0</v>
      </c>
      <c r="M656" s="226">
        <f t="shared" si="69"/>
        <v>0</v>
      </c>
      <c r="N656" s="49">
        <f t="shared" si="69"/>
        <v>0</v>
      </c>
      <c r="O656" s="37">
        <f t="shared" si="69"/>
        <v>0</v>
      </c>
      <c r="P656" s="49">
        <f t="shared" si="69"/>
        <v>0</v>
      </c>
      <c r="Q656" s="226">
        <f t="shared" si="69"/>
        <v>0</v>
      </c>
      <c r="R656" s="49">
        <f>R650</f>
        <v>0</v>
      </c>
    </row>
    <row r="657" spans="1:18" ht="35.1" customHeight="1" thickBot="1">
      <c r="A657" s="640" t="s">
        <v>357</v>
      </c>
      <c r="B657" s="641"/>
      <c r="C657" s="641"/>
      <c r="D657" s="641"/>
      <c r="E657" s="641"/>
      <c r="F657" s="916"/>
      <c r="G657" s="100">
        <f t="shared" si="68"/>
        <v>0</v>
      </c>
      <c r="H657" s="77">
        <f t="shared" si="68"/>
        <v>0</v>
      </c>
      <c r="I657" s="77">
        <f>I651+H657</f>
        <v>0</v>
      </c>
      <c r="J657" s="77">
        <f t="shared" si="69"/>
        <v>0</v>
      </c>
      <c r="K657" s="77">
        <f t="shared" si="69"/>
        <v>0</v>
      </c>
      <c r="L657" s="77">
        <f t="shared" si="69"/>
        <v>0</v>
      </c>
      <c r="M657" s="77">
        <f t="shared" si="69"/>
        <v>0</v>
      </c>
      <c r="N657" s="78">
        <f t="shared" si="69"/>
        <v>0</v>
      </c>
      <c r="O657" s="77">
        <f t="shared" si="69"/>
        <v>0</v>
      </c>
      <c r="P657" s="77">
        <f t="shared" si="69"/>
        <v>0</v>
      </c>
      <c r="Q657" s="373">
        <f t="shared" si="69"/>
        <v>0</v>
      </c>
      <c r="R657" s="77">
        <f>R651</f>
        <v>12</v>
      </c>
    </row>
    <row r="658" spans="1:18" ht="48.75" customHeight="1" thickBot="1">
      <c r="A658" s="640" t="s">
        <v>358</v>
      </c>
      <c r="B658" s="641"/>
      <c r="C658" s="641"/>
      <c r="D658" s="641"/>
      <c r="E658" s="641"/>
      <c r="F658" s="785"/>
      <c r="G658" s="414">
        <f t="shared" si="68"/>
        <v>0</v>
      </c>
      <c r="H658" s="49">
        <f t="shared" si="68"/>
        <v>0</v>
      </c>
      <c r="I658" s="49">
        <f>I652+H658</f>
        <v>0</v>
      </c>
      <c r="J658" s="49">
        <f t="shared" si="69"/>
        <v>0</v>
      </c>
      <c r="K658" s="49">
        <f t="shared" si="69"/>
        <v>0</v>
      </c>
      <c r="L658" s="49">
        <f t="shared" si="69"/>
        <v>0</v>
      </c>
      <c r="M658" s="49">
        <f t="shared" si="69"/>
        <v>0</v>
      </c>
      <c r="N658" s="49">
        <f t="shared" si="69"/>
        <v>0</v>
      </c>
      <c r="O658" s="49">
        <f t="shared" si="69"/>
        <v>0</v>
      </c>
      <c r="P658" s="49">
        <f t="shared" si="69"/>
        <v>0</v>
      </c>
      <c r="Q658" s="226">
        <f t="shared" si="69"/>
        <v>0</v>
      </c>
      <c r="R658" s="49">
        <f>R652</f>
        <v>17.600000000000001</v>
      </c>
    </row>
    <row r="659" spans="1:18" ht="73.5" customHeight="1" thickBot="1">
      <c r="A659" s="719" t="s">
        <v>487</v>
      </c>
      <c r="B659" s="720"/>
      <c r="C659" s="720"/>
      <c r="D659" s="720"/>
      <c r="E659" s="780"/>
      <c r="F659" s="781"/>
      <c r="G659" s="423">
        <f t="shared" si="68"/>
        <v>0</v>
      </c>
      <c r="H659" s="4">
        <f t="shared" si="68"/>
        <v>0</v>
      </c>
      <c r="I659" s="4">
        <f>I653+H659</f>
        <v>0</v>
      </c>
      <c r="J659" s="4">
        <f t="shared" si="69"/>
        <v>0</v>
      </c>
      <c r="K659" s="4">
        <f t="shared" si="69"/>
        <v>0</v>
      </c>
      <c r="L659" s="4">
        <f t="shared" si="69"/>
        <v>0</v>
      </c>
      <c r="M659" s="4">
        <f t="shared" si="69"/>
        <v>0</v>
      </c>
      <c r="N659" s="4">
        <f t="shared" si="69"/>
        <v>0</v>
      </c>
      <c r="O659" s="4">
        <f t="shared" si="69"/>
        <v>0</v>
      </c>
      <c r="P659" s="4">
        <f t="shared" si="69"/>
        <v>0</v>
      </c>
      <c r="Q659" s="358">
        <f t="shared" si="69"/>
        <v>0</v>
      </c>
      <c r="R659" s="4">
        <f>R653</f>
        <v>12</v>
      </c>
    </row>
    <row r="660" spans="1:18" ht="35.1" customHeight="1" thickBot="1">
      <c r="A660" s="923" t="s">
        <v>488</v>
      </c>
      <c r="B660" s="924"/>
      <c r="C660" s="924"/>
      <c r="D660" s="924"/>
      <c r="E660" s="924"/>
      <c r="F660" s="925"/>
      <c r="G660" s="63">
        <f t="shared" si="68"/>
        <v>0</v>
      </c>
      <c r="H660" s="63">
        <f t="shared" si="68"/>
        <v>0</v>
      </c>
      <c r="I660" s="100">
        <f>I654+H660</f>
        <v>0</v>
      </c>
      <c r="J660" s="100">
        <f t="shared" si="69"/>
        <v>0</v>
      </c>
      <c r="K660" s="100">
        <f t="shared" si="69"/>
        <v>0</v>
      </c>
      <c r="L660" s="100">
        <f t="shared" si="69"/>
        <v>0</v>
      </c>
      <c r="M660" s="100">
        <f t="shared" si="69"/>
        <v>0</v>
      </c>
      <c r="N660" s="100">
        <f t="shared" si="69"/>
        <v>0</v>
      </c>
      <c r="O660" s="100">
        <f t="shared" si="69"/>
        <v>0</v>
      </c>
      <c r="P660" s="100">
        <f t="shared" si="69"/>
        <v>0</v>
      </c>
      <c r="Q660" s="374">
        <f t="shared" si="69"/>
        <v>0</v>
      </c>
      <c r="R660" s="401">
        <f>R654</f>
        <v>29.6</v>
      </c>
    </row>
    <row r="661" spans="1:18" ht="35.1" customHeight="1" thickBot="1">
      <c r="A661" s="714"/>
      <c r="B661" s="750"/>
      <c r="C661" s="750"/>
      <c r="D661" s="750"/>
      <c r="E661" s="750"/>
      <c r="F661" s="750"/>
      <c r="G661" s="750"/>
      <c r="H661" s="750"/>
      <c r="I661" s="750"/>
      <c r="J661" s="750"/>
      <c r="K661" s="750"/>
      <c r="L661" s="750"/>
      <c r="M661" s="750"/>
      <c r="N661" s="750"/>
      <c r="O661" s="750"/>
      <c r="P661" s="750"/>
      <c r="Q661" s="750"/>
      <c r="R661" s="389"/>
    </row>
    <row r="662" spans="1:18" s="79" customFormat="1" ht="35.1" customHeight="1" thickBot="1">
      <c r="A662" s="722" t="s">
        <v>359</v>
      </c>
      <c r="B662" s="723"/>
      <c r="C662" s="784"/>
      <c r="D662" s="784"/>
      <c r="E662" s="723"/>
      <c r="F662" s="784"/>
      <c r="G662" s="784"/>
      <c r="H662" s="784"/>
      <c r="I662" s="784"/>
      <c r="J662" s="784"/>
      <c r="K662" s="784"/>
      <c r="L662" s="784"/>
      <c r="M662" s="784"/>
      <c r="N662" s="784"/>
      <c r="O662" s="784"/>
      <c r="P662" s="784"/>
      <c r="Q662" s="784"/>
      <c r="R662" s="402"/>
    </row>
    <row r="663" spans="1:18" ht="35.1" customHeight="1">
      <c r="A663" s="751">
        <v>99</v>
      </c>
      <c r="B663" s="523" t="s">
        <v>360</v>
      </c>
      <c r="C663" s="902" t="s">
        <v>61</v>
      </c>
      <c r="D663" s="67"/>
      <c r="E663" s="751" t="s">
        <v>451</v>
      </c>
      <c r="F663" s="205" t="s">
        <v>18</v>
      </c>
      <c r="G663" s="456"/>
      <c r="H663" s="39"/>
      <c r="I663" s="209"/>
      <c r="J663" s="209"/>
      <c r="K663" s="209"/>
      <c r="L663" s="209"/>
      <c r="M663" s="209"/>
      <c r="N663" s="209"/>
      <c r="O663" s="209"/>
      <c r="P663" s="209"/>
      <c r="Q663" s="362"/>
      <c r="R663" s="394"/>
    </row>
    <row r="664" spans="1:18">
      <c r="A664" s="752"/>
      <c r="B664" s="55" t="s">
        <v>361</v>
      </c>
      <c r="C664" s="903"/>
      <c r="D664" s="891" t="s">
        <v>362</v>
      </c>
      <c r="E664" s="752"/>
      <c r="F664" s="905" t="s">
        <v>19</v>
      </c>
      <c r="G664" s="968">
        <f>R664*J5</f>
        <v>0</v>
      </c>
      <c r="H664" s="906"/>
      <c r="I664" s="893"/>
      <c r="J664" s="893"/>
      <c r="K664" s="892">
        <v>0</v>
      </c>
      <c r="L664" s="893"/>
      <c r="M664" s="893"/>
      <c r="N664" s="893"/>
      <c r="O664" s="893"/>
      <c r="P664" s="893"/>
      <c r="Q664" s="915"/>
      <c r="R664" s="620">
        <v>1</v>
      </c>
    </row>
    <row r="665" spans="1:18" s="62" customFormat="1">
      <c r="A665" s="752"/>
      <c r="B665" s="55" t="s">
        <v>363</v>
      </c>
      <c r="C665" s="903"/>
      <c r="D665" s="891"/>
      <c r="E665" s="752"/>
      <c r="F665" s="905"/>
      <c r="G665" s="969"/>
      <c r="H665" s="906"/>
      <c r="I665" s="893"/>
      <c r="J665" s="893"/>
      <c r="K665" s="892"/>
      <c r="L665" s="893"/>
      <c r="M665" s="893"/>
      <c r="N665" s="893"/>
      <c r="O665" s="893"/>
      <c r="P665" s="893"/>
      <c r="Q665" s="915"/>
      <c r="R665" s="620"/>
    </row>
    <row r="666" spans="1:18" ht="34.5" customHeight="1" thickBot="1">
      <c r="A666" s="752"/>
      <c r="B666" s="6" t="s">
        <v>364</v>
      </c>
      <c r="C666" s="903"/>
      <c r="D666" s="68"/>
      <c r="E666" s="752"/>
      <c r="F666" s="35" t="s">
        <v>76</v>
      </c>
      <c r="G666" s="415"/>
      <c r="H666" s="44"/>
      <c r="I666" s="42"/>
      <c r="J666" s="42"/>
      <c r="K666" s="42"/>
      <c r="L666" s="42"/>
      <c r="M666" s="42"/>
      <c r="N666" s="42"/>
      <c r="O666" s="42"/>
      <c r="P666" s="42"/>
      <c r="Q666" s="361"/>
      <c r="R666" s="393"/>
    </row>
    <row r="667" spans="1:18" ht="35.1" customHeight="1">
      <c r="A667" s="752"/>
      <c r="B667" s="6" t="s">
        <v>365</v>
      </c>
      <c r="C667" s="903"/>
      <c r="D667" s="69" t="s">
        <v>649</v>
      </c>
      <c r="E667" s="752"/>
      <c r="F667" s="907"/>
      <c r="G667" s="424"/>
      <c r="H667" s="909"/>
      <c r="I667" s="910"/>
      <c r="J667" s="910"/>
      <c r="K667" s="910"/>
      <c r="L667" s="910"/>
      <c r="M667" s="910"/>
      <c r="N667" s="910"/>
      <c r="O667" s="910"/>
      <c r="P667" s="910"/>
      <c r="Q667" s="910"/>
      <c r="R667" s="513"/>
    </row>
    <row r="668" spans="1:18" ht="35.1" customHeight="1">
      <c r="A668" s="752"/>
      <c r="B668" s="6" t="s">
        <v>366</v>
      </c>
      <c r="C668" s="903"/>
      <c r="D668" s="55" t="s">
        <v>650</v>
      </c>
      <c r="E668" s="752"/>
      <c r="F668" s="908"/>
      <c r="G668" s="425"/>
      <c r="H668" s="911"/>
      <c r="I668" s="912"/>
      <c r="J668" s="912"/>
      <c r="K668" s="912"/>
      <c r="L668" s="912"/>
      <c r="M668" s="912"/>
      <c r="N668" s="912"/>
      <c r="O668" s="912"/>
      <c r="P668" s="912"/>
      <c r="Q668" s="912"/>
      <c r="R668" s="525"/>
    </row>
    <row r="669" spans="1:18" ht="35.1" customHeight="1" thickBot="1">
      <c r="A669" s="753"/>
      <c r="B669" s="545" t="s">
        <v>367</v>
      </c>
      <c r="C669" s="904"/>
      <c r="D669" s="70"/>
      <c r="E669" s="753"/>
      <c r="F669" s="908"/>
      <c r="G669" s="425"/>
      <c r="H669" s="913"/>
      <c r="I669" s="914"/>
      <c r="J669" s="914"/>
      <c r="K669" s="914"/>
      <c r="L669" s="914"/>
      <c r="M669" s="914"/>
      <c r="N669" s="914"/>
      <c r="O669" s="914"/>
      <c r="P669" s="914"/>
      <c r="Q669" s="914"/>
      <c r="R669" s="525"/>
    </row>
    <row r="670" spans="1:18" ht="35.1" customHeight="1">
      <c r="A670" s="751">
        <v>100</v>
      </c>
      <c r="B670" s="523" t="s">
        <v>368</v>
      </c>
      <c r="C670" s="902" t="s">
        <v>61</v>
      </c>
      <c r="D670" s="67"/>
      <c r="E670" s="751" t="s">
        <v>451</v>
      </c>
      <c r="F670" s="205" t="s">
        <v>18</v>
      </c>
      <c r="G670" s="456"/>
      <c r="H670" s="43"/>
      <c r="I670" s="209"/>
      <c r="J670" s="209"/>
      <c r="K670" s="209"/>
      <c r="L670" s="209"/>
      <c r="M670" s="209"/>
      <c r="N670" s="209"/>
      <c r="O670" s="209"/>
      <c r="P670" s="209"/>
      <c r="Q670" s="362"/>
      <c r="R670" s="394"/>
    </row>
    <row r="671" spans="1:18" ht="35.1" customHeight="1">
      <c r="A671" s="752"/>
      <c r="B671" s="55" t="s">
        <v>369</v>
      </c>
      <c r="C671" s="903"/>
      <c r="D671" s="891"/>
      <c r="E671" s="752"/>
      <c r="F671" s="927" t="s">
        <v>370</v>
      </c>
      <c r="G671" s="968">
        <f>R671*J5</f>
        <v>0</v>
      </c>
      <c r="H671" s="928"/>
      <c r="I671" s="893"/>
      <c r="J671" s="893"/>
      <c r="K671" s="892">
        <v>0</v>
      </c>
      <c r="L671" s="893"/>
      <c r="M671" s="893"/>
      <c r="N671" s="893"/>
      <c r="O671" s="893"/>
      <c r="P671" s="893"/>
      <c r="Q671" s="915"/>
      <c r="R671" s="620">
        <v>0.2</v>
      </c>
    </row>
    <row r="672" spans="1:18" ht="35.1" customHeight="1">
      <c r="A672" s="752"/>
      <c r="B672" s="55" t="s">
        <v>371</v>
      </c>
      <c r="C672" s="903"/>
      <c r="D672" s="891"/>
      <c r="E672" s="752"/>
      <c r="F672" s="927"/>
      <c r="G672" s="969"/>
      <c r="H672" s="928"/>
      <c r="I672" s="893"/>
      <c r="J672" s="893"/>
      <c r="K672" s="892"/>
      <c r="L672" s="893"/>
      <c r="M672" s="893"/>
      <c r="N672" s="893"/>
      <c r="O672" s="893"/>
      <c r="P672" s="893"/>
      <c r="Q672" s="915"/>
      <c r="R672" s="620"/>
    </row>
    <row r="673" spans="1:18" ht="35.1" customHeight="1">
      <c r="A673" s="752"/>
      <c r="B673" s="55" t="s">
        <v>372</v>
      </c>
      <c r="C673" s="903"/>
      <c r="D673" s="891"/>
      <c r="E673" s="752"/>
      <c r="F673" s="927" t="s">
        <v>76</v>
      </c>
      <c r="G673" s="625"/>
      <c r="H673" s="928"/>
      <c r="I673" s="893"/>
      <c r="J673" s="893"/>
      <c r="K673" s="893"/>
      <c r="L673" s="893"/>
      <c r="M673" s="893"/>
      <c r="N673" s="893"/>
      <c r="O673" s="893"/>
      <c r="P673" s="893"/>
      <c r="Q673" s="915"/>
      <c r="R673" s="620"/>
    </row>
    <row r="674" spans="1:18" ht="33.75" thickBot="1">
      <c r="A674" s="752"/>
      <c r="B674" s="55" t="s">
        <v>373</v>
      </c>
      <c r="C674" s="903"/>
      <c r="D674" s="935"/>
      <c r="E674" s="752"/>
      <c r="F674" s="929"/>
      <c r="G674" s="626"/>
      <c r="H674" s="930"/>
      <c r="I674" s="926"/>
      <c r="J674" s="926"/>
      <c r="K674" s="926"/>
      <c r="L674" s="926"/>
      <c r="M674" s="926"/>
      <c r="N674" s="926"/>
      <c r="O674" s="926"/>
      <c r="P674" s="926"/>
      <c r="Q674" s="942"/>
      <c r="R674" s="621"/>
    </row>
    <row r="675" spans="1:18" ht="35.1" customHeight="1">
      <c r="A675" s="752"/>
      <c r="B675" s="55" t="s">
        <v>374</v>
      </c>
      <c r="C675" s="903"/>
      <c r="D675" s="26" t="s">
        <v>375</v>
      </c>
      <c r="E675" s="752"/>
      <c r="F675" s="936"/>
      <c r="G675" s="426"/>
      <c r="H675" s="938"/>
      <c r="I675" s="637"/>
      <c r="J675" s="637"/>
      <c r="K675" s="637"/>
      <c r="L675" s="637"/>
      <c r="M675" s="637"/>
      <c r="N675" s="637"/>
      <c r="O675" s="637"/>
      <c r="P675" s="637"/>
      <c r="Q675" s="637"/>
      <c r="R675" s="520"/>
    </row>
    <row r="676" spans="1:18" ht="35.1" customHeight="1">
      <c r="A676" s="752"/>
      <c r="B676" s="55" t="s">
        <v>376</v>
      </c>
      <c r="C676" s="903"/>
      <c r="D676" s="55" t="s">
        <v>377</v>
      </c>
      <c r="E676" s="752"/>
      <c r="F676" s="937"/>
      <c r="G676" s="427"/>
      <c r="H676" s="939"/>
      <c r="I676" s="940"/>
      <c r="J676" s="940"/>
      <c r="K676" s="940"/>
      <c r="L676" s="940"/>
      <c r="M676" s="940"/>
      <c r="N676" s="940"/>
      <c r="O676" s="940"/>
      <c r="P676" s="940"/>
      <c r="Q676" s="940"/>
      <c r="R676" s="521"/>
    </row>
    <row r="677" spans="1:18" ht="35.1" customHeight="1" thickBot="1">
      <c r="A677" s="752"/>
      <c r="B677" s="70"/>
      <c r="C677" s="904"/>
      <c r="D677" s="55"/>
      <c r="E677" s="753"/>
      <c r="F677" s="745"/>
      <c r="G677" s="416"/>
      <c r="H677" s="941"/>
      <c r="I677" s="746"/>
      <c r="J677" s="746"/>
      <c r="K677" s="746"/>
      <c r="L677" s="746"/>
      <c r="M677" s="746"/>
      <c r="N677" s="746"/>
      <c r="O677" s="746"/>
      <c r="P677" s="746"/>
      <c r="Q677" s="746"/>
      <c r="R677" s="522"/>
    </row>
    <row r="678" spans="1:18" ht="35.1" customHeight="1">
      <c r="A678" s="751">
        <v>101</v>
      </c>
      <c r="B678" s="523" t="s">
        <v>378</v>
      </c>
      <c r="C678" s="902" t="s">
        <v>379</v>
      </c>
      <c r="D678" s="67"/>
      <c r="E678" s="751" t="s">
        <v>451</v>
      </c>
      <c r="F678" s="205" t="s">
        <v>18</v>
      </c>
      <c r="G678" s="424">
        <f>R678*J5</f>
        <v>0</v>
      </c>
      <c r="H678" s="221">
        <v>0</v>
      </c>
      <c r="I678" s="209"/>
      <c r="J678" s="209"/>
      <c r="K678" s="209"/>
      <c r="L678" s="209"/>
      <c r="M678" s="209"/>
      <c r="N678" s="209"/>
      <c r="O678" s="209"/>
      <c r="P678" s="209"/>
      <c r="Q678" s="362"/>
      <c r="R678" s="403">
        <v>6</v>
      </c>
    </row>
    <row r="679" spans="1:18" ht="35.1" customHeight="1">
      <c r="A679" s="752"/>
      <c r="B679" s="55" t="s">
        <v>380</v>
      </c>
      <c r="C679" s="903"/>
      <c r="D679" s="215"/>
      <c r="E679" s="752"/>
      <c r="F679" s="34" t="s">
        <v>19</v>
      </c>
      <c r="G679" s="418"/>
      <c r="H679" s="21"/>
      <c r="I679" s="45"/>
      <c r="J679" s="210"/>
      <c r="K679" s="210"/>
      <c r="L679" s="45"/>
      <c r="M679" s="210"/>
      <c r="N679" s="210"/>
      <c r="O679" s="45"/>
      <c r="P679" s="210"/>
      <c r="Q679" s="363"/>
      <c r="R679" s="395"/>
    </row>
    <row r="680" spans="1:18" ht="35.1" customHeight="1" thickBot="1">
      <c r="A680" s="752"/>
      <c r="B680" s="55" t="s">
        <v>381</v>
      </c>
      <c r="C680" s="903"/>
      <c r="D680" s="71"/>
      <c r="E680" s="752"/>
      <c r="F680" s="35" t="s">
        <v>20</v>
      </c>
      <c r="G680" s="417"/>
      <c r="H680" s="41"/>
      <c r="I680" s="42"/>
      <c r="J680" s="42"/>
      <c r="K680" s="42"/>
      <c r="L680" s="42"/>
      <c r="M680" s="42"/>
      <c r="N680" s="42"/>
      <c r="O680" s="42"/>
      <c r="P680" s="42"/>
      <c r="Q680" s="361"/>
      <c r="R680" s="393"/>
    </row>
    <row r="681" spans="1:18" ht="35.1" customHeight="1">
      <c r="A681" s="752"/>
      <c r="B681" s="524" t="s">
        <v>382</v>
      </c>
      <c r="C681" s="903"/>
      <c r="D681" s="542" t="s">
        <v>383</v>
      </c>
      <c r="E681" s="752"/>
      <c r="F681" s="931"/>
      <c r="G681" s="428"/>
      <c r="H681" s="909"/>
      <c r="I681" s="910"/>
      <c r="J681" s="910"/>
      <c r="K681" s="910"/>
      <c r="L681" s="910"/>
      <c r="M681" s="910"/>
      <c r="N681" s="910"/>
      <c r="O681" s="910"/>
      <c r="P681" s="910"/>
      <c r="Q681" s="910"/>
      <c r="R681" s="516"/>
    </row>
    <row r="682" spans="1:18" ht="35.1" customHeight="1">
      <c r="A682" s="752"/>
      <c r="B682" s="524" t="s">
        <v>384</v>
      </c>
      <c r="C682" s="903"/>
      <c r="D682" s="542" t="s">
        <v>385</v>
      </c>
      <c r="E682" s="752"/>
      <c r="F682" s="931"/>
      <c r="G682" s="428"/>
      <c r="H682" s="911"/>
      <c r="I682" s="912"/>
      <c r="J682" s="912"/>
      <c r="K682" s="912"/>
      <c r="L682" s="912"/>
      <c r="M682" s="912"/>
      <c r="N682" s="912"/>
      <c r="O682" s="912"/>
      <c r="P682" s="912"/>
      <c r="Q682" s="912"/>
      <c r="R682" s="516"/>
    </row>
    <row r="683" spans="1:18" ht="35.1" customHeight="1">
      <c r="A683" s="752"/>
      <c r="B683" s="524"/>
      <c r="C683" s="903"/>
      <c r="D683" s="542" t="s">
        <v>383</v>
      </c>
      <c r="E683" s="752"/>
      <c r="F683" s="931"/>
      <c r="G683" s="428"/>
      <c r="H683" s="911"/>
      <c r="I683" s="912"/>
      <c r="J683" s="912"/>
      <c r="K683" s="912"/>
      <c r="L683" s="912"/>
      <c r="M683" s="912"/>
      <c r="N683" s="912"/>
      <c r="O683" s="912"/>
      <c r="P683" s="912"/>
      <c r="Q683" s="912"/>
      <c r="R683" s="516"/>
    </row>
    <row r="684" spans="1:18" ht="35.1" customHeight="1" thickBot="1">
      <c r="A684" s="753"/>
      <c r="B684" s="545"/>
      <c r="C684" s="904"/>
      <c r="D684" s="203" t="s">
        <v>386</v>
      </c>
      <c r="E684" s="753"/>
      <c r="F684" s="932"/>
      <c r="G684" s="429"/>
      <c r="H684" s="933"/>
      <c r="I684" s="934"/>
      <c r="J684" s="934"/>
      <c r="K684" s="934"/>
      <c r="L684" s="934"/>
      <c r="M684" s="934"/>
      <c r="N684" s="934"/>
      <c r="O684" s="934"/>
      <c r="P684" s="934"/>
      <c r="Q684" s="934"/>
      <c r="R684" s="517"/>
    </row>
    <row r="685" spans="1:18" ht="35.1" customHeight="1">
      <c r="A685" s="751">
        <v>102</v>
      </c>
      <c r="B685" s="523" t="s">
        <v>387</v>
      </c>
      <c r="C685" s="902" t="s">
        <v>61</v>
      </c>
      <c r="D685" s="541"/>
      <c r="E685" s="751" t="s">
        <v>451</v>
      </c>
      <c r="F685" s="46" t="s">
        <v>18</v>
      </c>
      <c r="G685" s="456"/>
      <c r="H685" s="43"/>
      <c r="I685" s="209"/>
      <c r="J685" s="209"/>
      <c r="K685" s="209"/>
      <c r="L685" s="209"/>
      <c r="M685" s="209"/>
      <c r="N685" s="209"/>
      <c r="O685" s="209"/>
      <c r="P685" s="209"/>
      <c r="Q685" s="362"/>
      <c r="R685" s="394"/>
    </row>
    <row r="686" spans="1:18" ht="35.1" customHeight="1">
      <c r="A686" s="948"/>
      <c r="B686" s="524" t="s">
        <v>388</v>
      </c>
      <c r="C686" s="950"/>
      <c r="D686" s="891"/>
      <c r="E686" s="752"/>
      <c r="F686" s="946" t="s">
        <v>19</v>
      </c>
      <c r="G686" s="968">
        <f>R686*J5</f>
        <v>0</v>
      </c>
      <c r="H686" s="928"/>
      <c r="I686" s="893"/>
      <c r="J686" s="893"/>
      <c r="K686" s="892">
        <v>0</v>
      </c>
      <c r="L686" s="893"/>
      <c r="M686" s="893"/>
      <c r="N686" s="893"/>
      <c r="O686" s="893"/>
      <c r="P686" s="893"/>
      <c r="Q686" s="915"/>
      <c r="R686" s="620">
        <v>0.2</v>
      </c>
    </row>
    <row r="687" spans="1:18" ht="35.1" customHeight="1">
      <c r="A687" s="948"/>
      <c r="B687" s="524" t="s">
        <v>389</v>
      </c>
      <c r="C687" s="950"/>
      <c r="D687" s="891"/>
      <c r="E687" s="752"/>
      <c r="F687" s="947"/>
      <c r="G687" s="969"/>
      <c r="H687" s="928"/>
      <c r="I687" s="893"/>
      <c r="J687" s="893"/>
      <c r="K687" s="892"/>
      <c r="L687" s="893"/>
      <c r="M687" s="893"/>
      <c r="N687" s="893"/>
      <c r="O687" s="893"/>
      <c r="P687" s="893"/>
      <c r="Q687" s="915"/>
      <c r="R687" s="620"/>
    </row>
    <row r="688" spans="1:18" ht="35.1" customHeight="1" thickBot="1">
      <c r="A688" s="948"/>
      <c r="B688" s="524" t="s">
        <v>390</v>
      </c>
      <c r="C688" s="950"/>
      <c r="D688" s="68"/>
      <c r="E688" s="752"/>
      <c r="F688" s="50" t="s">
        <v>76</v>
      </c>
      <c r="G688" s="417"/>
      <c r="H688" s="41"/>
      <c r="I688" s="42"/>
      <c r="J688" s="42"/>
      <c r="K688" s="42"/>
      <c r="L688" s="42"/>
      <c r="M688" s="42"/>
      <c r="N688" s="42"/>
      <c r="O688" s="42"/>
      <c r="P688" s="42"/>
      <c r="Q688" s="361"/>
      <c r="R688" s="393"/>
    </row>
    <row r="689" spans="1:18" ht="35.1" customHeight="1">
      <c r="A689" s="948"/>
      <c r="B689" s="524" t="s">
        <v>391</v>
      </c>
      <c r="C689" s="950"/>
      <c r="D689" s="69" t="s">
        <v>651</v>
      </c>
      <c r="E689" s="752"/>
      <c r="F689" s="907"/>
      <c r="G689" s="424"/>
      <c r="H689" s="909"/>
      <c r="I689" s="910"/>
      <c r="J689" s="910"/>
      <c r="K689" s="910"/>
      <c r="L689" s="910"/>
      <c r="M689" s="910"/>
      <c r="N689" s="910"/>
      <c r="O689" s="910"/>
      <c r="P689" s="910"/>
      <c r="Q689" s="910"/>
      <c r="R689" s="513"/>
    </row>
    <row r="690" spans="1:18" ht="35.1" customHeight="1" thickBot="1">
      <c r="A690" s="949"/>
      <c r="B690" s="545" t="s">
        <v>392</v>
      </c>
      <c r="C690" s="951"/>
      <c r="D690" s="203" t="s">
        <v>652</v>
      </c>
      <c r="E690" s="753"/>
      <c r="F690" s="944"/>
      <c r="G690" s="430"/>
      <c r="H690" s="945"/>
      <c r="I690" s="901"/>
      <c r="J690" s="901"/>
      <c r="K690" s="901"/>
      <c r="L690" s="901"/>
      <c r="M690" s="901"/>
      <c r="N690" s="901"/>
      <c r="O690" s="901"/>
      <c r="P690" s="901"/>
      <c r="Q690" s="901"/>
      <c r="R690" s="514"/>
    </row>
    <row r="691" spans="1:18" ht="35.1" hidden="1" customHeight="1" thickBot="1">
      <c r="A691" s="716" t="s">
        <v>393</v>
      </c>
      <c r="B691" s="717"/>
      <c r="C691" s="717"/>
      <c r="D691" s="717"/>
      <c r="E691" s="843"/>
      <c r="F691" s="205">
        <f>SUM(H691:Q691)</f>
        <v>0</v>
      </c>
      <c r="G691" s="413">
        <f>G663+G670+G678+G685</f>
        <v>0</v>
      </c>
      <c r="H691" s="205">
        <f>H663+H670+H678+H685</f>
        <v>0</v>
      </c>
      <c r="I691" s="205">
        <f t="shared" ref="I691:Q692" si="70">I663+I670+I678+I685</f>
        <v>0</v>
      </c>
      <c r="J691" s="205">
        <f t="shared" si="70"/>
        <v>0</v>
      </c>
      <c r="K691" s="205">
        <f t="shared" si="70"/>
        <v>0</v>
      </c>
      <c r="L691" s="205">
        <f t="shared" si="70"/>
        <v>0</v>
      </c>
      <c r="M691" s="205">
        <f t="shared" si="70"/>
        <v>0</v>
      </c>
      <c r="N691" s="205">
        <f t="shared" si="70"/>
        <v>0</v>
      </c>
      <c r="O691" s="205">
        <f t="shared" si="70"/>
        <v>0</v>
      </c>
      <c r="P691" s="205">
        <f t="shared" si="70"/>
        <v>0</v>
      </c>
      <c r="Q691" s="46">
        <f t="shared" si="70"/>
        <v>0</v>
      </c>
      <c r="R691" s="205">
        <f>R663+R670+R678+R685</f>
        <v>6</v>
      </c>
    </row>
    <row r="692" spans="1:18" ht="35.1" hidden="1" customHeight="1" thickBot="1">
      <c r="A692" s="731" t="s">
        <v>394</v>
      </c>
      <c r="B692" s="732"/>
      <c r="C692" s="732"/>
      <c r="D692" s="732"/>
      <c r="E692" s="820"/>
      <c r="F692" s="205">
        <f>SUM(H692:Q692)</f>
        <v>0</v>
      </c>
      <c r="G692" s="413">
        <f>G664+G671+G679+G686</f>
        <v>0</v>
      </c>
      <c r="H692" s="205">
        <f>H664+H671+H679+H686</f>
        <v>0</v>
      </c>
      <c r="I692" s="205">
        <f t="shared" si="70"/>
        <v>0</v>
      </c>
      <c r="J692" s="205">
        <f t="shared" si="70"/>
        <v>0</v>
      </c>
      <c r="K692" s="205">
        <f t="shared" si="70"/>
        <v>0</v>
      </c>
      <c r="L692" s="205">
        <f t="shared" si="70"/>
        <v>0</v>
      </c>
      <c r="M692" s="205">
        <f t="shared" si="70"/>
        <v>0</v>
      </c>
      <c r="N692" s="205">
        <f t="shared" si="70"/>
        <v>0</v>
      </c>
      <c r="O692" s="205">
        <f t="shared" si="70"/>
        <v>0</v>
      </c>
      <c r="P692" s="205">
        <f t="shared" si="70"/>
        <v>0</v>
      </c>
      <c r="Q692" s="46">
        <f t="shared" si="70"/>
        <v>0</v>
      </c>
      <c r="R692" s="205">
        <f>R664+R671+R679+R686</f>
        <v>1.4</v>
      </c>
    </row>
    <row r="693" spans="1:18" ht="35.1" hidden="1" customHeight="1" thickBot="1">
      <c r="A693" s="728" t="s">
        <v>395</v>
      </c>
      <c r="B693" s="729"/>
      <c r="C693" s="729"/>
      <c r="D693" s="729"/>
      <c r="E693" s="821"/>
      <c r="F693" s="205">
        <f>SUM(H693:Q693)</f>
        <v>0</v>
      </c>
      <c r="G693" s="414">
        <f>G666+G673+G680+G688</f>
        <v>0</v>
      </c>
      <c r="H693" s="49">
        <f>H666+H673+H680+H688</f>
        <v>0</v>
      </c>
      <c r="I693" s="49">
        <f t="shared" ref="I693:Q693" si="71">I666+I673+I680+I688</f>
        <v>0</v>
      </c>
      <c r="J693" s="49">
        <f t="shared" si="71"/>
        <v>0</v>
      </c>
      <c r="K693" s="49">
        <f t="shared" si="71"/>
        <v>0</v>
      </c>
      <c r="L693" s="49">
        <f t="shared" si="71"/>
        <v>0</v>
      </c>
      <c r="M693" s="49">
        <f t="shared" si="71"/>
        <v>0</v>
      </c>
      <c r="N693" s="49">
        <f t="shared" si="71"/>
        <v>0</v>
      </c>
      <c r="O693" s="49">
        <f t="shared" si="71"/>
        <v>0</v>
      </c>
      <c r="P693" s="49">
        <f t="shared" si="71"/>
        <v>0</v>
      </c>
      <c r="Q693" s="226">
        <f t="shared" si="71"/>
        <v>0</v>
      </c>
      <c r="R693" s="49">
        <f>R666+R673+R680+R688</f>
        <v>0</v>
      </c>
    </row>
    <row r="694" spans="1:18" ht="35.1" hidden="1" customHeight="1" thickBot="1">
      <c r="A694" s="719" t="s">
        <v>489</v>
      </c>
      <c r="B694" s="720"/>
      <c r="C694" s="720"/>
      <c r="D694" s="720"/>
      <c r="E694" s="781"/>
      <c r="F694" s="15">
        <f>F691+F692</f>
        <v>0</v>
      </c>
      <c r="G694" s="29">
        <f>G691+G692</f>
        <v>0</v>
      </c>
      <c r="H694" s="15">
        <f>H691+H692</f>
        <v>0</v>
      </c>
      <c r="I694" s="15">
        <f t="shared" ref="I694:Q694" si="72">I691+I692</f>
        <v>0</v>
      </c>
      <c r="J694" s="15">
        <f t="shared" si="72"/>
        <v>0</v>
      </c>
      <c r="K694" s="15">
        <f t="shared" si="72"/>
        <v>0</v>
      </c>
      <c r="L694" s="15">
        <f t="shared" si="72"/>
        <v>0</v>
      </c>
      <c r="M694" s="15">
        <f t="shared" si="72"/>
        <v>0</v>
      </c>
      <c r="N694" s="15">
        <f t="shared" si="72"/>
        <v>0</v>
      </c>
      <c r="O694" s="15">
        <f t="shared" si="72"/>
        <v>0</v>
      </c>
      <c r="P694" s="15">
        <f t="shared" si="72"/>
        <v>0</v>
      </c>
      <c r="Q694" s="357">
        <f t="shared" si="72"/>
        <v>0</v>
      </c>
      <c r="R694" s="15">
        <f>R691+R692</f>
        <v>7.4</v>
      </c>
    </row>
    <row r="695" spans="1:18" ht="49.5" hidden="1" customHeight="1" thickBot="1">
      <c r="A695" s="920" t="s">
        <v>490</v>
      </c>
      <c r="B695" s="921"/>
      <c r="C695" s="921"/>
      <c r="D695" s="921"/>
      <c r="E695" s="922"/>
      <c r="F695" s="5">
        <f>F691+F692+F693</f>
        <v>0</v>
      </c>
      <c r="G695" s="423">
        <f>G691+G692+G693</f>
        <v>0</v>
      </c>
      <c r="H695" s="5">
        <f>H691+H692+H693</f>
        <v>0</v>
      </c>
      <c r="I695" s="5">
        <f t="shared" ref="I695:Q695" si="73">I691+I692+I693</f>
        <v>0</v>
      </c>
      <c r="J695" s="5">
        <f t="shared" si="73"/>
        <v>0</v>
      </c>
      <c r="K695" s="5">
        <f t="shared" si="73"/>
        <v>0</v>
      </c>
      <c r="L695" s="5">
        <f t="shared" si="73"/>
        <v>0</v>
      </c>
      <c r="M695" s="5">
        <f t="shared" si="73"/>
        <v>0</v>
      </c>
      <c r="N695" s="5">
        <f t="shared" si="73"/>
        <v>0</v>
      </c>
      <c r="O695" s="5">
        <f t="shared" si="73"/>
        <v>0</v>
      </c>
      <c r="P695" s="5">
        <f t="shared" si="73"/>
        <v>0</v>
      </c>
      <c r="Q695" s="359">
        <f t="shared" si="73"/>
        <v>0</v>
      </c>
      <c r="R695" s="5">
        <f>R691+R692+R693</f>
        <v>7.4</v>
      </c>
    </row>
    <row r="696" spans="1:18" ht="35.1" customHeight="1" thickBot="1">
      <c r="A696" s="943"/>
      <c r="B696" s="750"/>
      <c r="C696" s="750"/>
      <c r="D696" s="750"/>
      <c r="E696" s="750"/>
      <c r="F696" s="750"/>
      <c r="G696" s="750"/>
      <c r="H696" s="750"/>
      <c r="I696" s="750"/>
      <c r="J696" s="750"/>
      <c r="K696" s="750"/>
      <c r="L696" s="750"/>
      <c r="M696" s="750"/>
      <c r="N696" s="750"/>
      <c r="O696" s="750"/>
      <c r="P696" s="750"/>
      <c r="Q696" s="750"/>
      <c r="R696" s="389"/>
    </row>
    <row r="697" spans="1:18" ht="35.1" customHeight="1" thickBot="1">
      <c r="A697" s="640" t="s">
        <v>396</v>
      </c>
      <c r="B697" s="641"/>
      <c r="C697" s="641"/>
      <c r="D697" s="641"/>
      <c r="E697" s="641"/>
      <c r="F697" s="785"/>
      <c r="G697" s="414">
        <f t="shared" ref="G697:H701" si="74">G691</f>
        <v>0</v>
      </c>
      <c r="H697" s="49">
        <f t="shared" si="74"/>
        <v>0</v>
      </c>
      <c r="I697" s="49">
        <f>I691+H697</f>
        <v>0</v>
      </c>
      <c r="J697" s="49">
        <f t="shared" ref="J697:Q701" si="75">J691+I697</f>
        <v>0</v>
      </c>
      <c r="K697" s="49">
        <f t="shared" si="75"/>
        <v>0</v>
      </c>
      <c r="L697" s="49">
        <f t="shared" si="75"/>
        <v>0</v>
      </c>
      <c r="M697" s="49">
        <f t="shared" si="75"/>
        <v>0</v>
      </c>
      <c r="N697" s="49">
        <f t="shared" si="75"/>
        <v>0</v>
      </c>
      <c r="O697" s="49">
        <f t="shared" si="75"/>
        <v>0</v>
      </c>
      <c r="P697" s="49">
        <f t="shared" si="75"/>
        <v>0</v>
      </c>
      <c r="Q697" s="226">
        <f t="shared" si="75"/>
        <v>0</v>
      </c>
      <c r="R697" s="49">
        <f>R691</f>
        <v>6</v>
      </c>
    </row>
    <row r="698" spans="1:18" ht="35.1" customHeight="1" thickBot="1">
      <c r="A698" s="640" t="s">
        <v>397</v>
      </c>
      <c r="B698" s="641"/>
      <c r="C698" s="641"/>
      <c r="D698" s="641"/>
      <c r="E698" s="641"/>
      <c r="F698" s="952"/>
      <c r="G698" s="100">
        <f t="shared" si="74"/>
        <v>0</v>
      </c>
      <c r="H698" s="77">
        <f t="shared" si="74"/>
        <v>0</v>
      </c>
      <c r="I698" s="77">
        <f>I692+H698</f>
        <v>0</v>
      </c>
      <c r="J698" s="77">
        <f t="shared" si="75"/>
        <v>0</v>
      </c>
      <c r="K698" s="77">
        <f t="shared" si="75"/>
        <v>0</v>
      </c>
      <c r="L698" s="77">
        <f t="shared" si="75"/>
        <v>0</v>
      </c>
      <c r="M698" s="77">
        <f t="shared" si="75"/>
        <v>0</v>
      </c>
      <c r="N698" s="77">
        <f t="shared" si="75"/>
        <v>0</v>
      </c>
      <c r="O698" s="77">
        <f t="shared" si="75"/>
        <v>0</v>
      </c>
      <c r="P698" s="77">
        <f t="shared" si="75"/>
        <v>0</v>
      </c>
      <c r="Q698" s="373">
        <f t="shared" si="75"/>
        <v>0</v>
      </c>
      <c r="R698" s="77">
        <f>R692</f>
        <v>1.4</v>
      </c>
    </row>
    <row r="699" spans="1:18" ht="38.25" customHeight="1" thickBot="1">
      <c r="A699" s="640" t="s">
        <v>398</v>
      </c>
      <c r="B699" s="641"/>
      <c r="C699" s="641"/>
      <c r="D699" s="641"/>
      <c r="E699" s="641"/>
      <c r="F699" s="785"/>
      <c r="G699" s="414">
        <f t="shared" si="74"/>
        <v>0</v>
      </c>
      <c r="H699" s="49">
        <f t="shared" si="74"/>
        <v>0</v>
      </c>
      <c r="I699" s="49">
        <f>I693+H699</f>
        <v>0</v>
      </c>
      <c r="J699" s="49">
        <f t="shared" si="75"/>
        <v>0</v>
      </c>
      <c r="K699" s="49">
        <f t="shared" si="75"/>
        <v>0</v>
      </c>
      <c r="L699" s="49">
        <f t="shared" si="75"/>
        <v>0</v>
      </c>
      <c r="M699" s="49">
        <f t="shared" si="75"/>
        <v>0</v>
      </c>
      <c r="N699" s="49">
        <f t="shared" si="75"/>
        <v>0</v>
      </c>
      <c r="O699" s="49">
        <f t="shared" si="75"/>
        <v>0</v>
      </c>
      <c r="P699" s="49">
        <f t="shared" si="75"/>
        <v>0</v>
      </c>
      <c r="Q699" s="226">
        <f t="shared" si="75"/>
        <v>0</v>
      </c>
      <c r="R699" s="49">
        <f>R693</f>
        <v>0</v>
      </c>
    </row>
    <row r="700" spans="1:18" ht="81.75" customHeight="1" thickBot="1">
      <c r="A700" s="719" t="s">
        <v>491</v>
      </c>
      <c r="B700" s="720"/>
      <c r="C700" s="720"/>
      <c r="D700" s="720"/>
      <c r="E700" s="780"/>
      <c r="F700" s="781"/>
      <c r="G700" s="423">
        <f t="shared" si="74"/>
        <v>0</v>
      </c>
      <c r="H700" s="4">
        <f t="shared" si="74"/>
        <v>0</v>
      </c>
      <c r="I700" s="4">
        <f>I694+H700</f>
        <v>0</v>
      </c>
      <c r="J700" s="4">
        <f t="shared" si="75"/>
        <v>0</v>
      </c>
      <c r="K700" s="4">
        <f t="shared" si="75"/>
        <v>0</v>
      </c>
      <c r="L700" s="4">
        <f t="shared" si="75"/>
        <v>0</v>
      </c>
      <c r="M700" s="4">
        <f t="shared" si="75"/>
        <v>0</v>
      </c>
      <c r="N700" s="4">
        <f t="shared" si="75"/>
        <v>0</v>
      </c>
      <c r="O700" s="4">
        <f t="shared" si="75"/>
        <v>0</v>
      </c>
      <c r="P700" s="4">
        <f t="shared" si="75"/>
        <v>0</v>
      </c>
      <c r="Q700" s="358">
        <f t="shared" si="75"/>
        <v>0</v>
      </c>
      <c r="R700" s="4">
        <f>R694</f>
        <v>7.4</v>
      </c>
    </row>
    <row r="701" spans="1:18" ht="35.1" customHeight="1" thickBot="1">
      <c r="A701" s="747" t="s">
        <v>492</v>
      </c>
      <c r="B701" s="782"/>
      <c r="C701" s="782"/>
      <c r="D701" s="782"/>
      <c r="E701" s="782"/>
      <c r="F701" s="783"/>
      <c r="G701" s="63">
        <f t="shared" si="74"/>
        <v>0</v>
      </c>
      <c r="H701" s="63">
        <f t="shared" si="74"/>
        <v>0</v>
      </c>
      <c r="I701" s="100">
        <f>I695+H701</f>
        <v>0</v>
      </c>
      <c r="J701" s="100">
        <f t="shared" si="75"/>
        <v>0</v>
      </c>
      <c r="K701" s="100">
        <f t="shared" si="75"/>
        <v>0</v>
      </c>
      <c r="L701" s="100">
        <f t="shared" si="75"/>
        <v>0</v>
      </c>
      <c r="M701" s="100">
        <f t="shared" si="75"/>
        <v>0</v>
      </c>
      <c r="N701" s="100">
        <f t="shared" si="75"/>
        <v>0</v>
      </c>
      <c r="O701" s="100">
        <f t="shared" si="75"/>
        <v>0</v>
      </c>
      <c r="P701" s="100">
        <f t="shared" si="75"/>
        <v>0</v>
      </c>
      <c r="Q701" s="374">
        <f t="shared" si="75"/>
        <v>0</v>
      </c>
      <c r="R701" s="100">
        <f>R695</f>
        <v>7.4</v>
      </c>
    </row>
    <row r="702" spans="1:18" ht="35.1" customHeight="1" thickBot="1">
      <c r="A702" s="722" t="s">
        <v>666</v>
      </c>
      <c r="B702" s="723"/>
      <c r="C702" s="784"/>
      <c r="D702" s="784"/>
      <c r="E702" s="723"/>
      <c r="F702" s="784"/>
      <c r="G702" s="784"/>
      <c r="H702" s="784"/>
      <c r="I702" s="784"/>
      <c r="J702" s="784"/>
      <c r="K702" s="784"/>
      <c r="L702" s="784"/>
      <c r="M702" s="784"/>
      <c r="N702" s="784"/>
      <c r="O702" s="784"/>
      <c r="P702" s="784"/>
      <c r="Q702" s="784"/>
      <c r="R702" s="389"/>
    </row>
    <row r="703" spans="1:18" ht="35.1" customHeight="1">
      <c r="A703" s="665">
        <v>103</v>
      </c>
      <c r="B703" s="134" t="s">
        <v>576</v>
      </c>
      <c r="C703" s="504" t="s">
        <v>412</v>
      </c>
      <c r="D703" s="668" t="s">
        <v>67</v>
      </c>
      <c r="E703" s="645" t="s">
        <v>451</v>
      </c>
      <c r="F703" s="102" t="s">
        <v>111</v>
      </c>
      <c r="G703" s="458">
        <f>R703*J5</f>
        <v>0</v>
      </c>
      <c r="H703" s="109">
        <v>0</v>
      </c>
      <c r="I703" s="103"/>
      <c r="J703" s="103"/>
      <c r="K703" s="103"/>
      <c r="L703" s="103"/>
      <c r="M703" s="103"/>
      <c r="N703" s="103"/>
      <c r="O703" s="103"/>
      <c r="P703" s="103"/>
      <c r="Q703" s="156"/>
      <c r="R703" s="376">
        <v>3</v>
      </c>
    </row>
    <row r="704" spans="1:18" ht="35.1" customHeight="1">
      <c r="A704" s="666"/>
      <c r="B704" s="135" t="s">
        <v>68</v>
      </c>
      <c r="C704" s="505" t="s">
        <v>69</v>
      </c>
      <c r="D704" s="669"/>
      <c r="E704" s="691"/>
      <c r="F704" s="557" t="s">
        <v>112</v>
      </c>
      <c r="G704" s="496">
        <f>R704*J5</f>
        <v>0</v>
      </c>
      <c r="H704" s="143"/>
      <c r="I704" s="131"/>
      <c r="J704" s="131"/>
      <c r="K704" s="131">
        <v>0</v>
      </c>
      <c r="L704" s="131"/>
      <c r="M704" s="131"/>
      <c r="N704" s="131"/>
      <c r="O704" s="131"/>
      <c r="P704" s="131"/>
      <c r="Q704" s="356"/>
      <c r="R704" s="382">
        <v>6.9</v>
      </c>
    </row>
    <row r="705" spans="1:18" ht="38.25" customHeight="1" thickBot="1">
      <c r="A705" s="666"/>
      <c r="B705" s="135" t="s">
        <v>70</v>
      </c>
      <c r="C705" s="505" t="s">
        <v>71</v>
      </c>
      <c r="D705" s="669"/>
      <c r="E705" s="691"/>
      <c r="F705" s="107" t="s">
        <v>20</v>
      </c>
      <c r="G705" s="463"/>
      <c r="H705" s="126"/>
      <c r="I705" s="114"/>
      <c r="J705" s="114"/>
      <c r="K705" s="114"/>
      <c r="L705" s="114"/>
      <c r="M705" s="114"/>
      <c r="N705" s="114"/>
      <c r="O705" s="114"/>
      <c r="P705" s="114"/>
      <c r="Q705" s="158"/>
      <c r="R705" s="379"/>
    </row>
    <row r="706" spans="1:18" ht="32.25" customHeight="1">
      <c r="A706" s="666"/>
      <c r="B706" s="122" t="s">
        <v>72</v>
      </c>
      <c r="C706" s="505"/>
      <c r="D706" s="669"/>
      <c r="E706" s="691"/>
      <c r="F706" s="664"/>
      <c r="G706" s="461"/>
      <c r="H706" s="628"/>
      <c r="I706" s="629"/>
      <c r="J706" s="629"/>
      <c r="K706" s="629"/>
      <c r="L706" s="629"/>
      <c r="M706" s="629"/>
      <c r="N706" s="629"/>
      <c r="O706" s="629"/>
      <c r="P706" s="629"/>
      <c r="Q706" s="629"/>
      <c r="R706" s="509"/>
    </row>
    <row r="707" spans="1:18" ht="35.1" customHeight="1">
      <c r="A707" s="666"/>
      <c r="B707" s="122" t="s">
        <v>578</v>
      </c>
      <c r="C707" s="505"/>
      <c r="D707" s="669"/>
      <c r="E707" s="691"/>
      <c r="F707" s="678"/>
      <c r="G707" s="466"/>
      <c r="H707" s="630"/>
      <c r="I707" s="630"/>
      <c r="J707" s="630"/>
      <c r="K707" s="630"/>
      <c r="L707" s="630"/>
      <c r="M707" s="630"/>
      <c r="N707" s="630"/>
      <c r="O707" s="630"/>
      <c r="P707" s="630"/>
      <c r="Q707" s="630"/>
      <c r="R707" s="510"/>
    </row>
    <row r="708" spans="1:18" s="104" customFormat="1" ht="33" customHeight="1">
      <c r="A708" s="666"/>
      <c r="B708" s="122" t="s">
        <v>579</v>
      </c>
      <c r="C708" s="302"/>
      <c r="D708" s="669"/>
      <c r="E708" s="691"/>
      <c r="F708" s="678"/>
      <c r="G708" s="466"/>
      <c r="H708" s="630"/>
      <c r="I708" s="630"/>
      <c r="J708" s="630"/>
      <c r="K708" s="630"/>
      <c r="L708" s="630"/>
      <c r="M708" s="630"/>
      <c r="N708" s="630"/>
      <c r="O708" s="630"/>
      <c r="P708" s="630"/>
      <c r="Q708" s="630"/>
      <c r="R708" s="510"/>
    </row>
    <row r="709" spans="1:18" s="104" customFormat="1" ht="32.25" customHeight="1">
      <c r="A709" s="666"/>
      <c r="B709" s="122" t="s">
        <v>581</v>
      </c>
      <c r="C709" s="526"/>
      <c r="D709" s="669"/>
      <c r="E709" s="691"/>
      <c r="F709" s="678"/>
      <c r="G709" s="466"/>
      <c r="H709" s="630"/>
      <c r="I709" s="630"/>
      <c r="J709" s="630"/>
      <c r="K709" s="630"/>
      <c r="L709" s="630"/>
      <c r="M709" s="630"/>
      <c r="N709" s="630"/>
      <c r="O709" s="630"/>
      <c r="P709" s="630"/>
      <c r="Q709" s="630"/>
      <c r="R709" s="510"/>
    </row>
    <row r="710" spans="1:18" s="104" customFormat="1" ht="42" customHeight="1" thickBot="1">
      <c r="A710" s="667"/>
      <c r="B710" s="136" t="s">
        <v>74</v>
      </c>
      <c r="C710" s="527"/>
      <c r="D710" s="670"/>
      <c r="E710" s="663"/>
      <c r="F710" s="679"/>
      <c r="G710" s="467"/>
      <c r="H710" s="631"/>
      <c r="I710" s="631"/>
      <c r="J710" s="631"/>
      <c r="K710" s="631"/>
      <c r="L710" s="631"/>
      <c r="M710" s="631"/>
      <c r="N710" s="631"/>
      <c r="O710" s="631"/>
      <c r="P710" s="631"/>
      <c r="Q710" s="631"/>
      <c r="R710" s="511"/>
    </row>
    <row r="711" spans="1:18" s="104" customFormat="1" ht="33" hidden="1" customHeight="1" thickBot="1">
      <c r="A711" s="716" t="s">
        <v>667</v>
      </c>
      <c r="B711" s="717"/>
      <c r="C711" s="717"/>
      <c r="D711" s="717"/>
      <c r="E711" s="843"/>
      <c r="F711" s="205">
        <f>SUM(H711:Q711)</f>
        <v>0</v>
      </c>
      <c r="G711" s="413">
        <f t="shared" ref="G711:Q713" si="76">G703</f>
        <v>0</v>
      </c>
      <c r="H711" s="205">
        <f t="shared" si="76"/>
        <v>0</v>
      </c>
      <c r="I711" s="205">
        <f t="shared" si="76"/>
        <v>0</v>
      </c>
      <c r="J711" s="205">
        <f t="shared" si="76"/>
        <v>0</v>
      </c>
      <c r="K711" s="205">
        <f t="shared" si="76"/>
        <v>0</v>
      </c>
      <c r="L711" s="205">
        <f t="shared" si="76"/>
        <v>0</v>
      </c>
      <c r="M711" s="205">
        <f t="shared" si="76"/>
        <v>0</v>
      </c>
      <c r="N711" s="205">
        <f t="shared" si="76"/>
        <v>0</v>
      </c>
      <c r="O711" s="205">
        <f t="shared" si="76"/>
        <v>0</v>
      </c>
      <c r="P711" s="205">
        <f t="shared" si="76"/>
        <v>0</v>
      </c>
      <c r="Q711" s="46">
        <f t="shared" si="76"/>
        <v>0</v>
      </c>
      <c r="R711" s="205">
        <f>R703</f>
        <v>3</v>
      </c>
    </row>
    <row r="712" spans="1:18" s="104" customFormat="1" ht="33" hidden="1" customHeight="1" thickBot="1">
      <c r="A712" s="731" t="s">
        <v>668</v>
      </c>
      <c r="B712" s="732"/>
      <c r="C712" s="732"/>
      <c r="D712" s="732"/>
      <c r="E712" s="820"/>
      <c r="F712" s="205">
        <f>SUM(H712:Q712)</f>
        <v>0</v>
      </c>
      <c r="G712" s="413">
        <f t="shared" si="76"/>
        <v>0</v>
      </c>
      <c r="H712" s="205">
        <f t="shared" si="76"/>
        <v>0</v>
      </c>
      <c r="I712" s="205">
        <f t="shared" si="76"/>
        <v>0</v>
      </c>
      <c r="J712" s="205">
        <f t="shared" si="76"/>
        <v>0</v>
      </c>
      <c r="K712" s="205">
        <f t="shared" si="76"/>
        <v>0</v>
      </c>
      <c r="L712" s="205">
        <f t="shared" si="76"/>
        <v>0</v>
      </c>
      <c r="M712" s="205">
        <f t="shared" si="76"/>
        <v>0</v>
      </c>
      <c r="N712" s="205">
        <f t="shared" si="76"/>
        <v>0</v>
      </c>
      <c r="O712" s="205">
        <f t="shared" si="76"/>
        <v>0</v>
      </c>
      <c r="P712" s="205">
        <f t="shared" si="76"/>
        <v>0</v>
      </c>
      <c r="Q712" s="46">
        <f t="shared" si="76"/>
        <v>0</v>
      </c>
      <c r="R712" s="205">
        <f>R704</f>
        <v>6.9</v>
      </c>
    </row>
    <row r="713" spans="1:18" s="104" customFormat="1" ht="33" hidden="1" customHeight="1" thickBot="1">
      <c r="A713" s="728" t="s">
        <v>669</v>
      </c>
      <c r="B713" s="729"/>
      <c r="C713" s="729"/>
      <c r="D713" s="729"/>
      <c r="E713" s="821"/>
      <c r="F713" s="205">
        <f>SUM(H713:Q713)</f>
        <v>0</v>
      </c>
      <c r="G713" s="414">
        <f t="shared" si="76"/>
        <v>0</v>
      </c>
      <c r="H713" s="49">
        <f t="shared" si="76"/>
        <v>0</v>
      </c>
      <c r="I713" s="49">
        <f t="shared" si="76"/>
        <v>0</v>
      </c>
      <c r="J713" s="49">
        <f t="shared" si="76"/>
        <v>0</v>
      </c>
      <c r="K713" s="49">
        <f t="shared" si="76"/>
        <v>0</v>
      </c>
      <c r="L713" s="49">
        <f t="shared" si="76"/>
        <v>0</v>
      </c>
      <c r="M713" s="49">
        <f t="shared" si="76"/>
        <v>0</v>
      </c>
      <c r="N713" s="49">
        <f t="shared" si="76"/>
        <v>0</v>
      </c>
      <c r="O713" s="49">
        <f t="shared" si="76"/>
        <v>0</v>
      </c>
      <c r="P713" s="49">
        <f t="shared" si="76"/>
        <v>0</v>
      </c>
      <c r="Q713" s="226">
        <f t="shared" si="76"/>
        <v>0</v>
      </c>
      <c r="R713" s="49">
        <f>R705</f>
        <v>0</v>
      </c>
    </row>
    <row r="714" spans="1:18" s="104" customFormat="1" ht="33" hidden="1" customHeight="1" thickBot="1">
      <c r="A714" s="719" t="s">
        <v>670</v>
      </c>
      <c r="B714" s="720"/>
      <c r="C714" s="720"/>
      <c r="D714" s="720"/>
      <c r="E714" s="781"/>
      <c r="F714" s="15">
        <f>F711+F712</f>
        <v>0</v>
      </c>
      <c r="G714" s="29">
        <f>G711+G712</f>
        <v>0</v>
      </c>
      <c r="H714" s="15">
        <f>H711+H712</f>
        <v>0</v>
      </c>
      <c r="I714" s="15">
        <f t="shared" ref="I714:Q714" si="77">I711+I712</f>
        <v>0</v>
      </c>
      <c r="J714" s="15">
        <f t="shared" si="77"/>
        <v>0</v>
      </c>
      <c r="K714" s="15">
        <f t="shared" si="77"/>
        <v>0</v>
      </c>
      <c r="L714" s="15">
        <f t="shared" si="77"/>
        <v>0</v>
      </c>
      <c r="M714" s="15">
        <f t="shared" si="77"/>
        <v>0</v>
      </c>
      <c r="N714" s="15">
        <f t="shared" si="77"/>
        <v>0</v>
      </c>
      <c r="O714" s="15">
        <f t="shared" si="77"/>
        <v>0</v>
      </c>
      <c r="P714" s="15">
        <f t="shared" si="77"/>
        <v>0</v>
      </c>
      <c r="Q714" s="357">
        <f t="shared" si="77"/>
        <v>0</v>
      </c>
      <c r="R714" s="15">
        <f>R711+R712</f>
        <v>9.9</v>
      </c>
    </row>
    <row r="715" spans="1:18" s="104" customFormat="1" ht="33" hidden="1" customHeight="1" thickBot="1">
      <c r="A715" s="920" t="s">
        <v>671</v>
      </c>
      <c r="B715" s="921"/>
      <c r="C715" s="921"/>
      <c r="D715" s="921"/>
      <c r="E715" s="922"/>
      <c r="F715" s="5">
        <f>F711+F712+F713</f>
        <v>0</v>
      </c>
      <c r="G715" s="423">
        <f>G711+G712+G713</f>
        <v>0</v>
      </c>
      <c r="H715" s="5">
        <f>H711+H712+H713</f>
        <v>0</v>
      </c>
      <c r="I715" s="5">
        <f t="shared" ref="I715:Q715" si="78">I711+I712+I713</f>
        <v>0</v>
      </c>
      <c r="J715" s="5">
        <f t="shared" si="78"/>
        <v>0</v>
      </c>
      <c r="K715" s="5">
        <f t="shared" si="78"/>
        <v>0</v>
      </c>
      <c r="L715" s="5">
        <f t="shared" si="78"/>
        <v>0</v>
      </c>
      <c r="M715" s="5">
        <f t="shared" si="78"/>
        <v>0</v>
      </c>
      <c r="N715" s="5">
        <f t="shared" si="78"/>
        <v>0</v>
      </c>
      <c r="O715" s="5">
        <f t="shared" si="78"/>
        <v>0</v>
      </c>
      <c r="P715" s="5">
        <f t="shared" si="78"/>
        <v>0</v>
      </c>
      <c r="Q715" s="359">
        <f t="shared" si="78"/>
        <v>0</v>
      </c>
      <c r="R715" s="5">
        <f>R711+R712+R713</f>
        <v>9.9</v>
      </c>
    </row>
    <row r="716" spans="1:18" ht="35.1" customHeight="1" thickBot="1">
      <c r="A716" s="943"/>
      <c r="B716" s="750"/>
      <c r="C716" s="750"/>
      <c r="D716" s="750"/>
      <c r="E716" s="750"/>
      <c r="F716" s="750"/>
      <c r="G716" s="750"/>
      <c r="H716" s="750"/>
      <c r="I716" s="750"/>
      <c r="J716" s="750"/>
      <c r="K716" s="750"/>
      <c r="L716" s="750"/>
      <c r="M716" s="750"/>
      <c r="N716" s="750"/>
      <c r="O716" s="750"/>
      <c r="P716" s="750"/>
      <c r="Q716" s="750"/>
      <c r="R716" s="389"/>
    </row>
    <row r="717" spans="1:18" ht="35.1" customHeight="1" thickBot="1">
      <c r="A717" s="640" t="s">
        <v>672</v>
      </c>
      <c r="B717" s="641"/>
      <c r="C717" s="641"/>
      <c r="D717" s="641"/>
      <c r="E717" s="641"/>
      <c r="F717" s="785"/>
      <c r="G717" s="414">
        <f t="shared" ref="G717:H721" si="79">G711</f>
        <v>0</v>
      </c>
      <c r="H717" s="49">
        <f t="shared" si="79"/>
        <v>0</v>
      </c>
      <c r="I717" s="49">
        <f t="shared" ref="I717:Q721" si="80">I711+H717</f>
        <v>0</v>
      </c>
      <c r="J717" s="49">
        <f t="shared" si="80"/>
        <v>0</v>
      </c>
      <c r="K717" s="49">
        <f t="shared" si="80"/>
        <v>0</v>
      </c>
      <c r="L717" s="49">
        <f t="shared" si="80"/>
        <v>0</v>
      </c>
      <c r="M717" s="49">
        <f t="shared" si="80"/>
        <v>0</v>
      </c>
      <c r="N717" s="49">
        <f t="shared" si="80"/>
        <v>0</v>
      </c>
      <c r="O717" s="49">
        <f t="shared" si="80"/>
        <v>0</v>
      </c>
      <c r="P717" s="49">
        <f t="shared" si="80"/>
        <v>0</v>
      </c>
      <c r="Q717" s="226">
        <f t="shared" si="80"/>
        <v>0</v>
      </c>
      <c r="R717" s="49">
        <f>R711</f>
        <v>3</v>
      </c>
    </row>
    <row r="718" spans="1:18" ht="35.1" customHeight="1" thickBot="1">
      <c r="A718" s="640" t="s">
        <v>673</v>
      </c>
      <c r="B718" s="641"/>
      <c r="C718" s="641"/>
      <c r="D718" s="641"/>
      <c r="E718" s="641"/>
      <c r="F718" s="952"/>
      <c r="G718" s="100">
        <f t="shared" si="79"/>
        <v>0</v>
      </c>
      <c r="H718" s="77">
        <f t="shared" si="79"/>
        <v>0</v>
      </c>
      <c r="I718" s="77">
        <f t="shared" si="80"/>
        <v>0</v>
      </c>
      <c r="J718" s="77">
        <f t="shared" si="80"/>
        <v>0</v>
      </c>
      <c r="K718" s="77">
        <f t="shared" si="80"/>
        <v>0</v>
      </c>
      <c r="L718" s="77">
        <f t="shared" si="80"/>
        <v>0</v>
      </c>
      <c r="M718" s="77">
        <f t="shared" si="80"/>
        <v>0</v>
      </c>
      <c r="N718" s="77">
        <f t="shared" si="80"/>
        <v>0</v>
      </c>
      <c r="O718" s="77">
        <f t="shared" si="80"/>
        <v>0</v>
      </c>
      <c r="P718" s="77">
        <f t="shared" si="80"/>
        <v>0</v>
      </c>
      <c r="Q718" s="373">
        <f t="shared" si="80"/>
        <v>0</v>
      </c>
      <c r="R718" s="77">
        <f>R712</f>
        <v>6.9</v>
      </c>
    </row>
    <row r="719" spans="1:18" ht="38.25" customHeight="1" thickBot="1">
      <c r="A719" s="640" t="s">
        <v>674</v>
      </c>
      <c r="B719" s="641"/>
      <c r="C719" s="641"/>
      <c r="D719" s="641"/>
      <c r="E719" s="641"/>
      <c r="F719" s="785"/>
      <c r="G719" s="414">
        <f t="shared" si="79"/>
        <v>0</v>
      </c>
      <c r="H719" s="49">
        <f t="shared" si="79"/>
        <v>0</v>
      </c>
      <c r="I719" s="49">
        <f t="shared" si="80"/>
        <v>0</v>
      </c>
      <c r="J719" s="49">
        <f t="shared" si="80"/>
        <v>0</v>
      </c>
      <c r="K719" s="49">
        <f t="shared" si="80"/>
        <v>0</v>
      </c>
      <c r="L719" s="49">
        <f t="shared" si="80"/>
        <v>0</v>
      </c>
      <c r="M719" s="49">
        <f t="shared" si="80"/>
        <v>0</v>
      </c>
      <c r="N719" s="49">
        <f t="shared" si="80"/>
        <v>0</v>
      </c>
      <c r="O719" s="49">
        <f t="shared" si="80"/>
        <v>0</v>
      </c>
      <c r="P719" s="49">
        <f t="shared" si="80"/>
        <v>0</v>
      </c>
      <c r="Q719" s="226">
        <f t="shared" si="80"/>
        <v>0</v>
      </c>
      <c r="R719" s="49">
        <f>R713</f>
        <v>0</v>
      </c>
    </row>
    <row r="720" spans="1:18" ht="48.75" customHeight="1" thickBot="1">
      <c r="A720" s="719" t="s">
        <v>676</v>
      </c>
      <c r="B720" s="720"/>
      <c r="C720" s="720"/>
      <c r="D720" s="720"/>
      <c r="E720" s="780"/>
      <c r="F720" s="781"/>
      <c r="G720" s="423">
        <f t="shared" si="79"/>
        <v>0</v>
      </c>
      <c r="H720" s="4">
        <f t="shared" si="79"/>
        <v>0</v>
      </c>
      <c r="I720" s="4">
        <f t="shared" si="80"/>
        <v>0</v>
      </c>
      <c r="J720" s="4">
        <f t="shared" si="80"/>
        <v>0</v>
      </c>
      <c r="K720" s="4">
        <f t="shared" si="80"/>
        <v>0</v>
      </c>
      <c r="L720" s="4">
        <f t="shared" si="80"/>
        <v>0</v>
      </c>
      <c r="M720" s="4">
        <f t="shared" si="80"/>
        <v>0</v>
      </c>
      <c r="N720" s="4">
        <f t="shared" si="80"/>
        <v>0</v>
      </c>
      <c r="O720" s="4">
        <f t="shared" si="80"/>
        <v>0</v>
      </c>
      <c r="P720" s="4">
        <f t="shared" si="80"/>
        <v>0</v>
      </c>
      <c r="Q720" s="358">
        <f t="shared" si="80"/>
        <v>0</v>
      </c>
      <c r="R720" s="4">
        <f>R714</f>
        <v>9.9</v>
      </c>
    </row>
    <row r="721" spans="1:18" ht="35.1" customHeight="1" thickBot="1">
      <c r="A721" s="747" t="s">
        <v>675</v>
      </c>
      <c r="B721" s="782"/>
      <c r="C721" s="782"/>
      <c r="D721" s="782"/>
      <c r="E721" s="782"/>
      <c r="F721" s="783"/>
      <c r="G721" s="63">
        <f t="shared" si="79"/>
        <v>0</v>
      </c>
      <c r="H721" s="63">
        <f t="shared" si="79"/>
        <v>0</v>
      </c>
      <c r="I721" s="100">
        <f t="shared" si="80"/>
        <v>0</v>
      </c>
      <c r="J721" s="100">
        <f t="shared" si="80"/>
        <v>0</v>
      </c>
      <c r="K721" s="100">
        <f t="shared" si="80"/>
        <v>0</v>
      </c>
      <c r="L721" s="100">
        <f t="shared" si="80"/>
        <v>0</v>
      </c>
      <c r="M721" s="100">
        <f t="shared" si="80"/>
        <v>0</v>
      </c>
      <c r="N721" s="100">
        <f t="shared" si="80"/>
        <v>0</v>
      </c>
      <c r="O721" s="100">
        <f t="shared" si="80"/>
        <v>0</v>
      </c>
      <c r="P721" s="100">
        <f t="shared" si="80"/>
        <v>0</v>
      </c>
      <c r="Q721" s="374">
        <f t="shared" si="80"/>
        <v>0</v>
      </c>
      <c r="R721" s="401">
        <f>R715</f>
        <v>9.9</v>
      </c>
    </row>
    <row r="722" spans="1:18" ht="35.1" customHeight="1" thickBot="1">
      <c r="A722" s="714"/>
      <c r="B722" s="750"/>
      <c r="C722" s="750"/>
      <c r="D722" s="750"/>
      <c r="E722" s="750"/>
      <c r="F722" s="750"/>
      <c r="G722" s="750"/>
      <c r="H722" s="750"/>
      <c r="I722" s="750"/>
      <c r="J722" s="750"/>
      <c r="K722" s="750"/>
      <c r="L722" s="750"/>
      <c r="M722" s="750"/>
      <c r="N722" s="750"/>
      <c r="O722" s="750"/>
      <c r="P722" s="750"/>
      <c r="Q722" s="750"/>
      <c r="R722" s="452"/>
    </row>
    <row r="723" spans="1:18" ht="35.1" hidden="1" customHeight="1" thickBot="1">
      <c r="A723" s="642" t="s">
        <v>432</v>
      </c>
      <c r="B723" s="643"/>
      <c r="C723" s="643"/>
      <c r="D723" s="823"/>
      <c r="E723" s="970"/>
      <c r="F723" s="205">
        <f>SUM(H723:Q723)</f>
        <v>2.2639999999999998</v>
      </c>
      <c r="G723" s="413">
        <f t="shared" ref="G723:R725" si="81">G480+G618+G650+G691+G711</f>
        <v>0</v>
      </c>
      <c r="H723" s="205">
        <f t="shared" si="81"/>
        <v>1.4359999999999999</v>
      </c>
      <c r="I723" s="205">
        <f t="shared" si="81"/>
        <v>0.67799999999999994</v>
      </c>
      <c r="J723" s="205">
        <f t="shared" si="81"/>
        <v>0.15</v>
      </c>
      <c r="K723" s="205">
        <f t="shared" si="81"/>
        <v>0</v>
      </c>
      <c r="L723" s="205">
        <f t="shared" si="81"/>
        <v>0</v>
      </c>
      <c r="M723" s="205">
        <f t="shared" si="81"/>
        <v>0</v>
      </c>
      <c r="N723" s="205">
        <f t="shared" si="81"/>
        <v>0</v>
      </c>
      <c r="O723" s="205">
        <f t="shared" si="81"/>
        <v>0</v>
      </c>
      <c r="P723" s="205">
        <f t="shared" si="81"/>
        <v>0</v>
      </c>
      <c r="Q723" s="46">
        <f t="shared" si="81"/>
        <v>0</v>
      </c>
      <c r="R723" s="205">
        <f t="shared" si="81"/>
        <v>51.31</v>
      </c>
    </row>
    <row r="724" spans="1:18" ht="35.1" hidden="1" customHeight="1" thickBot="1">
      <c r="A724" s="731" t="s">
        <v>433</v>
      </c>
      <c r="B724" s="732"/>
      <c r="C724" s="732"/>
      <c r="D724" s="732"/>
      <c r="E724" s="820"/>
      <c r="F724" s="205">
        <f>SUM(H724:Q724)</f>
        <v>0.64400000000000002</v>
      </c>
      <c r="G724" s="413">
        <f t="shared" si="81"/>
        <v>0</v>
      </c>
      <c r="H724" s="205">
        <f t="shared" si="81"/>
        <v>0</v>
      </c>
      <c r="I724" s="205">
        <f t="shared" si="81"/>
        <v>0</v>
      </c>
      <c r="J724" s="205">
        <f t="shared" si="81"/>
        <v>0</v>
      </c>
      <c r="K724" s="205">
        <f t="shared" si="81"/>
        <v>0</v>
      </c>
      <c r="L724" s="205">
        <f t="shared" si="81"/>
        <v>0.64400000000000002</v>
      </c>
      <c r="M724" s="205">
        <f t="shared" si="81"/>
        <v>0</v>
      </c>
      <c r="N724" s="205">
        <f t="shared" si="81"/>
        <v>0</v>
      </c>
      <c r="O724" s="205">
        <f t="shared" si="81"/>
        <v>0</v>
      </c>
      <c r="P724" s="205">
        <f t="shared" si="81"/>
        <v>0</v>
      </c>
      <c r="Q724" s="46">
        <f t="shared" si="81"/>
        <v>0</v>
      </c>
      <c r="R724" s="205">
        <f t="shared" si="81"/>
        <v>36.65</v>
      </c>
    </row>
    <row r="725" spans="1:18" ht="38.25" hidden="1" customHeight="1" thickBot="1">
      <c r="A725" s="728" t="s">
        <v>434</v>
      </c>
      <c r="B725" s="729"/>
      <c r="C725" s="729"/>
      <c r="D725" s="729"/>
      <c r="E725" s="821"/>
      <c r="F725" s="205">
        <f>SUM(H725:Q725)</f>
        <v>1.6240000000000001</v>
      </c>
      <c r="G725" s="413">
        <f t="shared" si="81"/>
        <v>0</v>
      </c>
      <c r="H725" s="205">
        <f t="shared" si="81"/>
        <v>0</v>
      </c>
      <c r="I725" s="205">
        <f t="shared" si="81"/>
        <v>0</v>
      </c>
      <c r="J725" s="205">
        <f t="shared" si="81"/>
        <v>0</v>
      </c>
      <c r="K725" s="205">
        <f t="shared" si="81"/>
        <v>0</v>
      </c>
      <c r="L725" s="205">
        <f t="shared" si="81"/>
        <v>0</v>
      </c>
      <c r="M725" s="205">
        <f t="shared" si="81"/>
        <v>0</v>
      </c>
      <c r="N725" s="205">
        <f t="shared" si="81"/>
        <v>0</v>
      </c>
      <c r="O725" s="205">
        <f t="shared" si="81"/>
        <v>1.5250000000000001</v>
      </c>
      <c r="P725" s="205">
        <f t="shared" si="81"/>
        <v>9.9000000000000005E-2</v>
      </c>
      <c r="Q725" s="46">
        <f t="shared" si="81"/>
        <v>0</v>
      </c>
      <c r="R725" s="205">
        <f t="shared" si="81"/>
        <v>58.64</v>
      </c>
    </row>
    <row r="726" spans="1:18" ht="47.25" hidden="1" customHeight="1" thickBot="1">
      <c r="A726" s="719" t="s">
        <v>493</v>
      </c>
      <c r="B726" s="720"/>
      <c r="C726" s="720"/>
      <c r="D726" s="720"/>
      <c r="E726" s="781"/>
      <c r="F726" s="15">
        <f>F723+F724</f>
        <v>2.9079999999999999</v>
      </c>
      <c r="G726" s="29">
        <f>G723+G724</f>
        <v>0</v>
      </c>
      <c r="H726" s="15">
        <f>H723+H724</f>
        <v>1.4359999999999999</v>
      </c>
      <c r="I726" s="15">
        <f t="shared" ref="I726:Q726" si="82">I723+I724</f>
        <v>0.67799999999999994</v>
      </c>
      <c r="J726" s="15">
        <f t="shared" si="82"/>
        <v>0.15</v>
      </c>
      <c r="K726" s="15">
        <f t="shared" si="82"/>
        <v>0</v>
      </c>
      <c r="L726" s="15">
        <f t="shared" si="82"/>
        <v>0.64400000000000002</v>
      </c>
      <c r="M726" s="15">
        <f t="shared" si="82"/>
        <v>0</v>
      </c>
      <c r="N726" s="15">
        <f t="shared" si="82"/>
        <v>0</v>
      </c>
      <c r="O726" s="15">
        <f t="shared" si="82"/>
        <v>0</v>
      </c>
      <c r="P726" s="15">
        <f t="shared" si="82"/>
        <v>0</v>
      </c>
      <c r="Q726" s="357">
        <f t="shared" si="82"/>
        <v>0</v>
      </c>
      <c r="R726" s="15">
        <f>R723+R724</f>
        <v>87.960000000000008</v>
      </c>
    </row>
    <row r="727" spans="1:18" ht="35.1" hidden="1" customHeight="1" thickBot="1">
      <c r="A727" s="920" t="s">
        <v>494</v>
      </c>
      <c r="B727" s="921"/>
      <c r="C727" s="921"/>
      <c r="D727" s="921"/>
      <c r="E727" s="922"/>
      <c r="F727" s="23">
        <f>F723+F724+F725</f>
        <v>4.532</v>
      </c>
      <c r="G727" s="29">
        <f>G723+G724+G725</f>
        <v>0</v>
      </c>
      <c r="H727" s="29">
        <f>H723+H724+H725</f>
        <v>1.4359999999999999</v>
      </c>
      <c r="I727" s="23">
        <f t="shared" ref="I727:Q727" si="83">I723+I724+I725</f>
        <v>0.67799999999999994</v>
      </c>
      <c r="J727" s="23">
        <f t="shared" si="83"/>
        <v>0.15</v>
      </c>
      <c r="K727" s="23">
        <f t="shared" si="83"/>
        <v>0</v>
      </c>
      <c r="L727" s="23">
        <f t="shared" si="83"/>
        <v>0.64400000000000002</v>
      </c>
      <c r="M727" s="23">
        <f t="shared" si="83"/>
        <v>0</v>
      </c>
      <c r="N727" s="23">
        <f t="shared" si="83"/>
        <v>0</v>
      </c>
      <c r="O727" s="23">
        <f t="shared" si="83"/>
        <v>1.5250000000000001</v>
      </c>
      <c r="P727" s="23">
        <f t="shared" si="83"/>
        <v>9.9000000000000005E-2</v>
      </c>
      <c r="Q727" s="365">
        <f t="shared" si="83"/>
        <v>0</v>
      </c>
      <c r="R727" s="29">
        <f>R723+R724+R725</f>
        <v>146.60000000000002</v>
      </c>
    </row>
    <row r="728" spans="1:18" ht="35.1" hidden="1" customHeight="1" thickBot="1">
      <c r="A728" s="953" t="s">
        <v>497</v>
      </c>
      <c r="B728" s="954"/>
      <c r="C728" s="954"/>
      <c r="D728" s="954"/>
      <c r="E728" s="955"/>
      <c r="F728" s="72"/>
      <c r="G728" s="413">
        <f t="shared" ref="G728:R728" si="84">G166+G170+G174+G178+G182+G186</f>
        <v>0</v>
      </c>
      <c r="H728" s="73">
        <f t="shared" si="84"/>
        <v>0</v>
      </c>
      <c r="I728" s="73">
        <f t="shared" si="84"/>
        <v>0</v>
      </c>
      <c r="J728" s="73">
        <f t="shared" si="84"/>
        <v>0</v>
      </c>
      <c r="K728" s="73">
        <f t="shared" si="84"/>
        <v>0</v>
      </c>
      <c r="L728" s="73">
        <f t="shared" si="84"/>
        <v>0</v>
      </c>
      <c r="M728" s="73">
        <f t="shared" si="84"/>
        <v>0</v>
      </c>
      <c r="N728" s="73">
        <f t="shared" si="84"/>
        <v>0</v>
      </c>
      <c r="O728" s="73">
        <f t="shared" si="84"/>
        <v>0</v>
      </c>
      <c r="P728" s="73">
        <f t="shared" si="84"/>
        <v>0</v>
      </c>
      <c r="Q728" s="375">
        <f t="shared" si="84"/>
        <v>0</v>
      </c>
      <c r="R728" s="73">
        <f t="shared" si="84"/>
        <v>1.7800000000000002</v>
      </c>
    </row>
    <row r="729" spans="1:18" ht="35.1" customHeight="1" thickBot="1">
      <c r="A729" s="841"/>
      <c r="B729" s="842"/>
      <c r="C729" s="842"/>
      <c r="D729" s="842"/>
      <c r="E729" s="842"/>
      <c r="F729" s="842"/>
      <c r="G729" s="842"/>
      <c r="H729" s="842"/>
      <c r="I729" s="842"/>
      <c r="J729" s="842"/>
      <c r="K729" s="842"/>
      <c r="L729" s="842"/>
      <c r="M729" s="842"/>
      <c r="N729" s="842"/>
      <c r="O729" s="842"/>
      <c r="P729" s="842"/>
      <c r="Q729" s="842"/>
      <c r="R729" s="389"/>
    </row>
    <row r="730" spans="1:18" ht="35.1" customHeight="1" thickBot="1">
      <c r="A730" s="956" t="s">
        <v>435</v>
      </c>
      <c r="B730" s="957"/>
      <c r="C730" s="957"/>
      <c r="D730" s="957"/>
      <c r="E730" s="957"/>
      <c r="F730" s="958"/>
      <c r="G730" s="58">
        <f t="shared" ref="G730:H735" si="85">G723</f>
        <v>0</v>
      </c>
      <c r="H730" s="52">
        <f t="shared" si="85"/>
        <v>1.4359999999999999</v>
      </c>
      <c r="I730" s="52">
        <f t="shared" ref="I730:Q735" si="86">I723+H730</f>
        <v>2.1139999999999999</v>
      </c>
      <c r="J730" s="52">
        <f t="shared" si="86"/>
        <v>2.2639999999999998</v>
      </c>
      <c r="K730" s="53">
        <f t="shared" si="86"/>
        <v>2.2639999999999998</v>
      </c>
      <c r="L730" s="52">
        <f t="shared" si="86"/>
        <v>2.2639999999999998</v>
      </c>
      <c r="M730" s="52">
        <f t="shared" si="86"/>
        <v>2.2639999999999998</v>
      </c>
      <c r="N730" s="52">
        <f t="shared" si="86"/>
        <v>2.2639999999999998</v>
      </c>
      <c r="O730" s="52">
        <f t="shared" si="86"/>
        <v>2.2639999999999998</v>
      </c>
      <c r="P730" s="52">
        <f t="shared" si="86"/>
        <v>2.2639999999999998</v>
      </c>
      <c r="Q730" s="52">
        <f t="shared" si="86"/>
        <v>2.2639999999999998</v>
      </c>
      <c r="R730" s="52">
        <f t="shared" ref="R730:R735" si="87">R723</f>
        <v>51.31</v>
      </c>
    </row>
    <row r="731" spans="1:18" ht="49.5" customHeight="1" thickBot="1">
      <c r="A731" s="956" t="s">
        <v>436</v>
      </c>
      <c r="B731" s="957"/>
      <c r="C731" s="957"/>
      <c r="D731" s="957"/>
      <c r="E731" s="957"/>
      <c r="F731" s="958"/>
      <c r="G731" s="58">
        <f t="shared" si="85"/>
        <v>0</v>
      </c>
      <c r="H731" s="52">
        <f t="shared" si="85"/>
        <v>0</v>
      </c>
      <c r="I731" s="52">
        <f t="shared" si="86"/>
        <v>0</v>
      </c>
      <c r="J731" s="52">
        <f t="shared" si="86"/>
        <v>0</v>
      </c>
      <c r="K731" s="53">
        <f t="shared" si="86"/>
        <v>0</v>
      </c>
      <c r="L731" s="52">
        <f t="shared" si="86"/>
        <v>0.64400000000000002</v>
      </c>
      <c r="M731" s="52">
        <f t="shared" si="86"/>
        <v>0.64400000000000002</v>
      </c>
      <c r="N731" s="52">
        <f t="shared" si="86"/>
        <v>0.64400000000000002</v>
      </c>
      <c r="O731" s="52">
        <f t="shared" si="86"/>
        <v>0.64400000000000002</v>
      </c>
      <c r="P731" s="52">
        <f t="shared" si="86"/>
        <v>0.64400000000000002</v>
      </c>
      <c r="Q731" s="52">
        <f t="shared" si="86"/>
        <v>0.64400000000000002</v>
      </c>
      <c r="R731" s="52">
        <f t="shared" si="87"/>
        <v>36.65</v>
      </c>
    </row>
    <row r="732" spans="1:18" s="56" customFormat="1" ht="45.75" customHeight="1" thickBot="1">
      <c r="A732" s="822" t="s">
        <v>437</v>
      </c>
      <c r="B732" s="823"/>
      <c r="C732" s="823"/>
      <c r="D732" s="823"/>
      <c r="E732" s="823"/>
      <c r="F732" s="823"/>
      <c r="G732" s="414">
        <f t="shared" si="85"/>
        <v>0</v>
      </c>
      <c r="H732" s="49">
        <f t="shared" si="85"/>
        <v>0</v>
      </c>
      <c r="I732" s="49">
        <f t="shared" si="86"/>
        <v>0</v>
      </c>
      <c r="J732" s="49">
        <f t="shared" si="86"/>
        <v>0</v>
      </c>
      <c r="K732" s="49">
        <f t="shared" si="86"/>
        <v>0</v>
      </c>
      <c r="L732" s="51">
        <f t="shared" si="86"/>
        <v>0</v>
      </c>
      <c r="M732" s="544">
        <f t="shared" si="86"/>
        <v>0</v>
      </c>
      <c r="N732" s="544">
        <f t="shared" si="86"/>
        <v>0</v>
      </c>
      <c r="O732" s="544">
        <f t="shared" si="86"/>
        <v>1.5250000000000001</v>
      </c>
      <c r="P732" s="544">
        <f t="shared" si="86"/>
        <v>1.6240000000000001</v>
      </c>
      <c r="Q732" s="574">
        <f t="shared" si="86"/>
        <v>1.6240000000000001</v>
      </c>
      <c r="R732" s="49">
        <f t="shared" si="87"/>
        <v>58.64</v>
      </c>
    </row>
    <row r="733" spans="1:18" s="56" customFormat="1" ht="45.75" customHeight="1" thickBot="1">
      <c r="A733" s="959" t="s">
        <v>495</v>
      </c>
      <c r="B733" s="960"/>
      <c r="C733" s="960"/>
      <c r="D733" s="960"/>
      <c r="E733" s="960"/>
      <c r="F733" s="961"/>
      <c r="G733" s="423">
        <f t="shared" si="85"/>
        <v>0</v>
      </c>
      <c r="H733" s="57">
        <f t="shared" si="85"/>
        <v>1.4359999999999999</v>
      </c>
      <c r="I733" s="4">
        <f t="shared" si="86"/>
        <v>2.1139999999999999</v>
      </c>
      <c r="J733" s="4">
        <f t="shared" si="86"/>
        <v>2.2639999999999998</v>
      </c>
      <c r="K733" s="4">
        <f t="shared" si="86"/>
        <v>2.2639999999999998</v>
      </c>
      <c r="L733" s="30">
        <f t="shared" si="86"/>
        <v>2.9079999999999999</v>
      </c>
      <c r="M733" s="31">
        <f t="shared" si="86"/>
        <v>2.9079999999999999</v>
      </c>
      <c r="N733" s="31">
        <f t="shared" si="86"/>
        <v>2.9079999999999999</v>
      </c>
      <c r="O733" s="31">
        <f t="shared" si="86"/>
        <v>2.9079999999999999</v>
      </c>
      <c r="P733" s="31">
        <f t="shared" si="86"/>
        <v>2.9079999999999999</v>
      </c>
      <c r="Q733" s="31">
        <f t="shared" si="86"/>
        <v>2.9079999999999999</v>
      </c>
      <c r="R733" s="57">
        <f t="shared" si="87"/>
        <v>87.960000000000008</v>
      </c>
    </row>
    <row r="734" spans="1:18" ht="35.1" customHeight="1" thickBot="1">
      <c r="A734" s="962" t="s">
        <v>496</v>
      </c>
      <c r="B734" s="963"/>
      <c r="C734" s="963"/>
      <c r="D734" s="963"/>
      <c r="E734" s="963"/>
      <c r="F734" s="964"/>
      <c r="G734" s="58">
        <f t="shared" si="85"/>
        <v>0</v>
      </c>
      <c r="H734" s="58">
        <f t="shared" si="85"/>
        <v>1.4359999999999999</v>
      </c>
      <c r="I734" s="58">
        <f t="shared" si="86"/>
        <v>2.1139999999999999</v>
      </c>
      <c r="J734" s="58">
        <f t="shared" si="86"/>
        <v>2.2639999999999998</v>
      </c>
      <c r="K734" s="59">
        <f t="shared" si="86"/>
        <v>2.2639999999999998</v>
      </c>
      <c r="L734" s="58">
        <f t="shared" si="86"/>
        <v>2.9079999999999999</v>
      </c>
      <c r="M734" s="58">
        <f t="shared" si="86"/>
        <v>2.9079999999999999</v>
      </c>
      <c r="N734" s="58">
        <f t="shared" si="86"/>
        <v>2.9079999999999999</v>
      </c>
      <c r="O734" s="58">
        <f t="shared" si="86"/>
        <v>4.4329999999999998</v>
      </c>
      <c r="P734" s="58">
        <f t="shared" si="86"/>
        <v>4.532</v>
      </c>
      <c r="Q734" s="58">
        <f t="shared" si="86"/>
        <v>4.532</v>
      </c>
      <c r="R734" s="58">
        <f t="shared" si="87"/>
        <v>146.60000000000002</v>
      </c>
    </row>
    <row r="735" spans="1:18" s="54" customFormat="1" ht="35.1" customHeight="1" thickBot="1">
      <c r="A735" s="959" t="s">
        <v>677</v>
      </c>
      <c r="B735" s="960"/>
      <c r="C735" s="960"/>
      <c r="D735" s="960"/>
      <c r="E735" s="960"/>
      <c r="F735" s="961"/>
      <c r="G735" s="423">
        <f t="shared" si="85"/>
        <v>0</v>
      </c>
      <c r="H735" s="57">
        <f t="shared" si="85"/>
        <v>0</v>
      </c>
      <c r="I735" s="4">
        <f t="shared" si="86"/>
        <v>0</v>
      </c>
      <c r="J735" s="4">
        <f t="shared" si="86"/>
        <v>0</v>
      </c>
      <c r="K735" s="4">
        <f t="shared" si="86"/>
        <v>0</v>
      </c>
      <c r="L735" s="30">
        <f t="shared" si="86"/>
        <v>0</v>
      </c>
      <c r="M735" s="31">
        <f t="shared" si="86"/>
        <v>0</v>
      </c>
      <c r="N735" s="31">
        <f t="shared" si="86"/>
        <v>0</v>
      </c>
      <c r="O735" s="31">
        <f t="shared" si="86"/>
        <v>0</v>
      </c>
      <c r="P735" s="31">
        <f t="shared" si="86"/>
        <v>0</v>
      </c>
      <c r="Q735" s="31">
        <f t="shared" si="86"/>
        <v>0</v>
      </c>
      <c r="R735" s="57">
        <f t="shared" si="87"/>
        <v>1.7800000000000002</v>
      </c>
    </row>
    <row r="736" spans="1:18" s="54" customFormat="1" ht="35.1" customHeight="1" thickBot="1">
      <c r="A736" s="32"/>
      <c r="B736" s="64"/>
      <c r="C736" s="64"/>
      <c r="D736" s="64"/>
      <c r="E736" s="538"/>
      <c r="F736" s="65"/>
      <c r="G736" s="431"/>
      <c r="H736" s="537"/>
      <c r="I736" s="537"/>
      <c r="J736" s="537"/>
      <c r="K736" s="537"/>
      <c r="L736" s="537"/>
      <c r="M736" s="537"/>
      <c r="N736" s="537"/>
      <c r="O736" s="537"/>
      <c r="P736" s="537"/>
      <c r="Q736" s="537"/>
      <c r="R736" s="404"/>
    </row>
    <row r="737" spans="1:18" ht="35.1" customHeight="1">
      <c r="A737" s="965"/>
      <c r="B737" s="966"/>
      <c r="C737" s="966"/>
      <c r="D737" s="966"/>
      <c r="E737" s="966"/>
      <c r="F737" s="966"/>
      <c r="G737" s="966"/>
      <c r="H737" s="966"/>
      <c r="I737" s="966"/>
      <c r="J737" s="966"/>
      <c r="K737" s="966"/>
      <c r="L737" s="967"/>
      <c r="M737" s="967"/>
      <c r="N737" s="967"/>
      <c r="O737" s="967"/>
      <c r="P737" s="967"/>
      <c r="Q737" s="967"/>
      <c r="R737" s="7"/>
    </row>
    <row r="775" spans="1:18" s="99" customFormat="1">
      <c r="A775" s="7"/>
      <c r="B775" s="7"/>
      <c r="C775" s="7"/>
      <c r="D775" s="7"/>
      <c r="E775" s="7"/>
      <c r="F775" s="75"/>
      <c r="G775" s="406"/>
      <c r="H775" s="75"/>
      <c r="I775" s="75"/>
      <c r="J775" s="75"/>
      <c r="K775" s="75"/>
      <c r="L775" s="75"/>
      <c r="M775" s="75"/>
      <c r="N775" s="75"/>
      <c r="O775" s="75"/>
      <c r="P775" s="75"/>
      <c r="Q775" s="75"/>
      <c r="R775" s="75"/>
    </row>
    <row r="776" spans="1:18" s="99" customFormat="1">
      <c r="A776" s="7"/>
      <c r="B776" s="7"/>
      <c r="C776" s="7"/>
      <c r="D776" s="7"/>
      <c r="E776" s="7"/>
      <c r="F776" s="75"/>
      <c r="G776" s="406"/>
      <c r="H776" s="75"/>
      <c r="I776" s="75"/>
      <c r="J776" s="75"/>
      <c r="K776" s="75"/>
      <c r="L776" s="75"/>
      <c r="M776" s="75"/>
      <c r="N776" s="75"/>
      <c r="O776" s="75"/>
      <c r="P776" s="75"/>
      <c r="Q776" s="75"/>
      <c r="R776" s="75"/>
    </row>
    <row r="777" spans="1:18" s="99" customFormat="1">
      <c r="A777" s="7"/>
      <c r="B777" s="7"/>
      <c r="C777" s="7"/>
      <c r="D777" s="7"/>
      <c r="E777" s="7"/>
      <c r="F777" s="75"/>
      <c r="G777" s="406"/>
      <c r="H777" s="75"/>
      <c r="I777" s="75"/>
      <c r="J777" s="75"/>
      <c r="K777" s="75"/>
      <c r="L777" s="75"/>
      <c r="M777" s="75"/>
      <c r="N777" s="75"/>
      <c r="O777" s="75"/>
      <c r="P777" s="75"/>
      <c r="Q777" s="75"/>
      <c r="R777" s="75"/>
    </row>
    <row r="778" spans="1:18" s="99" customFormat="1">
      <c r="A778" s="7"/>
      <c r="B778" s="7"/>
      <c r="C778" s="7"/>
      <c r="D778" s="7"/>
      <c r="E778" s="7"/>
      <c r="F778" s="75"/>
      <c r="G778" s="406"/>
      <c r="H778" s="75"/>
      <c r="I778" s="75"/>
      <c r="J778" s="75"/>
      <c r="K778" s="75"/>
      <c r="L778" s="75"/>
      <c r="M778" s="75"/>
      <c r="N778" s="75"/>
      <c r="O778" s="75"/>
      <c r="P778" s="75"/>
      <c r="Q778" s="75"/>
      <c r="R778" s="75"/>
    </row>
    <row r="779" spans="1:18" s="99" customFormat="1">
      <c r="A779" s="7"/>
      <c r="B779" s="7"/>
      <c r="C779" s="7"/>
      <c r="D779" s="7"/>
      <c r="E779" s="7"/>
      <c r="F779" s="75"/>
      <c r="G779" s="406"/>
      <c r="H779" s="75"/>
      <c r="I779" s="75"/>
      <c r="J779" s="75"/>
      <c r="K779" s="75"/>
      <c r="L779" s="75"/>
      <c r="M779" s="75"/>
      <c r="N779" s="75"/>
      <c r="O779" s="75"/>
      <c r="P779" s="75"/>
      <c r="Q779" s="75"/>
      <c r="R779" s="75"/>
    </row>
    <row r="780" spans="1:18" s="99" customFormat="1">
      <c r="A780" s="7"/>
      <c r="B780" s="7"/>
      <c r="C780" s="7"/>
      <c r="D780" s="7"/>
      <c r="E780" s="7"/>
      <c r="F780" s="75"/>
      <c r="G780" s="406"/>
      <c r="H780" s="75"/>
      <c r="I780" s="75"/>
      <c r="J780" s="75"/>
      <c r="K780" s="75"/>
      <c r="L780" s="75"/>
      <c r="M780" s="75"/>
      <c r="N780" s="75"/>
      <c r="O780" s="75"/>
      <c r="P780" s="75"/>
      <c r="Q780" s="75"/>
      <c r="R780" s="75"/>
    </row>
    <row r="781" spans="1:18" s="99" customFormat="1">
      <c r="A781" s="7"/>
      <c r="B781" s="7"/>
      <c r="C781" s="7"/>
      <c r="D781" s="7"/>
      <c r="E781" s="7"/>
      <c r="F781" s="75"/>
      <c r="G781" s="406"/>
      <c r="H781" s="75"/>
      <c r="I781" s="75"/>
      <c r="J781" s="75"/>
      <c r="K781" s="75"/>
      <c r="L781" s="75"/>
      <c r="M781" s="75"/>
      <c r="N781" s="75"/>
      <c r="O781" s="75"/>
      <c r="P781" s="75"/>
      <c r="Q781" s="75"/>
      <c r="R781" s="75"/>
    </row>
    <row r="782" spans="1:18" s="99" customFormat="1">
      <c r="A782" s="7"/>
      <c r="B782" s="7"/>
      <c r="C782" s="7"/>
      <c r="D782" s="7"/>
      <c r="E782" s="7"/>
      <c r="F782" s="75"/>
      <c r="G782" s="406"/>
      <c r="H782" s="75"/>
      <c r="I782" s="75"/>
      <c r="J782" s="75"/>
      <c r="K782" s="75"/>
      <c r="L782" s="75"/>
      <c r="M782" s="75"/>
      <c r="N782" s="75"/>
      <c r="O782" s="75"/>
      <c r="P782" s="75"/>
      <c r="Q782" s="75"/>
      <c r="R782" s="75"/>
    </row>
    <row r="783" spans="1:18" s="99" customFormat="1">
      <c r="A783" s="7"/>
      <c r="B783" s="7"/>
      <c r="C783" s="7"/>
      <c r="D783" s="7"/>
      <c r="E783" s="7"/>
      <c r="F783" s="75"/>
      <c r="G783" s="406"/>
      <c r="H783" s="75"/>
      <c r="I783" s="75"/>
      <c r="J783" s="75"/>
      <c r="K783" s="75"/>
      <c r="L783" s="75"/>
      <c r="M783" s="75"/>
      <c r="N783" s="75"/>
      <c r="O783" s="75"/>
      <c r="P783" s="75"/>
      <c r="Q783" s="75"/>
      <c r="R783" s="75"/>
    </row>
    <row r="784" spans="1:18" s="99" customFormat="1">
      <c r="A784" s="7"/>
      <c r="B784" s="7"/>
      <c r="C784" s="7"/>
      <c r="D784" s="7"/>
      <c r="E784" s="7"/>
      <c r="F784" s="75"/>
      <c r="G784" s="406"/>
      <c r="H784" s="75"/>
      <c r="I784" s="75"/>
      <c r="J784" s="75"/>
      <c r="K784" s="75"/>
      <c r="L784" s="75"/>
      <c r="M784" s="75"/>
      <c r="N784" s="75"/>
      <c r="O784" s="75"/>
      <c r="P784" s="75"/>
      <c r="Q784" s="75"/>
      <c r="R784" s="75"/>
    </row>
    <row r="785" spans="1:18" s="99" customFormat="1">
      <c r="A785" s="7"/>
      <c r="B785" s="7"/>
      <c r="C785" s="7"/>
      <c r="D785" s="7"/>
      <c r="E785" s="7"/>
      <c r="F785" s="75"/>
      <c r="G785" s="406"/>
      <c r="H785" s="75"/>
      <c r="I785" s="75"/>
      <c r="J785" s="75"/>
      <c r="K785" s="75"/>
      <c r="L785" s="75"/>
      <c r="M785" s="75"/>
      <c r="N785" s="75"/>
      <c r="O785" s="75"/>
      <c r="P785" s="75"/>
      <c r="Q785" s="75"/>
      <c r="R785" s="75"/>
    </row>
    <row r="786" spans="1:18" s="99" customFormat="1">
      <c r="A786" s="7"/>
      <c r="B786" s="7"/>
      <c r="C786" s="7"/>
      <c r="D786" s="7"/>
      <c r="E786" s="7"/>
      <c r="F786" s="75"/>
      <c r="G786" s="406"/>
      <c r="H786" s="75"/>
      <c r="I786" s="75"/>
      <c r="J786" s="75"/>
      <c r="K786" s="75"/>
      <c r="L786" s="75"/>
      <c r="M786" s="75"/>
      <c r="N786" s="75"/>
      <c r="O786" s="75"/>
      <c r="P786" s="75"/>
      <c r="Q786" s="75"/>
      <c r="R786" s="75"/>
    </row>
    <row r="787" spans="1:18" s="99" customFormat="1">
      <c r="A787" s="7"/>
      <c r="B787" s="7"/>
      <c r="C787" s="7"/>
      <c r="D787" s="7"/>
      <c r="E787" s="7"/>
      <c r="F787" s="75"/>
      <c r="G787" s="406"/>
      <c r="H787" s="75"/>
      <c r="I787" s="75"/>
      <c r="J787" s="75"/>
      <c r="K787" s="75"/>
      <c r="L787" s="75"/>
      <c r="M787" s="75"/>
      <c r="N787" s="75"/>
      <c r="O787" s="75"/>
      <c r="P787" s="75"/>
      <c r="Q787" s="75"/>
      <c r="R787" s="75"/>
    </row>
    <row r="788" spans="1:18" s="99" customFormat="1">
      <c r="A788" s="7"/>
      <c r="B788" s="7"/>
      <c r="C788" s="7"/>
      <c r="D788" s="7"/>
      <c r="E788" s="7"/>
      <c r="F788" s="75"/>
      <c r="G788" s="406"/>
      <c r="H788" s="75"/>
      <c r="I788" s="75"/>
      <c r="J788" s="75"/>
      <c r="K788" s="75"/>
      <c r="L788" s="75"/>
      <c r="M788" s="75"/>
      <c r="N788" s="75"/>
      <c r="O788" s="75"/>
      <c r="P788" s="75"/>
      <c r="Q788" s="75"/>
      <c r="R788" s="75"/>
    </row>
    <row r="789" spans="1:18" s="99" customFormat="1">
      <c r="A789" s="7"/>
      <c r="B789" s="7"/>
      <c r="C789" s="7"/>
      <c r="D789" s="7"/>
      <c r="E789" s="7"/>
      <c r="F789" s="75"/>
      <c r="G789" s="406"/>
      <c r="H789" s="75"/>
      <c r="I789" s="75"/>
      <c r="J789" s="75"/>
      <c r="K789" s="75"/>
      <c r="L789" s="75"/>
      <c r="M789" s="75"/>
      <c r="N789" s="75"/>
      <c r="O789" s="75"/>
      <c r="P789" s="75"/>
      <c r="Q789" s="75"/>
      <c r="R789" s="75"/>
    </row>
    <row r="790" spans="1:18" s="99" customFormat="1">
      <c r="A790" s="7"/>
      <c r="B790" s="7"/>
      <c r="C790" s="7"/>
      <c r="D790" s="7"/>
      <c r="E790" s="7"/>
      <c r="F790" s="75"/>
      <c r="G790" s="406"/>
      <c r="H790" s="75"/>
      <c r="I790" s="75"/>
      <c r="J790" s="75"/>
      <c r="K790" s="75"/>
      <c r="L790" s="75"/>
      <c r="M790" s="75"/>
      <c r="N790" s="75"/>
      <c r="O790" s="75"/>
      <c r="P790" s="75"/>
      <c r="Q790" s="75"/>
      <c r="R790" s="75"/>
    </row>
    <row r="798" spans="1:18" s="99" customFormat="1">
      <c r="A798" s="7"/>
      <c r="B798" s="7"/>
      <c r="C798" s="7"/>
      <c r="D798" s="7"/>
      <c r="E798" s="7"/>
      <c r="F798" s="75"/>
      <c r="G798" s="406"/>
      <c r="H798" s="75"/>
      <c r="I798" s="75"/>
      <c r="J798" s="75"/>
      <c r="K798" s="75"/>
      <c r="L798" s="75"/>
      <c r="M798" s="75"/>
      <c r="N798" s="75"/>
      <c r="O798" s="75"/>
      <c r="P798" s="75"/>
      <c r="Q798" s="75"/>
      <c r="R798" s="75"/>
    </row>
    <row r="799" spans="1:18" s="99" customFormat="1">
      <c r="A799" s="7"/>
      <c r="B799" s="7"/>
      <c r="C799" s="7"/>
      <c r="D799" s="7"/>
      <c r="E799" s="7"/>
      <c r="F799" s="75"/>
      <c r="G799" s="406"/>
      <c r="H799" s="75"/>
      <c r="I799" s="75"/>
      <c r="J799" s="75"/>
      <c r="K799" s="75"/>
      <c r="L799" s="75"/>
      <c r="M799" s="75"/>
      <c r="N799" s="75"/>
      <c r="O799" s="75"/>
      <c r="P799" s="75"/>
      <c r="Q799" s="75"/>
      <c r="R799" s="75"/>
    </row>
    <row r="800" spans="1:18" s="99" customFormat="1">
      <c r="A800" s="7"/>
      <c r="B800" s="7"/>
      <c r="C800" s="7"/>
      <c r="D800" s="7"/>
      <c r="E800" s="7"/>
      <c r="F800" s="75"/>
      <c r="G800" s="406"/>
      <c r="H800" s="75"/>
      <c r="I800" s="75"/>
      <c r="J800" s="75"/>
      <c r="K800" s="75"/>
      <c r="L800" s="75"/>
      <c r="M800" s="75"/>
      <c r="N800" s="75"/>
      <c r="O800" s="75"/>
      <c r="P800" s="75"/>
      <c r="Q800" s="75"/>
      <c r="R800" s="75"/>
    </row>
    <row r="801" spans="1:18" s="99" customFormat="1">
      <c r="A801" s="7"/>
      <c r="B801" s="7"/>
      <c r="C801" s="7"/>
      <c r="D801" s="7"/>
      <c r="E801" s="7"/>
      <c r="F801" s="75"/>
      <c r="G801" s="406"/>
      <c r="H801" s="75"/>
      <c r="I801" s="75"/>
      <c r="J801" s="75"/>
      <c r="K801" s="75"/>
      <c r="L801" s="75"/>
      <c r="M801" s="75"/>
      <c r="N801" s="75"/>
      <c r="O801" s="75"/>
      <c r="P801" s="75"/>
      <c r="Q801" s="75"/>
      <c r="R801" s="75"/>
    </row>
    <row r="802" spans="1:18" s="99" customFormat="1">
      <c r="A802" s="7"/>
      <c r="B802" s="7"/>
      <c r="C802" s="7"/>
      <c r="D802" s="7"/>
      <c r="E802" s="7"/>
      <c r="F802" s="75"/>
      <c r="G802" s="406"/>
      <c r="H802" s="75"/>
      <c r="I802" s="75"/>
      <c r="J802" s="75"/>
      <c r="K802" s="75"/>
      <c r="L802" s="75"/>
      <c r="M802" s="75"/>
      <c r="N802" s="75"/>
      <c r="O802" s="75"/>
      <c r="P802" s="75"/>
      <c r="Q802" s="75"/>
      <c r="R802" s="75"/>
    </row>
    <row r="803" spans="1:18" s="99" customFormat="1">
      <c r="A803" s="7"/>
      <c r="B803" s="7"/>
      <c r="C803" s="7"/>
      <c r="D803" s="7"/>
      <c r="E803" s="7"/>
      <c r="F803" s="75"/>
      <c r="G803" s="406"/>
      <c r="H803" s="75"/>
      <c r="I803" s="75"/>
      <c r="J803" s="75"/>
      <c r="K803" s="75"/>
      <c r="L803" s="75"/>
      <c r="M803" s="75"/>
      <c r="N803" s="75"/>
      <c r="O803" s="75"/>
      <c r="P803" s="75"/>
      <c r="Q803" s="75"/>
      <c r="R803" s="75"/>
    </row>
    <row r="805" spans="1:18" s="99" customFormat="1">
      <c r="A805" s="7"/>
      <c r="B805" s="7"/>
      <c r="C805" s="7"/>
      <c r="D805" s="7"/>
      <c r="E805" s="7"/>
      <c r="F805" s="75"/>
      <c r="G805" s="406"/>
      <c r="H805" s="75"/>
      <c r="I805" s="75"/>
      <c r="J805" s="75"/>
      <c r="K805" s="75"/>
      <c r="L805" s="75"/>
      <c r="M805" s="75"/>
      <c r="N805" s="75"/>
      <c r="O805" s="75"/>
      <c r="P805" s="75"/>
      <c r="Q805" s="75"/>
      <c r="R805" s="75"/>
    </row>
    <row r="806" spans="1:18" s="99" customFormat="1">
      <c r="A806" s="7"/>
      <c r="B806" s="7"/>
      <c r="C806" s="7"/>
      <c r="D806" s="7"/>
      <c r="E806" s="7"/>
      <c r="F806" s="75"/>
      <c r="G806" s="406"/>
      <c r="H806" s="75"/>
      <c r="I806" s="75"/>
      <c r="J806" s="75"/>
      <c r="K806" s="75"/>
      <c r="L806" s="75"/>
      <c r="M806" s="75"/>
      <c r="N806" s="75"/>
      <c r="O806" s="75"/>
      <c r="P806" s="75"/>
      <c r="Q806" s="75"/>
      <c r="R806" s="75"/>
    </row>
  </sheetData>
  <mergeCells count="815">
    <mergeCell ref="A737:Q737"/>
    <mergeCell ref="A730:F730"/>
    <mergeCell ref="A731:F731"/>
    <mergeCell ref="A732:F732"/>
    <mergeCell ref="A733:F733"/>
    <mergeCell ref="A734:F734"/>
    <mergeCell ref="A735:F735"/>
    <mergeCell ref="A724:E724"/>
    <mergeCell ref="A725:E725"/>
    <mergeCell ref="A726:E726"/>
    <mergeCell ref="A727:E727"/>
    <mergeCell ref="A728:E728"/>
    <mergeCell ref="A729:Q729"/>
    <mergeCell ref="A718:F718"/>
    <mergeCell ref="A719:F719"/>
    <mergeCell ref="A720:F720"/>
    <mergeCell ref="A721:F721"/>
    <mergeCell ref="A722:Q722"/>
    <mergeCell ref="A723:E723"/>
    <mergeCell ref="A712:E712"/>
    <mergeCell ref="A713:E713"/>
    <mergeCell ref="A714:E714"/>
    <mergeCell ref="A715:E715"/>
    <mergeCell ref="A716:Q716"/>
    <mergeCell ref="A717:F717"/>
    <mergeCell ref="A703:A710"/>
    <mergeCell ref="D703:D710"/>
    <mergeCell ref="E703:E710"/>
    <mergeCell ref="F706:F710"/>
    <mergeCell ref="H706:Q710"/>
    <mergeCell ref="A711:E711"/>
    <mergeCell ref="A697:F697"/>
    <mergeCell ref="A698:F698"/>
    <mergeCell ref="A699:F699"/>
    <mergeCell ref="A700:F700"/>
    <mergeCell ref="A701:F701"/>
    <mergeCell ref="A702:Q702"/>
    <mergeCell ref="A691:E691"/>
    <mergeCell ref="A692:E692"/>
    <mergeCell ref="A693:E693"/>
    <mergeCell ref="A694:E694"/>
    <mergeCell ref="A695:E695"/>
    <mergeCell ref="A696:Q696"/>
    <mergeCell ref="N686:N687"/>
    <mergeCell ref="O686:O687"/>
    <mergeCell ref="P686:P687"/>
    <mergeCell ref="Q686:Q687"/>
    <mergeCell ref="A685:A690"/>
    <mergeCell ref="C685:C690"/>
    <mergeCell ref="E685:E690"/>
    <mergeCell ref="D686:D687"/>
    <mergeCell ref="R686:R687"/>
    <mergeCell ref="F689:F690"/>
    <mergeCell ref="H689:Q690"/>
    <mergeCell ref="H686:H687"/>
    <mergeCell ref="I686:I687"/>
    <mergeCell ref="J686:J687"/>
    <mergeCell ref="K686:K687"/>
    <mergeCell ref="L686:L687"/>
    <mergeCell ref="M686:M687"/>
    <mergeCell ref="F686:F687"/>
    <mergeCell ref="G686:G687"/>
    <mergeCell ref="R664:R665"/>
    <mergeCell ref="R671:R672"/>
    <mergeCell ref="R673:R674"/>
    <mergeCell ref="F675:F677"/>
    <mergeCell ref="H675:Q677"/>
    <mergeCell ref="A678:A684"/>
    <mergeCell ref="C678:C684"/>
    <mergeCell ref="E678:E684"/>
    <mergeCell ref="F681:F684"/>
    <mergeCell ref="H681:Q684"/>
    <mergeCell ref="J673:J674"/>
    <mergeCell ref="K673:K674"/>
    <mergeCell ref="L673:L674"/>
    <mergeCell ref="M673:M674"/>
    <mergeCell ref="N673:N674"/>
    <mergeCell ref="O673:O674"/>
    <mergeCell ref="I673:I674"/>
    <mergeCell ref="N671:N672"/>
    <mergeCell ref="O671:O672"/>
    <mergeCell ref="P671:P672"/>
    <mergeCell ref="Q671:Q672"/>
    <mergeCell ref="D673:D674"/>
    <mergeCell ref="F673:F674"/>
    <mergeCell ref="G673:G674"/>
    <mergeCell ref="H673:H674"/>
    <mergeCell ref="H671:H672"/>
    <mergeCell ref="I671:I672"/>
    <mergeCell ref="J671:J672"/>
    <mergeCell ref="K671:K672"/>
    <mergeCell ref="L671:L672"/>
    <mergeCell ref="M671:M672"/>
    <mergeCell ref="P673:P674"/>
    <mergeCell ref="Q673:Q674"/>
    <mergeCell ref="A670:A677"/>
    <mergeCell ref="C670:C677"/>
    <mergeCell ref="E670:E677"/>
    <mergeCell ref="D671:D672"/>
    <mergeCell ref="F671:F672"/>
    <mergeCell ref="G671:G672"/>
    <mergeCell ref="K664:K665"/>
    <mergeCell ref="L664:L665"/>
    <mergeCell ref="M664:M665"/>
    <mergeCell ref="A662:Q662"/>
    <mergeCell ref="A663:A669"/>
    <mergeCell ref="C663:C669"/>
    <mergeCell ref="E663:E669"/>
    <mergeCell ref="D664:D665"/>
    <mergeCell ref="F664:F665"/>
    <mergeCell ref="G664:G665"/>
    <mergeCell ref="H664:H665"/>
    <mergeCell ref="I664:I665"/>
    <mergeCell ref="J664:J665"/>
    <mergeCell ref="Q664:Q665"/>
    <mergeCell ref="F667:F669"/>
    <mergeCell ref="H667:Q669"/>
    <mergeCell ref="N664:N665"/>
    <mergeCell ref="O664:O665"/>
    <mergeCell ref="P664:P665"/>
    <mergeCell ref="A656:F656"/>
    <mergeCell ref="A657:F657"/>
    <mergeCell ref="A658:F658"/>
    <mergeCell ref="A659:F659"/>
    <mergeCell ref="A660:F660"/>
    <mergeCell ref="A661:Q661"/>
    <mergeCell ref="A650:E650"/>
    <mergeCell ref="A651:E651"/>
    <mergeCell ref="A652:E652"/>
    <mergeCell ref="A653:E653"/>
    <mergeCell ref="A654:E654"/>
    <mergeCell ref="A655:Q655"/>
    <mergeCell ref="A641:A649"/>
    <mergeCell ref="C641:C649"/>
    <mergeCell ref="E641:E649"/>
    <mergeCell ref="D644:D649"/>
    <mergeCell ref="F644:F649"/>
    <mergeCell ref="H644:Q649"/>
    <mergeCell ref="A631:A640"/>
    <mergeCell ref="C631:C640"/>
    <mergeCell ref="E631:E640"/>
    <mergeCell ref="D634:D635"/>
    <mergeCell ref="F634:F640"/>
    <mergeCell ref="H634:Q640"/>
    <mergeCell ref="D637:D638"/>
    <mergeCell ref="A625:F625"/>
    <mergeCell ref="A626:F626"/>
    <mergeCell ref="A627:F627"/>
    <mergeCell ref="A628:F628"/>
    <mergeCell ref="A629:Q629"/>
    <mergeCell ref="A630:Q630"/>
    <mergeCell ref="A619:E619"/>
    <mergeCell ref="A620:E620"/>
    <mergeCell ref="A621:E621"/>
    <mergeCell ref="A622:E622"/>
    <mergeCell ref="A623:Q623"/>
    <mergeCell ref="A624:F624"/>
    <mergeCell ref="A613:F613"/>
    <mergeCell ref="A614:F614"/>
    <mergeCell ref="A615:F615"/>
    <mergeCell ref="A616:F616"/>
    <mergeCell ref="A617:Q617"/>
    <mergeCell ref="A618:E618"/>
    <mergeCell ref="A607:E607"/>
    <mergeCell ref="A608:E608"/>
    <mergeCell ref="A609:E609"/>
    <mergeCell ref="A610:E610"/>
    <mergeCell ref="A611:Q611"/>
    <mergeCell ref="A612:F612"/>
    <mergeCell ref="A601:A605"/>
    <mergeCell ref="C601:C605"/>
    <mergeCell ref="E601:E605"/>
    <mergeCell ref="F604:F605"/>
    <mergeCell ref="H604:Q605"/>
    <mergeCell ref="A606:E606"/>
    <mergeCell ref="A592:Q592"/>
    <mergeCell ref="A593:A596"/>
    <mergeCell ref="C593:C596"/>
    <mergeCell ref="E593:E596"/>
    <mergeCell ref="H596:Q596"/>
    <mergeCell ref="A597:A600"/>
    <mergeCell ref="C597:C600"/>
    <mergeCell ref="E597:E600"/>
    <mergeCell ref="H600:Q600"/>
    <mergeCell ref="A586:F586"/>
    <mergeCell ref="A587:F587"/>
    <mergeCell ref="A588:F588"/>
    <mergeCell ref="A589:F589"/>
    <mergeCell ref="A590:F590"/>
    <mergeCell ref="A591:Q591"/>
    <mergeCell ref="A580:E580"/>
    <mergeCell ref="A581:E581"/>
    <mergeCell ref="A582:E582"/>
    <mergeCell ref="A583:E583"/>
    <mergeCell ref="A584:E584"/>
    <mergeCell ref="A585:Q585"/>
    <mergeCell ref="A571:F571"/>
    <mergeCell ref="A572:F572"/>
    <mergeCell ref="A573:F573"/>
    <mergeCell ref="A574:Q574"/>
    <mergeCell ref="A575:Q575"/>
    <mergeCell ref="A576:A579"/>
    <mergeCell ref="C576:C579"/>
    <mergeCell ref="E576:E579"/>
    <mergeCell ref="H579:Q579"/>
    <mergeCell ref="A565:E565"/>
    <mergeCell ref="A566:E566"/>
    <mergeCell ref="A567:E567"/>
    <mergeCell ref="A568:Q568"/>
    <mergeCell ref="A569:F569"/>
    <mergeCell ref="A570:F570"/>
    <mergeCell ref="A559:A562"/>
    <mergeCell ref="C559:C562"/>
    <mergeCell ref="E559:E562"/>
    <mergeCell ref="H562:Q562"/>
    <mergeCell ref="A563:E563"/>
    <mergeCell ref="A564:E564"/>
    <mergeCell ref="A550:F550"/>
    <mergeCell ref="A551:F551"/>
    <mergeCell ref="A552:F552"/>
    <mergeCell ref="A553:Q553"/>
    <mergeCell ref="A554:Q554"/>
    <mergeCell ref="A555:A558"/>
    <mergeCell ref="C555:C558"/>
    <mergeCell ref="E555:E558"/>
    <mergeCell ref="H558:Q558"/>
    <mergeCell ref="A543:E543"/>
    <mergeCell ref="A544:E544"/>
    <mergeCell ref="A545:E545"/>
    <mergeCell ref="A546:E546"/>
    <mergeCell ref="A548:F548"/>
    <mergeCell ref="A549:F549"/>
    <mergeCell ref="A537:Q537"/>
    <mergeCell ref="A538:A541"/>
    <mergeCell ref="C538:C541"/>
    <mergeCell ref="E538:E541"/>
    <mergeCell ref="H541:Q541"/>
    <mergeCell ref="A542:E542"/>
    <mergeCell ref="A531:F531"/>
    <mergeCell ref="A532:F532"/>
    <mergeCell ref="A533:F533"/>
    <mergeCell ref="A534:F534"/>
    <mergeCell ref="A535:F535"/>
    <mergeCell ref="A536:Q536"/>
    <mergeCell ref="A525:E525"/>
    <mergeCell ref="A526:E526"/>
    <mergeCell ref="A527:E527"/>
    <mergeCell ref="A528:E528"/>
    <mergeCell ref="A529:E529"/>
    <mergeCell ref="A530:Q530"/>
    <mergeCell ref="A517:A520"/>
    <mergeCell ref="C517:C520"/>
    <mergeCell ref="E517:E520"/>
    <mergeCell ref="H520:Q520"/>
    <mergeCell ref="A521:A524"/>
    <mergeCell ref="C521:C524"/>
    <mergeCell ref="E521:E524"/>
    <mergeCell ref="H524:Q524"/>
    <mergeCell ref="A509:A512"/>
    <mergeCell ref="C509:C512"/>
    <mergeCell ref="E509:E512"/>
    <mergeCell ref="H512:Q512"/>
    <mergeCell ref="A513:A516"/>
    <mergeCell ref="C513:C516"/>
    <mergeCell ref="E513:E516"/>
    <mergeCell ref="H516:Q516"/>
    <mergeCell ref="A504:A508"/>
    <mergeCell ref="C504:C508"/>
    <mergeCell ref="E504:E508"/>
    <mergeCell ref="D507:D508"/>
    <mergeCell ref="F507:F508"/>
    <mergeCell ref="H507:Q508"/>
    <mergeCell ref="A498:A503"/>
    <mergeCell ref="C498:C503"/>
    <mergeCell ref="E498:E503"/>
    <mergeCell ref="D501:D503"/>
    <mergeCell ref="F501:F503"/>
    <mergeCell ref="H501:Q503"/>
    <mergeCell ref="A492:Q492"/>
    <mergeCell ref="A493:Q493"/>
    <mergeCell ref="A494:A497"/>
    <mergeCell ref="C494:C497"/>
    <mergeCell ref="E494:E497"/>
    <mergeCell ref="H497:Q497"/>
    <mergeCell ref="A486:F486"/>
    <mergeCell ref="A487:F487"/>
    <mergeCell ref="A488:F488"/>
    <mergeCell ref="A489:F489"/>
    <mergeCell ref="A490:F490"/>
    <mergeCell ref="A491:Q491"/>
    <mergeCell ref="A480:E480"/>
    <mergeCell ref="A481:E481"/>
    <mergeCell ref="A482:E482"/>
    <mergeCell ref="A483:E483"/>
    <mergeCell ref="A484:E484"/>
    <mergeCell ref="A485:Q485"/>
    <mergeCell ref="A474:F474"/>
    <mergeCell ref="A475:F475"/>
    <mergeCell ref="A476:F476"/>
    <mergeCell ref="A477:F477"/>
    <mergeCell ref="A478:F478"/>
    <mergeCell ref="A479:Q479"/>
    <mergeCell ref="A468:E468"/>
    <mergeCell ref="A469:E469"/>
    <mergeCell ref="A470:E470"/>
    <mergeCell ref="A471:E471"/>
    <mergeCell ref="A472:E472"/>
    <mergeCell ref="A473:Q473"/>
    <mergeCell ref="A460:A463"/>
    <mergeCell ref="B460:B463"/>
    <mergeCell ref="C460:C463"/>
    <mergeCell ref="E460:E463"/>
    <mergeCell ref="H463:Q463"/>
    <mergeCell ref="A464:A467"/>
    <mergeCell ref="B464:B467"/>
    <mergeCell ref="C464:C467"/>
    <mergeCell ref="E464:E467"/>
    <mergeCell ref="H467:Q467"/>
    <mergeCell ref="A452:A455"/>
    <mergeCell ref="B452:B455"/>
    <mergeCell ref="C452:C455"/>
    <mergeCell ref="E452:E455"/>
    <mergeCell ref="H455:Q455"/>
    <mergeCell ref="A456:A459"/>
    <mergeCell ref="B456:B459"/>
    <mergeCell ref="C456:C459"/>
    <mergeCell ref="E456:E459"/>
    <mergeCell ref="H459:Q459"/>
    <mergeCell ref="A444:A447"/>
    <mergeCell ref="C444:C447"/>
    <mergeCell ref="E444:E447"/>
    <mergeCell ref="H447:Q447"/>
    <mergeCell ref="A448:A451"/>
    <mergeCell ref="B448:B451"/>
    <mergeCell ref="C448:C451"/>
    <mergeCell ref="E448:E451"/>
    <mergeCell ref="H451:Q451"/>
    <mergeCell ref="A439:A443"/>
    <mergeCell ref="C439:C443"/>
    <mergeCell ref="E439:E443"/>
    <mergeCell ref="D442:D443"/>
    <mergeCell ref="F442:F443"/>
    <mergeCell ref="H442:Q443"/>
    <mergeCell ref="A432:F432"/>
    <mergeCell ref="A433:F433"/>
    <mergeCell ref="A434:F434"/>
    <mergeCell ref="A435:F435"/>
    <mergeCell ref="A436:F436"/>
    <mergeCell ref="A438:Q438"/>
    <mergeCell ref="A426:E426"/>
    <mergeCell ref="A427:E427"/>
    <mergeCell ref="A428:E428"/>
    <mergeCell ref="A429:E429"/>
    <mergeCell ref="A430:E430"/>
    <mergeCell ref="A431:Q431"/>
    <mergeCell ref="A418:A421"/>
    <mergeCell ref="C418:C421"/>
    <mergeCell ref="E418:E421"/>
    <mergeCell ref="H421:Q421"/>
    <mergeCell ref="A422:A425"/>
    <mergeCell ref="C422:C425"/>
    <mergeCell ref="E422:E425"/>
    <mergeCell ref="H425:Q425"/>
    <mergeCell ref="A414:A417"/>
    <mergeCell ref="B414:B415"/>
    <mergeCell ref="C414:C417"/>
    <mergeCell ref="E414:E417"/>
    <mergeCell ref="B416:B417"/>
    <mergeCell ref="H417:Q417"/>
    <mergeCell ref="A408:F408"/>
    <mergeCell ref="A409:F409"/>
    <mergeCell ref="A410:F410"/>
    <mergeCell ref="A411:F411"/>
    <mergeCell ref="A412:Q412"/>
    <mergeCell ref="A413:Q413"/>
    <mergeCell ref="A402:E402"/>
    <mergeCell ref="A403:E403"/>
    <mergeCell ref="A404:E404"/>
    <mergeCell ref="A405:E405"/>
    <mergeCell ref="A406:Q406"/>
    <mergeCell ref="A407:E407"/>
    <mergeCell ref="A397:A400"/>
    <mergeCell ref="B397:B400"/>
    <mergeCell ref="C397:C400"/>
    <mergeCell ref="E397:E400"/>
    <mergeCell ref="H400:Q400"/>
    <mergeCell ref="A401:E401"/>
    <mergeCell ref="A392:A396"/>
    <mergeCell ref="B392:B396"/>
    <mergeCell ref="C392:C396"/>
    <mergeCell ref="E392:E396"/>
    <mergeCell ref="F395:F396"/>
    <mergeCell ref="H395:Q396"/>
    <mergeCell ref="A387:A391"/>
    <mergeCell ref="B387:B391"/>
    <mergeCell ref="C387:C391"/>
    <mergeCell ref="E387:E391"/>
    <mergeCell ref="F390:F391"/>
    <mergeCell ref="H390:Q391"/>
    <mergeCell ref="A382:A386"/>
    <mergeCell ref="B382:B386"/>
    <mergeCell ref="C382:C386"/>
    <mergeCell ref="E382:E386"/>
    <mergeCell ref="F385:F386"/>
    <mergeCell ref="H385:Q386"/>
    <mergeCell ref="A377:A381"/>
    <mergeCell ref="B377:B381"/>
    <mergeCell ref="C377:C381"/>
    <mergeCell ref="E377:E381"/>
    <mergeCell ref="F380:F381"/>
    <mergeCell ref="H380:Q381"/>
    <mergeCell ref="A372:A376"/>
    <mergeCell ref="B372:B376"/>
    <mergeCell ref="C372:C376"/>
    <mergeCell ref="E372:E376"/>
    <mergeCell ref="F375:F376"/>
    <mergeCell ref="H375:Q376"/>
    <mergeCell ref="A367:A371"/>
    <mergeCell ref="B367:B371"/>
    <mergeCell ref="C367:C371"/>
    <mergeCell ref="E367:E371"/>
    <mergeCell ref="F370:F371"/>
    <mergeCell ref="H370:Q371"/>
    <mergeCell ref="A362:A366"/>
    <mergeCell ref="B362:B366"/>
    <mergeCell ref="C362:C366"/>
    <mergeCell ref="E362:E366"/>
    <mergeCell ref="F365:F366"/>
    <mergeCell ref="H365:Q366"/>
    <mergeCell ref="A357:A361"/>
    <mergeCell ref="B357:B361"/>
    <mergeCell ref="C357:C361"/>
    <mergeCell ref="E357:E361"/>
    <mergeCell ref="F360:F361"/>
    <mergeCell ref="H360:Q361"/>
    <mergeCell ref="A352:A356"/>
    <mergeCell ref="B352:B356"/>
    <mergeCell ref="C352:C356"/>
    <mergeCell ref="E352:E356"/>
    <mergeCell ref="F355:F356"/>
    <mergeCell ref="H355:Q356"/>
    <mergeCell ref="A347:A351"/>
    <mergeCell ref="B347:B351"/>
    <mergeCell ref="C347:C351"/>
    <mergeCell ref="E347:E351"/>
    <mergeCell ref="F350:F351"/>
    <mergeCell ref="H350:Q351"/>
    <mergeCell ref="A342:A346"/>
    <mergeCell ref="B342:B346"/>
    <mergeCell ref="C342:C346"/>
    <mergeCell ref="E342:E346"/>
    <mergeCell ref="F345:F346"/>
    <mergeCell ref="H345:Q346"/>
    <mergeCell ref="A337:A341"/>
    <mergeCell ref="B337:B341"/>
    <mergeCell ref="C337:C341"/>
    <mergeCell ref="E337:E341"/>
    <mergeCell ref="F340:F341"/>
    <mergeCell ref="H340:Q341"/>
    <mergeCell ref="A332:A336"/>
    <mergeCell ref="B332:B336"/>
    <mergeCell ref="C332:C336"/>
    <mergeCell ref="E332:E336"/>
    <mergeCell ref="F335:F336"/>
    <mergeCell ref="H335:Q336"/>
    <mergeCell ref="A327:A331"/>
    <mergeCell ref="B327:B331"/>
    <mergeCell ref="C327:C331"/>
    <mergeCell ref="E327:E331"/>
    <mergeCell ref="F330:F331"/>
    <mergeCell ref="H330:Q331"/>
    <mergeCell ref="A322:A326"/>
    <mergeCell ref="B322:B326"/>
    <mergeCell ref="C322:C326"/>
    <mergeCell ref="E322:E326"/>
    <mergeCell ref="F325:F326"/>
    <mergeCell ref="H325:Q326"/>
    <mergeCell ref="A317:A321"/>
    <mergeCell ref="B317:B321"/>
    <mergeCell ref="C317:C321"/>
    <mergeCell ref="E317:E321"/>
    <mergeCell ref="F320:F321"/>
    <mergeCell ref="H320:Q321"/>
    <mergeCell ref="A312:A316"/>
    <mergeCell ref="B312:B316"/>
    <mergeCell ref="C312:C316"/>
    <mergeCell ref="E312:E316"/>
    <mergeCell ref="F315:F316"/>
    <mergeCell ref="H315:Q316"/>
    <mergeCell ref="A307:A311"/>
    <mergeCell ref="B307:B311"/>
    <mergeCell ref="C307:C311"/>
    <mergeCell ref="E307:E311"/>
    <mergeCell ref="F310:F311"/>
    <mergeCell ref="H310:Q311"/>
    <mergeCell ref="A298:A302"/>
    <mergeCell ref="E298:E302"/>
    <mergeCell ref="F301:F302"/>
    <mergeCell ref="H301:Q302"/>
    <mergeCell ref="A303:A306"/>
    <mergeCell ref="E303:E306"/>
    <mergeCell ref="H306:Q306"/>
    <mergeCell ref="A293:A297"/>
    <mergeCell ref="C293:C297"/>
    <mergeCell ref="E293:E297"/>
    <mergeCell ref="D296:D297"/>
    <mergeCell ref="F296:F297"/>
    <mergeCell ref="H296:Q297"/>
    <mergeCell ref="A288:A292"/>
    <mergeCell ref="C288:C292"/>
    <mergeCell ref="E288:E292"/>
    <mergeCell ref="D291:D292"/>
    <mergeCell ref="F291:F292"/>
    <mergeCell ref="H291:Q292"/>
    <mergeCell ref="A283:A287"/>
    <mergeCell ref="C283:C287"/>
    <mergeCell ref="E283:E287"/>
    <mergeCell ref="D286:D287"/>
    <mergeCell ref="F286:F287"/>
    <mergeCell ref="H286:Q287"/>
    <mergeCell ref="H275:Q277"/>
    <mergeCell ref="A278:A282"/>
    <mergeCell ref="C278:C282"/>
    <mergeCell ref="E278:E282"/>
    <mergeCell ref="D281:D282"/>
    <mergeCell ref="F281:F282"/>
    <mergeCell ref="H281:Q282"/>
    <mergeCell ref="A267:A271"/>
    <mergeCell ref="C267:C271"/>
    <mergeCell ref="E267:E271"/>
    <mergeCell ref="F270:F271"/>
    <mergeCell ref="H270:Q271"/>
    <mergeCell ref="A272:A277"/>
    <mergeCell ref="C272:C277"/>
    <mergeCell ref="E272:E277"/>
    <mergeCell ref="D275:D277"/>
    <mergeCell ref="F275:F277"/>
    <mergeCell ref="A262:A266"/>
    <mergeCell ref="C262:C266"/>
    <mergeCell ref="E262:E266"/>
    <mergeCell ref="D265:D266"/>
    <mergeCell ref="F265:F266"/>
    <mergeCell ref="H265:Q266"/>
    <mergeCell ref="A255:Q255"/>
    <mergeCell ref="A256:Q256"/>
    <mergeCell ref="A257:A261"/>
    <mergeCell ref="C257:C261"/>
    <mergeCell ref="E257:E261"/>
    <mergeCell ref="D260:D261"/>
    <mergeCell ref="F260:F261"/>
    <mergeCell ref="H260:Q261"/>
    <mergeCell ref="A249:Q249"/>
    <mergeCell ref="A250:F250"/>
    <mergeCell ref="A251:F251"/>
    <mergeCell ref="A252:F252"/>
    <mergeCell ref="A253:F253"/>
    <mergeCell ref="A254:F254"/>
    <mergeCell ref="M247:M248"/>
    <mergeCell ref="N247:N248"/>
    <mergeCell ref="O247:O248"/>
    <mergeCell ref="P247:P248"/>
    <mergeCell ref="Q247:Q248"/>
    <mergeCell ref="R247:R248"/>
    <mergeCell ref="G247:G248"/>
    <mergeCell ref="H247:H248"/>
    <mergeCell ref="I247:I248"/>
    <mergeCell ref="J247:J248"/>
    <mergeCell ref="K247:K248"/>
    <mergeCell ref="L247:L248"/>
    <mergeCell ref="A243:E243"/>
    <mergeCell ref="A244:E244"/>
    <mergeCell ref="A245:E245"/>
    <mergeCell ref="A246:E246"/>
    <mergeCell ref="A247:E248"/>
    <mergeCell ref="F247:F248"/>
    <mergeCell ref="A238:A241"/>
    <mergeCell ref="B238:B241"/>
    <mergeCell ref="C238:C241"/>
    <mergeCell ref="E238:E241"/>
    <mergeCell ref="H241:Q241"/>
    <mergeCell ref="A242:Q242"/>
    <mergeCell ref="A230:A233"/>
    <mergeCell ref="B230:B233"/>
    <mergeCell ref="C230:C233"/>
    <mergeCell ref="E230:E233"/>
    <mergeCell ref="H233:Q233"/>
    <mergeCell ref="A234:A237"/>
    <mergeCell ref="B234:B237"/>
    <mergeCell ref="C234:C237"/>
    <mergeCell ref="E234:E237"/>
    <mergeCell ref="H237:Q237"/>
    <mergeCell ref="A222:A225"/>
    <mergeCell ref="B222:B225"/>
    <mergeCell ref="C222:C225"/>
    <mergeCell ref="E222:E225"/>
    <mergeCell ref="H225:Q225"/>
    <mergeCell ref="A226:A229"/>
    <mergeCell ref="B226:B229"/>
    <mergeCell ref="C226:C229"/>
    <mergeCell ref="E226:E229"/>
    <mergeCell ref="H229:Q229"/>
    <mergeCell ref="A214:A217"/>
    <mergeCell ref="B214:B217"/>
    <mergeCell ref="C214:C217"/>
    <mergeCell ref="E214:E217"/>
    <mergeCell ref="H217:Q217"/>
    <mergeCell ref="A218:A221"/>
    <mergeCell ref="B218:B221"/>
    <mergeCell ref="C218:C221"/>
    <mergeCell ref="E218:E221"/>
    <mergeCell ref="H221:Q221"/>
    <mergeCell ref="A206:A209"/>
    <mergeCell ref="B206:B209"/>
    <mergeCell ref="C206:C209"/>
    <mergeCell ref="E206:E209"/>
    <mergeCell ref="H209:Q209"/>
    <mergeCell ref="A210:A213"/>
    <mergeCell ref="B210:B213"/>
    <mergeCell ref="C210:C213"/>
    <mergeCell ref="E210:E213"/>
    <mergeCell ref="H213:Q213"/>
    <mergeCell ref="A198:A201"/>
    <mergeCell ref="B198:B201"/>
    <mergeCell ref="C198:C201"/>
    <mergeCell ref="E198:E201"/>
    <mergeCell ref="H201:Q201"/>
    <mergeCell ref="A202:A205"/>
    <mergeCell ref="B202:B205"/>
    <mergeCell ref="C202:C205"/>
    <mergeCell ref="E202:E205"/>
    <mergeCell ref="H205:Q205"/>
    <mergeCell ref="A190:A193"/>
    <mergeCell ref="B190:B193"/>
    <mergeCell ref="C190:C193"/>
    <mergeCell ref="E190:E193"/>
    <mergeCell ref="H193:Q193"/>
    <mergeCell ref="A194:A197"/>
    <mergeCell ref="B194:B197"/>
    <mergeCell ref="C194:C197"/>
    <mergeCell ref="E194:E197"/>
    <mergeCell ref="H197:Q197"/>
    <mergeCell ref="A182:A185"/>
    <mergeCell ref="B182:B185"/>
    <mergeCell ref="C182:C185"/>
    <mergeCell ref="E182:E185"/>
    <mergeCell ref="H185:Q185"/>
    <mergeCell ref="A186:A189"/>
    <mergeCell ref="B186:B189"/>
    <mergeCell ref="C186:C189"/>
    <mergeCell ref="E186:E189"/>
    <mergeCell ref="H189:Q189"/>
    <mergeCell ref="A174:A177"/>
    <mergeCell ref="B174:B177"/>
    <mergeCell ref="C174:C177"/>
    <mergeCell ref="E174:E177"/>
    <mergeCell ref="H177:Q177"/>
    <mergeCell ref="A178:A181"/>
    <mergeCell ref="B178:B181"/>
    <mergeCell ref="C178:C181"/>
    <mergeCell ref="E178:E181"/>
    <mergeCell ref="H181:Q181"/>
    <mergeCell ref="A166:A169"/>
    <mergeCell ref="B166:B169"/>
    <mergeCell ref="C166:C169"/>
    <mergeCell ref="E166:E169"/>
    <mergeCell ref="H169:Q169"/>
    <mergeCell ref="A170:A173"/>
    <mergeCell ref="B170:B173"/>
    <mergeCell ref="C170:C173"/>
    <mergeCell ref="E170:E173"/>
    <mergeCell ref="H173:Q173"/>
    <mergeCell ref="A160:A165"/>
    <mergeCell ref="C160:C165"/>
    <mergeCell ref="E160:E165"/>
    <mergeCell ref="D163:D165"/>
    <mergeCell ref="F163:F165"/>
    <mergeCell ref="H163:Q165"/>
    <mergeCell ref="A155:A159"/>
    <mergeCell ref="C155:C159"/>
    <mergeCell ref="E155:E159"/>
    <mergeCell ref="D158:D159"/>
    <mergeCell ref="F158:F159"/>
    <mergeCell ref="H158:Q159"/>
    <mergeCell ref="A149:A154"/>
    <mergeCell ref="C149:C154"/>
    <mergeCell ref="E149:E154"/>
    <mergeCell ref="D152:D154"/>
    <mergeCell ref="F152:F154"/>
    <mergeCell ref="H152:Q154"/>
    <mergeCell ref="A143:A148"/>
    <mergeCell ref="C143:C148"/>
    <mergeCell ref="E143:E148"/>
    <mergeCell ref="D146:D148"/>
    <mergeCell ref="F146:F148"/>
    <mergeCell ref="H146:Q148"/>
    <mergeCell ref="A136:A142"/>
    <mergeCell ref="C136:C142"/>
    <mergeCell ref="E136:E142"/>
    <mergeCell ref="D139:D142"/>
    <mergeCell ref="F139:F142"/>
    <mergeCell ref="H139:Q142"/>
    <mergeCell ref="H121:Q124"/>
    <mergeCell ref="A125:A131"/>
    <mergeCell ref="E125:E131"/>
    <mergeCell ref="F128:F131"/>
    <mergeCell ref="H128:Q131"/>
    <mergeCell ref="A132:A135"/>
    <mergeCell ref="C132:C135"/>
    <mergeCell ref="E132:E135"/>
    <mergeCell ref="H135:Q135"/>
    <mergeCell ref="A113:A117"/>
    <mergeCell ref="E113:E117"/>
    <mergeCell ref="F116:F117"/>
    <mergeCell ref="H116:Q117"/>
    <mergeCell ref="A118:A124"/>
    <mergeCell ref="C118:C124"/>
    <mergeCell ref="E118:E124"/>
    <mergeCell ref="D121:D124"/>
    <mergeCell ref="F121:F124"/>
    <mergeCell ref="A100:A107"/>
    <mergeCell ref="D100:D107"/>
    <mergeCell ref="E100:E107"/>
    <mergeCell ref="F103:F107"/>
    <mergeCell ref="H103:Q107"/>
    <mergeCell ref="A108:A112"/>
    <mergeCell ref="C108:C112"/>
    <mergeCell ref="E108:E112"/>
    <mergeCell ref="D111:D112"/>
    <mergeCell ref="F111:F112"/>
    <mergeCell ref="H111:Q112"/>
    <mergeCell ref="A88:A91"/>
    <mergeCell ref="E88:E91"/>
    <mergeCell ref="H91:Q91"/>
    <mergeCell ref="A92:A99"/>
    <mergeCell ref="C92:C99"/>
    <mergeCell ref="E92:E99"/>
    <mergeCell ref="D95:D99"/>
    <mergeCell ref="F95:F99"/>
    <mergeCell ref="H95:Q99"/>
    <mergeCell ref="A80:A87"/>
    <mergeCell ref="C80:C87"/>
    <mergeCell ref="E80:E87"/>
    <mergeCell ref="D83:D87"/>
    <mergeCell ref="F83:F87"/>
    <mergeCell ref="H83:Q87"/>
    <mergeCell ref="A74:A79"/>
    <mergeCell ref="C74:C79"/>
    <mergeCell ref="E74:E79"/>
    <mergeCell ref="D77:D79"/>
    <mergeCell ref="F77:F79"/>
    <mergeCell ref="H77:Q79"/>
    <mergeCell ref="A64:A67"/>
    <mergeCell ref="C64:C67"/>
    <mergeCell ref="E64:E67"/>
    <mergeCell ref="H67:Q67"/>
    <mergeCell ref="A68:A73"/>
    <mergeCell ref="C68:C73"/>
    <mergeCell ref="E68:E73"/>
    <mergeCell ref="D71:D73"/>
    <mergeCell ref="F71:F73"/>
    <mergeCell ref="H71:Q73"/>
    <mergeCell ref="A55:A63"/>
    <mergeCell ref="C55:C63"/>
    <mergeCell ref="E55:E63"/>
    <mergeCell ref="D58:D63"/>
    <mergeCell ref="F58:F63"/>
    <mergeCell ref="H58:Q63"/>
    <mergeCell ref="A49:A54"/>
    <mergeCell ref="C49:C54"/>
    <mergeCell ref="E49:E54"/>
    <mergeCell ref="D52:D54"/>
    <mergeCell ref="F52:F54"/>
    <mergeCell ref="H52:Q54"/>
    <mergeCell ref="A41:A48"/>
    <mergeCell ref="C41:C48"/>
    <mergeCell ref="E41:E48"/>
    <mergeCell ref="D44:D48"/>
    <mergeCell ref="F44:F48"/>
    <mergeCell ref="H44:Q48"/>
    <mergeCell ref="A30:A33"/>
    <mergeCell ref="C30:C33"/>
    <mergeCell ref="E30:E33"/>
    <mergeCell ref="H33:Q33"/>
    <mergeCell ref="A34:A40"/>
    <mergeCell ref="C34:C40"/>
    <mergeCell ref="E34:E40"/>
    <mergeCell ref="D37:D40"/>
    <mergeCell ref="F37:F40"/>
    <mergeCell ref="H37:Q40"/>
    <mergeCell ref="A24:A29"/>
    <mergeCell ref="C24:C29"/>
    <mergeCell ref="E24:E29"/>
    <mergeCell ref="D27:D29"/>
    <mergeCell ref="F27:F29"/>
    <mergeCell ref="H27:Q29"/>
    <mergeCell ref="F14:F15"/>
    <mergeCell ref="G14:G15"/>
    <mergeCell ref="H14:Q14"/>
    <mergeCell ref="R14:R15"/>
    <mergeCell ref="A19:A23"/>
    <mergeCell ref="C19:C23"/>
    <mergeCell ref="E19:E23"/>
    <mergeCell ref="D22:D23"/>
    <mergeCell ref="F22:F23"/>
    <mergeCell ref="H22:Q23"/>
    <mergeCell ref="O5:Q5"/>
    <mergeCell ref="A9:Q9"/>
    <mergeCell ref="A10:Q10"/>
    <mergeCell ref="A11:Q11"/>
    <mergeCell ref="A13:Q13"/>
    <mergeCell ref="A14:A15"/>
    <mergeCell ref="B14:B15"/>
    <mergeCell ref="C14:C15"/>
    <mergeCell ref="D14:D15"/>
    <mergeCell ref="E14:E15"/>
  </mergeCells>
  <pageMargins left="0.70866141732283472" right="0.70866141732283472" top="0.74803149606299213" bottom="0.74803149606299213" header="0.31496062992125984" footer="0.31496062992125984"/>
  <pageSetup paperSize="8" scale="23" fitToHeight="120" orientation="landscape" r:id="rId1"/>
  <rowBreaks count="6" manualBreakCount="6">
    <brk id="79" max="16" man="1"/>
    <brk id="165" max="16" man="1"/>
    <brk id="326" max="16" man="1"/>
    <brk id="503" max="16" man="1"/>
    <brk id="605" max="16" man="1"/>
    <brk id="701" max="16" man="1"/>
  </rowBreaks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8"/>
  <dimension ref="A2:R806"/>
  <sheetViews>
    <sheetView view="pageBreakPreview" topLeftCell="C559" zoomScale="30" zoomScaleNormal="25" zoomScaleSheetLayoutView="30" workbookViewId="0">
      <selection activeCell="L599" sqref="L599"/>
    </sheetView>
  </sheetViews>
  <sheetFormatPr defaultColWidth="8.88671875" defaultRowHeight="33"/>
  <cols>
    <col min="1" max="1" width="16" style="7" customWidth="1"/>
    <col min="2" max="2" width="93.77734375" style="7" customWidth="1"/>
    <col min="3" max="3" width="55.77734375" style="7" customWidth="1"/>
    <col min="4" max="4" width="63.77734375" style="7" customWidth="1"/>
    <col min="5" max="5" width="26.21875" style="7" customWidth="1"/>
    <col min="6" max="6" width="40.77734375" style="75" customWidth="1"/>
    <col min="7" max="7" width="38.77734375" style="406" customWidth="1"/>
    <col min="8" max="16" width="38.77734375" style="75" customWidth="1"/>
    <col min="17" max="17" width="35.44140625" style="75" customWidth="1"/>
    <col min="18" max="18" width="38.77734375" style="75" customWidth="1"/>
    <col min="19" max="16384" width="8.88671875" style="7"/>
  </cols>
  <sheetData>
    <row r="2" spans="1:18" ht="69" customHeight="1" thickBot="1">
      <c r="K2" s="350" t="s">
        <v>710</v>
      </c>
    </row>
    <row r="3" spans="1:18" ht="168" customHeight="1" thickBot="1">
      <c r="I3" s="341" t="s">
        <v>703</v>
      </c>
      <c r="J3" s="342">
        <v>733</v>
      </c>
      <c r="K3" s="342"/>
      <c r="L3" s="343" t="s">
        <v>704</v>
      </c>
    </row>
    <row r="4" spans="1:18" s="85" customFormat="1" ht="168" customHeight="1" thickBot="1">
      <c r="B4" s="87"/>
      <c r="C4" s="87"/>
      <c r="D4" s="88"/>
      <c r="E4" s="295"/>
      <c r="F4" s="295"/>
      <c r="G4" s="407"/>
      <c r="H4" s="87"/>
      <c r="I4" s="341" t="s">
        <v>705</v>
      </c>
      <c r="J4" s="344">
        <v>0</v>
      </c>
      <c r="K4" s="345"/>
      <c r="L4" s="346" t="s">
        <v>706</v>
      </c>
      <c r="M4" s="349" t="s">
        <v>709</v>
      </c>
      <c r="N4" s="295"/>
      <c r="O4" s="89"/>
      <c r="P4" s="90"/>
      <c r="Q4" s="90"/>
      <c r="R4" s="87"/>
    </row>
    <row r="5" spans="1:18" s="76" customFormat="1" ht="168" customHeight="1" thickBot="1">
      <c r="C5" s="93"/>
      <c r="D5" s="88"/>
      <c r="E5" s="295"/>
      <c r="F5" s="295"/>
      <c r="G5" s="457"/>
      <c r="H5" s="94"/>
      <c r="I5" s="341" t="s">
        <v>707</v>
      </c>
      <c r="J5" s="347">
        <f>ROUND(J4/J3,2)</f>
        <v>0</v>
      </c>
      <c r="K5" s="347"/>
      <c r="L5" s="343" t="s">
        <v>708</v>
      </c>
      <c r="M5" s="295"/>
      <c r="N5" s="295"/>
      <c r="O5" s="659"/>
      <c r="P5" s="660"/>
      <c r="Q5" s="660"/>
      <c r="R5" s="94"/>
    </row>
    <row r="6" spans="1:18" s="76" customFormat="1" ht="54.75" customHeight="1">
      <c r="B6" s="96"/>
      <c r="C6" s="96"/>
      <c r="D6" s="88"/>
      <c r="E6" s="295"/>
      <c r="F6" s="295"/>
      <c r="G6" s="407"/>
      <c r="H6" s="96"/>
      <c r="I6" s="97"/>
      <c r="J6" s="97"/>
      <c r="K6" s="97"/>
      <c r="L6" s="95"/>
      <c r="M6" s="295"/>
      <c r="N6" s="295"/>
      <c r="O6" s="91"/>
      <c r="P6" s="92"/>
      <c r="Q6" s="92"/>
      <c r="R6" s="96"/>
    </row>
    <row r="7" spans="1:18" s="76" customFormat="1" ht="54.75" customHeight="1">
      <c r="B7" s="81"/>
      <c r="C7" s="81"/>
      <c r="D7" s="84"/>
      <c r="G7" s="408"/>
      <c r="H7" s="86"/>
      <c r="I7" s="86"/>
      <c r="J7" s="86"/>
      <c r="K7" s="86"/>
      <c r="L7" s="82"/>
      <c r="N7" s="83"/>
      <c r="O7" s="91"/>
      <c r="P7" s="92"/>
      <c r="Q7" s="92"/>
      <c r="R7" s="86"/>
    </row>
    <row r="8" spans="1:18" s="76" customFormat="1" ht="54.75" customHeight="1">
      <c r="A8" s="27"/>
      <c r="B8" s="27"/>
      <c r="C8" s="28"/>
      <c r="D8" s="27"/>
      <c r="E8" s="27"/>
      <c r="F8" s="38"/>
      <c r="G8" s="409"/>
      <c r="H8" s="38"/>
      <c r="I8" s="38"/>
      <c r="J8" s="38"/>
      <c r="K8" s="38"/>
      <c r="L8" s="38"/>
      <c r="M8" s="74"/>
      <c r="N8" s="74"/>
      <c r="O8" s="74"/>
      <c r="P8" s="74"/>
      <c r="Q8" s="80"/>
      <c r="R8" s="38"/>
    </row>
    <row r="9" spans="1:18" s="76" customFormat="1" ht="54.75" customHeight="1">
      <c r="A9" s="661" t="s">
        <v>0</v>
      </c>
      <c r="B9" s="661"/>
      <c r="C9" s="661"/>
      <c r="D9" s="661"/>
      <c r="E9" s="661"/>
      <c r="F9" s="661"/>
      <c r="G9" s="661"/>
      <c r="H9" s="661"/>
      <c r="I9" s="661"/>
      <c r="J9" s="661"/>
      <c r="K9" s="661"/>
      <c r="L9" s="661"/>
      <c r="M9" s="661"/>
      <c r="N9" s="661"/>
      <c r="O9" s="661"/>
      <c r="P9" s="661"/>
      <c r="Q9" s="661"/>
    </row>
    <row r="10" spans="1:18" s="76" customFormat="1" ht="54.75" customHeight="1">
      <c r="A10" s="652" t="s">
        <v>504</v>
      </c>
      <c r="B10" s="652"/>
      <c r="C10" s="652"/>
      <c r="D10" s="652"/>
      <c r="E10" s="652"/>
      <c r="F10" s="652"/>
      <c r="G10" s="652"/>
      <c r="H10" s="652"/>
      <c r="I10" s="652"/>
      <c r="J10" s="652"/>
      <c r="K10" s="652"/>
      <c r="L10" s="652"/>
      <c r="M10" s="652"/>
      <c r="N10" s="652"/>
      <c r="O10" s="652"/>
      <c r="P10" s="652"/>
      <c r="Q10" s="652"/>
    </row>
    <row r="11" spans="1:18" s="76" customFormat="1" ht="54.75" customHeight="1">
      <c r="A11" s="652" t="s">
        <v>505</v>
      </c>
      <c r="B11" s="653"/>
      <c r="C11" s="653"/>
      <c r="D11" s="653"/>
      <c r="E11" s="653"/>
      <c r="F11" s="653"/>
      <c r="G11" s="653"/>
      <c r="H11" s="653"/>
      <c r="I11" s="653"/>
      <c r="J11" s="653"/>
      <c r="K11" s="653"/>
      <c r="L11" s="653"/>
      <c r="M11" s="653"/>
      <c r="N11" s="653"/>
      <c r="O11" s="653"/>
      <c r="P11" s="653"/>
      <c r="Q11" s="653"/>
    </row>
    <row r="12" spans="1:18" s="76" customFormat="1" ht="54.75" customHeight="1">
      <c r="A12" s="569"/>
      <c r="B12" s="570"/>
      <c r="C12" s="570"/>
      <c r="D12" s="570"/>
      <c r="E12" s="570"/>
      <c r="F12" s="570"/>
      <c r="G12" s="410"/>
      <c r="H12" s="348" t="s">
        <v>731</v>
      </c>
      <c r="I12" s="570"/>
      <c r="J12" s="570"/>
      <c r="K12" s="570"/>
      <c r="L12" s="570"/>
      <c r="M12" s="570"/>
      <c r="N12" s="570"/>
      <c r="O12" s="570"/>
      <c r="P12" s="570"/>
      <c r="Q12" s="570"/>
      <c r="R12" s="348"/>
    </row>
    <row r="13" spans="1:18" ht="54.75" customHeight="1" thickBot="1">
      <c r="A13" s="654"/>
      <c r="B13" s="654"/>
      <c r="C13" s="654"/>
      <c r="D13" s="654"/>
      <c r="E13" s="654"/>
      <c r="F13" s="654"/>
      <c r="G13" s="654"/>
      <c r="H13" s="654"/>
      <c r="I13" s="654"/>
      <c r="J13" s="654"/>
      <c r="K13" s="654"/>
      <c r="L13" s="654"/>
      <c r="M13" s="654"/>
      <c r="N13" s="654"/>
      <c r="O13" s="654"/>
      <c r="P13" s="654"/>
      <c r="Q13" s="654"/>
      <c r="R13" s="7"/>
    </row>
    <row r="14" spans="1:18" ht="62.25" customHeight="1" thickBot="1">
      <c r="A14" s="655" t="s">
        <v>500</v>
      </c>
      <c r="B14" s="657" t="s">
        <v>1</v>
      </c>
      <c r="C14" s="655" t="s">
        <v>501</v>
      </c>
      <c r="D14" s="655" t="s">
        <v>503</v>
      </c>
      <c r="E14" s="657" t="s">
        <v>2</v>
      </c>
      <c r="F14" s="648" t="s">
        <v>502</v>
      </c>
      <c r="G14" s="622" t="s">
        <v>711</v>
      </c>
      <c r="H14" s="650" t="s">
        <v>3</v>
      </c>
      <c r="I14" s="651"/>
      <c r="J14" s="651"/>
      <c r="K14" s="651"/>
      <c r="L14" s="651"/>
      <c r="M14" s="651"/>
      <c r="N14" s="651"/>
      <c r="O14" s="651"/>
      <c r="P14" s="651"/>
      <c r="Q14" s="651"/>
      <c r="R14" s="622" t="s">
        <v>712</v>
      </c>
    </row>
    <row r="15" spans="1:18" ht="195" customHeight="1" thickBot="1">
      <c r="A15" s="656"/>
      <c r="B15" s="658"/>
      <c r="C15" s="656"/>
      <c r="D15" s="656"/>
      <c r="E15" s="658"/>
      <c r="F15" s="649"/>
      <c r="G15" s="623"/>
      <c r="H15" s="284" t="s">
        <v>4</v>
      </c>
      <c r="I15" s="284" t="s">
        <v>5</v>
      </c>
      <c r="J15" s="284" t="s">
        <v>6</v>
      </c>
      <c r="K15" s="284" t="s">
        <v>7</v>
      </c>
      <c r="L15" s="284" t="s">
        <v>8</v>
      </c>
      <c r="M15" s="284" t="s">
        <v>9</v>
      </c>
      <c r="N15" s="284" t="s">
        <v>10</v>
      </c>
      <c r="O15" s="284" t="s">
        <v>11</v>
      </c>
      <c r="P15" s="284" t="s">
        <v>12</v>
      </c>
      <c r="Q15" s="572" t="s">
        <v>13</v>
      </c>
      <c r="R15" s="623"/>
    </row>
    <row r="16" spans="1:18" s="296" customFormat="1" ht="35.1" customHeight="1" thickBot="1">
      <c r="A16" s="3">
        <v>1</v>
      </c>
      <c r="B16" s="3">
        <v>2</v>
      </c>
      <c r="C16" s="3">
        <v>3</v>
      </c>
      <c r="D16" s="3">
        <v>4</v>
      </c>
      <c r="E16" s="3">
        <v>5</v>
      </c>
      <c r="F16" s="3">
        <v>6</v>
      </c>
      <c r="G16" s="411">
        <v>7</v>
      </c>
      <c r="H16" s="3">
        <v>8</v>
      </c>
      <c r="I16" s="3">
        <v>9</v>
      </c>
      <c r="J16" s="3">
        <v>10</v>
      </c>
      <c r="K16" s="3">
        <v>11</v>
      </c>
      <c r="L16" s="3">
        <v>12</v>
      </c>
      <c r="M16" s="3">
        <v>13</v>
      </c>
      <c r="N16" s="3">
        <v>14</v>
      </c>
      <c r="O16" s="3">
        <v>15</v>
      </c>
      <c r="P16" s="3">
        <v>16</v>
      </c>
      <c r="Q16" s="3">
        <v>17</v>
      </c>
      <c r="R16" s="3">
        <v>18</v>
      </c>
    </row>
    <row r="17" spans="1:18" ht="35.1" customHeight="1" thickBot="1">
      <c r="A17" s="499" t="s">
        <v>506</v>
      </c>
      <c r="B17" s="500"/>
      <c r="C17" s="500"/>
      <c r="D17" s="500"/>
      <c r="E17" s="500"/>
      <c r="F17" s="36"/>
      <c r="G17" s="412"/>
      <c r="H17" s="36"/>
      <c r="I17" s="36"/>
      <c r="J17" s="36"/>
      <c r="K17" s="36"/>
      <c r="L17" s="36"/>
      <c r="M17" s="36"/>
      <c r="N17" s="36"/>
      <c r="O17" s="36"/>
      <c r="P17" s="36"/>
      <c r="Q17" s="36"/>
      <c r="R17" s="49"/>
    </row>
    <row r="18" spans="1:18" ht="35.1" customHeight="1" thickBot="1">
      <c r="A18" s="493" t="s">
        <v>14</v>
      </c>
      <c r="B18" s="501"/>
      <c r="C18" s="501"/>
      <c r="D18" s="501"/>
      <c r="E18" s="501"/>
      <c r="F18" s="494"/>
      <c r="G18" s="495"/>
      <c r="H18" s="494"/>
      <c r="I18" s="494"/>
      <c r="J18" s="494"/>
      <c r="K18" s="494"/>
      <c r="L18" s="494"/>
      <c r="M18" s="494"/>
      <c r="N18" s="494"/>
      <c r="O18" s="494"/>
      <c r="P18" s="494"/>
      <c r="Q18" s="494"/>
      <c r="R18" s="540"/>
    </row>
    <row r="19" spans="1:18" s="104" customFormat="1" ht="32.25" customHeight="1">
      <c r="A19" s="665">
        <v>1</v>
      </c>
      <c r="B19" s="536" t="s">
        <v>531</v>
      </c>
      <c r="C19" s="668" t="s">
        <v>15</v>
      </c>
      <c r="D19" s="561" t="s">
        <v>16</v>
      </c>
      <c r="E19" s="645" t="s">
        <v>607</v>
      </c>
      <c r="F19" s="102" t="s">
        <v>111</v>
      </c>
      <c r="G19" s="458">
        <f>R19*J5</f>
        <v>0</v>
      </c>
      <c r="H19" s="109">
        <v>0</v>
      </c>
      <c r="I19" s="103"/>
      <c r="J19" s="103"/>
      <c r="K19" s="103"/>
      <c r="L19" s="103"/>
      <c r="M19" s="103"/>
      <c r="N19" s="103"/>
      <c r="O19" s="103"/>
      <c r="P19" s="103"/>
      <c r="Q19" s="156"/>
      <c r="R19" s="376">
        <v>0.4</v>
      </c>
    </row>
    <row r="20" spans="1:18" s="104" customFormat="1" ht="32.25" customHeight="1">
      <c r="A20" s="666"/>
      <c r="B20" s="553" t="s">
        <v>532</v>
      </c>
      <c r="C20" s="669"/>
      <c r="D20" s="105"/>
      <c r="E20" s="646"/>
      <c r="F20" s="557" t="s">
        <v>112</v>
      </c>
      <c r="G20" s="497"/>
      <c r="H20" s="112"/>
      <c r="I20" s="106"/>
      <c r="J20" s="106"/>
      <c r="K20" s="106"/>
      <c r="L20" s="106"/>
      <c r="M20" s="106"/>
      <c r="N20" s="106"/>
      <c r="O20" s="106"/>
      <c r="P20" s="106"/>
      <c r="Q20" s="157"/>
      <c r="R20" s="377"/>
    </row>
    <row r="21" spans="1:18" s="104" customFormat="1" ht="33" customHeight="1" thickBot="1">
      <c r="A21" s="666"/>
      <c r="B21" s="559" t="s">
        <v>533</v>
      </c>
      <c r="C21" s="669"/>
      <c r="D21" s="562"/>
      <c r="E21" s="646"/>
      <c r="F21" s="107" t="s">
        <v>20</v>
      </c>
      <c r="G21" s="460"/>
      <c r="H21" s="124"/>
      <c r="I21" s="108"/>
      <c r="J21" s="108"/>
      <c r="K21" s="108"/>
      <c r="L21" s="108"/>
      <c r="M21" s="108"/>
      <c r="N21" s="108"/>
      <c r="O21" s="108"/>
      <c r="P21" s="108"/>
      <c r="Q21" s="354"/>
      <c r="R21" s="378"/>
    </row>
    <row r="22" spans="1:18" s="104" customFormat="1" ht="33" customHeight="1">
      <c r="A22" s="666"/>
      <c r="B22" s="559" t="s">
        <v>21</v>
      </c>
      <c r="C22" s="669"/>
      <c r="D22" s="662" t="s">
        <v>22</v>
      </c>
      <c r="E22" s="646"/>
      <c r="F22" s="664"/>
      <c r="G22" s="461"/>
      <c r="H22" s="628"/>
      <c r="I22" s="633"/>
      <c r="J22" s="633"/>
      <c r="K22" s="633"/>
      <c r="L22" s="633"/>
      <c r="M22" s="633"/>
      <c r="N22" s="633"/>
      <c r="O22" s="633"/>
      <c r="P22" s="633"/>
      <c r="Q22" s="633"/>
      <c r="R22" s="509"/>
    </row>
    <row r="23" spans="1:18" s="104" customFormat="1" ht="39" customHeight="1" thickBot="1">
      <c r="A23" s="667"/>
      <c r="B23" s="560" t="s">
        <v>23</v>
      </c>
      <c r="C23" s="681"/>
      <c r="D23" s="663"/>
      <c r="E23" s="647"/>
      <c r="F23" s="663"/>
      <c r="G23" s="462"/>
      <c r="H23" s="634"/>
      <c r="I23" s="634"/>
      <c r="J23" s="634"/>
      <c r="K23" s="634"/>
      <c r="L23" s="634"/>
      <c r="M23" s="634"/>
      <c r="N23" s="634"/>
      <c r="O23" s="634"/>
      <c r="P23" s="634"/>
      <c r="Q23" s="634"/>
      <c r="R23" s="508"/>
    </row>
    <row r="24" spans="1:18" s="104" customFormat="1" ht="33" customHeight="1">
      <c r="A24" s="665">
        <v>2</v>
      </c>
      <c r="B24" s="536" t="s">
        <v>410</v>
      </c>
      <c r="C24" s="668" t="s">
        <v>15</v>
      </c>
      <c r="D24" s="561" t="s">
        <v>25</v>
      </c>
      <c r="E24" s="645" t="s">
        <v>17</v>
      </c>
      <c r="F24" s="102" t="s">
        <v>111</v>
      </c>
      <c r="G24" s="458">
        <f>R24*J5</f>
        <v>0</v>
      </c>
      <c r="H24" s="109">
        <v>0</v>
      </c>
      <c r="I24" s="103"/>
      <c r="J24" s="103"/>
      <c r="K24" s="110"/>
      <c r="L24" s="103"/>
      <c r="M24" s="103"/>
      <c r="N24" s="103"/>
      <c r="O24" s="103"/>
      <c r="P24" s="103"/>
      <c r="Q24" s="156"/>
      <c r="R24" s="376">
        <v>0.25</v>
      </c>
    </row>
    <row r="25" spans="1:18" s="104" customFormat="1" ht="33" customHeight="1">
      <c r="A25" s="666"/>
      <c r="B25" s="553" t="s">
        <v>411</v>
      </c>
      <c r="C25" s="669"/>
      <c r="D25" s="111"/>
      <c r="E25" s="646"/>
      <c r="F25" s="557" t="s">
        <v>112</v>
      </c>
      <c r="G25" s="497"/>
      <c r="H25" s="112"/>
      <c r="I25" s="106"/>
      <c r="J25" s="106"/>
      <c r="K25" s="113"/>
      <c r="L25" s="106"/>
      <c r="M25" s="106"/>
      <c r="N25" s="106"/>
      <c r="O25" s="106"/>
      <c r="P25" s="106"/>
      <c r="Q25" s="157"/>
      <c r="R25" s="377"/>
    </row>
    <row r="26" spans="1:18" s="104" customFormat="1" ht="33" customHeight="1" thickBot="1">
      <c r="A26" s="666"/>
      <c r="B26" s="559" t="s">
        <v>26</v>
      </c>
      <c r="C26" s="669"/>
      <c r="D26" s="559"/>
      <c r="E26" s="646"/>
      <c r="F26" s="107" t="s">
        <v>20</v>
      </c>
      <c r="G26" s="463"/>
      <c r="H26" s="126"/>
      <c r="I26" s="114"/>
      <c r="J26" s="114"/>
      <c r="K26" s="114"/>
      <c r="L26" s="114"/>
      <c r="M26" s="114"/>
      <c r="N26" s="114"/>
      <c r="O26" s="114"/>
      <c r="P26" s="114"/>
      <c r="Q26" s="158"/>
      <c r="R26" s="379"/>
    </row>
    <row r="27" spans="1:18" s="104" customFormat="1" ht="33" customHeight="1">
      <c r="A27" s="666"/>
      <c r="B27" s="559" t="s">
        <v>534</v>
      </c>
      <c r="C27" s="669"/>
      <c r="D27" s="671" t="s">
        <v>27</v>
      </c>
      <c r="E27" s="646"/>
      <c r="F27" s="664"/>
      <c r="G27" s="461"/>
      <c r="H27" s="628"/>
      <c r="I27" s="628"/>
      <c r="J27" s="628"/>
      <c r="K27" s="628"/>
      <c r="L27" s="628"/>
      <c r="M27" s="628"/>
      <c r="N27" s="628"/>
      <c r="O27" s="628"/>
      <c r="P27" s="628"/>
      <c r="Q27" s="628"/>
      <c r="R27" s="509"/>
    </row>
    <row r="28" spans="1:18" s="104" customFormat="1" ht="33" customHeight="1">
      <c r="A28" s="666"/>
      <c r="B28" s="115" t="s">
        <v>535</v>
      </c>
      <c r="C28" s="669"/>
      <c r="D28" s="672"/>
      <c r="E28" s="646"/>
      <c r="F28" s="674"/>
      <c r="G28" s="464"/>
      <c r="H28" s="675"/>
      <c r="I28" s="675"/>
      <c r="J28" s="675"/>
      <c r="K28" s="675"/>
      <c r="L28" s="675"/>
      <c r="M28" s="675"/>
      <c r="N28" s="675"/>
      <c r="O28" s="675"/>
      <c r="P28" s="675"/>
      <c r="Q28" s="675"/>
      <c r="R28" s="557"/>
    </row>
    <row r="29" spans="1:18" s="104" customFormat="1" ht="51" customHeight="1" thickBot="1">
      <c r="A29" s="667"/>
      <c r="B29" s="116" t="s">
        <v>28</v>
      </c>
      <c r="C29" s="670"/>
      <c r="D29" s="673"/>
      <c r="E29" s="647"/>
      <c r="F29" s="663"/>
      <c r="G29" s="462"/>
      <c r="H29" s="635"/>
      <c r="I29" s="635"/>
      <c r="J29" s="635"/>
      <c r="K29" s="635"/>
      <c r="L29" s="635"/>
      <c r="M29" s="635"/>
      <c r="N29" s="635"/>
      <c r="O29" s="635"/>
      <c r="P29" s="635"/>
      <c r="Q29" s="635"/>
      <c r="R29" s="508"/>
    </row>
    <row r="30" spans="1:18" s="104" customFormat="1" ht="33" customHeight="1">
      <c r="A30" s="665">
        <v>3</v>
      </c>
      <c r="B30" s="536" t="s">
        <v>536</v>
      </c>
      <c r="C30" s="668" t="s">
        <v>15</v>
      </c>
      <c r="D30" s="536" t="s">
        <v>29</v>
      </c>
      <c r="E30" s="645" t="s">
        <v>607</v>
      </c>
      <c r="F30" s="102" t="s">
        <v>111</v>
      </c>
      <c r="G30" s="458">
        <f>R30*J5</f>
        <v>0</v>
      </c>
      <c r="H30" s="109">
        <v>0</v>
      </c>
      <c r="I30" s="103"/>
      <c r="J30" s="103"/>
      <c r="K30" s="103"/>
      <c r="L30" s="103"/>
      <c r="M30" s="103"/>
      <c r="N30" s="103"/>
      <c r="O30" s="103"/>
      <c r="P30" s="103"/>
      <c r="Q30" s="156"/>
      <c r="R30" s="376">
        <v>0.63</v>
      </c>
    </row>
    <row r="31" spans="1:18" s="104" customFormat="1" ht="33" customHeight="1">
      <c r="A31" s="666"/>
      <c r="B31" s="553" t="s">
        <v>537</v>
      </c>
      <c r="C31" s="669"/>
      <c r="D31" s="117"/>
      <c r="E31" s="646"/>
      <c r="F31" s="557" t="s">
        <v>112</v>
      </c>
      <c r="G31" s="497"/>
      <c r="H31" s="112"/>
      <c r="I31" s="106"/>
      <c r="J31" s="106"/>
      <c r="K31" s="106"/>
      <c r="L31" s="106"/>
      <c r="M31" s="113"/>
      <c r="N31" s="113"/>
      <c r="O31" s="106"/>
      <c r="P31" s="106"/>
      <c r="Q31" s="157"/>
      <c r="R31" s="377"/>
    </row>
    <row r="32" spans="1:18" s="104" customFormat="1" ht="33" customHeight="1" thickBot="1">
      <c r="A32" s="666"/>
      <c r="B32" s="559" t="s">
        <v>30</v>
      </c>
      <c r="C32" s="669"/>
      <c r="D32" s="118"/>
      <c r="E32" s="646"/>
      <c r="F32" s="107" t="s">
        <v>20</v>
      </c>
      <c r="G32" s="463"/>
      <c r="H32" s="126"/>
      <c r="I32" s="114"/>
      <c r="J32" s="114"/>
      <c r="K32" s="114"/>
      <c r="L32" s="114"/>
      <c r="M32" s="119"/>
      <c r="N32" s="119"/>
      <c r="O32" s="114"/>
      <c r="P32" s="114"/>
      <c r="Q32" s="158"/>
      <c r="R32" s="379"/>
    </row>
    <row r="33" spans="1:18" s="104" customFormat="1" ht="48" customHeight="1" thickBot="1">
      <c r="A33" s="667"/>
      <c r="B33" s="560" t="s">
        <v>538</v>
      </c>
      <c r="C33" s="670"/>
      <c r="D33" s="120" t="s">
        <v>31</v>
      </c>
      <c r="E33" s="647"/>
      <c r="F33" s="121"/>
      <c r="G33" s="465"/>
      <c r="H33" s="680"/>
      <c r="I33" s="680"/>
      <c r="J33" s="680"/>
      <c r="K33" s="680"/>
      <c r="L33" s="680"/>
      <c r="M33" s="680"/>
      <c r="N33" s="680"/>
      <c r="O33" s="680"/>
      <c r="P33" s="680"/>
      <c r="Q33" s="680"/>
      <c r="R33" s="568"/>
    </row>
    <row r="34" spans="1:18" s="104" customFormat="1" ht="33" customHeight="1">
      <c r="A34" s="665">
        <v>4</v>
      </c>
      <c r="B34" s="536" t="s">
        <v>539</v>
      </c>
      <c r="C34" s="668" t="s">
        <v>15</v>
      </c>
      <c r="D34" s="561" t="s">
        <v>32</v>
      </c>
      <c r="E34" s="645" t="s">
        <v>17</v>
      </c>
      <c r="F34" s="102" t="s">
        <v>111</v>
      </c>
      <c r="G34" s="458">
        <f>R34*J5</f>
        <v>0</v>
      </c>
      <c r="H34" s="109">
        <v>0</v>
      </c>
      <c r="I34" s="109"/>
      <c r="J34" s="103"/>
      <c r="K34" s="103"/>
      <c r="L34" s="103"/>
      <c r="M34" s="103"/>
      <c r="N34" s="103"/>
      <c r="O34" s="103"/>
      <c r="P34" s="103"/>
      <c r="Q34" s="156"/>
      <c r="R34" s="376">
        <v>0.87</v>
      </c>
    </row>
    <row r="35" spans="1:18" s="104" customFormat="1" ht="33" customHeight="1">
      <c r="A35" s="666"/>
      <c r="B35" s="553" t="s">
        <v>540</v>
      </c>
      <c r="C35" s="669"/>
      <c r="D35" s="105"/>
      <c r="E35" s="646"/>
      <c r="F35" s="557" t="s">
        <v>112</v>
      </c>
      <c r="G35" s="497"/>
      <c r="H35" s="112"/>
      <c r="I35" s="112"/>
      <c r="J35" s="106"/>
      <c r="K35" s="106"/>
      <c r="L35" s="106"/>
      <c r="M35" s="106"/>
      <c r="N35" s="106"/>
      <c r="O35" s="106"/>
      <c r="P35" s="106"/>
      <c r="Q35" s="157"/>
      <c r="R35" s="377"/>
    </row>
    <row r="36" spans="1:18" s="104" customFormat="1" ht="33" customHeight="1" thickBot="1">
      <c r="A36" s="666"/>
      <c r="B36" s="559" t="s">
        <v>33</v>
      </c>
      <c r="C36" s="669"/>
      <c r="D36" s="562"/>
      <c r="E36" s="646"/>
      <c r="F36" s="107" t="s">
        <v>20</v>
      </c>
      <c r="G36" s="463"/>
      <c r="H36" s="126"/>
      <c r="I36" s="114"/>
      <c r="J36" s="114"/>
      <c r="K36" s="114"/>
      <c r="L36" s="114"/>
      <c r="M36" s="114"/>
      <c r="N36" s="114"/>
      <c r="O36" s="114"/>
      <c r="P36" s="114"/>
      <c r="Q36" s="158"/>
      <c r="R36" s="379"/>
    </row>
    <row r="37" spans="1:18" s="104" customFormat="1" ht="33" customHeight="1">
      <c r="A37" s="666"/>
      <c r="B37" s="559" t="s">
        <v>541</v>
      </c>
      <c r="C37" s="669"/>
      <c r="D37" s="671" t="s">
        <v>34</v>
      </c>
      <c r="E37" s="646"/>
      <c r="F37" s="664"/>
      <c r="G37" s="461"/>
      <c r="H37" s="628"/>
      <c r="I37" s="629"/>
      <c r="J37" s="629"/>
      <c r="K37" s="629"/>
      <c r="L37" s="629"/>
      <c r="M37" s="629"/>
      <c r="N37" s="629"/>
      <c r="O37" s="629"/>
      <c r="P37" s="629"/>
      <c r="Q37" s="629"/>
      <c r="R37" s="509"/>
    </row>
    <row r="38" spans="1:18" s="104" customFormat="1" ht="33" customHeight="1">
      <c r="A38" s="666"/>
      <c r="B38" s="559" t="s">
        <v>542</v>
      </c>
      <c r="C38" s="669"/>
      <c r="D38" s="676"/>
      <c r="E38" s="646"/>
      <c r="F38" s="678"/>
      <c r="G38" s="466"/>
      <c r="H38" s="630"/>
      <c r="I38" s="630"/>
      <c r="J38" s="630"/>
      <c r="K38" s="630"/>
      <c r="L38" s="630"/>
      <c r="M38" s="630"/>
      <c r="N38" s="630"/>
      <c r="O38" s="630"/>
      <c r="P38" s="630"/>
      <c r="Q38" s="630"/>
      <c r="R38" s="510"/>
    </row>
    <row r="39" spans="1:18" s="104" customFormat="1" ht="33" customHeight="1">
      <c r="A39" s="666"/>
      <c r="B39" s="559" t="s">
        <v>418</v>
      </c>
      <c r="C39" s="669"/>
      <c r="D39" s="676"/>
      <c r="E39" s="646"/>
      <c r="F39" s="678"/>
      <c r="G39" s="466"/>
      <c r="H39" s="630"/>
      <c r="I39" s="630"/>
      <c r="J39" s="630"/>
      <c r="K39" s="630"/>
      <c r="L39" s="630"/>
      <c r="M39" s="630"/>
      <c r="N39" s="630"/>
      <c r="O39" s="630"/>
      <c r="P39" s="630"/>
      <c r="Q39" s="630"/>
      <c r="R39" s="510"/>
    </row>
    <row r="40" spans="1:18" s="104" customFormat="1" ht="45" customHeight="1" thickBot="1">
      <c r="A40" s="667"/>
      <c r="B40" s="560" t="s">
        <v>35</v>
      </c>
      <c r="C40" s="670"/>
      <c r="D40" s="677"/>
      <c r="E40" s="647"/>
      <c r="F40" s="679"/>
      <c r="G40" s="467"/>
      <c r="H40" s="631"/>
      <c r="I40" s="631"/>
      <c r="J40" s="631"/>
      <c r="K40" s="631"/>
      <c r="L40" s="631"/>
      <c r="M40" s="631"/>
      <c r="N40" s="631"/>
      <c r="O40" s="631"/>
      <c r="P40" s="631"/>
      <c r="Q40" s="631"/>
      <c r="R40" s="511"/>
    </row>
    <row r="41" spans="1:18" s="104" customFormat="1" ht="33" customHeight="1">
      <c r="A41" s="665">
        <v>5</v>
      </c>
      <c r="B41" s="536" t="s">
        <v>543</v>
      </c>
      <c r="C41" s="668" t="s">
        <v>15</v>
      </c>
      <c r="D41" s="561" t="s">
        <v>36</v>
      </c>
      <c r="E41" s="645" t="s">
        <v>17</v>
      </c>
      <c r="F41" s="102" t="s">
        <v>111</v>
      </c>
      <c r="G41" s="458">
        <f>R41*J5</f>
        <v>0</v>
      </c>
      <c r="H41" s="109">
        <v>0</v>
      </c>
      <c r="I41" s="103"/>
      <c r="J41" s="103"/>
      <c r="K41" s="109"/>
      <c r="L41" s="109"/>
      <c r="M41" s="109"/>
      <c r="N41" s="103"/>
      <c r="O41" s="103"/>
      <c r="P41" s="103"/>
      <c r="Q41" s="156"/>
      <c r="R41" s="376">
        <v>0.45</v>
      </c>
    </row>
    <row r="42" spans="1:18" s="104" customFormat="1" ht="33" customHeight="1">
      <c r="A42" s="666"/>
      <c r="B42" s="505" t="s">
        <v>544</v>
      </c>
      <c r="C42" s="669"/>
      <c r="D42" s="122"/>
      <c r="E42" s="646"/>
      <c r="F42" s="557" t="s">
        <v>112</v>
      </c>
      <c r="G42" s="497"/>
      <c r="H42" s="112"/>
      <c r="I42" s="106"/>
      <c r="J42" s="106"/>
      <c r="K42" s="106"/>
      <c r="L42" s="112"/>
      <c r="M42" s="106"/>
      <c r="N42" s="106"/>
      <c r="O42" s="106"/>
      <c r="P42" s="106"/>
      <c r="Q42" s="157"/>
      <c r="R42" s="377"/>
    </row>
    <row r="43" spans="1:18" s="104" customFormat="1" ht="33" customHeight="1" thickBot="1">
      <c r="A43" s="666"/>
      <c r="B43" s="505" t="s">
        <v>545</v>
      </c>
      <c r="C43" s="669"/>
      <c r="D43" s="123"/>
      <c r="E43" s="646"/>
      <c r="F43" s="107" t="s">
        <v>20</v>
      </c>
      <c r="G43" s="460"/>
      <c r="H43" s="124"/>
      <c r="I43" s="108"/>
      <c r="J43" s="108"/>
      <c r="K43" s="108"/>
      <c r="L43" s="124"/>
      <c r="M43" s="108"/>
      <c r="N43" s="108"/>
      <c r="O43" s="108"/>
      <c r="P43" s="108"/>
      <c r="Q43" s="354"/>
      <c r="R43" s="378"/>
    </row>
    <row r="44" spans="1:18" s="104" customFormat="1" ht="33" customHeight="1">
      <c r="A44" s="666"/>
      <c r="B44" s="559" t="s">
        <v>37</v>
      </c>
      <c r="C44" s="669"/>
      <c r="D44" s="671" t="s">
        <v>38</v>
      </c>
      <c r="E44" s="646"/>
      <c r="F44" s="664"/>
      <c r="G44" s="461"/>
      <c r="H44" s="628"/>
      <c r="I44" s="628"/>
      <c r="J44" s="628"/>
      <c r="K44" s="628"/>
      <c r="L44" s="628"/>
      <c r="M44" s="628"/>
      <c r="N44" s="628"/>
      <c r="O44" s="628"/>
      <c r="P44" s="628"/>
      <c r="Q44" s="628"/>
      <c r="R44" s="509"/>
    </row>
    <row r="45" spans="1:18" s="104" customFormat="1" ht="33" customHeight="1">
      <c r="A45" s="666"/>
      <c r="B45" s="559" t="s">
        <v>546</v>
      </c>
      <c r="C45" s="669"/>
      <c r="D45" s="676"/>
      <c r="E45" s="646"/>
      <c r="F45" s="674"/>
      <c r="G45" s="464"/>
      <c r="H45" s="675"/>
      <c r="I45" s="675"/>
      <c r="J45" s="675"/>
      <c r="K45" s="675"/>
      <c r="L45" s="675"/>
      <c r="M45" s="675"/>
      <c r="N45" s="675"/>
      <c r="O45" s="675"/>
      <c r="P45" s="675"/>
      <c r="Q45" s="675"/>
      <c r="R45" s="557"/>
    </row>
    <row r="46" spans="1:18" s="104" customFormat="1" ht="33" customHeight="1">
      <c r="A46" s="666"/>
      <c r="B46" s="555" t="s">
        <v>547</v>
      </c>
      <c r="C46" s="669"/>
      <c r="D46" s="672"/>
      <c r="E46" s="646"/>
      <c r="F46" s="678"/>
      <c r="G46" s="466"/>
      <c r="H46" s="675"/>
      <c r="I46" s="675"/>
      <c r="J46" s="675"/>
      <c r="K46" s="675"/>
      <c r="L46" s="675"/>
      <c r="M46" s="675"/>
      <c r="N46" s="675"/>
      <c r="O46" s="675"/>
      <c r="P46" s="675"/>
      <c r="Q46" s="675"/>
      <c r="R46" s="510"/>
    </row>
    <row r="47" spans="1:18" s="104" customFormat="1" ht="33" customHeight="1">
      <c r="A47" s="666"/>
      <c r="B47" s="555" t="s">
        <v>39</v>
      </c>
      <c r="C47" s="669"/>
      <c r="D47" s="672"/>
      <c r="E47" s="646"/>
      <c r="F47" s="678"/>
      <c r="G47" s="466"/>
      <c r="H47" s="675"/>
      <c r="I47" s="675"/>
      <c r="J47" s="675"/>
      <c r="K47" s="675"/>
      <c r="L47" s="675"/>
      <c r="M47" s="675"/>
      <c r="N47" s="675"/>
      <c r="O47" s="675"/>
      <c r="P47" s="675"/>
      <c r="Q47" s="675"/>
      <c r="R47" s="510"/>
    </row>
    <row r="48" spans="1:18" s="104" customFormat="1" ht="54" customHeight="1" thickBot="1">
      <c r="A48" s="667"/>
      <c r="B48" s="560" t="s">
        <v>420</v>
      </c>
      <c r="C48" s="670"/>
      <c r="D48" s="673"/>
      <c r="E48" s="647"/>
      <c r="F48" s="679"/>
      <c r="G48" s="467"/>
      <c r="H48" s="635"/>
      <c r="I48" s="635"/>
      <c r="J48" s="635"/>
      <c r="K48" s="635"/>
      <c r="L48" s="635"/>
      <c r="M48" s="635"/>
      <c r="N48" s="635"/>
      <c r="O48" s="635"/>
      <c r="P48" s="635"/>
      <c r="Q48" s="635"/>
      <c r="R48" s="511"/>
    </row>
    <row r="49" spans="1:18" s="104" customFormat="1" ht="33" customHeight="1">
      <c r="A49" s="682">
        <v>6</v>
      </c>
      <c r="B49" s="536" t="s">
        <v>548</v>
      </c>
      <c r="C49" s="685" t="s">
        <v>15</v>
      </c>
      <c r="D49" s="536" t="s">
        <v>40</v>
      </c>
      <c r="E49" s="645" t="s">
        <v>17</v>
      </c>
      <c r="F49" s="102" t="s">
        <v>111</v>
      </c>
      <c r="G49" s="458">
        <f>R49*J5</f>
        <v>0</v>
      </c>
      <c r="H49" s="109">
        <v>0</v>
      </c>
      <c r="I49" s="103"/>
      <c r="J49" s="103"/>
      <c r="K49" s="103"/>
      <c r="L49" s="103"/>
      <c r="M49" s="103"/>
      <c r="N49" s="103"/>
      <c r="O49" s="103"/>
      <c r="P49" s="103"/>
      <c r="Q49" s="156"/>
      <c r="R49" s="376">
        <v>0.45</v>
      </c>
    </row>
    <row r="50" spans="1:18" s="104" customFormat="1" ht="33" customHeight="1">
      <c r="A50" s="683"/>
      <c r="B50" s="505" t="s">
        <v>549</v>
      </c>
      <c r="C50" s="686"/>
      <c r="D50" s="117"/>
      <c r="E50" s="646"/>
      <c r="F50" s="557" t="s">
        <v>112</v>
      </c>
      <c r="G50" s="497"/>
      <c r="H50" s="112"/>
      <c r="I50" s="106"/>
      <c r="J50" s="106"/>
      <c r="K50" s="106"/>
      <c r="L50" s="106"/>
      <c r="M50" s="106"/>
      <c r="N50" s="106"/>
      <c r="O50" s="106"/>
      <c r="P50" s="106"/>
      <c r="Q50" s="157"/>
      <c r="R50" s="377"/>
    </row>
    <row r="51" spans="1:18" s="104" customFormat="1" ht="33" customHeight="1" thickBot="1">
      <c r="A51" s="683"/>
      <c r="B51" s="559" t="s">
        <v>41</v>
      </c>
      <c r="C51" s="686"/>
      <c r="D51" s="118"/>
      <c r="E51" s="646"/>
      <c r="F51" s="125" t="s">
        <v>20</v>
      </c>
      <c r="G51" s="463"/>
      <c r="H51" s="126"/>
      <c r="I51" s="114"/>
      <c r="J51" s="114"/>
      <c r="K51" s="114"/>
      <c r="L51" s="114"/>
      <c r="M51" s="114"/>
      <c r="N51" s="114"/>
      <c r="O51" s="114"/>
      <c r="P51" s="114"/>
      <c r="Q51" s="158"/>
      <c r="R51" s="379"/>
    </row>
    <row r="52" spans="1:18" s="104" customFormat="1" ht="64.5">
      <c r="A52" s="683"/>
      <c r="B52" s="559" t="s">
        <v>550</v>
      </c>
      <c r="C52" s="686"/>
      <c r="D52" s="671" t="s">
        <v>42</v>
      </c>
      <c r="E52" s="646"/>
      <c r="F52" s="674"/>
      <c r="G52" s="464"/>
      <c r="H52" s="675"/>
      <c r="I52" s="675"/>
      <c r="J52" s="675"/>
      <c r="K52" s="675"/>
      <c r="L52" s="675"/>
      <c r="M52" s="675"/>
      <c r="N52" s="675"/>
      <c r="O52" s="675"/>
      <c r="P52" s="675"/>
      <c r="Q52" s="675"/>
      <c r="R52" s="557"/>
    </row>
    <row r="53" spans="1:18" s="104" customFormat="1" ht="33" customHeight="1">
      <c r="A53" s="683"/>
      <c r="B53" s="559" t="s">
        <v>551</v>
      </c>
      <c r="C53" s="686"/>
      <c r="D53" s="676"/>
      <c r="E53" s="646"/>
      <c r="F53" s="678"/>
      <c r="G53" s="466"/>
      <c r="H53" s="675"/>
      <c r="I53" s="675"/>
      <c r="J53" s="675"/>
      <c r="K53" s="675"/>
      <c r="L53" s="675"/>
      <c r="M53" s="675"/>
      <c r="N53" s="675"/>
      <c r="O53" s="675"/>
      <c r="P53" s="675"/>
      <c r="Q53" s="675"/>
      <c r="R53" s="510"/>
    </row>
    <row r="54" spans="1:18" s="104" customFormat="1" ht="33" customHeight="1" thickBot="1">
      <c r="A54" s="684"/>
      <c r="B54" s="165"/>
      <c r="C54" s="687"/>
      <c r="D54" s="677"/>
      <c r="E54" s="647"/>
      <c r="F54" s="679"/>
      <c r="G54" s="467"/>
      <c r="H54" s="635"/>
      <c r="I54" s="635"/>
      <c r="J54" s="635"/>
      <c r="K54" s="635"/>
      <c r="L54" s="635"/>
      <c r="M54" s="635"/>
      <c r="N54" s="635"/>
      <c r="O54" s="635"/>
      <c r="P54" s="635"/>
      <c r="Q54" s="635"/>
      <c r="R54" s="511"/>
    </row>
    <row r="55" spans="1:18" s="104" customFormat="1" ht="33" customHeight="1">
      <c r="A55" s="665">
        <v>7</v>
      </c>
      <c r="B55" s="549" t="s">
        <v>552</v>
      </c>
      <c r="C55" s="668" t="s">
        <v>15</v>
      </c>
      <c r="D55" s="561" t="s">
        <v>43</v>
      </c>
      <c r="E55" s="645" t="s">
        <v>607</v>
      </c>
      <c r="F55" s="102" t="s">
        <v>111</v>
      </c>
      <c r="G55" s="458">
        <f>R55*J5</f>
        <v>0</v>
      </c>
      <c r="H55" s="109">
        <v>0</v>
      </c>
      <c r="I55" s="103"/>
      <c r="J55" s="103"/>
      <c r="K55" s="103"/>
      <c r="L55" s="103"/>
      <c r="M55" s="103"/>
      <c r="N55" s="103"/>
      <c r="O55" s="103"/>
      <c r="P55" s="103"/>
      <c r="Q55" s="156"/>
      <c r="R55" s="376">
        <v>0.85</v>
      </c>
    </row>
    <row r="56" spans="1:18" s="104" customFormat="1" ht="33" customHeight="1">
      <c r="A56" s="666"/>
      <c r="B56" s="553" t="s">
        <v>399</v>
      </c>
      <c r="C56" s="669"/>
      <c r="D56" s="559"/>
      <c r="E56" s="646"/>
      <c r="F56" s="557" t="s">
        <v>112</v>
      </c>
      <c r="G56" s="497"/>
      <c r="H56" s="112"/>
      <c r="I56" s="112"/>
      <c r="J56" s="106"/>
      <c r="K56" s="106"/>
      <c r="L56" s="106"/>
      <c r="M56" s="106"/>
      <c r="N56" s="106"/>
      <c r="O56" s="106"/>
      <c r="P56" s="106"/>
      <c r="Q56" s="157"/>
      <c r="R56" s="377"/>
    </row>
    <row r="57" spans="1:18" s="104" customFormat="1" ht="33" customHeight="1" thickBot="1">
      <c r="A57" s="666"/>
      <c r="B57" s="550" t="s">
        <v>44</v>
      </c>
      <c r="C57" s="669"/>
      <c r="D57" s="562"/>
      <c r="E57" s="646"/>
      <c r="F57" s="107" t="s">
        <v>20</v>
      </c>
      <c r="G57" s="496"/>
      <c r="H57" s="127"/>
      <c r="I57" s="127"/>
      <c r="J57" s="128"/>
      <c r="K57" s="128"/>
      <c r="L57" s="128"/>
      <c r="M57" s="128"/>
      <c r="N57" s="128"/>
      <c r="O57" s="128"/>
      <c r="P57" s="128"/>
      <c r="Q57" s="355"/>
      <c r="R57" s="380"/>
    </row>
    <row r="58" spans="1:18" s="104" customFormat="1" ht="33" customHeight="1">
      <c r="A58" s="666"/>
      <c r="B58" s="550" t="s">
        <v>553</v>
      </c>
      <c r="C58" s="669"/>
      <c r="D58" s="671" t="s">
        <v>45</v>
      </c>
      <c r="E58" s="646"/>
      <c r="F58" s="664"/>
      <c r="G58" s="461"/>
      <c r="H58" s="628"/>
      <c r="I58" s="628"/>
      <c r="J58" s="628"/>
      <c r="K58" s="628"/>
      <c r="L58" s="628"/>
      <c r="M58" s="628"/>
      <c r="N58" s="628"/>
      <c r="O58" s="628"/>
      <c r="P58" s="628"/>
      <c r="Q58" s="628"/>
      <c r="R58" s="509"/>
    </row>
    <row r="59" spans="1:18" s="104" customFormat="1" ht="33" customHeight="1">
      <c r="A59" s="666"/>
      <c r="B59" s="550" t="s">
        <v>400</v>
      </c>
      <c r="C59" s="669"/>
      <c r="D59" s="676"/>
      <c r="E59" s="646"/>
      <c r="F59" s="674"/>
      <c r="G59" s="464"/>
      <c r="H59" s="675"/>
      <c r="I59" s="675"/>
      <c r="J59" s="675"/>
      <c r="K59" s="675"/>
      <c r="L59" s="675"/>
      <c r="M59" s="675"/>
      <c r="N59" s="675"/>
      <c r="O59" s="675"/>
      <c r="P59" s="675"/>
      <c r="Q59" s="675"/>
      <c r="R59" s="557"/>
    </row>
    <row r="60" spans="1:18" s="104" customFormat="1" ht="33" customHeight="1">
      <c r="A60" s="666"/>
      <c r="B60" s="550" t="s">
        <v>554</v>
      </c>
      <c r="C60" s="669"/>
      <c r="D60" s="676"/>
      <c r="E60" s="646"/>
      <c r="F60" s="678"/>
      <c r="G60" s="466"/>
      <c r="H60" s="675"/>
      <c r="I60" s="675"/>
      <c r="J60" s="675"/>
      <c r="K60" s="675"/>
      <c r="L60" s="675"/>
      <c r="M60" s="675"/>
      <c r="N60" s="675"/>
      <c r="O60" s="675"/>
      <c r="P60" s="675"/>
      <c r="Q60" s="675"/>
      <c r="R60" s="510"/>
    </row>
    <row r="61" spans="1:18" s="104" customFormat="1" ht="33" customHeight="1">
      <c r="A61" s="666"/>
      <c r="B61" s="550" t="s">
        <v>46</v>
      </c>
      <c r="C61" s="669"/>
      <c r="D61" s="676"/>
      <c r="E61" s="646"/>
      <c r="F61" s="678"/>
      <c r="G61" s="466"/>
      <c r="H61" s="675"/>
      <c r="I61" s="675"/>
      <c r="J61" s="675"/>
      <c r="K61" s="675"/>
      <c r="L61" s="675"/>
      <c r="M61" s="675"/>
      <c r="N61" s="675"/>
      <c r="O61" s="675"/>
      <c r="P61" s="675"/>
      <c r="Q61" s="675"/>
      <c r="R61" s="510"/>
    </row>
    <row r="62" spans="1:18" s="104" customFormat="1" ht="33" customHeight="1">
      <c r="A62" s="666"/>
      <c r="B62" s="550" t="s">
        <v>555</v>
      </c>
      <c r="C62" s="669"/>
      <c r="D62" s="676"/>
      <c r="E62" s="646"/>
      <c r="F62" s="678"/>
      <c r="G62" s="466"/>
      <c r="H62" s="675"/>
      <c r="I62" s="675"/>
      <c r="J62" s="675"/>
      <c r="K62" s="675"/>
      <c r="L62" s="675"/>
      <c r="M62" s="675"/>
      <c r="N62" s="675"/>
      <c r="O62" s="675"/>
      <c r="P62" s="675"/>
      <c r="Q62" s="675"/>
      <c r="R62" s="510"/>
    </row>
    <row r="63" spans="1:18" s="104" customFormat="1" ht="42" customHeight="1" thickBot="1">
      <c r="A63" s="667"/>
      <c r="B63" s="551" t="s">
        <v>47</v>
      </c>
      <c r="C63" s="670"/>
      <c r="D63" s="677"/>
      <c r="E63" s="647"/>
      <c r="F63" s="679"/>
      <c r="G63" s="467"/>
      <c r="H63" s="635"/>
      <c r="I63" s="635"/>
      <c r="J63" s="635"/>
      <c r="K63" s="635"/>
      <c r="L63" s="635"/>
      <c r="M63" s="635"/>
      <c r="N63" s="635"/>
      <c r="O63" s="635"/>
      <c r="P63" s="635"/>
      <c r="Q63" s="635"/>
      <c r="R63" s="511"/>
    </row>
    <row r="64" spans="1:18" s="104" customFormat="1" ht="33" customHeight="1">
      <c r="A64" s="665">
        <v>8</v>
      </c>
      <c r="B64" s="549" t="s">
        <v>48</v>
      </c>
      <c r="C64" s="668" t="s">
        <v>15</v>
      </c>
      <c r="D64" s="561"/>
      <c r="E64" s="645" t="s">
        <v>451</v>
      </c>
      <c r="F64" s="102" t="s">
        <v>111</v>
      </c>
      <c r="G64" s="458"/>
      <c r="H64" s="109"/>
      <c r="I64" s="103"/>
      <c r="J64" s="103"/>
      <c r="K64" s="103"/>
      <c r="L64" s="103"/>
      <c r="M64" s="103"/>
      <c r="N64" s="103"/>
      <c r="O64" s="103"/>
      <c r="P64" s="103"/>
      <c r="Q64" s="156"/>
      <c r="R64" s="376"/>
    </row>
    <row r="65" spans="1:18" s="104" customFormat="1" ht="33" customHeight="1">
      <c r="A65" s="666"/>
      <c r="B65" s="550" t="s">
        <v>49</v>
      </c>
      <c r="C65" s="669"/>
      <c r="D65" s="117"/>
      <c r="E65" s="646"/>
      <c r="F65" s="557" t="s">
        <v>112</v>
      </c>
      <c r="G65" s="497">
        <f>R65*J5</f>
        <v>0</v>
      </c>
      <c r="H65" s="112"/>
      <c r="I65" s="112"/>
      <c r="J65" s="106"/>
      <c r="K65" s="106">
        <v>0</v>
      </c>
      <c r="L65" s="106"/>
      <c r="M65" s="106"/>
      <c r="N65" s="106"/>
      <c r="O65" s="106"/>
      <c r="P65" s="106"/>
      <c r="Q65" s="157"/>
      <c r="R65" s="377">
        <v>0.25</v>
      </c>
    </row>
    <row r="66" spans="1:18" s="104" customFormat="1" ht="33" customHeight="1" thickBot="1">
      <c r="A66" s="666"/>
      <c r="B66" s="550" t="s">
        <v>556</v>
      </c>
      <c r="C66" s="669"/>
      <c r="D66" s="562"/>
      <c r="E66" s="646"/>
      <c r="F66" s="125" t="s">
        <v>20</v>
      </c>
      <c r="G66" s="463"/>
      <c r="H66" s="126"/>
      <c r="I66" s="126"/>
      <c r="J66" s="114"/>
      <c r="K66" s="114"/>
      <c r="L66" s="114"/>
      <c r="M66" s="114"/>
      <c r="N66" s="114"/>
      <c r="O66" s="114"/>
      <c r="P66" s="114"/>
      <c r="Q66" s="158"/>
      <c r="R66" s="379"/>
    </row>
    <row r="67" spans="1:18" s="104" customFormat="1" ht="45" customHeight="1" thickBot="1">
      <c r="A67" s="667"/>
      <c r="B67" s="551" t="s">
        <v>223</v>
      </c>
      <c r="C67" s="670"/>
      <c r="D67" s="556" t="s">
        <v>608</v>
      </c>
      <c r="E67" s="647"/>
      <c r="F67" s="511"/>
      <c r="G67" s="467"/>
      <c r="H67" s="627"/>
      <c r="I67" s="627"/>
      <c r="J67" s="627"/>
      <c r="K67" s="627"/>
      <c r="L67" s="627"/>
      <c r="M67" s="627"/>
      <c r="N67" s="627"/>
      <c r="O67" s="627"/>
      <c r="P67" s="627"/>
      <c r="Q67" s="627"/>
      <c r="R67" s="511"/>
    </row>
    <row r="68" spans="1:18" s="104" customFormat="1" ht="33" customHeight="1">
      <c r="A68" s="665">
        <v>9</v>
      </c>
      <c r="B68" s="549" t="s">
        <v>557</v>
      </c>
      <c r="C68" s="668" t="s">
        <v>401</v>
      </c>
      <c r="D68" s="561"/>
      <c r="E68" s="645" t="s">
        <v>451</v>
      </c>
      <c r="F68" s="102" t="s">
        <v>111</v>
      </c>
      <c r="G68" s="456"/>
      <c r="H68" s="109"/>
      <c r="I68" s="103"/>
      <c r="J68" s="103"/>
      <c r="K68" s="103"/>
      <c r="L68" s="103"/>
      <c r="M68" s="103"/>
      <c r="N68" s="103"/>
      <c r="O68" s="103"/>
      <c r="P68" s="103"/>
      <c r="Q68" s="156"/>
      <c r="R68" s="376"/>
    </row>
    <row r="69" spans="1:18" s="104" customFormat="1" ht="33" customHeight="1">
      <c r="A69" s="666"/>
      <c r="B69" s="550" t="s">
        <v>558</v>
      </c>
      <c r="C69" s="669"/>
      <c r="D69" s="117"/>
      <c r="E69" s="691"/>
      <c r="F69" s="557" t="s">
        <v>112</v>
      </c>
      <c r="G69" s="468">
        <f>R69*J5</f>
        <v>0</v>
      </c>
      <c r="H69" s="112"/>
      <c r="I69" s="106"/>
      <c r="J69" s="106"/>
      <c r="K69" s="106">
        <v>0</v>
      </c>
      <c r="L69" s="113"/>
      <c r="M69" s="106"/>
      <c r="N69" s="106"/>
      <c r="O69" s="106"/>
      <c r="P69" s="106"/>
      <c r="Q69" s="157"/>
      <c r="R69" s="377">
        <v>0.5</v>
      </c>
    </row>
    <row r="70" spans="1:18" s="104" customFormat="1" ht="33" customHeight="1" thickBot="1">
      <c r="A70" s="666"/>
      <c r="B70" s="550" t="s">
        <v>559</v>
      </c>
      <c r="C70" s="669"/>
      <c r="D70" s="562"/>
      <c r="E70" s="691"/>
      <c r="F70" s="125" t="s">
        <v>20</v>
      </c>
      <c r="G70" s="469">
        <f>R70*J5</f>
        <v>0</v>
      </c>
      <c r="H70" s="126"/>
      <c r="I70" s="114"/>
      <c r="J70" s="114"/>
      <c r="K70" s="114"/>
      <c r="L70" s="114"/>
      <c r="M70" s="114"/>
      <c r="N70" s="114">
        <v>0</v>
      </c>
      <c r="O70" s="114"/>
      <c r="P70" s="114"/>
      <c r="Q70" s="158"/>
      <c r="R70" s="379">
        <v>1</v>
      </c>
    </row>
    <row r="71" spans="1:18" s="104" customFormat="1" ht="33" customHeight="1">
      <c r="A71" s="666"/>
      <c r="B71" s="550" t="s">
        <v>50</v>
      </c>
      <c r="C71" s="669"/>
      <c r="D71" s="671" t="s">
        <v>51</v>
      </c>
      <c r="E71" s="691"/>
      <c r="F71" s="689"/>
      <c r="G71" s="464"/>
      <c r="H71" s="675"/>
      <c r="I71" s="675"/>
      <c r="J71" s="675"/>
      <c r="K71" s="675"/>
      <c r="L71" s="675"/>
      <c r="M71" s="675"/>
      <c r="N71" s="675"/>
      <c r="O71" s="675"/>
      <c r="P71" s="675"/>
      <c r="Q71" s="675"/>
      <c r="R71" s="557"/>
    </row>
    <row r="72" spans="1:18" s="104" customFormat="1" ht="33" customHeight="1">
      <c r="A72" s="666"/>
      <c r="B72" s="550" t="s">
        <v>560</v>
      </c>
      <c r="C72" s="669"/>
      <c r="D72" s="676"/>
      <c r="E72" s="691"/>
      <c r="F72" s="689"/>
      <c r="G72" s="464"/>
      <c r="H72" s="675"/>
      <c r="I72" s="675"/>
      <c r="J72" s="675"/>
      <c r="K72" s="675"/>
      <c r="L72" s="675"/>
      <c r="M72" s="675"/>
      <c r="N72" s="675"/>
      <c r="O72" s="675"/>
      <c r="P72" s="675"/>
      <c r="Q72" s="675"/>
      <c r="R72" s="557"/>
    </row>
    <row r="73" spans="1:18" s="104" customFormat="1" ht="45" customHeight="1" thickBot="1">
      <c r="A73" s="667"/>
      <c r="B73" s="551" t="s">
        <v>561</v>
      </c>
      <c r="C73" s="670"/>
      <c r="D73" s="677"/>
      <c r="E73" s="663"/>
      <c r="F73" s="690"/>
      <c r="G73" s="470"/>
      <c r="H73" s="635"/>
      <c r="I73" s="635"/>
      <c r="J73" s="635"/>
      <c r="K73" s="635"/>
      <c r="L73" s="635"/>
      <c r="M73" s="635"/>
      <c r="N73" s="635"/>
      <c r="O73" s="635"/>
      <c r="P73" s="635"/>
      <c r="Q73" s="635"/>
      <c r="R73" s="558"/>
    </row>
    <row r="74" spans="1:18" s="104" customFormat="1" ht="33" customHeight="1">
      <c r="A74" s="682">
        <v>10</v>
      </c>
      <c r="B74" s="549" t="s">
        <v>419</v>
      </c>
      <c r="C74" s="685" t="s">
        <v>52</v>
      </c>
      <c r="D74" s="561"/>
      <c r="E74" s="645" t="s">
        <v>451</v>
      </c>
      <c r="F74" s="102" t="s">
        <v>111</v>
      </c>
      <c r="G74" s="458"/>
      <c r="H74" s="109"/>
      <c r="I74" s="103"/>
      <c r="J74" s="103"/>
      <c r="K74" s="103"/>
      <c r="L74" s="103"/>
      <c r="M74" s="103"/>
      <c r="N74" s="103"/>
      <c r="O74" s="103"/>
      <c r="P74" s="103"/>
      <c r="Q74" s="156"/>
      <c r="R74" s="376"/>
    </row>
    <row r="75" spans="1:18" s="104" customFormat="1" ht="33" customHeight="1">
      <c r="A75" s="683"/>
      <c r="B75" s="550" t="s">
        <v>53</v>
      </c>
      <c r="C75" s="686"/>
      <c r="D75" s="117"/>
      <c r="E75" s="646"/>
      <c r="F75" s="557" t="s">
        <v>112</v>
      </c>
      <c r="G75" s="468"/>
      <c r="H75" s="129"/>
      <c r="I75" s="113"/>
      <c r="J75" s="113"/>
      <c r="K75" s="113"/>
      <c r="L75" s="113"/>
      <c r="M75" s="113"/>
      <c r="N75" s="113"/>
      <c r="O75" s="113"/>
      <c r="P75" s="113"/>
      <c r="Q75" s="151"/>
      <c r="R75" s="381"/>
    </row>
    <row r="76" spans="1:18" s="104" customFormat="1" ht="33" customHeight="1" thickBot="1">
      <c r="A76" s="683"/>
      <c r="B76" s="550" t="s">
        <v>54</v>
      </c>
      <c r="C76" s="686"/>
      <c r="D76" s="562" t="s">
        <v>55</v>
      </c>
      <c r="E76" s="646"/>
      <c r="F76" s="107" t="s">
        <v>20</v>
      </c>
      <c r="G76" s="497">
        <f>R76*J5</f>
        <v>0</v>
      </c>
      <c r="H76" s="126"/>
      <c r="I76" s="114"/>
      <c r="J76" s="114"/>
      <c r="K76" s="114"/>
      <c r="L76" s="114"/>
      <c r="M76" s="114"/>
      <c r="N76" s="114">
        <v>0</v>
      </c>
      <c r="O76" s="114"/>
      <c r="P76" s="114"/>
      <c r="Q76" s="158"/>
      <c r="R76" s="379">
        <v>0.7</v>
      </c>
    </row>
    <row r="77" spans="1:18" s="104" customFormat="1" ht="33" customHeight="1">
      <c r="A77" s="683"/>
      <c r="B77" s="550" t="s">
        <v>562</v>
      </c>
      <c r="C77" s="686"/>
      <c r="D77" s="669" t="s">
        <v>42</v>
      </c>
      <c r="E77" s="646"/>
      <c r="F77" s="688"/>
      <c r="G77" s="436"/>
      <c r="H77" s="628"/>
      <c r="I77" s="629"/>
      <c r="J77" s="629"/>
      <c r="K77" s="629"/>
      <c r="L77" s="629"/>
      <c r="M77" s="629"/>
      <c r="N77" s="629"/>
      <c r="O77" s="629"/>
      <c r="P77" s="629"/>
      <c r="Q77" s="629"/>
      <c r="R77" s="563"/>
    </row>
    <row r="78" spans="1:18" s="104" customFormat="1" ht="33" customHeight="1">
      <c r="A78" s="683"/>
      <c r="B78" s="550" t="s">
        <v>56</v>
      </c>
      <c r="C78" s="686"/>
      <c r="D78" s="669"/>
      <c r="E78" s="646"/>
      <c r="F78" s="678"/>
      <c r="G78" s="466"/>
      <c r="H78" s="630"/>
      <c r="I78" s="630"/>
      <c r="J78" s="630"/>
      <c r="K78" s="630"/>
      <c r="L78" s="630"/>
      <c r="M78" s="630"/>
      <c r="N78" s="630"/>
      <c r="O78" s="630"/>
      <c r="P78" s="630"/>
      <c r="Q78" s="630"/>
      <c r="R78" s="510"/>
    </row>
    <row r="79" spans="1:18" s="104" customFormat="1" ht="33" customHeight="1" thickBot="1">
      <c r="A79" s="684"/>
      <c r="B79" s="165"/>
      <c r="C79" s="687"/>
      <c r="D79" s="670"/>
      <c r="E79" s="647"/>
      <c r="F79" s="679"/>
      <c r="G79" s="467"/>
      <c r="H79" s="631"/>
      <c r="I79" s="631"/>
      <c r="J79" s="631"/>
      <c r="K79" s="631"/>
      <c r="L79" s="631"/>
      <c r="M79" s="631"/>
      <c r="N79" s="631"/>
      <c r="O79" s="631"/>
      <c r="P79" s="631"/>
      <c r="Q79" s="631"/>
      <c r="R79" s="511"/>
    </row>
    <row r="80" spans="1:18" s="104" customFormat="1" ht="33" customHeight="1">
      <c r="A80" s="682">
        <v>11</v>
      </c>
      <c r="B80" s="549" t="s">
        <v>563</v>
      </c>
      <c r="C80" s="685" t="s">
        <v>52</v>
      </c>
      <c r="D80" s="561"/>
      <c r="E80" s="645" t="s">
        <v>451</v>
      </c>
      <c r="F80" s="102" t="s">
        <v>111</v>
      </c>
      <c r="G80" s="458"/>
      <c r="H80" s="109"/>
      <c r="I80" s="103"/>
      <c r="J80" s="103"/>
      <c r="K80" s="103"/>
      <c r="L80" s="103"/>
      <c r="M80" s="103"/>
      <c r="N80" s="103"/>
      <c r="O80" s="103"/>
      <c r="P80" s="103"/>
      <c r="Q80" s="156"/>
      <c r="R80" s="376"/>
    </row>
    <row r="81" spans="1:18" s="104" customFormat="1" ht="33" customHeight="1">
      <c r="A81" s="683"/>
      <c r="B81" s="550" t="s">
        <v>57</v>
      </c>
      <c r="C81" s="686"/>
      <c r="D81" s="117" t="s">
        <v>58</v>
      </c>
      <c r="E81" s="646"/>
      <c r="F81" s="557" t="s">
        <v>112</v>
      </c>
      <c r="G81" s="497">
        <f>R81*J5</f>
        <v>0</v>
      </c>
      <c r="H81" s="129"/>
      <c r="I81" s="113"/>
      <c r="J81" s="113"/>
      <c r="K81" s="113">
        <v>0</v>
      </c>
      <c r="L81" s="113"/>
      <c r="M81" s="113"/>
      <c r="N81" s="113"/>
      <c r="O81" s="113"/>
      <c r="P81" s="113"/>
      <c r="Q81" s="151"/>
      <c r="R81" s="381">
        <v>1.75</v>
      </c>
    </row>
    <row r="82" spans="1:18" s="104" customFormat="1" ht="33" customHeight="1" thickBot="1">
      <c r="A82" s="683"/>
      <c r="B82" s="550" t="s">
        <v>59</v>
      </c>
      <c r="C82" s="686"/>
      <c r="D82" s="562"/>
      <c r="E82" s="646"/>
      <c r="F82" s="107" t="s">
        <v>20</v>
      </c>
      <c r="G82" s="463"/>
      <c r="H82" s="126"/>
      <c r="I82" s="114"/>
      <c r="J82" s="114"/>
      <c r="K82" s="114"/>
      <c r="L82" s="114"/>
      <c r="M82" s="114"/>
      <c r="N82" s="114"/>
      <c r="O82" s="114"/>
      <c r="P82" s="114"/>
      <c r="Q82" s="158"/>
      <c r="R82" s="379"/>
    </row>
    <row r="83" spans="1:18" s="104" customFormat="1" ht="33" customHeight="1">
      <c r="A83" s="683"/>
      <c r="B83" s="550" t="s">
        <v>564</v>
      </c>
      <c r="C83" s="686"/>
      <c r="D83" s="668" t="s">
        <v>60</v>
      </c>
      <c r="E83" s="646"/>
      <c r="F83" s="664"/>
      <c r="G83" s="461"/>
      <c r="H83" s="628"/>
      <c r="I83" s="629"/>
      <c r="J83" s="629"/>
      <c r="K83" s="629"/>
      <c r="L83" s="629"/>
      <c r="M83" s="629"/>
      <c r="N83" s="629"/>
      <c r="O83" s="629"/>
      <c r="P83" s="629"/>
      <c r="Q83" s="629"/>
      <c r="R83" s="509"/>
    </row>
    <row r="84" spans="1:18" s="104" customFormat="1" ht="33" customHeight="1">
      <c r="A84" s="683"/>
      <c r="B84" s="550" t="s">
        <v>46</v>
      </c>
      <c r="C84" s="686"/>
      <c r="D84" s="676"/>
      <c r="E84" s="646"/>
      <c r="F84" s="678"/>
      <c r="G84" s="466"/>
      <c r="H84" s="630"/>
      <c r="I84" s="630"/>
      <c r="J84" s="630"/>
      <c r="K84" s="630"/>
      <c r="L84" s="630"/>
      <c r="M84" s="630"/>
      <c r="N84" s="630"/>
      <c r="O84" s="630"/>
      <c r="P84" s="630"/>
      <c r="Q84" s="630"/>
      <c r="R84" s="510"/>
    </row>
    <row r="85" spans="1:18" s="104" customFormat="1" ht="33" customHeight="1">
      <c r="A85" s="683"/>
      <c r="B85" s="550" t="s">
        <v>565</v>
      </c>
      <c r="C85" s="686"/>
      <c r="D85" s="676"/>
      <c r="E85" s="646"/>
      <c r="F85" s="678"/>
      <c r="G85" s="466"/>
      <c r="H85" s="630"/>
      <c r="I85" s="630"/>
      <c r="J85" s="630"/>
      <c r="K85" s="630"/>
      <c r="L85" s="630"/>
      <c r="M85" s="630"/>
      <c r="N85" s="630"/>
      <c r="O85" s="630"/>
      <c r="P85" s="630"/>
      <c r="Q85" s="630"/>
      <c r="R85" s="510"/>
    </row>
    <row r="86" spans="1:18" s="104" customFormat="1" ht="33" customHeight="1">
      <c r="A86" s="683"/>
      <c r="B86" s="550" t="s">
        <v>566</v>
      </c>
      <c r="C86" s="686"/>
      <c r="D86" s="676"/>
      <c r="E86" s="646"/>
      <c r="F86" s="678"/>
      <c r="G86" s="466"/>
      <c r="H86" s="630"/>
      <c r="I86" s="630"/>
      <c r="J86" s="630"/>
      <c r="K86" s="630"/>
      <c r="L86" s="630"/>
      <c r="M86" s="630"/>
      <c r="N86" s="630"/>
      <c r="O86" s="630"/>
      <c r="P86" s="630"/>
      <c r="Q86" s="630"/>
      <c r="R86" s="510"/>
    </row>
    <row r="87" spans="1:18" s="104" customFormat="1" ht="33" customHeight="1" thickBot="1">
      <c r="A87" s="684"/>
      <c r="B87" s="165"/>
      <c r="C87" s="687"/>
      <c r="D87" s="677"/>
      <c r="E87" s="647"/>
      <c r="F87" s="679"/>
      <c r="G87" s="467"/>
      <c r="H87" s="631"/>
      <c r="I87" s="631"/>
      <c r="J87" s="631"/>
      <c r="K87" s="631"/>
      <c r="L87" s="631"/>
      <c r="M87" s="631"/>
      <c r="N87" s="631"/>
      <c r="O87" s="631"/>
      <c r="P87" s="631"/>
      <c r="Q87" s="631"/>
      <c r="R87" s="511"/>
    </row>
    <row r="88" spans="1:18" s="104" customFormat="1" ht="33" customHeight="1">
      <c r="A88" s="665">
        <v>12</v>
      </c>
      <c r="B88" s="536" t="s">
        <v>413</v>
      </c>
      <c r="C88" s="504" t="s">
        <v>567</v>
      </c>
      <c r="D88" s="536"/>
      <c r="E88" s="645" t="s">
        <v>451</v>
      </c>
      <c r="F88" s="102" t="s">
        <v>111</v>
      </c>
      <c r="G88" s="458"/>
      <c r="H88" s="109"/>
      <c r="I88" s="103"/>
      <c r="J88" s="103"/>
      <c r="K88" s="103"/>
      <c r="L88" s="103"/>
      <c r="M88" s="103"/>
      <c r="N88" s="103"/>
      <c r="O88" s="103"/>
      <c r="P88" s="103"/>
      <c r="Q88" s="156"/>
      <c r="R88" s="376"/>
    </row>
    <row r="89" spans="1:18" s="104" customFormat="1" ht="33" customHeight="1">
      <c r="A89" s="666"/>
      <c r="B89" s="553" t="s">
        <v>414</v>
      </c>
      <c r="C89" s="505"/>
      <c r="D89" s="117"/>
      <c r="E89" s="691"/>
      <c r="F89" s="557" t="s">
        <v>112</v>
      </c>
      <c r="G89" s="468"/>
      <c r="H89" s="129"/>
      <c r="I89" s="113"/>
      <c r="J89" s="113"/>
      <c r="K89" s="113"/>
      <c r="L89" s="113"/>
      <c r="M89" s="113"/>
      <c r="N89" s="113"/>
      <c r="O89" s="113"/>
      <c r="P89" s="113"/>
      <c r="Q89" s="151"/>
      <c r="R89" s="381"/>
    </row>
    <row r="90" spans="1:18" s="104" customFormat="1" ht="33" customHeight="1" thickBot="1">
      <c r="A90" s="666"/>
      <c r="B90" s="553" t="s">
        <v>568</v>
      </c>
      <c r="C90" s="505"/>
      <c r="D90" s="130"/>
      <c r="E90" s="691"/>
      <c r="F90" s="107" t="s">
        <v>20</v>
      </c>
      <c r="G90" s="497">
        <f>R90*J5</f>
        <v>0</v>
      </c>
      <c r="H90" s="143"/>
      <c r="I90" s="131"/>
      <c r="J90" s="131"/>
      <c r="K90" s="131"/>
      <c r="L90" s="131"/>
      <c r="M90" s="131"/>
      <c r="N90" s="131">
        <v>0</v>
      </c>
      <c r="O90" s="131"/>
      <c r="P90" s="131"/>
      <c r="Q90" s="356"/>
      <c r="R90" s="382">
        <v>0.85</v>
      </c>
    </row>
    <row r="91" spans="1:18" s="104" customFormat="1" ht="80.25" customHeight="1" thickBot="1">
      <c r="A91" s="667"/>
      <c r="B91" s="560" t="s">
        <v>569</v>
      </c>
      <c r="C91" s="506" t="s">
        <v>61</v>
      </c>
      <c r="D91" s="120" t="s">
        <v>609</v>
      </c>
      <c r="E91" s="663"/>
      <c r="F91" s="132" t="s">
        <v>62</v>
      </c>
      <c r="G91" s="471"/>
      <c r="H91" s="627"/>
      <c r="I91" s="627"/>
      <c r="J91" s="627"/>
      <c r="K91" s="627"/>
      <c r="L91" s="627"/>
      <c r="M91" s="627"/>
      <c r="N91" s="627"/>
      <c r="O91" s="627"/>
      <c r="P91" s="627"/>
      <c r="Q91" s="627"/>
      <c r="R91" s="132"/>
    </row>
    <row r="92" spans="1:18" s="104" customFormat="1" ht="33" customHeight="1">
      <c r="A92" s="665">
        <v>13</v>
      </c>
      <c r="B92" s="536" t="s">
        <v>570</v>
      </c>
      <c r="C92" s="668" t="s">
        <v>571</v>
      </c>
      <c r="D92" s="561"/>
      <c r="E92" s="645" t="s">
        <v>451</v>
      </c>
      <c r="F92" s="102" t="s">
        <v>111</v>
      </c>
      <c r="G92" s="458"/>
      <c r="H92" s="109"/>
      <c r="I92" s="103"/>
      <c r="J92" s="103"/>
      <c r="K92" s="103"/>
      <c r="L92" s="103"/>
      <c r="M92" s="103"/>
      <c r="N92" s="103"/>
      <c r="O92" s="103"/>
      <c r="P92" s="103"/>
      <c r="Q92" s="156"/>
      <c r="R92" s="376"/>
    </row>
    <row r="93" spans="1:18" s="104" customFormat="1" ht="33" customHeight="1">
      <c r="A93" s="666"/>
      <c r="B93" s="553" t="s">
        <v>572</v>
      </c>
      <c r="C93" s="669"/>
      <c r="D93" s="133"/>
      <c r="E93" s="691"/>
      <c r="F93" s="557" t="s">
        <v>112</v>
      </c>
      <c r="G93" s="468"/>
      <c r="H93" s="127"/>
      <c r="I93" s="128"/>
      <c r="J93" s="128"/>
      <c r="K93" s="128"/>
      <c r="L93" s="128"/>
      <c r="M93" s="128"/>
      <c r="N93" s="128"/>
      <c r="O93" s="128"/>
      <c r="P93" s="128"/>
      <c r="Q93" s="355"/>
      <c r="R93" s="380"/>
    </row>
    <row r="94" spans="1:18" s="104" customFormat="1" ht="33" customHeight="1" thickBot="1">
      <c r="A94" s="666"/>
      <c r="B94" s="567" t="s">
        <v>63</v>
      </c>
      <c r="C94" s="669"/>
      <c r="D94" s="562"/>
      <c r="E94" s="691"/>
      <c r="F94" s="107" t="s">
        <v>20</v>
      </c>
      <c r="G94" s="497">
        <f>R94*J5</f>
        <v>0</v>
      </c>
      <c r="H94" s="126"/>
      <c r="I94" s="114"/>
      <c r="J94" s="114"/>
      <c r="K94" s="114"/>
      <c r="L94" s="114"/>
      <c r="M94" s="114"/>
      <c r="N94" s="114">
        <v>0</v>
      </c>
      <c r="O94" s="114"/>
      <c r="P94" s="114"/>
      <c r="Q94" s="158"/>
      <c r="R94" s="379">
        <v>1.7</v>
      </c>
    </row>
    <row r="95" spans="1:18" s="104" customFormat="1" ht="33" customHeight="1">
      <c r="A95" s="666"/>
      <c r="B95" s="567" t="s">
        <v>573</v>
      </c>
      <c r="C95" s="669"/>
      <c r="D95" s="668" t="s">
        <v>64</v>
      </c>
      <c r="E95" s="691"/>
      <c r="F95" s="664"/>
      <c r="G95" s="461"/>
      <c r="H95" s="628"/>
      <c r="I95" s="628"/>
      <c r="J95" s="628"/>
      <c r="K95" s="628"/>
      <c r="L95" s="628"/>
      <c r="M95" s="628"/>
      <c r="N95" s="628"/>
      <c r="O95" s="628"/>
      <c r="P95" s="628"/>
      <c r="Q95" s="628"/>
      <c r="R95" s="509"/>
    </row>
    <row r="96" spans="1:18" s="104" customFormat="1" ht="33" customHeight="1">
      <c r="A96" s="666"/>
      <c r="B96" s="567" t="s">
        <v>65</v>
      </c>
      <c r="C96" s="669"/>
      <c r="D96" s="669"/>
      <c r="E96" s="691"/>
      <c r="F96" s="674"/>
      <c r="G96" s="464"/>
      <c r="H96" s="675"/>
      <c r="I96" s="675"/>
      <c r="J96" s="675"/>
      <c r="K96" s="675"/>
      <c r="L96" s="675"/>
      <c r="M96" s="675"/>
      <c r="N96" s="675"/>
      <c r="O96" s="675"/>
      <c r="P96" s="675"/>
      <c r="Q96" s="675"/>
      <c r="R96" s="557"/>
    </row>
    <row r="97" spans="1:18" s="104" customFormat="1" ht="33" customHeight="1">
      <c r="A97" s="666"/>
      <c r="B97" s="567" t="s">
        <v>574</v>
      </c>
      <c r="C97" s="669"/>
      <c r="D97" s="669"/>
      <c r="E97" s="691"/>
      <c r="F97" s="674"/>
      <c r="G97" s="464"/>
      <c r="H97" s="675"/>
      <c r="I97" s="675"/>
      <c r="J97" s="675"/>
      <c r="K97" s="675"/>
      <c r="L97" s="675"/>
      <c r="M97" s="675"/>
      <c r="N97" s="675"/>
      <c r="O97" s="675"/>
      <c r="P97" s="675"/>
      <c r="Q97" s="675"/>
      <c r="R97" s="557"/>
    </row>
    <row r="98" spans="1:18" s="104" customFormat="1" ht="33" customHeight="1">
      <c r="A98" s="666"/>
      <c r="B98" s="567" t="s">
        <v>66</v>
      </c>
      <c r="C98" s="669"/>
      <c r="D98" s="669"/>
      <c r="E98" s="691"/>
      <c r="F98" s="674"/>
      <c r="G98" s="464"/>
      <c r="H98" s="675"/>
      <c r="I98" s="675"/>
      <c r="J98" s="675"/>
      <c r="K98" s="675"/>
      <c r="L98" s="675"/>
      <c r="M98" s="675"/>
      <c r="N98" s="675"/>
      <c r="O98" s="675"/>
      <c r="P98" s="675"/>
      <c r="Q98" s="675"/>
      <c r="R98" s="557"/>
    </row>
    <row r="99" spans="1:18" s="104" customFormat="1" ht="33" customHeight="1" thickBot="1">
      <c r="A99" s="667"/>
      <c r="B99" s="568" t="s">
        <v>575</v>
      </c>
      <c r="C99" s="670"/>
      <c r="D99" s="670"/>
      <c r="E99" s="663"/>
      <c r="F99" s="693"/>
      <c r="G99" s="470"/>
      <c r="H99" s="635"/>
      <c r="I99" s="635"/>
      <c r="J99" s="635"/>
      <c r="K99" s="635"/>
      <c r="L99" s="635"/>
      <c r="M99" s="635"/>
      <c r="N99" s="635"/>
      <c r="O99" s="635"/>
      <c r="P99" s="635"/>
      <c r="Q99" s="635"/>
      <c r="R99" s="558"/>
    </row>
    <row r="100" spans="1:18" s="104" customFormat="1" ht="33" customHeight="1">
      <c r="A100" s="665">
        <v>14</v>
      </c>
      <c r="B100" s="134" t="s">
        <v>576</v>
      </c>
      <c r="C100" s="504" t="s">
        <v>577</v>
      </c>
      <c r="D100" s="668" t="s">
        <v>67</v>
      </c>
      <c r="E100" s="645" t="s">
        <v>451</v>
      </c>
      <c r="F100" s="281" t="s">
        <v>111</v>
      </c>
      <c r="G100" s="456">
        <f>R100*J5</f>
        <v>0</v>
      </c>
      <c r="H100" s="109">
        <v>0</v>
      </c>
      <c r="I100" s="103"/>
      <c r="J100" s="103"/>
      <c r="K100" s="103"/>
      <c r="L100" s="103"/>
      <c r="M100" s="103"/>
      <c r="N100" s="103"/>
      <c r="O100" s="103"/>
      <c r="P100" s="103"/>
      <c r="Q100" s="156"/>
      <c r="R100" s="376">
        <v>8</v>
      </c>
    </row>
    <row r="101" spans="1:18" s="104" customFormat="1" ht="32.25" customHeight="1">
      <c r="A101" s="666"/>
      <c r="B101" s="135" t="s">
        <v>68</v>
      </c>
      <c r="C101" s="505" t="s">
        <v>580</v>
      </c>
      <c r="D101" s="669"/>
      <c r="E101" s="691"/>
      <c r="F101" s="510" t="s">
        <v>112</v>
      </c>
      <c r="G101" s="468">
        <f>R101*J5</f>
        <v>0</v>
      </c>
      <c r="H101" s="143"/>
      <c r="I101" s="131"/>
      <c r="J101" s="131"/>
      <c r="K101" s="131">
        <v>0</v>
      </c>
      <c r="L101" s="131"/>
      <c r="M101" s="131"/>
      <c r="N101" s="131"/>
      <c r="O101" s="131"/>
      <c r="P101" s="131"/>
      <c r="Q101" s="356"/>
      <c r="R101" s="382">
        <v>10</v>
      </c>
    </row>
    <row r="102" spans="1:18" s="104" customFormat="1" ht="33" customHeight="1" thickBot="1">
      <c r="A102" s="666"/>
      <c r="B102" s="135" t="s">
        <v>70</v>
      </c>
      <c r="C102" s="505"/>
      <c r="D102" s="669"/>
      <c r="E102" s="691"/>
      <c r="F102" s="282" t="s">
        <v>20</v>
      </c>
      <c r="G102" s="497">
        <f>R102*J5</f>
        <v>0</v>
      </c>
      <c r="H102" s="126"/>
      <c r="I102" s="114"/>
      <c r="J102" s="114"/>
      <c r="K102" s="114"/>
      <c r="L102" s="114"/>
      <c r="M102" s="114"/>
      <c r="N102" s="114">
        <v>0</v>
      </c>
      <c r="O102" s="114"/>
      <c r="P102" s="114"/>
      <c r="Q102" s="158"/>
      <c r="R102" s="379">
        <v>6.6</v>
      </c>
    </row>
    <row r="103" spans="1:18" s="104" customFormat="1" ht="33" customHeight="1">
      <c r="A103" s="666"/>
      <c r="B103" s="122" t="s">
        <v>72</v>
      </c>
      <c r="C103" s="505"/>
      <c r="D103" s="669"/>
      <c r="E103" s="691"/>
      <c r="F103" s="688"/>
      <c r="G103" s="436"/>
      <c r="H103" s="628"/>
      <c r="I103" s="629"/>
      <c r="J103" s="629"/>
      <c r="K103" s="629"/>
      <c r="L103" s="629"/>
      <c r="M103" s="629"/>
      <c r="N103" s="629"/>
      <c r="O103" s="629"/>
      <c r="P103" s="629"/>
      <c r="Q103" s="629"/>
      <c r="R103" s="563"/>
    </row>
    <row r="104" spans="1:18" s="104" customFormat="1" ht="33" customHeight="1">
      <c r="A104" s="666"/>
      <c r="B104" s="122" t="s">
        <v>578</v>
      </c>
      <c r="C104" s="505"/>
      <c r="D104" s="669"/>
      <c r="E104" s="691"/>
      <c r="F104" s="678"/>
      <c r="G104" s="466"/>
      <c r="H104" s="630"/>
      <c r="I104" s="630"/>
      <c r="J104" s="630"/>
      <c r="K104" s="630"/>
      <c r="L104" s="630"/>
      <c r="M104" s="630"/>
      <c r="N104" s="630"/>
      <c r="O104" s="630"/>
      <c r="P104" s="630"/>
      <c r="Q104" s="630"/>
      <c r="R104" s="510"/>
    </row>
    <row r="105" spans="1:18" s="104" customFormat="1" ht="33" customHeight="1">
      <c r="A105" s="666"/>
      <c r="B105" s="122" t="s">
        <v>579</v>
      </c>
      <c r="C105" s="505"/>
      <c r="D105" s="669"/>
      <c r="E105" s="691"/>
      <c r="F105" s="678"/>
      <c r="G105" s="466"/>
      <c r="H105" s="630"/>
      <c r="I105" s="630"/>
      <c r="J105" s="630"/>
      <c r="K105" s="630"/>
      <c r="L105" s="630"/>
      <c r="M105" s="630"/>
      <c r="N105" s="630"/>
      <c r="O105" s="630"/>
      <c r="P105" s="630"/>
      <c r="Q105" s="630"/>
      <c r="R105" s="510"/>
    </row>
    <row r="106" spans="1:18" s="104" customFormat="1" ht="33" customHeight="1">
      <c r="A106" s="666"/>
      <c r="B106" s="122" t="s">
        <v>581</v>
      </c>
      <c r="C106" s="526"/>
      <c r="D106" s="669"/>
      <c r="E106" s="691"/>
      <c r="F106" s="678"/>
      <c r="G106" s="466"/>
      <c r="H106" s="630"/>
      <c r="I106" s="630"/>
      <c r="J106" s="630"/>
      <c r="K106" s="630"/>
      <c r="L106" s="630"/>
      <c r="M106" s="630"/>
      <c r="N106" s="630"/>
      <c r="O106" s="630"/>
      <c r="P106" s="630"/>
      <c r="Q106" s="630"/>
      <c r="R106" s="510"/>
    </row>
    <row r="107" spans="1:18" s="104" customFormat="1" ht="48" customHeight="1" thickBot="1">
      <c r="A107" s="667"/>
      <c r="B107" s="136" t="s">
        <v>74</v>
      </c>
      <c r="C107" s="527"/>
      <c r="D107" s="670"/>
      <c r="E107" s="663"/>
      <c r="F107" s="679"/>
      <c r="G107" s="467"/>
      <c r="H107" s="631"/>
      <c r="I107" s="631"/>
      <c r="J107" s="631"/>
      <c r="K107" s="631"/>
      <c r="L107" s="631"/>
      <c r="M107" s="631"/>
      <c r="N107" s="631"/>
      <c r="O107" s="631"/>
      <c r="P107" s="631"/>
      <c r="Q107" s="631"/>
      <c r="R107" s="511"/>
    </row>
    <row r="108" spans="1:18" s="104" customFormat="1" ht="33" customHeight="1">
      <c r="A108" s="665">
        <v>15</v>
      </c>
      <c r="B108" s="536" t="s">
        <v>582</v>
      </c>
      <c r="C108" s="668" t="s">
        <v>75</v>
      </c>
      <c r="D108" s="536"/>
      <c r="E108" s="645" t="s">
        <v>451</v>
      </c>
      <c r="F108" s="281" t="s">
        <v>111</v>
      </c>
      <c r="G108" s="456"/>
      <c r="H108" s="204"/>
      <c r="I108" s="110"/>
      <c r="J108" s="110"/>
      <c r="K108" s="110"/>
      <c r="L108" s="110"/>
      <c r="M108" s="110"/>
      <c r="N108" s="110"/>
      <c r="O108" s="110"/>
      <c r="P108" s="110"/>
      <c r="Q108" s="150"/>
      <c r="R108" s="383"/>
    </row>
    <row r="109" spans="1:18" s="104" customFormat="1" ht="33" customHeight="1">
      <c r="A109" s="666"/>
      <c r="B109" s="559" t="s">
        <v>583</v>
      </c>
      <c r="C109" s="692"/>
      <c r="D109" s="137"/>
      <c r="E109" s="691"/>
      <c r="F109" s="510" t="s">
        <v>112</v>
      </c>
      <c r="G109" s="468">
        <f>R109*J5</f>
        <v>0</v>
      </c>
      <c r="H109" s="127"/>
      <c r="I109" s="128"/>
      <c r="J109" s="128"/>
      <c r="K109" s="128">
        <v>0</v>
      </c>
      <c r="L109" s="128"/>
      <c r="M109" s="128"/>
      <c r="N109" s="128"/>
      <c r="O109" s="128"/>
      <c r="P109" s="128"/>
      <c r="Q109" s="355"/>
      <c r="R109" s="380">
        <v>0.5</v>
      </c>
    </row>
    <row r="110" spans="1:18" s="104" customFormat="1" ht="33" customHeight="1" thickBot="1">
      <c r="A110" s="666"/>
      <c r="B110" s="559" t="s">
        <v>402</v>
      </c>
      <c r="C110" s="692"/>
      <c r="D110" s="133"/>
      <c r="E110" s="691"/>
      <c r="F110" s="282" t="s">
        <v>20</v>
      </c>
      <c r="G110" s="497">
        <f>R110*J5</f>
        <v>0</v>
      </c>
      <c r="H110" s="127"/>
      <c r="I110" s="128"/>
      <c r="J110" s="128"/>
      <c r="K110" s="128"/>
      <c r="L110" s="128"/>
      <c r="M110" s="128"/>
      <c r="N110" s="128">
        <v>0</v>
      </c>
      <c r="O110" s="128"/>
      <c r="P110" s="131"/>
      <c r="Q110" s="355"/>
      <c r="R110" s="380">
        <v>1.4</v>
      </c>
    </row>
    <row r="111" spans="1:18" s="104" customFormat="1" ht="33" customHeight="1">
      <c r="A111" s="666"/>
      <c r="B111" s="505" t="s">
        <v>584</v>
      </c>
      <c r="C111" s="692"/>
      <c r="D111" s="694" t="s">
        <v>610</v>
      </c>
      <c r="E111" s="691"/>
      <c r="F111" s="696"/>
      <c r="G111" s="434"/>
      <c r="H111" s="628"/>
      <c r="I111" s="628"/>
      <c r="J111" s="628"/>
      <c r="K111" s="628"/>
      <c r="L111" s="628"/>
      <c r="M111" s="628"/>
      <c r="N111" s="628"/>
      <c r="O111" s="628"/>
      <c r="P111" s="628"/>
      <c r="Q111" s="628"/>
      <c r="R111" s="535"/>
    </row>
    <row r="112" spans="1:18" s="104" customFormat="1" ht="33" customHeight="1" thickBot="1">
      <c r="A112" s="667"/>
      <c r="B112" s="567" t="s">
        <v>403</v>
      </c>
      <c r="C112" s="681"/>
      <c r="D112" s="695"/>
      <c r="E112" s="663"/>
      <c r="F112" s="697"/>
      <c r="G112" s="435"/>
      <c r="H112" s="635"/>
      <c r="I112" s="635"/>
      <c r="J112" s="635"/>
      <c r="K112" s="635"/>
      <c r="L112" s="635"/>
      <c r="M112" s="635"/>
      <c r="N112" s="635"/>
      <c r="O112" s="635"/>
      <c r="P112" s="635"/>
      <c r="Q112" s="635"/>
      <c r="R112" s="566"/>
    </row>
    <row r="113" spans="1:18" s="104" customFormat="1" ht="33" customHeight="1">
      <c r="A113" s="665">
        <v>16</v>
      </c>
      <c r="B113" s="536" t="s">
        <v>582</v>
      </c>
      <c r="C113" s="504"/>
      <c r="D113" s="536"/>
      <c r="E113" s="645" t="s">
        <v>451</v>
      </c>
      <c r="F113" s="102" t="s">
        <v>111</v>
      </c>
      <c r="G113" s="456"/>
      <c r="H113" s="173"/>
      <c r="I113" s="138"/>
      <c r="J113" s="138"/>
      <c r="K113" s="138"/>
      <c r="L113" s="138"/>
      <c r="M113" s="138"/>
      <c r="N113" s="138"/>
      <c r="O113" s="138"/>
      <c r="P113" s="138"/>
      <c r="Q113" s="168"/>
      <c r="R113" s="384"/>
    </row>
    <row r="114" spans="1:18" s="104" customFormat="1" ht="33" customHeight="1">
      <c r="A114" s="666"/>
      <c r="B114" s="559" t="s">
        <v>402</v>
      </c>
      <c r="C114" s="526"/>
      <c r="D114" s="111"/>
      <c r="E114" s="666"/>
      <c r="F114" s="557" t="s">
        <v>112</v>
      </c>
      <c r="G114" s="468"/>
      <c r="H114" s="169"/>
      <c r="I114" s="139"/>
      <c r="J114" s="139"/>
      <c r="K114" s="139"/>
      <c r="L114" s="139"/>
      <c r="M114" s="139"/>
      <c r="N114" s="139"/>
      <c r="O114" s="139"/>
      <c r="P114" s="139"/>
      <c r="Q114" s="170"/>
      <c r="R114" s="385"/>
    </row>
    <row r="115" spans="1:18" s="104" customFormat="1" ht="33" customHeight="1" thickBot="1">
      <c r="A115" s="666"/>
      <c r="B115" s="505" t="s">
        <v>584</v>
      </c>
      <c r="C115" s="505"/>
      <c r="D115" s="222"/>
      <c r="E115" s="666"/>
      <c r="F115" s="107" t="s">
        <v>20</v>
      </c>
      <c r="G115" s="497">
        <f>R115*J5</f>
        <v>0</v>
      </c>
      <c r="H115" s="178"/>
      <c r="I115" s="140"/>
      <c r="J115" s="140"/>
      <c r="K115" s="140"/>
      <c r="L115" s="140"/>
      <c r="M115" s="140"/>
      <c r="N115" s="140">
        <v>0</v>
      </c>
      <c r="O115" s="140"/>
      <c r="P115" s="141"/>
      <c r="Q115" s="177"/>
      <c r="R115" s="386">
        <v>1.2</v>
      </c>
    </row>
    <row r="116" spans="1:18" s="104" customFormat="1" ht="33" customHeight="1">
      <c r="A116" s="666"/>
      <c r="B116" s="567" t="s">
        <v>403</v>
      </c>
      <c r="C116" s="505" t="s">
        <v>77</v>
      </c>
      <c r="D116" s="223" t="s">
        <v>78</v>
      </c>
      <c r="E116" s="666"/>
      <c r="F116" s="665"/>
      <c r="G116" s="436"/>
      <c r="H116" s="632"/>
      <c r="I116" s="633"/>
      <c r="J116" s="633"/>
      <c r="K116" s="633"/>
      <c r="L116" s="633"/>
      <c r="M116" s="633"/>
      <c r="N116" s="633"/>
      <c r="O116" s="633"/>
      <c r="P116" s="633"/>
      <c r="Q116" s="633"/>
      <c r="R116" s="503"/>
    </row>
    <row r="117" spans="1:18" s="104" customFormat="1" ht="51" customHeight="1" thickBot="1">
      <c r="A117" s="667"/>
      <c r="B117" s="568" t="s">
        <v>404</v>
      </c>
      <c r="C117" s="506" t="s">
        <v>79</v>
      </c>
      <c r="D117" s="560" t="s">
        <v>611</v>
      </c>
      <c r="E117" s="667"/>
      <c r="F117" s="663"/>
      <c r="G117" s="462"/>
      <c r="H117" s="634"/>
      <c r="I117" s="634"/>
      <c r="J117" s="634"/>
      <c r="K117" s="634"/>
      <c r="L117" s="634"/>
      <c r="M117" s="634"/>
      <c r="N117" s="634"/>
      <c r="O117" s="634"/>
      <c r="P117" s="634"/>
      <c r="Q117" s="634"/>
      <c r="R117" s="508"/>
    </row>
    <row r="118" spans="1:18" s="104" customFormat="1" ht="33" customHeight="1">
      <c r="A118" s="665">
        <v>17</v>
      </c>
      <c r="B118" s="536" t="s">
        <v>80</v>
      </c>
      <c r="C118" s="668" t="s">
        <v>79</v>
      </c>
      <c r="D118" s="536"/>
      <c r="E118" s="645" t="s">
        <v>451</v>
      </c>
      <c r="F118" s="102" t="s">
        <v>111</v>
      </c>
      <c r="G118" s="456"/>
      <c r="H118" s="204"/>
      <c r="I118" s="110"/>
      <c r="J118" s="110"/>
      <c r="K118" s="110"/>
      <c r="L118" s="110"/>
      <c r="M118" s="110"/>
      <c r="N118" s="110"/>
      <c r="O118" s="110"/>
      <c r="P118" s="110"/>
      <c r="Q118" s="150"/>
      <c r="R118" s="383"/>
    </row>
    <row r="119" spans="1:18" s="104" customFormat="1" ht="33" customHeight="1">
      <c r="A119" s="666"/>
      <c r="B119" s="559" t="s">
        <v>81</v>
      </c>
      <c r="C119" s="692"/>
      <c r="D119" s="137"/>
      <c r="E119" s="691"/>
      <c r="F119" s="557" t="s">
        <v>112</v>
      </c>
      <c r="G119" s="468"/>
      <c r="H119" s="127"/>
      <c r="I119" s="128"/>
      <c r="J119" s="128"/>
      <c r="K119" s="128"/>
      <c r="L119" s="128"/>
      <c r="M119" s="128"/>
      <c r="N119" s="128"/>
      <c r="O119" s="128"/>
      <c r="P119" s="128"/>
      <c r="Q119" s="355"/>
      <c r="R119" s="380"/>
    </row>
    <row r="120" spans="1:18" s="104" customFormat="1" ht="33" customHeight="1" thickBot="1">
      <c r="A120" s="666"/>
      <c r="B120" s="505" t="s">
        <v>82</v>
      </c>
      <c r="C120" s="692"/>
      <c r="D120" s="133" t="s">
        <v>83</v>
      </c>
      <c r="E120" s="691"/>
      <c r="F120" s="107" t="s">
        <v>20</v>
      </c>
      <c r="G120" s="497">
        <f>R120*J5</f>
        <v>0</v>
      </c>
      <c r="H120" s="127"/>
      <c r="I120" s="128"/>
      <c r="J120" s="128"/>
      <c r="K120" s="128"/>
      <c r="L120" s="128"/>
      <c r="M120" s="128"/>
      <c r="N120" s="128">
        <v>0</v>
      </c>
      <c r="O120" s="128"/>
      <c r="P120" s="131"/>
      <c r="Q120" s="355"/>
      <c r="R120" s="380">
        <v>1.1000000000000001</v>
      </c>
    </row>
    <row r="121" spans="1:18" s="104" customFormat="1" ht="33" customHeight="1">
      <c r="A121" s="666"/>
      <c r="B121" s="567" t="s">
        <v>84</v>
      </c>
      <c r="C121" s="692"/>
      <c r="D121" s="694"/>
      <c r="E121" s="691"/>
      <c r="F121" s="696"/>
      <c r="G121" s="434"/>
      <c r="H121" s="628"/>
      <c r="I121" s="628"/>
      <c r="J121" s="628"/>
      <c r="K121" s="628"/>
      <c r="L121" s="628"/>
      <c r="M121" s="628"/>
      <c r="N121" s="628"/>
      <c r="O121" s="628"/>
      <c r="P121" s="628"/>
      <c r="Q121" s="628"/>
      <c r="R121" s="535"/>
    </row>
    <row r="122" spans="1:18" s="104" customFormat="1" ht="33" customHeight="1">
      <c r="A122" s="666"/>
      <c r="B122" s="567" t="s">
        <v>85</v>
      </c>
      <c r="C122" s="692"/>
      <c r="D122" s="698"/>
      <c r="E122" s="691"/>
      <c r="F122" s="699"/>
      <c r="G122" s="437"/>
      <c r="H122" s="675"/>
      <c r="I122" s="675"/>
      <c r="J122" s="675"/>
      <c r="K122" s="675"/>
      <c r="L122" s="675"/>
      <c r="M122" s="675"/>
      <c r="N122" s="675"/>
      <c r="O122" s="675"/>
      <c r="P122" s="675"/>
      <c r="Q122" s="675"/>
      <c r="R122" s="565"/>
    </row>
    <row r="123" spans="1:18" s="104" customFormat="1" ht="81.75" customHeight="1">
      <c r="A123" s="666"/>
      <c r="B123" s="142" t="s">
        <v>585</v>
      </c>
      <c r="C123" s="692"/>
      <c r="D123" s="698"/>
      <c r="E123" s="691"/>
      <c r="F123" s="699"/>
      <c r="G123" s="437"/>
      <c r="H123" s="675"/>
      <c r="I123" s="675"/>
      <c r="J123" s="675"/>
      <c r="K123" s="675"/>
      <c r="L123" s="675"/>
      <c r="M123" s="675"/>
      <c r="N123" s="675"/>
      <c r="O123" s="675"/>
      <c r="P123" s="675"/>
      <c r="Q123" s="675"/>
      <c r="R123" s="565"/>
    </row>
    <row r="124" spans="1:18" s="104" customFormat="1" ht="51" customHeight="1" thickBot="1">
      <c r="A124" s="667"/>
      <c r="B124" s="560" t="s">
        <v>586</v>
      </c>
      <c r="C124" s="681"/>
      <c r="D124" s="695"/>
      <c r="E124" s="663"/>
      <c r="F124" s="679"/>
      <c r="G124" s="467"/>
      <c r="H124" s="631"/>
      <c r="I124" s="631"/>
      <c r="J124" s="631"/>
      <c r="K124" s="631"/>
      <c r="L124" s="631"/>
      <c r="M124" s="631"/>
      <c r="N124" s="631"/>
      <c r="O124" s="631"/>
      <c r="P124" s="631"/>
      <c r="Q124" s="631"/>
      <c r="R124" s="511"/>
    </row>
    <row r="125" spans="1:18" s="104" customFormat="1" ht="33" customHeight="1">
      <c r="A125" s="665">
        <v>18</v>
      </c>
      <c r="B125" s="536" t="s">
        <v>587</v>
      </c>
      <c r="C125" s="504"/>
      <c r="D125" s="536"/>
      <c r="E125" s="645" t="s">
        <v>451</v>
      </c>
      <c r="F125" s="102" t="s">
        <v>111</v>
      </c>
      <c r="G125" s="456"/>
      <c r="H125" s="204"/>
      <c r="I125" s="103"/>
      <c r="J125" s="110"/>
      <c r="K125" s="110"/>
      <c r="L125" s="110"/>
      <c r="M125" s="110"/>
      <c r="N125" s="110"/>
      <c r="O125" s="110"/>
      <c r="P125" s="110"/>
      <c r="Q125" s="150"/>
      <c r="R125" s="383"/>
    </row>
    <row r="126" spans="1:18" s="104" customFormat="1" ht="33" customHeight="1">
      <c r="A126" s="666"/>
      <c r="B126" s="553" t="s">
        <v>588</v>
      </c>
      <c r="C126" s="505"/>
      <c r="D126" s="133"/>
      <c r="E126" s="691"/>
      <c r="F126" s="557" t="s">
        <v>112</v>
      </c>
      <c r="G126" s="468">
        <f>R126*J5</f>
        <v>0</v>
      </c>
      <c r="H126" s="127"/>
      <c r="I126" s="128"/>
      <c r="J126" s="128"/>
      <c r="K126" s="128">
        <v>0</v>
      </c>
      <c r="L126" s="113"/>
      <c r="M126" s="128"/>
      <c r="N126" s="128"/>
      <c r="O126" s="128"/>
      <c r="P126" s="128"/>
      <c r="Q126" s="355"/>
      <c r="R126" s="380">
        <v>2.1</v>
      </c>
    </row>
    <row r="127" spans="1:18" s="104" customFormat="1" ht="33" customHeight="1" thickBot="1">
      <c r="A127" s="666"/>
      <c r="B127" s="559" t="s">
        <v>86</v>
      </c>
      <c r="C127" s="505"/>
      <c r="D127" s="562"/>
      <c r="E127" s="691"/>
      <c r="F127" s="107" t="s">
        <v>20</v>
      </c>
      <c r="G127" s="497">
        <f>R127*J5</f>
        <v>0</v>
      </c>
      <c r="H127" s="143"/>
      <c r="I127" s="131"/>
      <c r="J127" s="131"/>
      <c r="K127" s="131"/>
      <c r="L127" s="131"/>
      <c r="M127" s="131"/>
      <c r="N127" s="131">
        <v>0</v>
      </c>
      <c r="O127" s="131"/>
      <c r="P127" s="131"/>
      <c r="Q127" s="356"/>
      <c r="R127" s="382">
        <v>3.5</v>
      </c>
    </row>
    <row r="128" spans="1:18" s="104" customFormat="1" ht="34.5" customHeight="1">
      <c r="A128" s="666"/>
      <c r="B128" s="559" t="s">
        <v>589</v>
      </c>
      <c r="C128" s="505" t="s">
        <v>87</v>
      </c>
      <c r="D128" s="559" t="s">
        <v>612</v>
      </c>
      <c r="E128" s="691"/>
      <c r="F128" s="665"/>
      <c r="G128" s="436"/>
      <c r="H128" s="700"/>
      <c r="I128" s="633"/>
      <c r="J128" s="633"/>
      <c r="K128" s="633"/>
      <c r="L128" s="633"/>
      <c r="M128" s="633"/>
      <c r="N128" s="633"/>
      <c r="O128" s="633"/>
      <c r="P128" s="633"/>
      <c r="Q128" s="633"/>
      <c r="R128" s="503"/>
    </row>
    <row r="129" spans="1:18" s="104" customFormat="1" ht="33" customHeight="1">
      <c r="A129" s="666"/>
      <c r="B129" s="559" t="s">
        <v>590</v>
      </c>
      <c r="C129" s="505" t="s">
        <v>79</v>
      </c>
      <c r="D129" s="559" t="s">
        <v>88</v>
      </c>
      <c r="E129" s="691"/>
      <c r="F129" s="691"/>
      <c r="G129" s="472"/>
      <c r="H129" s="701"/>
      <c r="I129" s="701"/>
      <c r="J129" s="701"/>
      <c r="K129" s="701"/>
      <c r="L129" s="701"/>
      <c r="M129" s="701"/>
      <c r="N129" s="701"/>
      <c r="O129" s="701"/>
      <c r="P129" s="701"/>
      <c r="Q129" s="701"/>
      <c r="R129" s="507"/>
    </row>
    <row r="130" spans="1:18" s="104" customFormat="1" ht="33" customHeight="1">
      <c r="A130" s="666"/>
      <c r="B130" s="559" t="s">
        <v>591</v>
      </c>
      <c r="C130" s="505"/>
      <c r="D130" s="559"/>
      <c r="E130" s="691"/>
      <c r="F130" s="691"/>
      <c r="G130" s="472"/>
      <c r="H130" s="701"/>
      <c r="I130" s="701"/>
      <c r="J130" s="701"/>
      <c r="K130" s="701"/>
      <c r="L130" s="701"/>
      <c r="M130" s="701"/>
      <c r="N130" s="701"/>
      <c r="O130" s="701"/>
      <c r="P130" s="701"/>
      <c r="Q130" s="701"/>
      <c r="R130" s="507"/>
    </row>
    <row r="131" spans="1:18" s="104" customFormat="1" ht="45" customHeight="1" thickBot="1">
      <c r="A131" s="666"/>
      <c r="B131" s="560" t="s">
        <v>89</v>
      </c>
      <c r="C131" s="505"/>
      <c r="D131" s="559"/>
      <c r="E131" s="691"/>
      <c r="F131" s="691"/>
      <c r="G131" s="472"/>
      <c r="H131" s="701"/>
      <c r="I131" s="701"/>
      <c r="J131" s="701"/>
      <c r="K131" s="701"/>
      <c r="L131" s="701"/>
      <c r="M131" s="701"/>
      <c r="N131" s="701"/>
      <c r="O131" s="701"/>
      <c r="P131" s="701"/>
      <c r="Q131" s="701"/>
      <c r="R131" s="507"/>
    </row>
    <row r="132" spans="1:18" s="104" customFormat="1" ht="33" customHeight="1">
      <c r="A132" s="665">
        <v>19</v>
      </c>
      <c r="B132" s="536" t="s">
        <v>90</v>
      </c>
      <c r="C132" s="668" t="s">
        <v>91</v>
      </c>
      <c r="D132" s="561"/>
      <c r="E132" s="645" t="s">
        <v>451</v>
      </c>
      <c r="F132" s="102" t="s">
        <v>111</v>
      </c>
      <c r="G132" s="456"/>
      <c r="H132" s="109"/>
      <c r="I132" s="103"/>
      <c r="J132" s="103"/>
      <c r="K132" s="103"/>
      <c r="L132" s="103"/>
      <c r="M132" s="103"/>
      <c r="N132" s="103"/>
      <c r="O132" s="103"/>
      <c r="P132" s="512"/>
      <c r="Q132" s="156"/>
      <c r="R132" s="376"/>
    </row>
    <row r="133" spans="1:18" s="104" customFormat="1" ht="33" customHeight="1">
      <c r="A133" s="666"/>
      <c r="B133" s="559" t="s">
        <v>92</v>
      </c>
      <c r="C133" s="669"/>
      <c r="D133" s="117"/>
      <c r="E133" s="646"/>
      <c r="F133" s="557" t="s">
        <v>112</v>
      </c>
      <c r="G133" s="468"/>
      <c r="H133" s="129"/>
      <c r="I133" s="113"/>
      <c r="J133" s="113"/>
      <c r="K133" s="113"/>
      <c r="L133" s="113"/>
      <c r="M133" s="113"/>
      <c r="N133" s="113"/>
      <c r="O133" s="113"/>
      <c r="P133" s="113"/>
      <c r="Q133" s="151"/>
      <c r="R133" s="381"/>
    </row>
    <row r="134" spans="1:18" s="104" customFormat="1" ht="33" customHeight="1" thickBot="1">
      <c r="A134" s="666"/>
      <c r="B134" s="559" t="s">
        <v>592</v>
      </c>
      <c r="C134" s="669"/>
      <c r="D134" s="560"/>
      <c r="E134" s="646"/>
      <c r="F134" s="107" t="s">
        <v>20</v>
      </c>
      <c r="G134" s="497">
        <f>R134*J5</f>
        <v>0</v>
      </c>
      <c r="H134" s="126"/>
      <c r="I134" s="114"/>
      <c r="J134" s="114"/>
      <c r="K134" s="114"/>
      <c r="L134" s="114"/>
      <c r="M134" s="114"/>
      <c r="N134" s="114">
        <v>0</v>
      </c>
      <c r="O134" s="114"/>
      <c r="P134" s="114"/>
      <c r="Q134" s="158"/>
      <c r="R134" s="379">
        <v>1.3</v>
      </c>
    </row>
    <row r="135" spans="1:18" s="104" customFormat="1" ht="48" customHeight="1" thickBot="1">
      <c r="A135" s="667"/>
      <c r="B135" s="560" t="s">
        <v>593</v>
      </c>
      <c r="C135" s="670"/>
      <c r="D135" s="144" t="s">
        <v>93</v>
      </c>
      <c r="E135" s="647"/>
      <c r="F135" s="132"/>
      <c r="G135" s="470"/>
      <c r="H135" s="635"/>
      <c r="I135" s="635"/>
      <c r="J135" s="635"/>
      <c r="K135" s="635"/>
      <c r="L135" s="635"/>
      <c r="M135" s="635"/>
      <c r="N135" s="635"/>
      <c r="O135" s="635"/>
      <c r="P135" s="635"/>
      <c r="Q135" s="635"/>
      <c r="R135" s="558"/>
    </row>
    <row r="136" spans="1:18" s="104" customFormat="1" ht="33" customHeight="1">
      <c r="A136" s="665">
        <v>20</v>
      </c>
      <c r="B136" s="536" t="s">
        <v>594</v>
      </c>
      <c r="C136" s="668" t="s">
        <v>103</v>
      </c>
      <c r="D136" s="561" t="s">
        <v>94</v>
      </c>
      <c r="E136" s="645" t="s">
        <v>607</v>
      </c>
      <c r="F136" s="102" t="s">
        <v>111</v>
      </c>
      <c r="G136" s="456">
        <f>R136*J5</f>
        <v>0</v>
      </c>
      <c r="H136" s="109"/>
      <c r="I136" s="103"/>
      <c r="J136" s="103">
        <v>0</v>
      </c>
      <c r="K136" s="103"/>
      <c r="L136" s="103"/>
      <c r="M136" s="103"/>
      <c r="N136" s="103"/>
      <c r="O136" s="103"/>
      <c r="P136" s="512"/>
      <c r="Q136" s="156"/>
      <c r="R136" s="376">
        <v>1.6</v>
      </c>
    </row>
    <row r="137" spans="1:18" s="104" customFormat="1" ht="33" customHeight="1">
      <c r="A137" s="666"/>
      <c r="B137" s="553" t="s">
        <v>423</v>
      </c>
      <c r="C137" s="669"/>
      <c r="D137" s="117"/>
      <c r="E137" s="646"/>
      <c r="F137" s="557" t="s">
        <v>112</v>
      </c>
      <c r="G137" s="468"/>
      <c r="H137" s="129"/>
      <c r="I137" s="113"/>
      <c r="J137" s="113"/>
      <c r="K137" s="113"/>
      <c r="L137" s="113"/>
      <c r="M137" s="113"/>
      <c r="N137" s="113"/>
      <c r="O137" s="113"/>
      <c r="P137" s="113"/>
      <c r="Q137" s="151"/>
      <c r="R137" s="381"/>
    </row>
    <row r="138" spans="1:18" s="104" customFormat="1" ht="33" customHeight="1" thickBot="1">
      <c r="A138" s="666"/>
      <c r="B138" s="559" t="s">
        <v>95</v>
      </c>
      <c r="C138" s="669"/>
      <c r="D138" s="560"/>
      <c r="E138" s="646"/>
      <c r="F138" s="107" t="s">
        <v>20</v>
      </c>
      <c r="G138" s="497"/>
      <c r="H138" s="126"/>
      <c r="I138" s="114"/>
      <c r="J138" s="114"/>
      <c r="K138" s="114"/>
      <c r="L138" s="114"/>
      <c r="M138" s="114"/>
      <c r="N138" s="114"/>
      <c r="O138" s="114"/>
      <c r="P138" s="114"/>
      <c r="Q138" s="158"/>
      <c r="R138" s="379"/>
    </row>
    <row r="139" spans="1:18" s="104" customFormat="1" ht="33" customHeight="1">
      <c r="A139" s="666"/>
      <c r="B139" s="559" t="s">
        <v>96</v>
      </c>
      <c r="C139" s="669"/>
      <c r="D139" s="671" t="s">
        <v>31</v>
      </c>
      <c r="E139" s="646"/>
      <c r="F139" s="664"/>
      <c r="G139" s="464"/>
      <c r="H139" s="675"/>
      <c r="I139" s="675"/>
      <c r="J139" s="675"/>
      <c r="K139" s="675"/>
      <c r="L139" s="675"/>
      <c r="M139" s="675"/>
      <c r="N139" s="675"/>
      <c r="O139" s="675"/>
      <c r="P139" s="675"/>
      <c r="Q139" s="675"/>
      <c r="R139" s="557"/>
    </row>
    <row r="140" spans="1:18" s="104" customFormat="1" ht="33" customHeight="1">
      <c r="A140" s="666"/>
      <c r="B140" s="559" t="s">
        <v>595</v>
      </c>
      <c r="C140" s="669"/>
      <c r="D140" s="676"/>
      <c r="E140" s="646"/>
      <c r="F140" s="674"/>
      <c r="G140" s="464"/>
      <c r="H140" s="675"/>
      <c r="I140" s="675"/>
      <c r="J140" s="675"/>
      <c r="K140" s="675"/>
      <c r="L140" s="675"/>
      <c r="M140" s="675"/>
      <c r="N140" s="675"/>
      <c r="O140" s="675"/>
      <c r="P140" s="675"/>
      <c r="Q140" s="675"/>
      <c r="R140" s="557"/>
    </row>
    <row r="141" spans="1:18" s="104" customFormat="1" ht="33" customHeight="1">
      <c r="A141" s="666"/>
      <c r="B141" s="559" t="s">
        <v>46</v>
      </c>
      <c r="C141" s="669"/>
      <c r="D141" s="676"/>
      <c r="E141" s="646"/>
      <c r="F141" s="674"/>
      <c r="G141" s="464"/>
      <c r="H141" s="675"/>
      <c r="I141" s="675"/>
      <c r="J141" s="675"/>
      <c r="K141" s="675"/>
      <c r="L141" s="675"/>
      <c r="M141" s="675"/>
      <c r="N141" s="675"/>
      <c r="O141" s="675"/>
      <c r="P141" s="675"/>
      <c r="Q141" s="675"/>
      <c r="R141" s="557"/>
    </row>
    <row r="142" spans="1:18" s="104" customFormat="1" ht="45" customHeight="1" thickBot="1">
      <c r="A142" s="667"/>
      <c r="B142" s="560" t="s">
        <v>97</v>
      </c>
      <c r="C142" s="670"/>
      <c r="D142" s="677"/>
      <c r="E142" s="647"/>
      <c r="F142" s="679"/>
      <c r="G142" s="467"/>
      <c r="H142" s="635"/>
      <c r="I142" s="635"/>
      <c r="J142" s="635"/>
      <c r="K142" s="635"/>
      <c r="L142" s="635"/>
      <c r="M142" s="635"/>
      <c r="N142" s="635"/>
      <c r="O142" s="635"/>
      <c r="P142" s="635"/>
      <c r="Q142" s="635"/>
      <c r="R142" s="511"/>
    </row>
    <row r="143" spans="1:18" s="104" customFormat="1" ht="33" customHeight="1">
      <c r="A143" s="665">
        <v>21</v>
      </c>
      <c r="B143" s="536" t="s">
        <v>415</v>
      </c>
      <c r="C143" s="668" t="s">
        <v>103</v>
      </c>
      <c r="D143" s="536" t="s">
        <v>98</v>
      </c>
      <c r="E143" s="645" t="s">
        <v>17</v>
      </c>
      <c r="F143" s="102" t="s">
        <v>111</v>
      </c>
      <c r="G143" s="456">
        <f>R143*J5</f>
        <v>0</v>
      </c>
      <c r="H143" s="109"/>
      <c r="I143" s="103"/>
      <c r="J143" s="103">
        <v>0</v>
      </c>
      <c r="K143" s="103"/>
      <c r="L143" s="103"/>
      <c r="M143" s="103"/>
      <c r="N143" s="103"/>
      <c r="O143" s="512"/>
      <c r="P143" s="103"/>
      <c r="Q143" s="156"/>
      <c r="R143" s="376">
        <v>1.8</v>
      </c>
    </row>
    <row r="144" spans="1:18" s="104" customFormat="1" ht="33" customHeight="1">
      <c r="A144" s="666"/>
      <c r="B144" s="553" t="s">
        <v>429</v>
      </c>
      <c r="C144" s="669"/>
      <c r="D144" s="117"/>
      <c r="E144" s="646"/>
      <c r="F144" s="557" t="s">
        <v>112</v>
      </c>
      <c r="G144" s="468"/>
      <c r="H144" s="129"/>
      <c r="I144" s="113"/>
      <c r="J144" s="113"/>
      <c r="K144" s="113"/>
      <c r="L144" s="113"/>
      <c r="M144" s="113"/>
      <c r="N144" s="113"/>
      <c r="O144" s="113"/>
      <c r="P144" s="113"/>
      <c r="Q144" s="151"/>
      <c r="R144" s="381"/>
    </row>
    <row r="145" spans="1:18" s="104" customFormat="1" ht="33" customHeight="1" thickBot="1">
      <c r="A145" s="666"/>
      <c r="B145" s="559" t="s">
        <v>99</v>
      </c>
      <c r="C145" s="669"/>
      <c r="D145" s="560"/>
      <c r="E145" s="646"/>
      <c r="F145" s="107" t="s">
        <v>20</v>
      </c>
      <c r="G145" s="497"/>
      <c r="H145" s="126"/>
      <c r="I145" s="114"/>
      <c r="J145" s="114"/>
      <c r="K145" s="114"/>
      <c r="L145" s="114"/>
      <c r="M145" s="114"/>
      <c r="N145" s="114"/>
      <c r="O145" s="114"/>
      <c r="P145" s="114"/>
      <c r="Q145" s="158"/>
      <c r="R145" s="379"/>
    </row>
    <row r="146" spans="1:18" s="104" customFormat="1" ht="33" customHeight="1">
      <c r="A146" s="666"/>
      <c r="B146" s="559" t="s">
        <v>100</v>
      </c>
      <c r="C146" s="669"/>
      <c r="D146" s="671" t="s">
        <v>613</v>
      </c>
      <c r="E146" s="646"/>
      <c r="F146" s="664"/>
      <c r="G146" s="461"/>
      <c r="H146" s="628"/>
      <c r="I146" s="628"/>
      <c r="J146" s="628"/>
      <c r="K146" s="628"/>
      <c r="L146" s="628"/>
      <c r="M146" s="628"/>
      <c r="N146" s="628"/>
      <c r="O146" s="628"/>
      <c r="P146" s="628"/>
      <c r="Q146" s="628"/>
      <c r="R146" s="509"/>
    </row>
    <row r="147" spans="1:18" s="104" customFormat="1" ht="33" customHeight="1">
      <c r="A147" s="666"/>
      <c r="B147" s="559" t="s">
        <v>596</v>
      </c>
      <c r="C147" s="669"/>
      <c r="D147" s="676"/>
      <c r="E147" s="646"/>
      <c r="F147" s="674"/>
      <c r="G147" s="464"/>
      <c r="H147" s="675"/>
      <c r="I147" s="675"/>
      <c r="J147" s="675"/>
      <c r="K147" s="675"/>
      <c r="L147" s="675"/>
      <c r="M147" s="675"/>
      <c r="N147" s="675"/>
      <c r="O147" s="675"/>
      <c r="P147" s="675"/>
      <c r="Q147" s="675"/>
      <c r="R147" s="557"/>
    </row>
    <row r="148" spans="1:18" s="104" customFormat="1" ht="51" customHeight="1" thickBot="1">
      <c r="A148" s="667"/>
      <c r="B148" s="560" t="s">
        <v>101</v>
      </c>
      <c r="C148" s="670"/>
      <c r="D148" s="677"/>
      <c r="E148" s="647"/>
      <c r="F148" s="693"/>
      <c r="G148" s="470"/>
      <c r="H148" s="635"/>
      <c r="I148" s="635"/>
      <c r="J148" s="635"/>
      <c r="K148" s="635"/>
      <c r="L148" s="635"/>
      <c r="M148" s="635"/>
      <c r="N148" s="635"/>
      <c r="O148" s="635"/>
      <c r="P148" s="635"/>
      <c r="Q148" s="635"/>
      <c r="R148" s="558"/>
    </row>
    <row r="149" spans="1:18" s="104" customFormat="1" ht="33" customHeight="1">
      <c r="A149" s="665">
        <v>22</v>
      </c>
      <c r="B149" s="559" t="s">
        <v>424</v>
      </c>
      <c r="C149" s="668" t="s">
        <v>103</v>
      </c>
      <c r="D149" s="536" t="s">
        <v>431</v>
      </c>
      <c r="E149" s="645" t="s">
        <v>17</v>
      </c>
      <c r="F149" s="102" t="s">
        <v>111</v>
      </c>
      <c r="G149" s="456">
        <f>R149*J5</f>
        <v>0</v>
      </c>
      <c r="H149" s="109"/>
      <c r="I149" s="103"/>
      <c r="J149" s="103">
        <v>0</v>
      </c>
      <c r="K149" s="103"/>
      <c r="L149" s="103"/>
      <c r="M149" s="103"/>
      <c r="N149" s="103"/>
      <c r="O149" s="512"/>
      <c r="P149" s="103"/>
      <c r="Q149" s="156"/>
      <c r="R149" s="376">
        <v>0.5</v>
      </c>
    </row>
    <row r="150" spans="1:18" s="104" customFormat="1" ht="33" customHeight="1">
      <c r="A150" s="666"/>
      <c r="B150" s="559" t="s">
        <v>430</v>
      </c>
      <c r="C150" s="669"/>
      <c r="D150" s="117"/>
      <c r="E150" s="646"/>
      <c r="F150" s="557" t="s">
        <v>112</v>
      </c>
      <c r="G150" s="468"/>
      <c r="H150" s="129"/>
      <c r="I150" s="113"/>
      <c r="J150" s="113"/>
      <c r="K150" s="113"/>
      <c r="L150" s="113"/>
      <c r="M150" s="113"/>
      <c r="N150" s="113"/>
      <c r="O150" s="113"/>
      <c r="P150" s="113"/>
      <c r="Q150" s="151"/>
      <c r="R150" s="381"/>
    </row>
    <row r="151" spans="1:18" s="104" customFormat="1" ht="33" customHeight="1" thickBot="1">
      <c r="A151" s="666"/>
      <c r="B151" s="559" t="s">
        <v>425</v>
      </c>
      <c r="C151" s="669"/>
      <c r="D151" s="560"/>
      <c r="E151" s="646"/>
      <c r="F151" s="107" t="s">
        <v>20</v>
      </c>
      <c r="G151" s="497">
        <f>R151*J5</f>
        <v>0</v>
      </c>
      <c r="H151" s="126"/>
      <c r="I151" s="114"/>
      <c r="J151" s="114"/>
      <c r="K151" s="114"/>
      <c r="L151" s="114"/>
      <c r="M151" s="114"/>
      <c r="N151" s="114"/>
      <c r="O151" s="114"/>
      <c r="P151" s="114"/>
      <c r="Q151" s="158">
        <v>0</v>
      </c>
      <c r="R151" s="379">
        <v>1.5</v>
      </c>
    </row>
    <row r="152" spans="1:18" s="104" customFormat="1" ht="33" customHeight="1">
      <c r="A152" s="666"/>
      <c r="B152" s="559" t="s">
        <v>426</v>
      </c>
      <c r="C152" s="669"/>
      <c r="D152" s="671" t="s">
        <v>409</v>
      </c>
      <c r="E152" s="646"/>
      <c r="F152" s="664"/>
      <c r="G152" s="461"/>
      <c r="H152" s="628"/>
      <c r="I152" s="628"/>
      <c r="J152" s="628"/>
      <c r="K152" s="628"/>
      <c r="L152" s="628"/>
      <c r="M152" s="628"/>
      <c r="N152" s="628"/>
      <c r="O152" s="628"/>
      <c r="P152" s="628"/>
      <c r="Q152" s="628"/>
      <c r="R152" s="509"/>
    </row>
    <row r="153" spans="1:18" s="104" customFormat="1" ht="33" customHeight="1">
      <c r="A153" s="666"/>
      <c r="B153" s="559" t="s">
        <v>427</v>
      </c>
      <c r="C153" s="669"/>
      <c r="D153" s="676"/>
      <c r="E153" s="646"/>
      <c r="F153" s="674"/>
      <c r="G153" s="464"/>
      <c r="H153" s="675"/>
      <c r="I153" s="675"/>
      <c r="J153" s="675"/>
      <c r="K153" s="675"/>
      <c r="L153" s="675"/>
      <c r="M153" s="675"/>
      <c r="N153" s="675"/>
      <c r="O153" s="675"/>
      <c r="P153" s="675"/>
      <c r="Q153" s="675"/>
      <c r="R153" s="557"/>
    </row>
    <row r="154" spans="1:18" s="104" customFormat="1" ht="33" customHeight="1" thickBot="1">
      <c r="A154" s="667"/>
      <c r="B154" s="559" t="s">
        <v>428</v>
      </c>
      <c r="C154" s="670"/>
      <c r="D154" s="677"/>
      <c r="E154" s="647"/>
      <c r="F154" s="693"/>
      <c r="G154" s="470"/>
      <c r="H154" s="635"/>
      <c r="I154" s="635"/>
      <c r="J154" s="635"/>
      <c r="K154" s="635"/>
      <c r="L154" s="635"/>
      <c r="M154" s="635"/>
      <c r="N154" s="635"/>
      <c r="O154" s="635"/>
      <c r="P154" s="635"/>
      <c r="Q154" s="635"/>
      <c r="R154" s="558"/>
    </row>
    <row r="155" spans="1:18" s="104" customFormat="1" ht="33" customHeight="1">
      <c r="A155" s="665">
        <v>23</v>
      </c>
      <c r="B155" s="536" t="s">
        <v>102</v>
      </c>
      <c r="C155" s="668" t="s">
        <v>103</v>
      </c>
      <c r="D155" s="561" t="s">
        <v>453</v>
      </c>
      <c r="E155" s="645" t="s">
        <v>17</v>
      </c>
      <c r="F155" s="102" t="s">
        <v>111</v>
      </c>
      <c r="G155" s="456">
        <f>R155*J5</f>
        <v>0</v>
      </c>
      <c r="H155" s="173"/>
      <c r="I155" s="138"/>
      <c r="J155" s="138">
        <v>0</v>
      </c>
      <c r="K155" s="138"/>
      <c r="L155" s="138"/>
      <c r="M155" s="138"/>
      <c r="N155" s="138"/>
      <c r="O155" s="138"/>
      <c r="P155" s="138"/>
      <c r="Q155" s="168"/>
      <c r="R155" s="384">
        <v>0.7</v>
      </c>
    </row>
    <row r="156" spans="1:18" s="104" customFormat="1" ht="33" customHeight="1">
      <c r="A156" s="666"/>
      <c r="B156" s="505" t="s">
        <v>104</v>
      </c>
      <c r="C156" s="669"/>
      <c r="D156" s="117"/>
      <c r="E156" s="666"/>
      <c r="F156" s="557" t="s">
        <v>112</v>
      </c>
      <c r="G156" s="468"/>
      <c r="H156" s="169"/>
      <c r="I156" s="139"/>
      <c r="J156" s="139"/>
      <c r="K156" s="139"/>
      <c r="L156" s="139"/>
      <c r="M156" s="145"/>
      <c r="N156" s="139"/>
      <c r="O156" s="139"/>
      <c r="P156" s="139"/>
      <c r="Q156" s="170"/>
      <c r="R156" s="385"/>
    </row>
    <row r="157" spans="1:18" s="104" customFormat="1" ht="33" customHeight="1" thickBot="1">
      <c r="A157" s="666"/>
      <c r="B157" s="559" t="s">
        <v>105</v>
      </c>
      <c r="C157" s="669"/>
      <c r="D157" s="559"/>
      <c r="E157" s="666"/>
      <c r="F157" s="107" t="s">
        <v>20</v>
      </c>
      <c r="G157" s="497"/>
      <c r="H157" s="191"/>
      <c r="I157" s="147"/>
      <c r="J157" s="147"/>
      <c r="K157" s="147"/>
      <c r="L157" s="147"/>
      <c r="M157" s="147"/>
      <c r="N157" s="147"/>
      <c r="O157" s="147"/>
      <c r="P157" s="147"/>
      <c r="Q157" s="171"/>
      <c r="R157" s="387"/>
    </row>
    <row r="158" spans="1:18" s="104" customFormat="1" ht="33" customHeight="1">
      <c r="A158" s="666"/>
      <c r="B158" s="559" t="s">
        <v>106</v>
      </c>
      <c r="C158" s="669"/>
      <c r="D158" s="705" t="s">
        <v>614</v>
      </c>
      <c r="E158" s="666"/>
      <c r="F158" s="688"/>
      <c r="G158" s="466"/>
      <c r="H158" s="707"/>
      <c r="I158" s="707"/>
      <c r="J158" s="707"/>
      <c r="K158" s="707"/>
      <c r="L158" s="707"/>
      <c r="M158" s="707"/>
      <c r="N158" s="707"/>
      <c r="O158" s="707"/>
      <c r="P158" s="707"/>
      <c r="Q158" s="707"/>
      <c r="R158" s="510"/>
    </row>
    <row r="159" spans="1:18" s="104" customFormat="1" ht="48" customHeight="1" thickBot="1">
      <c r="A159" s="667"/>
      <c r="B159" s="560" t="s">
        <v>107</v>
      </c>
      <c r="C159" s="670"/>
      <c r="D159" s="706"/>
      <c r="E159" s="667"/>
      <c r="F159" s="679"/>
      <c r="G159" s="467"/>
      <c r="H159" s="708"/>
      <c r="I159" s="708"/>
      <c r="J159" s="708"/>
      <c r="K159" s="708"/>
      <c r="L159" s="708"/>
      <c r="M159" s="708"/>
      <c r="N159" s="708"/>
      <c r="O159" s="708"/>
      <c r="P159" s="708"/>
      <c r="Q159" s="708"/>
      <c r="R159" s="511"/>
    </row>
    <row r="160" spans="1:18" s="104" customFormat="1" ht="33" customHeight="1">
      <c r="A160" s="665">
        <v>24</v>
      </c>
      <c r="B160" s="536" t="s">
        <v>597</v>
      </c>
      <c r="C160" s="668" t="s">
        <v>405</v>
      </c>
      <c r="D160" s="561"/>
      <c r="E160" s="645" t="s">
        <v>451</v>
      </c>
      <c r="F160" s="102" t="s">
        <v>111</v>
      </c>
      <c r="G160" s="456"/>
      <c r="H160" s="109"/>
      <c r="I160" s="103"/>
      <c r="J160" s="103"/>
      <c r="K160" s="103"/>
      <c r="L160" s="103"/>
      <c r="M160" s="103"/>
      <c r="N160" s="103"/>
      <c r="O160" s="103"/>
      <c r="P160" s="103"/>
      <c r="Q160" s="156"/>
      <c r="R160" s="376"/>
    </row>
    <row r="161" spans="1:18" s="104" customFormat="1" ht="33" customHeight="1">
      <c r="A161" s="666"/>
      <c r="B161" s="553" t="s">
        <v>598</v>
      </c>
      <c r="C161" s="669"/>
      <c r="D161" s="133"/>
      <c r="E161" s="666"/>
      <c r="F161" s="557" t="s">
        <v>112</v>
      </c>
      <c r="G161" s="468"/>
      <c r="H161" s="127"/>
      <c r="I161" s="108"/>
      <c r="J161" s="108"/>
      <c r="K161" s="108"/>
      <c r="L161" s="108"/>
      <c r="M161" s="108"/>
      <c r="N161" s="108"/>
      <c r="O161" s="108"/>
      <c r="P161" s="108"/>
      <c r="Q161" s="354"/>
      <c r="R161" s="380"/>
    </row>
    <row r="162" spans="1:18" s="104" customFormat="1" ht="33" customHeight="1" thickBot="1">
      <c r="A162" s="666"/>
      <c r="B162" s="553" t="s">
        <v>108</v>
      </c>
      <c r="C162" s="669"/>
      <c r="D162" s="562"/>
      <c r="E162" s="666"/>
      <c r="F162" s="107" t="s">
        <v>20</v>
      </c>
      <c r="G162" s="497">
        <f>R162*J5</f>
        <v>0</v>
      </c>
      <c r="H162" s="126"/>
      <c r="I162" s="114"/>
      <c r="J162" s="114"/>
      <c r="K162" s="114"/>
      <c r="L162" s="114"/>
      <c r="M162" s="114"/>
      <c r="N162" s="114"/>
      <c r="O162" s="114"/>
      <c r="P162" s="114"/>
      <c r="Q162" s="158">
        <v>0</v>
      </c>
      <c r="R162" s="379">
        <v>1.8</v>
      </c>
    </row>
    <row r="163" spans="1:18" s="104" customFormat="1" ht="33" customHeight="1">
      <c r="A163" s="666"/>
      <c r="B163" s="559" t="s">
        <v>109</v>
      </c>
      <c r="C163" s="669"/>
      <c r="D163" s="698" t="s">
        <v>615</v>
      </c>
      <c r="E163" s="666"/>
      <c r="F163" s="664"/>
      <c r="G163" s="461"/>
      <c r="H163" s="628"/>
      <c r="I163" s="629"/>
      <c r="J163" s="629"/>
      <c r="K163" s="629"/>
      <c r="L163" s="629"/>
      <c r="M163" s="629"/>
      <c r="N163" s="629"/>
      <c r="O163" s="629"/>
      <c r="P163" s="629"/>
      <c r="Q163" s="629"/>
      <c r="R163" s="509"/>
    </row>
    <row r="164" spans="1:18" s="104" customFormat="1" ht="33" customHeight="1">
      <c r="A164" s="666"/>
      <c r="B164" s="559" t="s">
        <v>599</v>
      </c>
      <c r="C164" s="669"/>
      <c r="D164" s="698"/>
      <c r="E164" s="666"/>
      <c r="F164" s="678"/>
      <c r="G164" s="466"/>
      <c r="H164" s="630"/>
      <c r="I164" s="630"/>
      <c r="J164" s="630"/>
      <c r="K164" s="630"/>
      <c r="L164" s="630"/>
      <c r="M164" s="630"/>
      <c r="N164" s="630"/>
      <c r="O164" s="630"/>
      <c r="P164" s="630"/>
      <c r="Q164" s="630"/>
      <c r="R164" s="510"/>
    </row>
    <row r="165" spans="1:18" s="104" customFormat="1" ht="42" customHeight="1" thickBot="1">
      <c r="A165" s="667"/>
      <c r="B165" s="560" t="s">
        <v>600</v>
      </c>
      <c r="C165" s="670"/>
      <c r="D165" s="695"/>
      <c r="E165" s="667"/>
      <c r="F165" s="679"/>
      <c r="G165" s="467"/>
      <c r="H165" s="631"/>
      <c r="I165" s="631"/>
      <c r="J165" s="631"/>
      <c r="K165" s="631"/>
      <c r="L165" s="631"/>
      <c r="M165" s="631"/>
      <c r="N165" s="631"/>
      <c r="O165" s="631"/>
      <c r="P165" s="631"/>
      <c r="Q165" s="631"/>
      <c r="R165" s="511"/>
    </row>
    <row r="166" spans="1:18" s="155" customFormat="1" ht="32.25" customHeight="1">
      <c r="A166" s="665">
        <v>25</v>
      </c>
      <c r="B166" s="702" t="s">
        <v>646</v>
      </c>
      <c r="C166" s="668" t="s">
        <v>422</v>
      </c>
      <c r="D166" s="561" t="s">
        <v>117</v>
      </c>
      <c r="E166" s="665" t="s">
        <v>450</v>
      </c>
      <c r="F166" s="102" t="s">
        <v>111</v>
      </c>
      <c r="G166" s="497">
        <f>R166*J5</f>
        <v>0</v>
      </c>
      <c r="H166" s="204">
        <v>0</v>
      </c>
      <c r="I166" s="110"/>
      <c r="J166" s="110"/>
      <c r="K166" s="110"/>
      <c r="L166" s="110"/>
      <c r="M166" s="110"/>
      <c r="N166" s="110"/>
      <c r="O166" s="110"/>
      <c r="P166" s="110"/>
      <c r="Q166" s="150"/>
      <c r="R166" s="383">
        <v>0.27</v>
      </c>
    </row>
    <row r="167" spans="1:18" s="155" customFormat="1" ht="32.25" customHeight="1">
      <c r="A167" s="666"/>
      <c r="B167" s="703"/>
      <c r="C167" s="669"/>
      <c r="D167" s="113"/>
      <c r="E167" s="666"/>
      <c r="F167" s="557" t="s">
        <v>112</v>
      </c>
      <c r="G167" s="468"/>
      <c r="H167" s="129"/>
      <c r="I167" s="113"/>
      <c r="J167" s="113"/>
      <c r="K167" s="113"/>
      <c r="L167" s="113"/>
      <c r="M167" s="113"/>
      <c r="N167" s="113"/>
      <c r="O167" s="113"/>
      <c r="P167" s="113"/>
      <c r="Q167" s="151"/>
      <c r="R167" s="381"/>
    </row>
    <row r="168" spans="1:18" s="155" customFormat="1" ht="33" customHeight="1" thickBot="1">
      <c r="A168" s="666"/>
      <c r="B168" s="703"/>
      <c r="C168" s="669"/>
      <c r="D168" s="562"/>
      <c r="E168" s="666"/>
      <c r="F168" s="125" t="s">
        <v>20</v>
      </c>
      <c r="G168" s="469"/>
      <c r="H168" s="152"/>
      <c r="I168" s="153"/>
      <c r="J168" s="153"/>
      <c r="K168" s="153"/>
      <c r="L168" s="153"/>
      <c r="M168" s="153"/>
      <c r="N168" s="153"/>
      <c r="O168" s="153"/>
      <c r="P168" s="153"/>
      <c r="Q168" s="154"/>
      <c r="R168" s="388"/>
    </row>
    <row r="169" spans="1:18" s="155" customFormat="1" ht="33" customHeight="1" thickBot="1">
      <c r="A169" s="667"/>
      <c r="B169" s="704"/>
      <c r="C169" s="670"/>
      <c r="D169" s="136"/>
      <c r="E169" s="667"/>
      <c r="F169" s="285"/>
      <c r="G169" s="467"/>
      <c r="H169" s="627"/>
      <c r="I169" s="627"/>
      <c r="J169" s="627"/>
      <c r="K169" s="627"/>
      <c r="L169" s="627"/>
      <c r="M169" s="627"/>
      <c r="N169" s="627"/>
      <c r="O169" s="627"/>
      <c r="P169" s="627"/>
      <c r="Q169" s="627"/>
      <c r="R169" s="511"/>
    </row>
    <row r="170" spans="1:18" s="155" customFormat="1" ht="32.25" customHeight="1">
      <c r="A170" s="665">
        <v>26</v>
      </c>
      <c r="B170" s="702" t="s">
        <v>646</v>
      </c>
      <c r="C170" s="668" t="s">
        <v>422</v>
      </c>
      <c r="D170" s="561" t="s">
        <v>454</v>
      </c>
      <c r="E170" s="665" t="s">
        <v>450</v>
      </c>
      <c r="F170" s="102" t="s">
        <v>111</v>
      </c>
      <c r="G170" s="497">
        <f>R170*J5</f>
        <v>0</v>
      </c>
      <c r="H170" s="204">
        <v>0</v>
      </c>
      <c r="I170" s="110"/>
      <c r="J170" s="110"/>
      <c r="K170" s="110"/>
      <c r="L170" s="110"/>
      <c r="M170" s="110"/>
      <c r="N170" s="110"/>
      <c r="O170" s="110"/>
      <c r="P170" s="110"/>
      <c r="Q170" s="150"/>
      <c r="R170" s="383">
        <v>0.27</v>
      </c>
    </row>
    <row r="171" spans="1:18" s="155" customFormat="1" ht="32.25" customHeight="1">
      <c r="A171" s="666"/>
      <c r="B171" s="703"/>
      <c r="C171" s="669"/>
      <c r="D171" s="113"/>
      <c r="E171" s="666"/>
      <c r="F171" s="557" t="s">
        <v>112</v>
      </c>
      <c r="G171" s="468"/>
      <c r="H171" s="129"/>
      <c r="I171" s="113"/>
      <c r="J171" s="113"/>
      <c r="K171" s="113"/>
      <c r="L171" s="113"/>
      <c r="M171" s="113"/>
      <c r="N171" s="113"/>
      <c r="O171" s="113"/>
      <c r="P171" s="113"/>
      <c r="Q171" s="151"/>
      <c r="R171" s="381"/>
    </row>
    <row r="172" spans="1:18" s="155" customFormat="1" ht="33" customHeight="1" thickBot="1">
      <c r="A172" s="666"/>
      <c r="B172" s="703"/>
      <c r="C172" s="669"/>
      <c r="D172" s="562"/>
      <c r="E172" s="666"/>
      <c r="F172" s="125" t="s">
        <v>20</v>
      </c>
      <c r="G172" s="469"/>
      <c r="H172" s="152"/>
      <c r="I172" s="153"/>
      <c r="J172" s="153"/>
      <c r="K172" s="153"/>
      <c r="L172" s="153"/>
      <c r="M172" s="153"/>
      <c r="N172" s="153"/>
      <c r="O172" s="153"/>
      <c r="P172" s="153"/>
      <c r="Q172" s="154"/>
      <c r="R172" s="388"/>
    </row>
    <row r="173" spans="1:18" s="155" customFormat="1" ht="33" customHeight="1" thickBot="1">
      <c r="A173" s="667"/>
      <c r="B173" s="704"/>
      <c r="C173" s="670"/>
      <c r="D173" s="136"/>
      <c r="E173" s="667"/>
      <c r="F173" s="285"/>
      <c r="G173" s="467"/>
      <c r="H173" s="627"/>
      <c r="I173" s="627"/>
      <c r="J173" s="627"/>
      <c r="K173" s="627"/>
      <c r="L173" s="627"/>
      <c r="M173" s="627"/>
      <c r="N173" s="627"/>
      <c r="O173" s="627"/>
      <c r="P173" s="627"/>
      <c r="Q173" s="627"/>
      <c r="R173" s="511"/>
    </row>
    <row r="174" spans="1:18" s="155" customFormat="1" ht="32.25" customHeight="1">
      <c r="A174" s="665">
        <v>27</v>
      </c>
      <c r="B174" s="702" t="s">
        <v>646</v>
      </c>
      <c r="C174" s="668" t="s">
        <v>422</v>
      </c>
      <c r="D174" s="561" t="s">
        <v>113</v>
      </c>
      <c r="E174" s="665" t="s">
        <v>450</v>
      </c>
      <c r="F174" s="102" t="s">
        <v>111</v>
      </c>
      <c r="G174" s="497">
        <f>R174*J5</f>
        <v>0</v>
      </c>
      <c r="H174" s="204">
        <v>0</v>
      </c>
      <c r="I174" s="110"/>
      <c r="J174" s="110"/>
      <c r="K174" s="110"/>
      <c r="L174" s="110"/>
      <c r="M174" s="110"/>
      <c r="N174" s="110"/>
      <c r="O174" s="110"/>
      <c r="P174" s="110"/>
      <c r="Q174" s="150"/>
      <c r="R174" s="383">
        <v>0.28000000000000003</v>
      </c>
    </row>
    <row r="175" spans="1:18" s="155" customFormat="1" ht="32.25" customHeight="1">
      <c r="A175" s="666"/>
      <c r="B175" s="703"/>
      <c r="C175" s="669"/>
      <c r="D175" s="113"/>
      <c r="E175" s="666"/>
      <c r="F175" s="557" t="s">
        <v>112</v>
      </c>
      <c r="G175" s="468"/>
      <c r="H175" s="129"/>
      <c r="I175" s="113"/>
      <c r="J175" s="113"/>
      <c r="K175" s="113"/>
      <c r="L175" s="113"/>
      <c r="M175" s="113"/>
      <c r="N175" s="113"/>
      <c r="O175" s="113"/>
      <c r="P175" s="113"/>
      <c r="Q175" s="151"/>
      <c r="R175" s="381"/>
    </row>
    <row r="176" spans="1:18" s="155" customFormat="1" ht="33" customHeight="1" thickBot="1">
      <c r="A176" s="666"/>
      <c r="B176" s="703"/>
      <c r="C176" s="669"/>
      <c r="D176" s="562"/>
      <c r="E176" s="666"/>
      <c r="F176" s="125" t="s">
        <v>20</v>
      </c>
      <c r="G176" s="469"/>
      <c r="H176" s="152"/>
      <c r="I176" s="153"/>
      <c r="J176" s="153"/>
      <c r="K176" s="153"/>
      <c r="L176" s="153"/>
      <c r="M176" s="153"/>
      <c r="N176" s="153"/>
      <c r="O176" s="153"/>
      <c r="P176" s="153"/>
      <c r="Q176" s="154"/>
      <c r="R176" s="388"/>
    </row>
    <row r="177" spans="1:18" s="155" customFormat="1" ht="33" customHeight="1" thickBot="1">
      <c r="A177" s="667"/>
      <c r="B177" s="704"/>
      <c r="C177" s="670"/>
      <c r="D177" s="136"/>
      <c r="E177" s="667"/>
      <c r="F177" s="285"/>
      <c r="G177" s="467"/>
      <c r="H177" s="627"/>
      <c r="I177" s="627"/>
      <c r="J177" s="627"/>
      <c r="K177" s="627"/>
      <c r="L177" s="627"/>
      <c r="M177" s="627"/>
      <c r="N177" s="627"/>
      <c r="O177" s="627"/>
      <c r="P177" s="627"/>
      <c r="Q177" s="627"/>
      <c r="R177" s="511"/>
    </row>
    <row r="178" spans="1:18" s="155" customFormat="1" ht="32.25" customHeight="1">
      <c r="A178" s="665">
        <v>28</v>
      </c>
      <c r="B178" s="702" t="s">
        <v>421</v>
      </c>
      <c r="C178" s="668" t="s">
        <v>422</v>
      </c>
      <c r="D178" s="561" t="s">
        <v>98</v>
      </c>
      <c r="E178" s="665" t="s">
        <v>450</v>
      </c>
      <c r="F178" s="102" t="s">
        <v>111</v>
      </c>
      <c r="G178" s="497">
        <f>R178*J5</f>
        <v>0</v>
      </c>
      <c r="H178" s="204">
        <v>0</v>
      </c>
      <c r="I178" s="110"/>
      <c r="J178" s="110"/>
      <c r="K178" s="110"/>
      <c r="L178" s="110"/>
      <c r="M178" s="110"/>
      <c r="N178" s="110"/>
      <c r="O178" s="110"/>
      <c r="P178" s="110"/>
      <c r="Q178" s="150"/>
      <c r="R178" s="383">
        <v>0.28000000000000003</v>
      </c>
    </row>
    <row r="179" spans="1:18" s="155" customFormat="1" ht="32.25" customHeight="1">
      <c r="A179" s="666"/>
      <c r="B179" s="703"/>
      <c r="C179" s="669"/>
      <c r="D179" s="113"/>
      <c r="E179" s="666"/>
      <c r="F179" s="557" t="s">
        <v>112</v>
      </c>
      <c r="G179" s="468"/>
      <c r="H179" s="129"/>
      <c r="I179" s="113"/>
      <c r="J179" s="113"/>
      <c r="K179" s="113"/>
      <c r="L179" s="113"/>
      <c r="M179" s="113"/>
      <c r="N179" s="113"/>
      <c r="O179" s="113"/>
      <c r="P179" s="113"/>
      <c r="Q179" s="151"/>
      <c r="R179" s="381"/>
    </row>
    <row r="180" spans="1:18" s="155" customFormat="1" ht="33" customHeight="1" thickBot="1">
      <c r="A180" s="666"/>
      <c r="B180" s="703"/>
      <c r="C180" s="669"/>
      <c r="D180" s="562"/>
      <c r="E180" s="666"/>
      <c r="F180" s="125" t="s">
        <v>20</v>
      </c>
      <c r="G180" s="469"/>
      <c r="H180" s="152"/>
      <c r="I180" s="153"/>
      <c r="J180" s="153"/>
      <c r="K180" s="153"/>
      <c r="L180" s="153"/>
      <c r="M180" s="153"/>
      <c r="N180" s="153"/>
      <c r="O180" s="153"/>
      <c r="P180" s="153"/>
      <c r="Q180" s="154"/>
      <c r="R180" s="388"/>
    </row>
    <row r="181" spans="1:18" s="155" customFormat="1" ht="33" customHeight="1" thickBot="1">
      <c r="A181" s="667"/>
      <c r="B181" s="704"/>
      <c r="C181" s="670"/>
      <c r="D181" s="136"/>
      <c r="E181" s="667"/>
      <c r="F181" s="285"/>
      <c r="G181" s="467"/>
      <c r="H181" s="627"/>
      <c r="I181" s="627"/>
      <c r="J181" s="627"/>
      <c r="K181" s="627"/>
      <c r="L181" s="627"/>
      <c r="M181" s="627"/>
      <c r="N181" s="627"/>
      <c r="O181" s="627"/>
      <c r="P181" s="627"/>
      <c r="Q181" s="627"/>
      <c r="R181" s="511"/>
    </row>
    <row r="182" spans="1:18" s="155" customFormat="1" ht="32.25" customHeight="1">
      <c r="A182" s="665">
        <v>29</v>
      </c>
      <c r="B182" s="702" t="s">
        <v>646</v>
      </c>
      <c r="C182" s="668" t="s">
        <v>647</v>
      </c>
      <c r="D182" s="561" t="s">
        <v>454</v>
      </c>
      <c r="E182" s="665" t="s">
        <v>450</v>
      </c>
      <c r="F182" s="102" t="s">
        <v>111</v>
      </c>
      <c r="G182" s="497">
        <f>R182*J5</f>
        <v>0</v>
      </c>
      <c r="H182" s="204">
        <v>0</v>
      </c>
      <c r="I182" s="110"/>
      <c r="J182" s="110"/>
      <c r="K182" s="110"/>
      <c r="L182" s="110"/>
      <c r="M182" s="110"/>
      <c r="N182" s="110"/>
      <c r="O182" s="110"/>
      <c r="P182" s="110"/>
      <c r="Q182" s="150"/>
      <c r="R182" s="383">
        <v>0.34</v>
      </c>
    </row>
    <row r="183" spans="1:18" s="155" customFormat="1" ht="32.25" customHeight="1">
      <c r="A183" s="666"/>
      <c r="B183" s="703"/>
      <c r="C183" s="669"/>
      <c r="D183" s="113"/>
      <c r="E183" s="666"/>
      <c r="F183" s="557" t="s">
        <v>112</v>
      </c>
      <c r="G183" s="468"/>
      <c r="H183" s="129"/>
      <c r="I183" s="113"/>
      <c r="J183" s="113"/>
      <c r="K183" s="113"/>
      <c r="L183" s="113"/>
      <c r="M183" s="113"/>
      <c r="N183" s="113"/>
      <c r="O183" s="113"/>
      <c r="P183" s="113"/>
      <c r="Q183" s="151"/>
      <c r="R183" s="381"/>
    </row>
    <row r="184" spans="1:18" s="155" customFormat="1" ht="33" customHeight="1" thickBot="1">
      <c r="A184" s="666"/>
      <c r="B184" s="703"/>
      <c r="C184" s="669"/>
      <c r="D184" s="562"/>
      <c r="E184" s="666"/>
      <c r="F184" s="125" t="s">
        <v>20</v>
      </c>
      <c r="G184" s="469"/>
      <c r="H184" s="152"/>
      <c r="I184" s="153"/>
      <c r="J184" s="153"/>
      <c r="K184" s="153"/>
      <c r="L184" s="153"/>
      <c r="M184" s="153"/>
      <c r="N184" s="153"/>
      <c r="O184" s="153"/>
      <c r="P184" s="153"/>
      <c r="Q184" s="154"/>
      <c r="R184" s="388"/>
    </row>
    <row r="185" spans="1:18" s="155" customFormat="1" ht="33" customHeight="1" thickBot="1">
      <c r="A185" s="667"/>
      <c r="B185" s="704"/>
      <c r="C185" s="670"/>
      <c r="D185" s="136"/>
      <c r="E185" s="667"/>
      <c r="F185" s="285"/>
      <c r="G185" s="467"/>
      <c r="H185" s="627"/>
      <c r="I185" s="627"/>
      <c r="J185" s="627"/>
      <c r="K185" s="627"/>
      <c r="L185" s="627"/>
      <c r="M185" s="627"/>
      <c r="N185" s="627"/>
      <c r="O185" s="627"/>
      <c r="P185" s="627"/>
      <c r="Q185" s="627"/>
      <c r="R185" s="511"/>
    </row>
    <row r="186" spans="1:18" s="155" customFormat="1" ht="32.25" customHeight="1">
      <c r="A186" s="665">
        <v>30</v>
      </c>
      <c r="B186" s="702" t="s">
        <v>646</v>
      </c>
      <c r="C186" s="668" t="s">
        <v>647</v>
      </c>
      <c r="D186" s="561" t="s">
        <v>98</v>
      </c>
      <c r="E186" s="665" t="s">
        <v>450</v>
      </c>
      <c r="F186" s="102" t="s">
        <v>111</v>
      </c>
      <c r="G186" s="456">
        <f>R186*J5</f>
        <v>0</v>
      </c>
      <c r="H186" s="204">
        <v>0</v>
      </c>
      <c r="I186" s="110"/>
      <c r="J186" s="110"/>
      <c r="K186" s="110"/>
      <c r="L186" s="110"/>
      <c r="M186" s="110"/>
      <c r="N186" s="110"/>
      <c r="O186" s="110"/>
      <c r="P186" s="110"/>
      <c r="Q186" s="150"/>
      <c r="R186" s="383">
        <v>0.34</v>
      </c>
    </row>
    <row r="187" spans="1:18" s="155" customFormat="1" ht="32.25" customHeight="1">
      <c r="A187" s="666"/>
      <c r="B187" s="703"/>
      <c r="C187" s="669"/>
      <c r="D187" s="113"/>
      <c r="E187" s="666"/>
      <c r="F187" s="557" t="s">
        <v>112</v>
      </c>
      <c r="G187" s="468"/>
      <c r="H187" s="129"/>
      <c r="I187" s="113"/>
      <c r="J187" s="113"/>
      <c r="K187" s="113"/>
      <c r="L187" s="113"/>
      <c r="M187" s="113"/>
      <c r="N187" s="113"/>
      <c r="O187" s="113"/>
      <c r="P187" s="113"/>
      <c r="Q187" s="151"/>
      <c r="R187" s="381"/>
    </row>
    <row r="188" spans="1:18" s="155" customFormat="1" ht="33" customHeight="1" thickBot="1">
      <c r="A188" s="666"/>
      <c r="B188" s="703"/>
      <c r="C188" s="669"/>
      <c r="D188" s="562"/>
      <c r="E188" s="666"/>
      <c r="F188" s="125" t="s">
        <v>20</v>
      </c>
      <c r="G188" s="469"/>
      <c r="H188" s="152"/>
      <c r="I188" s="153"/>
      <c r="J188" s="153"/>
      <c r="K188" s="153"/>
      <c r="L188" s="153"/>
      <c r="M188" s="153"/>
      <c r="N188" s="153"/>
      <c r="O188" s="153"/>
      <c r="P188" s="153"/>
      <c r="Q188" s="154"/>
      <c r="R188" s="388"/>
    </row>
    <row r="189" spans="1:18" s="155" customFormat="1" ht="33" customHeight="1" thickBot="1">
      <c r="A189" s="667"/>
      <c r="B189" s="704"/>
      <c r="C189" s="670"/>
      <c r="D189" s="136"/>
      <c r="E189" s="667"/>
      <c r="F189" s="285"/>
      <c r="G189" s="467"/>
      <c r="H189" s="627"/>
      <c r="I189" s="627"/>
      <c r="J189" s="627"/>
      <c r="K189" s="627"/>
      <c r="L189" s="627"/>
      <c r="M189" s="627"/>
      <c r="N189" s="627"/>
      <c r="O189" s="627"/>
      <c r="P189" s="627"/>
      <c r="Q189" s="627"/>
      <c r="R189" s="511"/>
    </row>
    <row r="190" spans="1:18" s="104" customFormat="1" ht="33" customHeight="1">
      <c r="A190" s="665">
        <v>31</v>
      </c>
      <c r="B190" s="702" t="s">
        <v>663</v>
      </c>
      <c r="C190" s="668" t="s">
        <v>115</v>
      </c>
      <c r="D190" s="561" t="s">
        <v>117</v>
      </c>
      <c r="E190" s="645" t="s">
        <v>17</v>
      </c>
      <c r="F190" s="102" t="s">
        <v>111</v>
      </c>
      <c r="G190" s="456">
        <f>R190*J5</f>
        <v>0</v>
      </c>
      <c r="H190" s="109"/>
      <c r="I190" s="109"/>
      <c r="J190" s="103">
        <v>0</v>
      </c>
      <c r="K190" s="103"/>
      <c r="L190" s="103"/>
      <c r="M190" s="103"/>
      <c r="N190" s="103"/>
      <c r="O190" s="103"/>
      <c r="P190" s="103"/>
      <c r="Q190" s="156"/>
      <c r="R190" s="376">
        <v>0.16</v>
      </c>
    </row>
    <row r="191" spans="1:18" s="104" customFormat="1" ht="33" customHeight="1">
      <c r="A191" s="666"/>
      <c r="B191" s="703"/>
      <c r="C191" s="669"/>
      <c r="D191" s="105"/>
      <c r="E191" s="646"/>
      <c r="F191" s="557" t="s">
        <v>112</v>
      </c>
      <c r="G191" s="468"/>
      <c r="H191" s="112"/>
      <c r="I191" s="112"/>
      <c r="J191" s="106"/>
      <c r="K191" s="106"/>
      <c r="L191" s="106"/>
      <c r="M191" s="106"/>
      <c r="N191" s="106"/>
      <c r="O191" s="106"/>
      <c r="P191" s="106"/>
      <c r="Q191" s="157"/>
      <c r="R191" s="377"/>
    </row>
    <row r="192" spans="1:18" s="104" customFormat="1" ht="33" customHeight="1" thickBot="1">
      <c r="A192" s="666"/>
      <c r="B192" s="703"/>
      <c r="C192" s="669"/>
      <c r="D192" s="562"/>
      <c r="E192" s="646"/>
      <c r="F192" s="107" t="s">
        <v>20</v>
      </c>
      <c r="G192" s="497"/>
      <c r="H192" s="126"/>
      <c r="I192" s="114"/>
      <c r="J192" s="114"/>
      <c r="K192" s="114"/>
      <c r="L192" s="114"/>
      <c r="M192" s="114"/>
      <c r="N192" s="114"/>
      <c r="O192" s="114"/>
      <c r="P192" s="114"/>
      <c r="Q192" s="158"/>
      <c r="R192" s="379"/>
    </row>
    <row r="193" spans="1:18" s="104" customFormat="1" ht="102.6" customHeight="1" thickBot="1">
      <c r="A193" s="667"/>
      <c r="B193" s="704"/>
      <c r="C193" s="670"/>
      <c r="D193" s="144"/>
      <c r="E193" s="647"/>
      <c r="F193" s="159"/>
      <c r="G193" s="473"/>
      <c r="H193" s="627"/>
      <c r="I193" s="627"/>
      <c r="J193" s="627"/>
      <c r="K193" s="627"/>
      <c r="L193" s="627"/>
      <c r="M193" s="627"/>
      <c r="N193" s="627"/>
      <c r="O193" s="627"/>
      <c r="P193" s="627"/>
      <c r="Q193" s="627"/>
      <c r="R193" s="159"/>
    </row>
    <row r="194" spans="1:18" s="104" customFormat="1" ht="33" customHeight="1">
      <c r="A194" s="665">
        <v>32</v>
      </c>
      <c r="B194" s="702" t="s">
        <v>601</v>
      </c>
      <c r="C194" s="668" t="s">
        <v>115</v>
      </c>
      <c r="D194" s="561" t="s">
        <v>454</v>
      </c>
      <c r="E194" s="645" t="s">
        <v>17</v>
      </c>
      <c r="F194" s="102" t="s">
        <v>111</v>
      </c>
      <c r="G194" s="456">
        <f>R194*J5</f>
        <v>0</v>
      </c>
      <c r="H194" s="109"/>
      <c r="I194" s="109"/>
      <c r="J194" s="103">
        <v>0</v>
      </c>
      <c r="K194" s="103"/>
      <c r="L194" s="103"/>
      <c r="M194" s="103"/>
      <c r="N194" s="103"/>
      <c r="O194" s="103"/>
      <c r="P194" s="103"/>
      <c r="Q194" s="156"/>
      <c r="R194" s="376">
        <v>0.15</v>
      </c>
    </row>
    <row r="195" spans="1:18" s="104" customFormat="1" ht="33" customHeight="1">
      <c r="A195" s="666"/>
      <c r="B195" s="703"/>
      <c r="C195" s="669"/>
      <c r="D195" s="105"/>
      <c r="E195" s="646"/>
      <c r="F195" s="557" t="s">
        <v>112</v>
      </c>
      <c r="G195" s="468"/>
      <c r="H195" s="112"/>
      <c r="I195" s="112"/>
      <c r="J195" s="106"/>
      <c r="K195" s="106"/>
      <c r="L195" s="106"/>
      <c r="M195" s="106"/>
      <c r="N195" s="106"/>
      <c r="O195" s="106"/>
      <c r="P195" s="106"/>
      <c r="Q195" s="157"/>
      <c r="R195" s="377"/>
    </row>
    <row r="196" spans="1:18" s="104" customFormat="1" ht="33" customHeight="1" thickBot="1">
      <c r="A196" s="666"/>
      <c r="B196" s="703"/>
      <c r="C196" s="669"/>
      <c r="D196" s="562"/>
      <c r="E196" s="646"/>
      <c r="F196" s="107" t="s">
        <v>20</v>
      </c>
      <c r="G196" s="497"/>
      <c r="H196" s="126"/>
      <c r="I196" s="114"/>
      <c r="J196" s="114"/>
      <c r="K196" s="114"/>
      <c r="L196" s="114"/>
      <c r="M196" s="114"/>
      <c r="N196" s="114"/>
      <c r="O196" s="114"/>
      <c r="P196" s="114"/>
      <c r="Q196" s="158"/>
      <c r="R196" s="379"/>
    </row>
    <row r="197" spans="1:18" s="104" customFormat="1" ht="141.75" customHeight="1" thickBot="1">
      <c r="A197" s="667"/>
      <c r="B197" s="704"/>
      <c r="C197" s="670"/>
      <c r="D197" s="144"/>
      <c r="E197" s="647"/>
      <c r="F197" s="159"/>
      <c r="G197" s="473"/>
      <c r="H197" s="627"/>
      <c r="I197" s="627"/>
      <c r="J197" s="627"/>
      <c r="K197" s="627"/>
      <c r="L197" s="627"/>
      <c r="M197" s="627"/>
      <c r="N197" s="627"/>
      <c r="O197" s="627"/>
      <c r="P197" s="627"/>
      <c r="Q197" s="627"/>
      <c r="R197" s="159"/>
    </row>
    <row r="198" spans="1:18" s="104" customFormat="1" ht="33" customHeight="1">
      <c r="A198" s="665">
        <v>33</v>
      </c>
      <c r="B198" s="702" t="s">
        <v>664</v>
      </c>
      <c r="C198" s="668" t="s">
        <v>115</v>
      </c>
      <c r="D198" s="561" t="s">
        <v>98</v>
      </c>
      <c r="E198" s="645" t="s">
        <v>17</v>
      </c>
      <c r="F198" s="102" t="s">
        <v>111</v>
      </c>
      <c r="G198" s="456">
        <f>R198*J5</f>
        <v>0</v>
      </c>
      <c r="H198" s="109"/>
      <c r="I198" s="109"/>
      <c r="J198" s="103">
        <v>0</v>
      </c>
      <c r="K198" s="103"/>
      <c r="L198" s="103"/>
      <c r="M198" s="103"/>
      <c r="N198" s="103"/>
      <c r="O198" s="103"/>
      <c r="P198" s="103"/>
      <c r="Q198" s="156"/>
      <c r="R198" s="376">
        <v>0.15</v>
      </c>
    </row>
    <row r="199" spans="1:18" s="104" customFormat="1" ht="33" customHeight="1">
      <c r="A199" s="666"/>
      <c r="B199" s="703"/>
      <c r="C199" s="669"/>
      <c r="D199" s="105"/>
      <c r="E199" s="646"/>
      <c r="F199" s="557" t="s">
        <v>112</v>
      </c>
      <c r="G199" s="468"/>
      <c r="H199" s="112"/>
      <c r="I199" s="112"/>
      <c r="J199" s="106"/>
      <c r="K199" s="106"/>
      <c r="L199" s="106"/>
      <c r="M199" s="106"/>
      <c r="N199" s="106"/>
      <c r="O199" s="106"/>
      <c r="P199" s="106"/>
      <c r="Q199" s="157"/>
      <c r="R199" s="377"/>
    </row>
    <row r="200" spans="1:18" s="104" customFormat="1" ht="33" customHeight="1" thickBot="1">
      <c r="A200" s="666"/>
      <c r="B200" s="703"/>
      <c r="C200" s="669"/>
      <c r="D200" s="562"/>
      <c r="E200" s="646"/>
      <c r="F200" s="107" t="s">
        <v>20</v>
      </c>
      <c r="G200" s="497"/>
      <c r="H200" s="126"/>
      <c r="I200" s="114"/>
      <c r="J200" s="114"/>
      <c r="K200" s="114"/>
      <c r="L200" s="114"/>
      <c r="M200" s="114"/>
      <c r="N200" s="114"/>
      <c r="O200" s="114"/>
      <c r="P200" s="114"/>
      <c r="Q200" s="158"/>
      <c r="R200" s="379"/>
    </row>
    <row r="201" spans="1:18" s="104" customFormat="1" ht="102.6" customHeight="1" thickBot="1">
      <c r="A201" s="667"/>
      <c r="B201" s="704"/>
      <c r="C201" s="670"/>
      <c r="D201" s="144"/>
      <c r="E201" s="647"/>
      <c r="F201" s="159"/>
      <c r="G201" s="473"/>
      <c r="H201" s="627"/>
      <c r="I201" s="627"/>
      <c r="J201" s="627"/>
      <c r="K201" s="627"/>
      <c r="L201" s="627"/>
      <c r="M201" s="627"/>
      <c r="N201" s="627"/>
      <c r="O201" s="627"/>
      <c r="P201" s="627"/>
      <c r="Q201" s="627"/>
      <c r="R201" s="159"/>
    </row>
    <row r="202" spans="1:18" s="104" customFormat="1" ht="33" customHeight="1">
      <c r="A202" s="665">
        <v>34</v>
      </c>
      <c r="B202" s="702" t="s">
        <v>663</v>
      </c>
      <c r="C202" s="668" t="s">
        <v>115</v>
      </c>
      <c r="D202" s="561" t="s">
        <v>407</v>
      </c>
      <c r="E202" s="645" t="s">
        <v>17</v>
      </c>
      <c r="F202" s="102" t="s">
        <v>111</v>
      </c>
      <c r="G202" s="456">
        <f>R202*J5</f>
        <v>0</v>
      </c>
      <c r="H202" s="109"/>
      <c r="I202" s="109"/>
      <c r="J202" s="103">
        <v>0</v>
      </c>
      <c r="K202" s="103"/>
      <c r="L202" s="103"/>
      <c r="M202" s="103"/>
      <c r="N202" s="103"/>
      <c r="O202" s="103"/>
      <c r="P202" s="103"/>
      <c r="Q202" s="156"/>
      <c r="R202" s="376">
        <v>0.3</v>
      </c>
    </row>
    <row r="203" spans="1:18" s="104" customFormat="1" ht="33" customHeight="1">
      <c r="A203" s="666"/>
      <c r="B203" s="703"/>
      <c r="C203" s="669"/>
      <c r="D203" s="105"/>
      <c r="E203" s="646"/>
      <c r="F203" s="557" t="s">
        <v>112</v>
      </c>
      <c r="G203" s="468"/>
      <c r="H203" s="112"/>
      <c r="I203" s="112"/>
      <c r="J203" s="106"/>
      <c r="K203" s="106"/>
      <c r="L203" s="106"/>
      <c r="M203" s="106"/>
      <c r="N203" s="106"/>
      <c r="O203" s="106"/>
      <c r="P203" s="106"/>
      <c r="Q203" s="157"/>
      <c r="R203" s="377"/>
    </row>
    <row r="204" spans="1:18" s="104" customFormat="1" ht="33" customHeight="1" thickBot="1">
      <c r="A204" s="666"/>
      <c r="B204" s="703"/>
      <c r="C204" s="669"/>
      <c r="D204" s="562"/>
      <c r="E204" s="646"/>
      <c r="F204" s="107" t="s">
        <v>20</v>
      </c>
      <c r="G204" s="497"/>
      <c r="H204" s="126"/>
      <c r="I204" s="114"/>
      <c r="J204" s="114"/>
      <c r="K204" s="114"/>
      <c r="L204" s="114"/>
      <c r="M204" s="114"/>
      <c r="N204" s="114"/>
      <c r="O204" s="114"/>
      <c r="P204" s="114"/>
      <c r="Q204" s="158"/>
      <c r="R204" s="379"/>
    </row>
    <row r="205" spans="1:18" s="104" customFormat="1" ht="102.6" customHeight="1" thickBot="1">
      <c r="A205" s="667"/>
      <c r="B205" s="704"/>
      <c r="C205" s="670"/>
      <c r="D205" s="144"/>
      <c r="E205" s="647"/>
      <c r="F205" s="159"/>
      <c r="G205" s="473"/>
      <c r="H205" s="627"/>
      <c r="I205" s="627"/>
      <c r="J205" s="627"/>
      <c r="K205" s="627"/>
      <c r="L205" s="627"/>
      <c r="M205" s="627"/>
      <c r="N205" s="627"/>
      <c r="O205" s="627"/>
      <c r="P205" s="627"/>
      <c r="Q205" s="627"/>
      <c r="R205" s="159"/>
    </row>
    <row r="206" spans="1:18" s="104" customFormat="1" ht="33" customHeight="1">
      <c r="A206" s="665">
        <v>35</v>
      </c>
      <c r="B206" s="709" t="s">
        <v>602</v>
      </c>
      <c r="C206" s="668" t="s">
        <v>116</v>
      </c>
      <c r="D206" s="561" t="s">
        <v>117</v>
      </c>
      <c r="E206" s="645" t="s">
        <v>17</v>
      </c>
      <c r="F206" s="102" t="s">
        <v>111</v>
      </c>
      <c r="G206" s="458">
        <f>R206*J5</f>
        <v>0</v>
      </c>
      <c r="H206" s="109">
        <v>0</v>
      </c>
      <c r="I206" s="103"/>
      <c r="J206" s="103"/>
      <c r="K206" s="103"/>
      <c r="L206" s="103"/>
      <c r="M206" s="103"/>
      <c r="N206" s="103"/>
      <c r="O206" s="103"/>
      <c r="P206" s="103"/>
      <c r="Q206" s="156"/>
      <c r="R206" s="376">
        <v>0.62</v>
      </c>
    </row>
    <row r="207" spans="1:18" s="104" customFormat="1" ht="33" customHeight="1">
      <c r="A207" s="666"/>
      <c r="B207" s="710"/>
      <c r="C207" s="669"/>
      <c r="D207" s="117"/>
      <c r="E207" s="646"/>
      <c r="F207" s="557" t="s">
        <v>112</v>
      </c>
      <c r="G207" s="468"/>
      <c r="H207" s="129"/>
      <c r="I207" s="113"/>
      <c r="J207" s="113"/>
      <c r="K207" s="113"/>
      <c r="L207" s="113"/>
      <c r="M207" s="113"/>
      <c r="N207" s="113"/>
      <c r="O207" s="113"/>
      <c r="P207" s="113"/>
      <c r="Q207" s="151"/>
      <c r="R207" s="381"/>
    </row>
    <row r="208" spans="1:18" s="104" customFormat="1" ht="33" customHeight="1" thickBot="1">
      <c r="A208" s="666"/>
      <c r="B208" s="710"/>
      <c r="C208" s="669"/>
      <c r="D208" s="562"/>
      <c r="E208" s="646"/>
      <c r="F208" s="107" t="s">
        <v>20</v>
      </c>
      <c r="G208" s="463"/>
      <c r="H208" s="126"/>
      <c r="I208" s="114"/>
      <c r="J208" s="114"/>
      <c r="K208" s="114"/>
      <c r="L208" s="114"/>
      <c r="M208" s="114"/>
      <c r="N208" s="114"/>
      <c r="O208" s="114"/>
      <c r="P208" s="114"/>
      <c r="Q208" s="158"/>
      <c r="R208" s="379"/>
    </row>
    <row r="209" spans="1:18" s="104" customFormat="1" ht="33" customHeight="1" thickBot="1">
      <c r="A209" s="667"/>
      <c r="B209" s="711"/>
      <c r="C209" s="670"/>
      <c r="D209" s="144"/>
      <c r="E209" s="647"/>
      <c r="F209" s="160"/>
      <c r="G209" s="474"/>
      <c r="H209" s="627"/>
      <c r="I209" s="627"/>
      <c r="J209" s="627"/>
      <c r="K209" s="627"/>
      <c r="L209" s="627"/>
      <c r="M209" s="627"/>
      <c r="N209" s="627"/>
      <c r="O209" s="627"/>
      <c r="P209" s="627"/>
      <c r="Q209" s="627"/>
      <c r="R209" s="160"/>
    </row>
    <row r="210" spans="1:18" s="104" customFormat="1" ht="33" customHeight="1">
      <c r="A210" s="665">
        <v>36</v>
      </c>
      <c r="B210" s="709" t="s">
        <v>603</v>
      </c>
      <c r="C210" s="668" t="s">
        <v>116</v>
      </c>
      <c r="D210" s="161" t="s">
        <v>408</v>
      </c>
      <c r="E210" s="645" t="s">
        <v>17</v>
      </c>
      <c r="F210" s="102" t="s">
        <v>111</v>
      </c>
      <c r="G210" s="458">
        <f>R210*J5</f>
        <v>0</v>
      </c>
      <c r="H210" s="109">
        <v>0</v>
      </c>
      <c r="I210" s="103"/>
      <c r="J210" s="103"/>
      <c r="K210" s="103"/>
      <c r="L210" s="103"/>
      <c r="M210" s="103"/>
      <c r="N210" s="103"/>
      <c r="O210" s="103"/>
      <c r="P210" s="103"/>
      <c r="Q210" s="156"/>
      <c r="R210" s="376">
        <v>0.3</v>
      </c>
    </row>
    <row r="211" spans="1:18" s="104" customFormat="1" ht="33" customHeight="1">
      <c r="A211" s="666"/>
      <c r="B211" s="710"/>
      <c r="C211" s="669"/>
      <c r="D211" s="162"/>
      <c r="E211" s="646"/>
      <c r="F211" s="557" t="s">
        <v>112</v>
      </c>
      <c r="G211" s="468"/>
      <c r="H211" s="129"/>
      <c r="I211" s="113"/>
      <c r="J211" s="113"/>
      <c r="K211" s="113"/>
      <c r="L211" s="113"/>
      <c r="M211" s="113"/>
      <c r="N211" s="113"/>
      <c r="O211" s="113"/>
      <c r="P211" s="113"/>
      <c r="Q211" s="151"/>
      <c r="R211" s="381"/>
    </row>
    <row r="212" spans="1:18" s="104" customFormat="1" ht="33" customHeight="1" thickBot="1">
      <c r="A212" s="666"/>
      <c r="B212" s="710"/>
      <c r="C212" s="669"/>
      <c r="D212" s="554"/>
      <c r="E212" s="646"/>
      <c r="F212" s="107" t="s">
        <v>20</v>
      </c>
      <c r="G212" s="463"/>
      <c r="H212" s="126"/>
      <c r="I212" s="114"/>
      <c r="J212" s="114"/>
      <c r="K212" s="114"/>
      <c r="L212" s="114"/>
      <c r="M212" s="114"/>
      <c r="N212" s="114"/>
      <c r="O212" s="114"/>
      <c r="P212" s="114"/>
      <c r="Q212" s="158"/>
      <c r="R212" s="379"/>
    </row>
    <row r="213" spans="1:18" s="104" customFormat="1" ht="155.44999999999999" customHeight="1" thickBot="1">
      <c r="A213" s="667"/>
      <c r="B213" s="711"/>
      <c r="C213" s="670"/>
      <c r="D213" s="163"/>
      <c r="E213" s="647"/>
      <c r="F213" s="132"/>
      <c r="G213" s="470"/>
      <c r="H213" s="635"/>
      <c r="I213" s="635"/>
      <c r="J213" s="635"/>
      <c r="K213" s="635"/>
      <c r="L213" s="635"/>
      <c r="M213" s="635"/>
      <c r="N213" s="635"/>
      <c r="O213" s="635"/>
      <c r="P213" s="635"/>
      <c r="Q213" s="635"/>
      <c r="R213" s="558"/>
    </row>
    <row r="214" spans="1:18" s="104" customFormat="1" ht="33" customHeight="1">
      <c r="A214" s="666">
        <v>37</v>
      </c>
      <c r="B214" s="709" t="s">
        <v>604</v>
      </c>
      <c r="C214" s="669" t="s">
        <v>116</v>
      </c>
      <c r="D214" s="161" t="s">
        <v>118</v>
      </c>
      <c r="E214" s="645" t="s">
        <v>17</v>
      </c>
      <c r="F214" s="102" t="s">
        <v>111</v>
      </c>
      <c r="G214" s="458">
        <f>R214*J5</f>
        <v>0</v>
      </c>
      <c r="H214" s="109">
        <v>0</v>
      </c>
      <c r="I214" s="103"/>
      <c r="J214" s="103"/>
      <c r="K214" s="103"/>
      <c r="L214" s="103"/>
      <c r="M214" s="103"/>
      <c r="N214" s="103"/>
      <c r="O214" s="103"/>
      <c r="P214" s="103"/>
      <c r="Q214" s="156"/>
      <c r="R214" s="376">
        <v>0.27</v>
      </c>
    </row>
    <row r="215" spans="1:18" s="104" customFormat="1" ht="33" customHeight="1">
      <c r="A215" s="666"/>
      <c r="B215" s="710"/>
      <c r="C215" s="669"/>
      <c r="D215" s="162"/>
      <c r="E215" s="646"/>
      <c r="F215" s="557" t="s">
        <v>112</v>
      </c>
      <c r="G215" s="468"/>
      <c r="H215" s="129"/>
      <c r="I215" s="113"/>
      <c r="J215" s="113"/>
      <c r="K215" s="113"/>
      <c r="L215" s="113"/>
      <c r="M215" s="113"/>
      <c r="N215" s="113"/>
      <c r="O215" s="113"/>
      <c r="P215" s="113"/>
      <c r="Q215" s="151"/>
      <c r="R215" s="381"/>
    </row>
    <row r="216" spans="1:18" s="104" customFormat="1" ht="33" customHeight="1" thickBot="1">
      <c r="A216" s="666"/>
      <c r="B216" s="710"/>
      <c r="C216" s="669"/>
      <c r="D216" s="554"/>
      <c r="E216" s="646"/>
      <c r="F216" s="107" t="s">
        <v>20</v>
      </c>
      <c r="G216" s="463"/>
      <c r="H216" s="126"/>
      <c r="I216" s="114"/>
      <c r="J216" s="114"/>
      <c r="K216" s="114"/>
      <c r="L216" s="114"/>
      <c r="M216" s="114"/>
      <c r="N216" s="114"/>
      <c r="O216" s="114"/>
      <c r="P216" s="114"/>
      <c r="Q216" s="158"/>
      <c r="R216" s="379"/>
    </row>
    <row r="217" spans="1:18" s="104" customFormat="1" ht="100.9" customHeight="1" thickBot="1">
      <c r="A217" s="667"/>
      <c r="B217" s="711"/>
      <c r="C217" s="670"/>
      <c r="D217" s="163"/>
      <c r="E217" s="647"/>
      <c r="F217" s="132"/>
      <c r="G217" s="470"/>
      <c r="H217" s="635"/>
      <c r="I217" s="635"/>
      <c r="J217" s="635"/>
      <c r="K217" s="635"/>
      <c r="L217" s="635"/>
      <c r="M217" s="635"/>
      <c r="N217" s="635"/>
      <c r="O217" s="635"/>
      <c r="P217" s="635"/>
      <c r="Q217" s="635"/>
      <c r="R217" s="558"/>
    </row>
    <row r="218" spans="1:18" s="104" customFormat="1" ht="33" customHeight="1">
      <c r="A218" s="665">
        <v>38</v>
      </c>
      <c r="B218" s="709" t="s">
        <v>119</v>
      </c>
      <c r="C218" s="668" t="s">
        <v>116</v>
      </c>
      <c r="D218" s="161" t="s">
        <v>120</v>
      </c>
      <c r="E218" s="645" t="s">
        <v>17</v>
      </c>
      <c r="F218" s="102" t="s">
        <v>111</v>
      </c>
      <c r="G218" s="458">
        <f>R218*J5</f>
        <v>0</v>
      </c>
      <c r="H218" s="109">
        <v>0</v>
      </c>
      <c r="I218" s="103"/>
      <c r="J218" s="103"/>
      <c r="K218" s="103"/>
      <c r="L218" s="103"/>
      <c r="M218" s="103"/>
      <c r="N218" s="103"/>
      <c r="O218" s="103"/>
      <c r="P218" s="103"/>
      <c r="Q218" s="156"/>
      <c r="R218" s="376">
        <v>0.05</v>
      </c>
    </row>
    <row r="219" spans="1:18" s="104" customFormat="1" ht="33" customHeight="1">
      <c r="A219" s="666"/>
      <c r="B219" s="710"/>
      <c r="C219" s="669"/>
      <c r="D219" s="162"/>
      <c r="E219" s="646"/>
      <c r="F219" s="557" t="s">
        <v>112</v>
      </c>
      <c r="G219" s="468"/>
      <c r="H219" s="129"/>
      <c r="I219" s="113"/>
      <c r="J219" s="113"/>
      <c r="K219" s="113"/>
      <c r="L219" s="113"/>
      <c r="M219" s="113"/>
      <c r="N219" s="113"/>
      <c r="O219" s="113"/>
      <c r="P219" s="113"/>
      <c r="Q219" s="151"/>
      <c r="R219" s="381"/>
    </row>
    <row r="220" spans="1:18" s="104" customFormat="1" ht="33" customHeight="1" thickBot="1">
      <c r="A220" s="666"/>
      <c r="B220" s="710"/>
      <c r="C220" s="669"/>
      <c r="D220" s="554"/>
      <c r="E220" s="646"/>
      <c r="F220" s="107" t="s">
        <v>20</v>
      </c>
      <c r="G220" s="463"/>
      <c r="H220" s="126"/>
      <c r="I220" s="114"/>
      <c r="J220" s="114"/>
      <c r="K220" s="114"/>
      <c r="L220" s="114"/>
      <c r="M220" s="114"/>
      <c r="N220" s="114"/>
      <c r="O220" s="114"/>
      <c r="P220" s="114"/>
      <c r="Q220" s="158"/>
      <c r="R220" s="379"/>
    </row>
    <row r="221" spans="1:18" s="104" customFormat="1" ht="33" customHeight="1" thickBot="1">
      <c r="A221" s="667"/>
      <c r="B221" s="711"/>
      <c r="C221" s="670"/>
      <c r="D221" s="163"/>
      <c r="E221" s="647"/>
      <c r="F221" s="132"/>
      <c r="G221" s="470"/>
      <c r="H221" s="635"/>
      <c r="I221" s="635"/>
      <c r="J221" s="635"/>
      <c r="K221" s="635"/>
      <c r="L221" s="635"/>
      <c r="M221" s="635"/>
      <c r="N221" s="635"/>
      <c r="O221" s="635"/>
      <c r="P221" s="635"/>
      <c r="Q221" s="635"/>
      <c r="R221" s="558"/>
    </row>
    <row r="222" spans="1:18" s="104" customFormat="1" ht="33" customHeight="1">
      <c r="A222" s="665">
        <v>39</v>
      </c>
      <c r="B222" s="709" t="s">
        <v>665</v>
      </c>
      <c r="C222" s="668" t="s">
        <v>110</v>
      </c>
      <c r="D222" s="161" t="s">
        <v>184</v>
      </c>
      <c r="E222" s="645" t="s">
        <v>17</v>
      </c>
      <c r="F222" s="102" t="s">
        <v>111</v>
      </c>
      <c r="G222" s="456">
        <f>R222*J5</f>
        <v>0</v>
      </c>
      <c r="H222" s="109"/>
      <c r="I222" s="103"/>
      <c r="J222" s="103">
        <v>0</v>
      </c>
      <c r="K222" s="103"/>
      <c r="L222" s="103"/>
      <c r="M222" s="103"/>
      <c r="N222" s="103"/>
      <c r="O222" s="103"/>
      <c r="P222" s="103"/>
      <c r="Q222" s="156"/>
      <c r="R222" s="376">
        <v>0.2</v>
      </c>
    </row>
    <row r="223" spans="1:18" s="104" customFormat="1" ht="33" customHeight="1">
      <c r="A223" s="666"/>
      <c r="B223" s="710"/>
      <c r="C223" s="669"/>
      <c r="D223" s="162"/>
      <c r="E223" s="646"/>
      <c r="F223" s="557" t="s">
        <v>112</v>
      </c>
      <c r="G223" s="468"/>
      <c r="H223" s="129"/>
      <c r="I223" s="113"/>
      <c r="J223" s="113"/>
      <c r="K223" s="113"/>
      <c r="L223" s="113"/>
      <c r="M223" s="113"/>
      <c r="N223" s="113"/>
      <c r="O223" s="113"/>
      <c r="P223" s="113"/>
      <c r="Q223" s="151"/>
      <c r="R223" s="381"/>
    </row>
    <row r="224" spans="1:18" s="104" customFormat="1" ht="33" customHeight="1" thickBot="1">
      <c r="A224" s="666"/>
      <c r="B224" s="710"/>
      <c r="C224" s="669"/>
      <c r="D224" s="554"/>
      <c r="E224" s="646"/>
      <c r="F224" s="107" t="s">
        <v>20</v>
      </c>
      <c r="G224" s="497"/>
      <c r="H224" s="126"/>
      <c r="I224" s="114"/>
      <c r="J224" s="114"/>
      <c r="K224" s="114"/>
      <c r="L224" s="114"/>
      <c r="M224" s="114"/>
      <c r="N224" s="114"/>
      <c r="O224" s="114"/>
      <c r="P224" s="114"/>
      <c r="Q224" s="158"/>
      <c r="R224" s="379"/>
    </row>
    <row r="225" spans="1:18" s="104" customFormat="1" ht="33" customHeight="1" thickBot="1">
      <c r="A225" s="667"/>
      <c r="B225" s="711"/>
      <c r="C225" s="670"/>
      <c r="D225" s="163"/>
      <c r="E225" s="647"/>
      <c r="F225" s="132"/>
      <c r="G225" s="470"/>
      <c r="H225" s="635"/>
      <c r="I225" s="635"/>
      <c r="J225" s="635"/>
      <c r="K225" s="635"/>
      <c r="L225" s="635"/>
      <c r="M225" s="635"/>
      <c r="N225" s="635"/>
      <c r="O225" s="635"/>
      <c r="P225" s="635"/>
      <c r="Q225" s="635"/>
      <c r="R225" s="558"/>
    </row>
    <row r="226" spans="1:18" s="104" customFormat="1" ht="33" customHeight="1">
      <c r="A226" s="665">
        <v>40</v>
      </c>
      <c r="B226" s="709" t="s">
        <v>605</v>
      </c>
      <c r="C226" s="668" t="s">
        <v>110</v>
      </c>
      <c r="D226" s="161" t="s">
        <v>121</v>
      </c>
      <c r="E226" s="645" t="s">
        <v>17</v>
      </c>
      <c r="F226" s="102" t="s">
        <v>111</v>
      </c>
      <c r="G226" s="456">
        <f>R226*J5</f>
        <v>0</v>
      </c>
      <c r="H226" s="109"/>
      <c r="I226" s="103"/>
      <c r="J226" s="103">
        <v>0</v>
      </c>
      <c r="K226" s="103"/>
      <c r="L226" s="103"/>
      <c r="M226" s="103"/>
      <c r="N226" s="103"/>
      <c r="O226" s="103"/>
      <c r="P226" s="103"/>
      <c r="Q226" s="156"/>
      <c r="R226" s="376">
        <v>0.1</v>
      </c>
    </row>
    <row r="227" spans="1:18" s="104" customFormat="1" ht="33" customHeight="1">
      <c r="A227" s="666"/>
      <c r="B227" s="710"/>
      <c r="C227" s="669"/>
      <c r="D227" s="162"/>
      <c r="E227" s="646"/>
      <c r="F227" s="557" t="s">
        <v>112</v>
      </c>
      <c r="G227" s="468"/>
      <c r="H227" s="129"/>
      <c r="I227" s="113"/>
      <c r="J227" s="113"/>
      <c r="K227" s="113"/>
      <c r="L227" s="113"/>
      <c r="M227" s="113"/>
      <c r="N227" s="113"/>
      <c r="O227" s="113"/>
      <c r="P227" s="113"/>
      <c r="Q227" s="151"/>
      <c r="R227" s="381"/>
    </row>
    <row r="228" spans="1:18" s="104" customFormat="1" ht="33" customHeight="1" thickBot="1">
      <c r="A228" s="666"/>
      <c r="B228" s="710"/>
      <c r="C228" s="669"/>
      <c r="D228" s="554"/>
      <c r="E228" s="646"/>
      <c r="F228" s="107" t="s">
        <v>20</v>
      </c>
      <c r="G228" s="497"/>
      <c r="H228" s="126"/>
      <c r="I228" s="114"/>
      <c r="J228" s="114"/>
      <c r="K228" s="114"/>
      <c r="L228" s="114"/>
      <c r="M228" s="114"/>
      <c r="N228" s="114"/>
      <c r="O228" s="114"/>
      <c r="P228" s="114"/>
      <c r="Q228" s="158"/>
      <c r="R228" s="379"/>
    </row>
    <row r="229" spans="1:18" s="104" customFormat="1" ht="45" customHeight="1" thickBot="1">
      <c r="A229" s="667"/>
      <c r="B229" s="711"/>
      <c r="C229" s="670"/>
      <c r="D229" s="163"/>
      <c r="E229" s="647"/>
      <c r="F229" s="132"/>
      <c r="G229" s="470"/>
      <c r="H229" s="635"/>
      <c r="I229" s="635"/>
      <c r="J229" s="635"/>
      <c r="K229" s="635"/>
      <c r="L229" s="635"/>
      <c r="M229" s="635"/>
      <c r="N229" s="635"/>
      <c r="O229" s="635"/>
      <c r="P229" s="635"/>
      <c r="Q229" s="635"/>
      <c r="R229" s="558"/>
    </row>
    <row r="230" spans="1:18" s="104" customFormat="1" ht="33" customHeight="1">
      <c r="A230" s="665">
        <v>41</v>
      </c>
      <c r="B230" s="709" t="s">
        <v>606</v>
      </c>
      <c r="C230" s="668" t="s">
        <v>110</v>
      </c>
      <c r="D230" s="161" t="s">
        <v>118</v>
      </c>
      <c r="E230" s="645" t="s">
        <v>17</v>
      </c>
      <c r="F230" s="102" t="s">
        <v>111</v>
      </c>
      <c r="G230" s="456">
        <f>R230*J5</f>
        <v>0</v>
      </c>
      <c r="H230" s="109"/>
      <c r="I230" s="103"/>
      <c r="J230" s="103">
        <v>0</v>
      </c>
      <c r="K230" s="103"/>
      <c r="L230" s="103"/>
      <c r="M230" s="103"/>
      <c r="N230" s="103"/>
      <c r="O230" s="103"/>
      <c r="P230" s="103"/>
      <c r="Q230" s="156"/>
      <c r="R230" s="376">
        <v>0.15</v>
      </c>
    </row>
    <row r="231" spans="1:18" s="104" customFormat="1" ht="33" customHeight="1">
      <c r="A231" s="666"/>
      <c r="B231" s="710"/>
      <c r="C231" s="669"/>
      <c r="D231" s="162"/>
      <c r="E231" s="646"/>
      <c r="F231" s="557" t="s">
        <v>112</v>
      </c>
      <c r="G231" s="468"/>
      <c r="H231" s="129"/>
      <c r="I231" s="113"/>
      <c r="J231" s="113"/>
      <c r="K231" s="113"/>
      <c r="L231" s="113"/>
      <c r="M231" s="113"/>
      <c r="N231" s="113"/>
      <c r="O231" s="113"/>
      <c r="P231" s="113"/>
      <c r="Q231" s="151"/>
      <c r="R231" s="381"/>
    </row>
    <row r="232" spans="1:18" s="104" customFormat="1" ht="33" customHeight="1" thickBot="1">
      <c r="A232" s="666"/>
      <c r="B232" s="710"/>
      <c r="C232" s="669"/>
      <c r="D232" s="554"/>
      <c r="E232" s="646"/>
      <c r="F232" s="107" t="s">
        <v>20</v>
      </c>
      <c r="G232" s="497"/>
      <c r="H232" s="126"/>
      <c r="I232" s="114"/>
      <c r="J232" s="114"/>
      <c r="K232" s="114"/>
      <c r="L232" s="114"/>
      <c r="M232" s="114"/>
      <c r="N232" s="114"/>
      <c r="O232" s="114"/>
      <c r="P232" s="114"/>
      <c r="Q232" s="158"/>
      <c r="R232" s="379"/>
    </row>
    <row r="233" spans="1:18" s="104" customFormat="1" ht="33" customHeight="1" thickBot="1">
      <c r="A233" s="667"/>
      <c r="B233" s="711"/>
      <c r="C233" s="670"/>
      <c r="D233" s="163"/>
      <c r="E233" s="647"/>
      <c r="F233" s="132"/>
      <c r="G233" s="470"/>
      <c r="H233" s="635"/>
      <c r="I233" s="635"/>
      <c r="J233" s="635"/>
      <c r="K233" s="635"/>
      <c r="L233" s="635"/>
      <c r="M233" s="635"/>
      <c r="N233" s="635"/>
      <c r="O233" s="635"/>
      <c r="P233" s="635"/>
      <c r="Q233" s="635"/>
      <c r="R233" s="558"/>
    </row>
    <row r="234" spans="1:18" s="104" customFormat="1" ht="33" customHeight="1">
      <c r="A234" s="665">
        <v>42</v>
      </c>
      <c r="B234" s="709" t="s">
        <v>663</v>
      </c>
      <c r="C234" s="668" t="s">
        <v>110</v>
      </c>
      <c r="D234" s="161" t="s">
        <v>417</v>
      </c>
      <c r="E234" s="645" t="s">
        <v>17</v>
      </c>
      <c r="F234" s="102" t="s">
        <v>111</v>
      </c>
      <c r="G234" s="456">
        <f>R234*J5</f>
        <v>0</v>
      </c>
      <c r="H234" s="109"/>
      <c r="I234" s="103"/>
      <c r="J234" s="103">
        <v>0</v>
      </c>
      <c r="K234" s="103"/>
      <c r="L234" s="103"/>
      <c r="M234" s="103"/>
      <c r="N234" s="103"/>
      <c r="O234" s="103"/>
      <c r="P234" s="103"/>
      <c r="Q234" s="156"/>
      <c r="R234" s="376">
        <v>0.6</v>
      </c>
    </row>
    <row r="235" spans="1:18" s="104" customFormat="1" ht="33" customHeight="1">
      <c r="A235" s="666"/>
      <c r="B235" s="710"/>
      <c r="C235" s="669"/>
      <c r="D235" s="162"/>
      <c r="E235" s="646"/>
      <c r="F235" s="557" t="s">
        <v>112</v>
      </c>
      <c r="G235" s="468"/>
      <c r="H235" s="129"/>
      <c r="I235" s="113"/>
      <c r="J235" s="113"/>
      <c r="K235" s="113"/>
      <c r="L235" s="113"/>
      <c r="M235" s="113"/>
      <c r="N235" s="113"/>
      <c r="O235" s="113"/>
      <c r="P235" s="113"/>
      <c r="Q235" s="151"/>
      <c r="R235" s="381"/>
    </row>
    <row r="236" spans="1:18" s="104" customFormat="1" ht="33" customHeight="1" thickBot="1">
      <c r="A236" s="666"/>
      <c r="B236" s="710"/>
      <c r="C236" s="669"/>
      <c r="D236" s="554"/>
      <c r="E236" s="646"/>
      <c r="F236" s="107" t="s">
        <v>20</v>
      </c>
      <c r="G236" s="497"/>
      <c r="H236" s="126"/>
      <c r="I236" s="114"/>
      <c r="J236" s="114"/>
      <c r="K236" s="114"/>
      <c r="L236" s="114"/>
      <c r="M236" s="114"/>
      <c r="N236" s="114"/>
      <c r="O236" s="114"/>
      <c r="P236" s="114"/>
      <c r="Q236" s="158"/>
      <c r="R236" s="379"/>
    </row>
    <row r="237" spans="1:18" s="104" customFormat="1" ht="33" customHeight="1" thickBot="1">
      <c r="A237" s="667"/>
      <c r="B237" s="711"/>
      <c r="C237" s="670"/>
      <c r="D237" s="163"/>
      <c r="E237" s="647"/>
      <c r="F237" s="132"/>
      <c r="G237" s="470"/>
      <c r="H237" s="635"/>
      <c r="I237" s="635"/>
      <c r="J237" s="635"/>
      <c r="K237" s="635"/>
      <c r="L237" s="635"/>
      <c r="M237" s="635"/>
      <c r="N237" s="635"/>
      <c r="O237" s="635"/>
      <c r="P237" s="635"/>
      <c r="Q237" s="635"/>
      <c r="R237" s="558"/>
    </row>
    <row r="238" spans="1:18" s="104" customFormat="1" ht="33" customHeight="1">
      <c r="A238" s="665">
        <v>43</v>
      </c>
      <c r="B238" s="709" t="s">
        <v>665</v>
      </c>
      <c r="C238" s="668" t="s">
        <v>110</v>
      </c>
      <c r="D238" s="161" t="s">
        <v>120</v>
      </c>
      <c r="E238" s="645" t="s">
        <v>17</v>
      </c>
      <c r="F238" s="102" t="s">
        <v>111</v>
      </c>
      <c r="G238" s="456">
        <f>R238*J5</f>
        <v>0</v>
      </c>
      <c r="H238" s="109"/>
      <c r="I238" s="103"/>
      <c r="J238" s="103">
        <v>0</v>
      </c>
      <c r="K238" s="103"/>
      <c r="L238" s="103"/>
      <c r="M238" s="103"/>
      <c r="N238" s="103"/>
      <c r="O238" s="103"/>
      <c r="P238" s="103"/>
      <c r="Q238" s="156"/>
      <c r="R238" s="376">
        <v>0.21</v>
      </c>
    </row>
    <row r="239" spans="1:18" s="104" customFormat="1" ht="33" customHeight="1">
      <c r="A239" s="666"/>
      <c r="B239" s="710"/>
      <c r="C239" s="669"/>
      <c r="D239" s="162"/>
      <c r="E239" s="646"/>
      <c r="F239" s="557" t="s">
        <v>112</v>
      </c>
      <c r="G239" s="468"/>
      <c r="H239" s="129"/>
      <c r="I239" s="113"/>
      <c r="J239" s="113"/>
      <c r="K239" s="113"/>
      <c r="L239" s="113"/>
      <c r="M239" s="113"/>
      <c r="N239" s="113"/>
      <c r="O239" s="113"/>
      <c r="P239" s="113"/>
      <c r="Q239" s="151"/>
      <c r="R239" s="381"/>
    </row>
    <row r="240" spans="1:18" s="104" customFormat="1" ht="33" customHeight="1" thickBot="1">
      <c r="A240" s="666"/>
      <c r="B240" s="710"/>
      <c r="C240" s="669"/>
      <c r="D240" s="554"/>
      <c r="E240" s="646"/>
      <c r="F240" s="107" t="s">
        <v>20</v>
      </c>
      <c r="G240" s="497"/>
      <c r="H240" s="126"/>
      <c r="I240" s="114"/>
      <c r="J240" s="114"/>
      <c r="K240" s="114"/>
      <c r="L240" s="114"/>
      <c r="M240" s="114"/>
      <c r="N240" s="114"/>
      <c r="O240" s="114"/>
      <c r="P240" s="114"/>
      <c r="Q240" s="158"/>
      <c r="R240" s="379"/>
    </row>
    <row r="241" spans="1:18" s="104" customFormat="1" ht="33" customHeight="1" thickBot="1">
      <c r="A241" s="667"/>
      <c r="B241" s="711"/>
      <c r="C241" s="670"/>
      <c r="D241" s="163"/>
      <c r="E241" s="647"/>
      <c r="F241" s="132"/>
      <c r="G241" s="470"/>
      <c r="H241" s="635"/>
      <c r="I241" s="635"/>
      <c r="J241" s="635"/>
      <c r="K241" s="635"/>
      <c r="L241" s="635"/>
      <c r="M241" s="635"/>
      <c r="N241" s="635"/>
      <c r="O241" s="635"/>
      <c r="P241" s="635"/>
      <c r="Q241" s="635"/>
      <c r="R241" s="558"/>
    </row>
    <row r="242" spans="1:18" ht="35.1" hidden="1" customHeight="1" thickBot="1">
      <c r="A242" s="722" t="s">
        <v>14</v>
      </c>
      <c r="B242" s="723"/>
      <c r="C242" s="723"/>
      <c r="D242" s="723"/>
      <c r="E242" s="723"/>
      <c r="F242" s="723"/>
      <c r="G242" s="723"/>
      <c r="H242" s="723"/>
      <c r="I242" s="723"/>
      <c r="J242" s="723"/>
      <c r="K242" s="723"/>
      <c r="L242" s="723"/>
      <c r="M242" s="723"/>
      <c r="N242" s="723"/>
      <c r="O242" s="723"/>
      <c r="P242" s="723"/>
      <c r="Q242" s="723"/>
      <c r="R242" s="389"/>
    </row>
    <row r="243" spans="1:18" s="14" customFormat="1" ht="35.1" hidden="1" customHeight="1" thickBot="1">
      <c r="A243" s="640" t="s">
        <v>122</v>
      </c>
      <c r="B243" s="641"/>
      <c r="C243" s="641"/>
      <c r="D243" s="641"/>
      <c r="E243" s="724"/>
      <c r="F243" s="205">
        <f>SUM(H243:Q243)</f>
        <v>0</v>
      </c>
      <c r="G243" s="413">
        <f>G19+G24+G30+G34+G41+G49+G55+G64+G68+G74+G80+G88+G92+G100+G108+G113+G118+G125+G132+G136+G143+G155+G160+G166+G170+G174+G178+G182+G186+G194+G206+G210+G214+G218+G226+G149+G198+G202+G230+G234+G238+G222+G190</f>
        <v>0</v>
      </c>
      <c r="H243" s="205">
        <f>H19+H24+H30+H34+H41+H49+H55+H64+H68+H74+H80+H88+H92+H100+H108+H113+H118+H125+H132+H136+H143+H155+H160+H166+H170+H174+H178+H182+H186+H194+H206+H210+H214+H218+H226+H149+H198+H202+H230+H234+H238+H222+H190</f>
        <v>0</v>
      </c>
      <c r="I243" s="205">
        <f t="shared" ref="I243:Q243" si="0">I19+I24+I30+I34+I41+I49+I55+I64+I68+I74+I80+I88+I92+I100+I108+I113+I118+I125+I132+I136+I143+I155+I160+I166+I170+I174+I178+I182+I186+I194+I206+I210+I214+I218+I226+I149+I198+I202+I230+I234+I238+I222+I190</f>
        <v>0</v>
      </c>
      <c r="J243" s="205">
        <f t="shared" si="0"/>
        <v>0</v>
      </c>
      <c r="K243" s="205">
        <f t="shared" si="0"/>
        <v>0</v>
      </c>
      <c r="L243" s="205">
        <f t="shared" si="0"/>
        <v>0</v>
      </c>
      <c r="M243" s="205">
        <f t="shared" si="0"/>
        <v>0</v>
      </c>
      <c r="N243" s="205">
        <f t="shared" si="0"/>
        <v>0</v>
      </c>
      <c r="O243" s="205">
        <f t="shared" si="0"/>
        <v>0</v>
      </c>
      <c r="P243" s="205">
        <f t="shared" si="0"/>
        <v>0</v>
      </c>
      <c r="Q243" s="46">
        <f t="shared" si="0"/>
        <v>0</v>
      </c>
      <c r="R243" s="205">
        <f>R19+R24+R30+R34+R41+R49+R55+R64+R68+R74+R80+R88+R92+R100+R108+R113+R118+R125+R132+R136+R143+R155+R160+R166+R170+R174+R178+R182+R186+R194+R206+R210+R214+R218+R226+R149+R198+R202+R230+R234+R238+R222+R190</f>
        <v>21.540000000000003</v>
      </c>
    </row>
    <row r="244" spans="1:18" s="14" customFormat="1" ht="35.1" hidden="1" customHeight="1" thickBot="1">
      <c r="A244" s="725" t="s">
        <v>123</v>
      </c>
      <c r="B244" s="726"/>
      <c r="C244" s="726"/>
      <c r="D244" s="726"/>
      <c r="E244" s="727"/>
      <c r="F244" s="205">
        <f>SUM(H244:Q244)</f>
        <v>0</v>
      </c>
      <c r="G244" s="413">
        <f t="shared" ref="G244:R245" si="1">G20+G25+G31+G35+G42+G50+G56+G65+G69+G75+G81+G89+G93+G101+G109+G114+G119+G126+G133+G137+G144+G156+G161+G167+G171+G175+G179+G183+G187+G195+G207+G211+G215+G219+G227+G150+G199+G203+G231+G235+G239+G223+G191</f>
        <v>0</v>
      </c>
      <c r="H244" s="205">
        <f t="shared" si="1"/>
        <v>0</v>
      </c>
      <c r="I244" s="205">
        <f t="shared" si="1"/>
        <v>0</v>
      </c>
      <c r="J244" s="205">
        <f t="shared" si="1"/>
        <v>0</v>
      </c>
      <c r="K244" s="205">
        <f t="shared" si="1"/>
        <v>0</v>
      </c>
      <c r="L244" s="205">
        <f t="shared" si="1"/>
        <v>0</v>
      </c>
      <c r="M244" s="205">
        <f t="shared" si="1"/>
        <v>0</v>
      </c>
      <c r="N244" s="205">
        <f t="shared" si="1"/>
        <v>0</v>
      </c>
      <c r="O244" s="205">
        <f t="shared" si="1"/>
        <v>0</v>
      </c>
      <c r="P244" s="205">
        <f t="shared" si="1"/>
        <v>0</v>
      </c>
      <c r="Q244" s="46">
        <f t="shared" si="1"/>
        <v>0</v>
      </c>
      <c r="R244" s="205">
        <f t="shared" si="1"/>
        <v>15.1</v>
      </c>
    </row>
    <row r="245" spans="1:18" s="14" customFormat="1" ht="35.1" hidden="1" customHeight="1" thickBot="1">
      <c r="A245" s="728" t="s">
        <v>124</v>
      </c>
      <c r="B245" s="729"/>
      <c r="C245" s="729"/>
      <c r="D245" s="729"/>
      <c r="E245" s="730"/>
      <c r="F245" s="205">
        <f>SUM(H245:Q245)</f>
        <v>0</v>
      </c>
      <c r="G245" s="413">
        <f t="shared" si="1"/>
        <v>0</v>
      </c>
      <c r="H245" s="205">
        <f t="shared" si="1"/>
        <v>0</v>
      </c>
      <c r="I245" s="205">
        <f t="shared" si="1"/>
        <v>0</v>
      </c>
      <c r="J245" s="205">
        <f t="shared" si="1"/>
        <v>0</v>
      </c>
      <c r="K245" s="205">
        <f t="shared" si="1"/>
        <v>0</v>
      </c>
      <c r="L245" s="205">
        <f t="shared" si="1"/>
        <v>0</v>
      </c>
      <c r="M245" s="205">
        <f t="shared" si="1"/>
        <v>0</v>
      </c>
      <c r="N245" s="205">
        <f t="shared" si="1"/>
        <v>0</v>
      </c>
      <c r="O245" s="205">
        <f t="shared" si="1"/>
        <v>0</v>
      </c>
      <c r="P245" s="205">
        <f t="shared" si="1"/>
        <v>0</v>
      </c>
      <c r="Q245" s="46">
        <f t="shared" si="1"/>
        <v>0</v>
      </c>
      <c r="R245" s="205">
        <f t="shared" si="1"/>
        <v>22.65</v>
      </c>
    </row>
    <row r="246" spans="1:18" s="14" customFormat="1" ht="35.1" hidden="1" customHeight="1" thickBot="1">
      <c r="A246" s="719" t="s">
        <v>471</v>
      </c>
      <c r="B246" s="720"/>
      <c r="C246" s="720"/>
      <c r="D246" s="720"/>
      <c r="E246" s="721"/>
      <c r="F246" s="15">
        <f>F243+F244</f>
        <v>0</v>
      </c>
      <c r="G246" s="29">
        <f>G243+G244</f>
        <v>0</v>
      </c>
      <c r="H246" s="15">
        <f>H243+H244</f>
        <v>0</v>
      </c>
      <c r="I246" s="15">
        <f t="shared" ref="I246:Q246" si="2">I243+I244</f>
        <v>0</v>
      </c>
      <c r="J246" s="15">
        <f t="shared" si="2"/>
        <v>0</v>
      </c>
      <c r="K246" s="15">
        <f t="shared" si="2"/>
        <v>0</v>
      </c>
      <c r="L246" s="15">
        <f t="shared" si="2"/>
        <v>0</v>
      </c>
      <c r="M246" s="15">
        <f t="shared" si="2"/>
        <v>0</v>
      </c>
      <c r="N246" s="15">
        <f t="shared" si="2"/>
        <v>0</v>
      </c>
      <c r="O246" s="15">
        <f t="shared" si="2"/>
        <v>0</v>
      </c>
      <c r="P246" s="15">
        <f t="shared" si="2"/>
        <v>0</v>
      </c>
      <c r="Q246" s="357">
        <f t="shared" si="2"/>
        <v>0</v>
      </c>
      <c r="R246" s="15">
        <f>R243+R244</f>
        <v>36.64</v>
      </c>
    </row>
    <row r="247" spans="1:18" s="14" customFormat="1" ht="35.1" hidden="1" customHeight="1">
      <c r="A247" s="736" t="s">
        <v>472</v>
      </c>
      <c r="B247" s="737"/>
      <c r="C247" s="737"/>
      <c r="D247" s="737"/>
      <c r="E247" s="738"/>
      <c r="F247" s="618">
        <f>SUM(F243:F245)</f>
        <v>0</v>
      </c>
      <c r="G247" s="622">
        <f>G243+G244+G245</f>
        <v>0</v>
      </c>
      <c r="H247" s="618">
        <f>H243+H244+H245</f>
        <v>0</v>
      </c>
      <c r="I247" s="618">
        <f t="shared" ref="I247:Q247" si="3">I243+I244+I245</f>
        <v>0</v>
      </c>
      <c r="J247" s="618">
        <f t="shared" si="3"/>
        <v>0</v>
      </c>
      <c r="K247" s="618">
        <f t="shared" si="3"/>
        <v>0</v>
      </c>
      <c r="L247" s="618">
        <f t="shared" si="3"/>
        <v>0</v>
      </c>
      <c r="M247" s="618">
        <f t="shared" si="3"/>
        <v>0</v>
      </c>
      <c r="N247" s="618">
        <f t="shared" si="3"/>
        <v>0</v>
      </c>
      <c r="O247" s="618">
        <f t="shared" si="3"/>
        <v>0</v>
      </c>
      <c r="P247" s="618">
        <f t="shared" si="3"/>
        <v>0</v>
      </c>
      <c r="Q247" s="712">
        <f t="shared" si="3"/>
        <v>0</v>
      </c>
      <c r="R247" s="618">
        <f>R243+R244+R245</f>
        <v>59.29</v>
      </c>
    </row>
    <row r="248" spans="1:18" s="14" customFormat="1" ht="13.5" hidden="1" customHeight="1" thickBot="1">
      <c r="A248" s="739"/>
      <c r="B248" s="740"/>
      <c r="C248" s="740"/>
      <c r="D248" s="740"/>
      <c r="E248" s="741"/>
      <c r="F248" s="619"/>
      <c r="G248" s="624"/>
      <c r="H248" s="619"/>
      <c r="I248" s="619"/>
      <c r="J248" s="619"/>
      <c r="K248" s="619"/>
      <c r="L248" s="619"/>
      <c r="M248" s="619"/>
      <c r="N248" s="619"/>
      <c r="O248" s="619"/>
      <c r="P248" s="619"/>
      <c r="Q248" s="713"/>
      <c r="R248" s="619"/>
    </row>
    <row r="249" spans="1:18" s="14" customFormat="1" ht="35.1" customHeight="1" thickBot="1">
      <c r="A249" s="714"/>
      <c r="B249" s="715"/>
      <c r="C249" s="715"/>
      <c r="D249" s="715"/>
      <c r="E249" s="715"/>
      <c r="F249" s="715"/>
      <c r="G249" s="715"/>
      <c r="H249" s="715"/>
      <c r="I249" s="715"/>
      <c r="J249" s="715"/>
      <c r="K249" s="715"/>
      <c r="L249" s="715"/>
      <c r="M249" s="715"/>
      <c r="N249" s="715"/>
      <c r="O249" s="715"/>
      <c r="P249" s="715"/>
      <c r="Q249" s="715"/>
      <c r="R249" s="390"/>
    </row>
    <row r="250" spans="1:18" s="14" customFormat="1" ht="35.1" customHeight="1" thickBot="1">
      <c r="A250" s="716" t="s">
        <v>125</v>
      </c>
      <c r="B250" s="717"/>
      <c r="C250" s="717"/>
      <c r="D250" s="717"/>
      <c r="E250" s="717"/>
      <c r="F250" s="718"/>
      <c r="G250" s="414">
        <f t="shared" ref="G250:H254" si="4">G243</f>
        <v>0</v>
      </c>
      <c r="H250" s="49">
        <f t="shared" si="4"/>
        <v>0</v>
      </c>
      <c r="I250" s="49">
        <f>I243+H250</f>
        <v>0</v>
      </c>
      <c r="J250" s="49">
        <f t="shared" ref="J250:Q252" si="5">J243+I250</f>
        <v>0</v>
      </c>
      <c r="K250" s="49">
        <f t="shared" si="5"/>
        <v>0</v>
      </c>
      <c r="L250" s="49">
        <f t="shared" si="5"/>
        <v>0</v>
      </c>
      <c r="M250" s="49">
        <f t="shared" si="5"/>
        <v>0</v>
      </c>
      <c r="N250" s="49">
        <f t="shared" si="5"/>
        <v>0</v>
      </c>
      <c r="O250" s="49">
        <f t="shared" si="5"/>
        <v>0</v>
      </c>
      <c r="P250" s="49">
        <f t="shared" si="5"/>
        <v>0</v>
      </c>
      <c r="Q250" s="226">
        <f t="shared" si="5"/>
        <v>0</v>
      </c>
      <c r="R250" s="49">
        <f>R243</f>
        <v>21.540000000000003</v>
      </c>
    </row>
    <row r="251" spans="1:18" s="14" customFormat="1" ht="35.1" customHeight="1" thickBot="1">
      <c r="A251" s="731" t="s">
        <v>126</v>
      </c>
      <c r="B251" s="732"/>
      <c r="C251" s="732"/>
      <c r="D251" s="732"/>
      <c r="E251" s="732"/>
      <c r="F251" s="733"/>
      <c r="G251" s="414">
        <f t="shared" si="4"/>
        <v>0</v>
      </c>
      <c r="H251" s="49">
        <f t="shared" si="4"/>
        <v>0</v>
      </c>
      <c r="I251" s="49">
        <f>I244+H251</f>
        <v>0</v>
      </c>
      <c r="J251" s="49">
        <f t="shared" si="5"/>
        <v>0</v>
      </c>
      <c r="K251" s="49">
        <f t="shared" si="5"/>
        <v>0</v>
      </c>
      <c r="L251" s="49">
        <f t="shared" si="5"/>
        <v>0</v>
      </c>
      <c r="M251" s="49">
        <f t="shared" si="5"/>
        <v>0</v>
      </c>
      <c r="N251" s="49">
        <f t="shared" si="5"/>
        <v>0</v>
      </c>
      <c r="O251" s="49">
        <f t="shared" si="5"/>
        <v>0</v>
      </c>
      <c r="P251" s="49">
        <f t="shared" si="5"/>
        <v>0</v>
      </c>
      <c r="Q251" s="226">
        <f t="shared" si="5"/>
        <v>0</v>
      </c>
      <c r="R251" s="49">
        <f>R244</f>
        <v>15.1</v>
      </c>
    </row>
    <row r="252" spans="1:18" s="14" customFormat="1" ht="35.1" customHeight="1" thickBot="1">
      <c r="A252" s="728" t="s">
        <v>127</v>
      </c>
      <c r="B252" s="729"/>
      <c r="C252" s="729"/>
      <c r="D252" s="729"/>
      <c r="E252" s="734"/>
      <c r="F252" s="730"/>
      <c r="G252" s="414">
        <f t="shared" si="4"/>
        <v>0</v>
      </c>
      <c r="H252" s="49">
        <f t="shared" si="4"/>
        <v>0</v>
      </c>
      <c r="I252" s="49">
        <f>I245+H252</f>
        <v>0</v>
      </c>
      <c r="J252" s="49">
        <f t="shared" si="5"/>
        <v>0</v>
      </c>
      <c r="K252" s="49">
        <f t="shared" si="5"/>
        <v>0</v>
      </c>
      <c r="L252" s="49">
        <f t="shared" si="5"/>
        <v>0</v>
      </c>
      <c r="M252" s="49">
        <f t="shared" si="5"/>
        <v>0</v>
      </c>
      <c r="N252" s="49">
        <f t="shared" si="5"/>
        <v>0</v>
      </c>
      <c r="O252" s="49">
        <f t="shared" si="5"/>
        <v>0</v>
      </c>
      <c r="P252" s="49">
        <f t="shared" si="5"/>
        <v>0</v>
      </c>
      <c r="Q252" s="226">
        <f t="shared" si="5"/>
        <v>0</v>
      </c>
      <c r="R252" s="49">
        <f>R245</f>
        <v>22.65</v>
      </c>
    </row>
    <row r="253" spans="1:18" s="14" customFormat="1" ht="45.75" customHeight="1" thickBot="1">
      <c r="A253" s="719" t="s">
        <v>473</v>
      </c>
      <c r="B253" s="720"/>
      <c r="C253" s="720"/>
      <c r="D253" s="720"/>
      <c r="E253" s="735"/>
      <c r="F253" s="721"/>
      <c r="G253" s="29">
        <f t="shared" si="4"/>
        <v>0</v>
      </c>
      <c r="H253" s="15">
        <f t="shared" si="4"/>
        <v>0</v>
      </c>
      <c r="I253" s="4">
        <f t="shared" ref="I253:Q254" si="6">I246+H253</f>
        <v>0</v>
      </c>
      <c r="J253" s="4">
        <f t="shared" si="6"/>
        <v>0</v>
      </c>
      <c r="K253" s="4">
        <f t="shared" si="6"/>
        <v>0</v>
      </c>
      <c r="L253" s="4">
        <f t="shared" si="6"/>
        <v>0</v>
      </c>
      <c r="M253" s="4">
        <f t="shared" si="6"/>
        <v>0</v>
      </c>
      <c r="N253" s="4">
        <f t="shared" si="6"/>
        <v>0</v>
      </c>
      <c r="O253" s="4">
        <f t="shared" si="6"/>
        <v>0</v>
      </c>
      <c r="P253" s="4">
        <f t="shared" si="6"/>
        <v>0</v>
      </c>
      <c r="Q253" s="358">
        <f t="shared" si="6"/>
        <v>0</v>
      </c>
      <c r="R253" s="15">
        <f>R246</f>
        <v>36.64</v>
      </c>
    </row>
    <row r="254" spans="1:18" s="14" customFormat="1" ht="65.25" customHeight="1" thickBot="1">
      <c r="A254" s="747" t="s">
        <v>474</v>
      </c>
      <c r="B254" s="748"/>
      <c r="C254" s="748"/>
      <c r="D254" s="748"/>
      <c r="E254" s="748"/>
      <c r="F254" s="749"/>
      <c r="G254" s="29">
        <f t="shared" si="4"/>
        <v>0</v>
      </c>
      <c r="H254" s="23">
        <f t="shared" si="4"/>
        <v>0</v>
      </c>
      <c r="I254" s="5">
        <f t="shared" si="6"/>
        <v>0</v>
      </c>
      <c r="J254" s="5">
        <f t="shared" si="6"/>
        <v>0</v>
      </c>
      <c r="K254" s="5">
        <f t="shared" si="6"/>
        <v>0</v>
      </c>
      <c r="L254" s="5">
        <f t="shared" si="6"/>
        <v>0</v>
      </c>
      <c r="M254" s="5">
        <f t="shared" si="6"/>
        <v>0</v>
      </c>
      <c r="N254" s="5">
        <f t="shared" si="6"/>
        <v>0</v>
      </c>
      <c r="O254" s="5">
        <f t="shared" si="6"/>
        <v>0</v>
      </c>
      <c r="P254" s="5">
        <f t="shared" si="6"/>
        <v>0</v>
      </c>
      <c r="Q254" s="359">
        <f t="shared" si="6"/>
        <v>0</v>
      </c>
      <c r="R254" s="23">
        <f>R247</f>
        <v>59.29</v>
      </c>
    </row>
    <row r="255" spans="1:18" ht="35.1" customHeight="1" thickBot="1">
      <c r="A255" s="714"/>
      <c r="B255" s="750"/>
      <c r="C255" s="750"/>
      <c r="D255" s="750"/>
      <c r="E255" s="750"/>
      <c r="F255" s="750"/>
      <c r="G255" s="750"/>
      <c r="H255" s="750"/>
      <c r="I255" s="750"/>
      <c r="J255" s="750"/>
      <c r="K255" s="750"/>
      <c r="L255" s="750"/>
      <c r="M255" s="750"/>
      <c r="N255" s="750"/>
      <c r="O255" s="750"/>
      <c r="P255" s="750"/>
      <c r="Q255" s="750"/>
      <c r="R255" s="389"/>
    </row>
    <row r="256" spans="1:18" ht="34.5" customHeight="1" thickBot="1">
      <c r="A256" s="722" t="s">
        <v>128</v>
      </c>
      <c r="B256" s="723"/>
      <c r="C256" s="723"/>
      <c r="D256" s="723"/>
      <c r="E256" s="723"/>
      <c r="F256" s="723"/>
      <c r="G256" s="723"/>
      <c r="H256" s="723"/>
      <c r="I256" s="723"/>
      <c r="J256" s="723"/>
      <c r="K256" s="723"/>
      <c r="L256" s="723"/>
      <c r="M256" s="723"/>
      <c r="N256" s="723"/>
      <c r="O256" s="723"/>
      <c r="P256" s="723"/>
      <c r="Q256" s="723"/>
      <c r="R256" s="389"/>
    </row>
    <row r="257" spans="1:18" ht="35.1" customHeight="1">
      <c r="A257" s="751">
        <v>44</v>
      </c>
      <c r="B257" s="523" t="s">
        <v>129</v>
      </c>
      <c r="C257" s="754" t="s">
        <v>130</v>
      </c>
      <c r="D257" s="523"/>
      <c r="E257" s="757" t="s">
        <v>451</v>
      </c>
      <c r="F257" s="540" t="s">
        <v>18</v>
      </c>
      <c r="G257" s="456"/>
      <c r="H257" s="47"/>
      <c r="I257" s="40"/>
      <c r="J257" s="40"/>
      <c r="K257" s="40"/>
      <c r="L257" s="40"/>
      <c r="M257" s="40"/>
      <c r="N257" s="40"/>
      <c r="O257" s="40"/>
      <c r="P257" s="40"/>
      <c r="Q257" s="360"/>
      <c r="R257" s="391"/>
    </row>
    <row r="258" spans="1:18" ht="35.1" customHeight="1">
      <c r="A258" s="752"/>
      <c r="B258" s="532" t="s">
        <v>131</v>
      </c>
      <c r="C258" s="755"/>
      <c r="D258" s="11"/>
      <c r="E258" s="758"/>
      <c r="F258" s="34" t="s">
        <v>19</v>
      </c>
      <c r="G258" s="468"/>
      <c r="H258" s="16"/>
      <c r="I258" s="10"/>
      <c r="J258" s="10"/>
      <c r="K258" s="16"/>
      <c r="L258" s="10"/>
      <c r="M258" s="16"/>
      <c r="N258" s="17"/>
      <c r="O258" s="10"/>
      <c r="P258" s="10"/>
      <c r="Q258" s="17"/>
      <c r="R258" s="392"/>
    </row>
    <row r="259" spans="1:18" ht="35.1" customHeight="1" thickBot="1">
      <c r="A259" s="752"/>
      <c r="B259" s="524" t="s">
        <v>132</v>
      </c>
      <c r="C259" s="755"/>
      <c r="D259" s="8"/>
      <c r="E259" s="758"/>
      <c r="F259" s="35" t="s">
        <v>20</v>
      </c>
      <c r="G259" s="497">
        <f>R259*J5</f>
        <v>0</v>
      </c>
      <c r="H259" s="44"/>
      <c r="I259" s="42"/>
      <c r="J259" s="42"/>
      <c r="K259" s="42"/>
      <c r="L259" s="42"/>
      <c r="M259" s="42"/>
      <c r="N259" s="42"/>
      <c r="O259" s="42"/>
      <c r="P259" s="42">
        <v>0</v>
      </c>
      <c r="Q259" s="361"/>
      <c r="R259" s="393">
        <v>1</v>
      </c>
    </row>
    <row r="260" spans="1:18" ht="35.1" customHeight="1">
      <c r="A260" s="752"/>
      <c r="B260" s="524" t="s">
        <v>133</v>
      </c>
      <c r="C260" s="755"/>
      <c r="D260" s="742" t="s">
        <v>455</v>
      </c>
      <c r="E260" s="758"/>
      <c r="F260" s="744"/>
      <c r="G260" s="422"/>
      <c r="H260" s="636"/>
      <c r="I260" s="637"/>
      <c r="J260" s="637"/>
      <c r="K260" s="637"/>
      <c r="L260" s="637"/>
      <c r="M260" s="637"/>
      <c r="N260" s="637"/>
      <c r="O260" s="637"/>
      <c r="P260" s="637"/>
      <c r="Q260" s="637"/>
      <c r="R260" s="540"/>
    </row>
    <row r="261" spans="1:18" ht="35.1" customHeight="1" thickBot="1">
      <c r="A261" s="753"/>
      <c r="B261" s="545"/>
      <c r="C261" s="756"/>
      <c r="D261" s="743"/>
      <c r="E261" s="759"/>
      <c r="F261" s="745"/>
      <c r="G261" s="440"/>
      <c r="H261" s="746"/>
      <c r="I261" s="746"/>
      <c r="J261" s="746"/>
      <c r="K261" s="746"/>
      <c r="L261" s="746"/>
      <c r="M261" s="746"/>
      <c r="N261" s="746"/>
      <c r="O261" s="746"/>
      <c r="P261" s="746"/>
      <c r="Q261" s="746"/>
      <c r="R261" s="522"/>
    </row>
    <row r="262" spans="1:18" ht="35.1" customHeight="1">
      <c r="A262" s="751">
        <v>45</v>
      </c>
      <c r="B262" s="523" t="s">
        <v>134</v>
      </c>
      <c r="C262" s="754" t="s">
        <v>130</v>
      </c>
      <c r="D262" s="523"/>
      <c r="E262" s="757" t="s">
        <v>451</v>
      </c>
      <c r="F262" s="540" t="s">
        <v>18</v>
      </c>
      <c r="G262" s="456"/>
      <c r="H262" s="47"/>
      <c r="I262" s="40"/>
      <c r="J262" s="40"/>
      <c r="K262" s="40"/>
      <c r="L262" s="40"/>
      <c r="M262" s="40"/>
      <c r="N262" s="40"/>
      <c r="O262" s="40"/>
      <c r="P262" s="40"/>
      <c r="Q262" s="360"/>
      <c r="R262" s="391"/>
    </row>
    <row r="263" spans="1:18" ht="35.1" customHeight="1">
      <c r="A263" s="752"/>
      <c r="B263" s="532" t="s">
        <v>135</v>
      </c>
      <c r="C263" s="755"/>
      <c r="D263" s="11"/>
      <c r="E263" s="758"/>
      <c r="F263" s="34" t="s">
        <v>19</v>
      </c>
      <c r="G263" s="468"/>
      <c r="H263" s="16"/>
      <c r="I263" s="10"/>
      <c r="J263" s="10"/>
      <c r="K263" s="16"/>
      <c r="L263" s="10"/>
      <c r="M263" s="16"/>
      <c r="N263" s="17"/>
      <c r="O263" s="10"/>
      <c r="P263" s="10"/>
      <c r="Q263" s="17"/>
      <c r="R263" s="392"/>
    </row>
    <row r="264" spans="1:18" ht="35.1" customHeight="1" thickBot="1">
      <c r="A264" s="752"/>
      <c r="B264" s="524" t="s">
        <v>136</v>
      </c>
      <c r="C264" s="755"/>
      <c r="D264" s="8"/>
      <c r="E264" s="758"/>
      <c r="F264" s="35" t="s">
        <v>20</v>
      </c>
      <c r="G264" s="497">
        <f>R264*J5</f>
        <v>0</v>
      </c>
      <c r="H264" s="44"/>
      <c r="I264" s="42"/>
      <c r="J264" s="42"/>
      <c r="K264" s="42"/>
      <c r="L264" s="42"/>
      <c r="M264" s="42"/>
      <c r="N264" s="42"/>
      <c r="O264" s="42"/>
      <c r="P264" s="42">
        <v>0</v>
      </c>
      <c r="Q264" s="361"/>
      <c r="R264" s="393">
        <v>0.45</v>
      </c>
    </row>
    <row r="265" spans="1:18" ht="35.1" customHeight="1">
      <c r="A265" s="752"/>
      <c r="B265" s="524" t="s">
        <v>137</v>
      </c>
      <c r="C265" s="755"/>
      <c r="D265" s="742" t="s">
        <v>456</v>
      </c>
      <c r="E265" s="758"/>
      <c r="F265" s="744"/>
      <c r="G265" s="422"/>
      <c r="H265" s="636"/>
      <c r="I265" s="637"/>
      <c r="J265" s="637"/>
      <c r="K265" s="637"/>
      <c r="L265" s="637"/>
      <c r="M265" s="637"/>
      <c r="N265" s="637"/>
      <c r="O265" s="637"/>
      <c r="P265" s="637"/>
      <c r="Q265" s="637"/>
      <c r="R265" s="540"/>
    </row>
    <row r="266" spans="1:18" ht="35.1" customHeight="1" thickBot="1">
      <c r="A266" s="753"/>
      <c r="B266" s="545"/>
      <c r="C266" s="756"/>
      <c r="D266" s="743"/>
      <c r="E266" s="759"/>
      <c r="F266" s="745"/>
      <c r="G266" s="440"/>
      <c r="H266" s="746"/>
      <c r="I266" s="746"/>
      <c r="J266" s="746"/>
      <c r="K266" s="746"/>
      <c r="L266" s="746"/>
      <c r="M266" s="746"/>
      <c r="N266" s="746"/>
      <c r="O266" s="746"/>
      <c r="P266" s="746"/>
      <c r="Q266" s="746"/>
      <c r="R266" s="522"/>
    </row>
    <row r="267" spans="1:18" ht="35.1" customHeight="1">
      <c r="A267" s="751">
        <v>46</v>
      </c>
      <c r="B267" s="523" t="s">
        <v>138</v>
      </c>
      <c r="C267" s="754" t="s">
        <v>139</v>
      </c>
      <c r="D267" s="523"/>
      <c r="E267" s="757" t="s">
        <v>451</v>
      </c>
      <c r="F267" s="540" t="s">
        <v>18</v>
      </c>
      <c r="G267" s="456"/>
      <c r="H267" s="47"/>
      <c r="I267" s="40"/>
      <c r="J267" s="40"/>
      <c r="K267" s="40"/>
      <c r="L267" s="40"/>
      <c r="M267" s="40"/>
      <c r="N267" s="40"/>
      <c r="O267" s="40"/>
      <c r="P267" s="40"/>
      <c r="Q267" s="360"/>
      <c r="R267" s="391"/>
    </row>
    <row r="268" spans="1:18" ht="35.1" customHeight="1">
      <c r="A268" s="752"/>
      <c r="B268" s="532" t="s">
        <v>140</v>
      </c>
      <c r="C268" s="755"/>
      <c r="D268" s="11"/>
      <c r="E268" s="758"/>
      <c r="F268" s="34" t="s">
        <v>19</v>
      </c>
      <c r="G268" s="468"/>
      <c r="H268" s="16"/>
      <c r="I268" s="10"/>
      <c r="J268" s="10"/>
      <c r="K268" s="16"/>
      <c r="L268" s="10"/>
      <c r="M268" s="16"/>
      <c r="N268" s="17"/>
      <c r="O268" s="10"/>
      <c r="P268" s="10"/>
      <c r="Q268" s="17"/>
      <c r="R268" s="392"/>
    </row>
    <row r="269" spans="1:18" ht="35.1" customHeight="1" thickBot="1">
      <c r="A269" s="752"/>
      <c r="B269" s="524" t="s">
        <v>141</v>
      </c>
      <c r="C269" s="755"/>
      <c r="D269" s="8"/>
      <c r="E269" s="758"/>
      <c r="F269" s="35" t="s">
        <v>20</v>
      </c>
      <c r="G269" s="497">
        <f>R269*J5</f>
        <v>0</v>
      </c>
      <c r="H269" s="44"/>
      <c r="I269" s="42"/>
      <c r="J269" s="42"/>
      <c r="K269" s="42"/>
      <c r="L269" s="42"/>
      <c r="M269" s="42"/>
      <c r="N269" s="42"/>
      <c r="O269" s="518"/>
      <c r="P269" s="42">
        <v>0</v>
      </c>
      <c r="Q269" s="361"/>
      <c r="R269" s="393">
        <v>2</v>
      </c>
    </row>
    <row r="270" spans="1:18" ht="35.1" customHeight="1">
      <c r="A270" s="752"/>
      <c r="B270" s="524" t="s">
        <v>142</v>
      </c>
      <c r="C270" s="755"/>
      <c r="D270" s="11" t="s">
        <v>457</v>
      </c>
      <c r="E270" s="758"/>
      <c r="F270" s="744"/>
      <c r="G270" s="422"/>
      <c r="H270" s="636"/>
      <c r="I270" s="637"/>
      <c r="J270" s="637"/>
      <c r="K270" s="637"/>
      <c r="L270" s="637"/>
      <c r="M270" s="637"/>
      <c r="N270" s="637"/>
      <c r="O270" s="637"/>
      <c r="P270" s="637"/>
      <c r="Q270" s="637"/>
      <c r="R270" s="540"/>
    </row>
    <row r="271" spans="1:18" ht="35.1" customHeight="1" thickBot="1">
      <c r="A271" s="753"/>
      <c r="B271" s="545"/>
      <c r="C271" s="756"/>
      <c r="D271" s="545" t="s">
        <v>458</v>
      </c>
      <c r="E271" s="759"/>
      <c r="F271" s="745"/>
      <c r="G271" s="440"/>
      <c r="H271" s="746"/>
      <c r="I271" s="746"/>
      <c r="J271" s="746"/>
      <c r="K271" s="746"/>
      <c r="L271" s="746"/>
      <c r="M271" s="746"/>
      <c r="N271" s="746"/>
      <c r="O271" s="746"/>
      <c r="P271" s="746"/>
      <c r="Q271" s="746"/>
      <c r="R271" s="522"/>
    </row>
    <row r="272" spans="1:18" ht="35.1" customHeight="1">
      <c r="A272" s="751">
        <v>47</v>
      </c>
      <c r="B272" s="523" t="s">
        <v>520</v>
      </c>
      <c r="C272" s="754" t="s">
        <v>143</v>
      </c>
      <c r="D272" s="212"/>
      <c r="E272" s="751" t="s">
        <v>451</v>
      </c>
      <c r="F272" s="205" t="s">
        <v>18</v>
      </c>
      <c r="G272" s="456"/>
      <c r="H272" s="39"/>
      <c r="I272" s="209"/>
      <c r="J272" s="209"/>
      <c r="K272" s="209"/>
      <c r="L272" s="209"/>
      <c r="M272" s="209"/>
      <c r="N272" s="209"/>
      <c r="O272" s="209"/>
      <c r="P272" s="209"/>
      <c r="Q272" s="362"/>
      <c r="R272" s="394"/>
    </row>
    <row r="273" spans="1:18" ht="35.1" customHeight="1">
      <c r="A273" s="752"/>
      <c r="B273" s="524" t="s">
        <v>521</v>
      </c>
      <c r="C273" s="755"/>
      <c r="D273" s="213"/>
      <c r="E273" s="752"/>
      <c r="F273" s="547" t="s">
        <v>19</v>
      </c>
      <c r="G273" s="468"/>
      <c r="H273" s="45"/>
      <c r="I273" s="210"/>
      <c r="J273" s="530"/>
      <c r="K273" s="210"/>
      <c r="L273" s="519"/>
      <c r="M273" s="210"/>
      <c r="N273" s="210"/>
      <c r="O273" s="210"/>
      <c r="P273" s="210"/>
      <c r="Q273" s="363"/>
      <c r="R273" s="395"/>
    </row>
    <row r="274" spans="1:18" ht="35.1" customHeight="1" thickBot="1">
      <c r="A274" s="752"/>
      <c r="B274" s="524" t="s">
        <v>522</v>
      </c>
      <c r="C274" s="755"/>
      <c r="D274" s="545"/>
      <c r="E274" s="752"/>
      <c r="F274" s="34" t="s">
        <v>20</v>
      </c>
      <c r="G274" s="497">
        <f>R274*J5</f>
        <v>0</v>
      </c>
      <c r="H274" s="44"/>
      <c r="I274" s="42"/>
      <c r="J274" s="42"/>
      <c r="K274" s="42"/>
      <c r="L274" s="42"/>
      <c r="M274" s="42"/>
      <c r="N274" s="42"/>
      <c r="O274" s="42"/>
      <c r="P274" s="42">
        <v>0</v>
      </c>
      <c r="Q274" s="361"/>
      <c r="R274" s="393">
        <v>0.5</v>
      </c>
    </row>
    <row r="275" spans="1:18" ht="35.1" customHeight="1">
      <c r="A275" s="752"/>
      <c r="B275" s="524" t="s">
        <v>144</v>
      </c>
      <c r="C275" s="755"/>
      <c r="D275" s="742" t="s">
        <v>459</v>
      </c>
      <c r="E275" s="752"/>
      <c r="F275" s="744"/>
      <c r="G275" s="442"/>
      <c r="H275" s="766"/>
      <c r="I275" s="766"/>
      <c r="J275" s="766"/>
      <c r="K275" s="766"/>
      <c r="L275" s="766"/>
      <c r="M275" s="766"/>
      <c r="N275" s="766"/>
      <c r="O275" s="766"/>
      <c r="P275" s="766"/>
      <c r="Q275" s="766"/>
      <c r="R275" s="547"/>
    </row>
    <row r="276" spans="1:18" ht="35.1" customHeight="1">
      <c r="A276" s="752"/>
      <c r="B276" s="524"/>
      <c r="C276" s="755"/>
      <c r="D276" s="762"/>
      <c r="E276" s="752"/>
      <c r="F276" s="764"/>
      <c r="G276" s="442"/>
      <c r="H276" s="766"/>
      <c r="I276" s="766"/>
      <c r="J276" s="766"/>
      <c r="K276" s="766"/>
      <c r="L276" s="766"/>
      <c r="M276" s="766"/>
      <c r="N276" s="766"/>
      <c r="O276" s="766"/>
      <c r="P276" s="766"/>
      <c r="Q276" s="766"/>
      <c r="R276" s="547"/>
    </row>
    <row r="277" spans="1:18" ht="53.25" customHeight="1" thickBot="1">
      <c r="A277" s="753"/>
      <c r="B277" s="545"/>
      <c r="C277" s="756"/>
      <c r="D277" s="763"/>
      <c r="E277" s="753"/>
      <c r="F277" s="765"/>
      <c r="G277" s="443"/>
      <c r="H277" s="767"/>
      <c r="I277" s="767"/>
      <c r="J277" s="767"/>
      <c r="K277" s="767"/>
      <c r="L277" s="767"/>
      <c r="M277" s="767"/>
      <c r="N277" s="767"/>
      <c r="O277" s="767"/>
      <c r="P277" s="767"/>
      <c r="Q277" s="767"/>
      <c r="R277" s="546"/>
    </row>
    <row r="278" spans="1:18" ht="35.1" customHeight="1">
      <c r="A278" s="751">
        <v>48</v>
      </c>
      <c r="B278" s="523" t="s">
        <v>145</v>
      </c>
      <c r="C278" s="754" t="s">
        <v>146</v>
      </c>
      <c r="D278" s="212"/>
      <c r="E278" s="751" t="s">
        <v>451</v>
      </c>
      <c r="F278" s="205" t="s">
        <v>18</v>
      </c>
      <c r="G278" s="456"/>
      <c r="H278" s="39"/>
      <c r="I278" s="209"/>
      <c r="J278" s="209"/>
      <c r="K278" s="209"/>
      <c r="L278" s="209"/>
      <c r="M278" s="209"/>
      <c r="N278" s="209"/>
      <c r="O278" s="209"/>
      <c r="P278" s="209"/>
      <c r="Q278" s="362"/>
      <c r="R278" s="394"/>
    </row>
    <row r="279" spans="1:18" ht="35.1" customHeight="1">
      <c r="A279" s="752"/>
      <c r="B279" s="502" t="s">
        <v>147</v>
      </c>
      <c r="C279" s="761"/>
      <c r="D279" s="213"/>
      <c r="E279" s="752"/>
      <c r="F279" s="547" t="s">
        <v>19</v>
      </c>
      <c r="G279" s="468"/>
      <c r="H279" s="45"/>
      <c r="I279" s="210"/>
      <c r="J279" s="530"/>
      <c r="K279" s="210"/>
      <c r="L279" s="210"/>
      <c r="M279" s="210"/>
      <c r="N279" s="210"/>
      <c r="O279" s="210"/>
      <c r="P279" s="210"/>
      <c r="Q279" s="363"/>
      <c r="R279" s="395"/>
    </row>
    <row r="280" spans="1:18" ht="35.1" customHeight="1" thickBot="1">
      <c r="A280" s="752"/>
      <c r="B280" s="524" t="s">
        <v>148</v>
      </c>
      <c r="C280" s="761"/>
      <c r="D280" s="545"/>
      <c r="E280" s="752"/>
      <c r="F280" s="34" t="s">
        <v>20</v>
      </c>
      <c r="G280" s="497">
        <f>R280*J5</f>
        <v>0</v>
      </c>
      <c r="H280" s="44"/>
      <c r="I280" s="42"/>
      <c r="J280" s="42"/>
      <c r="K280" s="42"/>
      <c r="L280" s="42"/>
      <c r="M280" s="42"/>
      <c r="N280" s="42"/>
      <c r="O280" s="42"/>
      <c r="P280" s="42">
        <v>0</v>
      </c>
      <c r="Q280" s="361"/>
      <c r="R280" s="393">
        <v>1</v>
      </c>
    </row>
    <row r="281" spans="1:18" ht="35.1" customHeight="1">
      <c r="A281" s="752"/>
      <c r="B281" s="524" t="s">
        <v>149</v>
      </c>
      <c r="C281" s="761"/>
      <c r="D281" s="742" t="s">
        <v>460</v>
      </c>
      <c r="E281" s="752"/>
      <c r="F281" s="744"/>
      <c r="G281" s="422"/>
      <c r="H281" s="636"/>
      <c r="I281" s="636"/>
      <c r="J281" s="636"/>
      <c r="K281" s="636"/>
      <c r="L281" s="636"/>
      <c r="M281" s="636"/>
      <c r="N281" s="636"/>
      <c r="O281" s="636"/>
      <c r="P281" s="636"/>
      <c r="Q281" s="636"/>
      <c r="R281" s="540"/>
    </row>
    <row r="282" spans="1:18" ht="45.75" customHeight="1" thickBot="1">
      <c r="A282" s="760"/>
      <c r="B282" s="545" t="s">
        <v>150</v>
      </c>
      <c r="C282" s="756"/>
      <c r="D282" s="760"/>
      <c r="E282" s="753"/>
      <c r="F282" s="745"/>
      <c r="G282" s="440"/>
      <c r="H282" s="746"/>
      <c r="I282" s="746"/>
      <c r="J282" s="746"/>
      <c r="K282" s="746"/>
      <c r="L282" s="746"/>
      <c r="M282" s="746"/>
      <c r="N282" s="746"/>
      <c r="O282" s="746"/>
      <c r="P282" s="746"/>
      <c r="Q282" s="746"/>
      <c r="R282" s="522"/>
    </row>
    <row r="283" spans="1:18" ht="35.1" customHeight="1">
      <c r="A283" s="751">
        <v>49</v>
      </c>
      <c r="B283" s="18" t="s">
        <v>151</v>
      </c>
      <c r="C283" s="754" t="s">
        <v>146</v>
      </c>
      <c r="D283" s="212"/>
      <c r="E283" s="751" t="s">
        <v>451</v>
      </c>
      <c r="F283" s="205" t="s">
        <v>18</v>
      </c>
      <c r="G283" s="456"/>
      <c r="H283" s="39"/>
      <c r="I283" s="209"/>
      <c r="J283" s="209"/>
      <c r="K283" s="209"/>
      <c r="L283" s="209"/>
      <c r="M283" s="209"/>
      <c r="N283" s="209"/>
      <c r="O283" s="209"/>
      <c r="P283" s="209"/>
      <c r="Q283" s="362"/>
      <c r="R283" s="394"/>
    </row>
    <row r="284" spans="1:18" ht="35.1" customHeight="1">
      <c r="A284" s="752"/>
      <c r="B284" s="19" t="s">
        <v>152</v>
      </c>
      <c r="C284" s="761"/>
      <c r="D284" s="213"/>
      <c r="E284" s="752"/>
      <c r="F284" s="547" t="s">
        <v>19</v>
      </c>
      <c r="G284" s="468"/>
      <c r="H284" s="45"/>
      <c r="I284" s="210"/>
      <c r="J284" s="530"/>
      <c r="K284" s="210"/>
      <c r="L284" s="210"/>
      <c r="M284" s="210"/>
      <c r="N284" s="210"/>
      <c r="O284" s="210"/>
      <c r="P284" s="210"/>
      <c r="Q284" s="363"/>
      <c r="R284" s="395"/>
    </row>
    <row r="285" spans="1:18" ht="35.1" customHeight="1" thickBot="1">
      <c r="A285" s="752"/>
      <c r="B285" s="20" t="s">
        <v>153</v>
      </c>
      <c r="C285" s="761"/>
      <c r="D285" s="545"/>
      <c r="E285" s="752"/>
      <c r="F285" s="34" t="s">
        <v>20</v>
      </c>
      <c r="G285" s="497">
        <f>R285*J5</f>
        <v>0</v>
      </c>
      <c r="H285" s="44"/>
      <c r="I285" s="42"/>
      <c r="J285" s="42"/>
      <c r="K285" s="42"/>
      <c r="L285" s="42"/>
      <c r="M285" s="42"/>
      <c r="N285" s="42"/>
      <c r="O285" s="519"/>
      <c r="P285" s="42">
        <v>0</v>
      </c>
      <c r="Q285" s="361"/>
      <c r="R285" s="393">
        <v>0.9</v>
      </c>
    </row>
    <row r="286" spans="1:18" ht="35.1" customHeight="1">
      <c r="A286" s="752"/>
      <c r="B286" s="12" t="s">
        <v>154</v>
      </c>
      <c r="C286" s="761"/>
      <c r="D286" s="742" t="s">
        <v>461</v>
      </c>
      <c r="E286" s="752"/>
      <c r="F286" s="744"/>
      <c r="G286" s="422"/>
      <c r="H286" s="636"/>
      <c r="I286" s="636"/>
      <c r="J286" s="636"/>
      <c r="K286" s="636"/>
      <c r="L286" s="636"/>
      <c r="M286" s="636"/>
      <c r="N286" s="636"/>
      <c r="O286" s="636"/>
      <c r="P286" s="636"/>
      <c r="Q286" s="636"/>
      <c r="R286" s="540"/>
    </row>
    <row r="287" spans="1:18" ht="38.25" customHeight="1" thickBot="1">
      <c r="A287" s="760"/>
      <c r="B287" s="545" t="s">
        <v>155</v>
      </c>
      <c r="C287" s="756"/>
      <c r="D287" s="760"/>
      <c r="E287" s="753"/>
      <c r="F287" s="745"/>
      <c r="G287" s="440"/>
      <c r="H287" s="746"/>
      <c r="I287" s="746"/>
      <c r="J287" s="746"/>
      <c r="K287" s="746"/>
      <c r="L287" s="746"/>
      <c r="M287" s="746"/>
      <c r="N287" s="746"/>
      <c r="O287" s="746"/>
      <c r="P287" s="746"/>
      <c r="Q287" s="746"/>
      <c r="R287" s="522"/>
    </row>
    <row r="288" spans="1:18" ht="35.1" customHeight="1">
      <c r="A288" s="751">
        <v>50</v>
      </c>
      <c r="B288" s="523" t="s">
        <v>156</v>
      </c>
      <c r="C288" s="754" t="s">
        <v>157</v>
      </c>
      <c r="D288" s="212"/>
      <c r="E288" s="751" t="s">
        <v>451</v>
      </c>
      <c r="F288" s="205" t="s">
        <v>18</v>
      </c>
      <c r="G288" s="456"/>
      <c r="H288" s="39"/>
      <c r="I288" s="209"/>
      <c r="J288" s="209"/>
      <c r="K288" s="209"/>
      <c r="L288" s="209"/>
      <c r="M288" s="209"/>
      <c r="N288" s="209"/>
      <c r="O288" s="209"/>
      <c r="P288" s="209"/>
      <c r="Q288" s="362"/>
      <c r="R288" s="394"/>
    </row>
    <row r="289" spans="1:18" ht="35.1" customHeight="1">
      <c r="A289" s="752"/>
      <c r="B289" s="524" t="s">
        <v>158</v>
      </c>
      <c r="C289" s="755"/>
      <c r="D289" s="213"/>
      <c r="E289" s="752"/>
      <c r="F289" s="547" t="s">
        <v>19</v>
      </c>
      <c r="G289" s="468"/>
      <c r="H289" s="45"/>
      <c r="I289" s="210"/>
      <c r="J289" s="210"/>
      <c r="K289" s="210"/>
      <c r="L289" s="210"/>
      <c r="M289" s="210"/>
      <c r="N289" s="210"/>
      <c r="O289" s="210"/>
      <c r="P289" s="210"/>
      <c r="Q289" s="363"/>
      <c r="R289" s="395"/>
    </row>
    <row r="290" spans="1:18" ht="35.1" customHeight="1" thickBot="1">
      <c r="A290" s="752"/>
      <c r="B290" s="524" t="s">
        <v>159</v>
      </c>
      <c r="C290" s="755"/>
      <c r="D290" s="545"/>
      <c r="E290" s="752"/>
      <c r="F290" s="34" t="s">
        <v>20</v>
      </c>
      <c r="G290" s="497">
        <f>R290*J5</f>
        <v>0</v>
      </c>
      <c r="H290" s="44"/>
      <c r="I290" s="42"/>
      <c r="J290" s="42"/>
      <c r="K290" s="42"/>
      <c r="L290" s="42"/>
      <c r="M290" s="42"/>
      <c r="N290" s="42"/>
      <c r="O290" s="519"/>
      <c r="P290" s="42">
        <v>0</v>
      </c>
      <c r="Q290" s="361"/>
      <c r="R290" s="393">
        <v>0.55000000000000004</v>
      </c>
    </row>
    <row r="291" spans="1:18" ht="35.1" customHeight="1">
      <c r="A291" s="752"/>
      <c r="B291" s="524" t="s">
        <v>160</v>
      </c>
      <c r="C291" s="755"/>
      <c r="D291" s="742" t="s">
        <v>462</v>
      </c>
      <c r="E291" s="752"/>
      <c r="F291" s="744"/>
      <c r="G291" s="422"/>
      <c r="H291" s="636"/>
      <c r="I291" s="636"/>
      <c r="J291" s="636"/>
      <c r="K291" s="636"/>
      <c r="L291" s="636"/>
      <c r="M291" s="636"/>
      <c r="N291" s="636"/>
      <c r="O291" s="636"/>
      <c r="P291" s="636"/>
      <c r="Q291" s="636"/>
      <c r="R291" s="540"/>
    </row>
    <row r="292" spans="1:18" ht="68.25" customHeight="1" thickBot="1">
      <c r="A292" s="753"/>
      <c r="B292" s="545" t="s">
        <v>161</v>
      </c>
      <c r="C292" s="756"/>
      <c r="D292" s="763"/>
      <c r="E292" s="753"/>
      <c r="F292" s="765"/>
      <c r="G292" s="443"/>
      <c r="H292" s="767"/>
      <c r="I292" s="767"/>
      <c r="J292" s="767"/>
      <c r="K292" s="767"/>
      <c r="L292" s="767"/>
      <c r="M292" s="767"/>
      <c r="N292" s="767"/>
      <c r="O292" s="767"/>
      <c r="P292" s="767"/>
      <c r="Q292" s="767"/>
      <c r="R292" s="546"/>
    </row>
    <row r="293" spans="1:18" ht="35.1" customHeight="1">
      <c r="A293" s="751">
        <v>51</v>
      </c>
      <c r="B293" s="523" t="s">
        <v>162</v>
      </c>
      <c r="C293" s="754" t="s">
        <v>157</v>
      </c>
      <c r="D293" s="523"/>
      <c r="E293" s="757" t="s">
        <v>452</v>
      </c>
      <c r="F293" s="205" t="s">
        <v>18</v>
      </c>
      <c r="G293" s="456"/>
      <c r="H293" s="39"/>
      <c r="I293" s="209"/>
      <c r="J293" s="209"/>
      <c r="K293" s="209"/>
      <c r="L293" s="209"/>
      <c r="M293" s="209"/>
      <c r="N293" s="209"/>
      <c r="O293" s="209"/>
      <c r="P293" s="209"/>
      <c r="Q293" s="362"/>
      <c r="R293" s="394"/>
    </row>
    <row r="294" spans="1:18" ht="35.1" customHeight="1">
      <c r="A294" s="752"/>
      <c r="B294" s="532" t="s">
        <v>163</v>
      </c>
      <c r="C294" s="755"/>
      <c r="D294" s="213"/>
      <c r="E294" s="758"/>
      <c r="F294" s="547" t="s">
        <v>19</v>
      </c>
      <c r="G294" s="468"/>
      <c r="H294" s="45"/>
      <c r="I294" s="210"/>
      <c r="J294" s="210"/>
      <c r="K294" s="210"/>
      <c r="L294" s="210"/>
      <c r="M294" s="210"/>
      <c r="N294" s="210"/>
      <c r="O294" s="210"/>
      <c r="P294" s="210"/>
      <c r="Q294" s="363"/>
      <c r="R294" s="395"/>
    </row>
    <row r="295" spans="1:18" ht="35.1" customHeight="1" thickBot="1">
      <c r="A295" s="752"/>
      <c r="B295" s="524" t="s">
        <v>164</v>
      </c>
      <c r="C295" s="755"/>
      <c r="D295" s="545"/>
      <c r="E295" s="758"/>
      <c r="F295" s="34" t="s">
        <v>20</v>
      </c>
      <c r="G295" s="497">
        <f>R295*J5</f>
        <v>0</v>
      </c>
      <c r="H295" s="44"/>
      <c r="I295" s="42"/>
      <c r="J295" s="42"/>
      <c r="K295" s="42"/>
      <c r="L295" s="42"/>
      <c r="M295" s="42"/>
      <c r="N295" s="42"/>
      <c r="O295" s="42"/>
      <c r="P295" s="42">
        <v>0</v>
      </c>
      <c r="Q295" s="361"/>
      <c r="R295" s="393">
        <v>1.7</v>
      </c>
    </row>
    <row r="296" spans="1:18" ht="35.1" customHeight="1">
      <c r="A296" s="752"/>
      <c r="B296" s="524" t="s">
        <v>165</v>
      </c>
      <c r="C296" s="755"/>
      <c r="D296" s="768" t="s">
        <v>463</v>
      </c>
      <c r="E296" s="758"/>
      <c r="F296" s="744"/>
      <c r="G296" s="442"/>
      <c r="H296" s="766"/>
      <c r="I296" s="766"/>
      <c r="J296" s="766"/>
      <c r="K296" s="766"/>
      <c r="L296" s="766"/>
      <c r="M296" s="766"/>
      <c r="N296" s="766"/>
      <c r="O296" s="766"/>
      <c r="P296" s="766"/>
      <c r="Q296" s="766"/>
      <c r="R296" s="547"/>
    </row>
    <row r="297" spans="1:18" ht="67.5" customHeight="1" thickBot="1">
      <c r="A297" s="753"/>
      <c r="B297" s="545" t="s">
        <v>166</v>
      </c>
      <c r="C297" s="756"/>
      <c r="D297" s="769"/>
      <c r="E297" s="759"/>
      <c r="F297" s="770"/>
      <c r="G297" s="444"/>
      <c r="H297" s="767"/>
      <c r="I297" s="767"/>
      <c r="J297" s="767"/>
      <c r="K297" s="767"/>
      <c r="L297" s="767"/>
      <c r="M297" s="767"/>
      <c r="N297" s="767"/>
      <c r="O297" s="767"/>
      <c r="P297" s="767"/>
      <c r="Q297" s="767"/>
      <c r="R297" s="544"/>
    </row>
    <row r="298" spans="1:18" ht="35.1" customHeight="1">
      <c r="A298" s="751">
        <v>52</v>
      </c>
      <c r="B298" s="523" t="s">
        <v>167</v>
      </c>
      <c r="C298" s="543"/>
      <c r="D298" s="523"/>
      <c r="E298" s="751" t="s">
        <v>451</v>
      </c>
      <c r="F298" s="205" t="s">
        <v>18</v>
      </c>
      <c r="G298" s="456"/>
      <c r="H298" s="39"/>
      <c r="I298" s="209"/>
      <c r="J298" s="209"/>
      <c r="K298" s="209"/>
      <c r="L298" s="209"/>
      <c r="M298" s="209"/>
      <c r="N298" s="209"/>
      <c r="O298" s="209"/>
      <c r="P298" s="209"/>
      <c r="Q298" s="362"/>
      <c r="R298" s="394"/>
    </row>
    <row r="299" spans="1:18" ht="35.1" customHeight="1">
      <c r="A299" s="752"/>
      <c r="B299" s="532" t="s">
        <v>168</v>
      </c>
      <c r="C299" s="297" t="s">
        <v>169</v>
      </c>
      <c r="D299" s="213" t="s">
        <v>464</v>
      </c>
      <c r="E299" s="752"/>
      <c r="F299" s="206" t="s">
        <v>19</v>
      </c>
      <c r="G299" s="468"/>
      <c r="H299" s="45"/>
      <c r="I299" s="210"/>
      <c r="J299" s="210"/>
      <c r="K299" s="210"/>
      <c r="L299" s="210"/>
      <c r="M299" s="210"/>
      <c r="N299" s="210"/>
      <c r="O299" s="210"/>
      <c r="P299" s="210"/>
      <c r="Q299" s="363"/>
      <c r="R299" s="395"/>
    </row>
    <row r="300" spans="1:18" ht="35.1" customHeight="1" thickBot="1">
      <c r="A300" s="752"/>
      <c r="B300" s="524" t="s">
        <v>170</v>
      </c>
      <c r="C300" s="297" t="s">
        <v>171</v>
      </c>
      <c r="D300" s="524"/>
      <c r="E300" s="752"/>
      <c r="F300" s="547" t="s">
        <v>76</v>
      </c>
      <c r="G300" s="497">
        <f>R300*J5</f>
        <v>0</v>
      </c>
      <c r="H300" s="438"/>
      <c r="I300" s="22"/>
      <c r="J300" s="22"/>
      <c r="K300" s="22"/>
      <c r="L300" s="22"/>
      <c r="M300" s="22"/>
      <c r="N300" s="22"/>
      <c r="O300" s="519"/>
      <c r="P300" s="22">
        <v>0</v>
      </c>
      <c r="Q300" s="364"/>
      <c r="R300" s="396">
        <v>1.1000000000000001</v>
      </c>
    </row>
    <row r="301" spans="1:18" ht="35.1" customHeight="1">
      <c r="A301" s="752"/>
      <c r="B301" s="502" t="s">
        <v>172</v>
      </c>
      <c r="C301" s="297"/>
      <c r="D301" s="523" t="s">
        <v>465</v>
      </c>
      <c r="E301" s="752"/>
      <c r="F301" s="744"/>
      <c r="G301" s="422"/>
      <c r="H301" s="636"/>
      <c r="I301" s="637"/>
      <c r="J301" s="637"/>
      <c r="K301" s="637"/>
      <c r="L301" s="637"/>
      <c r="M301" s="637"/>
      <c r="N301" s="637"/>
      <c r="O301" s="637"/>
      <c r="P301" s="637"/>
      <c r="Q301" s="637"/>
      <c r="R301" s="540"/>
    </row>
    <row r="302" spans="1:18" ht="57" customHeight="1" thickBot="1">
      <c r="A302" s="753"/>
      <c r="B302" s="545" t="s">
        <v>173</v>
      </c>
      <c r="C302" s="298"/>
      <c r="D302" s="66" t="s">
        <v>466</v>
      </c>
      <c r="E302" s="753"/>
      <c r="F302" s="745"/>
      <c r="G302" s="440"/>
      <c r="H302" s="746"/>
      <c r="I302" s="746"/>
      <c r="J302" s="746"/>
      <c r="K302" s="746"/>
      <c r="L302" s="746"/>
      <c r="M302" s="746"/>
      <c r="N302" s="746"/>
      <c r="O302" s="746"/>
      <c r="P302" s="746"/>
      <c r="Q302" s="746"/>
      <c r="R302" s="522"/>
    </row>
    <row r="303" spans="1:18" ht="35.1" customHeight="1">
      <c r="A303" s="751">
        <v>53</v>
      </c>
      <c r="B303" s="523" t="s">
        <v>174</v>
      </c>
      <c r="C303" s="543"/>
      <c r="D303" s="523"/>
      <c r="E303" s="751" t="s">
        <v>451</v>
      </c>
      <c r="F303" s="205" t="s">
        <v>18</v>
      </c>
      <c r="G303" s="456"/>
      <c r="H303" s="39"/>
      <c r="I303" s="209"/>
      <c r="J303" s="209"/>
      <c r="K303" s="209"/>
      <c r="L303" s="209"/>
      <c r="M303" s="209"/>
      <c r="N303" s="209"/>
      <c r="O303" s="209"/>
      <c r="P303" s="209"/>
      <c r="Q303" s="362"/>
      <c r="R303" s="394"/>
    </row>
    <row r="304" spans="1:18" ht="35.1" customHeight="1">
      <c r="A304" s="752"/>
      <c r="B304" s="532" t="s">
        <v>175</v>
      </c>
      <c r="C304" s="297" t="s">
        <v>176</v>
      </c>
      <c r="D304" s="213"/>
      <c r="E304" s="752"/>
      <c r="F304" s="206" t="s">
        <v>19</v>
      </c>
      <c r="G304" s="468"/>
      <c r="H304" s="45"/>
      <c r="I304" s="210"/>
      <c r="J304" s="210"/>
      <c r="K304" s="210"/>
      <c r="L304" s="210"/>
      <c r="M304" s="210"/>
      <c r="N304" s="210"/>
      <c r="O304" s="210"/>
      <c r="P304" s="210"/>
      <c r="Q304" s="363"/>
      <c r="R304" s="395"/>
    </row>
    <row r="305" spans="1:18" ht="35.1" customHeight="1" thickBot="1">
      <c r="A305" s="752"/>
      <c r="B305" s="524" t="s">
        <v>177</v>
      </c>
      <c r="C305" s="297" t="s">
        <v>178</v>
      </c>
      <c r="D305" s="524"/>
      <c r="E305" s="752"/>
      <c r="F305" s="547" t="s">
        <v>76</v>
      </c>
      <c r="G305" s="497">
        <f>R305*J5</f>
        <v>0</v>
      </c>
      <c r="H305" s="438"/>
      <c r="I305" s="22"/>
      <c r="J305" s="22"/>
      <c r="K305" s="22"/>
      <c r="L305" s="22"/>
      <c r="M305" s="22"/>
      <c r="N305" s="22"/>
      <c r="O305" s="33"/>
      <c r="P305" s="22">
        <v>0</v>
      </c>
      <c r="Q305" s="364"/>
      <c r="R305" s="396">
        <v>0.9</v>
      </c>
    </row>
    <row r="306" spans="1:18" ht="79.5" customHeight="1" thickBot="1">
      <c r="A306" s="752"/>
      <c r="B306" s="524" t="s">
        <v>179</v>
      </c>
      <c r="C306" s="297" t="s">
        <v>180</v>
      </c>
      <c r="D306" s="523" t="s">
        <v>467</v>
      </c>
      <c r="E306" s="753"/>
      <c r="F306" s="540"/>
      <c r="G306" s="422"/>
      <c r="H306" s="636"/>
      <c r="I306" s="637"/>
      <c r="J306" s="637"/>
      <c r="K306" s="637"/>
      <c r="L306" s="637"/>
      <c r="M306" s="637"/>
      <c r="N306" s="637"/>
      <c r="O306" s="637"/>
      <c r="P306" s="637"/>
      <c r="Q306" s="637"/>
      <c r="R306" s="540"/>
    </row>
    <row r="307" spans="1:18" ht="118.5" customHeight="1">
      <c r="A307" s="751">
        <v>54</v>
      </c>
      <c r="B307" s="742" t="s">
        <v>438</v>
      </c>
      <c r="C307" s="773" t="s">
        <v>181</v>
      </c>
      <c r="D307" s="523" t="s">
        <v>182</v>
      </c>
      <c r="E307" s="751" t="s">
        <v>17</v>
      </c>
      <c r="F307" s="205" t="s">
        <v>18</v>
      </c>
      <c r="G307" s="456">
        <f>R307*J5</f>
        <v>0</v>
      </c>
      <c r="H307" s="39"/>
      <c r="I307" s="209">
        <v>0</v>
      </c>
      <c r="J307" s="209"/>
      <c r="K307" s="209"/>
      <c r="L307" s="209"/>
      <c r="M307" s="209"/>
      <c r="N307" s="209"/>
      <c r="O307" s="209"/>
      <c r="P307" s="209"/>
      <c r="Q307" s="362"/>
      <c r="R307" s="394">
        <v>0.8</v>
      </c>
    </row>
    <row r="308" spans="1:18" ht="35.1" customHeight="1">
      <c r="A308" s="752"/>
      <c r="B308" s="771"/>
      <c r="C308" s="774"/>
      <c r="D308" s="213"/>
      <c r="E308" s="752"/>
      <c r="F308" s="206" t="s">
        <v>19</v>
      </c>
      <c r="G308" s="468"/>
      <c r="H308" s="45"/>
      <c r="I308" s="210"/>
      <c r="J308" s="210"/>
      <c r="K308" s="210"/>
      <c r="L308" s="210"/>
      <c r="M308" s="210"/>
      <c r="N308" s="210"/>
      <c r="O308" s="210"/>
      <c r="P308" s="210"/>
      <c r="Q308" s="363"/>
      <c r="R308" s="395"/>
    </row>
    <row r="309" spans="1:18" ht="35.1" customHeight="1" thickBot="1">
      <c r="A309" s="752"/>
      <c r="B309" s="771"/>
      <c r="C309" s="774"/>
      <c r="D309" s="524"/>
      <c r="E309" s="752"/>
      <c r="F309" s="547" t="s">
        <v>76</v>
      </c>
      <c r="G309" s="497"/>
      <c r="H309" s="438"/>
      <c r="I309" s="22"/>
      <c r="J309" s="22"/>
      <c r="K309" s="22"/>
      <c r="L309" s="22"/>
      <c r="M309" s="22"/>
      <c r="N309" s="22"/>
      <c r="O309" s="22"/>
      <c r="P309" s="22"/>
      <c r="Q309" s="364"/>
      <c r="R309" s="396"/>
    </row>
    <row r="310" spans="1:18" ht="35.1" customHeight="1">
      <c r="A310" s="752"/>
      <c r="B310" s="771"/>
      <c r="C310" s="774"/>
      <c r="D310" s="523"/>
      <c r="E310" s="752"/>
      <c r="F310" s="744"/>
      <c r="G310" s="422"/>
      <c r="H310" s="636"/>
      <c r="I310" s="637"/>
      <c r="J310" s="637"/>
      <c r="K310" s="637"/>
      <c r="L310" s="637"/>
      <c r="M310" s="637"/>
      <c r="N310" s="637"/>
      <c r="O310" s="637"/>
      <c r="P310" s="637"/>
      <c r="Q310" s="637"/>
      <c r="R310" s="540"/>
    </row>
    <row r="311" spans="1:18" ht="53.25" customHeight="1" thickBot="1">
      <c r="A311" s="753"/>
      <c r="B311" s="772"/>
      <c r="C311" s="775"/>
      <c r="D311" s="66"/>
      <c r="E311" s="753"/>
      <c r="F311" s="745"/>
      <c r="G311" s="440"/>
      <c r="H311" s="746"/>
      <c r="I311" s="746"/>
      <c r="J311" s="746"/>
      <c r="K311" s="746"/>
      <c r="L311" s="746"/>
      <c r="M311" s="746"/>
      <c r="N311" s="746"/>
      <c r="O311" s="746"/>
      <c r="P311" s="746"/>
      <c r="Q311" s="746"/>
      <c r="R311" s="522"/>
    </row>
    <row r="312" spans="1:18" ht="100.5" customHeight="1">
      <c r="A312" s="751">
        <v>55</v>
      </c>
      <c r="B312" s="742" t="s">
        <v>523</v>
      </c>
      <c r="C312" s="773" t="s">
        <v>181</v>
      </c>
      <c r="D312" s="523" t="s">
        <v>468</v>
      </c>
      <c r="E312" s="751" t="s">
        <v>17</v>
      </c>
      <c r="F312" s="205" t="s">
        <v>18</v>
      </c>
      <c r="G312" s="456">
        <f>R312*J5</f>
        <v>0</v>
      </c>
      <c r="H312" s="39"/>
      <c r="I312" s="209">
        <v>0</v>
      </c>
      <c r="J312" s="209"/>
      <c r="K312" s="209"/>
      <c r="L312" s="209"/>
      <c r="M312" s="209"/>
      <c r="N312" s="209"/>
      <c r="O312" s="209"/>
      <c r="P312" s="209"/>
      <c r="Q312" s="362"/>
      <c r="R312" s="394">
        <v>0.6</v>
      </c>
    </row>
    <row r="313" spans="1:18" ht="35.1" customHeight="1">
      <c r="A313" s="752"/>
      <c r="B313" s="771"/>
      <c r="C313" s="774"/>
      <c r="D313" s="213"/>
      <c r="E313" s="752"/>
      <c r="F313" s="206" t="s">
        <v>19</v>
      </c>
      <c r="G313" s="468"/>
      <c r="H313" s="45"/>
      <c r="I313" s="210"/>
      <c r="J313" s="210"/>
      <c r="K313" s="210"/>
      <c r="L313" s="210"/>
      <c r="M313" s="210"/>
      <c r="N313" s="210"/>
      <c r="O313" s="210"/>
      <c r="P313" s="210"/>
      <c r="Q313" s="363"/>
      <c r="R313" s="395"/>
    </row>
    <row r="314" spans="1:18" ht="35.1" customHeight="1" thickBot="1">
      <c r="A314" s="752"/>
      <c r="B314" s="771"/>
      <c r="C314" s="774"/>
      <c r="D314" s="524"/>
      <c r="E314" s="752"/>
      <c r="F314" s="547" t="s">
        <v>76</v>
      </c>
      <c r="G314" s="497"/>
      <c r="H314" s="438"/>
      <c r="I314" s="22"/>
      <c r="J314" s="22"/>
      <c r="K314" s="22"/>
      <c r="L314" s="22"/>
      <c r="M314" s="22"/>
      <c r="N314" s="22"/>
      <c r="O314" s="22"/>
      <c r="P314" s="22"/>
      <c r="Q314" s="364"/>
      <c r="R314" s="396"/>
    </row>
    <row r="315" spans="1:18" ht="35.1" customHeight="1">
      <c r="A315" s="752"/>
      <c r="B315" s="771"/>
      <c r="C315" s="774"/>
      <c r="D315" s="523"/>
      <c r="E315" s="752"/>
      <c r="F315" s="744"/>
      <c r="G315" s="422"/>
      <c r="H315" s="636"/>
      <c r="I315" s="637"/>
      <c r="J315" s="637"/>
      <c r="K315" s="637"/>
      <c r="L315" s="637"/>
      <c r="M315" s="637"/>
      <c r="N315" s="637"/>
      <c r="O315" s="637"/>
      <c r="P315" s="637"/>
      <c r="Q315" s="637"/>
      <c r="R315" s="540"/>
    </row>
    <row r="316" spans="1:18" ht="35.1" customHeight="1" thickBot="1">
      <c r="A316" s="753"/>
      <c r="B316" s="772"/>
      <c r="C316" s="775"/>
      <c r="D316" s="66"/>
      <c r="E316" s="753"/>
      <c r="F316" s="745"/>
      <c r="G316" s="440"/>
      <c r="H316" s="746"/>
      <c r="I316" s="746"/>
      <c r="J316" s="746"/>
      <c r="K316" s="746"/>
      <c r="L316" s="746"/>
      <c r="M316" s="746"/>
      <c r="N316" s="746"/>
      <c r="O316" s="746"/>
      <c r="P316" s="746"/>
      <c r="Q316" s="746"/>
      <c r="R316" s="522"/>
    </row>
    <row r="317" spans="1:18" ht="35.1" customHeight="1">
      <c r="A317" s="751">
        <v>56</v>
      </c>
      <c r="B317" s="742" t="s">
        <v>524</v>
      </c>
      <c r="C317" s="773" t="s">
        <v>181</v>
      </c>
      <c r="D317" s="523" t="s">
        <v>184</v>
      </c>
      <c r="E317" s="751" t="s">
        <v>17</v>
      </c>
      <c r="F317" s="205" t="s">
        <v>18</v>
      </c>
      <c r="G317" s="456">
        <f>R317*J5</f>
        <v>0</v>
      </c>
      <c r="H317" s="39"/>
      <c r="I317" s="209">
        <v>0</v>
      </c>
      <c r="J317" s="209"/>
      <c r="K317" s="209"/>
      <c r="L317" s="209"/>
      <c r="M317" s="209"/>
      <c r="N317" s="209"/>
      <c r="O317" s="209"/>
      <c r="P317" s="209"/>
      <c r="Q317" s="362"/>
      <c r="R317" s="394">
        <v>0.15</v>
      </c>
    </row>
    <row r="318" spans="1:18" ht="35.1" customHeight="1">
      <c r="A318" s="752"/>
      <c r="B318" s="771"/>
      <c r="C318" s="774"/>
      <c r="D318" s="213"/>
      <c r="E318" s="752"/>
      <c r="F318" s="206" t="s">
        <v>19</v>
      </c>
      <c r="G318" s="468"/>
      <c r="H318" s="45"/>
      <c r="I318" s="210"/>
      <c r="J318" s="210"/>
      <c r="K318" s="210"/>
      <c r="L318" s="210"/>
      <c r="M318" s="210"/>
      <c r="N318" s="210"/>
      <c r="O318" s="210"/>
      <c r="P318" s="210"/>
      <c r="Q318" s="363"/>
      <c r="R318" s="395"/>
    </row>
    <row r="319" spans="1:18" ht="35.1" customHeight="1" thickBot="1">
      <c r="A319" s="752"/>
      <c r="B319" s="771"/>
      <c r="C319" s="774"/>
      <c r="D319" s="524"/>
      <c r="E319" s="752"/>
      <c r="F319" s="547" t="s">
        <v>76</v>
      </c>
      <c r="G319" s="497"/>
      <c r="H319" s="438"/>
      <c r="I319" s="22"/>
      <c r="J319" s="22"/>
      <c r="K319" s="22"/>
      <c r="L319" s="22"/>
      <c r="M319" s="22"/>
      <c r="N319" s="22"/>
      <c r="O319" s="22"/>
      <c r="P319" s="22"/>
      <c r="Q319" s="364"/>
      <c r="R319" s="396"/>
    </row>
    <row r="320" spans="1:18" ht="35.1" customHeight="1">
      <c r="A320" s="752"/>
      <c r="B320" s="771"/>
      <c r="C320" s="774"/>
      <c r="D320" s="523"/>
      <c r="E320" s="752"/>
      <c r="F320" s="744"/>
      <c r="G320" s="422"/>
      <c r="H320" s="636"/>
      <c r="I320" s="637"/>
      <c r="J320" s="637"/>
      <c r="K320" s="637"/>
      <c r="L320" s="637"/>
      <c r="M320" s="637"/>
      <c r="N320" s="637"/>
      <c r="O320" s="637"/>
      <c r="P320" s="637"/>
      <c r="Q320" s="637"/>
      <c r="R320" s="540"/>
    </row>
    <row r="321" spans="1:18" ht="35.1" customHeight="1" thickBot="1">
      <c r="A321" s="753"/>
      <c r="B321" s="772"/>
      <c r="C321" s="775"/>
      <c r="D321" s="66"/>
      <c r="E321" s="753"/>
      <c r="F321" s="745"/>
      <c r="G321" s="440"/>
      <c r="H321" s="746"/>
      <c r="I321" s="746"/>
      <c r="J321" s="746"/>
      <c r="K321" s="746"/>
      <c r="L321" s="746"/>
      <c r="M321" s="746"/>
      <c r="N321" s="746"/>
      <c r="O321" s="746"/>
      <c r="P321" s="746"/>
      <c r="Q321" s="746"/>
      <c r="R321" s="522"/>
    </row>
    <row r="322" spans="1:18" ht="73.5" customHeight="1">
      <c r="A322" s="751">
        <v>57</v>
      </c>
      <c r="B322" s="742" t="s">
        <v>525</v>
      </c>
      <c r="C322" s="773" t="s">
        <v>181</v>
      </c>
      <c r="D322" s="523" t="s">
        <v>121</v>
      </c>
      <c r="E322" s="751" t="s">
        <v>17</v>
      </c>
      <c r="F322" s="205" t="s">
        <v>18</v>
      </c>
      <c r="G322" s="456">
        <f>R322*J5</f>
        <v>0</v>
      </c>
      <c r="H322" s="39"/>
      <c r="I322" s="209">
        <v>0</v>
      </c>
      <c r="J322" s="209"/>
      <c r="K322" s="209"/>
      <c r="L322" s="209"/>
      <c r="M322" s="209"/>
      <c r="N322" s="209"/>
      <c r="O322" s="209"/>
      <c r="P322" s="209"/>
      <c r="Q322" s="362"/>
      <c r="R322" s="394">
        <v>0.4</v>
      </c>
    </row>
    <row r="323" spans="1:18" ht="35.1" customHeight="1">
      <c r="A323" s="752"/>
      <c r="B323" s="771"/>
      <c r="C323" s="774"/>
      <c r="D323" s="213"/>
      <c r="E323" s="752"/>
      <c r="F323" s="206" t="s">
        <v>19</v>
      </c>
      <c r="G323" s="468"/>
      <c r="H323" s="45"/>
      <c r="I323" s="210"/>
      <c r="J323" s="210"/>
      <c r="K323" s="210"/>
      <c r="L323" s="210"/>
      <c r="M323" s="210"/>
      <c r="N323" s="210"/>
      <c r="O323" s="210"/>
      <c r="P323" s="210"/>
      <c r="Q323" s="363"/>
      <c r="R323" s="395"/>
    </row>
    <row r="324" spans="1:18" ht="35.1" customHeight="1" thickBot="1">
      <c r="A324" s="752"/>
      <c r="B324" s="771"/>
      <c r="C324" s="774"/>
      <c r="D324" s="524"/>
      <c r="E324" s="752"/>
      <c r="F324" s="547" t="s">
        <v>76</v>
      </c>
      <c r="G324" s="497"/>
      <c r="H324" s="438"/>
      <c r="I324" s="22"/>
      <c r="J324" s="22"/>
      <c r="K324" s="22"/>
      <c r="L324" s="22"/>
      <c r="M324" s="22"/>
      <c r="N324" s="22"/>
      <c r="O324" s="22"/>
      <c r="P324" s="22"/>
      <c r="Q324" s="364"/>
      <c r="R324" s="396"/>
    </row>
    <row r="325" spans="1:18" ht="35.1" customHeight="1">
      <c r="A325" s="752"/>
      <c r="B325" s="771"/>
      <c r="C325" s="774"/>
      <c r="D325" s="523"/>
      <c r="E325" s="752"/>
      <c r="F325" s="744"/>
      <c r="G325" s="422"/>
      <c r="H325" s="636"/>
      <c r="I325" s="637"/>
      <c r="J325" s="637"/>
      <c r="K325" s="637"/>
      <c r="L325" s="637"/>
      <c r="M325" s="637"/>
      <c r="N325" s="637"/>
      <c r="O325" s="637"/>
      <c r="P325" s="637"/>
      <c r="Q325" s="637"/>
      <c r="R325" s="540"/>
    </row>
    <row r="326" spans="1:18" ht="94.5" customHeight="1" thickBot="1">
      <c r="A326" s="753"/>
      <c r="B326" s="772"/>
      <c r="C326" s="775"/>
      <c r="D326" s="66"/>
      <c r="E326" s="753"/>
      <c r="F326" s="745"/>
      <c r="G326" s="440"/>
      <c r="H326" s="746"/>
      <c r="I326" s="746"/>
      <c r="J326" s="746"/>
      <c r="K326" s="746"/>
      <c r="L326" s="746"/>
      <c r="M326" s="746"/>
      <c r="N326" s="746"/>
      <c r="O326" s="746"/>
      <c r="P326" s="746"/>
      <c r="Q326" s="746"/>
      <c r="R326" s="522"/>
    </row>
    <row r="327" spans="1:18" ht="35.1" customHeight="1">
      <c r="A327" s="751">
        <v>58</v>
      </c>
      <c r="B327" s="742" t="s">
        <v>526</v>
      </c>
      <c r="C327" s="773" t="s">
        <v>181</v>
      </c>
      <c r="D327" s="523" t="s">
        <v>185</v>
      </c>
      <c r="E327" s="751" t="s">
        <v>17</v>
      </c>
      <c r="F327" s="205" t="s">
        <v>18</v>
      </c>
      <c r="G327" s="456">
        <f>R327*J5</f>
        <v>0</v>
      </c>
      <c r="H327" s="39"/>
      <c r="I327" s="209">
        <v>0</v>
      </c>
      <c r="J327" s="209"/>
      <c r="K327" s="209"/>
      <c r="L327" s="209"/>
      <c r="M327" s="209"/>
      <c r="N327" s="209"/>
      <c r="O327" s="209"/>
      <c r="P327" s="209"/>
      <c r="Q327" s="362"/>
      <c r="R327" s="394">
        <v>0.7</v>
      </c>
    </row>
    <row r="328" spans="1:18" ht="35.1" customHeight="1">
      <c r="A328" s="752"/>
      <c r="B328" s="771"/>
      <c r="C328" s="774"/>
      <c r="D328" s="213"/>
      <c r="E328" s="752"/>
      <c r="F328" s="206" t="s">
        <v>19</v>
      </c>
      <c r="G328" s="468"/>
      <c r="H328" s="45"/>
      <c r="I328" s="210"/>
      <c r="J328" s="210"/>
      <c r="K328" s="210"/>
      <c r="L328" s="210"/>
      <c r="M328" s="210"/>
      <c r="N328" s="210"/>
      <c r="O328" s="210"/>
      <c r="P328" s="210"/>
      <c r="Q328" s="363"/>
      <c r="R328" s="395"/>
    </row>
    <row r="329" spans="1:18" ht="35.1" customHeight="1" thickBot="1">
      <c r="A329" s="752"/>
      <c r="B329" s="771"/>
      <c r="C329" s="774"/>
      <c r="D329" s="524"/>
      <c r="E329" s="752"/>
      <c r="F329" s="547" t="s">
        <v>76</v>
      </c>
      <c r="G329" s="497"/>
      <c r="H329" s="438"/>
      <c r="I329" s="22"/>
      <c r="J329" s="22"/>
      <c r="K329" s="22"/>
      <c r="L329" s="22"/>
      <c r="M329" s="22"/>
      <c r="N329" s="22"/>
      <c r="O329" s="22"/>
      <c r="P329" s="22"/>
      <c r="Q329" s="364"/>
      <c r="R329" s="396"/>
    </row>
    <row r="330" spans="1:18" ht="35.1" customHeight="1">
      <c r="A330" s="752"/>
      <c r="B330" s="771"/>
      <c r="C330" s="774"/>
      <c r="D330" s="523"/>
      <c r="E330" s="752"/>
      <c r="F330" s="744"/>
      <c r="G330" s="422"/>
      <c r="H330" s="636"/>
      <c r="I330" s="637"/>
      <c r="J330" s="637"/>
      <c r="K330" s="637"/>
      <c r="L330" s="637"/>
      <c r="M330" s="637"/>
      <c r="N330" s="637"/>
      <c r="O330" s="637"/>
      <c r="P330" s="637"/>
      <c r="Q330" s="637"/>
      <c r="R330" s="540"/>
    </row>
    <row r="331" spans="1:18" ht="261.75" customHeight="1" thickBot="1">
      <c r="A331" s="753"/>
      <c r="B331" s="772"/>
      <c r="C331" s="775"/>
      <c r="D331" s="66"/>
      <c r="E331" s="753"/>
      <c r="F331" s="745"/>
      <c r="G331" s="440"/>
      <c r="H331" s="746"/>
      <c r="I331" s="746"/>
      <c r="J331" s="746"/>
      <c r="K331" s="746"/>
      <c r="L331" s="746"/>
      <c r="M331" s="746"/>
      <c r="N331" s="746"/>
      <c r="O331" s="746"/>
      <c r="P331" s="746"/>
      <c r="Q331" s="746"/>
      <c r="R331" s="522"/>
    </row>
    <row r="332" spans="1:18" ht="35.1" customHeight="1">
      <c r="A332" s="751">
        <v>59</v>
      </c>
      <c r="B332" s="742" t="s">
        <v>527</v>
      </c>
      <c r="C332" s="773" t="s">
        <v>186</v>
      </c>
      <c r="D332" s="523" t="s">
        <v>187</v>
      </c>
      <c r="E332" s="751" t="s">
        <v>17</v>
      </c>
      <c r="F332" s="205" t="s">
        <v>18</v>
      </c>
      <c r="G332" s="456">
        <f>R332*J5</f>
        <v>0</v>
      </c>
      <c r="H332" s="39"/>
      <c r="I332" s="209">
        <v>0</v>
      </c>
      <c r="J332" s="209"/>
      <c r="K332" s="209"/>
      <c r="L332" s="209"/>
      <c r="M332" s="209"/>
      <c r="N332" s="209"/>
      <c r="O332" s="209"/>
      <c r="P332" s="209"/>
      <c r="Q332" s="362"/>
      <c r="R332" s="394">
        <v>0.4</v>
      </c>
    </row>
    <row r="333" spans="1:18" ht="35.1" customHeight="1">
      <c r="A333" s="752"/>
      <c r="B333" s="771"/>
      <c r="C333" s="774"/>
      <c r="D333" s="213"/>
      <c r="E333" s="752"/>
      <c r="F333" s="206" t="s">
        <v>19</v>
      </c>
      <c r="G333" s="468"/>
      <c r="H333" s="45"/>
      <c r="I333" s="210"/>
      <c r="J333" s="210"/>
      <c r="K333" s="210"/>
      <c r="L333" s="210"/>
      <c r="M333" s="210"/>
      <c r="N333" s="210"/>
      <c r="O333" s="210"/>
      <c r="P333" s="210"/>
      <c r="Q333" s="363"/>
      <c r="R333" s="395"/>
    </row>
    <row r="334" spans="1:18" ht="35.1" customHeight="1" thickBot="1">
      <c r="A334" s="752"/>
      <c r="B334" s="771"/>
      <c r="C334" s="774"/>
      <c r="D334" s="524"/>
      <c r="E334" s="752"/>
      <c r="F334" s="547" t="s">
        <v>76</v>
      </c>
      <c r="G334" s="497"/>
      <c r="H334" s="438"/>
      <c r="I334" s="22"/>
      <c r="J334" s="22"/>
      <c r="K334" s="22"/>
      <c r="L334" s="22"/>
      <c r="M334" s="22"/>
      <c r="N334" s="22"/>
      <c r="O334" s="22"/>
      <c r="P334" s="22"/>
      <c r="Q334" s="364"/>
      <c r="R334" s="396"/>
    </row>
    <row r="335" spans="1:18" ht="35.1" customHeight="1">
      <c r="A335" s="752"/>
      <c r="B335" s="771"/>
      <c r="C335" s="774"/>
      <c r="D335" s="523"/>
      <c r="E335" s="752"/>
      <c r="F335" s="744"/>
      <c r="G335" s="422"/>
      <c r="H335" s="636"/>
      <c r="I335" s="637"/>
      <c r="J335" s="637"/>
      <c r="K335" s="637"/>
      <c r="L335" s="637"/>
      <c r="M335" s="637"/>
      <c r="N335" s="637"/>
      <c r="O335" s="637"/>
      <c r="P335" s="637"/>
      <c r="Q335" s="637"/>
      <c r="R335" s="540"/>
    </row>
    <row r="336" spans="1:18" ht="153" customHeight="1" thickBot="1">
      <c r="A336" s="753"/>
      <c r="B336" s="772"/>
      <c r="C336" s="775"/>
      <c r="D336" s="66"/>
      <c r="E336" s="753"/>
      <c r="F336" s="745"/>
      <c r="G336" s="440"/>
      <c r="H336" s="746"/>
      <c r="I336" s="746"/>
      <c r="J336" s="746"/>
      <c r="K336" s="746"/>
      <c r="L336" s="746"/>
      <c r="M336" s="746"/>
      <c r="N336" s="746"/>
      <c r="O336" s="746"/>
      <c r="P336" s="746"/>
      <c r="Q336" s="746"/>
      <c r="R336" s="522"/>
    </row>
    <row r="337" spans="1:18" ht="35.1" customHeight="1">
      <c r="A337" s="751">
        <v>60</v>
      </c>
      <c r="B337" s="742" t="s">
        <v>188</v>
      </c>
      <c r="C337" s="773" t="s">
        <v>186</v>
      </c>
      <c r="D337" s="523" t="s">
        <v>189</v>
      </c>
      <c r="E337" s="751" t="s">
        <v>17</v>
      </c>
      <c r="F337" s="205" t="s">
        <v>18</v>
      </c>
      <c r="G337" s="456">
        <f>R337*J5</f>
        <v>0</v>
      </c>
      <c r="H337" s="39"/>
      <c r="I337" s="209">
        <v>0</v>
      </c>
      <c r="J337" s="209"/>
      <c r="K337" s="209"/>
      <c r="L337" s="209"/>
      <c r="M337" s="209"/>
      <c r="N337" s="209"/>
      <c r="O337" s="209"/>
      <c r="P337" s="209"/>
      <c r="Q337" s="362"/>
      <c r="R337" s="394">
        <v>0.5</v>
      </c>
    </row>
    <row r="338" spans="1:18" ht="35.1" customHeight="1">
      <c r="A338" s="752"/>
      <c r="B338" s="771"/>
      <c r="C338" s="774"/>
      <c r="D338" s="213"/>
      <c r="E338" s="752"/>
      <c r="F338" s="206" t="s">
        <v>19</v>
      </c>
      <c r="G338" s="468"/>
      <c r="H338" s="45"/>
      <c r="I338" s="210"/>
      <c r="J338" s="210"/>
      <c r="K338" s="210"/>
      <c r="L338" s="210"/>
      <c r="M338" s="210"/>
      <c r="N338" s="210"/>
      <c r="O338" s="210"/>
      <c r="P338" s="210"/>
      <c r="Q338" s="363"/>
      <c r="R338" s="395"/>
    </row>
    <row r="339" spans="1:18" ht="35.1" customHeight="1" thickBot="1">
      <c r="A339" s="752"/>
      <c r="B339" s="771"/>
      <c r="C339" s="774"/>
      <c r="D339" s="524"/>
      <c r="E339" s="752"/>
      <c r="F339" s="547" t="s">
        <v>76</v>
      </c>
      <c r="G339" s="497"/>
      <c r="H339" s="438"/>
      <c r="I339" s="22"/>
      <c r="J339" s="22"/>
      <c r="K339" s="22"/>
      <c r="L339" s="22"/>
      <c r="M339" s="22"/>
      <c r="N339" s="22"/>
      <c r="O339" s="22"/>
      <c r="P339" s="22"/>
      <c r="Q339" s="364"/>
      <c r="R339" s="396"/>
    </row>
    <row r="340" spans="1:18" ht="35.1" customHeight="1">
      <c r="A340" s="752"/>
      <c r="B340" s="771"/>
      <c r="C340" s="774"/>
      <c r="D340" s="523"/>
      <c r="E340" s="752"/>
      <c r="F340" s="744"/>
      <c r="G340" s="422"/>
      <c r="H340" s="636"/>
      <c r="I340" s="637"/>
      <c r="J340" s="637"/>
      <c r="K340" s="637"/>
      <c r="L340" s="637"/>
      <c r="M340" s="637"/>
      <c r="N340" s="637"/>
      <c r="O340" s="637"/>
      <c r="P340" s="637"/>
      <c r="Q340" s="637"/>
      <c r="R340" s="540"/>
    </row>
    <row r="341" spans="1:18" ht="35.1" customHeight="1" thickBot="1">
      <c r="A341" s="753"/>
      <c r="B341" s="772"/>
      <c r="C341" s="775"/>
      <c r="D341" s="66"/>
      <c r="E341" s="753"/>
      <c r="F341" s="745"/>
      <c r="G341" s="440"/>
      <c r="H341" s="746"/>
      <c r="I341" s="746"/>
      <c r="J341" s="746"/>
      <c r="K341" s="746"/>
      <c r="L341" s="746"/>
      <c r="M341" s="746"/>
      <c r="N341" s="746"/>
      <c r="O341" s="746"/>
      <c r="P341" s="746"/>
      <c r="Q341" s="746"/>
      <c r="R341" s="522"/>
    </row>
    <row r="342" spans="1:18" ht="35.1" customHeight="1">
      <c r="A342" s="751">
        <v>61</v>
      </c>
      <c r="B342" s="742" t="s">
        <v>439</v>
      </c>
      <c r="C342" s="773" t="s">
        <v>176</v>
      </c>
      <c r="D342" s="523" t="s">
        <v>118</v>
      </c>
      <c r="E342" s="751" t="s">
        <v>17</v>
      </c>
      <c r="F342" s="205" t="s">
        <v>18</v>
      </c>
      <c r="G342" s="456">
        <f>R342*J5</f>
        <v>0</v>
      </c>
      <c r="H342" s="39"/>
      <c r="I342" s="209">
        <v>0</v>
      </c>
      <c r="J342" s="209"/>
      <c r="K342" s="209"/>
      <c r="L342" s="209"/>
      <c r="M342" s="209"/>
      <c r="N342" s="209"/>
      <c r="O342" s="209"/>
      <c r="P342" s="209"/>
      <c r="Q342" s="362"/>
      <c r="R342" s="394">
        <v>0.3</v>
      </c>
    </row>
    <row r="343" spans="1:18" ht="35.1" customHeight="1">
      <c r="A343" s="752"/>
      <c r="B343" s="771"/>
      <c r="C343" s="774"/>
      <c r="D343" s="213"/>
      <c r="E343" s="752"/>
      <c r="F343" s="206" t="s">
        <v>19</v>
      </c>
      <c r="G343" s="468"/>
      <c r="H343" s="45"/>
      <c r="I343" s="210"/>
      <c r="J343" s="210"/>
      <c r="K343" s="210"/>
      <c r="L343" s="210"/>
      <c r="M343" s="210"/>
      <c r="N343" s="210"/>
      <c r="O343" s="210"/>
      <c r="P343" s="210"/>
      <c r="Q343" s="363"/>
      <c r="R343" s="395"/>
    </row>
    <row r="344" spans="1:18" ht="35.1" customHeight="1" thickBot="1">
      <c r="A344" s="752"/>
      <c r="B344" s="771"/>
      <c r="C344" s="774"/>
      <c r="D344" s="524"/>
      <c r="E344" s="752"/>
      <c r="F344" s="547" t="s">
        <v>76</v>
      </c>
      <c r="G344" s="497"/>
      <c r="H344" s="438"/>
      <c r="I344" s="22"/>
      <c r="J344" s="22"/>
      <c r="K344" s="22"/>
      <c r="L344" s="22"/>
      <c r="M344" s="22"/>
      <c r="N344" s="22"/>
      <c r="O344" s="22"/>
      <c r="P344" s="22"/>
      <c r="Q344" s="364"/>
      <c r="R344" s="396"/>
    </row>
    <row r="345" spans="1:18" ht="35.1" customHeight="1">
      <c r="A345" s="752"/>
      <c r="B345" s="771"/>
      <c r="C345" s="774"/>
      <c r="D345" s="523"/>
      <c r="E345" s="752"/>
      <c r="F345" s="744"/>
      <c r="G345" s="422"/>
      <c r="H345" s="636"/>
      <c r="I345" s="637"/>
      <c r="J345" s="637"/>
      <c r="K345" s="637"/>
      <c r="L345" s="637"/>
      <c r="M345" s="637"/>
      <c r="N345" s="637"/>
      <c r="O345" s="637"/>
      <c r="P345" s="637"/>
      <c r="Q345" s="637"/>
      <c r="R345" s="540"/>
    </row>
    <row r="346" spans="1:18" ht="35.1" customHeight="1" thickBot="1">
      <c r="A346" s="753"/>
      <c r="B346" s="772"/>
      <c r="C346" s="775"/>
      <c r="D346" s="66"/>
      <c r="E346" s="753"/>
      <c r="F346" s="745"/>
      <c r="G346" s="440"/>
      <c r="H346" s="746"/>
      <c r="I346" s="746"/>
      <c r="J346" s="746"/>
      <c r="K346" s="746"/>
      <c r="L346" s="746"/>
      <c r="M346" s="746"/>
      <c r="N346" s="746"/>
      <c r="O346" s="746"/>
      <c r="P346" s="746"/>
      <c r="Q346" s="746"/>
      <c r="R346" s="522"/>
    </row>
    <row r="347" spans="1:18" ht="35.1" customHeight="1">
      <c r="A347" s="751">
        <v>62</v>
      </c>
      <c r="B347" s="742" t="s">
        <v>528</v>
      </c>
      <c r="C347" s="773" t="s">
        <v>176</v>
      </c>
      <c r="D347" s="523" t="s">
        <v>190</v>
      </c>
      <c r="E347" s="751" t="s">
        <v>17</v>
      </c>
      <c r="F347" s="205" t="s">
        <v>18</v>
      </c>
      <c r="G347" s="456">
        <f>R347*J5</f>
        <v>0</v>
      </c>
      <c r="H347" s="39"/>
      <c r="I347" s="209">
        <v>0</v>
      </c>
      <c r="J347" s="209"/>
      <c r="K347" s="209"/>
      <c r="L347" s="209"/>
      <c r="M347" s="209"/>
      <c r="N347" s="209"/>
      <c r="O347" s="209"/>
      <c r="P347" s="209"/>
      <c r="Q347" s="362"/>
      <c r="R347" s="394">
        <v>0.37</v>
      </c>
    </row>
    <row r="348" spans="1:18" ht="35.1" customHeight="1">
      <c r="A348" s="752"/>
      <c r="B348" s="771"/>
      <c r="C348" s="774"/>
      <c r="D348" s="213"/>
      <c r="E348" s="752"/>
      <c r="F348" s="206" t="s">
        <v>19</v>
      </c>
      <c r="G348" s="468"/>
      <c r="H348" s="45"/>
      <c r="I348" s="210"/>
      <c r="J348" s="210"/>
      <c r="K348" s="210"/>
      <c r="L348" s="210"/>
      <c r="M348" s="210"/>
      <c r="N348" s="210"/>
      <c r="O348" s="210"/>
      <c r="P348" s="210"/>
      <c r="Q348" s="363"/>
      <c r="R348" s="395"/>
    </row>
    <row r="349" spans="1:18" ht="35.1" customHeight="1" thickBot="1">
      <c r="A349" s="752"/>
      <c r="B349" s="771"/>
      <c r="C349" s="774"/>
      <c r="D349" s="524"/>
      <c r="E349" s="752"/>
      <c r="F349" s="547" t="s">
        <v>76</v>
      </c>
      <c r="G349" s="497"/>
      <c r="H349" s="438"/>
      <c r="I349" s="22"/>
      <c r="J349" s="22"/>
      <c r="K349" s="22"/>
      <c r="L349" s="22"/>
      <c r="M349" s="22"/>
      <c r="N349" s="22"/>
      <c r="O349" s="22"/>
      <c r="P349" s="22"/>
      <c r="Q349" s="364"/>
      <c r="R349" s="396"/>
    </row>
    <row r="350" spans="1:18" ht="35.1" customHeight="1">
      <c r="A350" s="752"/>
      <c r="B350" s="771"/>
      <c r="C350" s="774"/>
      <c r="D350" s="523"/>
      <c r="E350" s="752"/>
      <c r="F350" s="744"/>
      <c r="G350" s="422"/>
      <c r="H350" s="636"/>
      <c r="I350" s="637"/>
      <c r="J350" s="637"/>
      <c r="K350" s="637"/>
      <c r="L350" s="637"/>
      <c r="M350" s="637"/>
      <c r="N350" s="637"/>
      <c r="O350" s="637"/>
      <c r="P350" s="637"/>
      <c r="Q350" s="637"/>
      <c r="R350" s="540"/>
    </row>
    <row r="351" spans="1:18" ht="66" customHeight="1" thickBot="1">
      <c r="A351" s="753"/>
      <c r="B351" s="772"/>
      <c r="C351" s="775"/>
      <c r="D351" s="66"/>
      <c r="E351" s="753"/>
      <c r="F351" s="745"/>
      <c r="G351" s="440"/>
      <c r="H351" s="746"/>
      <c r="I351" s="746"/>
      <c r="J351" s="746"/>
      <c r="K351" s="746"/>
      <c r="L351" s="746"/>
      <c r="M351" s="746"/>
      <c r="N351" s="746"/>
      <c r="O351" s="746"/>
      <c r="P351" s="746"/>
      <c r="Q351" s="746"/>
      <c r="R351" s="522"/>
    </row>
    <row r="352" spans="1:18" ht="35.1" customHeight="1">
      <c r="A352" s="751">
        <v>63</v>
      </c>
      <c r="B352" s="742" t="s">
        <v>440</v>
      </c>
      <c r="C352" s="773" t="s">
        <v>176</v>
      </c>
      <c r="D352" s="523" t="s">
        <v>469</v>
      </c>
      <c r="E352" s="751" t="s">
        <v>17</v>
      </c>
      <c r="F352" s="205" t="s">
        <v>18</v>
      </c>
      <c r="G352" s="456">
        <f>R352*J5</f>
        <v>0</v>
      </c>
      <c r="H352" s="39"/>
      <c r="I352" s="209">
        <v>0</v>
      </c>
      <c r="J352" s="209"/>
      <c r="K352" s="209"/>
      <c r="L352" s="209"/>
      <c r="M352" s="209"/>
      <c r="N352" s="209"/>
      <c r="O352" s="209"/>
      <c r="P352" s="209"/>
      <c r="Q352" s="362"/>
      <c r="R352" s="394">
        <v>1.7</v>
      </c>
    </row>
    <row r="353" spans="1:18" ht="35.1" customHeight="1">
      <c r="A353" s="752"/>
      <c r="B353" s="771"/>
      <c r="C353" s="774"/>
      <c r="D353" s="213"/>
      <c r="E353" s="752"/>
      <c r="F353" s="206" t="s">
        <v>19</v>
      </c>
      <c r="G353" s="468"/>
      <c r="H353" s="45"/>
      <c r="I353" s="210"/>
      <c r="J353" s="210"/>
      <c r="K353" s="210"/>
      <c r="L353" s="210"/>
      <c r="M353" s="210"/>
      <c r="N353" s="210"/>
      <c r="O353" s="210"/>
      <c r="P353" s="210"/>
      <c r="Q353" s="363"/>
      <c r="R353" s="395"/>
    </row>
    <row r="354" spans="1:18" ht="35.1" customHeight="1" thickBot="1">
      <c r="A354" s="752"/>
      <c r="B354" s="771"/>
      <c r="C354" s="774"/>
      <c r="D354" s="524"/>
      <c r="E354" s="752"/>
      <c r="F354" s="547" t="s">
        <v>76</v>
      </c>
      <c r="G354" s="497"/>
      <c r="H354" s="438"/>
      <c r="I354" s="22"/>
      <c r="J354" s="22"/>
      <c r="K354" s="22"/>
      <c r="L354" s="22"/>
      <c r="M354" s="22"/>
      <c r="N354" s="22"/>
      <c r="O354" s="22"/>
      <c r="P354" s="22"/>
      <c r="Q354" s="364"/>
      <c r="R354" s="396"/>
    </row>
    <row r="355" spans="1:18" ht="35.1" customHeight="1">
      <c r="A355" s="752"/>
      <c r="B355" s="771"/>
      <c r="C355" s="774"/>
      <c r="D355" s="523"/>
      <c r="E355" s="752"/>
      <c r="F355" s="744"/>
      <c r="G355" s="422"/>
      <c r="H355" s="636"/>
      <c r="I355" s="637"/>
      <c r="J355" s="637"/>
      <c r="K355" s="637"/>
      <c r="L355" s="637"/>
      <c r="M355" s="637"/>
      <c r="N355" s="637"/>
      <c r="O355" s="637"/>
      <c r="P355" s="637"/>
      <c r="Q355" s="637"/>
      <c r="R355" s="540"/>
    </row>
    <row r="356" spans="1:18" ht="99" customHeight="1" thickBot="1">
      <c r="A356" s="753"/>
      <c r="B356" s="772"/>
      <c r="C356" s="775"/>
      <c r="D356" s="66"/>
      <c r="E356" s="753"/>
      <c r="F356" s="745"/>
      <c r="G356" s="440"/>
      <c r="H356" s="746"/>
      <c r="I356" s="746"/>
      <c r="J356" s="746"/>
      <c r="K356" s="746"/>
      <c r="L356" s="746"/>
      <c r="M356" s="746"/>
      <c r="N356" s="746"/>
      <c r="O356" s="746"/>
      <c r="P356" s="746"/>
      <c r="Q356" s="746"/>
      <c r="R356" s="522"/>
    </row>
    <row r="357" spans="1:18" ht="35.1" customHeight="1">
      <c r="A357" s="751">
        <v>64</v>
      </c>
      <c r="B357" s="742" t="s">
        <v>441</v>
      </c>
      <c r="C357" s="773" t="s">
        <v>191</v>
      </c>
      <c r="D357" s="523" t="s">
        <v>184</v>
      </c>
      <c r="E357" s="751" t="s">
        <v>17</v>
      </c>
      <c r="F357" s="205" t="s">
        <v>18</v>
      </c>
      <c r="G357" s="456">
        <f>R357*J5</f>
        <v>0</v>
      </c>
      <c r="H357" s="39"/>
      <c r="I357" s="209">
        <v>0</v>
      </c>
      <c r="J357" s="209"/>
      <c r="K357" s="209"/>
      <c r="L357" s="209"/>
      <c r="M357" s="209"/>
      <c r="N357" s="209"/>
      <c r="O357" s="209"/>
      <c r="P357" s="209"/>
      <c r="Q357" s="362"/>
      <c r="R357" s="394">
        <v>0.3</v>
      </c>
    </row>
    <row r="358" spans="1:18" ht="35.1" customHeight="1">
      <c r="A358" s="752"/>
      <c r="B358" s="771"/>
      <c r="C358" s="774"/>
      <c r="D358" s="213"/>
      <c r="E358" s="752"/>
      <c r="F358" s="206" t="s">
        <v>19</v>
      </c>
      <c r="G358" s="468"/>
      <c r="H358" s="45"/>
      <c r="I358" s="210"/>
      <c r="J358" s="210"/>
      <c r="K358" s="210"/>
      <c r="L358" s="210"/>
      <c r="M358" s="210"/>
      <c r="N358" s="210"/>
      <c r="O358" s="210"/>
      <c r="P358" s="210"/>
      <c r="Q358" s="363"/>
      <c r="R358" s="395"/>
    </row>
    <row r="359" spans="1:18" ht="35.1" customHeight="1" thickBot="1">
      <c r="A359" s="752"/>
      <c r="B359" s="771"/>
      <c r="C359" s="774"/>
      <c r="D359" s="524"/>
      <c r="E359" s="752"/>
      <c r="F359" s="547" t="s">
        <v>76</v>
      </c>
      <c r="G359" s="497"/>
      <c r="H359" s="438"/>
      <c r="I359" s="22"/>
      <c r="J359" s="22"/>
      <c r="K359" s="22"/>
      <c r="L359" s="22"/>
      <c r="M359" s="22"/>
      <c r="N359" s="22"/>
      <c r="O359" s="22"/>
      <c r="P359" s="22"/>
      <c r="Q359" s="364"/>
      <c r="R359" s="396"/>
    </row>
    <row r="360" spans="1:18" ht="35.1" customHeight="1">
      <c r="A360" s="752"/>
      <c r="B360" s="771"/>
      <c r="C360" s="774"/>
      <c r="D360" s="523"/>
      <c r="E360" s="752"/>
      <c r="F360" s="744"/>
      <c r="G360" s="422"/>
      <c r="H360" s="636"/>
      <c r="I360" s="637"/>
      <c r="J360" s="637"/>
      <c r="K360" s="637"/>
      <c r="L360" s="637"/>
      <c r="M360" s="637"/>
      <c r="N360" s="637"/>
      <c r="O360" s="637"/>
      <c r="P360" s="637"/>
      <c r="Q360" s="637"/>
      <c r="R360" s="540"/>
    </row>
    <row r="361" spans="1:18" ht="64.5" customHeight="1" thickBot="1">
      <c r="A361" s="753"/>
      <c r="B361" s="772"/>
      <c r="C361" s="775"/>
      <c r="D361" s="66"/>
      <c r="E361" s="753"/>
      <c r="F361" s="745"/>
      <c r="G361" s="440"/>
      <c r="H361" s="746"/>
      <c r="I361" s="746"/>
      <c r="J361" s="746"/>
      <c r="K361" s="746"/>
      <c r="L361" s="746"/>
      <c r="M361" s="746"/>
      <c r="N361" s="746"/>
      <c r="O361" s="746"/>
      <c r="P361" s="746"/>
      <c r="Q361" s="746"/>
      <c r="R361" s="522"/>
    </row>
    <row r="362" spans="1:18" ht="35.1" customHeight="1">
      <c r="A362" s="751">
        <v>65</v>
      </c>
      <c r="B362" s="742" t="s">
        <v>442</v>
      </c>
      <c r="C362" s="773" t="s">
        <v>191</v>
      </c>
      <c r="D362" s="523" t="s">
        <v>185</v>
      </c>
      <c r="E362" s="751" t="s">
        <v>17</v>
      </c>
      <c r="F362" s="205" t="s">
        <v>18</v>
      </c>
      <c r="G362" s="456">
        <f>R362*J5</f>
        <v>0</v>
      </c>
      <c r="H362" s="39"/>
      <c r="I362" s="209">
        <v>0</v>
      </c>
      <c r="J362" s="209"/>
      <c r="K362" s="209"/>
      <c r="L362" s="209"/>
      <c r="M362" s="209"/>
      <c r="N362" s="209"/>
      <c r="O362" s="209"/>
      <c r="P362" s="209"/>
      <c r="Q362" s="362"/>
      <c r="R362" s="394">
        <v>0.3</v>
      </c>
    </row>
    <row r="363" spans="1:18" ht="35.1" customHeight="1">
      <c r="A363" s="752"/>
      <c r="B363" s="771"/>
      <c r="C363" s="774"/>
      <c r="D363" s="213"/>
      <c r="E363" s="752"/>
      <c r="F363" s="206" t="s">
        <v>19</v>
      </c>
      <c r="G363" s="468"/>
      <c r="H363" s="45"/>
      <c r="I363" s="210"/>
      <c r="J363" s="210"/>
      <c r="K363" s="210"/>
      <c r="L363" s="210"/>
      <c r="M363" s="210"/>
      <c r="N363" s="210"/>
      <c r="O363" s="210"/>
      <c r="P363" s="210"/>
      <c r="Q363" s="363"/>
      <c r="R363" s="395"/>
    </row>
    <row r="364" spans="1:18" ht="35.1" customHeight="1" thickBot="1">
      <c r="A364" s="752"/>
      <c r="B364" s="771"/>
      <c r="C364" s="774"/>
      <c r="D364" s="524"/>
      <c r="E364" s="752"/>
      <c r="F364" s="547" t="s">
        <v>76</v>
      </c>
      <c r="G364" s="497"/>
      <c r="H364" s="438"/>
      <c r="I364" s="22"/>
      <c r="J364" s="22"/>
      <c r="K364" s="22"/>
      <c r="L364" s="22"/>
      <c r="M364" s="22"/>
      <c r="N364" s="22"/>
      <c r="O364" s="22"/>
      <c r="P364" s="22"/>
      <c r="Q364" s="364"/>
      <c r="R364" s="396"/>
    </row>
    <row r="365" spans="1:18" ht="35.1" customHeight="1">
      <c r="A365" s="752"/>
      <c r="B365" s="771"/>
      <c r="C365" s="774"/>
      <c r="D365" s="523"/>
      <c r="E365" s="752"/>
      <c r="F365" s="744"/>
      <c r="G365" s="422"/>
      <c r="H365" s="636"/>
      <c r="I365" s="637"/>
      <c r="J365" s="637"/>
      <c r="K365" s="637"/>
      <c r="L365" s="637"/>
      <c r="M365" s="637"/>
      <c r="N365" s="637"/>
      <c r="O365" s="637"/>
      <c r="P365" s="637"/>
      <c r="Q365" s="637"/>
      <c r="R365" s="540"/>
    </row>
    <row r="366" spans="1:18" ht="66.75" customHeight="1" thickBot="1">
      <c r="A366" s="753"/>
      <c r="B366" s="772"/>
      <c r="C366" s="775"/>
      <c r="D366" s="66"/>
      <c r="E366" s="753"/>
      <c r="F366" s="745"/>
      <c r="G366" s="440"/>
      <c r="H366" s="746"/>
      <c r="I366" s="746"/>
      <c r="J366" s="746"/>
      <c r="K366" s="746"/>
      <c r="L366" s="746"/>
      <c r="M366" s="746"/>
      <c r="N366" s="746"/>
      <c r="O366" s="746"/>
      <c r="P366" s="746"/>
      <c r="Q366" s="746"/>
      <c r="R366" s="522"/>
    </row>
    <row r="367" spans="1:18" ht="35.1" customHeight="1">
      <c r="A367" s="751">
        <v>66</v>
      </c>
      <c r="B367" s="742" t="s">
        <v>443</v>
      </c>
      <c r="C367" s="773" t="s">
        <v>191</v>
      </c>
      <c r="D367" s="523" t="s">
        <v>187</v>
      </c>
      <c r="E367" s="751" t="s">
        <v>17</v>
      </c>
      <c r="F367" s="205" t="s">
        <v>18</v>
      </c>
      <c r="G367" s="456">
        <f>R367*J5</f>
        <v>0</v>
      </c>
      <c r="H367" s="39"/>
      <c r="I367" s="209">
        <v>0</v>
      </c>
      <c r="J367" s="209"/>
      <c r="K367" s="209"/>
      <c r="L367" s="209"/>
      <c r="M367" s="209"/>
      <c r="N367" s="209"/>
      <c r="O367" s="209"/>
      <c r="P367" s="209"/>
      <c r="Q367" s="362"/>
      <c r="R367" s="394">
        <v>0.31</v>
      </c>
    </row>
    <row r="368" spans="1:18" ht="35.1" customHeight="1">
      <c r="A368" s="752"/>
      <c r="B368" s="771"/>
      <c r="C368" s="774"/>
      <c r="D368" s="213"/>
      <c r="E368" s="752"/>
      <c r="F368" s="206" t="s">
        <v>19</v>
      </c>
      <c r="G368" s="468"/>
      <c r="H368" s="45"/>
      <c r="I368" s="210"/>
      <c r="J368" s="210"/>
      <c r="K368" s="210"/>
      <c r="L368" s="210"/>
      <c r="M368" s="210"/>
      <c r="N368" s="210"/>
      <c r="O368" s="210"/>
      <c r="P368" s="210"/>
      <c r="Q368" s="363"/>
      <c r="R368" s="395"/>
    </row>
    <row r="369" spans="1:18" ht="35.1" customHeight="1" thickBot="1">
      <c r="A369" s="752"/>
      <c r="B369" s="771"/>
      <c r="C369" s="774"/>
      <c r="D369" s="524"/>
      <c r="E369" s="752"/>
      <c r="F369" s="547" t="s">
        <v>76</v>
      </c>
      <c r="G369" s="497"/>
      <c r="H369" s="438"/>
      <c r="I369" s="22"/>
      <c r="J369" s="22"/>
      <c r="K369" s="22"/>
      <c r="L369" s="22"/>
      <c r="M369" s="22"/>
      <c r="N369" s="22"/>
      <c r="O369" s="22"/>
      <c r="P369" s="22"/>
      <c r="Q369" s="364"/>
      <c r="R369" s="396"/>
    </row>
    <row r="370" spans="1:18" ht="35.1" customHeight="1">
      <c r="A370" s="752"/>
      <c r="B370" s="771"/>
      <c r="C370" s="774"/>
      <c r="D370" s="523"/>
      <c r="E370" s="752"/>
      <c r="F370" s="744"/>
      <c r="G370" s="422"/>
      <c r="H370" s="636"/>
      <c r="I370" s="637"/>
      <c r="J370" s="637"/>
      <c r="K370" s="637"/>
      <c r="L370" s="637"/>
      <c r="M370" s="637"/>
      <c r="N370" s="637"/>
      <c r="O370" s="637"/>
      <c r="P370" s="637"/>
      <c r="Q370" s="637"/>
      <c r="R370" s="540"/>
    </row>
    <row r="371" spans="1:18" ht="85.5" customHeight="1" thickBot="1">
      <c r="A371" s="753"/>
      <c r="B371" s="772"/>
      <c r="C371" s="775"/>
      <c r="D371" s="66"/>
      <c r="E371" s="753"/>
      <c r="F371" s="745"/>
      <c r="G371" s="440"/>
      <c r="H371" s="746"/>
      <c r="I371" s="746"/>
      <c r="J371" s="746"/>
      <c r="K371" s="746"/>
      <c r="L371" s="746"/>
      <c r="M371" s="746"/>
      <c r="N371" s="746"/>
      <c r="O371" s="746"/>
      <c r="P371" s="746"/>
      <c r="Q371" s="746"/>
      <c r="R371" s="522"/>
    </row>
    <row r="372" spans="1:18" ht="35.1" customHeight="1">
      <c r="A372" s="751">
        <v>67</v>
      </c>
      <c r="B372" s="742" t="s">
        <v>529</v>
      </c>
      <c r="C372" s="773" t="s">
        <v>191</v>
      </c>
      <c r="D372" s="523" t="s">
        <v>192</v>
      </c>
      <c r="E372" s="751" t="s">
        <v>17</v>
      </c>
      <c r="F372" s="205" t="s">
        <v>18</v>
      </c>
      <c r="G372" s="456">
        <f>R372*J5</f>
        <v>0</v>
      </c>
      <c r="H372" s="39"/>
      <c r="I372" s="209">
        <v>0</v>
      </c>
      <c r="J372" s="209"/>
      <c r="K372" s="209"/>
      <c r="L372" s="209"/>
      <c r="M372" s="209"/>
      <c r="N372" s="209"/>
      <c r="O372" s="209"/>
      <c r="P372" s="209"/>
      <c r="Q372" s="362"/>
      <c r="R372" s="394">
        <v>0.3</v>
      </c>
    </row>
    <row r="373" spans="1:18" ht="35.1" customHeight="1">
      <c r="A373" s="752"/>
      <c r="B373" s="771"/>
      <c r="C373" s="774"/>
      <c r="D373" s="213"/>
      <c r="E373" s="752"/>
      <c r="F373" s="206" t="s">
        <v>19</v>
      </c>
      <c r="G373" s="468"/>
      <c r="H373" s="45"/>
      <c r="I373" s="210"/>
      <c r="J373" s="210"/>
      <c r="K373" s="210"/>
      <c r="L373" s="210"/>
      <c r="M373" s="210"/>
      <c r="N373" s="210"/>
      <c r="O373" s="210"/>
      <c r="P373" s="210"/>
      <c r="Q373" s="363"/>
      <c r="R373" s="395"/>
    </row>
    <row r="374" spans="1:18" ht="35.1" customHeight="1" thickBot="1">
      <c r="A374" s="752"/>
      <c r="B374" s="771"/>
      <c r="C374" s="774"/>
      <c r="D374" s="524"/>
      <c r="E374" s="752"/>
      <c r="F374" s="547" t="s">
        <v>76</v>
      </c>
      <c r="G374" s="497"/>
      <c r="H374" s="438"/>
      <c r="I374" s="22"/>
      <c r="J374" s="22"/>
      <c r="K374" s="22"/>
      <c r="L374" s="22"/>
      <c r="M374" s="22"/>
      <c r="N374" s="22"/>
      <c r="O374" s="22"/>
      <c r="P374" s="22"/>
      <c r="Q374" s="364"/>
      <c r="R374" s="396"/>
    </row>
    <row r="375" spans="1:18" ht="35.1" customHeight="1">
      <c r="A375" s="752"/>
      <c r="B375" s="771"/>
      <c r="C375" s="774"/>
      <c r="D375" s="523"/>
      <c r="E375" s="752"/>
      <c r="F375" s="744"/>
      <c r="G375" s="422"/>
      <c r="H375" s="636"/>
      <c r="I375" s="637"/>
      <c r="J375" s="637"/>
      <c r="K375" s="637"/>
      <c r="L375" s="637"/>
      <c r="M375" s="637"/>
      <c r="N375" s="637"/>
      <c r="O375" s="637"/>
      <c r="P375" s="637"/>
      <c r="Q375" s="637"/>
      <c r="R375" s="540"/>
    </row>
    <row r="376" spans="1:18" ht="35.1" customHeight="1" thickBot="1">
      <c r="A376" s="753"/>
      <c r="B376" s="772"/>
      <c r="C376" s="775"/>
      <c r="D376" s="66"/>
      <c r="E376" s="753"/>
      <c r="F376" s="745"/>
      <c r="G376" s="440"/>
      <c r="H376" s="746"/>
      <c r="I376" s="746"/>
      <c r="J376" s="746"/>
      <c r="K376" s="746"/>
      <c r="L376" s="746"/>
      <c r="M376" s="746"/>
      <c r="N376" s="746"/>
      <c r="O376" s="746"/>
      <c r="P376" s="746"/>
      <c r="Q376" s="746"/>
      <c r="R376" s="522"/>
    </row>
    <row r="377" spans="1:18" ht="35.1" customHeight="1">
      <c r="A377" s="751">
        <v>68</v>
      </c>
      <c r="B377" s="742" t="s">
        <v>444</v>
      </c>
      <c r="C377" s="773" t="s">
        <v>191</v>
      </c>
      <c r="D377" s="523" t="s">
        <v>193</v>
      </c>
      <c r="E377" s="751" t="s">
        <v>17</v>
      </c>
      <c r="F377" s="205" t="s">
        <v>18</v>
      </c>
      <c r="G377" s="456">
        <f>R377*J5</f>
        <v>0</v>
      </c>
      <c r="H377" s="39"/>
      <c r="I377" s="209">
        <v>0</v>
      </c>
      <c r="J377" s="209"/>
      <c r="K377" s="209"/>
      <c r="L377" s="209"/>
      <c r="M377" s="209"/>
      <c r="N377" s="209"/>
      <c r="O377" s="209"/>
      <c r="P377" s="209"/>
      <c r="Q377" s="362"/>
      <c r="R377" s="394">
        <v>0.4</v>
      </c>
    </row>
    <row r="378" spans="1:18" ht="35.1" customHeight="1">
      <c r="A378" s="752"/>
      <c r="B378" s="771"/>
      <c r="C378" s="774"/>
      <c r="D378" s="213"/>
      <c r="E378" s="752"/>
      <c r="F378" s="206" t="s">
        <v>19</v>
      </c>
      <c r="G378" s="468"/>
      <c r="H378" s="45"/>
      <c r="I378" s="210"/>
      <c r="J378" s="210"/>
      <c r="K378" s="210"/>
      <c r="L378" s="210"/>
      <c r="M378" s="210"/>
      <c r="N378" s="210"/>
      <c r="O378" s="210"/>
      <c r="P378" s="210"/>
      <c r="Q378" s="363"/>
      <c r="R378" s="395"/>
    </row>
    <row r="379" spans="1:18" ht="35.1" customHeight="1" thickBot="1">
      <c r="A379" s="752"/>
      <c r="B379" s="771"/>
      <c r="C379" s="774"/>
      <c r="D379" s="524"/>
      <c r="E379" s="752"/>
      <c r="F379" s="547" t="s">
        <v>76</v>
      </c>
      <c r="G379" s="497"/>
      <c r="H379" s="438"/>
      <c r="I379" s="22"/>
      <c r="J379" s="22"/>
      <c r="K379" s="22"/>
      <c r="L379" s="22"/>
      <c r="M379" s="22"/>
      <c r="N379" s="22"/>
      <c r="O379" s="22"/>
      <c r="P379" s="22"/>
      <c r="Q379" s="364"/>
      <c r="R379" s="396"/>
    </row>
    <row r="380" spans="1:18" ht="35.1" customHeight="1">
      <c r="A380" s="752"/>
      <c r="B380" s="771"/>
      <c r="C380" s="774"/>
      <c r="D380" s="523"/>
      <c r="E380" s="752"/>
      <c r="F380" s="744"/>
      <c r="G380" s="422"/>
      <c r="H380" s="636"/>
      <c r="I380" s="637"/>
      <c r="J380" s="637"/>
      <c r="K380" s="637"/>
      <c r="L380" s="637"/>
      <c r="M380" s="637"/>
      <c r="N380" s="637"/>
      <c r="O380" s="637"/>
      <c r="P380" s="637"/>
      <c r="Q380" s="637"/>
      <c r="R380" s="540"/>
    </row>
    <row r="381" spans="1:18" ht="7.5" customHeight="1" thickBot="1">
      <c r="A381" s="753"/>
      <c r="B381" s="772"/>
      <c r="C381" s="775"/>
      <c r="D381" s="66"/>
      <c r="E381" s="753"/>
      <c r="F381" s="745"/>
      <c r="G381" s="440"/>
      <c r="H381" s="746"/>
      <c r="I381" s="746"/>
      <c r="J381" s="746"/>
      <c r="K381" s="746"/>
      <c r="L381" s="746"/>
      <c r="M381" s="746"/>
      <c r="N381" s="746"/>
      <c r="O381" s="746"/>
      <c r="P381" s="746"/>
      <c r="Q381" s="746"/>
      <c r="R381" s="522"/>
    </row>
    <row r="382" spans="1:18" ht="35.1" customHeight="1">
      <c r="A382" s="751">
        <v>69</v>
      </c>
      <c r="B382" s="742" t="s">
        <v>445</v>
      </c>
      <c r="C382" s="773" t="s">
        <v>191</v>
      </c>
      <c r="D382" s="523" t="s">
        <v>114</v>
      </c>
      <c r="E382" s="751" t="s">
        <v>17</v>
      </c>
      <c r="F382" s="205" t="s">
        <v>18</v>
      </c>
      <c r="G382" s="456">
        <f>R382*J5</f>
        <v>0</v>
      </c>
      <c r="H382" s="39"/>
      <c r="I382" s="209">
        <v>0</v>
      </c>
      <c r="J382" s="209"/>
      <c r="K382" s="209"/>
      <c r="L382" s="209"/>
      <c r="M382" s="209"/>
      <c r="N382" s="209"/>
      <c r="O382" s="209"/>
      <c r="P382" s="209"/>
      <c r="Q382" s="362"/>
      <c r="R382" s="394">
        <v>0.4</v>
      </c>
    </row>
    <row r="383" spans="1:18" ht="35.1" customHeight="1">
      <c r="A383" s="752"/>
      <c r="B383" s="771"/>
      <c r="C383" s="774"/>
      <c r="D383" s="213"/>
      <c r="E383" s="752"/>
      <c r="F383" s="206" t="s">
        <v>19</v>
      </c>
      <c r="G383" s="468"/>
      <c r="H383" s="45"/>
      <c r="I383" s="210"/>
      <c r="J383" s="210"/>
      <c r="K383" s="210"/>
      <c r="L383" s="210"/>
      <c r="M383" s="210"/>
      <c r="N383" s="210"/>
      <c r="O383" s="210"/>
      <c r="P383" s="210"/>
      <c r="Q383" s="363"/>
      <c r="R383" s="395"/>
    </row>
    <row r="384" spans="1:18" ht="35.1" customHeight="1" thickBot="1">
      <c r="A384" s="752"/>
      <c r="B384" s="771"/>
      <c r="C384" s="774"/>
      <c r="D384" s="524"/>
      <c r="E384" s="752"/>
      <c r="F384" s="547" t="s">
        <v>76</v>
      </c>
      <c r="G384" s="497"/>
      <c r="H384" s="438"/>
      <c r="I384" s="22"/>
      <c r="J384" s="22"/>
      <c r="K384" s="22"/>
      <c r="L384" s="22"/>
      <c r="M384" s="22"/>
      <c r="N384" s="22"/>
      <c r="O384" s="22"/>
      <c r="P384" s="22"/>
      <c r="Q384" s="364"/>
      <c r="R384" s="396"/>
    </row>
    <row r="385" spans="1:18" ht="35.1" customHeight="1">
      <c r="A385" s="752"/>
      <c r="B385" s="771"/>
      <c r="C385" s="774"/>
      <c r="D385" s="523"/>
      <c r="E385" s="752"/>
      <c r="F385" s="744"/>
      <c r="G385" s="422"/>
      <c r="H385" s="636"/>
      <c r="I385" s="637"/>
      <c r="J385" s="637"/>
      <c r="K385" s="637"/>
      <c r="L385" s="637"/>
      <c r="M385" s="637"/>
      <c r="N385" s="637"/>
      <c r="O385" s="637"/>
      <c r="P385" s="637"/>
      <c r="Q385" s="637"/>
      <c r="R385" s="540"/>
    </row>
    <row r="386" spans="1:18" ht="31.5" customHeight="1" thickBot="1">
      <c r="A386" s="753"/>
      <c r="B386" s="772"/>
      <c r="C386" s="775"/>
      <c r="D386" s="66"/>
      <c r="E386" s="753"/>
      <c r="F386" s="745"/>
      <c r="G386" s="440"/>
      <c r="H386" s="746"/>
      <c r="I386" s="746"/>
      <c r="J386" s="746"/>
      <c r="K386" s="746"/>
      <c r="L386" s="746"/>
      <c r="M386" s="746"/>
      <c r="N386" s="746"/>
      <c r="O386" s="746"/>
      <c r="P386" s="746"/>
      <c r="Q386" s="746"/>
      <c r="R386" s="522"/>
    </row>
    <row r="387" spans="1:18" ht="35.1" customHeight="1">
      <c r="A387" s="751">
        <v>70</v>
      </c>
      <c r="B387" s="742" t="s">
        <v>530</v>
      </c>
      <c r="C387" s="773" t="s">
        <v>194</v>
      </c>
      <c r="D387" s="523" t="s">
        <v>183</v>
      </c>
      <c r="E387" s="751" t="s">
        <v>17</v>
      </c>
      <c r="F387" s="205" t="s">
        <v>18</v>
      </c>
      <c r="G387" s="456">
        <f>R387*J5</f>
        <v>0</v>
      </c>
      <c r="H387" s="39"/>
      <c r="I387" s="209">
        <v>0</v>
      </c>
      <c r="J387" s="209"/>
      <c r="K387" s="209"/>
      <c r="L387" s="209"/>
      <c r="M387" s="209"/>
      <c r="N387" s="209"/>
      <c r="O387" s="209"/>
      <c r="P387" s="209"/>
      <c r="Q387" s="362"/>
      <c r="R387" s="394">
        <v>0.5</v>
      </c>
    </row>
    <row r="388" spans="1:18" ht="35.1" customHeight="1">
      <c r="A388" s="752"/>
      <c r="B388" s="771"/>
      <c r="C388" s="774"/>
      <c r="D388" s="213"/>
      <c r="E388" s="752"/>
      <c r="F388" s="206" t="s">
        <v>19</v>
      </c>
      <c r="G388" s="468"/>
      <c r="H388" s="45"/>
      <c r="I388" s="210"/>
      <c r="J388" s="210"/>
      <c r="K388" s="210"/>
      <c r="L388" s="210"/>
      <c r="M388" s="210"/>
      <c r="N388" s="210"/>
      <c r="O388" s="210"/>
      <c r="P388" s="210"/>
      <c r="Q388" s="363"/>
      <c r="R388" s="395"/>
    </row>
    <row r="389" spans="1:18" ht="35.1" customHeight="1" thickBot="1">
      <c r="A389" s="752"/>
      <c r="B389" s="771"/>
      <c r="C389" s="774"/>
      <c r="D389" s="524"/>
      <c r="E389" s="752"/>
      <c r="F389" s="547" t="s">
        <v>76</v>
      </c>
      <c r="G389" s="497"/>
      <c r="H389" s="438"/>
      <c r="I389" s="22"/>
      <c r="J389" s="22"/>
      <c r="K389" s="22"/>
      <c r="L389" s="22"/>
      <c r="M389" s="22"/>
      <c r="N389" s="22"/>
      <c r="O389" s="22"/>
      <c r="P389" s="22"/>
      <c r="Q389" s="364"/>
      <c r="R389" s="396"/>
    </row>
    <row r="390" spans="1:18" ht="35.1" customHeight="1">
      <c r="A390" s="752"/>
      <c r="B390" s="771"/>
      <c r="C390" s="774"/>
      <c r="D390" s="523"/>
      <c r="E390" s="752"/>
      <c r="F390" s="744"/>
      <c r="G390" s="422"/>
      <c r="H390" s="636"/>
      <c r="I390" s="637"/>
      <c r="J390" s="637"/>
      <c r="K390" s="637"/>
      <c r="L390" s="637"/>
      <c r="M390" s="637"/>
      <c r="N390" s="637"/>
      <c r="O390" s="637"/>
      <c r="P390" s="637"/>
      <c r="Q390" s="637"/>
      <c r="R390" s="540"/>
    </row>
    <row r="391" spans="1:18" ht="126.75" customHeight="1" thickBot="1">
      <c r="A391" s="753"/>
      <c r="B391" s="772"/>
      <c r="C391" s="775"/>
      <c r="D391" s="66"/>
      <c r="E391" s="753"/>
      <c r="F391" s="745"/>
      <c r="G391" s="440"/>
      <c r="H391" s="746"/>
      <c r="I391" s="746"/>
      <c r="J391" s="746"/>
      <c r="K391" s="746"/>
      <c r="L391" s="746"/>
      <c r="M391" s="746"/>
      <c r="N391" s="746"/>
      <c r="O391" s="746"/>
      <c r="P391" s="746"/>
      <c r="Q391" s="746"/>
      <c r="R391" s="522"/>
    </row>
    <row r="392" spans="1:18" ht="35.1" customHeight="1">
      <c r="A392" s="751">
        <v>71</v>
      </c>
      <c r="B392" s="742" t="s">
        <v>446</v>
      </c>
      <c r="C392" s="773" t="s">
        <v>195</v>
      </c>
      <c r="D392" s="523" t="s">
        <v>193</v>
      </c>
      <c r="E392" s="751" t="s">
        <v>17</v>
      </c>
      <c r="F392" s="205" t="s">
        <v>18</v>
      </c>
      <c r="G392" s="456">
        <f>R392*J5</f>
        <v>0</v>
      </c>
      <c r="H392" s="39"/>
      <c r="I392" s="209">
        <v>0</v>
      </c>
      <c r="J392" s="209"/>
      <c r="K392" s="209"/>
      <c r="L392" s="209"/>
      <c r="M392" s="209"/>
      <c r="N392" s="209"/>
      <c r="O392" s="209"/>
      <c r="P392" s="209"/>
      <c r="Q392" s="362"/>
      <c r="R392" s="394">
        <v>0.4</v>
      </c>
    </row>
    <row r="393" spans="1:18" ht="35.1" customHeight="1">
      <c r="A393" s="752"/>
      <c r="B393" s="771"/>
      <c r="C393" s="774"/>
      <c r="D393" s="213"/>
      <c r="E393" s="752"/>
      <c r="F393" s="206" t="s">
        <v>19</v>
      </c>
      <c r="G393" s="468"/>
      <c r="H393" s="45"/>
      <c r="I393" s="210"/>
      <c r="J393" s="210"/>
      <c r="K393" s="210"/>
      <c r="L393" s="210"/>
      <c r="M393" s="210"/>
      <c r="N393" s="210"/>
      <c r="O393" s="210"/>
      <c r="P393" s="210"/>
      <c r="Q393" s="363"/>
      <c r="R393" s="395"/>
    </row>
    <row r="394" spans="1:18" ht="35.1" customHeight="1" thickBot="1">
      <c r="A394" s="752"/>
      <c r="B394" s="771"/>
      <c r="C394" s="774"/>
      <c r="D394" s="524"/>
      <c r="E394" s="752"/>
      <c r="F394" s="547" t="s">
        <v>76</v>
      </c>
      <c r="G394" s="497"/>
      <c r="H394" s="438"/>
      <c r="I394" s="22"/>
      <c r="J394" s="22"/>
      <c r="K394" s="22"/>
      <c r="L394" s="22"/>
      <c r="M394" s="22"/>
      <c r="N394" s="22"/>
      <c r="O394" s="22"/>
      <c r="P394" s="22"/>
      <c r="Q394" s="364"/>
      <c r="R394" s="396"/>
    </row>
    <row r="395" spans="1:18" ht="35.1" customHeight="1">
      <c r="A395" s="752"/>
      <c r="B395" s="771"/>
      <c r="C395" s="774"/>
      <c r="D395" s="523"/>
      <c r="E395" s="752"/>
      <c r="F395" s="744"/>
      <c r="G395" s="422"/>
      <c r="H395" s="636"/>
      <c r="I395" s="637"/>
      <c r="J395" s="637"/>
      <c r="K395" s="637"/>
      <c r="L395" s="637"/>
      <c r="M395" s="637"/>
      <c r="N395" s="637"/>
      <c r="O395" s="637"/>
      <c r="P395" s="637"/>
      <c r="Q395" s="637"/>
      <c r="R395" s="540"/>
    </row>
    <row r="396" spans="1:18" ht="62.25" customHeight="1" thickBot="1">
      <c r="A396" s="753"/>
      <c r="B396" s="772"/>
      <c r="C396" s="775"/>
      <c r="D396" s="66"/>
      <c r="E396" s="753"/>
      <c r="F396" s="745"/>
      <c r="G396" s="440"/>
      <c r="H396" s="746"/>
      <c r="I396" s="746"/>
      <c r="J396" s="746"/>
      <c r="K396" s="746"/>
      <c r="L396" s="746"/>
      <c r="M396" s="746"/>
      <c r="N396" s="746"/>
      <c r="O396" s="746"/>
      <c r="P396" s="746"/>
      <c r="Q396" s="746"/>
      <c r="R396" s="522"/>
    </row>
    <row r="397" spans="1:18" ht="35.1" customHeight="1">
      <c r="A397" s="751">
        <v>72</v>
      </c>
      <c r="B397" s="742" t="s">
        <v>196</v>
      </c>
      <c r="C397" s="773" t="s">
        <v>195</v>
      </c>
      <c r="D397" s="523" t="s">
        <v>185</v>
      </c>
      <c r="E397" s="751" t="s">
        <v>17</v>
      </c>
      <c r="F397" s="205" t="s">
        <v>18</v>
      </c>
      <c r="G397" s="456">
        <f>R397*J5</f>
        <v>0</v>
      </c>
      <c r="H397" s="39"/>
      <c r="I397" s="209">
        <v>0</v>
      </c>
      <c r="J397" s="209"/>
      <c r="K397" s="209"/>
      <c r="L397" s="209"/>
      <c r="M397" s="209"/>
      <c r="N397" s="209"/>
      <c r="O397" s="209"/>
      <c r="P397" s="209"/>
      <c r="Q397" s="362"/>
      <c r="R397" s="394">
        <v>0.6</v>
      </c>
    </row>
    <row r="398" spans="1:18" ht="35.1" customHeight="1">
      <c r="A398" s="752"/>
      <c r="B398" s="771"/>
      <c r="C398" s="755"/>
      <c r="D398" s="213"/>
      <c r="E398" s="752"/>
      <c r="F398" s="206" t="s">
        <v>19</v>
      </c>
      <c r="G398" s="468"/>
      <c r="H398" s="45"/>
      <c r="I398" s="210"/>
      <c r="J398" s="210"/>
      <c r="K398" s="210"/>
      <c r="L398" s="210"/>
      <c r="M398" s="210"/>
      <c r="N398" s="210"/>
      <c r="O398" s="210"/>
      <c r="P398" s="210"/>
      <c r="Q398" s="363"/>
      <c r="R398" s="395"/>
    </row>
    <row r="399" spans="1:18" ht="35.1" customHeight="1" thickBot="1">
      <c r="A399" s="752"/>
      <c r="B399" s="771"/>
      <c r="C399" s="755"/>
      <c r="D399" s="524"/>
      <c r="E399" s="752"/>
      <c r="F399" s="547" t="s">
        <v>76</v>
      </c>
      <c r="G399" s="497"/>
      <c r="H399" s="438"/>
      <c r="I399" s="22"/>
      <c r="J399" s="22"/>
      <c r="K399" s="22"/>
      <c r="L399" s="22"/>
      <c r="M399" s="22"/>
      <c r="N399" s="22"/>
      <c r="O399" s="22"/>
      <c r="P399" s="22"/>
      <c r="Q399" s="364"/>
      <c r="R399" s="396"/>
    </row>
    <row r="400" spans="1:18" ht="35.1" customHeight="1" thickBot="1">
      <c r="A400" s="753"/>
      <c r="B400" s="772"/>
      <c r="C400" s="756"/>
      <c r="D400" s="9"/>
      <c r="E400" s="753"/>
      <c r="F400" s="49"/>
      <c r="G400" s="414"/>
      <c r="H400" s="776"/>
      <c r="I400" s="776"/>
      <c r="J400" s="776"/>
      <c r="K400" s="776"/>
      <c r="L400" s="776"/>
      <c r="M400" s="776"/>
      <c r="N400" s="776"/>
      <c r="O400" s="776"/>
      <c r="P400" s="776"/>
      <c r="Q400" s="776"/>
      <c r="R400" s="49"/>
    </row>
    <row r="401" spans="1:18" ht="35.1" hidden="1" customHeight="1" thickBot="1">
      <c r="A401" s="642" t="s">
        <v>197</v>
      </c>
      <c r="B401" s="643"/>
      <c r="C401" s="643"/>
      <c r="D401" s="643"/>
      <c r="E401" s="644"/>
      <c r="F401" s="205">
        <f>SUM(H401:Q401)</f>
        <v>0</v>
      </c>
      <c r="G401" s="413">
        <f t="shared" ref="G401:Q403" si="7">G257+G262+G267+G272+G278+G283+G288+G293+G298+G303+G307+G312+G317+G322+G327+G332+G337+G342+G347+G352+G357+G362+G367+G372+G377+G382+G387+G392+G397</f>
        <v>0</v>
      </c>
      <c r="H401" s="205">
        <f t="shared" si="7"/>
        <v>0</v>
      </c>
      <c r="I401" s="205">
        <f t="shared" si="7"/>
        <v>0</v>
      </c>
      <c r="J401" s="205">
        <f t="shared" si="7"/>
        <v>0</v>
      </c>
      <c r="K401" s="205">
        <f t="shared" si="7"/>
        <v>0</v>
      </c>
      <c r="L401" s="205">
        <f t="shared" si="7"/>
        <v>0</v>
      </c>
      <c r="M401" s="205">
        <f t="shared" si="7"/>
        <v>0</v>
      </c>
      <c r="N401" s="205">
        <f t="shared" si="7"/>
        <v>0</v>
      </c>
      <c r="O401" s="205">
        <f t="shared" si="7"/>
        <v>0</v>
      </c>
      <c r="P401" s="205">
        <f t="shared" si="7"/>
        <v>0</v>
      </c>
      <c r="Q401" s="46">
        <f t="shared" si="7"/>
        <v>0</v>
      </c>
      <c r="R401" s="205">
        <f>R257+R262+R267+R272+R278+R283+R288+R293+R298+R303+R307+R312+R317+R322+R327+R332+R337+R342+R347+R352+R357+R362+R367+R372+R377+R382+R387+R392+R397</f>
        <v>9.43</v>
      </c>
    </row>
    <row r="402" spans="1:18" ht="35.1" hidden="1" customHeight="1" thickBot="1">
      <c r="A402" s="777" t="s">
        <v>198</v>
      </c>
      <c r="B402" s="778"/>
      <c r="C402" s="778"/>
      <c r="D402" s="778"/>
      <c r="E402" s="779"/>
      <c r="F402" s="205">
        <f>SUM(H402:Q402)</f>
        <v>0</v>
      </c>
      <c r="G402" s="413">
        <f t="shared" si="7"/>
        <v>0</v>
      </c>
      <c r="H402" s="205">
        <f t="shared" si="7"/>
        <v>0</v>
      </c>
      <c r="I402" s="205">
        <f t="shared" si="7"/>
        <v>0</v>
      </c>
      <c r="J402" s="205">
        <f t="shared" si="7"/>
        <v>0</v>
      </c>
      <c r="K402" s="205">
        <f t="shared" si="7"/>
        <v>0</v>
      </c>
      <c r="L402" s="205">
        <f t="shared" si="7"/>
        <v>0</v>
      </c>
      <c r="M402" s="205">
        <f t="shared" si="7"/>
        <v>0</v>
      </c>
      <c r="N402" s="205">
        <f t="shared" si="7"/>
        <v>0</v>
      </c>
      <c r="O402" s="205">
        <f t="shared" si="7"/>
        <v>0</v>
      </c>
      <c r="P402" s="205">
        <f t="shared" si="7"/>
        <v>0</v>
      </c>
      <c r="Q402" s="46">
        <f t="shared" si="7"/>
        <v>0</v>
      </c>
      <c r="R402" s="205">
        <f>R258+R263+R268+R273+R279+R284+R289+R294+R299+R304+R308+R313+R318+R323+R328+R333+R338+R343+R348+R353+R358+R363+R368+R373+R378+R383+R388+R393+R398</f>
        <v>0</v>
      </c>
    </row>
    <row r="403" spans="1:18" ht="35.1" hidden="1" customHeight="1" thickBot="1">
      <c r="A403" s="640" t="s">
        <v>199</v>
      </c>
      <c r="B403" s="641"/>
      <c r="C403" s="641"/>
      <c r="D403" s="641"/>
      <c r="E403" s="785"/>
      <c r="F403" s="205">
        <f>SUM(H403:Q403)</f>
        <v>0</v>
      </c>
      <c r="G403" s="413">
        <f t="shared" si="7"/>
        <v>0</v>
      </c>
      <c r="H403" s="205">
        <f t="shared" si="7"/>
        <v>0</v>
      </c>
      <c r="I403" s="205">
        <f t="shared" si="7"/>
        <v>0</v>
      </c>
      <c r="J403" s="205">
        <f t="shared" si="7"/>
        <v>0</v>
      </c>
      <c r="K403" s="205">
        <f t="shared" si="7"/>
        <v>0</v>
      </c>
      <c r="L403" s="205">
        <f t="shared" si="7"/>
        <v>0</v>
      </c>
      <c r="M403" s="205">
        <f t="shared" si="7"/>
        <v>0</v>
      </c>
      <c r="N403" s="205">
        <f t="shared" si="7"/>
        <v>0</v>
      </c>
      <c r="O403" s="205">
        <f t="shared" si="7"/>
        <v>0</v>
      </c>
      <c r="P403" s="205">
        <f t="shared" si="7"/>
        <v>0</v>
      </c>
      <c r="Q403" s="46">
        <f t="shared" si="7"/>
        <v>0</v>
      </c>
      <c r="R403" s="205">
        <f>R259+R264+R269+R274+R280+R285+R290+R295+R300+R305+R309+R314+R319+R324+R329+R334+R339+R344+R349+R354+R359+R364+R369+R374+R379+R384+R389+R394+R399</f>
        <v>10.1</v>
      </c>
    </row>
    <row r="404" spans="1:18" ht="42" hidden="1" customHeight="1" thickBot="1">
      <c r="A404" s="719" t="s">
        <v>475</v>
      </c>
      <c r="B404" s="720"/>
      <c r="C404" s="720"/>
      <c r="D404" s="720"/>
      <c r="E404" s="786"/>
      <c r="F404" s="15">
        <f>F401+F402</f>
        <v>0</v>
      </c>
      <c r="G404" s="29">
        <f>G401+G402</f>
        <v>0</v>
      </c>
      <c r="H404" s="15">
        <f>H401+H402</f>
        <v>0</v>
      </c>
      <c r="I404" s="15">
        <f t="shared" ref="I404:Q404" si="8">I401+I402</f>
        <v>0</v>
      </c>
      <c r="J404" s="15">
        <f t="shared" si="8"/>
        <v>0</v>
      </c>
      <c r="K404" s="15">
        <f t="shared" si="8"/>
        <v>0</v>
      </c>
      <c r="L404" s="15">
        <f t="shared" si="8"/>
        <v>0</v>
      </c>
      <c r="M404" s="15">
        <f t="shared" si="8"/>
        <v>0</v>
      </c>
      <c r="N404" s="15">
        <f t="shared" si="8"/>
        <v>0</v>
      </c>
      <c r="O404" s="15">
        <f t="shared" si="8"/>
        <v>0</v>
      </c>
      <c r="P404" s="15">
        <f t="shared" si="8"/>
        <v>0</v>
      </c>
      <c r="Q404" s="357">
        <f t="shared" si="8"/>
        <v>0</v>
      </c>
      <c r="R404" s="15">
        <f>R401+R402</f>
        <v>9.43</v>
      </c>
    </row>
    <row r="405" spans="1:18" ht="44.25" hidden="1" customHeight="1" thickBot="1">
      <c r="A405" s="747" t="s">
        <v>476</v>
      </c>
      <c r="B405" s="787"/>
      <c r="C405" s="787"/>
      <c r="D405" s="787"/>
      <c r="E405" s="788"/>
      <c r="F405" s="23">
        <f>F401+F402+F403</f>
        <v>0</v>
      </c>
      <c r="G405" s="29">
        <f>G401+G402+G403</f>
        <v>0</v>
      </c>
      <c r="H405" s="23">
        <f>H401+H402+H403</f>
        <v>0</v>
      </c>
      <c r="I405" s="23">
        <f t="shared" ref="I405:Q405" si="9">I401+I402+I403</f>
        <v>0</v>
      </c>
      <c r="J405" s="23">
        <f t="shared" si="9"/>
        <v>0</v>
      </c>
      <c r="K405" s="23">
        <f t="shared" si="9"/>
        <v>0</v>
      </c>
      <c r="L405" s="23">
        <f t="shared" si="9"/>
        <v>0</v>
      </c>
      <c r="M405" s="23">
        <f t="shared" si="9"/>
        <v>0</v>
      </c>
      <c r="N405" s="23">
        <f t="shared" si="9"/>
        <v>0</v>
      </c>
      <c r="O405" s="23">
        <f t="shared" si="9"/>
        <v>0</v>
      </c>
      <c r="P405" s="23">
        <f t="shared" si="9"/>
        <v>0</v>
      </c>
      <c r="Q405" s="365">
        <f t="shared" si="9"/>
        <v>0</v>
      </c>
      <c r="R405" s="23">
        <f>R401+R402+R403</f>
        <v>19.53</v>
      </c>
    </row>
    <row r="406" spans="1:18" ht="35.1" customHeight="1" thickBot="1">
      <c r="A406" s="640"/>
      <c r="B406" s="750"/>
      <c r="C406" s="750"/>
      <c r="D406" s="750"/>
      <c r="E406" s="750"/>
      <c r="F406" s="750"/>
      <c r="G406" s="750"/>
      <c r="H406" s="750"/>
      <c r="I406" s="750"/>
      <c r="J406" s="750"/>
      <c r="K406" s="750"/>
      <c r="L406" s="750"/>
      <c r="M406" s="750"/>
      <c r="N406" s="750"/>
      <c r="O406" s="750"/>
      <c r="P406" s="750"/>
      <c r="Q406" s="750"/>
      <c r="R406" s="389"/>
    </row>
    <row r="407" spans="1:18" ht="35.1" customHeight="1" thickBot="1">
      <c r="A407" s="642" t="s">
        <v>200</v>
      </c>
      <c r="B407" s="789"/>
      <c r="C407" s="789"/>
      <c r="D407" s="789"/>
      <c r="E407" s="789"/>
      <c r="F407" s="262"/>
      <c r="G407" s="414">
        <f t="shared" ref="G407:H409" si="10">G401</f>
        <v>0</v>
      </c>
      <c r="H407" s="49">
        <f t="shared" si="10"/>
        <v>0</v>
      </c>
      <c r="I407" s="49">
        <f>I401+H407</f>
        <v>0</v>
      </c>
      <c r="J407" s="49">
        <f t="shared" ref="J407:Q411" si="11">J401+I407</f>
        <v>0</v>
      </c>
      <c r="K407" s="49">
        <f t="shared" si="11"/>
        <v>0</v>
      </c>
      <c r="L407" s="49">
        <f t="shared" si="11"/>
        <v>0</v>
      </c>
      <c r="M407" s="49">
        <f t="shared" si="11"/>
        <v>0</v>
      </c>
      <c r="N407" s="49">
        <f t="shared" si="11"/>
        <v>0</v>
      </c>
      <c r="O407" s="49">
        <f t="shared" si="11"/>
        <v>0</v>
      </c>
      <c r="P407" s="49">
        <f t="shared" si="11"/>
        <v>0</v>
      </c>
      <c r="Q407" s="226">
        <f t="shared" si="11"/>
        <v>0</v>
      </c>
      <c r="R407" s="49">
        <f>R401</f>
        <v>9.43</v>
      </c>
    </row>
    <row r="408" spans="1:18" ht="35.1" customHeight="1" thickBot="1">
      <c r="A408" s="731" t="s">
        <v>201</v>
      </c>
      <c r="B408" s="732"/>
      <c r="C408" s="732"/>
      <c r="D408" s="732"/>
      <c r="E408" s="790"/>
      <c r="F408" s="791"/>
      <c r="G408" s="414">
        <f t="shared" si="10"/>
        <v>0</v>
      </c>
      <c r="H408" s="49">
        <f t="shared" si="10"/>
        <v>0</v>
      </c>
      <c r="I408" s="49">
        <f>I402+H408</f>
        <v>0</v>
      </c>
      <c r="J408" s="49">
        <f t="shared" si="11"/>
        <v>0</v>
      </c>
      <c r="K408" s="49">
        <f t="shared" si="11"/>
        <v>0</v>
      </c>
      <c r="L408" s="49">
        <f t="shared" si="11"/>
        <v>0</v>
      </c>
      <c r="M408" s="49">
        <f t="shared" si="11"/>
        <v>0</v>
      </c>
      <c r="N408" s="49">
        <f t="shared" si="11"/>
        <v>0</v>
      </c>
      <c r="O408" s="49">
        <f t="shared" si="11"/>
        <v>0</v>
      </c>
      <c r="P408" s="49">
        <f t="shared" si="11"/>
        <v>0</v>
      </c>
      <c r="Q408" s="226">
        <f t="shared" si="11"/>
        <v>0</v>
      </c>
      <c r="R408" s="49">
        <f>R402</f>
        <v>0</v>
      </c>
    </row>
    <row r="409" spans="1:18" ht="35.1" customHeight="1" thickBot="1">
      <c r="A409" s="728" t="s">
        <v>202</v>
      </c>
      <c r="B409" s="729"/>
      <c r="C409" s="729"/>
      <c r="D409" s="729"/>
      <c r="E409" s="734"/>
      <c r="F409" s="730"/>
      <c r="G409" s="414">
        <f t="shared" si="10"/>
        <v>0</v>
      </c>
      <c r="H409" s="49">
        <f t="shared" si="10"/>
        <v>0</v>
      </c>
      <c r="I409" s="49">
        <f>I403+H409</f>
        <v>0</v>
      </c>
      <c r="J409" s="49">
        <f t="shared" si="11"/>
        <v>0</v>
      </c>
      <c r="K409" s="49">
        <f t="shared" si="11"/>
        <v>0</v>
      </c>
      <c r="L409" s="49">
        <f t="shared" si="11"/>
        <v>0</v>
      </c>
      <c r="M409" s="49">
        <f t="shared" si="11"/>
        <v>0</v>
      </c>
      <c r="N409" s="49">
        <f t="shared" si="11"/>
        <v>0</v>
      </c>
      <c r="O409" s="49">
        <f t="shared" si="11"/>
        <v>0</v>
      </c>
      <c r="P409" s="49">
        <f t="shared" si="11"/>
        <v>0</v>
      </c>
      <c r="Q409" s="226">
        <f t="shared" si="11"/>
        <v>0</v>
      </c>
      <c r="R409" s="49">
        <f>R403</f>
        <v>10.1</v>
      </c>
    </row>
    <row r="410" spans="1:18" ht="42" customHeight="1" thickBot="1">
      <c r="A410" s="719" t="s">
        <v>477</v>
      </c>
      <c r="B410" s="720"/>
      <c r="C410" s="720"/>
      <c r="D410" s="720"/>
      <c r="E410" s="780"/>
      <c r="F410" s="781"/>
      <c r="G410" s="29">
        <f>G407+G408</f>
        <v>0</v>
      </c>
      <c r="H410" s="15">
        <f>H407+H408</f>
        <v>0</v>
      </c>
      <c r="I410" s="4">
        <f>I404+H410</f>
        <v>0</v>
      </c>
      <c r="J410" s="4">
        <f t="shared" si="11"/>
        <v>0</v>
      </c>
      <c r="K410" s="4">
        <f t="shared" si="11"/>
        <v>0</v>
      </c>
      <c r="L410" s="4">
        <f t="shared" si="11"/>
        <v>0</v>
      </c>
      <c r="M410" s="4">
        <f t="shared" si="11"/>
        <v>0</v>
      </c>
      <c r="N410" s="4">
        <f t="shared" si="11"/>
        <v>0</v>
      </c>
      <c r="O410" s="4">
        <f t="shared" si="11"/>
        <v>0</v>
      </c>
      <c r="P410" s="4">
        <f t="shared" si="11"/>
        <v>0</v>
      </c>
      <c r="Q410" s="358">
        <f t="shared" si="11"/>
        <v>0</v>
      </c>
      <c r="R410" s="15">
        <f>R407+R408</f>
        <v>9.43</v>
      </c>
    </row>
    <row r="411" spans="1:18" ht="42" customHeight="1" thickBot="1">
      <c r="A411" s="747" t="s">
        <v>478</v>
      </c>
      <c r="B411" s="782"/>
      <c r="C411" s="782"/>
      <c r="D411" s="782"/>
      <c r="E411" s="782"/>
      <c r="F411" s="783"/>
      <c r="G411" s="29">
        <f>G407+G408+G409</f>
        <v>0</v>
      </c>
      <c r="H411" s="23">
        <f>H407+H408+H409</f>
        <v>0</v>
      </c>
      <c r="I411" s="5">
        <f>I405+H411</f>
        <v>0</v>
      </c>
      <c r="J411" s="5">
        <f t="shared" si="11"/>
        <v>0</v>
      </c>
      <c r="K411" s="5">
        <f t="shared" si="11"/>
        <v>0</v>
      </c>
      <c r="L411" s="5">
        <f t="shared" si="11"/>
        <v>0</v>
      </c>
      <c r="M411" s="5">
        <f t="shared" si="11"/>
        <v>0</v>
      </c>
      <c r="N411" s="5">
        <f t="shared" si="11"/>
        <v>0</v>
      </c>
      <c r="O411" s="5">
        <f t="shared" si="11"/>
        <v>0</v>
      </c>
      <c r="P411" s="5">
        <f t="shared" si="11"/>
        <v>0</v>
      </c>
      <c r="Q411" s="359">
        <f>Q405+P411</f>
        <v>0</v>
      </c>
      <c r="R411" s="548">
        <f>R407+R408+R409</f>
        <v>19.53</v>
      </c>
    </row>
    <row r="412" spans="1:18" ht="35.1" customHeight="1" thickBot="1">
      <c r="A412" s="714"/>
      <c r="B412" s="750"/>
      <c r="C412" s="750"/>
      <c r="D412" s="750"/>
      <c r="E412" s="750"/>
      <c r="F412" s="750"/>
      <c r="G412" s="750"/>
      <c r="H412" s="750"/>
      <c r="I412" s="750"/>
      <c r="J412" s="750"/>
      <c r="K412" s="750"/>
      <c r="L412" s="750"/>
      <c r="M412" s="750"/>
      <c r="N412" s="750"/>
      <c r="O412" s="750"/>
      <c r="P412" s="750"/>
      <c r="Q412" s="750"/>
      <c r="R412" s="452"/>
    </row>
    <row r="413" spans="1:18" ht="35.1" customHeight="1" thickBot="1">
      <c r="A413" s="722" t="s">
        <v>203</v>
      </c>
      <c r="B413" s="784"/>
      <c r="C413" s="723"/>
      <c r="D413" s="723"/>
      <c r="E413" s="723"/>
      <c r="F413" s="723"/>
      <c r="G413" s="723"/>
      <c r="H413" s="723"/>
      <c r="I413" s="723"/>
      <c r="J413" s="723"/>
      <c r="K413" s="723"/>
      <c r="L413" s="723"/>
      <c r="M413" s="723"/>
      <c r="N413" s="723"/>
      <c r="O413" s="723"/>
      <c r="P413" s="723"/>
      <c r="Q413" s="723"/>
      <c r="R413" s="389"/>
    </row>
    <row r="414" spans="1:18" ht="35.1" customHeight="1">
      <c r="A414" s="803">
        <v>73</v>
      </c>
      <c r="B414" s="806" t="s">
        <v>655</v>
      </c>
      <c r="C414" s="808" t="s">
        <v>204</v>
      </c>
      <c r="D414" s="214" t="s">
        <v>656</v>
      </c>
      <c r="E414" s="757" t="s">
        <v>17</v>
      </c>
      <c r="F414" s="216" t="s">
        <v>18</v>
      </c>
      <c r="G414" s="456">
        <f>R414*J5</f>
        <v>0</v>
      </c>
      <c r="H414" s="207"/>
      <c r="I414" s="207"/>
      <c r="J414" s="209">
        <v>0</v>
      </c>
      <c r="K414" s="207"/>
      <c r="L414" s="207"/>
      <c r="M414" s="207"/>
      <c r="N414" s="207"/>
      <c r="O414" s="207"/>
      <c r="P414" s="207"/>
      <c r="Q414" s="352"/>
      <c r="R414" s="205">
        <v>1.2</v>
      </c>
    </row>
    <row r="415" spans="1:18" ht="27" customHeight="1">
      <c r="A415" s="804"/>
      <c r="B415" s="807"/>
      <c r="C415" s="809"/>
      <c r="D415" s="215"/>
      <c r="E415" s="758"/>
      <c r="F415" s="217" t="s">
        <v>19</v>
      </c>
      <c r="G415" s="468"/>
      <c r="H415" s="208"/>
      <c r="I415" s="208"/>
      <c r="J415" s="218"/>
      <c r="K415" s="208"/>
      <c r="L415" s="208"/>
      <c r="M415" s="208"/>
      <c r="N415" s="208"/>
      <c r="O415" s="208"/>
      <c r="P415" s="208"/>
      <c r="Q415" s="353"/>
      <c r="R415" s="206"/>
    </row>
    <row r="416" spans="1:18" ht="36.75" customHeight="1" thickBot="1">
      <c r="A416" s="804"/>
      <c r="B416" s="801" t="s">
        <v>210</v>
      </c>
      <c r="C416" s="809"/>
      <c r="D416" s="219"/>
      <c r="E416" s="758"/>
      <c r="F416" s="50" t="s">
        <v>20</v>
      </c>
      <c r="G416" s="497"/>
      <c r="H416" s="13"/>
      <c r="I416" s="10"/>
      <c r="J416" s="10"/>
      <c r="K416" s="10"/>
      <c r="L416" s="10"/>
      <c r="M416" s="10"/>
      <c r="N416" s="10"/>
      <c r="O416" s="10"/>
      <c r="P416" s="10"/>
      <c r="Q416" s="17"/>
      <c r="R416" s="392"/>
    </row>
    <row r="417" spans="1:18" ht="33.75" thickBot="1">
      <c r="A417" s="805"/>
      <c r="B417" s="802"/>
      <c r="C417" s="810"/>
      <c r="D417" s="220"/>
      <c r="E417" s="759"/>
      <c r="F417" s="49"/>
      <c r="G417" s="414"/>
      <c r="H417" s="638"/>
      <c r="I417" s="639"/>
      <c r="J417" s="639"/>
      <c r="K417" s="639"/>
      <c r="L417" s="639"/>
      <c r="M417" s="639"/>
      <c r="N417" s="639"/>
      <c r="O417" s="639"/>
      <c r="P417" s="639"/>
      <c r="Q417" s="639"/>
      <c r="R417" s="49"/>
    </row>
    <row r="418" spans="1:18" ht="35.1" customHeight="1">
      <c r="A418" s="751">
        <v>74</v>
      </c>
      <c r="B418" s="524" t="s">
        <v>205</v>
      </c>
      <c r="C418" s="792" t="s">
        <v>206</v>
      </c>
      <c r="D418" s="214" t="s">
        <v>657</v>
      </c>
      <c r="E418" s="795" t="s">
        <v>17</v>
      </c>
      <c r="F418" s="205" t="s">
        <v>18</v>
      </c>
      <c r="G418" s="456">
        <f>R418*J5</f>
        <v>0</v>
      </c>
      <c r="H418" s="207"/>
      <c r="I418" s="207"/>
      <c r="J418" s="209">
        <v>0</v>
      </c>
      <c r="K418" s="207"/>
      <c r="L418" s="207"/>
      <c r="M418" s="207"/>
      <c r="N418" s="207"/>
      <c r="O418" s="207"/>
      <c r="P418" s="207"/>
      <c r="Q418" s="352"/>
      <c r="R418" s="205">
        <v>0.8</v>
      </c>
    </row>
    <row r="419" spans="1:18" ht="35.1" customHeight="1">
      <c r="A419" s="752"/>
      <c r="B419" s="532" t="s">
        <v>207</v>
      </c>
      <c r="C419" s="793"/>
      <c r="D419" s="215"/>
      <c r="E419" s="796"/>
      <c r="F419" s="206" t="s">
        <v>19</v>
      </c>
      <c r="G419" s="468"/>
      <c r="H419" s="208"/>
      <c r="I419" s="208"/>
      <c r="J419" s="210"/>
      <c r="K419" s="208"/>
      <c r="L419" s="208"/>
      <c r="M419" s="208"/>
      <c r="N419" s="208"/>
      <c r="O419" s="208"/>
      <c r="P419" s="208"/>
      <c r="Q419" s="353"/>
      <c r="R419" s="206"/>
    </row>
    <row r="420" spans="1:18" ht="36.75" customHeight="1" thickBot="1">
      <c r="A420" s="752"/>
      <c r="B420" s="524" t="s">
        <v>658</v>
      </c>
      <c r="C420" s="793"/>
      <c r="D420" s="219"/>
      <c r="E420" s="796"/>
      <c r="F420" s="34" t="s">
        <v>20</v>
      </c>
      <c r="G420" s="497"/>
      <c r="H420" s="13"/>
      <c r="I420" s="10"/>
      <c r="J420" s="10"/>
      <c r="K420" s="10"/>
      <c r="L420" s="10"/>
      <c r="M420" s="10"/>
      <c r="N420" s="10"/>
      <c r="O420" s="10"/>
      <c r="P420" s="10"/>
      <c r="Q420" s="17"/>
      <c r="R420" s="392"/>
    </row>
    <row r="421" spans="1:18" ht="51.75" customHeight="1" thickBot="1">
      <c r="A421" s="753"/>
      <c r="B421" s="545" t="s">
        <v>211</v>
      </c>
      <c r="C421" s="794"/>
      <c r="D421" s="220"/>
      <c r="E421" s="797"/>
      <c r="F421" s="49"/>
      <c r="G421" s="414"/>
      <c r="H421" s="638"/>
      <c r="I421" s="639"/>
      <c r="J421" s="639"/>
      <c r="K421" s="639"/>
      <c r="L421" s="639"/>
      <c r="M421" s="639"/>
      <c r="N421" s="639"/>
      <c r="O421" s="639"/>
      <c r="P421" s="639"/>
      <c r="Q421" s="639"/>
      <c r="R421" s="49"/>
    </row>
    <row r="422" spans="1:18" ht="35.1" customHeight="1">
      <c r="A422" s="751">
        <v>75</v>
      </c>
      <c r="B422" s="523" t="s">
        <v>208</v>
      </c>
      <c r="C422" s="792" t="s">
        <v>209</v>
      </c>
      <c r="D422" s="214" t="s">
        <v>659</v>
      </c>
      <c r="E422" s="795" t="s">
        <v>17</v>
      </c>
      <c r="F422" s="211" t="s">
        <v>18</v>
      </c>
      <c r="G422" s="456">
        <f>R422*J5</f>
        <v>0</v>
      </c>
      <c r="H422" s="207"/>
      <c r="I422" s="207"/>
      <c r="J422" s="209">
        <v>0</v>
      </c>
      <c r="K422" s="207"/>
      <c r="L422" s="207"/>
      <c r="M422" s="207"/>
      <c r="N422" s="207"/>
      <c r="O422" s="207"/>
      <c r="P422" s="207"/>
      <c r="Q422" s="352"/>
      <c r="R422" s="205">
        <v>0.25</v>
      </c>
    </row>
    <row r="423" spans="1:18" ht="35.1" customHeight="1">
      <c r="A423" s="752"/>
      <c r="B423" s="532" t="s">
        <v>660</v>
      </c>
      <c r="C423" s="793"/>
      <c r="D423" s="215"/>
      <c r="E423" s="796"/>
      <c r="F423" s="206" t="s">
        <v>19</v>
      </c>
      <c r="G423" s="468"/>
      <c r="H423" s="208"/>
      <c r="I423" s="208"/>
      <c r="J423" s="210"/>
      <c r="K423" s="208"/>
      <c r="L423" s="208"/>
      <c r="M423" s="208"/>
      <c r="N423" s="208"/>
      <c r="O423" s="208"/>
      <c r="P423" s="208"/>
      <c r="Q423" s="353"/>
      <c r="R423" s="206"/>
    </row>
    <row r="424" spans="1:18" ht="49.5" customHeight="1" thickBot="1">
      <c r="A424" s="752"/>
      <c r="B424" s="524"/>
      <c r="C424" s="793"/>
      <c r="D424" s="219"/>
      <c r="E424" s="796"/>
      <c r="F424" s="34" t="s">
        <v>20</v>
      </c>
      <c r="G424" s="497"/>
      <c r="H424" s="13"/>
      <c r="I424" s="10"/>
      <c r="J424" s="10"/>
      <c r="K424" s="10"/>
      <c r="L424" s="10"/>
      <c r="M424" s="10"/>
      <c r="N424" s="10"/>
      <c r="O424" s="10"/>
      <c r="P424" s="10"/>
      <c r="Q424" s="17"/>
      <c r="R424" s="392"/>
    </row>
    <row r="425" spans="1:18" ht="33.75" thickBot="1">
      <c r="A425" s="753"/>
      <c r="B425" s="545"/>
      <c r="C425" s="794"/>
      <c r="D425" s="220"/>
      <c r="E425" s="797"/>
      <c r="F425" s="49"/>
      <c r="G425" s="414"/>
      <c r="H425" s="638"/>
      <c r="I425" s="639"/>
      <c r="J425" s="639"/>
      <c r="K425" s="639"/>
      <c r="L425" s="639"/>
      <c r="M425" s="639"/>
      <c r="N425" s="639"/>
      <c r="O425" s="639"/>
      <c r="P425" s="639"/>
      <c r="Q425" s="639"/>
      <c r="R425" s="49"/>
    </row>
    <row r="426" spans="1:18" ht="35.1" hidden="1" customHeight="1" thickBot="1">
      <c r="A426" s="642" t="s">
        <v>212</v>
      </c>
      <c r="B426" s="643"/>
      <c r="C426" s="643"/>
      <c r="D426" s="643"/>
      <c r="E426" s="644"/>
      <c r="F426" s="205">
        <f>SUM(H426:Q426)</f>
        <v>0</v>
      </c>
      <c r="G426" s="414">
        <f>G414+G418+G422</f>
        <v>0</v>
      </c>
      <c r="H426" s="49">
        <f>H414+H418+H422</f>
        <v>0</v>
      </c>
      <c r="I426" s="49">
        <f t="shared" ref="I426:Q426" si="12">I414+I418+I422</f>
        <v>0</v>
      </c>
      <c r="J426" s="49">
        <f t="shared" si="12"/>
        <v>0</v>
      </c>
      <c r="K426" s="49">
        <f t="shared" si="12"/>
        <v>0</v>
      </c>
      <c r="L426" s="49">
        <f t="shared" si="12"/>
        <v>0</v>
      </c>
      <c r="M426" s="49">
        <f t="shared" si="12"/>
        <v>0</v>
      </c>
      <c r="N426" s="49">
        <f t="shared" si="12"/>
        <v>0</v>
      </c>
      <c r="O426" s="49">
        <f t="shared" si="12"/>
        <v>0</v>
      </c>
      <c r="P426" s="49">
        <f t="shared" si="12"/>
        <v>0</v>
      </c>
      <c r="Q426" s="226">
        <f t="shared" si="12"/>
        <v>0</v>
      </c>
      <c r="R426" s="49">
        <f>R414+R418+R422</f>
        <v>2.25</v>
      </c>
    </row>
    <row r="427" spans="1:18" ht="35.1" hidden="1" customHeight="1" thickBot="1">
      <c r="A427" s="731" t="s">
        <v>213</v>
      </c>
      <c r="B427" s="732"/>
      <c r="C427" s="732"/>
      <c r="D427" s="732"/>
      <c r="E427" s="733"/>
      <c r="F427" s="205">
        <f>SUM(H427:Q427)</f>
        <v>0</v>
      </c>
      <c r="G427" s="414">
        <f t="shared" ref="G427:R428" si="13">G415+G419+G423</f>
        <v>0</v>
      </c>
      <c r="H427" s="49">
        <f t="shared" si="13"/>
        <v>0</v>
      </c>
      <c r="I427" s="49">
        <f t="shared" si="13"/>
        <v>0</v>
      </c>
      <c r="J427" s="49">
        <f t="shared" si="13"/>
        <v>0</v>
      </c>
      <c r="K427" s="49">
        <f t="shared" si="13"/>
        <v>0</v>
      </c>
      <c r="L427" s="49">
        <f t="shared" si="13"/>
        <v>0</v>
      </c>
      <c r="M427" s="49">
        <f t="shared" si="13"/>
        <v>0</v>
      </c>
      <c r="N427" s="49">
        <f t="shared" si="13"/>
        <v>0</v>
      </c>
      <c r="O427" s="49">
        <f t="shared" si="13"/>
        <v>0</v>
      </c>
      <c r="P427" s="49">
        <f t="shared" si="13"/>
        <v>0</v>
      </c>
      <c r="Q427" s="226">
        <f t="shared" si="13"/>
        <v>0</v>
      </c>
      <c r="R427" s="49">
        <f t="shared" si="13"/>
        <v>0</v>
      </c>
    </row>
    <row r="428" spans="1:18" ht="35.1" hidden="1" customHeight="1" thickBot="1">
      <c r="A428" s="798" t="s">
        <v>214</v>
      </c>
      <c r="B428" s="799"/>
      <c r="C428" s="799"/>
      <c r="D428" s="799"/>
      <c r="E428" s="800"/>
      <c r="F428" s="205">
        <f>SUM(H428:Q428)</f>
        <v>0</v>
      </c>
      <c r="G428" s="414">
        <f t="shared" si="13"/>
        <v>0</v>
      </c>
      <c r="H428" s="49">
        <f t="shared" si="13"/>
        <v>0</v>
      </c>
      <c r="I428" s="49">
        <f t="shared" si="13"/>
        <v>0</v>
      </c>
      <c r="J428" s="49">
        <f t="shared" si="13"/>
        <v>0</v>
      </c>
      <c r="K428" s="49">
        <f t="shared" si="13"/>
        <v>0</v>
      </c>
      <c r="L428" s="49">
        <f t="shared" si="13"/>
        <v>0</v>
      </c>
      <c r="M428" s="49">
        <f t="shared" si="13"/>
        <v>0</v>
      </c>
      <c r="N428" s="49">
        <f t="shared" si="13"/>
        <v>0</v>
      </c>
      <c r="O428" s="49">
        <f t="shared" si="13"/>
        <v>0</v>
      </c>
      <c r="P428" s="49">
        <f t="shared" si="13"/>
        <v>0</v>
      </c>
      <c r="Q428" s="226">
        <f t="shared" si="13"/>
        <v>0</v>
      </c>
      <c r="R428" s="49">
        <f t="shared" si="13"/>
        <v>0</v>
      </c>
    </row>
    <row r="429" spans="1:18" ht="45.75" hidden="1" customHeight="1" thickBot="1">
      <c r="A429" s="719" t="s">
        <v>479</v>
      </c>
      <c r="B429" s="720"/>
      <c r="C429" s="720"/>
      <c r="D429" s="720"/>
      <c r="E429" s="786"/>
      <c r="F429" s="15">
        <f>SUM(F426:F427)</f>
        <v>0</v>
      </c>
      <c r="G429" s="29">
        <f>G426+G427</f>
        <v>0</v>
      </c>
      <c r="H429" s="15">
        <f>H426+H427</f>
        <v>0</v>
      </c>
      <c r="I429" s="15">
        <f t="shared" ref="I429:Q429" si="14">I426+I427</f>
        <v>0</v>
      </c>
      <c r="J429" s="15">
        <f t="shared" si="14"/>
        <v>0</v>
      </c>
      <c r="K429" s="15">
        <f t="shared" si="14"/>
        <v>0</v>
      </c>
      <c r="L429" s="15">
        <f t="shared" si="14"/>
        <v>0</v>
      </c>
      <c r="M429" s="15">
        <f t="shared" si="14"/>
        <v>0</v>
      </c>
      <c r="N429" s="15">
        <f t="shared" si="14"/>
        <v>0</v>
      </c>
      <c r="O429" s="15">
        <f t="shared" si="14"/>
        <v>0</v>
      </c>
      <c r="P429" s="15">
        <f t="shared" si="14"/>
        <v>0</v>
      </c>
      <c r="Q429" s="357">
        <f t="shared" si="14"/>
        <v>0</v>
      </c>
      <c r="R429" s="15">
        <f>R426+R427</f>
        <v>2.25</v>
      </c>
    </row>
    <row r="430" spans="1:18" ht="44.25" hidden="1" customHeight="1" thickBot="1">
      <c r="A430" s="747" t="s">
        <v>480</v>
      </c>
      <c r="B430" s="787"/>
      <c r="C430" s="787"/>
      <c r="D430" s="787"/>
      <c r="E430" s="788"/>
      <c r="F430" s="548">
        <f>SUM(F426:F428)</f>
        <v>0</v>
      </c>
      <c r="G430" s="571">
        <f>G426+G427+G428</f>
        <v>0</v>
      </c>
      <c r="H430" s="548">
        <f>H426+H427+H428</f>
        <v>0</v>
      </c>
      <c r="I430" s="548">
        <f t="shared" ref="I430:Q430" si="15">I426+I427+I428</f>
        <v>0</v>
      </c>
      <c r="J430" s="548">
        <f t="shared" si="15"/>
        <v>0</v>
      </c>
      <c r="K430" s="548">
        <f t="shared" si="15"/>
        <v>0</v>
      </c>
      <c r="L430" s="548">
        <f t="shared" si="15"/>
        <v>0</v>
      </c>
      <c r="M430" s="548">
        <f t="shared" si="15"/>
        <v>0</v>
      </c>
      <c r="N430" s="548">
        <f t="shared" si="15"/>
        <v>0</v>
      </c>
      <c r="O430" s="548">
        <f t="shared" si="15"/>
        <v>0</v>
      </c>
      <c r="P430" s="548">
        <f t="shared" si="15"/>
        <v>0</v>
      </c>
      <c r="Q430" s="552">
        <f t="shared" si="15"/>
        <v>0</v>
      </c>
      <c r="R430" s="548">
        <f>R426+R427+R428</f>
        <v>2.25</v>
      </c>
    </row>
    <row r="431" spans="1:18" ht="35.1" customHeight="1" thickBot="1">
      <c r="A431" s="640"/>
      <c r="B431" s="641"/>
      <c r="C431" s="641"/>
      <c r="D431" s="641"/>
      <c r="E431" s="641"/>
      <c r="F431" s="641"/>
      <c r="G431" s="641"/>
      <c r="H431" s="641"/>
      <c r="I431" s="641"/>
      <c r="J431" s="641"/>
      <c r="K431" s="641"/>
      <c r="L431" s="641"/>
      <c r="M431" s="641"/>
      <c r="N431" s="641"/>
      <c r="O431" s="641"/>
      <c r="P431" s="641"/>
      <c r="Q431" s="641"/>
      <c r="R431" s="389"/>
    </row>
    <row r="432" spans="1:18" ht="35.1" customHeight="1" thickBot="1">
      <c r="A432" s="642" t="s">
        <v>215</v>
      </c>
      <c r="B432" s="643"/>
      <c r="C432" s="643"/>
      <c r="D432" s="643"/>
      <c r="E432" s="643"/>
      <c r="F432" s="644"/>
      <c r="G432" s="58">
        <f t="shared" ref="G432:H434" si="16">G426</f>
        <v>0</v>
      </c>
      <c r="H432" s="2">
        <f t="shared" si="16"/>
        <v>0</v>
      </c>
      <c r="I432" s="2">
        <f t="shared" ref="I432:Q436" si="17">SUM(I426,H432)</f>
        <v>0</v>
      </c>
      <c r="J432" s="2">
        <f t="shared" si="17"/>
        <v>0</v>
      </c>
      <c r="K432" s="2">
        <f t="shared" si="17"/>
        <v>0</v>
      </c>
      <c r="L432" s="2">
        <f t="shared" si="17"/>
        <v>0</v>
      </c>
      <c r="M432" s="2">
        <f t="shared" si="17"/>
        <v>0</v>
      </c>
      <c r="N432" s="2">
        <f t="shared" si="17"/>
        <v>0</v>
      </c>
      <c r="O432" s="2">
        <f t="shared" si="17"/>
        <v>0</v>
      </c>
      <c r="P432" s="2">
        <f t="shared" si="17"/>
        <v>0</v>
      </c>
      <c r="Q432" s="367">
        <f t="shared" si="17"/>
        <v>0</v>
      </c>
      <c r="R432" s="2">
        <f>R426</f>
        <v>2.25</v>
      </c>
    </row>
    <row r="433" spans="1:18" ht="35.1" customHeight="1" thickBot="1">
      <c r="A433" s="731" t="s">
        <v>216</v>
      </c>
      <c r="B433" s="732"/>
      <c r="C433" s="732"/>
      <c r="D433" s="732"/>
      <c r="E433" s="732"/>
      <c r="F433" s="733"/>
      <c r="G433" s="58">
        <f t="shared" si="16"/>
        <v>0</v>
      </c>
      <c r="H433" s="2">
        <f t="shared" si="16"/>
        <v>0</v>
      </c>
      <c r="I433" s="2">
        <f t="shared" si="17"/>
        <v>0</v>
      </c>
      <c r="J433" s="2">
        <f t="shared" si="17"/>
        <v>0</v>
      </c>
      <c r="K433" s="2">
        <f t="shared" si="17"/>
        <v>0</v>
      </c>
      <c r="L433" s="2">
        <f t="shared" si="17"/>
        <v>0</v>
      </c>
      <c r="M433" s="2">
        <f t="shared" si="17"/>
        <v>0</v>
      </c>
      <c r="N433" s="2">
        <f t="shared" si="17"/>
        <v>0</v>
      </c>
      <c r="O433" s="2">
        <f t="shared" si="17"/>
        <v>0</v>
      </c>
      <c r="P433" s="2">
        <f t="shared" si="17"/>
        <v>0</v>
      </c>
      <c r="Q433" s="367">
        <f t="shared" si="17"/>
        <v>0</v>
      </c>
      <c r="R433" s="2">
        <f>R427</f>
        <v>0</v>
      </c>
    </row>
    <row r="434" spans="1:18" ht="35.1" customHeight="1" thickBot="1">
      <c r="A434" s="798" t="s">
        <v>217</v>
      </c>
      <c r="B434" s="799"/>
      <c r="C434" s="799"/>
      <c r="D434" s="799"/>
      <c r="E434" s="799"/>
      <c r="F434" s="800"/>
      <c r="G434" s="58">
        <f t="shared" si="16"/>
        <v>0</v>
      </c>
      <c r="H434" s="2">
        <f t="shared" si="16"/>
        <v>0</v>
      </c>
      <c r="I434" s="2">
        <f t="shared" si="17"/>
        <v>0</v>
      </c>
      <c r="J434" s="2">
        <f t="shared" si="17"/>
        <v>0</v>
      </c>
      <c r="K434" s="2">
        <f t="shared" si="17"/>
        <v>0</v>
      </c>
      <c r="L434" s="2">
        <f t="shared" si="17"/>
        <v>0</v>
      </c>
      <c r="M434" s="2">
        <f t="shared" si="17"/>
        <v>0</v>
      </c>
      <c r="N434" s="2">
        <f t="shared" si="17"/>
        <v>0</v>
      </c>
      <c r="O434" s="2">
        <f t="shared" si="17"/>
        <v>0</v>
      </c>
      <c r="P434" s="2">
        <f t="shared" si="17"/>
        <v>0</v>
      </c>
      <c r="Q434" s="367">
        <f t="shared" si="17"/>
        <v>0</v>
      </c>
      <c r="R434" s="2">
        <f>R428</f>
        <v>0</v>
      </c>
    </row>
    <row r="435" spans="1:18" ht="40.5" customHeight="1" thickBot="1">
      <c r="A435" s="719" t="s">
        <v>481</v>
      </c>
      <c r="B435" s="720"/>
      <c r="C435" s="720"/>
      <c r="D435" s="720"/>
      <c r="E435" s="720"/>
      <c r="F435" s="786"/>
      <c r="G435" s="419">
        <f>SUM(G432:G433)</f>
        <v>0</v>
      </c>
      <c r="H435" s="24">
        <f>SUM(H432:H433)</f>
        <v>0</v>
      </c>
      <c r="I435" s="25">
        <f t="shared" si="17"/>
        <v>0</v>
      </c>
      <c r="J435" s="25">
        <f t="shared" si="17"/>
        <v>0</v>
      </c>
      <c r="K435" s="25">
        <f t="shared" si="17"/>
        <v>0</v>
      </c>
      <c r="L435" s="25">
        <f t="shared" si="17"/>
        <v>0</v>
      </c>
      <c r="M435" s="25">
        <f t="shared" si="17"/>
        <v>0</v>
      </c>
      <c r="N435" s="25">
        <f t="shared" si="17"/>
        <v>0</v>
      </c>
      <c r="O435" s="25">
        <f t="shared" si="17"/>
        <v>0</v>
      </c>
      <c r="P435" s="25">
        <f t="shared" si="17"/>
        <v>0</v>
      </c>
      <c r="Q435" s="368">
        <f t="shared" si="17"/>
        <v>0</v>
      </c>
      <c r="R435" s="24">
        <f>SUM(R432:R433)</f>
        <v>2.25</v>
      </c>
    </row>
    <row r="436" spans="1:18" ht="44.25" customHeight="1" thickBot="1">
      <c r="A436" s="747" t="s">
        <v>482</v>
      </c>
      <c r="B436" s="787"/>
      <c r="C436" s="787"/>
      <c r="D436" s="787"/>
      <c r="E436" s="787"/>
      <c r="F436" s="788"/>
      <c r="G436" s="420">
        <f>SUM(G432:G434)</f>
        <v>0</v>
      </c>
      <c r="H436" s="60">
        <f>SUM(H432:H434)</f>
        <v>0</v>
      </c>
      <c r="I436" s="60">
        <f t="shared" si="17"/>
        <v>0</v>
      </c>
      <c r="J436" s="60">
        <f t="shared" si="17"/>
        <v>0</v>
      </c>
      <c r="K436" s="60">
        <f t="shared" si="17"/>
        <v>0</v>
      </c>
      <c r="L436" s="60">
        <f t="shared" si="17"/>
        <v>0</v>
      </c>
      <c r="M436" s="60">
        <f t="shared" si="17"/>
        <v>0</v>
      </c>
      <c r="N436" s="60">
        <f t="shared" si="17"/>
        <v>0</v>
      </c>
      <c r="O436" s="60">
        <f t="shared" si="17"/>
        <v>0</v>
      </c>
      <c r="P436" s="60">
        <f t="shared" si="17"/>
        <v>0</v>
      </c>
      <c r="Q436" s="369">
        <f t="shared" si="17"/>
        <v>0</v>
      </c>
      <c r="R436" s="60">
        <f>SUM(R432:R434)</f>
        <v>2.25</v>
      </c>
    </row>
    <row r="437" spans="1:18" ht="44.25" customHeight="1" thickBot="1">
      <c r="A437" s="498"/>
      <c r="B437" s="539"/>
      <c r="C437" s="539"/>
      <c r="D437" s="539"/>
      <c r="E437" s="539"/>
      <c r="F437" s="539"/>
      <c r="G437" s="421"/>
      <c r="H437" s="166"/>
      <c r="I437" s="166"/>
      <c r="J437" s="166"/>
      <c r="K437" s="166"/>
      <c r="L437" s="166"/>
      <c r="M437" s="166"/>
      <c r="N437" s="166"/>
      <c r="O437" s="166"/>
      <c r="P437" s="166"/>
      <c r="Q437" s="166"/>
      <c r="R437" s="60"/>
    </row>
    <row r="438" spans="1:18" ht="35.1" customHeight="1" thickBot="1">
      <c r="A438" s="722" t="s">
        <v>218</v>
      </c>
      <c r="B438" s="723"/>
      <c r="C438" s="723"/>
      <c r="D438" s="723"/>
      <c r="E438" s="723"/>
      <c r="F438" s="723"/>
      <c r="G438" s="723"/>
      <c r="H438" s="723"/>
      <c r="I438" s="723"/>
      <c r="J438" s="723"/>
      <c r="K438" s="723"/>
      <c r="L438" s="723"/>
      <c r="M438" s="723"/>
      <c r="N438" s="723"/>
      <c r="O438" s="723"/>
      <c r="P438" s="723"/>
      <c r="Q438" s="723"/>
      <c r="R438" s="389"/>
    </row>
    <row r="439" spans="1:18" ht="35.1" customHeight="1">
      <c r="A439" s="803">
        <v>76</v>
      </c>
      <c r="B439" s="523" t="s">
        <v>219</v>
      </c>
      <c r="C439" s="754" t="s">
        <v>220</v>
      </c>
      <c r="D439" s="523"/>
      <c r="E439" s="757" t="s">
        <v>451</v>
      </c>
      <c r="F439" s="205" t="s">
        <v>18</v>
      </c>
      <c r="G439" s="456"/>
      <c r="H439" s="39"/>
      <c r="I439" s="209"/>
      <c r="J439" s="209"/>
      <c r="K439" s="40"/>
      <c r="L439" s="209"/>
      <c r="M439" s="209"/>
      <c r="N439" s="209"/>
      <c r="O439" s="209"/>
      <c r="P439" s="209"/>
      <c r="Q439" s="362"/>
      <c r="R439" s="394"/>
    </row>
    <row r="440" spans="1:18" ht="34.5" customHeight="1">
      <c r="A440" s="804"/>
      <c r="B440" s="532" t="s">
        <v>221</v>
      </c>
      <c r="C440" s="755"/>
      <c r="D440" s="213" t="s">
        <v>679</v>
      </c>
      <c r="E440" s="758"/>
      <c r="F440" s="547" t="s">
        <v>19</v>
      </c>
      <c r="G440" s="468"/>
      <c r="H440" s="45"/>
      <c r="I440" s="210"/>
      <c r="J440" s="283"/>
      <c r="K440" s="515"/>
      <c r="L440" s="45"/>
      <c r="M440" s="210"/>
      <c r="N440" s="210"/>
      <c r="O440" s="210"/>
      <c r="P440" s="210"/>
      <c r="Q440" s="363"/>
      <c r="R440" s="395"/>
    </row>
    <row r="441" spans="1:18" ht="35.1" customHeight="1" thickBot="1">
      <c r="A441" s="804"/>
      <c r="B441" s="524" t="s">
        <v>222</v>
      </c>
      <c r="C441" s="755"/>
      <c r="D441" s="524"/>
      <c r="E441" s="758"/>
      <c r="F441" s="35" t="s">
        <v>20</v>
      </c>
      <c r="G441" s="497">
        <f>R441*J5</f>
        <v>0</v>
      </c>
      <c r="H441" s="44"/>
      <c r="I441" s="42"/>
      <c r="J441" s="42"/>
      <c r="K441" s="48"/>
      <c r="L441" s="42"/>
      <c r="M441" s="42"/>
      <c r="N441" s="42"/>
      <c r="O441" s="42">
        <v>0</v>
      </c>
      <c r="P441" s="42"/>
      <c r="Q441" s="361"/>
      <c r="R441" s="393">
        <v>1.2</v>
      </c>
    </row>
    <row r="442" spans="1:18" ht="35.1" customHeight="1">
      <c r="A442" s="804"/>
      <c r="B442" s="524" t="s">
        <v>223</v>
      </c>
      <c r="C442" s="755"/>
      <c r="D442" s="768" t="s">
        <v>681</v>
      </c>
      <c r="E442" s="758"/>
      <c r="F442" s="744"/>
      <c r="G442" s="422"/>
      <c r="H442" s="636"/>
      <c r="I442" s="637"/>
      <c r="J442" s="637"/>
      <c r="K442" s="637"/>
      <c r="L442" s="637"/>
      <c r="M442" s="637"/>
      <c r="N442" s="637"/>
      <c r="O442" s="637"/>
      <c r="P442" s="637"/>
      <c r="Q442" s="637"/>
      <c r="R442" s="540"/>
    </row>
    <row r="443" spans="1:18" ht="35.1" customHeight="1" thickBot="1">
      <c r="A443" s="805"/>
      <c r="B443" s="545" t="s">
        <v>224</v>
      </c>
      <c r="C443" s="756"/>
      <c r="D443" s="811"/>
      <c r="E443" s="759"/>
      <c r="F443" s="745"/>
      <c r="G443" s="440"/>
      <c r="H443" s="746"/>
      <c r="I443" s="746"/>
      <c r="J443" s="746"/>
      <c r="K443" s="746"/>
      <c r="L443" s="746"/>
      <c r="M443" s="746"/>
      <c r="N443" s="746"/>
      <c r="O443" s="746"/>
      <c r="P443" s="746"/>
      <c r="Q443" s="746"/>
      <c r="R443" s="522"/>
    </row>
    <row r="444" spans="1:18" ht="53.25" customHeight="1">
      <c r="A444" s="751">
        <v>77</v>
      </c>
      <c r="B444" s="523" t="s">
        <v>617</v>
      </c>
      <c r="C444" s="754" t="s">
        <v>225</v>
      </c>
      <c r="D444" s="523"/>
      <c r="E444" s="751" t="s">
        <v>451</v>
      </c>
      <c r="F444" s="205" t="s">
        <v>18</v>
      </c>
      <c r="G444" s="456"/>
      <c r="H444" s="39"/>
      <c r="I444" s="209"/>
      <c r="J444" s="209"/>
      <c r="K444" s="209"/>
      <c r="L444" s="209"/>
      <c r="M444" s="209"/>
      <c r="N444" s="209"/>
      <c r="O444" s="209"/>
      <c r="P444" s="209"/>
      <c r="Q444" s="362"/>
      <c r="R444" s="394"/>
    </row>
    <row r="445" spans="1:18" ht="35.1" customHeight="1">
      <c r="A445" s="752"/>
      <c r="B445" s="532" t="s">
        <v>226</v>
      </c>
      <c r="C445" s="755"/>
      <c r="D445" s="11"/>
      <c r="E445" s="752"/>
      <c r="F445" s="547" t="s">
        <v>19</v>
      </c>
      <c r="G445" s="468"/>
      <c r="H445" s="13"/>
      <c r="I445" s="10"/>
      <c r="J445" s="10"/>
      <c r="K445" s="10"/>
      <c r="L445" s="10"/>
      <c r="M445" s="10"/>
      <c r="N445" s="10"/>
      <c r="O445" s="10"/>
      <c r="P445" s="10"/>
      <c r="Q445" s="17"/>
      <c r="R445" s="392"/>
    </row>
    <row r="446" spans="1:18" ht="35.1" customHeight="1" thickBot="1">
      <c r="A446" s="752"/>
      <c r="B446" s="524" t="s">
        <v>227</v>
      </c>
      <c r="C446" s="755"/>
      <c r="D446" s="8" t="s">
        <v>189</v>
      </c>
      <c r="E446" s="752"/>
      <c r="F446" s="35" t="s">
        <v>20</v>
      </c>
      <c r="G446" s="497">
        <f>R446*J5</f>
        <v>0</v>
      </c>
      <c r="H446" s="44"/>
      <c r="I446" s="42"/>
      <c r="J446" s="42"/>
      <c r="K446" s="42"/>
      <c r="L446" s="42"/>
      <c r="M446" s="42"/>
      <c r="N446" s="42"/>
      <c r="O446" s="42">
        <v>0</v>
      </c>
      <c r="P446" s="42"/>
      <c r="Q446" s="361"/>
      <c r="R446" s="393">
        <v>0.3</v>
      </c>
    </row>
    <row r="447" spans="1:18" ht="35.1" customHeight="1" thickBot="1">
      <c r="A447" s="753"/>
      <c r="B447" s="545"/>
      <c r="C447" s="756"/>
      <c r="D447" s="12"/>
      <c r="E447" s="753"/>
      <c r="F447" s="546"/>
      <c r="G447" s="443"/>
      <c r="H447" s="767"/>
      <c r="I447" s="767"/>
      <c r="J447" s="767"/>
      <c r="K447" s="767"/>
      <c r="L447" s="767"/>
      <c r="M447" s="767"/>
      <c r="N447" s="767"/>
      <c r="O447" s="767"/>
      <c r="P447" s="767"/>
      <c r="Q447" s="767"/>
      <c r="R447" s="546"/>
    </row>
    <row r="448" spans="1:18" ht="35.1" customHeight="1">
      <c r="A448" s="751">
        <v>78</v>
      </c>
      <c r="B448" s="754" t="s">
        <v>661</v>
      </c>
      <c r="C448" s="754" t="s">
        <v>229</v>
      </c>
      <c r="D448" s="212" t="s">
        <v>680</v>
      </c>
      <c r="E448" s="815" t="s">
        <v>678</v>
      </c>
      <c r="F448" s="205" t="s">
        <v>18</v>
      </c>
      <c r="G448" s="456"/>
      <c r="H448" s="39"/>
      <c r="I448" s="209"/>
      <c r="J448" s="209"/>
      <c r="K448" s="209"/>
      <c r="L448" s="209"/>
      <c r="M448" s="209"/>
      <c r="N448" s="209"/>
      <c r="O448" s="209"/>
      <c r="P448" s="209"/>
      <c r="Q448" s="362"/>
      <c r="R448" s="394"/>
    </row>
    <row r="449" spans="1:18" ht="35.1" customHeight="1">
      <c r="A449" s="752"/>
      <c r="B449" s="813"/>
      <c r="C449" s="761"/>
      <c r="D449" s="213"/>
      <c r="E449" s="752"/>
      <c r="F449" s="547" t="s">
        <v>19</v>
      </c>
      <c r="G449" s="468"/>
      <c r="H449" s="445"/>
      <c r="I449" s="218"/>
      <c r="J449" s="218"/>
      <c r="K449" s="218"/>
      <c r="L449" s="218"/>
      <c r="M449" s="218"/>
      <c r="N449" s="218"/>
      <c r="O449" s="218"/>
      <c r="P449" s="218"/>
      <c r="Q449" s="370"/>
      <c r="R449" s="397"/>
    </row>
    <row r="450" spans="1:18" ht="47.25" customHeight="1" thickBot="1">
      <c r="A450" s="752"/>
      <c r="B450" s="813"/>
      <c r="C450" s="755"/>
      <c r="D450" s="8"/>
      <c r="E450" s="752"/>
      <c r="F450" s="35" t="s">
        <v>20</v>
      </c>
      <c r="G450" s="497">
        <f>R450*J5</f>
        <v>0</v>
      </c>
      <c r="H450" s="44"/>
      <c r="I450" s="42"/>
      <c r="J450" s="42"/>
      <c r="K450" s="42"/>
      <c r="L450" s="42"/>
      <c r="M450" s="42"/>
      <c r="N450" s="42"/>
      <c r="O450" s="42">
        <v>0</v>
      </c>
      <c r="P450" s="42"/>
      <c r="Q450" s="361"/>
      <c r="R450" s="393">
        <v>0.8</v>
      </c>
    </row>
    <row r="451" spans="1:18" ht="35.1" customHeight="1" thickBot="1">
      <c r="A451" s="753"/>
      <c r="B451" s="814"/>
      <c r="C451" s="756"/>
      <c r="D451" s="545"/>
      <c r="E451" s="753"/>
      <c r="F451" s="49"/>
      <c r="G451" s="414"/>
      <c r="H451" s="776"/>
      <c r="I451" s="812"/>
      <c r="J451" s="812"/>
      <c r="K451" s="812"/>
      <c r="L451" s="812"/>
      <c r="M451" s="812"/>
      <c r="N451" s="812"/>
      <c r="O451" s="812"/>
      <c r="P451" s="812"/>
      <c r="Q451" s="812"/>
      <c r="R451" s="49"/>
    </row>
    <row r="452" spans="1:18" ht="35.1" customHeight="1">
      <c r="A452" s="751">
        <v>79</v>
      </c>
      <c r="B452" s="754" t="s">
        <v>662</v>
      </c>
      <c r="C452" s="754" t="s">
        <v>229</v>
      </c>
      <c r="D452" s="212" t="s">
        <v>682</v>
      </c>
      <c r="E452" s="815" t="s">
        <v>451</v>
      </c>
      <c r="F452" s="205" t="s">
        <v>18</v>
      </c>
      <c r="G452" s="456"/>
      <c r="H452" s="39"/>
      <c r="I452" s="209"/>
      <c r="J452" s="209"/>
      <c r="K452" s="209"/>
      <c r="L452" s="209"/>
      <c r="M452" s="209"/>
      <c r="N452" s="209"/>
      <c r="O452" s="209"/>
      <c r="P452" s="209"/>
      <c r="Q452" s="362"/>
      <c r="R452" s="394"/>
    </row>
    <row r="453" spans="1:18" ht="35.1" customHeight="1">
      <c r="A453" s="752"/>
      <c r="B453" s="813"/>
      <c r="C453" s="761"/>
      <c r="D453" s="213"/>
      <c r="E453" s="752"/>
      <c r="F453" s="547" t="s">
        <v>19</v>
      </c>
      <c r="G453" s="468"/>
      <c r="H453" s="445"/>
      <c r="I453" s="218"/>
      <c r="J453" s="218"/>
      <c r="K453" s="218"/>
      <c r="L453" s="218"/>
      <c r="M453" s="218"/>
      <c r="N453" s="218"/>
      <c r="O453" s="218"/>
      <c r="P453" s="218"/>
      <c r="Q453" s="370"/>
      <c r="R453" s="397"/>
    </row>
    <row r="454" spans="1:18" ht="47.25" customHeight="1" thickBot="1">
      <c r="A454" s="752"/>
      <c r="B454" s="813"/>
      <c r="C454" s="755"/>
      <c r="D454" s="8"/>
      <c r="E454" s="752"/>
      <c r="F454" s="35" t="s">
        <v>20</v>
      </c>
      <c r="G454" s="497">
        <f>R454*J5</f>
        <v>0</v>
      </c>
      <c r="H454" s="44"/>
      <c r="I454" s="42"/>
      <c r="J454" s="42"/>
      <c r="K454" s="42"/>
      <c r="L454" s="42"/>
      <c r="M454" s="42"/>
      <c r="N454" s="42"/>
      <c r="O454" s="42">
        <v>0</v>
      </c>
      <c r="P454" s="42"/>
      <c r="Q454" s="361"/>
      <c r="R454" s="393">
        <v>0.85</v>
      </c>
    </row>
    <row r="455" spans="1:18" ht="35.1" customHeight="1" thickBot="1">
      <c r="A455" s="753"/>
      <c r="B455" s="814"/>
      <c r="C455" s="756"/>
      <c r="D455" s="545"/>
      <c r="E455" s="753"/>
      <c r="F455" s="49"/>
      <c r="G455" s="414"/>
      <c r="H455" s="776"/>
      <c r="I455" s="812"/>
      <c r="J455" s="812"/>
      <c r="K455" s="812"/>
      <c r="L455" s="812"/>
      <c r="M455" s="812"/>
      <c r="N455" s="812"/>
      <c r="O455" s="812"/>
      <c r="P455" s="812"/>
      <c r="Q455" s="812"/>
      <c r="R455" s="49"/>
    </row>
    <row r="456" spans="1:18" ht="49.5" customHeight="1">
      <c r="A456" s="751">
        <v>80</v>
      </c>
      <c r="B456" s="754" t="s">
        <v>447</v>
      </c>
      <c r="C456" s="754" t="s">
        <v>228</v>
      </c>
      <c r="D456" s="212" t="s">
        <v>187</v>
      </c>
      <c r="E456" s="751" t="s">
        <v>17</v>
      </c>
      <c r="F456" s="205" t="s">
        <v>18</v>
      </c>
      <c r="G456" s="441">
        <f>R456*J5</f>
        <v>0</v>
      </c>
      <c r="H456" s="39">
        <v>0</v>
      </c>
      <c r="I456" s="209"/>
      <c r="J456" s="209"/>
      <c r="K456" s="209"/>
      <c r="L456" s="209"/>
      <c r="M456" s="209"/>
      <c r="N456" s="209"/>
      <c r="O456" s="209"/>
      <c r="P456" s="209"/>
      <c r="Q456" s="362"/>
      <c r="R456" s="394">
        <v>0.38</v>
      </c>
    </row>
    <row r="457" spans="1:18" ht="35.1" customHeight="1">
      <c r="A457" s="752"/>
      <c r="B457" s="813"/>
      <c r="C457" s="761"/>
      <c r="D457" s="213"/>
      <c r="E457" s="752"/>
      <c r="F457" s="547" t="s">
        <v>19</v>
      </c>
      <c r="G457" s="446"/>
      <c r="H457" s="445"/>
      <c r="I457" s="218"/>
      <c r="J457" s="218"/>
      <c r="K457" s="218"/>
      <c r="L457" s="218"/>
      <c r="M457" s="218"/>
      <c r="N457" s="218"/>
      <c r="O457" s="218"/>
      <c r="P457" s="218"/>
      <c r="Q457" s="370"/>
      <c r="R457" s="397"/>
    </row>
    <row r="458" spans="1:18" ht="35.1" customHeight="1" thickBot="1">
      <c r="A458" s="752"/>
      <c r="B458" s="813"/>
      <c r="C458" s="755"/>
      <c r="D458" s="8"/>
      <c r="E458" s="752"/>
      <c r="F458" s="35" t="s">
        <v>20</v>
      </c>
      <c r="G458" s="439"/>
      <c r="H458" s="44"/>
      <c r="I458" s="42"/>
      <c r="J458" s="42"/>
      <c r="K458" s="42"/>
      <c r="L458" s="42"/>
      <c r="M458" s="42"/>
      <c r="N458" s="42"/>
      <c r="O458" s="42"/>
      <c r="P458" s="42"/>
      <c r="Q458" s="361"/>
      <c r="R458" s="393"/>
    </row>
    <row r="459" spans="1:18" ht="51" customHeight="1" thickBot="1">
      <c r="A459" s="752"/>
      <c r="B459" s="814"/>
      <c r="C459" s="755"/>
      <c r="D459" s="225"/>
      <c r="E459" s="753"/>
      <c r="F459" s="540"/>
      <c r="G459" s="422"/>
      <c r="H459" s="636"/>
      <c r="I459" s="637"/>
      <c r="J459" s="637"/>
      <c r="K459" s="637"/>
      <c r="L459" s="637"/>
      <c r="M459" s="637"/>
      <c r="N459" s="637"/>
      <c r="O459" s="637"/>
      <c r="P459" s="637"/>
      <c r="Q459" s="637"/>
      <c r="R459" s="540"/>
    </row>
    <row r="460" spans="1:18" ht="35.1" customHeight="1">
      <c r="A460" s="751">
        <v>81</v>
      </c>
      <c r="B460" s="754" t="s">
        <v>448</v>
      </c>
      <c r="C460" s="754" t="s">
        <v>228</v>
      </c>
      <c r="D460" s="212" t="s">
        <v>185</v>
      </c>
      <c r="E460" s="751" t="s">
        <v>17</v>
      </c>
      <c r="F460" s="205" t="s">
        <v>18</v>
      </c>
      <c r="G460" s="441">
        <f>R460*J5</f>
        <v>0</v>
      </c>
      <c r="H460" s="39">
        <v>0</v>
      </c>
      <c r="I460" s="209"/>
      <c r="J460" s="209"/>
      <c r="K460" s="209"/>
      <c r="L460" s="209"/>
      <c r="M460" s="209"/>
      <c r="N460" s="209"/>
      <c r="O460" s="209"/>
      <c r="P460" s="209"/>
      <c r="Q460" s="362"/>
      <c r="R460" s="394">
        <v>0.67</v>
      </c>
    </row>
    <row r="461" spans="1:18" ht="57" customHeight="1">
      <c r="A461" s="752"/>
      <c r="B461" s="813"/>
      <c r="C461" s="761"/>
      <c r="D461" s="213"/>
      <c r="E461" s="752"/>
      <c r="F461" s="547" t="s">
        <v>19</v>
      </c>
      <c r="G461" s="446"/>
      <c r="H461" s="445"/>
      <c r="I461" s="218"/>
      <c r="J461" s="218"/>
      <c r="K461" s="218"/>
      <c r="L461" s="218"/>
      <c r="M461" s="218"/>
      <c r="N461" s="218"/>
      <c r="O461" s="218"/>
      <c r="P461" s="218"/>
      <c r="Q461" s="370"/>
      <c r="R461" s="397"/>
    </row>
    <row r="462" spans="1:18" ht="51" customHeight="1" thickBot="1">
      <c r="A462" s="752"/>
      <c r="B462" s="813"/>
      <c r="C462" s="755"/>
      <c r="D462" s="8"/>
      <c r="E462" s="752"/>
      <c r="F462" s="35" t="s">
        <v>20</v>
      </c>
      <c r="G462" s="439"/>
      <c r="H462" s="44"/>
      <c r="I462" s="42"/>
      <c r="J462" s="42"/>
      <c r="K462" s="42"/>
      <c r="L462" s="42"/>
      <c r="M462" s="42"/>
      <c r="N462" s="42"/>
      <c r="O462" s="42"/>
      <c r="P462" s="42"/>
      <c r="Q462" s="361"/>
      <c r="R462" s="393"/>
    </row>
    <row r="463" spans="1:18" ht="35.1" customHeight="1" thickBot="1">
      <c r="A463" s="753"/>
      <c r="B463" s="814"/>
      <c r="C463" s="756"/>
      <c r="D463" s="545"/>
      <c r="E463" s="753"/>
      <c r="F463" s="49"/>
      <c r="G463" s="414"/>
      <c r="H463" s="776"/>
      <c r="I463" s="812"/>
      <c r="J463" s="812"/>
      <c r="K463" s="812"/>
      <c r="L463" s="812"/>
      <c r="M463" s="812"/>
      <c r="N463" s="812"/>
      <c r="O463" s="812"/>
      <c r="P463" s="812"/>
      <c r="Q463" s="812"/>
      <c r="R463" s="49"/>
    </row>
    <row r="464" spans="1:18" ht="35.1" customHeight="1">
      <c r="A464" s="751">
        <v>82</v>
      </c>
      <c r="B464" s="754" t="s">
        <v>449</v>
      </c>
      <c r="C464" s="754" t="s">
        <v>228</v>
      </c>
      <c r="D464" s="212" t="s">
        <v>406</v>
      </c>
      <c r="E464" s="751" t="s">
        <v>17</v>
      </c>
      <c r="F464" s="205" t="s">
        <v>18</v>
      </c>
      <c r="G464" s="441">
        <f>R464*J5</f>
        <v>0</v>
      </c>
      <c r="H464" s="39">
        <v>0</v>
      </c>
      <c r="I464" s="209"/>
      <c r="J464" s="209"/>
      <c r="K464" s="209"/>
      <c r="L464" s="209"/>
      <c r="M464" s="209"/>
      <c r="N464" s="209"/>
      <c r="O464" s="209"/>
      <c r="P464" s="209"/>
      <c r="Q464" s="362"/>
      <c r="R464" s="394">
        <v>0.76</v>
      </c>
    </row>
    <row r="465" spans="1:18" ht="35.1" customHeight="1">
      <c r="A465" s="752"/>
      <c r="B465" s="813"/>
      <c r="C465" s="761"/>
      <c r="D465" s="213"/>
      <c r="E465" s="752"/>
      <c r="F465" s="547" t="s">
        <v>19</v>
      </c>
      <c r="G465" s="446"/>
      <c r="H465" s="445"/>
      <c r="I465" s="218"/>
      <c r="J465" s="218"/>
      <c r="K465" s="218"/>
      <c r="L465" s="218"/>
      <c r="M465" s="218"/>
      <c r="N465" s="218"/>
      <c r="O465" s="218"/>
      <c r="P465" s="218"/>
      <c r="Q465" s="370"/>
      <c r="R465" s="397"/>
    </row>
    <row r="466" spans="1:18" ht="47.25" customHeight="1" thickBot="1">
      <c r="A466" s="752"/>
      <c r="B466" s="813"/>
      <c r="C466" s="755"/>
      <c r="D466" s="8"/>
      <c r="E466" s="752"/>
      <c r="F466" s="35" t="s">
        <v>20</v>
      </c>
      <c r="G466" s="439"/>
      <c r="H466" s="44"/>
      <c r="I466" s="42"/>
      <c r="J466" s="42"/>
      <c r="K466" s="42"/>
      <c r="L466" s="42"/>
      <c r="M466" s="42"/>
      <c r="N466" s="42"/>
      <c r="O466" s="42"/>
      <c r="P466" s="42"/>
      <c r="Q466" s="361"/>
      <c r="R466" s="393"/>
    </row>
    <row r="467" spans="1:18" ht="35.1" customHeight="1" thickBot="1">
      <c r="A467" s="753"/>
      <c r="B467" s="814"/>
      <c r="C467" s="756"/>
      <c r="D467" s="545"/>
      <c r="E467" s="753"/>
      <c r="F467" s="49"/>
      <c r="G467" s="414"/>
      <c r="H467" s="776"/>
      <c r="I467" s="812"/>
      <c r="J467" s="812"/>
      <c r="K467" s="812"/>
      <c r="L467" s="812"/>
      <c r="M467" s="812"/>
      <c r="N467" s="812"/>
      <c r="O467" s="812"/>
      <c r="P467" s="812"/>
      <c r="Q467" s="812"/>
      <c r="R467" s="49"/>
    </row>
    <row r="468" spans="1:18" ht="35.1" hidden="1" customHeight="1" thickBot="1">
      <c r="A468" s="822" t="s">
        <v>230</v>
      </c>
      <c r="B468" s="823"/>
      <c r="C468" s="823"/>
      <c r="D468" s="823"/>
      <c r="E468" s="824"/>
      <c r="F468" s="205">
        <f>SUM(H468:Q468)</f>
        <v>0</v>
      </c>
      <c r="G468" s="413">
        <f>G439+G444+G456+G460+G464+G448+G452</f>
        <v>0</v>
      </c>
      <c r="H468" s="205">
        <f>H439+H444+H456+H460+H464+H448+H452</f>
        <v>0</v>
      </c>
      <c r="I468" s="205">
        <f t="shared" ref="I468:Q468" si="18">I439+I444+I456+I460+I464+I448+I452</f>
        <v>0</v>
      </c>
      <c r="J468" s="205">
        <f t="shared" si="18"/>
        <v>0</v>
      </c>
      <c r="K468" s="205">
        <f t="shared" si="18"/>
        <v>0</v>
      </c>
      <c r="L468" s="205">
        <f t="shared" si="18"/>
        <v>0</v>
      </c>
      <c r="M468" s="205">
        <f t="shared" si="18"/>
        <v>0</v>
      </c>
      <c r="N468" s="205">
        <f t="shared" si="18"/>
        <v>0</v>
      </c>
      <c r="O468" s="205">
        <f t="shared" si="18"/>
        <v>0</v>
      </c>
      <c r="P468" s="205">
        <f t="shared" si="18"/>
        <v>0</v>
      </c>
      <c r="Q468" s="46">
        <f t="shared" si="18"/>
        <v>0</v>
      </c>
      <c r="R468" s="205">
        <f>R439+R444+R456+R460+R464+R448+R452</f>
        <v>1.81</v>
      </c>
    </row>
    <row r="469" spans="1:18" ht="33.75" hidden="1" customHeight="1" thickBot="1">
      <c r="A469" s="731" t="s">
        <v>231</v>
      </c>
      <c r="B469" s="732"/>
      <c r="C469" s="732"/>
      <c r="D469" s="732"/>
      <c r="E469" s="820"/>
      <c r="F469" s="205">
        <f>SUM(H469:Q469)</f>
        <v>0</v>
      </c>
      <c r="G469" s="413">
        <f t="shared" ref="G469:R469" si="19">G440+G445+G457+G461+G46+G449+G4380+G453</f>
        <v>0</v>
      </c>
      <c r="H469" s="205">
        <f t="shared" si="19"/>
        <v>0</v>
      </c>
      <c r="I469" s="205">
        <f t="shared" si="19"/>
        <v>0</v>
      </c>
      <c r="J469" s="205">
        <f t="shared" si="19"/>
        <v>0</v>
      </c>
      <c r="K469" s="205">
        <f t="shared" si="19"/>
        <v>0</v>
      </c>
      <c r="L469" s="205">
        <f t="shared" si="19"/>
        <v>0</v>
      </c>
      <c r="M469" s="205">
        <f t="shared" si="19"/>
        <v>0</v>
      </c>
      <c r="N469" s="205">
        <f t="shared" si="19"/>
        <v>0</v>
      </c>
      <c r="O469" s="205">
        <f t="shared" si="19"/>
        <v>0</v>
      </c>
      <c r="P469" s="205">
        <f t="shared" si="19"/>
        <v>0</v>
      </c>
      <c r="Q469" s="46">
        <f t="shared" si="19"/>
        <v>0</v>
      </c>
      <c r="R469" s="205">
        <f t="shared" si="19"/>
        <v>0</v>
      </c>
    </row>
    <row r="470" spans="1:18" ht="35.1" hidden="1" customHeight="1" thickBot="1">
      <c r="A470" s="728" t="s">
        <v>232</v>
      </c>
      <c r="B470" s="729"/>
      <c r="C470" s="729"/>
      <c r="D470" s="729"/>
      <c r="E470" s="821"/>
      <c r="F470" s="205">
        <f>SUM(H470:Q470)</f>
        <v>0</v>
      </c>
      <c r="G470" s="413">
        <f>G441+G446+G458+G462+G466+G450+G454</f>
        <v>0</v>
      </c>
      <c r="H470" s="205">
        <f>H441+H446+H458+H462+H466+H450+H454</f>
        <v>0</v>
      </c>
      <c r="I470" s="205">
        <f t="shared" ref="I470:Q470" si="20">I441+I446+I458+I462+I466+I450+I454</f>
        <v>0</v>
      </c>
      <c r="J470" s="205">
        <f t="shared" si="20"/>
        <v>0</v>
      </c>
      <c r="K470" s="205">
        <f t="shared" si="20"/>
        <v>0</v>
      </c>
      <c r="L470" s="205">
        <f t="shared" si="20"/>
        <v>0</v>
      </c>
      <c r="M470" s="205">
        <f t="shared" si="20"/>
        <v>0</v>
      </c>
      <c r="N470" s="205">
        <f t="shared" si="20"/>
        <v>0</v>
      </c>
      <c r="O470" s="205">
        <f t="shared" si="20"/>
        <v>0</v>
      </c>
      <c r="P470" s="205">
        <f t="shared" si="20"/>
        <v>0</v>
      </c>
      <c r="Q470" s="46">
        <f t="shared" si="20"/>
        <v>0</v>
      </c>
      <c r="R470" s="205">
        <f>R441+R446+R458+R462+R466+R450+R454</f>
        <v>3.15</v>
      </c>
    </row>
    <row r="471" spans="1:18" ht="35.1" hidden="1" customHeight="1" thickBot="1">
      <c r="A471" s="719" t="s">
        <v>483</v>
      </c>
      <c r="B471" s="720"/>
      <c r="C471" s="720"/>
      <c r="D471" s="720"/>
      <c r="E471" s="786"/>
      <c r="F471" s="15">
        <f>F468+F469</f>
        <v>0</v>
      </c>
      <c r="G471" s="29">
        <f>G468+G469</f>
        <v>0</v>
      </c>
      <c r="H471" s="15">
        <f>H468+H469</f>
        <v>0</v>
      </c>
      <c r="I471" s="15">
        <f t="shared" ref="I471:Q471" si="21">I468+I469</f>
        <v>0</v>
      </c>
      <c r="J471" s="15">
        <f t="shared" si="21"/>
        <v>0</v>
      </c>
      <c r="K471" s="15">
        <f t="shared" si="21"/>
        <v>0</v>
      </c>
      <c r="L471" s="15">
        <f t="shared" si="21"/>
        <v>0</v>
      </c>
      <c r="M471" s="15">
        <f t="shared" si="21"/>
        <v>0</v>
      </c>
      <c r="N471" s="15">
        <f t="shared" si="21"/>
        <v>0</v>
      </c>
      <c r="O471" s="15">
        <f t="shared" si="21"/>
        <v>0</v>
      </c>
      <c r="P471" s="15">
        <f t="shared" si="21"/>
        <v>0</v>
      </c>
      <c r="Q471" s="357">
        <f t="shared" si="21"/>
        <v>0</v>
      </c>
      <c r="R471" s="15">
        <f>R468+R469</f>
        <v>1.81</v>
      </c>
    </row>
    <row r="472" spans="1:18" ht="35.1" hidden="1" customHeight="1" thickBot="1">
      <c r="A472" s="736" t="s">
        <v>484</v>
      </c>
      <c r="B472" s="816"/>
      <c r="C472" s="816"/>
      <c r="D472" s="816"/>
      <c r="E472" s="817"/>
      <c r="F472" s="548">
        <f>F468+F469+F470</f>
        <v>0</v>
      </c>
      <c r="G472" s="571">
        <f>G468+G469+G470</f>
        <v>0</v>
      </c>
      <c r="H472" s="548">
        <f>H468+H469+H470</f>
        <v>0</v>
      </c>
      <c r="I472" s="548">
        <f t="shared" ref="I472:Q472" si="22">I468+I469+I470</f>
        <v>0</v>
      </c>
      <c r="J472" s="548">
        <f t="shared" si="22"/>
        <v>0</v>
      </c>
      <c r="K472" s="548">
        <f t="shared" si="22"/>
        <v>0</v>
      </c>
      <c r="L472" s="548">
        <f t="shared" si="22"/>
        <v>0</v>
      </c>
      <c r="M472" s="548">
        <f t="shared" si="22"/>
        <v>0</v>
      </c>
      <c r="N472" s="548">
        <f t="shared" si="22"/>
        <v>0</v>
      </c>
      <c r="O472" s="548">
        <f t="shared" si="22"/>
        <v>0</v>
      </c>
      <c r="P472" s="548">
        <f t="shared" si="22"/>
        <v>0</v>
      </c>
      <c r="Q472" s="552">
        <f t="shared" si="22"/>
        <v>0</v>
      </c>
      <c r="R472" s="548">
        <f>R468+R469+R470</f>
        <v>4.96</v>
      </c>
    </row>
    <row r="473" spans="1:18" ht="35.1" customHeight="1" thickBot="1">
      <c r="A473" s="714"/>
      <c r="B473" s="750"/>
      <c r="C473" s="750"/>
      <c r="D473" s="750"/>
      <c r="E473" s="750"/>
      <c r="F473" s="750"/>
      <c r="G473" s="750"/>
      <c r="H473" s="750"/>
      <c r="I473" s="750"/>
      <c r="J473" s="750"/>
      <c r="K473" s="750"/>
      <c r="L473" s="750"/>
      <c r="M473" s="750"/>
      <c r="N473" s="750"/>
      <c r="O473" s="750"/>
      <c r="P473" s="750"/>
      <c r="Q473" s="750"/>
      <c r="R473" s="452"/>
    </row>
    <row r="474" spans="1:18" ht="35.1" hidden="1" customHeight="1" thickBot="1">
      <c r="A474" s="716" t="s">
        <v>233</v>
      </c>
      <c r="B474" s="717"/>
      <c r="C474" s="717"/>
      <c r="D474" s="717"/>
      <c r="E474" s="818"/>
      <c r="F474" s="819"/>
      <c r="G474" s="414">
        <f t="shared" ref="G474:H478" si="23">G468</f>
        <v>0</v>
      </c>
      <c r="H474" s="49">
        <f t="shared" si="23"/>
        <v>0</v>
      </c>
      <c r="I474" s="49">
        <f>I468+H474</f>
        <v>0</v>
      </c>
      <c r="J474" s="49">
        <f t="shared" ref="J474:Q478" si="24">J468+I474</f>
        <v>0</v>
      </c>
      <c r="K474" s="49">
        <f t="shared" si="24"/>
        <v>0</v>
      </c>
      <c r="L474" s="49">
        <f t="shared" si="24"/>
        <v>0</v>
      </c>
      <c r="M474" s="49">
        <f t="shared" si="24"/>
        <v>0</v>
      </c>
      <c r="N474" s="49">
        <f t="shared" si="24"/>
        <v>0</v>
      </c>
      <c r="O474" s="49">
        <f t="shared" si="24"/>
        <v>0</v>
      </c>
      <c r="P474" s="49">
        <f t="shared" si="24"/>
        <v>0</v>
      </c>
      <c r="Q474" s="226">
        <f t="shared" si="24"/>
        <v>0</v>
      </c>
      <c r="R474" s="49">
        <f>R468</f>
        <v>1.81</v>
      </c>
    </row>
    <row r="475" spans="1:18" ht="35.1" hidden="1" customHeight="1" thickBot="1">
      <c r="A475" s="777" t="s">
        <v>234</v>
      </c>
      <c r="B475" s="778"/>
      <c r="C475" s="778"/>
      <c r="D475" s="778"/>
      <c r="E475" s="825"/>
      <c r="F475" s="826"/>
      <c r="G475" s="422">
        <f t="shared" si="23"/>
        <v>0</v>
      </c>
      <c r="H475" s="540">
        <f t="shared" si="23"/>
        <v>0</v>
      </c>
      <c r="I475" s="540">
        <f>I469+H475</f>
        <v>0</v>
      </c>
      <c r="J475" s="540">
        <f t="shared" si="24"/>
        <v>0</v>
      </c>
      <c r="K475" s="540">
        <f t="shared" si="24"/>
        <v>0</v>
      </c>
      <c r="L475" s="540">
        <f t="shared" si="24"/>
        <v>0</v>
      </c>
      <c r="M475" s="540">
        <f t="shared" si="24"/>
        <v>0</v>
      </c>
      <c r="N475" s="540">
        <f t="shared" si="24"/>
        <v>0</v>
      </c>
      <c r="O475" s="540">
        <f t="shared" si="24"/>
        <v>0</v>
      </c>
      <c r="P475" s="540">
        <f t="shared" si="24"/>
        <v>0</v>
      </c>
      <c r="Q475" s="351">
        <f t="shared" si="24"/>
        <v>0</v>
      </c>
      <c r="R475" s="540">
        <f>R469</f>
        <v>0</v>
      </c>
    </row>
    <row r="476" spans="1:18" ht="40.5" hidden="1" customHeight="1" thickBot="1">
      <c r="A476" s="640" t="s">
        <v>235</v>
      </c>
      <c r="B476" s="641"/>
      <c r="C476" s="641"/>
      <c r="D476" s="641"/>
      <c r="E476" s="715"/>
      <c r="F476" s="724"/>
      <c r="G476" s="414">
        <f t="shared" si="23"/>
        <v>0</v>
      </c>
      <c r="H476" s="49">
        <f t="shared" si="23"/>
        <v>0</v>
      </c>
      <c r="I476" s="49">
        <f>I470+H476</f>
        <v>0</v>
      </c>
      <c r="J476" s="49">
        <f t="shared" si="24"/>
        <v>0</v>
      </c>
      <c r="K476" s="49">
        <f t="shared" si="24"/>
        <v>0</v>
      </c>
      <c r="L476" s="49">
        <f t="shared" si="24"/>
        <v>0</v>
      </c>
      <c r="M476" s="49">
        <f t="shared" si="24"/>
        <v>0</v>
      </c>
      <c r="N476" s="49">
        <f t="shared" si="24"/>
        <v>0</v>
      </c>
      <c r="O476" s="49">
        <f t="shared" si="24"/>
        <v>0</v>
      </c>
      <c r="P476" s="49">
        <f t="shared" si="24"/>
        <v>0</v>
      </c>
      <c r="Q476" s="226">
        <f t="shared" si="24"/>
        <v>0</v>
      </c>
      <c r="R476" s="49">
        <f>R470</f>
        <v>3.15</v>
      </c>
    </row>
    <row r="477" spans="1:18" ht="42" hidden="1" customHeight="1" thickBot="1">
      <c r="A477" s="719" t="s">
        <v>485</v>
      </c>
      <c r="B477" s="720"/>
      <c r="C477" s="720"/>
      <c r="D477" s="720"/>
      <c r="E477" s="780"/>
      <c r="F477" s="781"/>
      <c r="G477" s="423">
        <f t="shared" si="23"/>
        <v>0</v>
      </c>
      <c r="H477" s="4">
        <f t="shared" si="23"/>
        <v>0</v>
      </c>
      <c r="I477" s="4">
        <f>I471+H477</f>
        <v>0</v>
      </c>
      <c r="J477" s="4">
        <f t="shared" si="24"/>
        <v>0</v>
      </c>
      <c r="K477" s="4">
        <f t="shared" si="24"/>
        <v>0</v>
      </c>
      <c r="L477" s="4">
        <f t="shared" si="24"/>
        <v>0</v>
      </c>
      <c r="M477" s="4">
        <f t="shared" si="24"/>
        <v>0</v>
      </c>
      <c r="N477" s="4">
        <f t="shared" si="24"/>
        <v>0</v>
      </c>
      <c r="O477" s="4">
        <f t="shared" si="24"/>
        <v>0</v>
      </c>
      <c r="P477" s="4">
        <f t="shared" si="24"/>
        <v>0</v>
      </c>
      <c r="Q477" s="358">
        <f t="shared" si="24"/>
        <v>0</v>
      </c>
      <c r="R477" s="4">
        <f>R471</f>
        <v>1.81</v>
      </c>
    </row>
    <row r="478" spans="1:18" ht="35.1" hidden="1" customHeight="1" thickBot="1">
      <c r="A478" s="747" t="s">
        <v>486</v>
      </c>
      <c r="B478" s="782"/>
      <c r="C478" s="782"/>
      <c r="D478" s="782"/>
      <c r="E478" s="782"/>
      <c r="F478" s="783"/>
      <c r="G478" s="29">
        <f t="shared" si="23"/>
        <v>0</v>
      </c>
      <c r="H478" s="23">
        <f t="shared" si="23"/>
        <v>0</v>
      </c>
      <c r="I478" s="5">
        <f>I472+H478</f>
        <v>0</v>
      </c>
      <c r="J478" s="5">
        <f t="shared" si="24"/>
        <v>0</v>
      </c>
      <c r="K478" s="5">
        <f t="shared" si="24"/>
        <v>0</v>
      </c>
      <c r="L478" s="5">
        <f t="shared" si="24"/>
        <v>0</v>
      </c>
      <c r="M478" s="5">
        <f t="shared" si="24"/>
        <v>0</v>
      </c>
      <c r="N478" s="5">
        <f t="shared" si="24"/>
        <v>0</v>
      </c>
      <c r="O478" s="5">
        <f t="shared" si="24"/>
        <v>0</v>
      </c>
      <c r="P478" s="5">
        <f t="shared" si="24"/>
        <v>0</v>
      </c>
      <c r="Q478" s="359">
        <f t="shared" si="24"/>
        <v>0</v>
      </c>
      <c r="R478" s="23">
        <f>R472</f>
        <v>4.96</v>
      </c>
    </row>
    <row r="479" spans="1:18" ht="35.1" customHeight="1" thickBot="1">
      <c r="A479" s="841"/>
      <c r="B479" s="842"/>
      <c r="C479" s="842"/>
      <c r="D479" s="842"/>
      <c r="E479" s="842"/>
      <c r="F479" s="750"/>
      <c r="G479" s="750"/>
      <c r="H479" s="750"/>
      <c r="I479" s="750"/>
      <c r="J479" s="750"/>
      <c r="K479" s="750"/>
      <c r="L479" s="750"/>
      <c r="M479" s="750"/>
      <c r="N479" s="750"/>
      <c r="O479" s="750"/>
      <c r="P479" s="750"/>
      <c r="Q479" s="750"/>
      <c r="R479" s="389"/>
    </row>
    <row r="480" spans="1:18" ht="35.1" customHeight="1" thickBot="1">
      <c r="A480" s="716" t="s">
        <v>507</v>
      </c>
      <c r="B480" s="717"/>
      <c r="C480" s="717"/>
      <c r="D480" s="717"/>
      <c r="E480" s="843"/>
      <c r="F480" s="49">
        <f>SUM(H480:Q480)</f>
        <v>0</v>
      </c>
      <c r="G480" s="414">
        <f t="shared" ref="G480:R482" si="25">G243+G401+G426+G468</f>
        <v>0</v>
      </c>
      <c r="H480" s="49">
        <f t="shared" si="25"/>
        <v>0</v>
      </c>
      <c r="I480" s="49">
        <f t="shared" si="25"/>
        <v>0</v>
      </c>
      <c r="J480" s="49">
        <f t="shared" si="25"/>
        <v>0</v>
      </c>
      <c r="K480" s="49">
        <f t="shared" si="25"/>
        <v>0</v>
      </c>
      <c r="L480" s="49">
        <f t="shared" si="25"/>
        <v>0</v>
      </c>
      <c r="M480" s="49">
        <f t="shared" si="25"/>
        <v>0</v>
      </c>
      <c r="N480" s="49">
        <f t="shared" si="25"/>
        <v>0</v>
      </c>
      <c r="O480" s="49">
        <f t="shared" si="25"/>
        <v>0</v>
      </c>
      <c r="P480" s="49">
        <f t="shared" si="25"/>
        <v>0</v>
      </c>
      <c r="Q480" s="226">
        <f t="shared" si="25"/>
        <v>0</v>
      </c>
      <c r="R480" s="49">
        <f t="shared" si="25"/>
        <v>35.03</v>
      </c>
    </row>
    <row r="481" spans="1:18" ht="35.1" customHeight="1" thickBot="1">
      <c r="A481" s="731" t="s">
        <v>508</v>
      </c>
      <c r="B481" s="732"/>
      <c r="C481" s="732"/>
      <c r="D481" s="732"/>
      <c r="E481" s="820"/>
      <c r="F481" s="49">
        <f>SUM(H481:Q481)</f>
        <v>0</v>
      </c>
      <c r="G481" s="414">
        <f t="shared" si="25"/>
        <v>0</v>
      </c>
      <c r="H481" s="49">
        <f t="shared" si="25"/>
        <v>0</v>
      </c>
      <c r="I481" s="49">
        <f t="shared" si="25"/>
        <v>0</v>
      </c>
      <c r="J481" s="49">
        <f t="shared" si="25"/>
        <v>0</v>
      </c>
      <c r="K481" s="49">
        <f t="shared" si="25"/>
        <v>0</v>
      </c>
      <c r="L481" s="49">
        <f t="shared" si="25"/>
        <v>0</v>
      </c>
      <c r="M481" s="49">
        <f t="shared" si="25"/>
        <v>0</v>
      </c>
      <c r="N481" s="49">
        <f t="shared" si="25"/>
        <v>0</v>
      </c>
      <c r="O481" s="49">
        <f t="shared" si="25"/>
        <v>0</v>
      </c>
      <c r="P481" s="49">
        <f t="shared" si="25"/>
        <v>0</v>
      </c>
      <c r="Q481" s="226">
        <f t="shared" si="25"/>
        <v>0</v>
      </c>
      <c r="R481" s="49">
        <f t="shared" si="25"/>
        <v>15.1</v>
      </c>
    </row>
    <row r="482" spans="1:18" ht="45.75" customHeight="1" thickBot="1">
      <c r="A482" s="728" t="s">
        <v>509</v>
      </c>
      <c r="B482" s="729"/>
      <c r="C482" s="729"/>
      <c r="D482" s="729"/>
      <c r="E482" s="821"/>
      <c r="F482" s="49">
        <f>SUM(H482:Q482)</f>
        <v>0</v>
      </c>
      <c r="G482" s="414">
        <f t="shared" si="25"/>
        <v>0</v>
      </c>
      <c r="H482" s="49">
        <f t="shared" si="25"/>
        <v>0</v>
      </c>
      <c r="I482" s="49">
        <f t="shared" si="25"/>
        <v>0</v>
      </c>
      <c r="J482" s="49">
        <f t="shared" si="25"/>
        <v>0</v>
      </c>
      <c r="K482" s="49">
        <f t="shared" si="25"/>
        <v>0</v>
      </c>
      <c r="L482" s="49">
        <f t="shared" si="25"/>
        <v>0</v>
      </c>
      <c r="M482" s="49">
        <f t="shared" si="25"/>
        <v>0</v>
      </c>
      <c r="N482" s="49">
        <f t="shared" si="25"/>
        <v>0</v>
      </c>
      <c r="O482" s="49">
        <f t="shared" si="25"/>
        <v>0</v>
      </c>
      <c r="P482" s="49">
        <f t="shared" si="25"/>
        <v>0</v>
      </c>
      <c r="Q482" s="226">
        <f t="shared" si="25"/>
        <v>0</v>
      </c>
      <c r="R482" s="49">
        <f t="shared" si="25"/>
        <v>35.9</v>
      </c>
    </row>
    <row r="483" spans="1:18" ht="38.25" customHeight="1" thickBot="1">
      <c r="A483" s="719" t="s">
        <v>510</v>
      </c>
      <c r="B483" s="720"/>
      <c r="C483" s="720"/>
      <c r="D483" s="720"/>
      <c r="E483" s="786"/>
      <c r="F483" s="15">
        <f>F480+F481</f>
        <v>0</v>
      </c>
      <c r="G483" s="29">
        <f>G480+G481</f>
        <v>0</v>
      </c>
      <c r="H483" s="15">
        <f>H480+H481</f>
        <v>0</v>
      </c>
      <c r="I483" s="15">
        <f t="shared" ref="I483:Q483" si="26">I480+I481</f>
        <v>0</v>
      </c>
      <c r="J483" s="15">
        <f t="shared" si="26"/>
        <v>0</v>
      </c>
      <c r="K483" s="15">
        <f t="shared" si="26"/>
        <v>0</v>
      </c>
      <c r="L483" s="15">
        <f t="shared" si="26"/>
        <v>0</v>
      </c>
      <c r="M483" s="15">
        <f t="shared" si="26"/>
        <v>0</v>
      </c>
      <c r="N483" s="15">
        <f t="shared" si="26"/>
        <v>0</v>
      </c>
      <c r="O483" s="15">
        <f t="shared" si="26"/>
        <v>0</v>
      </c>
      <c r="P483" s="15">
        <f t="shared" si="26"/>
        <v>0</v>
      </c>
      <c r="Q483" s="357">
        <f t="shared" si="26"/>
        <v>0</v>
      </c>
      <c r="R483" s="15">
        <f>R480+R481</f>
        <v>50.13</v>
      </c>
    </row>
    <row r="484" spans="1:18" ht="35.1" customHeight="1" thickBot="1">
      <c r="A484" s="736" t="s">
        <v>511</v>
      </c>
      <c r="B484" s="816"/>
      <c r="C484" s="816"/>
      <c r="D484" s="816"/>
      <c r="E484" s="817"/>
      <c r="F484" s="548">
        <f>F480+F481+F482</f>
        <v>0</v>
      </c>
      <c r="G484" s="571">
        <f>G480+G481+G482</f>
        <v>0</v>
      </c>
      <c r="H484" s="548">
        <f>H480+H481+H482</f>
        <v>0</v>
      </c>
      <c r="I484" s="548">
        <f t="shared" ref="I484:Q484" si="27">I480+I481+I482</f>
        <v>0</v>
      </c>
      <c r="J484" s="548">
        <f t="shared" si="27"/>
        <v>0</v>
      </c>
      <c r="K484" s="548">
        <f t="shared" si="27"/>
        <v>0</v>
      </c>
      <c r="L484" s="548">
        <f t="shared" si="27"/>
        <v>0</v>
      </c>
      <c r="M484" s="548">
        <f t="shared" si="27"/>
        <v>0</v>
      </c>
      <c r="N484" s="548">
        <f t="shared" si="27"/>
        <v>0</v>
      </c>
      <c r="O484" s="548">
        <f t="shared" si="27"/>
        <v>0</v>
      </c>
      <c r="P484" s="548">
        <f t="shared" si="27"/>
        <v>0</v>
      </c>
      <c r="Q484" s="552">
        <f t="shared" si="27"/>
        <v>0</v>
      </c>
      <c r="R484" s="548">
        <f>R480+R481+R482</f>
        <v>86.03</v>
      </c>
    </row>
    <row r="485" spans="1:18" ht="35.1" customHeight="1" thickBot="1">
      <c r="A485" s="640"/>
      <c r="B485" s="750"/>
      <c r="C485" s="750"/>
      <c r="D485" s="750"/>
      <c r="E485" s="750"/>
      <c r="F485" s="750"/>
      <c r="G485" s="750"/>
      <c r="H485" s="750"/>
      <c r="I485" s="750"/>
      <c r="J485" s="750"/>
      <c r="K485" s="750"/>
      <c r="L485" s="750"/>
      <c r="M485" s="750"/>
      <c r="N485" s="750"/>
      <c r="O485" s="750"/>
      <c r="P485" s="750"/>
      <c r="Q485" s="750"/>
      <c r="R485" s="389"/>
    </row>
    <row r="486" spans="1:18" ht="35.1" customHeight="1" thickBot="1">
      <c r="A486" s="716" t="s">
        <v>512</v>
      </c>
      <c r="B486" s="717"/>
      <c r="C486" s="717"/>
      <c r="D486" s="717"/>
      <c r="E486" s="818"/>
      <c r="F486" s="819"/>
      <c r="G486" s="414">
        <f t="shared" ref="G486:H490" si="28">G480</f>
        <v>0</v>
      </c>
      <c r="H486" s="49">
        <f t="shared" si="28"/>
        <v>0</v>
      </c>
      <c r="I486" s="49">
        <f>I480+H486</f>
        <v>0</v>
      </c>
      <c r="J486" s="49">
        <f t="shared" ref="J486:Q490" si="29">J480+I486</f>
        <v>0</v>
      </c>
      <c r="K486" s="49">
        <f t="shared" si="29"/>
        <v>0</v>
      </c>
      <c r="L486" s="49">
        <f t="shared" si="29"/>
        <v>0</v>
      </c>
      <c r="M486" s="49">
        <f t="shared" si="29"/>
        <v>0</v>
      </c>
      <c r="N486" s="49">
        <f t="shared" si="29"/>
        <v>0</v>
      </c>
      <c r="O486" s="49">
        <f t="shared" si="29"/>
        <v>0</v>
      </c>
      <c r="P486" s="49">
        <f t="shared" si="29"/>
        <v>0</v>
      </c>
      <c r="Q486" s="226">
        <f t="shared" si="29"/>
        <v>0</v>
      </c>
      <c r="R486" s="49">
        <f>R480</f>
        <v>35.03</v>
      </c>
    </row>
    <row r="487" spans="1:18" ht="35.1" customHeight="1" thickBot="1">
      <c r="A487" s="731" t="s">
        <v>513</v>
      </c>
      <c r="B487" s="732"/>
      <c r="C487" s="732"/>
      <c r="D487" s="732"/>
      <c r="E487" s="790"/>
      <c r="F487" s="791"/>
      <c r="G487" s="414">
        <f t="shared" si="28"/>
        <v>0</v>
      </c>
      <c r="H487" s="49">
        <f t="shared" si="28"/>
        <v>0</v>
      </c>
      <c r="I487" s="49">
        <f>I481+H487</f>
        <v>0</v>
      </c>
      <c r="J487" s="49">
        <f t="shared" si="29"/>
        <v>0</v>
      </c>
      <c r="K487" s="49">
        <f t="shared" si="29"/>
        <v>0</v>
      </c>
      <c r="L487" s="49">
        <f t="shared" si="29"/>
        <v>0</v>
      </c>
      <c r="M487" s="49">
        <f t="shared" si="29"/>
        <v>0</v>
      </c>
      <c r="N487" s="49">
        <f t="shared" si="29"/>
        <v>0</v>
      </c>
      <c r="O487" s="49">
        <f t="shared" si="29"/>
        <v>0</v>
      </c>
      <c r="P487" s="49">
        <f t="shared" si="29"/>
        <v>0</v>
      </c>
      <c r="Q487" s="226">
        <f t="shared" si="29"/>
        <v>0</v>
      </c>
      <c r="R487" s="49">
        <f>R481</f>
        <v>15.1</v>
      </c>
    </row>
    <row r="488" spans="1:18" ht="35.1" customHeight="1" thickBot="1">
      <c r="A488" s="728" t="s">
        <v>514</v>
      </c>
      <c r="B488" s="729"/>
      <c r="C488" s="729"/>
      <c r="D488" s="729"/>
      <c r="E488" s="734"/>
      <c r="F488" s="730"/>
      <c r="G488" s="414">
        <f t="shared" si="28"/>
        <v>0</v>
      </c>
      <c r="H488" s="49">
        <f t="shared" si="28"/>
        <v>0</v>
      </c>
      <c r="I488" s="49">
        <f>I482+H488</f>
        <v>0</v>
      </c>
      <c r="J488" s="49">
        <f t="shared" si="29"/>
        <v>0</v>
      </c>
      <c r="K488" s="49">
        <f t="shared" si="29"/>
        <v>0</v>
      </c>
      <c r="L488" s="49">
        <f t="shared" si="29"/>
        <v>0</v>
      </c>
      <c r="M488" s="49">
        <f t="shared" si="29"/>
        <v>0</v>
      </c>
      <c r="N488" s="49">
        <f t="shared" si="29"/>
        <v>0</v>
      </c>
      <c r="O488" s="49">
        <f t="shared" si="29"/>
        <v>0</v>
      </c>
      <c r="P488" s="49">
        <f t="shared" si="29"/>
        <v>0</v>
      </c>
      <c r="Q488" s="226">
        <f t="shared" si="29"/>
        <v>0</v>
      </c>
      <c r="R488" s="49">
        <f>R482</f>
        <v>35.9</v>
      </c>
    </row>
    <row r="489" spans="1:18" ht="35.1" customHeight="1" thickBot="1">
      <c r="A489" s="719" t="s">
        <v>515</v>
      </c>
      <c r="B489" s="720"/>
      <c r="C489" s="720"/>
      <c r="D489" s="720"/>
      <c r="E489" s="780"/>
      <c r="F489" s="781"/>
      <c r="G489" s="29">
        <f t="shared" si="28"/>
        <v>0</v>
      </c>
      <c r="H489" s="15">
        <f t="shared" si="28"/>
        <v>0</v>
      </c>
      <c r="I489" s="4">
        <f>I483+H489</f>
        <v>0</v>
      </c>
      <c r="J489" s="4">
        <f t="shared" si="29"/>
        <v>0</v>
      </c>
      <c r="K489" s="4">
        <f t="shared" si="29"/>
        <v>0</v>
      </c>
      <c r="L489" s="4">
        <f t="shared" si="29"/>
        <v>0</v>
      </c>
      <c r="M489" s="4">
        <f t="shared" si="29"/>
        <v>0</v>
      </c>
      <c r="N489" s="4">
        <f t="shared" si="29"/>
        <v>0</v>
      </c>
      <c r="O489" s="4">
        <f t="shared" si="29"/>
        <v>0</v>
      </c>
      <c r="P489" s="4">
        <f t="shared" si="29"/>
        <v>0</v>
      </c>
      <c r="Q489" s="358">
        <f t="shared" si="29"/>
        <v>0</v>
      </c>
      <c r="R489" s="15">
        <f>R483</f>
        <v>50.13</v>
      </c>
    </row>
    <row r="490" spans="1:18" ht="35.1" customHeight="1" thickBot="1">
      <c r="A490" s="747" t="s">
        <v>516</v>
      </c>
      <c r="B490" s="782"/>
      <c r="C490" s="782"/>
      <c r="D490" s="782"/>
      <c r="E490" s="782"/>
      <c r="F490" s="783"/>
      <c r="G490" s="423">
        <f t="shared" si="28"/>
        <v>0</v>
      </c>
      <c r="H490" s="5">
        <f t="shared" si="28"/>
        <v>0</v>
      </c>
      <c r="I490" s="5">
        <f>I484+H490</f>
        <v>0</v>
      </c>
      <c r="J490" s="5">
        <f t="shared" si="29"/>
        <v>0</v>
      </c>
      <c r="K490" s="5">
        <f t="shared" si="29"/>
        <v>0</v>
      </c>
      <c r="L490" s="5">
        <f t="shared" si="29"/>
        <v>0</v>
      </c>
      <c r="M490" s="5">
        <f t="shared" si="29"/>
        <v>0</v>
      </c>
      <c r="N490" s="5">
        <f t="shared" si="29"/>
        <v>0</v>
      </c>
      <c r="O490" s="5">
        <f t="shared" si="29"/>
        <v>0</v>
      </c>
      <c r="P490" s="5">
        <f t="shared" si="29"/>
        <v>0</v>
      </c>
      <c r="Q490" s="359">
        <f t="shared" si="29"/>
        <v>0</v>
      </c>
      <c r="R490" s="5">
        <f>R484</f>
        <v>86.03</v>
      </c>
    </row>
    <row r="491" spans="1:18" ht="35.1" customHeight="1" thickBot="1">
      <c r="A491" s="640"/>
      <c r="B491" s="750"/>
      <c r="C491" s="750"/>
      <c r="D491" s="750"/>
      <c r="E491" s="750"/>
      <c r="F491" s="750"/>
      <c r="G491" s="750"/>
      <c r="H491" s="750"/>
      <c r="I491" s="750"/>
      <c r="J491" s="750"/>
      <c r="K491" s="750"/>
      <c r="L491" s="750"/>
      <c r="M491" s="750"/>
      <c r="N491" s="750"/>
      <c r="O491" s="750"/>
      <c r="P491" s="750"/>
      <c r="Q491" s="750"/>
      <c r="R491" s="389"/>
    </row>
    <row r="492" spans="1:18" ht="35.1" customHeight="1" thickBot="1">
      <c r="A492" s="722" t="s">
        <v>236</v>
      </c>
      <c r="B492" s="723"/>
      <c r="C492" s="723"/>
      <c r="D492" s="723"/>
      <c r="E492" s="723"/>
      <c r="F492" s="723"/>
      <c r="G492" s="723"/>
      <c r="H492" s="723"/>
      <c r="I492" s="723"/>
      <c r="J492" s="723"/>
      <c r="K492" s="723"/>
      <c r="L492" s="723"/>
      <c r="M492" s="723"/>
      <c r="N492" s="723"/>
      <c r="O492" s="723"/>
      <c r="P492" s="723"/>
      <c r="Q492" s="723"/>
      <c r="R492" s="452"/>
    </row>
    <row r="493" spans="1:18" ht="35.1" customHeight="1" thickBot="1">
      <c r="A493" s="722" t="s">
        <v>237</v>
      </c>
      <c r="B493" s="784"/>
      <c r="C493" s="723"/>
      <c r="D493" s="723"/>
      <c r="E493" s="723"/>
      <c r="F493" s="723"/>
      <c r="G493" s="723"/>
      <c r="H493" s="723"/>
      <c r="I493" s="723"/>
      <c r="J493" s="723"/>
      <c r="K493" s="723"/>
      <c r="L493" s="723"/>
      <c r="M493" s="723"/>
      <c r="N493" s="723"/>
      <c r="O493" s="723"/>
      <c r="P493" s="723"/>
      <c r="Q493" s="723"/>
      <c r="R493" s="389"/>
    </row>
    <row r="494" spans="1:18" s="164" customFormat="1" ht="35.1" customHeight="1">
      <c r="A494" s="665">
        <v>83</v>
      </c>
      <c r="B494" s="536" t="s">
        <v>239</v>
      </c>
      <c r="C494" s="830" t="s">
        <v>15</v>
      </c>
      <c r="D494" s="561" t="s">
        <v>616</v>
      </c>
      <c r="E494" s="665" t="s">
        <v>17</v>
      </c>
      <c r="F494" s="102" t="s">
        <v>18</v>
      </c>
      <c r="G494" s="475">
        <f>R494*J5</f>
        <v>0</v>
      </c>
      <c r="H494" s="173">
        <v>0.35099999999999998</v>
      </c>
      <c r="I494" s="138"/>
      <c r="J494" s="138"/>
      <c r="K494" s="138"/>
      <c r="L494" s="167"/>
      <c r="M494" s="138"/>
      <c r="N494" s="138"/>
      <c r="O494" s="138"/>
      <c r="P494" s="138"/>
      <c r="Q494" s="168"/>
      <c r="R494" s="384">
        <v>0.4</v>
      </c>
    </row>
    <row r="495" spans="1:18" s="164" customFormat="1" ht="35.1" customHeight="1">
      <c r="A495" s="666"/>
      <c r="B495" s="505" t="s">
        <v>240</v>
      </c>
      <c r="C495" s="692"/>
      <c r="D495" s="559"/>
      <c r="E495" s="839"/>
      <c r="F495" s="557" t="s">
        <v>19</v>
      </c>
      <c r="G495" s="476"/>
      <c r="H495" s="169"/>
      <c r="I495" s="139"/>
      <c r="J495" s="139"/>
      <c r="K495" s="139"/>
      <c r="L495" s="139"/>
      <c r="M495" s="139"/>
      <c r="N495" s="139"/>
      <c r="O495" s="139"/>
      <c r="P495" s="139"/>
      <c r="Q495" s="170"/>
      <c r="R495" s="385"/>
    </row>
    <row r="496" spans="1:18" s="164" customFormat="1" ht="35.1" customHeight="1" thickBot="1">
      <c r="A496" s="666"/>
      <c r="B496" s="505" t="s">
        <v>618</v>
      </c>
      <c r="C496" s="692"/>
      <c r="D496" s="562"/>
      <c r="E496" s="839"/>
      <c r="F496" s="125" t="s">
        <v>20</v>
      </c>
      <c r="G496" s="477"/>
      <c r="H496" s="191"/>
      <c r="I496" s="147"/>
      <c r="J496" s="147"/>
      <c r="K496" s="147"/>
      <c r="L496" s="147"/>
      <c r="M496" s="147"/>
      <c r="N496" s="147"/>
      <c r="O496" s="147"/>
      <c r="P496" s="147"/>
      <c r="Q496" s="171"/>
      <c r="R496" s="387"/>
    </row>
    <row r="497" spans="1:18" s="164" customFormat="1" ht="35.1" customHeight="1" thickBot="1">
      <c r="A497" s="667"/>
      <c r="B497" s="560" t="s">
        <v>241</v>
      </c>
      <c r="C497" s="681"/>
      <c r="D497" s="172"/>
      <c r="E497" s="840"/>
      <c r="F497" s="558"/>
      <c r="G497" s="470"/>
      <c r="H497" s="837"/>
      <c r="I497" s="838"/>
      <c r="J497" s="838"/>
      <c r="K497" s="838"/>
      <c r="L497" s="838"/>
      <c r="M497" s="838"/>
      <c r="N497" s="838"/>
      <c r="O497" s="838"/>
      <c r="P497" s="838"/>
      <c r="Q497" s="838"/>
      <c r="R497" s="558"/>
    </row>
    <row r="498" spans="1:18" s="164" customFormat="1" ht="34.5" customHeight="1">
      <c r="A498" s="665">
        <v>84</v>
      </c>
      <c r="B498" s="536" t="s">
        <v>239</v>
      </c>
      <c r="C498" s="830" t="s">
        <v>15</v>
      </c>
      <c r="D498" s="536" t="s">
        <v>416</v>
      </c>
      <c r="E498" s="665" t="s">
        <v>17</v>
      </c>
      <c r="F498" s="102" t="s">
        <v>18</v>
      </c>
      <c r="G498" s="475">
        <f>R498*J5</f>
        <v>0</v>
      </c>
      <c r="H498" s="173">
        <v>4.9000000000000002E-2</v>
      </c>
      <c r="I498" s="138"/>
      <c r="J498" s="138"/>
      <c r="K498" s="138"/>
      <c r="L498" s="138"/>
      <c r="M498" s="138"/>
      <c r="N498" s="138"/>
      <c r="O498" s="138"/>
      <c r="P498" s="138"/>
      <c r="Q498" s="168"/>
      <c r="R498" s="384">
        <v>0.65</v>
      </c>
    </row>
    <row r="499" spans="1:18" s="164" customFormat="1" ht="35.1" customHeight="1">
      <c r="A499" s="666"/>
      <c r="B499" s="559" t="s">
        <v>242</v>
      </c>
      <c r="C499" s="692"/>
      <c r="D499" s="117"/>
      <c r="E499" s="839"/>
      <c r="F499" s="557" t="s">
        <v>19</v>
      </c>
      <c r="G499" s="476"/>
      <c r="H499" s="169"/>
      <c r="I499" s="139"/>
      <c r="J499" s="139"/>
      <c r="K499" s="139"/>
      <c r="L499" s="139"/>
      <c r="M499" s="139"/>
      <c r="N499" s="139"/>
      <c r="O499" s="139"/>
      <c r="P499" s="139"/>
      <c r="Q499" s="170"/>
      <c r="R499" s="385"/>
    </row>
    <row r="500" spans="1:18" s="164" customFormat="1" ht="35.1" customHeight="1" thickBot="1">
      <c r="A500" s="666"/>
      <c r="B500" s="505" t="s">
        <v>243</v>
      </c>
      <c r="C500" s="692"/>
      <c r="D500" s="562"/>
      <c r="E500" s="839"/>
      <c r="F500" s="125" t="s">
        <v>20</v>
      </c>
      <c r="G500" s="477"/>
      <c r="H500" s="191"/>
      <c r="I500" s="147"/>
      <c r="J500" s="147"/>
      <c r="K500" s="147"/>
      <c r="L500" s="147"/>
      <c r="M500" s="147"/>
      <c r="N500" s="147"/>
      <c r="O500" s="147"/>
      <c r="P500" s="147"/>
      <c r="Q500" s="171"/>
      <c r="R500" s="387"/>
    </row>
    <row r="501" spans="1:18" s="164" customFormat="1" ht="35.1" customHeight="1">
      <c r="A501" s="666"/>
      <c r="B501" s="505" t="s">
        <v>619</v>
      </c>
      <c r="C501" s="692"/>
      <c r="D501" s="694"/>
      <c r="E501" s="839"/>
      <c r="F501" s="664"/>
      <c r="G501" s="461"/>
      <c r="H501" s="632"/>
      <c r="I501" s="828"/>
      <c r="J501" s="828"/>
      <c r="K501" s="828"/>
      <c r="L501" s="828"/>
      <c r="M501" s="828"/>
      <c r="N501" s="828"/>
      <c r="O501" s="828"/>
      <c r="P501" s="828"/>
      <c r="Q501" s="828"/>
      <c r="R501" s="509"/>
    </row>
    <row r="502" spans="1:18" s="164" customFormat="1" ht="35.1" customHeight="1">
      <c r="A502" s="666"/>
      <c r="B502" s="505" t="s">
        <v>244</v>
      </c>
      <c r="C502" s="692"/>
      <c r="D502" s="835"/>
      <c r="E502" s="839"/>
      <c r="F502" s="835"/>
      <c r="G502" s="478"/>
      <c r="H502" s="836"/>
      <c r="I502" s="836"/>
      <c r="J502" s="836"/>
      <c r="K502" s="836"/>
      <c r="L502" s="836"/>
      <c r="M502" s="836"/>
      <c r="N502" s="836"/>
      <c r="O502" s="836"/>
      <c r="P502" s="836"/>
      <c r="Q502" s="836"/>
      <c r="R502" s="528"/>
    </row>
    <row r="503" spans="1:18" s="164" customFormat="1" ht="35.1" customHeight="1" thickBot="1">
      <c r="A503" s="667"/>
      <c r="B503" s="560" t="s">
        <v>245</v>
      </c>
      <c r="C503" s="681"/>
      <c r="D503" s="827"/>
      <c r="E503" s="840"/>
      <c r="F503" s="827"/>
      <c r="G503" s="479"/>
      <c r="H503" s="829"/>
      <c r="I503" s="829"/>
      <c r="J503" s="829"/>
      <c r="K503" s="829"/>
      <c r="L503" s="829"/>
      <c r="M503" s="829"/>
      <c r="N503" s="829"/>
      <c r="O503" s="829"/>
      <c r="P503" s="829"/>
      <c r="Q503" s="829"/>
      <c r="R503" s="529"/>
    </row>
    <row r="504" spans="1:18" s="164" customFormat="1" ht="32.25" customHeight="1">
      <c r="A504" s="665">
        <v>85</v>
      </c>
      <c r="B504" s="536" t="s">
        <v>246</v>
      </c>
      <c r="C504" s="830" t="s">
        <v>24</v>
      </c>
      <c r="D504" s="561" t="s">
        <v>648</v>
      </c>
      <c r="E504" s="696" t="s">
        <v>17</v>
      </c>
      <c r="F504" s="148" t="s">
        <v>18</v>
      </c>
      <c r="G504" s="475">
        <f>R504*J5</f>
        <v>0</v>
      </c>
      <c r="H504" s="173">
        <v>0.79700000000000004</v>
      </c>
      <c r="I504" s="173"/>
      <c r="J504" s="138"/>
      <c r="K504" s="138"/>
      <c r="L504" s="138"/>
      <c r="M504" s="138"/>
      <c r="N504" s="138"/>
      <c r="O504" s="138"/>
      <c r="P504" s="138"/>
      <c r="Q504" s="168"/>
      <c r="R504" s="384">
        <v>1.9</v>
      </c>
    </row>
    <row r="505" spans="1:18" s="164" customFormat="1" ht="30.75" customHeight="1">
      <c r="A505" s="666"/>
      <c r="B505" s="505" t="s">
        <v>247</v>
      </c>
      <c r="C505" s="831"/>
      <c r="D505" s="117"/>
      <c r="E505" s="833"/>
      <c r="F505" s="280" t="s">
        <v>19</v>
      </c>
      <c r="G505" s="476"/>
      <c r="H505" s="169"/>
      <c r="I505" s="169"/>
      <c r="J505" s="139"/>
      <c r="K505" s="139"/>
      <c r="L505" s="139"/>
      <c r="M505" s="139"/>
      <c r="N505" s="139"/>
      <c r="O505" s="139"/>
      <c r="P505" s="139"/>
      <c r="Q505" s="170"/>
      <c r="R505" s="385"/>
    </row>
    <row r="506" spans="1:18" s="164" customFormat="1" ht="30.75" customHeight="1" thickBot="1">
      <c r="A506" s="666"/>
      <c r="B506" s="559" t="s">
        <v>248</v>
      </c>
      <c r="C506" s="831"/>
      <c r="D506" s="133"/>
      <c r="E506" s="833"/>
      <c r="F506" s="174" t="s">
        <v>20</v>
      </c>
      <c r="G506" s="477"/>
      <c r="H506" s="191"/>
      <c r="I506" s="175"/>
      <c r="J506" s="176"/>
      <c r="K506" s="564"/>
      <c r="L506" s="140"/>
      <c r="M506" s="140"/>
      <c r="N506" s="140"/>
      <c r="O506" s="140"/>
      <c r="P506" s="140"/>
      <c r="Q506" s="177"/>
      <c r="R506" s="387"/>
    </row>
    <row r="507" spans="1:18" s="164" customFormat="1" ht="30.75" customHeight="1">
      <c r="A507" s="666"/>
      <c r="B507" s="559" t="s">
        <v>249</v>
      </c>
      <c r="C507" s="831"/>
      <c r="D507" s="694"/>
      <c r="E507" s="833"/>
      <c r="F507" s="664"/>
      <c r="G507" s="461"/>
      <c r="H507" s="632"/>
      <c r="I507" s="828"/>
      <c r="J507" s="828"/>
      <c r="K507" s="828"/>
      <c r="L507" s="828"/>
      <c r="M507" s="828"/>
      <c r="N507" s="828"/>
      <c r="O507" s="828"/>
      <c r="P507" s="828"/>
      <c r="Q507" s="828"/>
      <c r="R507" s="509"/>
    </row>
    <row r="508" spans="1:18" s="164" customFormat="1" ht="42" customHeight="1" thickBot="1">
      <c r="A508" s="667"/>
      <c r="B508" s="560" t="s">
        <v>250</v>
      </c>
      <c r="C508" s="832"/>
      <c r="D508" s="827"/>
      <c r="E508" s="834"/>
      <c r="F508" s="827"/>
      <c r="G508" s="479"/>
      <c r="H508" s="829"/>
      <c r="I508" s="829"/>
      <c r="J508" s="829"/>
      <c r="K508" s="829"/>
      <c r="L508" s="829"/>
      <c r="M508" s="829"/>
      <c r="N508" s="829"/>
      <c r="O508" s="829"/>
      <c r="P508" s="829"/>
      <c r="Q508" s="829"/>
      <c r="R508" s="529"/>
    </row>
    <row r="509" spans="1:18" s="164" customFormat="1" ht="32.25" customHeight="1">
      <c r="A509" s="665">
        <v>86</v>
      </c>
      <c r="B509" s="536" t="s">
        <v>251</v>
      </c>
      <c r="C509" s="830" t="s">
        <v>24</v>
      </c>
      <c r="D509" s="561"/>
      <c r="E509" s="696" t="s">
        <v>451</v>
      </c>
      <c r="F509" s="148" t="s">
        <v>18</v>
      </c>
      <c r="G509" s="456"/>
      <c r="H509" s="173"/>
      <c r="I509" s="173"/>
      <c r="J509" s="138"/>
      <c r="K509" s="138"/>
      <c r="L509" s="138"/>
      <c r="M509" s="138"/>
      <c r="N509" s="138"/>
      <c r="O509" s="138"/>
      <c r="P509" s="138"/>
      <c r="Q509" s="168"/>
      <c r="R509" s="384"/>
    </row>
    <row r="510" spans="1:18" s="164" customFormat="1" ht="30.75" customHeight="1">
      <c r="A510" s="666"/>
      <c r="B510" s="505" t="s">
        <v>252</v>
      </c>
      <c r="C510" s="831"/>
      <c r="D510" s="117"/>
      <c r="E510" s="833"/>
      <c r="F510" s="280" t="s">
        <v>19</v>
      </c>
      <c r="G510" s="468"/>
      <c r="H510" s="169"/>
      <c r="I510" s="169"/>
      <c r="J510" s="139"/>
      <c r="K510" s="139"/>
      <c r="L510" s="139"/>
      <c r="M510" s="139"/>
      <c r="N510" s="139"/>
      <c r="O510" s="139"/>
      <c r="P510" s="139"/>
      <c r="Q510" s="170"/>
      <c r="R510" s="385"/>
    </row>
    <row r="511" spans="1:18" s="164" customFormat="1" ht="30.75" customHeight="1" thickBot="1">
      <c r="A511" s="666"/>
      <c r="B511" s="559" t="s">
        <v>253</v>
      </c>
      <c r="C511" s="831"/>
      <c r="D511" s="133" t="s">
        <v>254</v>
      </c>
      <c r="E511" s="833"/>
      <c r="F511" s="174" t="s">
        <v>20</v>
      </c>
      <c r="G511" s="497">
        <f>R511*J5</f>
        <v>0</v>
      </c>
      <c r="H511" s="191"/>
      <c r="I511" s="175"/>
      <c r="J511" s="176"/>
      <c r="K511" s="564"/>
      <c r="L511" s="140"/>
      <c r="M511" s="140"/>
      <c r="N511" s="140"/>
      <c r="O511" s="140">
        <v>0.76500000000000001</v>
      </c>
      <c r="P511" s="140"/>
      <c r="Q511" s="177"/>
      <c r="R511" s="387">
        <v>1.3</v>
      </c>
    </row>
    <row r="512" spans="1:18" s="164" customFormat="1" ht="30.75" customHeight="1" thickBot="1">
      <c r="A512" s="666"/>
      <c r="B512" s="559"/>
      <c r="C512" s="831"/>
      <c r="D512" s="536"/>
      <c r="E512" s="833"/>
      <c r="F512" s="509"/>
      <c r="G512" s="461"/>
      <c r="H512" s="632"/>
      <c r="I512" s="828"/>
      <c r="J512" s="828"/>
      <c r="K512" s="828"/>
      <c r="L512" s="828"/>
      <c r="M512" s="828"/>
      <c r="N512" s="828"/>
      <c r="O512" s="828"/>
      <c r="P512" s="828"/>
      <c r="Q512" s="828"/>
      <c r="R512" s="509"/>
    </row>
    <row r="513" spans="1:18" s="164" customFormat="1" ht="35.1" customHeight="1">
      <c r="A513" s="665">
        <v>87</v>
      </c>
      <c r="B513" s="299" t="s">
        <v>255</v>
      </c>
      <c r="C513" s="830" t="s">
        <v>73</v>
      </c>
      <c r="D513" s="561"/>
      <c r="E513" s="665" t="s">
        <v>451</v>
      </c>
      <c r="F513" s="148" t="s">
        <v>18</v>
      </c>
      <c r="G513" s="456"/>
      <c r="H513" s="173"/>
      <c r="I513" s="138"/>
      <c r="J513" s="138"/>
      <c r="K513" s="138"/>
      <c r="L513" s="138"/>
      <c r="M513" s="138"/>
      <c r="N513" s="138"/>
      <c r="O513" s="138"/>
      <c r="P513" s="138"/>
      <c r="Q513" s="168"/>
      <c r="R513" s="384"/>
    </row>
    <row r="514" spans="1:18" s="164" customFormat="1" ht="35.1" customHeight="1">
      <c r="A514" s="666"/>
      <c r="B514" s="300" t="s">
        <v>256</v>
      </c>
      <c r="C514" s="844"/>
      <c r="D514" s="559"/>
      <c r="E514" s="666"/>
      <c r="F514" s="280" t="s">
        <v>19</v>
      </c>
      <c r="G514" s="468"/>
      <c r="H514" s="169"/>
      <c r="I514" s="139"/>
      <c r="J514" s="139"/>
      <c r="K514" s="139"/>
      <c r="L514" s="139"/>
      <c r="M514" s="139"/>
      <c r="N514" s="139"/>
      <c r="O514" s="139"/>
      <c r="P514" s="139"/>
      <c r="Q514" s="170"/>
      <c r="R514" s="385"/>
    </row>
    <row r="515" spans="1:18" s="164" customFormat="1" ht="35.1" customHeight="1" thickBot="1">
      <c r="A515" s="666"/>
      <c r="B515" s="300" t="s">
        <v>257</v>
      </c>
      <c r="C515" s="844"/>
      <c r="D515" s="562" t="s">
        <v>55</v>
      </c>
      <c r="E515" s="666"/>
      <c r="F515" s="149" t="s">
        <v>20</v>
      </c>
      <c r="G515" s="469">
        <f>R515*J5</f>
        <v>0</v>
      </c>
      <c r="H515" s="191"/>
      <c r="I515" s="147"/>
      <c r="J515" s="147"/>
      <c r="K515" s="147"/>
      <c r="L515" s="147"/>
      <c r="M515" s="147"/>
      <c r="N515" s="147"/>
      <c r="O515" s="147">
        <v>1E-3</v>
      </c>
      <c r="P515" s="147"/>
      <c r="Q515" s="171"/>
      <c r="R515" s="387">
        <v>0.4</v>
      </c>
    </row>
    <row r="516" spans="1:18" s="164" customFormat="1" ht="50.25" customHeight="1" thickBot="1">
      <c r="A516" s="667"/>
      <c r="B516" s="172" t="s">
        <v>258</v>
      </c>
      <c r="C516" s="845"/>
      <c r="D516" s="172"/>
      <c r="E516" s="667"/>
      <c r="F516" s="558"/>
      <c r="G516" s="470"/>
      <c r="H516" s="837"/>
      <c r="I516" s="837"/>
      <c r="J516" s="837"/>
      <c r="K516" s="837"/>
      <c r="L516" s="837"/>
      <c r="M516" s="837"/>
      <c r="N516" s="837"/>
      <c r="O516" s="837"/>
      <c r="P516" s="837"/>
      <c r="Q516" s="837"/>
      <c r="R516" s="558"/>
    </row>
    <row r="517" spans="1:18" s="164" customFormat="1" ht="35.1" customHeight="1">
      <c r="A517" s="665">
        <v>88</v>
      </c>
      <c r="B517" s="536" t="s">
        <v>259</v>
      </c>
      <c r="C517" s="830" t="s">
        <v>24</v>
      </c>
      <c r="D517" s="536"/>
      <c r="E517" s="665" t="s">
        <v>451</v>
      </c>
      <c r="F517" s="148" t="s">
        <v>18</v>
      </c>
      <c r="G517" s="456"/>
      <c r="H517" s="173"/>
      <c r="I517" s="138"/>
      <c r="J517" s="138"/>
      <c r="K517" s="138"/>
      <c r="L517" s="138"/>
      <c r="M517" s="138"/>
      <c r="N517" s="138"/>
      <c r="O517" s="138"/>
      <c r="P517" s="138"/>
      <c r="Q517" s="168"/>
      <c r="R517" s="384"/>
    </row>
    <row r="518" spans="1:18" s="164" customFormat="1" ht="35.1" customHeight="1">
      <c r="A518" s="666"/>
      <c r="B518" s="559" t="s">
        <v>260</v>
      </c>
      <c r="C518" s="692"/>
      <c r="D518" s="133"/>
      <c r="E518" s="839"/>
      <c r="F518" s="280" t="s">
        <v>19</v>
      </c>
      <c r="G518" s="468"/>
      <c r="H518" s="169"/>
      <c r="I518" s="139"/>
      <c r="J518" s="139"/>
      <c r="K518" s="139"/>
      <c r="L518" s="139"/>
      <c r="M518" s="139"/>
      <c r="N518" s="139"/>
      <c r="O518" s="139"/>
      <c r="P518" s="139"/>
      <c r="Q518" s="170"/>
      <c r="R518" s="385"/>
    </row>
    <row r="519" spans="1:18" s="164" customFormat="1" ht="35.1" customHeight="1" thickBot="1">
      <c r="A519" s="666"/>
      <c r="B519" s="559" t="s">
        <v>261</v>
      </c>
      <c r="C519" s="692"/>
      <c r="D519" s="562" t="s">
        <v>262</v>
      </c>
      <c r="E519" s="839"/>
      <c r="F519" s="149" t="s">
        <v>20</v>
      </c>
      <c r="G519" s="469">
        <f>R519*J5</f>
        <v>0</v>
      </c>
      <c r="H519" s="447"/>
      <c r="I519" s="147"/>
      <c r="J519" s="147"/>
      <c r="K519" s="147"/>
      <c r="L519" s="147"/>
      <c r="M519" s="147"/>
      <c r="N519" s="147"/>
      <c r="O519" s="147">
        <v>0.627</v>
      </c>
      <c r="P519" s="147"/>
      <c r="Q519" s="171"/>
      <c r="R519" s="147">
        <v>1.4</v>
      </c>
    </row>
    <row r="520" spans="1:18" s="164" customFormat="1" ht="35.1" customHeight="1" thickBot="1">
      <c r="A520" s="667"/>
      <c r="B520" s="560" t="s">
        <v>263</v>
      </c>
      <c r="C520" s="681"/>
      <c r="D520" s="560"/>
      <c r="E520" s="840"/>
      <c r="F520" s="558"/>
      <c r="G520" s="470"/>
      <c r="H520" s="837"/>
      <c r="I520" s="838"/>
      <c r="J520" s="838"/>
      <c r="K520" s="838"/>
      <c r="L520" s="838"/>
      <c r="M520" s="838"/>
      <c r="N520" s="838"/>
      <c r="O520" s="838"/>
      <c r="P520" s="838"/>
      <c r="Q520" s="838"/>
      <c r="R520" s="558"/>
    </row>
    <row r="521" spans="1:18" s="164" customFormat="1" ht="35.1" customHeight="1">
      <c r="A521" s="665">
        <v>89</v>
      </c>
      <c r="B521" s="536" t="s">
        <v>267</v>
      </c>
      <c r="C521" s="830" t="s">
        <v>24</v>
      </c>
      <c r="D521" s="561"/>
      <c r="E521" s="665" t="s">
        <v>451</v>
      </c>
      <c r="F521" s="102" t="s">
        <v>18</v>
      </c>
      <c r="G521" s="456"/>
      <c r="H521" s="173"/>
      <c r="I521" s="138"/>
      <c r="J521" s="138"/>
      <c r="K521" s="138"/>
      <c r="L521" s="138"/>
      <c r="M521" s="138"/>
      <c r="N521" s="138"/>
      <c r="O521" s="138"/>
      <c r="P521" s="138"/>
      <c r="Q521" s="168"/>
      <c r="R521" s="384"/>
    </row>
    <row r="522" spans="1:18" s="164" customFormat="1" ht="35.1" customHeight="1">
      <c r="A522" s="839"/>
      <c r="B522" s="559" t="s">
        <v>264</v>
      </c>
      <c r="C522" s="831"/>
      <c r="D522" s="117"/>
      <c r="E522" s="839"/>
      <c r="F522" s="557" t="s">
        <v>19</v>
      </c>
      <c r="G522" s="468"/>
      <c r="H522" s="169"/>
      <c r="I522" s="139"/>
      <c r="J522" s="139"/>
      <c r="K522" s="139"/>
      <c r="L522" s="139"/>
      <c r="M522" s="139"/>
      <c r="N522" s="139"/>
      <c r="O522" s="139"/>
      <c r="P522" s="139"/>
      <c r="Q522" s="170"/>
      <c r="R522" s="386"/>
    </row>
    <row r="523" spans="1:18" s="164" customFormat="1" ht="35.1" customHeight="1" thickBot="1">
      <c r="A523" s="839"/>
      <c r="B523" s="559" t="s">
        <v>265</v>
      </c>
      <c r="C523" s="831"/>
      <c r="D523" s="562" t="s">
        <v>268</v>
      </c>
      <c r="E523" s="839"/>
      <c r="F523" s="125" t="s">
        <v>20</v>
      </c>
      <c r="G523" s="469">
        <f>R523*J5</f>
        <v>0</v>
      </c>
      <c r="H523" s="447"/>
      <c r="I523" s="147"/>
      <c r="J523" s="147"/>
      <c r="K523" s="191"/>
      <c r="L523" s="147"/>
      <c r="M523" s="147"/>
      <c r="N523" s="147"/>
      <c r="O523" s="147">
        <v>0.41499999999999998</v>
      </c>
      <c r="P523" s="147"/>
      <c r="Q523" s="171"/>
      <c r="R523" s="453">
        <v>0.56000000000000005</v>
      </c>
    </row>
    <row r="524" spans="1:18" s="164" customFormat="1" ht="34.5" customHeight="1" thickBot="1">
      <c r="A524" s="840"/>
      <c r="B524" s="560" t="s">
        <v>266</v>
      </c>
      <c r="C524" s="832"/>
      <c r="D524" s="560"/>
      <c r="E524" s="840"/>
      <c r="F524" s="558"/>
      <c r="G524" s="480"/>
      <c r="H524" s="846"/>
      <c r="I524" s="838"/>
      <c r="J524" s="838"/>
      <c r="K524" s="838"/>
      <c r="L524" s="838"/>
      <c r="M524" s="838"/>
      <c r="N524" s="838"/>
      <c r="O524" s="838"/>
      <c r="P524" s="838"/>
      <c r="Q524" s="838"/>
      <c r="R524" s="132"/>
    </row>
    <row r="525" spans="1:18" s="164" customFormat="1" ht="35.1" hidden="1" customHeight="1" thickBot="1">
      <c r="A525" s="847" t="s">
        <v>269</v>
      </c>
      <c r="B525" s="848"/>
      <c r="C525" s="848"/>
      <c r="D525" s="848"/>
      <c r="E525" s="849"/>
      <c r="F525" s="179">
        <f>SUM(H525:Q525)</f>
        <v>1.1970000000000001</v>
      </c>
      <c r="G525" s="481">
        <f>G494+G498+G504+G509+G513+G517+G521</f>
        <v>0</v>
      </c>
      <c r="H525" s="179">
        <f>H494+H498+H504+H509+H513+H517+H521</f>
        <v>1.1970000000000001</v>
      </c>
      <c r="I525" s="179">
        <f t="shared" ref="I525:Q525" si="30">I494+I498+I504+I509+I513+I517+I521</f>
        <v>0</v>
      </c>
      <c r="J525" s="179">
        <f t="shared" si="30"/>
        <v>0</v>
      </c>
      <c r="K525" s="179">
        <f t="shared" si="30"/>
        <v>0</v>
      </c>
      <c r="L525" s="179">
        <f t="shared" si="30"/>
        <v>0</v>
      </c>
      <c r="M525" s="179">
        <f t="shared" si="30"/>
        <v>0</v>
      </c>
      <c r="N525" s="179">
        <f t="shared" si="30"/>
        <v>0</v>
      </c>
      <c r="O525" s="179">
        <f t="shared" si="30"/>
        <v>0</v>
      </c>
      <c r="P525" s="179">
        <f t="shared" si="30"/>
        <v>0</v>
      </c>
      <c r="Q525" s="371">
        <f t="shared" si="30"/>
        <v>0</v>
      </c>
      <c r="R525" s="179">
        <f>R494+R498+R504+R509+R513+R517+R521</f>
        <v>2.95</v>
      </c>
    </row>
    <row r="526" spans="1:18" s="164" customFormat="1" ht="35.1" hidden="1" customHeight="1" thickBot="1">
      <c r="A526" s="850" t="s">
        <v>270</v>
      </c>
      <c r="B526" s="851"/>
      <c r="C526" s="851"/>
      <c r="D526" s="851"/>
      <c r="E526" s="852"/>
      <c r="F526" s="179">
        <f>SUM(H526:Q526)</f>
        <v>0</v>
      </c>
      <c r="G526" s="481">
        <f t="shared" ref="G526:R527" si="31">G495+G499+G505+G510+G514+G518+G522</f>
        <v>0</v>
      </c>
      <c r="H526" s="179">
        <f t="shared" si="31"/>
        <v>0</v>
      </c>
      <c r="I526" s="179">
        <f t="shared" si="31"/>
        <v>0</v>
      </c>
      <c r="J526" s="179">
        <f t="shared" si="31"/>
        <v>0</v>
      </c>
      <c r="K526" s="179">
        <f t="shared" si="31"/>
        <v>0</v>
      </c>
      <c r="L526" s="179">
        <f t="shared" si="31"/>
        <v>0</v>
      </c>
      <c r="M526" s="179">
        <f t="shared" si="31"/>
        <v>0</v>
      </c>
      <c r="N526" s="179">
        <f t="shared" si="31"/>
        <v>0</v>
      </c>
      <c r="O526" s="179">
        <f t="shared" si="31"/>
        <v>0</v>
      </c>
      <c r="P526" s="179">
        <f t="shared" si="31"/>
        <v>0</v>
      </c>
      <c r="Q526" s="371">
        <f t="shared" si="31"/>
        <v>0</v>
      </c>
      <c r="R526" s="179">
        <f t="shared" si="31"/>
        <v>0</v>
      </c>
    </row>
    <row r="527" spans="1:18" s="164" customFormat="1" ht="35.1" hidden="1" customHeight="1" thickBot="1">
      <c r="A527" s="863" t="s">
        <v>271</v>
      </c>
      <c r="B527" s="864"/>
      <c r="C527" s="864"/>
      <c r="D527" s="864"/>
      <c r="E527" s="865"/>
      <c r="F527" s="181">
        <f>SUM(H527:Q527)</f>
        <v>1.8080000000000001</v>
      </c>
      <c r="G527" s="481">
        <f t="shared" si="31"/>
        <v>0</v>
      </c>
      <c r="H527" s="179">
        <f t="shared" si="31"/>
        <v>0</v>
      </c>
      <c r="I527" s="179">
        <f t="shared" si="31"/>
        <v>0</v>
      </c>
      <c r="J527" s="179">
        <f t="shared" si="31"/>
        <v>0</v>
      </c>
      <c r="K527" s="179">
        <f t="shared" si="31"/>
        <v>0</v>
      </c>
      <c r="L527" s="179">
        <f t="shared" si="31"/>
        <v>0</v>
      </c>
      <c r="M527" s="179">
        <f t="shared" si="31"/>
        <v>0</v>
      </c>
      <c r="N527" s="179">
        <f t="shared" si="31"/>
        <v>0</v>
      </c>
      <c r="O527" s="179">
        <f t="shared" si="31"/>
        <v>1.8080000000000001</v>
      </c>
      <c r="P527" s="179">
        <f t="shared" si="31"/>
        <v>0</v>
      </c>
      <c r="Q527" s="371">
        <f t="shared" si="31"/>
        <v>0</v>
      </c>
      <c r="R527" s="179">
        <f t="shared" si="31"/>
        <v>3.66</v>
      </c>
    </row>
    <row r="528" spans="1:18" s="224" customFormat="1" ht="50.25" hidden="1" customHeight="1" thickBot="1">
      <c r="A528" s="859" t="s">
        <v>620</v>
      </c>
      <c r="B528" s="860"/>
      <c r="C528" s="860"/>
      <c r="D528" s="860"/>
      <c r="E528" s="862"/>
      <c r="F528" s="182">
        <f>SUM(F525:F526)</f>
        <v>1.1970000000000001</v>
      </c>
      <c r="G528" s="189">
        <f>SUM(G525:G526)</f>
        <v>0</v>
      </c>
      <c r="H528" s="182">
        <f>SUM(H525:H526)</f>
        <v>1.1970000000000001</v>
      </c>
      <c r="I528" s="182">
        <f>SUM(I525:I526)</f>
        <v>0</v>
      </c>
      <c r="J528" s="182">
        <f>SUM(J525:J526)</f>
        <v>0</v>
      </c>
      <c r="K528" s="182">
        <f t="shared" ref="K528:Q528" si="32">SUM(K525:K526)</f>
        <v>0</v>
      </c>
      <c r="L528" s="182">
        <f t="shared" si="32"/>
        <v>0</v>
      </c>
      <c r="M528" s="182">
        <f t="shared" si="32"/>
        <v>0</v>
      </c>
      <c r="N528" s="182">
        <f t="shared" si="32"/>
        <v>0</v>
      </c>
      <c r="O528" s="182">
        <f t="shared" si="32"/>
        <v>0</v>
      </c>
      <c r="P528" s="182">
        <f t="shared" si="32"/>
        <v>0</v>
      </c>
      <c r="Q528" s="183">
        <f t="shared" si="32"/>
        <v>0</v>
      </c>
      <c r="R528" s="182">
        <f>SUM(R525:R526)</f>
        <v>2.95</v>
      </c>
    </row>
    <row r="529" spans="1:18" s="224" customFormat="1" ht="54.75" hidden="1" customHeight="1" thickBot="1">
      <c r="A529" s="866" t="s">
        <v>621</v>
      </c>
      <c r="B529" s="867"/>
      <c r="C529" s="867"/>
      <c r="D529" s="867"/>
      <c r="E529" s="868"/>
      <c r="F529" s="184">
        <f>SUM(F525:F527)</f>
        <v>3.0049999999999999</v>
      </c>
      <c r="G529" s="184">
        <f t="shared" ref="G529:R529" si="33">SUM(G525:G527)</f>
        <v>0</v>
      </c>
      <c r="H529" s="184">
        <f t="shared" si="33"/>
        <v>1.1970000000000001</v>
      </c>
      <c r="I529" s="184">
        <f>SUM(I525:I527)</f>
        <v>0</v>
      </c>
      <c r="J529" s="184">
        <f>SUM(J525:J527)</f>
        <v>0</v>
      </c>
      <c r="K529" s="184">
        <f t="shared" si="33"/>
        <v>0</v>
      </c>
      <c r="L529" s="184">
        <f t="shared" si="33"/>
        <v>0</v>
      </c>
      <c r="M529" s="184">
        <f t="shared" si="33"/>
        <v>0</v>
      </c>
      <c r="N529" s="184">
        <f t="shared" si="33"/>
        <v>0</v>
      </c>
      <c r="O529" s="184">
        <f t="shared" si="33"/>
        <v>1.8080000000000001</v>
      </c>
      <c r="P529" s="184">
        <f t="shared" si="33"/>
        <v>0</v>
      </c>
      <c r="Q529" s="185">
        <f t="shared" si="33"/>
        <v>0</v>
      </c>
      <c r="R529" s="184">
        <f t="shared" si="33"/>
        <v>6.61</v>
      </c>
    </row>
    <row r="530" spans="1:18" s="164" customFormat="1" ht="35.1" hidden="1" customHeight="1" thickBot="1">
      <c r="A530" s="869"/>
      <c r="B530" s="870"/>
      <c r="C530" s="870"/>
      <c r="D530" s="870"/>
      <c r="E530" s="870"/>
      <c r="F530" s="870"/>
      <c r="G530" s="870"/>
      <c r="H530" s="870"/>
      <c r="I530" s="870"/>
      <c r="J530" s="870"/>
      <c r="K530" s="870"/>
      <c r="L530" s="870"/>
      <c r="M530" s="870"/>
      <c r="N530" s="870"/>
      <c r="O530" s="870"/>
      <c r="P530" s="870"/>
      <c r="Q530" s="870"/>
      <c r="R530" s="398"/>
    </row>
    <row r="531" spans="1:18" s="164" customFormat="1" ht="35.1" customHeight="1" thickBot="1">
      <c r="A531" s="847" t="s">
        <v>272</v>
      </c>
      <c r="B531" s="848"/>
      <c r="C531" s="848"/>
      <c r="D531" s="848"/>
      <c r="E531" s="848"/>
      <c r="F531" s="856"/>
      <c r="G531" s="482">
        <f t="shared" ref="G531:G533" si="34">G525</f>
        <v>0</v>
      </c>
      <c r="H531" s="181">
        <f>H525</f>
        <v>1.1970000000000001</v>
      </c>
      <c r="I531" s="181">
        <f t="shared" ref="I531:Q535" si="35">SUM(I525,H531)</f>
        <v>1.1970000000000001</v>
      </c>
      <c r="J531" s="181">
        <f t="shared" si="35"/>
        <v>1.1970000000000001</v>
      </c>
      <c r="K531" s="181">
        <f t="shared" si="35"/>
        <v>1.1970000000000001</v>
      </c>
      <c r="L531" s="181">
        <f t="shared" si="35"/>
        <v>1.1970000000000001</v>
      </c>
      <c r="M531" s="181">
        <f t="shared" si="35"/>
        <v>1.1970000000000001</v>
      </c>
      <c r="N531" s="181">
        <f t="shared" si="35"/>
        <v>1.1970000000000001</v>
      </c>
      <c r="O531" s="181">
        <f t="shared" si="35"/>
        <v>1.1970000000000001</v>
      </c>
      <c r="P531" s="181">
        <f t="shared" si="35"/>
        <v>1.1970000000000001</v>
      </c>
      <c r="Q531" s="181">
        <f t="shared" si="35"/>
        <v>1.1970000000000001</v>
      </c>
      <c r="R531" s="181">
        <f>R525</f>
        <v>2.95</v>
      </c>
    </row>
    <row r="532" spans="1:18" s="164" customFormat="1" ht="35.1" customHeight="1" thickBot="1">
      <c r="A532" s="850" t="s">
        <v>273</v>
      </c>
      <c r="B532" s="851"/>
      <c r="C532" s="851"/>
      <c r="D532" s="851"/>
      <c r="E532" s="851"/>
      <c r="F532" s="857"/>
      <c r="G532" s="482">
        <f t="shared" si="34"/>
        <v>0</v>
      </c>
      <c r="H532" s="181">
        <f>H526</f>
        <v>0</v>
      </c>
      <c r="I532" s="181">
        <f t="shared" si="35"/>
        <v>0</v>
      </c>
      <c r="J532" s="181">
        <f t="shared" si="35"/>
        <v>0</v>
      </c>
      <c r="K532" s="181">
        <f t="shared" si="35"/>
        <v>0</v>
      </c>
      <c r="L532" s="181">
        <f t="shared" si="35"/>
        <v>0</v>
      </c>
      <c r="M532" s="181">
        <f t="shared" si="35"/>
        <v>0</v>
      </c>
      <c r="N532" s="181">
        <f t="shared" si="35"/>
        <v>0</v>
      </c>
      <c r="O532" s="181">
        <f t="shared" si="35"/>
        <v>0</v>
      </c>
      <c r="P532" s="181">
        <f t="shared" si="35"/>
        <v>0</v>
      </c>
      <c r="Q532" s="181">
        <f t="shared" si="35"/>
        <v>0</v>
      </c>
      <c r="R532" s="181">
        <f>R526</f>
        <v>0</v>
      </c>
    </row>
    <row r="533" spans="1:18" s="164" customFormat="1" ht="35.1" customHeight="1" thickBot="1">
      <c r="A533" s="853" t="s">
        <v>274</v>
      </c>
      <c r="B533" s="854"/>
      <c r="C533" s="854"/>
      <c r="D533" s="854"/>
      <c r="E533" s="854"/>
      <c r="F533" s="858"/>
      <c r="G533" s="482">
        <f t="shared" si="34"/>
        <v>0</v>
      </c>
      <c r="H533" s="181">
        <f>H527</f>
        <v>0</v>
      </c>
      <c r="I533" s="181">
        <f t="shared" si="35"/>
        <v>0</v>
      </c>
      <c r="J533" s="181">
        <f t="shared" si="35"/>
        <v>0</v>
      </c>
      <c r="K533" s="181">
        <f t="shared" si="35"/>
        <v>0</v>
      </c>
      <c r="L533" s="181">
        <f t="shared" si="35"/>
        <v>0</v>
      </c>
      <c r="M533" s="181">
        <f t="shared" si="35"/>
        <v>0</v>
      </c>
      <c r="N533" s="181">
        <f t="shared" si="35"/>
        <v>0</v>
      </c>
      <c r="O533" s="181">
        <f t="shared" si="35"/>
        <v>1.8080000000000001</v>
      </c>
      <c r="P533" s="181">
        <f t="shared" si="35"/>
        <v>1.8080000000000001</v>
      </c>
      <c r="Q533" s="181">
        <f t="shared" si="35"/>
        <v>1.8080000000000001</v>
      </c>
      <c r="R533" s="181">
        <f>R527</f>
        <v>3.66</v>
      </c>
    </row>
    <row r="534" spans="1:18" s="224" customFormat="1" ht="57.75" customHeight="1" thickBot="1">
      <c r="A534" s="859" t="s">
        <v>622</v>
      </c>
      <c r="B534" s="860"/>
      <c r="C534" s="860"/>
      <c r="D534" s="860"/>
      <c r="E534" s="861"/>
      <c r="F534" s="862"/>
      <c r="G534" s="189">
        <f>SUM(G531:G532)</f>
        <v>0</v>
      </c>
      <c r="H534" s="182">
        <f>SUM(H531:H532)</f>
        <v>1.1970000000000001</v>
      </c>
      <c r="I534" s="187">
        <f t="shared" si="35"/>
        <v>1.1970000000000001</v>
      </c>
      <c r="J534" s="187">
        <f t="shared" si="35"/>
        <v>1.1970000000000001</v>
      </c>
      <c r="K534" s="187">
        <f t="shared" si="35"/>
        <v>1.1970000000000001</v>
      </c>
      <c r="L534" s="187">
        <f t="shared" si="35"/>
        <v>1.1970000000000001</v>
      </c>
      <c r="M534" s="187">
        <f t="shared" si="35"/>
        <v>1.1970000000000001</v>
      </c>
      <c r="N534" s="187">
        <f t="shared" si="35"/>
        <v>1.1970000000000001</v>
      </c>
      <c r="O534" s="187">
        <f t="shared" si="35"/>
        <v>1.1970000000000001</v>
      </c>
      <c r="P534" s="187">
        <f t="shared" si="35"/>
        <v>1.1970000000000001</v>
      </c>
      <c r="Q534" s="188">
        <f t="shared" si="35"/>
        <v>1.1970000000000001</v>
      </c>
      <c r="R534" s="182">
        <f>SUM(R531:R532)</f>
        <v>2.95</v>
      </c>
    </row>
    <row r="535" spans="1:18" s="224" customFormat="1" ht="77.25" customHeight="1" thickBot="1">
      <c r="A535" s="871" t="s">
        <v>623</v>
      </c>
      <c r="B535" s="872"/>
      <c r="C535" s="872"/>
      <c r="D535" s="872"/>
      <c r="E535" s="872"/>
      <c r="F535" s="873"/>
      <c r="G535" s="184">
        <f>SUM(G531:G533)</f>
        <v>0</v>
      </c>
      <c r="H535" s="189">
        <f>SUM(H531:H533)</f>
        <v>1.1970000000000001</v>
      </c>
      <c r="I535" s="184">
        <f t="shared" si="35"/>
        <v>1.1970000000000001</v>
      </c>
      <c r="J535" s="184">
        <f t="shared" si="35"/>
        <v>1.1970000000000001</v>
      </c>
      <c r="K535" s="184">
        <f t="shared" si="35"/>
        <v>1.1970000000000001</v>
      </c>
      <c r="L535" s="184">
        <f>SUM(L529,K535)</f>
        <v>1.1970000000000001</v>
      </c>
      <c r="M535" s="184">
        <f>SUM(M529,L535)</f>
        <v>1.1970000000000001</v>
      </c>
      <c r="N535" s="184">
        <f>SUM(N529,M535)</f>
        <v>1.1970000000000001</v>
      </c>
      <c r="O535" s="184">
        <f t="shared" si="35"/>
        <v>3.0049999999999999</v>
      </c>
      <c r="P535" s="184">
        <f t="shared" si="35"/>
        <v>3.0049999999999999</v>
      </c>
      <c r="Q535" s="185">
        <f t="shared" si="35"/>
        <v>3.0049999999999999</v>
      </c>
      <c r="R535" s="184">
        <f>SUM(R531:R533)</f>
        <v>6.61</v>
      </c>
    </row>
    <row r="536" spans="1:18" s="164" customFormat="1" thickBot="1">
      <c r="A536" s="874"/>
      <c r="B536" s="875"/>
      <c r="C536" s="875"/>
      <c r="D536" s="875"/>
      <c r="E536" s="875"/>
      <c r="F536" s="875"/>
      <c r="G536" s="870"/>
      <c r="H536" s="870"/>
      <c r="I536" s="870"/>
      <c r="J536" s="870"/>
      <c r="K536" s="870"/>
      <c r="L536" s="870"/>
      <c r="M536" s="870"/>
      <c r="N536" s="870"/>
      <c r="O536" s="870"/>
      <c r="P536" s="870"/>
      <c r="Q536" s="870"/>
      <c r="R536" s="398"/>
    </row>
    <row r="537" spans="1:18" s="164" customFormat="1" ht="42.75" customHeight="1" thickBot="1">
      <c r="A537" s="876" t="s">
        <v>275</v>
      </c>
      <c r="B537" s="877"/>
      <c r="C537" s="877"/>
      <c r="D537" s="877"/>
      <c r="E537" s="877"/>
      <c r="F537" s="877"/>
      <c r="G537" s="877"/>
      <c r="H537" s="877"/>
      <c r="I537" s="877"/>
      <c r="J537" s="877"/>
      <c r="K537" s="877"/>
      <c r="L537" s="877"/>
      <c r="M537" s="877"/>
      <c r="N537" s="877"/>
      <c r="O537" s="877"/>
      <c r="P537" s="877"/>
      <c r="Q537" s="877"/>
      <c r="R537" s="454"/>
    </row>
    <row r="538" spans="1:18" s="164" customFormat="1" ht="35.1" customHeight="1">
      <c r="A538" s="665">
        <v>90</v>
      </c>
      <c r="B538" s="536" t="s">
        <v>277</v>
      </c>
      <c r="C538" s="830" t="s">
        <v>276</v>
      </c>
      <c r="D538" s="536" t="s">
        <v>120</v>
      </c>
      <c r="E538" s="665" t="s">
        <v>17</v>
      </c>
      <c r="F538" s="102" t="s">
        <v>18</v>
      </c>
      <c r="G538" s="456">
        <f>R538*J5</f>
        <v>0</v>
      </c>
      <c r="H538" s="173"/>
      <c r="I538" s="138"/>
      <c r="J538" s="138">
        <v>0.16500000000000001</v>
      </c>
      <c r="K538" s="138"/>
      <c r="L538" s="138"/>
      <c r="M538" s="138"/>
      <c r="N538" s="138"/>
      <c r="O538" s="138"/>
      <c r="P538" s="138"/>
      <c r="Q538" s="168"/>
      <c r="R538" s="384">
        <v>0.5</v>
      </c>
    </row>
    <row r="539" spans="1:18" s="164" customFormat="1" ht="35.1" customHeight="1">
      <c r="A539" s="666"/>
      <c r="B539" s="567" t="s">
        <v>278</v>
      </c>
      <c r="C539" s="692"/>
      <c r="D539" s="117"/>
      <c r="E539" s="839"/>
      <c r="F539" s="107" t="s">
        <v>19</v>
      </c>
      <c r="G539" s="468"/>
      <c r="H539" s="169"/>
      <c r="I539" s="139"/>
      <c r="J539" s="139"/>
      <c r="K539" s="139"/>
      <c r="L539" s="139"/>
      <c r="M539" s="139"/>
      <c r="N539" s="139"/>
      <c r="O539" s="139"/>
      <c r="P539" s="139"/>
      <c r="Q539" s="170"/>
      <c r="R539" s="385"/>
    </row>
    <row r="540" spans="1:18" s="164" customFormat="1" ht="33" customHeight="1" thickBot="1">
      <c r="A540" s="666"/>
      <c r="B540" s="505" t="s">
        <v>279</v>
      </c>
      <c r="C540" s="692"/>
      <c r="D540" s="562"/>
      <c r="E540" s="839"/>
      <c r="F540" s="125" t="s">
        <v>20</v>
      </c>
      <c r="G540" s="497"/>
      <c r="H540" s="191"/>
      <c r="I540" s="147"/>
      <c r="J540" s="147"/>
      <c r="K540" s="139"/>
      <c r="L540" s="139"/>
      <c r="M540" s="139"/>
      <c r="N540" s="139"/>
      <c r="O540" s="139"/>
      <c r="P540" s="139"/>
      <c r="Q540" s="170"/>
      <c r="R540" s="387"/>
    </row>
    <row r="541" spans="1:18" s="164" customFormat="1" ht="35.1" customHeight="1" thickBot="1">
      <c r="A541" s="667"/>
      <c r="B541" s="560"/>
      <c r="C541" s="681"/>
      <c r="D541" s="560"/>
      <c r="E541" s="840"/>
      <c r="F541" s="558"/>
      <c r="G541" s="470"/>
      <c r="H541" s="837"/>
      <c r="I541" s="838"/>
      <c r="J541" s="838"/>
      <c r="K541" s="838"/>
      <c r="L541" s="838"/>
      <c r="M541" s="838"/>
      <c r="N541" s="838"/>
      <c r="O541" s="838"/>
      <c r="P541" s="838"/>
      <c r="Q541" s="838"/>
      <c r="R541" s="558"/>
    </row>
    <row r="542" spans="1:18" s="164" customFormat="1" ht="35.1" hidden="1" customHeight="1" thickBot="1">
      <c r="A542" s="847" t="s">
        <v>280</v>
      </c>
      <c r="B542" s="848"/>
      <c r="C542" s="848"/>
      <c r="D542" s="848"/>
      <c r="E542" s="849"/>
      <c r="F542" s="179">
        <f>SUM(H542:Q542)</f>
        <v>0.16500000000000001</v>
      </c>
      <c r="G542" s="481">
        <f>G538</f>
        <v>0</v>
      </c>
      <c r="H542" s="179">
        <f>H538</f>
        <v>0</v>
      </c>
      <c r="I542" s="179">
        <f t="shared" ref="I542:Q542" si="36">I538</f>
        <v>0</v>
      </c>
      <c r="J542" s="179">
        <f t="shared" si="36"/>
        <v>0.16500000000000001</v>
      </c>
      <c r="K542" s="179">
        <f t="shared" si="36"/>
        <v>0</v>
      </c>
      <c r="L542" s="179">
        <f t="shared" si="36"/>
        <v>0</v>
      </c>
      <c r="M542" s="179">
        <f t="shared" si="36"/>
        <v>0</v>
      </c>
      <c r="N542" s="179">
        <f t="shared" si="36"/>
        <v>0</v>
      </c>
      <c r="O542" s="179">
        <f t="shared" si="36"/>
        <v>0</v>
      </c>
      <c r="P542" s="179">
        <f t="shared" si="36"/>
        <v>0</v>
      </c>
      <c r="Q542" s="371">
        <f t="shared" si="36"/>
        <v>0</v>
      </c>
      <c r="R542" s="179">
        <f>R538</f>
        <v>0.5</v>
      </c>
    </row>
    <row r="543" spans="1:18" s="164" customFormat="1" ht="35.1" hidden="1" customHeight="1" thickBot="1">
      <c r="A543" s="850" t="s">
        <v>281</v>
      </c>
      <c r="B543" s="851"/>
      <c r="C543" s="851"/>
      <c r="D543" s="851"/>
      <c r="E543" s="852"/>
      <c r="F543" s="179">
        <f>SUM(H543:Q543)</f>
        <v>0</v>
      </c>
      <c r="G543" s="481">
        <f t="shared" ref="G543:R544" si="37">G539</f>
        <v>0</v>
      </c>
      <c r="H543" s="179">
        <f t="shared" si="37"/>
        <v>0</v>
      </c>
      <c r="I543" s="179">
        <f t="shared" si="37"/>
        <v>0</v>
      </c>
      <c r="J543" s="179">
        <f t="shared" si="37"/>
        <v>0</v>
      </c>
      <c r="K543" s="179">
        <f t="shared" si="37"/>
        <v>0</v>
      </c>
      <c r="L543" s="179">
        <f t="shared" si="37"/>
        <v>0</v>
      </c>
      <c r="M543" s="179">
        <f t="shared" si="37"/>
        <v>0</v>
      </c>
      <c r="N543" s="179">
        <f t="shared" si="37"/>
        <v>0</v>
      </c>
      <c r="O543" s="179">
        <f t="shared" si="37"/>
        <v>0</v>
      </c>
      <c r="P543" s="179">
        <f t="shared" si="37"/>
        <v>0</v>
      </c>
      <c r="Q543" s="371">
        <f t="shared" si="37"/>
        <v>0</v>
      </c>
      <c r="R543" s="179">
        <f t="shared" si="37"/>
        <v>0</v>
      </c>
    </row>
    <row r="544" spans="1:18" s="164" customFormat="1" ht="35.1" hidden="1" customHeight="1" thickBot="1">
      <c r="A544" s="853" t="s">
        <v>282</v>
      </c>
      <c r="B544" s="854"/>
      <c r="C544" s="854"/>
      <c r="D544" s="854"/>
      <c r="E544" s="855"/>
      <c r="F544" s="181">
        <f>SUM(H544:Q544)</f>
        <v>0</v>
      </c>
      <c r="G544" s="481">
        <f t="shared" si="37"/>
        <v>0</v>
      </c>
      <c r="H544" s="179">
        <f t="shared" si="37"/>
        <v>0</v>
      </c>
      <c r="I544" s="179">
        <f t="shared" si="37"/>
        <v>0</v>
      </c>
      <c r="J544" s="179">
        <f t="shared" si="37"/>
        <v>0</v>
      </c>
      <c r="K544" s="179">
        <f t="shared" si="37"/>
        <v>0</v>
      </c>
      <c r="L544" s="179">
        <f t="shared" si="37"/>
        <v>0</v>
      </c>
      <c r="M544" s="179">
        <f t="shared" si="37"/>
        <v>0</v>
      </c>
      <c r="N544" s="179">
        <f t="shared" si="37"/>
        <v>0</v>
      </c>
      <c r="O544" s="179">
        <f t="shared" si="37"/>
        <v>0</v>
      </c>
      <c r="P544" s="179">
        <f t="shared" si="37"/>
        <v>0</v>
      </c>
      <c r="Q544" s="371">
        <f t="shared" si="37"/>
        <v>0</v>
      </c>
      <c r="R544" s="179">
        <f t="shared" si="37"/>
        <v>0</v>
      </c>
    </row>
    <row r="545" spans="1:18" s="224" customFormat="1" ht="42" hidden="1" customHeight="1" thickBot="1">
      <c r="A545" s="859" t="s">
        <v>624</v>
      </c>
      <c r="B545" s="860"/>
      <c r="C545" s="860"/>
      <c r="D545" s="860"/>
      <c r="E545" s="862"/>
      <c r="F545" s="182">
        <f>SUM(F542:F543)</f>
        <v>0.16500000000000001</v>
      </c>
      <c r="G545" s="189">
        <f>SUM(G542:G543)</f>
        <v>0</v>
      </c>
      <c r="H545" s="182">
        <f>SUM(H542:H543)</f>
        <v>0</v>
      </c>
      <c r="I545" s="182">
        <f>SUM(I542:I543)</f>
        <v>0</v>
      </c>
      <c r="J545" s="182">
        <f>SUM(J542:J543)</f>
        <v>0.16500000000000001</v>
      </c>
      <c r="K545" s="182">
        <f t="shared" ref="K545:Q545" si="38">SUM(K542:K543)</f>
        <v>0</v>
      </c>
      <c r="L545" s="182">
        <f t="shared" si="38"/>
        <v>0</v>
      </c>
      <c r="M545" s="182">
        <f t="shared" si="38"/>
        <v>0</v>
      </c>
      <c r="N545" s="182">
        <f t="shared" si="38"/>
        <v>0</v>
      </c>
      <c r="O545" s="182">
        <f t="shared" si="38"/>
        <v>0</v>
      </c>
      <c r="P545" s="182">
        <f t="shared" si="38"/>
        <v>0</v>
      </c>
      <c r="Q545" s="183">
        <f t="shared" si="38"/>
        <v>0</v>
      </c>
      <c r="R545" s="182">
        <f>SUM(R542:R543)</f>
        <v>0.5</v>
      </c>
    </row>
    <row r="546" spans="1:18" s="224" customFormat="1" ht="52.5" hidden="1" customHeight="1" thickBot="1">
      <c r="A546" s="866" t="s">
        <v>625</v>
      </c>
      <c r="B546" s="867"/>
      <c r="C546" s="867"/>
      <c r="D546" s="867"/>
      <c r="E546" s="868"/>
      <c r="F546" s="184">
        <f>SUM(F542:F544)</f>
        <v>0.16500000000000001</v>
      </c>
      <c r="G546" s="184">
        <f t="shared" ref="G546:R546" si="39">SUM(G542:G544)</f>
        <v>0</v>
      </c>
      <c r="H546" s="184">
        <f t="shared" si="39"/>
        <v>0</v>
      </c>
      <c r="I546" s="184">
        <f t="shared" si="39"/>
        <v>0</v>
      </c>
      <c r="J546" s="184">
        <f t="shared" si="39"/>
        <v>0.16500000000000001</v>
      </c>
      <c r="K546" s="184">
        <f t="shared" si="39"/>
        <v>0</v>
      </c>
      <c r="L546" s="184">
        <f t="shared" si="39"/>
        <v>0</v>
      </c>
      <c r="M546" s="184">
        <f t="shared" si="39"/>
        <v>0</v>
      </c>
      <c r="N546" s="184">
        <f t="shared" si="39"/>
        <v>0</v>
      </c>
      <c r="O546" s="184">
        <f t="shared" si="39"/>
        <v>0</v>
      </c>
      <c r="P546" s="184">
        <f t="shared" si="39"/>
        <v>0</v>
      </c>
      <c r="Q546" s="185">
        <f t="shared" si="39"/>
        <v>0</v>
      </c>
      <c r="R546" s="184">
        <f t="shared" si="39"/>
        <v>0.5</v>
      </c>
    </row>
    <row r="547" spans="1:18" s="164" customFormat="1" ht="35.1" customHeight="1" thickBot="1">
      <c r="A547" s="533"/>
      <c r="B547" s="534"/>
      <c r="C547" s="190"/>
      <c r="D547" s="534"/>
      <c r="E547" s="534"/>
      <c r="F547" s="534"/>
      <c r="G547" s="483"/>
      <c r="H547" s="534"/>
      <c r="I547" s="534"/>
      <c r="J547" s="534"/>
      <c r="K547" s="534"/>
      <c r="L547" s="534"/>
      <c r="M547" s="534"/>
      <c r="N547" s="534"/>
      <c r="O547" s="534"/>
      <c r="P547" s="534"/>
      <c r="Q547" s="534"/>
      <c r="R547" s="337"/>
    </row>
    <row r="548" spans="1:18" s="164" customFormat="1" ht="35.1" customHeight="1" thickBot="1">
      <c r="A548" s="847" t="s">
        <v>283</v>
      </c>
      <c r="B548" s="848"/>
      <c r="C548" s="848"/>
      <c r="D548" s="848"/>
      <c r="E548" s="848"/>
      <c r="F548" s="856"/>
      <c r="G548" s="482">
        <f t="shared" ref="G548:H550" si="40">G542</f>
        <v>0</v>
      </c>
      <c r="H548" s="181">
        <f t="shared" si="40"/>
        <v>0</v>
      </c>
      <c r="I548" s="181">
        <f t="shared" ref="I548:Q552" si="41">SUM(I542,H548)</f>
        <v>0</v>
      </c>
      <c r="J548" s="181">
        <f t="shared" si="41"/>
        <v>0.16500000000000001</v>
      </c>
      <c r="K548" s="181">
        <f t="shared" si="41"/>
        <v>0.16500000000000001</v>
      </c>
      <c r="L548" s="181">
        <f t="shared" si="41"/>
        <v>0.16500000000000001</v>
      </c>
      <c r="M548" s="181">
        <f t="shared" si="41"/>
        <v>0.16500000000000001</v>
      </c>
      <c r="N548" s="181">
        <f t="shared" si="41"/>
        <v>0.16500000000000001</v>
      </c>
      <c r="O548" s="181">
        <f t="shared" si="41"/>
        <v>0.16500000000000001</v>
      </c>
      <c r="P548" s="181">
        <f t="shared" si="41"/>
        <v>0.16500000000000001</v>
      </c>
      <c r="Q548" s="186">
        <f t="shared" si="41"/>
        <v>0.16500000000000001</v>
      </c>
      <c r="R548" s="181">
        <f>R542</f>
        <v>0.5</v>
      </c>
    </row>
    <row r="549" spans="1:18" s="164" customFormat="1" ht="35.1" customHeight="1" thickBot="1">
      <c r="A549" s="850" t="s">
        <v>284</v>
      </c>
      <c r="B549" s="851"/>
      <c r="C549" s="851"/>
      <c r="D549" s="851"/>
      <c r="E549" s="851"/>
      <c r="F549" s="857"/>
      <c r="G549" s="482">
        <f t="shared" si="40"/>
        <v>0</v>
      </c>
      <c r="H549" s="181">
        <f t="shared" si="40"/>
        <v>0</v>
      </c>
      <c r="I549" s="181">
        <f t="shared" si="41"/>
        <v>0</v>
      </c>
      <c r="J549" s="181">
        <f t="shared" si="41"/>
        <v>0</v>
      </c>
      <c r="K549" s="181">
        <f t="shared" si="41"/>
        <v>0</v>
      </c>
      <c r="L549" s="181">
        <f t="shared" si="41"/>
        <v>0</v>
      </c>
      <c r="M549" s="181">
        <f t="shared" si="41"/>
        <v>0</v>
      </c>
      <c r="N549" s="181">
        <f t="shared" si="41"/>
        <v>0</v>
      </c>
      <c r="O549" s="181">
        <f t="shared" si="41"/>
        <v>0</v>
      </c>
      <c r="P549" s="181">
        <f t="shared" si="41"/>
        <v>0</v>
      </c>
      <c r="Q549" s="186">
        <f t="shared" si="41"/>
        <v>0</v>
      </c>
      <c r="R549" s="181">
        <f>R543</f>
        <v>0</v>
      </c>
    </row>
    <row r="550" spans="1:18" s="164" customFormat="1" ht="35.1" customHeight="1" thickBot="1">
      <c r="A550" s="853" t="s">
        <v>285</v>
      </c>
      <c r="B550" s="854"/>
      <c r="C550" s="854"/>
      <c r="D550" s="854"/>
      <c r="E550" s="854"/>
      <c r="F550" s="858"/>
      <c r="G550" s="482">
        <f t="shared" si="40"/>
        <v>0</v>
      </c>
      <c r="H550" s="181">
        <f t="shared" si="40"/>
        <v>0</v>
      </c>
      <c r="I550" s="181">
        <f t="shared" si="41"/>
        <v>0</v>
      </c>
      <c r="J550" s="181">
        <f t="shared" si="41"/>
        <v>0</v>
      </c>
      <c r="K550" s="181">
        <f t="shared" si="41"/>
        <v>0</v>
      </c>
      <c r="L550" s="181">
        <f t="shared" si="41"/>
        <v>0</v>
      </c>
      <c r="M550" s="181">
        <f t="shared" si="41"/>
        <v>0</v>
      </c>
      <c r="N550" s="181">
        <f t="shared" si="41"/>
        <v>0</v>
      </c>
      <c r="O550" s="181">
        <f t="shared" si="41"/>
        <v>0</v>
      </c>
      <c r="P550" s="181">
        <f t="shared" si="41"/>
        <v>0</v>
      </c>
      <c r="Q550" s="186">
        <f t="shared" si="41"/>
        <v>0</v>
      </c>
      <c r="R550" s="181">
        <f>R544</f>
        <v>0</v>
      </c>
    </row>
    <row r="551" spans="1:18" s="224" customFormat="1" ht="72" customHeight="1" thickBot="1">
      <c r="A551" s="859" t="s">
        <v>626</v>
      </c>
      <c r="B551" s="860"/>
      <c r="C551" s="860"/>
      <c r="D551" s="860"/>
      <c r="E551" s="861"/>
      <c r="F551" s="862"/>
      <c r="G551" s="189">
        <f>SUM(G548:G549)</f>
        <v>0</v>
      </c>
      <c r="H551" s="182">
        <f>SUM(H548:H549)</f>
        <v>0</v>
      </c>
      <c r="I551" s="187">
        <f t="shared" si="41"/>
        <v>0</v>
      </c>
      <c r="J551" s="187">
        <f t="shared" si="41"/>
        <v>0.16500000000000001</v>
      </c>
      <c r="K551" s="187">
        <f t="shared" si="41"/>
        <v>0.16500000000000001</v>
      </c>
      <c r="L551" s="187">
        <f t="shared" si="41"/>
        <v>0.16500000000000001</v>
      </c>
      <c r="M551" s="187">
        <f t="shared" si="41"/>
        <v>0.16500000000000001</v>
      </c>
      <c r="N551" s="187">
        <f t="shared" si="41"/>
        <v>0.16500000000000001</v>
      </c>
      <c r="O551" s="187">
        <f t="shared" si="41"/>
        <v>0.16500000000000001</v>
      </c>
      <c r="P551" s="187">
        <f t="shared" si="41"/>
        <v>0.16500000000000001</v>
      </c>
      <c r="Q551" s="188">
        <f t="shared" si="41"/>
        <v>0.16500000000000001</v>
      </c>
      <c r="R551" s="182">
        <f>SUM(R548:R549)</f>
        <v>0.5</v>
      </c>
    </row>
    <row r="552" spans="1:18" s="224" customFormat="1" ht="74.25" customHeight="1" thickBot="1">
      <c r="A552" s="871" t="s">
        <v>627</v>
      </c>
      <c r="B552" s="872"/>
      <c r="C552" s="872"/>
      <c r="D552" s="872"/>
      <c r="E552" s="872"/>
      <c r="F552" s="873"/>
      <c r="G552" s="184">
        <f>SUM(G548:G550)</f>
        <v>0</v>
      </c>
      <c r="H552" s="184">
        <f>SUM(H548:H550)</f>
        <v>0</v>
      </c>
      <c r="I552" s="184">
        <f t="shared" si="41"/>
        <v>0</v>
      </c>
      <c r="J552" s="184">
        <f t="shared" si="41"/>
        <v>0.16500000000000001</v>
      </c>
      <c r="K552" s="184">
        <f t="shared" si="41"/>
        <v>0.16500000000000001</v>
      </c>
      <c r="L552" s="184">
        <f t="shared" si="41"/>
        <v>0.16500000000000001</v>
      </c>
      <c r="M552" s="184">
        <f t="shared" si="41"/>
        <v>0.16500000000000001</v>
      </c>
      <c r="N552" s="184">
        <f t="shared" si="41"/>
        <v>0.16500000000000001</v>
      </c>
      <c r="O552" s="184">
        <f t="shared" si="41"/>
        <v>0.16500000000000001</v>
      </c>
      <c r="P552" s="184">
        <f t="shared" si="41"/>
        <v>0.16500000000000001</v>
      </c>
      <c r="Q552" s="185">
        <f t="shared" si="41"/>
        <v>0.16500000000000001</v>
      </c>
      <c r="R552" s="184">
        <f>SUM(R548:R550)</f>
        <v>0.5</v>
      </c>
    </row>
    <row r="553" spans="1:18" s="164" customFormat="1" thickBot="1">
      <c r="A553" s="874"/>
      <c r="B553" s="875"/>
      <c r="C553" s="875"/>
      <c r="D553" s="875"/>
      <c r="E553" s="875"/>
      <c r="F553" s="875"/>
      <c r="G553" s="875"/>
      <c r="H553" s="875"/>
      <c r="I553" s="875"/>
      <c r="J553" s="875"/>
      <c r="K553" s="875"/>
      <c r="L553" s="875"/>
      <c r="M553" s="875"/>
      <c r="N553" s="875"/>
      <c r="O553" s="875"/>
      <c r="P553" s="875"/>
      <c r="Q553" s="875"/>
      <c r="R553" s="398"/>
    </row>
    <row r="554" spans="1:18" s="164" customFormat="1" ht="35.1" customHeight="1" thickBot="1">
      <c r="A554" s="876" t="s">
        <v>286</v>
      </c>
      <c r="B554" s="877"/>
      <c r="C554" s="877"/>
      <c r="D554" s="877"/>
      <c r="E554" s="877"/>
      <c r="F554" s="877"/>
      <c r="G554" s="877"/>
      <c r="H554" s="877"/>
      <c r="I554" s="877"/>
      <c r="J554" s="877"/>
      <c r="K554" s="877"/>
      <c r="L554" s="877"/>
      <c r="M554" s="877"/>
      <c r="N554" s="877"/>
      <c r="O554" s="877"/>
      <c r="P554" s="877"/>
      <c r="Q554" s="877"/>
      <c r="R554" s="454"/>
    </row>
    <row r="555" spans="1:18" s="164" customFormat="1" ht="35.1" customHeight="1">
      <c r="A555" s="665">
        <v>91</v>
      </c>
      <c r="B555" s="536" t="s">
        <v>288</v>
      </c>
      <c r="C555" s="830" t="s">
        <v>287</v>
      </c>
      <c r="D555" s="536" t="s">
        <v>193</v>
      </c>
      <c r="E555" s="665" t="s">
        <v>17</v>
      </c>
      <c r="F555" s="102" t="s">
        <v>18</v>
      </c>
      <c r="G555" s="456">
        <f>R555*J5</f>
        <v>0</v>
      </c>
      <c r="H555" s="173"/>
      <c r="I555" s="173">
        <v>0.70599999999999996</v>
      </c>
      <c r="J555" s="138"/>
      <c r="K555" s="138"/>
      <c r="L555" s="138"/>
      <c r="M555" s="138"/>
      <c r="N555" s="138"/>
      <c r="O555" s="138"/>
      <c r="P555" s="138"/>
      <c r="Q555" s="168"/>
      <c r="R555" s="384">
        <v>2.4</v>
      </c>
    </row>
    <row r="556" spans="1:18" s="164" customFormat="1" ht="35.1" customHeight="1">
      <c r="A556" s="666"/>
      <c r="B556" s="505" t="s">
        <v>289</v>
      </c>
      <c r="C556" s="692"/>
      <c r="D556" s="133"/>
      <c r="E556" s="839"/>
      <c r="F556" s="107" t="s">
        <v>19</v>
      </c>
      <c r="G556" s="468"/>
      <c r="H556" s="448"/>
      <c r="I556" s="169"/>
      <c r="J556" s="139"/>
      <c r="K556" s="139"/>
      <c r="L556" s="139"/>
      <c r="M556" s="139"/>
      <c r="N556" s="139"/>
      <c r="O556" s="139"/>
      <c r="P556" s="139"/>
      <c r="Q556" s="170"/>
      <c r="R556" s="399"/>
    </row>
    <row r="557" spans="1:18" s="164" customFormat="1" ht="35.1" customHeight="1" thickBot="1">
      <c r="A557" s="666"/>
      <c r="B557" s="559" t="s">
        <v>290</v>
      </c>
      <c r="C557" s="692"/>
      <c r="D557" s="562"/>
      <c r="E557" s="839"/>
      <c r="F557" s="125" t="s">
        <v>20</v>
      </c>
      <c r="G557" s="497"/>
      <c r="H557" s="449"/>
      <c r="I557" s="191"/>
      <c r="J557" s="147"/>
      <c r="K557" s="147"/>
      <c r="L557" s="147"/>
      <c r="M557" s="147"/>
      <c r="N557" s="147"/>
      <c r="O557" s="147"/>
      <c r="P557" s="147"/>
      <c r="Q557" s="171"/>
      <c r="R557" s="400"/>
    </row>
    <row r="558" spans="1:18" s="164" customFormat="1" ht="35.1" customHeight="1" thickBot="1">
      <c r="A558" s="667"/>
      <c r="B558" s="560" t="s">
        <v>291</v>
      </c>
      <c r="C558" s="681"/>
      <c r="D558" s="560"/>
      <c r="E558" s="840"/>
      <c r="F558" s="192"/>
      <c r="G558" s="484"/>
      <c r="H558" s="878"/>
      <c r="I558" s="631"/>
      <c r="J558" s="631"/>
      <c r="K558" s="631"/>
      <c r="L558" s="631"/>
      <c r="M558" s="631"/>
      <c r="N558" s="631"/>
      <c r="O558" s="631"/>
      <c r="P558" s="631"/>
      <c r="Q558" s="631"/>
      <c r="R558" s="192"/>
    </row>
    <row r="559" spans="1:18" s="164" customFormat="1" ht="35.1" customHeight="1">
      <c r="A559" s="665">
        <v>92</v>
      </c>
      <c r="B559" s="536" t="s">
        <v>292</v>
      </c>
      <c r="C559" s="830" t="s">
        <v>287</v>
      </c>
      <c r="D559" s="536" t="s">
        <v>293</v>
      </c>
      <c r="E559" s="665" t="s">
        <v>17</v>
      </c>
      <c r="F559" s="102" t="s">
        <v>18</v>
      </c>
      <c r="G559" s="456">
        <f>R559*J5</f>
        <v>0</v>
      </c>
      <c r="H559" s="173"/>
      <c r="I559" s="173">
        <v>0.107</v>
      </c>
      <c r="J559" s="138"/>
      <c r="K559" s="138"/>
      <c r="L559" s="138"/>
      <c r="M559" s="138"/>
      <c r="N559" s="138"/>
      <c r="O559" s="138"/>
      <c r="P559" s="138"/>
      <c r="Q559" s="168"/>
      <c r="R559" s="384">
        <v>0.5</v>
      </c>
    </row>
    <row r="560" spans="1:18" s="164" customFormat="1" ht="35.1" customHeight="1">
      <c r="A560" s="666"/>
      <c r="B560" s="505" t="s">
        <v>294</v>
      </c>
      <c r="C560" s="692"/>
      <c r="D560" s="133"/>
      <c r="E560" s="839"/>
      <c r="F560" s="107" t="s">
        <v>19</v>
      </c>
      <c r="G560" s="468"/>
      <c r="H560" s="448"/>
      <c r="I560" s="169"/>
      <c r="J560" s="139"/>
      <c r="K560" s="139"/>
      <c r="L560" s="139"/>
      <c r="M560" s="139"/>
      <c r="N560" s="139"/>
      <c r="O560" s="139"/>
      <c r="P560" s="139"/>
      <c r="Q560" s="170"/>
      <c r="R560" s="399"/>
    </row>
    <row r="561" spans="1:18" s="164" customFormat="1" ht="35.1" customHeight="1" thickBot="1">
      <c r="A561" s="666"/>
      <c r="B561" s="559" t="s">
        <v>295</v>
      </c>
      <c r="C561" s="692"/>
      <c r="D561" s="562"/>
      <c r="E561" s="839"/>
      <c r="F561" s="125" t="s">
        <v>20</v>
      </c>
      <c r="G561" s="497"/>
      <c r="H561" s="449"/>
      <c r="I561" s="191"/>
      <c r="J561" s="147"/>
      <c r="K561" s="147"/>
      <c r="L561" s="147"/>
      <c r="M561" s="147"/>
      <c r="N561" s="147"/>
      <c r="O561" s="147"/>
      <c r="P561" s="147"/>
      <c r="Q561" s="171"/>
      <c r="R561" s="400"/>
    </row>
    <row r="562" spans="1:18" s="164" customFormat="1" ht="35.1" customHeight="1" thickBot="1">
      <c r="A562" s="667"/>
      <c r="B562" s="560"/>
      <c r="C562" s="681"/>
      <c r="D562" s="560"/>
      <c r="E562" s="840"/>
      <c r="F562" s="192"/>
      <c r="G562" s="484"/>
      <c r="H562" s="878"/>
      <c r="I562" s="631"/>
      <c r="J562" s="631"/>
      <c r="K562" s="631"/>
      <c r="L562" s="631"/>
      <c r="M562" s="631"/>
      <c r="N562" s="631"/>
      <c r="O562" s="631"/>
      <c r="P562" s="631"/>
      <c r="Q562" s="631"/>
      <c r="R562" s="192"/>
    </row>
    <row r="563" spans="1:18" s="164" customFormat="1" ht="35.1" hidden="1" customHeight="1" thickBot="1">
      <c r="A563" s="847" t="s">
        <v>296</v>
      </c>
      <c r="B563" s="848"/>
      <c r="C563" s="848"/>
      <c r="D563" s="848"/>
      <c r="E563" s="849"/>
      <c r="F563" s="179">
        <f>SUM(H563:Q563)</f>
        <v>0.81299999999999994</v>
      </c>
      <c r="G563" s="481">
        <f t="shared" ref="G563:Q565" si="42">G555+G559</f>
        <v>0</v>
      </c>
      <c r="H563" s="179">
        <f t="shared" si="42"/>
        <v>0</v>
      </c>
      <c r="I563" s="179">
        <f t="shared" si="42"/>
        <v>0.81299999999999994</v>
      </c>
      <c r="J563" s="179">
        <f t="shared" si="42"/>
        <v>0</v>
      </c>
      <c r="K563" s="179">
        <f t="shared" si="42"/>
        <v>0</v>
      </c>
      <c r="L563" s="179">
        <f t="shared" si="42"/>
        <v>0</v>
      </c>
      <c r="M563" s="179">
        <f t="shared" si="42"/>
        <v>0</v>
      </c>
      <c r="N563" s="179">
        <f t="shared" si="42"/>
        <v>0</v>
      </c>
      <c r="O563" s="179">
        <f t="shared" si="42"/>
        <v>0</v>
      </c>
      <c r="P563" s="179">
        <f t="shared" si="42"/>
        <v>0</v>
      </c>
      <c r="Q563" s="371">
        <f t="shared" si="42"/>
        <v>0</v>
      </c>
      <c r="R563" s="179">
        <f>R555+R559</f>
        <v>2.9</v>
      </c>
    </row>
    <row r="564" spans="1:18" s="164" customFormat="1" ht="35.1" hidden="1" customHeight="1" thickBot="1">
      <c r="A564" s="850" t="s">
        <v>297</v>
      </c>
      <c r="B564" s="851"/>
      <c r="C564" s="851"/>
      <c r="D564" s="851"/>
      <c r="E564" s="852"/>
      <c r="F564" s="180">
        <f>SUM(H564:Q564)</f>
        <v>0</v>
      </c>
      <c r="G564" s="481">
        <f t="shared" si="42"/>
        <v>0</v>
      </c>
      <c r="H564" s="179">
        <f t="shared" si="42"/>
        <v>0</v>
      </c>
      <c r="I564" s="179">
        <f t="shared" si="42"/>
        <v>0</v>
      </c>
      <c r="J564" s="179">
        <f t="shared" si="42"/>
        <v>0</v>
      </c>
      <c r="K564" s="179">
        <f t="shared" si="42"/>
        <v>0</v>
      </c>
      <c r="L564" s="179">
        <f t="shared" si="42"/>
        <v>0</v>
      </c>
      <c r="M564" s="179">
        <f t="shared" si="42"/>
        <v>0</v>
      </c>
      <c r="N564" s="179">
        <f t="shared" si="42"/>
        <v>0</v>
      </c>
      <c r="O564" s="179">
        <f t="shared" si="42"/>
        <v>0</v>
      </c>
      <c r="P564" s="179">
        <f t="shared" si="42"/>
        <v>0</v>
      </c>
      <c r="Q564" s="371">
        <f t="shared" si="42"/>
        <v>0</v>
      </c>
      <c r="R564" s="179">
        <f>R556+R560</f>
        <v>0</v>
      </c>
    </row>
    <row r="565" spans="1:18" s="164" customFormat="1" ht="35.1" hidden="1" customHeight="1" thickBot="1">
      <c r="A565" s="853" t="s">
        <v>298</v>
      </c>
      <c r="B565" s="854"/>
      <c r="C565" s="854"/>
      <c r="D565" s="854"/>
      <c r="E565" s="855"/>
      <c r="F565" s="181">
        <f>SUM(H565:Q565)</f>
        <v>0</v>
      </c>
      <c r="G565" s="481">
        <f t="shared" si="42"/>
        <v>0</v>
      </c>
      <c r="H565" s="179">
        <f t="shared" si="42"/>
        <v>0</v>
      </c>
      <c r="I565" s="179">
        <f t="shared" si="42"/>
        <v>0</v>
      </c>
      <c r="J565" s="179">
        <f t="shared" si="42"/>
        <v>0</v>
      </c>
      <c r="K565" s="179">
        <f t="shared" si="42"/>
        <v>0</v>
      </c>
      <c r="L565" s="179">
        <f t="shared" si="42"/>
        <v>0</v>
      </c>
      <c r="M565" s="179">
        <f t="shared" si="42"/>
        <v>0</v>
      </c>
      <c r="N565" s="179">
        <f t="shared" si="42"/>
        <v>0</v>
      </c>
      <c r="O565" s="179">
        <f t="shared" si="42"/>
        <v>0</v>
      </c>
      <c r="P565" s="179">
        <f t="shared" si="42"/>
        <v>0</v>
      </c>
      <c r="Q565" s="371">
        <f t="shared" si="42"/>
        <v>0</v>
      </c>
      <c r="R565" s="179">
        <f>R557+R561</f>
        <v>0</v>
      </c>
    </row>
    <row r="566" spans="1:18" s="224" customFormat="1" ht="57" hidden="1" customHeight="1" thickBot="1">
      <c r="A566" s="859" t="s">
        <v>628</v>
      </c>
      <c r="B566" s="860"/>
      <c r="C566" s="860"/>
      <c r="D566" s="860"/>
      <c r="E566" s="862"/>
      <c r="F566" s="182">
        <f>SUM(F563:F564)</f>
        <v>0.81299999999999994</v>
      </c>
      <c r="G566" s="189">
        <f>SUM(G563:G564)</f>
        <v>0</v>
      </c>
      <c r="H566" s="182">
        <f>SUM(H563:H564)</f>
        <v>0</v>
      </c>
      <c r="I566" s="182">
        <f>SUM(I563:I564)</f>
        <v>0.81299999999999994</v>
      </c>
      <c r="J566" s="182">
        <f>SUM(J563:J564)</f>
        <v>0</v>
      </c>
      <c r="K566" s="182">
        <f t="shared" ref="K566:Q566" si="43">SUM(K563:K564)</f>
        <v>0</v>
      </c>
      <c r="L566" s="182">
        <f t="shared" si="43"/>
        <v>0</v>
      </c>
      <c r="M566" s="182">
        <f t="shared" si="43"/>
        <v>0</v>
      </c>
      <c r="N566" s="182">
        <f t="shared" si="43"/>
        <v>0</v>
      </c>
      <c r="O566" s="182">
        <f t="shared" si="43"/>
        <v>0</v>
      </c>
      <c r="P566" s="182">
        <f t="shared" si="43"/>
        <v>0</v>
      </c>
      <c r="Q566" s="183">
        <f t="shared" si="43"/>
        <v>0</v>
      </c>
      <c r="R566" s="182">
        <f>SUM(R563:R564)</f>
        <v>2.9</v>
      </c>
    </row>
    <row r="567" spans="1:18" s="224" customFormat="1" ht="54.75" hidden="1" customHeight="1" thickBot="1">
      <c r="A567" s="866" t="s">
        <v>629</v>
      </c>
      <c r="B567" s="867"/>
      <c r="C567" s="867"/>
      <c r="D567" s="867"/>
      <c r="E567" s="868"/>
      <c r="F567" s="189">
        <f>SUM(F563:F565)</f>
        <v>0.81299999999999994</v>
      </c>
      <c r="G567" s="189">
        <f t="shared" ref="G567:R567" si="44">SUM(G563:G565)</f>
        <v>0</v>
      </c>
      <c r="H567" s="189">
        <f t="shared" si="44"/>
        <v>0</v>
      </c>
      <c r="I567" s="189">
        <f t="shared" si="44"/>
        <v>0.81299999999999994</v>
      </c>
      <c r="J567" s="189">
        <f t="shared" si="44"/>
        <v>0</v>
      </c>
      <c r="K567" s="189">
        <f t="shared" si="44"/>
        <v>0</v>
      </c>
      <c r="L567" s="189">
        <f t="shared" si="44"/>
        <v>0</v>
      </c>
      <c r="M567" s="189">
        <f t="shared" si="44"/>
        <v>0</v>
      </c>
      <c r="N567" s="189">
        <f t="shared" si="44"/>
        <v>0</v>
      </c>
      <c r="O567" s="189">
        <f t="shared" si="44"/>
        <v>0</v>
      </c>
      <c r="P567" s="189">
        <f t="shared" si="44"/>
        <v>0</v>
      </c>
      <c r="Q567" s="193">
        <f t="shared" si="44"/>
        <v>0</v>
      </c>
      <c r="R567" s="189">
        <f t="shared" si="44"/>
        <v>2.9</v>
      </c>
    </row>
    <row r="568" spans="1:18" s="164" customFormat="1" ht="35.1" customHeight="1" thickBot="1">
      <c r="A568" s="874"/>
      <c r="B568" s="875"/>
      <c r="C568" s="875"/>
      <c r="D568" s="875"/>
      <c r="E568" s="875"/>
      <c r="F568" s="875"/>
      <c r="G568" s="875"/>
      <c r="H568" s="875"/>
      <c r="I568" s="875"/>
      <c r="J568" s="875"/>
      <c r="K568" s="875"/>
      <c r="L568" s="875"/>
      <c r="M568" s="875"/>
      <c r="N568" s="875"/>
      <c r="O568" s="875"/>
      <c r="P568" s="875"/>
      <c r="Q568" s="875"/>
      <c r="R568" s="398"/>
    </row>
    <row r="569" spans="1:18" s="164" customFormat="1" ht="35.1" customHeight="1" thickBot="1">
      <c r="A569" s="847" t="s">
        <v>299</v>
      </c>
      <c r="B569" s="848"/>
      <c r="C569" s="848"/>
      <c r="D569" s="848"/>
      <c r="E569" s="848"/>
      <c r="F569" s="856"/>
      <c r="G569" s="482">
        <f t="shared" ref="G569:H571" si="45">G563</f>
        <v>0</v>
      </c>
      <c r="H569" s="181">
        <f t="shared" si="45"/>
        <v>0</v>
      </c>
      <c r="I569" s="181">
        <f t="shared" ref="I569:Q573" si="46">SUM(I563,H569)</f>
        <v>0.81299999999999994</v>
      </c>
      <c r="J569" s="181">
        <f t="shared" si="46"/>
        <v>0.81299999999999994</v>
      </c>
      <c r="K569" s="181">
        <f t="shared" si="46"/>
        <v>0.81299999999999994</v>
      </c>
      <c r="L569" s="181">
        <f t="shared" si="46"/>
        <v>0.81299999999999994</v>
      </c>
      <c r="M569" s="181">
        <f t="shared" si="46"/>
        <v>0.81299999999999994</v>
      </c>
      <c r="N569" s="181">
        <f t="shared" si="46"/>
        <v>0.81299999999999994</v>
      </c>
      <c r="O569" s="181">
        <f t="shared" si="46"/>
        <v>0.81299999999999994</v>
      </c>
      <c r="P569" s="181">
        <f t="shared" si="46"/>
        <v>0.81299999999999994</v>
      </c>
      <c r="Q569" s="186">
        <f t="shared" si="46"/>
        <v>0.81299999999999994</v>
      </c>
      <c r="R569" s="181">
        <f>R563</f>
        <v>2.9</v>
      </c>
    </row>
    <row r="570" spans="1:18" s="164" customFormat="1" ht="35.1" customHeight="1" thickBot="1">
      <c r="A570" s="850" t="s">
        <v>300</v>
      </c>
      <c r="B570" s="851"/>
      <c r="C570" s="851"/>
      <c r="D570" s="851"/>
      <c r="E570" s="851"/>
      <c r="F570" s="857"/>
      <c r="G570" s="482">
        <f t="shared" si="45"/>
        <v>0</v>
      </c>
      <c r="H570" s="181">
        <f t="shared" si="45"/>
        <v>0</v>
      </c>
      <c r="I570" s="181">
        <f t="shared" si="46"/>
        <v>0</v>
      </c>
      <c r="J570" s="181">
        <f t="shared" si="46"/>
        <v>0</v>
      </c>
      <c r="K570" s="181">
        <f t="shared" si="46"/>
        <v>0</v>
      </c>
      <c r="L570" s="181">
        <f t="shared" si="46"/>
        <v>0</v>
      </c>
      <c r="M570" s="181">
        <f t="shared" si="46"/>
        <v>0</v>
      </c>
      <c r="N570" s="181">
        <f t="shared" si="46"/>
        <v>0</v>
      </c>
      <c r="O570" s="181">
        <f t="shared" si="46"/>
        <v>0</v>
      </c>
      <c r="P570" s="181">
        <f t="shared" si="46"/>
        <v>0</v>
      </c>
      <c r="Q570" s="186">
        <f t="shared" si="46"/>
        <v>0</v>
      </c>
      <c r="R570" s="181">
        <f>R564</f>
        <v>0</v>
      </c>
    </row>
    <row r="571" spans="1:18" s="164" customFormat="1" ht="35.1" customHeight="1" thickBot="1">
      <c r="A571" s="853" t="s">
        <v>301</v>
      </c>
      <c r="B571" s="854"/>
      <c r="C571" s="854"/>
      <c r="D571" s="854"/>
      <c r="E571" s="854"/>
      <c r="F571" s="858"/>
      <c r="G571" s="482">
        <f t="shared" si="45"/>
        <v>0</v>
      </c>
      <c r="H571" s="181">
        <f t="shared" si="45"/>
        <v>0</v>
      </c>
      <c r="I571" s="181">
        <f t="shared" si="46"/>
        <v>0</v>
      </c>
      <c r="J571" s="181">
        <f t="shared" si="46"/>
        <v>0</v>
      </c>
      <c r="K571" s="181">
        <f t="shared" si="46"/>
        <v>0</v>
      </c>
      <c r="L571" s="181">
        <f t="shared" si="46"/>
        <v>0</v>
      </c>
      <c r="M571" s="181">
        <f t="shared" si="46"/>
        <v>0</v>
      </c>
      <c r="N571" s="181">
        <f t="shared" si="46"/>
        <v>0</v>
      </c>
      <c r="O571" s="181">
        <f t="shared" si="46"/>
        <v>0</v>
      </c>
      <c r="P571" s="181">
        <f t="shared" si="46"/>
        <v>0</v>
      </c>
      <c r="Q571" s="186">
        <f t="shared" si="46"/>
        <v>0</v>
      </c>
      <c r="R571" s="181">
        <f>R565</f>
        <v>0</v>
      </c>
    </row>
    <row r="572" spans="1:18" s="224" customFormat="1" ht="64.5" customHeight="1" thickBot="1">
      <c r="A572" s="859" t="s">
        <v>630</v>
      </c>
      <c r="B572" s="860"/>
      <c r="C572" s="860"/>
      <c r="D572" s="860"/>
      <c r="E572" s="861"/>
      <c r="F572" s="862"/>
      <c r="G572" s="189">
        <f>SUM(G569:G570)</f>
        <v>0</v>
      </c>
      <c r="H572" s="182">
        <f>SUM(H569:H570)</f>
        <v>0</v>
      </c>
      <c r="I572" s="187">
        <f t="shared" si="46"/>
        <v>0.81299999999999994</v>
      </c>
      <c r="J572" s="187">
        <f t="shared" si="46"/>
        <v>0.81299999999999994</v>
      </c>
      <c r="K572" s="187">
        <f t="shared" si="46"/>
        <v>0.81299999999999994</v>
      </c>
      <c r="L572" s="187">
        <f t="shared" si="46"/>
        <v>0.81299999999999994</v>
      </c>
      <c r="M572" s="187">
        <f t="shared" si="46"/>
        <v>0.81299999999999994</v>
      </c>
      <c r="N572" s="187">
        <f t="shared" si="46"/>
        <v>0.81299999999999994</v>
      </c>
      <c r="O572" s="187">
        <f t="shared" si="46"/>
        <v>0.81299999999999994</v>
      </c>
      <c r="P572" s="187">
        <f t="shared" si="46"/>
        <v>0.81299999999999994</v>
      </c>
      <c r="Q572" s="188">
        <f t="shared" si="46"/>
        <v>0.81299999999999994</v>
      </c>
      <c r="R572" s="182">
        <f>SUM(R569:R570)</f>
        <v>2.9</v>
      </c>
    </row>
    <row r="573" spans="1:18" s="224" customFormat="1" ht="62.25" customHeight="1" thickBot="1">
      <c r="A573" s="871" t="s">
        <v>631</v>
      </c>
      <c r="B573" s="872"/>
      <c r="C573" s="872"/>
      <c r="D573" s="872"/>
      <c r="E573" s="872"/>
      <c r="F573" s="873"/>
      <c r="G573" s="189">
        <f>SUM(G569:G571)</f>
        <v>0</v>
      </c>
      <c r="H573" s="189">
        <f>SUM(H569:H571)</f>
        <v>0</v>
      </c>
      <c r="I573" s="184">
        <f t="shared" si="46"/>
        <v>0.81299999999999994</v>
      </c>
      <c r="J573" s="184">
        <f t="shared" si="46"/>
        <v>0.81299999999999994</v>
      </c>
      <c r="K573" s="184">
        <f t="shared" si="46"/>
        <v>0.81299999999999994</v>
      </c>
      <c r="L573" s="184">
        <f t="shared" si="46"/>
        <v>0.81299999999999994</v>
      </c>
      <c r="M573" s="184">
        <f t="shared" si="46"/>
        <v>0.81299999999999994</v>
      </c>
      <c r="N573" s="184">
        <f t="shared" si="46"/>
        <v>0.81299999999999994</v>
      </c>
      <c r="O573" s="184">
        <f t="shared" si="46"/>
        <v>0.81299999999999994</v>
      </c>
      <c r="P573" s="184">
        <f t="shared" si="46"/>
        <v>0.81299999999999994</v>
      </c>
      <c r="Q573" s="185">
        <f t="shared" si="46"/>
        <v>0.81299999999999994</v>
      </c>
      <c r="R573" s="189">
        <f>SUM(R569:R571)</f>
        <v>2.9</v>
      </c>
    </row>
    <row r="574" spans="1:18" s="164" customFormat="1" thickBot="1">
      <c r="A574" s="874"/>
      <c r="B574" s="875"/>
      <c r="C574" s="875"/>
      <c r="D574" s="875"/>
      <c r="E574" s="875"/>
      <c r="F574" s="875"/>
      <c r="G574" s="875"/>
      <c r="H574" s="875"/>
      <c r="I574" s="875"/>
      <c r="J574" s="875"/>
      <c r="K574" s="875"/>
      <c r="L574" s="875"/>
      <c r="M574" s="875"/>
      <c r="N574" s="875"/>
      <c r="O574" s="875"/>
      <c r="P574" s="875"/>
      <c r="Q574" s="875"/>
      <c r="R574" s="398"/>
    </row>
    <row r="575" spans="1:18" s="164" customFormat="1" ht="35.1" customHeight="1" thickBot="1">
      <c r="A575" s="876" t="s">
        <v>302</v>
      </c>
      <c r="B575" s="877"/>
      <c r="C575" s="877"/>
      <c r="D575" s="877"/>
      <c r="E575" s="877"/>
      <c r="F575" s="877"/>
      <c r="G575" s="877"/>
      <c r="H575" s="877"/>
      <c r="I575" s="877"/>
      <c r="J575" s="877"/>
      <c r="K575" s="877"/>
      <c r="L575" s="877"/>
      <c r="M575" s="877"/>
      <c r="N575" s="877"/>
      <c r="O575" s="877"/>
      <c r="P575" s="877"/>
      <c r="Q575" s="877"/>
      <c r="R575" s="454"/>
    </row>
    <row r="576" spans="1:18" s="164" customFormat="1" ht="35.1" customHeight="1">
      <c r="A576" s="665">
        <v>93</v>
      </c>
      <c r="B576" s="536" t="s">
        <v>239</v>
      </c>
      <c r="C576" s="830" t="s">
        <v>228</v>
      </c>
      <c r="D576" s="536" t="s">
        <v>417</v>
      </c>
      <c r="E576" s="665" t="s">
        <v>17</v>
      </c>
      <c r="F576" s="102" t="s">
        <v>18</v>
      </c>
      <c r="G576" s="485">
        <f>R576*J5</f>
        <v>0</v>
      </c>
      <c r="H576" s="173">
        <v>0.39200000000000002</v>
      </c>
      <c r="I576" s="138"/>
      <c r="J576" s="138"/>
      <c r="K576" s="138"/>
      <c r="L576" s="138"/>
      <c r="M576" s="138"/>
      <c r="N576" s="138"/>
      <c r="O576" s="138"/>
      <c r="P576" s="138"/>
      <c r="Q576" s="168"/>
      <c r="R576" s="384">
        <v>0.93</v>
      </c>
    </row>
    <row r="577" spans="1:18" s="164" customFormat="1" ht="35.1" customHeight="1">
      <c r="A577" s="666"/>
      <c r="B577" s="505" t="s">
        <v>303</v>
      </c>
      <c r="C577" s="692"/>
      <c r="D577" s="117"/>
      <c r="E577" s="880"/>
      <c r="F577" s="107" t="s">
        <v>19</v>
      </c>
      <c r="G577" s="486"/>
      <c r="H577" s="169"/>
      <c r="I577" s="139"/>
      <c r="J577" s="139"/>
      <c r="K577" s="139"/>
      <c r="L577" s="139"/>
      <c r="M577" s="139"/>
      <c r="N577" s="139"/>
      <c r="O577" s="139"/>
      <c r="P577" s="139"/>
      <c r="Q577" s="170"/>
      <c r="R577" s="385"/>
    </row>
    <row r="578" spans="1:18" s="164" customFormat="1" ht="35.1" customHeight="1" thickBot="1">
      <c r="A578" s="666"/>
      <c r="B578" s="559" t="s">
        <v>304</v>
      </c>
      <c r="C578" s="692"/>
      <c r="D578" s="562"/>
      <c r="E578" s="880"/>
      <c r="F578" s="125" t="s">
        <v>20</v>
      </c>
      <c r="G578" s="487"/>
      <c r="H578" s="146"/>
      <c r="I578" s="147"/>
      <c r="J578" s="147"/>
      <c r="K578" s="147"/>
      <c r="L578" s="147"/>
      <c r="M578" s="147"/>
      <c r="N578" s="147"/>
      <c r="O578" s="147"/>
      <c r="P578" s="147"/>
      <c r="Q578" s="171"/>
      <c r="R578" s="387"/>
    </row>
    <row r="579" spans="1:18" s="164" customFormat="1" ht="35.1" customHeight="1" thickBot="1">
      <c r="A579" s="667"/>
      <c r="B579" s="560"/>
      <c r="C579" s="681"/>
      <c r="D579" s="560"/>
      <c r="E579" s="881"/>
      <c r="F579" s="558"/>
      <c r="G579" s="480"/>
      <c r="H579" s="882"/>
      <c r="I579" s="708"/>
      <c r="J579" s="708"/>
      <c r="K579" s="708"/>
      <c r="L579" s="708"/>
      <c r="M579" s="708"/>
      <c r="N579" s="708"/>
      <c r="O579" s="708"/>
      <c r="P579" s="708"/>
      <c r="Q579" s="708"/>
      <c r="R579" s="558"/>
    </row>
    <row r="580" spans="1:18" s="164" customFormat="1" ht="39.950000000000003" hidden="1" customHeight="1" thickBot="1">
      <c r="A580" s="847" t="s">
        <v>305</v>
      </c>
      <c r="B580" s="848"/>
      <c r="C580" s="848"/>
      <c r="D580" s="848"/>
      <c r="E580" s="849"/>
      <c r="F580" s="179">
        <f>SUM(H580:Q580)</f>
        <v>0.39200000000000002</v>
      </c>
      <c r="G580" s="481">
        <f t="shared" ref="G580:Q582" si="47">G576</f>
        <v>0</v>
      </c>
      <c r="H580" s="179">
        <f t="shared" si="47"/>
        <v>0.39200000000000002</v>
      </c>
      <c r="I580" s="179">
        <f t="shared" si="47"/>
        <v>0</v>
      </c>
      <c r="J580" s="179">
        <f t="shared" si="47"/>
        <v>0</v>
      </c>
      <c r="K580" s="179">
        <f t="shared" si="47"/>
        <v>0</v>
      </c>
      <c r="L580" s="179">
        <f t="shared" si="47"/>
        <v>0</v>
      </c>
      <c r="M580" s="179">
        <f t="shared" si="47"/>
        <v>0</v>
      </c>
      <c r="N580" s="179">
        <f t="shared" si="47"/>
        <v>0</v>
      </c>
      <c r="O580" s="179">
        <f t="shared" si="47"/>
        <v>0</v>
      </c>
      <c r="P580" s="179">
        <f t="shared" si="47"/>
        <v>0</v>
      </c>
      <c r="Q580" s="371">
        <f t="shared" si="47"/>
        <v>0</v>
      </c>
      <c r="R580" s="179">
        <f>R576</f>
        <v>0.93</v>
      </c>
    </row>
    <row r="581" spans="1:18" s="164" customFormat="1" ht="39.950000000000003" hidden="1" customHeight="1" thickBot="1">
      <c r="A581" s="850" t="s">
        <v>306</v>
      </c>
      <c r="B581" s="851"/>
      <c r="C581" s="851"/>
      <c r="D581" s="851"/>
      <c r="E581" s="852"/>
      <c r="F581" s="179">
        <f>SUM(H581:Q581)</f>
        <v>0</v>
      </c>
      <c r="G581" s="481">
        <f t="shared" si="47"/>
        <v>0</v>
      </c>
      <c r="H581" s="179">
        <f t="shared" si="47"/>
        <v>0</v>
      </c>
      <c r="I581" s="179">
        <f t="shared" si="47"/>
        <v>0</v>
      </c>
      <c r="J581" s="179">
        <f t="shared" si="47"/>
        <v>0</v>
      </c>
      <c r="K581" s="179">
        <f t="shared" si="47"/>
        <v>0</v>
      </c>
      <c r="L581" s="179">
        <f t="shared" si="47"/>
        <v>0</v>
      </c>
      <c r="M581" s="179">
        <f t="shared" si="47"/>
        <v>0</v>
      </c>
      <c r="N581" s="179">
        <f t="shared" si="47"/>
        <v>0</v>
      </c>
      <c r="O581" s="179">
        <f t="shared" si="47"/>
        <v>0</v>
      </c>
      <c r="P581" s="179">
        <f t="shared" si="47"/>
        <v>0</v>
      </c>
      <c r="Q581" s="371">
        <f t="shared" si="47"/>
        <v>0</v>
      </c>
      <c r="R581" s="179">
        <f>R577</f>
        <v>0</v>
      </c>
    </row>
    <row r="582" spans="1:18" s="164" customFormat="1" ht="39.950000000000003" hidden="1" customHeight="1" thickBot="1">
      <c r="A582" s="853" t="s">
        <v>307</v>
      </c>
      <c r="B582" s="854"/>
      <c r="C582" s="854"/>
      <c r="D582" s="854"/>
      <c r="E582" s="855"/>
      <c r="F582" s="181">
        <f>SUM(H582:Q582)</f>
        <v>0</v>
      </c>
      <c r="G582" s="481">
        <f t="shared" si="47"/>
        <v>0</v>
      </c>
      <c r="H582" s="179">
        <f t="shared" si="47"/>
        <v>0</v>
      </c>
      <c r="I582" s="179">
        <f t="shared" si="47"/>
        <v>0</v>
      </c>
      <c r="J582" s="179">
        <f t="shared" si="47"/>
        <v>0</v>
      </c>
      <c r="K582" s="179">
        <f t="shared" si="47"/>
        <v>0</v>
      </c>
      <c r="L582" s="179">
        <f t="shared" si="47"/>
        <v>0</v>
      </c>
      <c r="M582" s="179">
        <f t="shared" si="47"/>
        <v>0</v>
      </c>
      <c r="N582" s="179">
        <f t="shared" si="47"/>
        <v>0</v>
      </c>
      <c r="O582" s="179">
        <f t="shared" si="47"/>
        <v>0</v>
      </c>
      <c r="P582" s="179">
        <f t="shared" si="47"/>
        <v>0</v>
      </c>
      <c r="Q582" s="371">
        <f t="shared" si="47"/>
        <v>0</v>
      </c>
      <c r="R582" s="179">
        <f>R578</f>
        <v>0</v>
      </c>
    </row>
    <row r="583" spans="1:18" s="224" customFormat="1" ht="54.75" hidden="1" customHeight="1" thickBot="1">
      <c r="A583" s="859" t="s">
        <v>632</v>
      </c>
      <c r="B583" s="860"/>
      <c r="C583" s="860"/>
      <c r="D583" s="860"/>
      <c r="E583" s="862"/>
      <c r="F583" s="182">
        <f>SUM(F580:F581)</f>
        <v>0.39200000000000002</v>
      </c>
      <c r="G583" s="189">
        <f>SUM(G580:G581)</f>
        <v>0</v>
      </c>
      <c r="H583" s="182">
        <f>SUM(H580:H581)</f>
        <v>0.39200000000000002</v>
      </c>
      <c r="I583" s="182">
        <f>SUM(I580:I581)</f>
        <v>0</v>
      </c>
      <c r="J583" s="182">
        <f>SUM(J580:J581)</f>
        <v>0</v>
      </c>
      <c r="K583" s="182">
        <f t="shared" ref="K583:Q583" si="48">SUM(K580:K581)</f>
        <v>0</v>
      </c>
      <c r="L583" s="182">
        <f t="shared" si="48"/>
        <v>0</v>
      </c>
      <c r="M583" s="182">
        <f t="shared" si="48"/>
        <v>0</v>
      </c>
      <c r="N583" s="182">
        <f t="shared" si="48"/>
        <v>0</v>
      </c>
      <c r="O583" s="182">
        <f t="shared" si="48"/>
        <v>0</v>
      </c>
      <c r="P583" s="182">
        <f t="shared" si="48"/>
        <v>0</v>
      </c>
      <c r="Q583" s="183">
        <f t="shared" si="48"/>
        <v>0</v>
      </c>
      <c r="R583" s="182">
        <f>SUM(R580:R581)</f>
        <v>0.93</v>
      </c>
    </row>
    <row r="584" spans="1:18" s="224" customFormat="1" ht="51.75" hidden="1" customHeight="1" thickBot="1">
      <c r="A584" s="866" t="s">
        <v>633</v>
      </c>
      <c r="B584" s="867"/>
      <c r="C584" s="867"/>
      <c r="D584" s="867"/>
      <c r="E584" s="868"/>
      <c r="F584" s="184">
        <f>SUM(F580:F582)</f>
        <v>0.39200000000000002</v>
      </c>
      <c r="G584" s="184">
        <f t="shared" ref="G584:R584" si="49">SUM(G580:G582)</f>
        <v>0</v>
      </c>
      <c r="H584" s="184">
        <f t="shared" si="49"/>
        <v>0.39200000000000002</v>
      </c>
      <c r="I584" s="184">
        <f t="shared" si="49"/>
        <v>0</v>
      </c>
      <c r="J584" s="184">
        <f t="shared" si="49"/>
        <v>0</v>
      </c>
      <c r="K584" s="184">
        <f t="shared" si="49"/>
        <v>0</v>
      </c>
      <c r="L584" s="184">
        <f t="shared" si="49"/>
        <v>0</v>
      </c>
      <c r="M584" s="184">
        <f t="shared" si="49"/>
        <v>0</v>
      </c>
      <c r="N584" s="184">
        <f t="shared" si="49"/>
        <v>0</v>
      </c>
      <c r="O584" s="184">
        <f t="shared" si="49"/>
        <v>0</v>
      </c>
      <c r="P584" s="184">
        <f t="shared" si="49"/>
        <v>0</v>
      </c>
      <c r="Q584" s="185">
        <f t="shared" si="49"/>
        <v>0</v>
      </c>
      <c r="R584" s="184">
        <f t="shared" si="49"/>
        <v>0.93</v>
      </c>
    </row>
    <row r="585" spans="1:18" s="164" customFormat="1" ht="39.950000000000003" customHeight="1" thickBot="1">
      <c r="A585" s="879"/>
      <c r="B585" s="870"/>
      <c r="C585" s="870"/>
      <c r="D585" s="870"/>
      <c r="E585" s="870"/>
      <c r="F585" s="870"/>
      <c r="G585" s="870"/>
      <c r="H585" s="870"/>
      <c r="I585" s="870"/>
      <c r="J585" s="870"/>
      <c r="K585" s="870"/>
      <c r="L585" s="870"/>
      <c r="M585" s="870"/>
      <c r="N585" s="870"/>
      <c r="O585" s="870"/>
      <c r="P585" s="870"/>
      <c r="Q585" s="870"/>
      <c r="R585" s="398"/>
    </row>
    <row r="586" spans="1:18" s="164" customFormat="1" ht="39.950000000000003" customHeight="1" thickBot="1">
      <c r="A586" s="847" t="s">
        <v>308</v>
      </c>
      <c r="B586" s="848"/>
      <c r="C586" s="848"/>
      <c r="D586" s="848"/>
      <c r="E586" s="848"/>
      <c r="F586" s="856"/>
      <c r="G586" s="482">
        <f t="shared" ref="G586:H588" si="50">G580</f>
        <v>0</v>
      </c>
      <c r="H586" s="181">
        <f t="shared" si="50"/>
        <v>0.39200000000000002</v>
      </c>
      <c r="I586" s="181">
        <f t="shared" ref="I586:Q590" si="51">SUM(I580,H586)</f>
        <v>0.39200000000000002</v>
      </c>
      <c r="J586" s="181">
        <f t="shared" si="51"/>
        <v>0.39200000000000002</v>
      </c>
      <c r="K586" s="181">
        <f t="shared" si="51"/>
        <v>0.39200000000000002</v>
      </c>
      <c r="L586" s="181">
        <f t="shared" si="51"/>
        <v>0.39200000000000002</v>
      </c>
      <c r="M586" s="181">
        <f t="shared" si="51"/>
        <v>0.39200000000000002</v>
      </c>
      <c r="N586" s="181">
        <f t="shared" si="51"/>
        <v>0.39200000000000002</v>
      </c>
      <c r="O586" s="181">
        <f t="shared" si="51"/>
        <v>0.39200000000000002</v>
      </c>
      <c r="P586" s="181">
        <f t="shared" si="51"/>
        <v>0.39200000000000002</v>
      </c>
      <c r="Q586" s="186">
        <f t="shared" si="51"/>
        <v>0.39200000000000002</v>
      </c>
      <c r="R586" s="181">
        <f>R580</f>
        <v>0.93</v>
      </c>
    </row>
    <row r="587" spans="1:18" s="164" customFormat="1" ht="39.950000000000003" customHeight="1" thickBot="1">
      <c r="A587" s="850" t="s">
        <v>309</v>
      </c>
      <c r="B587" s="851"/>
      <c r="C587" s="851"/>
      <c r="D587" s="851"/>
      <c r="E587" s="851"/>
      <c r="F587" s="857"/>
      <c r="G587" s="482">
        <f t="shared" si="50"/>
        <v>0</v>
      </c>
      <c r="H587" s="181">
        <f t="shared" si="50"/>
        <v>0</v>
      </c>
      <c r="I587" s="181">
        <f t="shared" si="51"/>
        <v>0</v>
      </c>
      <c r="J587" s="181">
        <f t="shared" si="51"/>
        <v>0</v>
      </c>
      <c r="K587" s="181">
        <f t="shared" si="51"/>
        <v>0</v>
      </c>
      <c r="L587" s="181">
        <f t="shared" si="51"/>
        <v>0</v>
      </c>
      <c r="M587" s="181">
        <f t="shared" si="51"/>
        <v>0</v>
      </c>
      <c r="N587" s="181">
        <f t="shared" si="51"/>
        <v>0</v>
      </c>
      <c r="O587" s="181">
        <f t="shared" si="51"/>
        <v>0</v>
      </c>
      <c r="P587" s="181">
        <f t="shared" si="51"/>
        <v>0</v>
      </c>
      <c r="Q587" s="186">
        <f t="shared" si="51"/>
        <v>0</v>
      </c>
      <c r="R587" s="181">
        <f>R581</f>
        <v>0</v>
      </c>
    </row>
    <row r="588" spans="1:18" s="164" customFormat="1" ht="39.950000000000003" customHeight="1" thickBot="1">
      <c r="A588" s="853" t="s">
        <v>310</v>
      </c>
      <c r="B588" s="854"/>
      <c r="C588" s="854"/>
      <c r="D588" s="854"/>
      <c r="E588" s="854"/>
      <c r="F588" s="858"/>
      <c r="G588" s="482">
        <f t="shared" si="50"/>
        <v>0</v>
      </c>
      <c r="H588" s="181">
        <f t="shared" si="50"/>
        <v>0</v>
      </c>
      <c r="I588" s="181">
        <f t="shared" si="51"/>
        <v>0</v>
      </c>
      <c r="J588" s="181">
        <f t="shared" si="51"/>
        <v>0</v>
      </c>
      <c r="K588" s="181">
        <f t="shared" si="51"/>
        <v>0</v>
      </c>
      <c r="L588" s="181">
        <f t="shared" si="51"/>
        <v>0</v>
      </c>
      <c r="M588" s="181">
        <f t="shared" si="51"/>
        <v>0</v>
      </c>
      <c r="N588" s="181">
        <f t="shared" si="51"/>
        <v>0</v>
      </c>
      <c r="O588" s="181">
        <f t="shared" si="51"/>
        <v>0</v>
      </c>
      <c r="P588" s="181">
        <f t="shared" si="51"/>
        <v>0</v>
      </c>
      <c r="Q588" s="186">
        <f t="shared" si="51"/>
        <v>0</v>
      </c>
      <c r="R588" s="181">
        <f>R582</f>
        <v>0</v>
      </c>
    </row>
    <row r="589" spans="1:18" s="224" customFormat="1" ht="65.25" customHeight="1" thickBot="1">
      <c r="A589" s="859" t="s">
        <v>634</v>
      </c>
      <c r="B589" s="860"/>
      <c r="C589" s="860"/>
      <c r="D589" s="860"/>
      <c r="E589" s="861"/>
      <c r="F589" s="862"/>
      <c r="G589" s="189">
        <f>SUM(G586:G587)</f>
        <v>0</v>
      </c>
      <c r="H589" s="182">
        <f>SUM(H586:H587)</f>
        <v>0.39200000000000002</v>
      </c>
      <c r="I589" s="187">
        <f t="shared" si="51"/>
        <v>0.39200000000000002</v>
      </c>
      <c r="J589" s="187">
        <f t="shared" si="51"/>
        <v>0.39200000000000002</v>
      </c>
      <c r="K589" s="187">
        <f t="shared" si="51"/>
        <v>0.39200000000000002</v>
      </c>
      <c r="L589" s="187">
        <f t="shared" si="51"/>
        <v>0.39200000000000002</v>
      </c>
      <c r="M589" s="187">
        <f t="shared" si="51"/>
        <v>0.39200000000000002</v>
      </c>
      <c r="N589" s="187">
        <f t="shared" si="51"/>
        <v>0.39200000000000002</v>
      </c>
      <c r="O589" s="187">
        <f t="shared" si="51"/>
        <v>0.39200000000000002</v>
      </c>
      <c r="P589" s="187">
        <f t="shared" si="51"/>
        <v>0.39200000000000002</v>
      </c>
      <c r="Q589" s="188">
        <f t="shared" si="51"/>
        <v>0.39200000000000002</v>
      </c>
      <c r="R589" s="182">
        <f>SUM(R586:R587)</f>
        <v>0.93</v>
      </c>
    </row>
    <row r="590" spans="1:18" s="224" customFormat="1" ht="82.5" customHeight="1" thickBot="1">
      <c r="A590" s="871" t="s">
        <v>635</v>
      </c>
      <c r="B590" s="872"/>
      <c r="C590" s="872"/>
      <c r="D590" s="872"/>
      <c r="E590" s="872"/>
      <c r="F590" s="873"/>
      <c r="G590" s="189">
        <f>SUM(G586:G588)</f>
        <v>0</v>
      </c>
      <c r="H590" s="189">
        <f>SUM(H586:H588)</f>
        <v>0.39200000000000002</v>
      </c>
      <c r="I590" s="184">
        <f t="shared" si="51"/>
        <v>0.39200000000000002</v>
      </c>
      <c r="J590" s="184">
        <f t="shared" si="51"/>
        <v>0.39200000000000002</v>
      </c>
      <c r="K590" s="184">
        <f t="shared" si="51"/>
        <v>0.39200000000000002</v>
      </c>
      <c r="L590" s="184">
        <f t="shared" si="51"/>
        <v>0.39200000000000002</v>
      </c>
      <c r="M590" s="184">
        <f t="shared" si="51"/>
        <v>0.39200000000000002</v>
      </c>
      <c r="N590" s="184">
        <f t="shared" si="51"/>
        <v>0.39200000000000002</v>
      </c>
      <c r="O590" s="184">
        <f t="shared" si="51"/>
        <v>0.39200000000000002</v>
      </c>
      <c r="P590" s="184">
        <f t="shared" si="51"/>
        <v>0.39200000000000002</v>
      </c>
      <c r="Q590" s="185">
        <f t="shared" si="51"/>
        <v>0.39200000000000002</v>
      </c>
      <c r="R590" s="189">
        <f>SUM(R586:R588)</f>
        <v>0.93</v>
      </c>
    </row>
    <row r="591" spans="1:18" s="164" customFormat="1" ht="39.950000000000003" customHeight="1" thickBot="1">
      <c r="A591" s="874"/>
      <c r="B591" s="875"/>
      <c r="C591" s="875"/>
      <c r="D591" s="875"/>
      <c r="E591" s="875"/>
      <c r="F591" s="875"/>
      <c r="G591" s="875"/>
      <c r="H591" s="875"/>
      <c r="I591" s="875"/>
      <c r="J591" s="875"/>
      <c r="K591" s="875"/>
      <c r="L591" s="875"/>
      <c r="M591" s="875"/>
      <c r="N591" s="875"/>
      <c r="O591" s="875"/>
      <c r="P591" s="875"/>
      <c r="Q591" s="875"/>
      <c r="R591" s="398"/>
    </row>
    <row r="592" spans="1:18" s="164" customFormat="1" ht="35.1" customHeight="1" thickBot="1">
      <c r="A592" s="876" t="s">
        <v>311</v>
      </c>
      <c r="B592" s="883"/>
      <c r="C592" s="877"/>
      <c r="D592" s="877"/>
      <c r="E592" s="877"/>
      <c r="F592" s="877"/>
      <c r="G592" s="877"/>
      <c r="H592" s="877"/>
      <c r="I592" s="877"/>
      <c r="J592" s="877"/>
      <c r="K592" s="877"/>
      <c r="L592" s="877"/>
      <c r="M592" s="877"/>
      <c r="N592" s="877"/>
      <c r="O592" s="877"/>
      <c r="P592" s="877"/>
      <c r="Q592" s="877"/>
      <c r="R592" s="454"/>
    </row>
    <row r="593" spans="1:18" s="164" customFormat="1" ht="34.5" customHeight="1">
      <c r="A593" s="682">
        <v>94</v>
      </c>
      <c r="B593" s="536" t="s">
        <v>313</v>
      </c>
      <c r="C593" s="884" t="s">
        <v>176</v>
      </c>
      <c r="D593" s="536" t="s">
        <v>94</v>
      </c>
      <c r="E593" s="665" t="s">
        <v>451</v>
      </c>
      <c r="F593" s="102" t="s">
        <v>18</v>
      </c>
      <c r="G593" s="456"/>
      <c r="H593" s="173"/>
      <c r="I593" s="98"/>
      <c r="J593" s="138"/>
      <c r="K593" s="138"/>
      <c r="L593" s="138"/>
      <c r="M593" s="138"/>
      <c r="N593" s="138"/>
      <c r="O593" s="138"/>
      <c r="P593" s="138"/>
      <c r="Q593" s="168"/>
      <c r="R593" s="384"/>
    </row>
    <row r="594" spans="1:18" s="164" customFormat="1" ht="35.1" customHeight="1">
      <c r="A594" s="683"/>
      <c r="B594" s="505" t="s">
        <v>312</v>
      </c>
      <c r="C594" s="885"/>
      <c r="D594" s="117"/>
      <c r="E594" s="835"/>
      <c r="F594" s="107" t="s">
        <v>19</v>
      </c>
      <c r="G594" s="468"/>
      <c r="H594" s="169"/>
      <c r="I594" s="140"/>
      <c r="J594" s="139"/>
      <c r="K594" s="139"/>
      <c r="L594" s="139"/>
      <c r="M594" s="139"/>
      <c r="N594" s="139"/>
      <c r="O594" s="139"/>
      <c r="P594" s="139"/>
      <c r="Q594" s="170"/>
      <c r="R594" s="385"/>
    </row>
    <row r="595" spans="1:18" s="164" customFormat="1" ht="35.1" customHeight="1" thickBot="1">
      <c r="A595" s="683"/>
      <c r="B595" s="559" t="s">
        <v>636</v>
      </c>
      <c r="C595" s="885"/>
      <c r="D595" s="560"/>
      <c r="E595" s="835"/>
      <c r="F595" s="125" t="s">
        <v>20</v>
      </c>
      <c r="G595" s="497">
        <f>R595*J5</f>
        <v>0</v>
      </c>
      <c r="H595" s="191"/>
      <c r="I595" s="147"/>
      <c r="J595" s="147"/>
      <c r="K595" s="147"/>
      <c r="L595" s="147"/>
      <c r="M595" s="147"/>
      <c r="N595" s="147"/>
      <c r="O595" s="147"/>
      <c r="P595" s="147">
        <v>0.16</v>
      </c>
      <c r="Q595" s="171"/>
      <c r="R595" s="387">
        <v>1</v>
      </c>
    </row>
    <row r="596" spans="1:18" s="164" customFormat="1" ht="35.1" customHeight="1" thickBot="1">
      <c r="A596" s="683"/>
      <c r="B596" s="559" t="s">
        <v>637</v>
      </c>
      <c r="C596" s="885"/>
      <c r="D596" s="536"/>
      <c r="E596" s="835"/>
      <c r="F596" s="509"/>
      <c r="G596" s="461"/>
      <c r="H596" s="632"/>
      <c r="I596" s="632"/>
      <c r="J596" s="632"/>
      <c r="K596" s="632"/>
      <c r="L596" s="632"/>
      <c r="M596" s="632"/>
      <c r="N596" s="632"/>
      <c r="O596" s="632"/>
      <c r="P596" s="632"/>
      <c r="Q596" s="632"/>
      <c r="R596" s="509"/>
    </row>
    <row r="597" spans="1:18" s="164" customFormat="1" ht="34.5" customHeight="1">
      <c r="A597" s="682">
        <v>95</v>
      </c>
      <c r="B597" s="536" t="s">
        <v>313</v>
      </c>
      <c r="C597" s="886" t="s">
        <v>180</v>
      </c>
      <c r="D597" s="536" t="s">
        <v>187</v>
      </c>
      <c r="E597" s="665" t="s">
        <v>17</v>
      </c>
      <c r="F597" s="102" t="s">
        <v>18</v>
      </c>
      <c r="G597" s="456"/>
      <c r="H597" s="173"/>
      <c r="I597" s="138"/>
      <c r="J597" s="138"/>
      <c r="K597" s="138"/>
      <c r="L597" s="138"/>
      <c r="M597" s="138"/>
      <c r="N597" s="138"/>
      <c r="O597" s="138"/>
      <c r="P597" s="138"/>
      <c r="Q597" s="168"/>
      <c r="R597" s="384"/>
    </row>
    <row r="598" spans="1:18" s="164" customFormat="1" ht="35.1" customHeight="1">
      <c r="A598" s="683"/>
      <c r="B598" s="505" t="s">
        <v>314</v>
      </c>
      <c r="C598" s="669"/>
      <c r="D598" s="117"/>
      <c r="E598" s="835"/>
      <c r="F598" s="107" t="s">
        <v>19</v>
      </c>
      <c r="G598" s="468">
        <f>R598*J5</f>
        <v>0</v>
      </c>
      <c r="H598" s="169"/>
      <c r="I598" s="139"/>
      <c r="J598" s="139"/>
      <c r="K598" s="139"/>
      <c r="L598" s="139">
        <v>0.74199999999999999</v>
      </c>
      <c r="M598" s="139"/>
      <c r="N598" s="139"/>
      <c r="O598" s="139"/>
      <c r="P598" s="139"/>
      <c r="Q598" s="170"/>
      <c r="R598" s="385">
        <v>1.25</v>
      </c>
    </row>
    <row r="599" spans="1:18" s="164" customFormat="1" ht="35.1" customHeight="1" thickBot="1">
      <c r="A599" s="683"/>
      <c r="B599" s="559" t="s">
        <v>315</v>
      </c>
      <c r="C599" s="669"/>
      <c r="D599" s="560"/>
      <c r="E599" s="835"/>
      <c r="F599" s="125" t="s">
        <v>20</v>
      </c>
      <c r="G599" s="497"/>
      <c r="H599" s="191"/>
      <c r="I599" s="147"/>
      <c r="J599" s="147"/>
      <c r="K599" s="147"/>
      <c r="L599" s="147"/>
      <c r="M599" s="147"/>
      <c r="N599" s="147"/>
      <c r="O599" s="147"/>
      <c r="P599" s="147"/>
      <c r="Q599" s="171"/>
      <c r="R599" s="387"/>
    </row>
    <row r="600" spans="1:18" s="164" customFormat="1" ht="35.1" customHeight="1" thickBot="1">
      <c r="A600" s="684"/>
      <c r="B600" s="560" t="s">
        <v>316</v>
      </c>
      <c r="C600" s="670"/>
      <c r="D600" s="120"/>
      <c r="E600" s="827"/>
      <c r="F600" s="132"/>
      <c r="G600" s="471"/>
      <c r="H600" s="837"/>
      <c r="I600" s="837"/>
      <c r="J600" s="837"/>
      <c r="K600" s="837"/>
      <c r="L600" s="837"/>
      <c r="M600" s="837"/>
      <c r="N600" s="837"/>
      <c r="O600" s="837"/>
      <c r="P600" s="837"/>
      <c r="Q600" s="837"/>
      <c r="R600" s="132"/>
    </row>
    <row r="601" spans="1:18" s="164" customFormat="1" ht="35.1" customHeight="1">
      <c r="A601" s="665">
        <v>96</v>
      </c>
      <c r="B601" s="536" t="s">
        <v>317</v>
      </c>
      <c r="C601" s="668" t="s">
        <v>318</v>
      </c>
      <c r="D601" s="536"/>
      <c r="E601" s="665" t="s">
        <v>451</v>
      </c>
      <c r="F601" s="102" t="s">
        <v>18</v>
      </c>
      <c r="G601" s="456"/>
      <c r="H601" s="173"/>
      <c r="I601" s="138"/>
      <c r="J601" s="138"/>
      <c r="K601" s="138"/>
      <c r="L601" s="138"/>
      <c r="M601" s="138"/>
      <c r="N601" s="138"/>
      <c r="O601" s="138"/>
      <c r="P601" s="138"/>
      <c r="Q601" s="168"/>
      <c r="R601" s="384"/>
    </row>
    <row r="602" spans="1:18" s="164" customFormat="1" ht="35.1" customHeight="1">
      <c r="A602" s="666"/>
      <c r="B602" s="559" t="s">
        <v>319</v>
      </c>
      <c r="C602" s="692"/>
      <c r="D602" s="133"/>
      <c r="E602" s="835"/>
      <c r="F602" s="107" t="s">
        <v>19</v>
      </c>
      <c r="G602" s="468"/>
      <c r="H602" s="178"/>
      <c r="I602" s="140"/>
      <c r="J602" s="140"/>
      <c r="K602" s="140"/>
      <c r="L602" s="140"/>
      <c r="M602" s="140"/>
      <c r="N602" s="140"/>
      <c r="O602" s="140"/>
      <c r="P602" s="140"/>
      <c r="Q602" s="177"/>
      <c r="R602" s="386"/>
    </row>
    <row r="603" spans="1:18" s="164" customFormat="1" ht="35.1" customHeight="1" thickBot="1">
      <c r="A603" s="666"/>
      <c r="B603" s="505" t="s">
        <v>320</v>
      </c>
      <c r="C603" s="692"/>
      <c r="D603" s="562" t="s">
        <v>238</v>
      </c>
      <c r="E603" s="835"/>
      <c r="F603" s="125" t="s">
        <v>20</v>
      </c>
      <c r="G603" s="497">
        <f>R603*J5</f>
        <v>0</v>
      </c>
      <c r="H603" s="191"/>
      <c r="I603" s="147"/>
      <c r="J603" s="147"/>
      <c r="K603" s="147"/>
      <c r="L603" s="147"/>
      <c r="M603" s="147"/>
      <c r="N603" s="147"/>
      <c r="O603" s="147"/>
      <c r="P603" s="147">
        <v>0</v>
      </c>
      <c r="Q603" s="171"/>
      <c r="R603" s="387">
        <v>0.48</v>
      </c>
    </row>
    <row r="604" spans="1:18" s="164" customFormat="1" ht="35.1" customHeight="1">
      <c r="A604" s="666"/>
      <c r="B604" s="559" t="s">
        <v>321</v>
      </c>
      <c r="C604" s="692"/>
      <c r="D604" s="122"/>
      <c r="E604" s="835"/>
      <c r="F604" s="664"/>
      <c r="G604" s="461"/>
      <c r="H604" s="632"/>
      <c r="I604" s="888"/>
      <c r="J604" s="888"/>
      <c r="K604" s="888"/>
      <c r="L604" s="888"/>
      <c r="M604" s="888"/>
      <c r="N604" s="888"/>
      <c r="O604" s="888"/>
      <c r="P604" s="888"/>
      <c r="Q604" s="888"/>
      <c r="R604" s="509"/>
    </row>
    <row r="605" spans="1:18" s="164" customFormat="1" ht="35.1" customHeight="1" thickBot="1">
      <c r="A605" s="667"/>
      <c r="B605" s="560" t="s">
        <v>322</v>
      </c>
      <c r="C605" s="681"/>
      <c r="D605" s="136"/>
      <c r="E605" s="827"/>
      <c r="F605" s="887"/>
      <c r="G605" s="488"/>
      <c r="H605" s="889"/>
      <c r="I605" s="889"/>
      <c r="J605" s="889"/>
      <c r="K605" s="889"/>
      <c r="L605" s="889"/>
      <c r="M605" s="889"/>
      <c r="N605" s="889"/>
      <c r="O605" s="889"/>
      <c r="P605" s="889"/>
      <c r="Q605" s="889"/>
      <c r="R605" s="531"/>
    </row>
    <row r="606" spans="1:18" s="164" customFormat="1" ht="35.1" hidden="1" customHeight="1" thickBot="1">
      <c r="A606" s="847" t="s">
        <v>323</v>
      </c>
      <c r="B606" s="848"/>
      <c r="C606" s="848"/>
      <c r="D606" s="848"/>
      <c r="E606" s="849"/>
      <c r="F606" s="179">
        <f>SUM(H606:Q606)</f>
        <v>0</v>
      </c>
      <c r="G606" s="481">
        <f>G593+G597+G601</f>
        <v>0</v>
      </c>
      <c r="H606" s="179">
        <f>H593+H597+H601</f>
        <v>0</v>
      </c>
      <c r="I606" s="179">
        <f t="shared" ref="I606:Q606" si="52">I593+I597+I601</f>
        <v>0</v>
      </c>
      <c r="J606" s="179">
        <f t="shared" si="52"/>
        <v>0</v>
      </c>
      <c r="K606" s="179">
        <f t="shared" si="52"/>
        <v>0</v>
      </c>
      <c r="L606" s="179">
        <f t="shared" si="52"/>
        <v>0</v>
      </c>
      <c r="M606" s="179">
        <f t="shared" si="52"/>
        <v>0</v>
      </c>
      <c r="N606" s="179">
        <f t="shared" si="52"/>
        <v>0</v>
      </c>
      <c r="O606" s="179">
        <f t="shared" si="52"/>
        <v>0</v>
      </c>
      <c r="P606" s="179">
        <f t="shared" si="52"/>
        <v>0</v>
      </c>
      <c r="Q606" s="371">
        <f t="shared" si="52"/>
        <v>0</v>
      </c>
      <c r="R606" s="179">
        <f>R593+R597+R601</f>
        <v>0</v>
      </c>
    </row>
    <row r="607" spans="1:18" s="164" customFormat="1" ht="35.1" hidden="1" customHeight="1" thickBot="1">
      <c r="A607" s="850" t="s">
        <v>324</v>
      </c>
      <c r="B607" s="851"/>
      <c r="C607" s="851"/>
      <c r="D607" s="851"/>
      <c r="E607" s="852"/>
      <c r="F607" s="179">
        <f>SUM(H607:Q607)</f>
        <v>0.74199999999999999</v>
      </c>
      <c r="G607" s="481">
        <f t="shared" ref="G607:R608" si="53">G594+G598+G602</f>
        <v>0</v>
      </c>
      <c r="H607" s="179">
        <f t="shared" si="53"/>
        <v>0</v>
      </c>
      <c r="I607" s="179">
        <f t="shared" si="53"/>
        <v>0</v>
      </c>
      <c r="J607" s="179">
        <f t="shared" si="53"/>
        <v>0</v>
      </c>
      <c r="K607" s="179">
        <f t="shared" si="53"/>
        <v>0</v>
      </c>
      <c r="L607" s="179">
        <f t="shared" si="53"/>
        <v>0.74199999999999999</v>
      </c>
      <c r="M607" s="179">
        <f t="shared" si="53"/>
        <v>0</v>
      </c>
      <c r="N607" s="179">
        <f t="shared" si="53"/>
        <v>0</v>
      </c>
      <c r="O607" s="179">
        <f t="shared" si="53"/>
        <v>0</v>
      </c>
      <c r="P607" s="179">
        <f t="shared" si="53"/>
        <v>0</v>
      </c>
      <c r="Q607" s="371">
        <f t="shared" si="53"/>
        <v>0</v>
      </c>
      <c r="R607" s="179">
        <f t="shared" si="53"/>
        <v>1.25</v>
      </c>
    </row>
    <row r="608" spans="1:18" s="164" customFormat="1" ht="35.1" hidden="1" customHeight="1" thickBot="1">
      <c r="A608" s="853" t="s">
        <v>325</v>
      </c>
      <c r="B608" s="854"/>
      <c r="C608" s="854"/>
      <c r="D608" s="854"/>
      <c r="E608" s="855"/>
      <c r="F608" s="181">
        <f>SUM(H608:Q608)</f>
        <v>0.16</v>
      </c>
      <c r="G608" s="481">
        <f t="shared" si="53"/>
        <v>0</v>
      </c>
      <c r="H608" s="179">
        <f t="shared" si="53"/>
        <v>0</v>
      </c>
      <c r="I608" s="179">
        <f t="shared" si="53"/>
        <v>0</v>
      </c>
      <c r="J608" s="179">
        <f t="shared" si="53"/>
        <v>0</v>
      </c>
      <c r="K608" s="179">
        <f t="shared" si="53"/>
        <v>0</v>
      </c>
      <c r="L608" s="179">
        <f t="shared" si="53"/>
        <v>0</v>
      </c>
      <c r="M608" s="179">
        <f t="shared" si="53"/>
        <v>0</v>
      </c>
      <c r="N608" s="179">
        <f t="shared" si="53"/>
        <v>0</v>
      </c>
      <c r="O608" s="179">
        <f t="shared" si="53"/>
        <v>0</v>
      </c>
      <c r="P608" s="179">
        <f t="shared" si="53"/>
        <v>0.16</v>
      </c>
      <c r="Q608" s="371">
        <f t="shared" si="53"/>
        <v>0</v>
      </c>
      <c r="R608" s="179">
        <f t="shared" si="53"/>
        <v>1.48</v>
      </c>
    </row>
    <row r="609" spans="1:18" s="224" customFormat="1" ht="51.75" hidden="1" customHeight="1" thickBot="1">
      <c r="A609" s="859" t="s">
        <v>638</v>
      </c>
      <c r="B609" s="860"/>
      <c r="C609" s="860"/>
      <c r="D609" s="860"/>
      <c r="E609" s="862"/>
      <c r="F609" s="182">
        <f>SUM(F606:F607)</f>
        <v>0.74199999999999999</v>
      </c>
      <c r="G609" s="189">
        <f>SUM(G606:G607)</f>
        <v>0</v>
      </c>
      <c r="H609" s="182">
        <f>SUM(H606:H607)</f>
        <v>0</v>
      </c>
      <c r="I609" s="182">
        <f>SUM(I606:I607)</f>
        <v>0</v>
      </c>
      <c r="J609" s="182">
        <f>SUM(J606:J607)</f>
        <v>0</v>
      </c>
      <c r="K609" s="182">
        <f t="shared" ref="K609:Q609" si="54">SUM(K606:K607)</f>
        <v>0</v>
      </c>
      <c r="L609" s="182">
        <f t="shared" si="54"/>
        <v>0.74199999999999999</v>
      </c>
      <c r="M609" s="182">
        <f t="shared" si="54"/>
        <v>0</v>
      </c>
      <c r="N609" s="182">
        <f t="shared" si="54"/>
        <v>0</v>
      </c>
      <c r="O609" s="182">
        <f t="shared" si="54"/>
        <v>0</v>
      </c>
      <c r="P609" s="182">
        <f t="shared" si="54"/>
        <v>0</v>
      </c>
      <c r="Q609" s="183">
        <f t="shared" si="54"/>
        <v>0</v>
      </c>
      <c r="R609" s="182">
        <f>SUM(R606:R607)</f>
        <v>1.25</v>
      </c>
    </row>
    <row r="610" spans="1:18" s="224" customFormat="1" ht="51.75" hidden="1" customHeight="1" thickBot="1">
      <c r="A610" s="866" t="s">
        <v>639</v>
      </c>
      <c r="B610" s="867"/>
      <c r="C610" s="867"/>
      <c r="D610" s="867"/>
      <c r="E610" s="868"/>
      <c r="F610" s="184">
        <f>SUM(F606:F608)</f>
        <v>0.90200000000000002</v>
      </c>
      <c r="G610" s="184">
        <f t="shared" ref="G610:R610" si="55">SUM(G606:G608)</f>
        <v>0</v>
      </c>
      <c r="H610" s="184">
        <f t="shared" si="55"/>
        <v>0</v>
      </c>
      <c r="I610" s="184">
        <f t="shared" si="55"/>
        <v>0</v>
      </c>
      <c r="J610" s="184">
        <f t="shared" si="55"/>
        <v>0</v>
      </c>
      <c r="K610" s="184">
        <f t="shared" si="55"/>
        <v>0</v>
      </c>
      <c r="L610" s="184">
        <f t="shared" si="55"/>
        <v>0.74199999999999999</v>
      </c>
      <c r="M610" s="184">
        <f t="shared" si="55"/>
        <v>0</v>
      </c>
      <c r="N610" s="184">
        <f t="shared" si="55"/>
        <v>0</v>
      </c>
      <c r="O610" s="184">
        <f t="shared" si="55"/>
        <v>0</v>
      </c>
      <c r="P610" s="184">
        <f t="shared" si="55"/>
        <v>0.16</v>
      </c>
      <c r="Q610" s="185">
        <f t="shared" si="55"/>
        <v>0</v>
      </c>
      <c r="R610" s="184">
        <f t="shared" si="55"/>
        <v>2.73</v>
      </c>
    </row>
    <row r="611" spans="1:18" s="164" customFormat="1" ht="35.1" hidden="1" customHeight="1" thickBot="1">
      <c r="A611" s="874"/>
      <c r="B611" s="875"/>
      <c r="C611" s="875"/>
      <c r="D611" s="875"/>
      <c r="E611" s="875"/>
      <c r="F611" s="875"/>
      <c r="G611" s="875"/>
      <c r="H611" s="875"/>
      <c r="I611" s="875"/>
      <c r="J611" s="875"/>
      <c r="K611" s="875"/>
      <c r="L611" s="875"/>
      <c r="M611" s="875"/>
      <c r="N611" s="875"/>
      <c r="O611" s="875"/>
      <c r="P611" s="875"/>
      <c r="Q611" s="875"/>
      <c r="R611" s="398"/>
    </row>
    <row r="612" spans="1:18" s="164" customFormat="1" ht="35.1" customHeight="1" thickBot="1">
      <c r="A612" s="847" t="s">
        <v>326</v>
      </c>
      <c r="B612" s="848"/>
      <c r="C612" s="848"/>
      <c r="D612" s="848"/>
      <c r="E612" s="848"/>
      <c r="F612" s="856"/>
      <c r="G612" s="482">
        <f t="shared" ref="G612:G614" si="56">G606</f>
        <v>0</v>
      </c>
      <c r="H612" s="181">
        <f>H606</f>
        <v>0</v>
      </c>
      <c r="I612" s="181">
        <f>I606+H612</f>
        <v>0</v>
      </c>
      <c r="J612" s="181">
        <f t="shared" ref="J612:Q614" si="57">J606+I612</f>
        <v>0</v>
      </c>
      <c r="K612" s="181">
        <f t="shared" si="57"/>
        <v>0</v>
      </c>
      <c r="L612" s="181">
        <f t="shared" si="57"/>
        <v>0</v>
      </c>
      <c r="M612" s="181">
        <f t="shared" si="57"/>
        <v>0</v>
      </c>
      <c r="N612" s="181">
        <f t="shared" si="57"/>
        <v>0</v>
      </c>
      <c r="O612" s="181">
        <f t="shared" si="57"/>
        <v>0</v>
      </c>
      <c r="P612" s="181">
        <f t="shared" si="57"/>
        <v>0</v>
      </c>
      <c r="Q612" s="181">
        <f t="shared" si="57"/>
        <v>0</v>
      </c>
      <c r="R612" s="181">
        <f>R606</f>
        <v>0</v>
      </c>
    </row>
    <row r="613" spans="1:18" s="164" customFormat="1" ht="35.1" customHeight="1" thickBot="1">
      <c r="A613" s="850" t="s">
        <v>327</v>
      </c>
      <c r="B613" s="851"/>
      <c r="C613" s="851"/>
      <c r="D613" s="851"/>
      <c r="E613" s="851"/>
      <c r="F613" s="857"/>
      <c r="G613" s="482">
        <f t="shared" si="56"/>
        <v>0</v>
      </c>
      <c r="H613" s="181">
        <f>H607</f>
        <v>0</v>
      </c>
      <c r="I613" s="181">
        <f>I607+H613</f>
        <v>0</v>
      </c>
      <c r="J613" s="181">
        <f t="shared" si="57"/>
        <v>0</v>
      </c>
      <c r="K613" s="181">
        <f t="shared" si="57"/>
        <v>0</v>
      </c>
      <c r="L613" s="181">
        <f t="shared" si="57"/>
        <v>0.74199999999999999</v>
      </c>
      <c r="M613" s="181">
        <f t="shared" si="57"/>
        <v>0.74199999999999999</v>
      </c>
      <c r="N613" s="181">
        <f t="shared" si="57"/>
        <v>0.74199999999999999</v>
      </c>
      <c r="O613" s="181">
        <f t="shared" si="57"/>
        <v>0.74199999999999999</v>
      </c>
      <c r="P613" s="181">
        <f t="shared" si="57"/>
        <v>0.74199999999999999</v>
      </c>
      <c r="Q613" s="181">
        <f t="shared" si="57"/>
        <v>0.74199999999999999</v>
      </c>
      <c r="R613" s="181">
        <f>R607</f>
        <v>1.25</v>
      </c>
    </row>
    <row r="614" spans="1:18" s="164" customFormat="1" ht="35.1" customHeight="1" thickBot="1">
      <c r="A614" s="853" t="s">
        <v>328</v>
      </c>
      <c r="B614" s="854"/>
      <c r="C614" s="854"/>
      <c r="D614" s="854"/>
      <c r="E614" s="854"/>
      <c r="F614" s="858"/>
      <c r="G614" s="482">
        <f t="shared" si="56"/>
        <v>0</v>
      </c>
      <c r="H614" s="181">
        <f>H608</f>
        <v>0</v>
      </c>
      <c r="I614" s="181">
        <f>I608+H614</f>
        <v>0</v>
      </c>
      <c r="J614" s="181">
        <f t="shared" si="57"/>
        <v>0</v>
      </c>
      <c r="K614" s="181">
        <f t="shared" si="57"/>
        <v>0</v>
      </c>
      <c r="L614" s="181">
        <f t="shared" si="57"/>
        <v>0</v>
      </c>
      <c r="M614" s="181">
        <f t="shared" si="57"/>
        <v>0</v>
      </c>
      <c r="N614" s="181">
        <f t="shared" si="57"/>
        <v>0</v>
      </c>
      <c r="O614" s="181">
        <f t="shared" si="57"/>
        <v>0</v>
      </c>
      <c r="P614" s="181">
        <f t="shared" si="57"/>
        <v>0.16</v>
      </c>
      <c r="Q614" s="181">
        <f t="shared" si="57"/>
        <v>0.16</v>
      </c>
      <c r="R614" s="181">
        <f>R608</f>
        <v>1.48</v>
      </c>
    </row>
    <row r="615" spans="1:18" s="224" customFormat="1" ht="67.5" customHeight="1" thickBot="1">
      <c r="A615" s="859" t="s">
        <v>640</v>
      </c>
      <c r="B615" s="860"/>
      <c r="C615" s="860"/>
      <c r="D615" s="860"/>
      <c r="E615" s="861"/>
      <c r="F615" s="862"/>
      <c r="G615" s="189">
        <f>SUM(G612:G613)</f>
        <v>0</v>
      </c>
      <c r="H615" s="182">
        <f>SUM(H612:H613)</f>
        <v>0</v>
      </c>
      <c r="I615" s="187">
        <f t="shared" ref="I615:Q616" si="58">SUM(I609,H615)</f>
        <v>0</v>
      </c>
      <c r="J615" s="187">
        <f t="shared" si="58"/>
        <v>0</v>
      </c>
      <c r="K615" s="187">
        <f t="shared" si="58"/>
        <v>0</v>
      </c>
      <c r="L615" s="187">
        <f t="shared" si="58"/>
        <v>0.74199999999999999</v>
      </c>
      <c r="M615" s="187">
        <f t="shared" si="58"/>
        <v>0.74199999999999999</v>
      </c>
      <c r="N615" s="187">
        <f t="shared" si="58"/>
        <v>0.74199999999999999</v>
      </c>
      <c r="O615" s="187">
        <f t="shared" si="58"/>
        <v>0.74199999999999999</v>
      </c>
      <c r="P615" s="187">
        <f t="shared" si="58"/>
        <v>0.74199999999999999</v>
      </c>
      <c r="Q615" s="188">
        <f t="shared" si="58"/>
        <v>0.74199999999999999</v>
      </c>
      <c r="R615" s="182">
        <f>SUM(R612:R613)</f>
        <v>1.25</v>
      </c>
    </row>
    <row r="616" spans="1:18" s="224" customFormat="1" ht="90" customHeight="1" thickBot="1">
      <c r="A616" s="871" t="s">
        <v>641</v>
      </c>
      <c r="B616" s="872"/>
      <c r="C616" s="872"/>
      <c r="D616" s="872"/>
      <c r="E616" s="872"/>
      <c r="F616" s="873"/>
      <c r="G616" s="189">
        <f>SUM(G612:G614)</f>
        <v>0</v>
      </c>
      <c r="H616" s="189">
        <f>SUM(H612:H614)</f>
        <v>0</v>
      </c>
      <c r="I616" s="184">
        <f t="shared" si="58"/>
        <v>0</v>
      </c>
      <c r="J616" s="184">
        <f t="shared" si="58"/>
        <v>0</v>
      </c>
      <c r="K616" s="184">
        <f t="shared" si="58"/>
        <v>0</v>
      </c>
      <c r="L616" s="184">
        <f t="shared" si="58"/>
        <v>0.74199999999999999</v>
      </c>
      <c r="M616" s="184">
        <f t="shared" si="58"/>
        <v>0.74199999999999999</v>
      </c>
      <c r="N616" s="184">
        <f t="shared" si="58"/>
        <v>0.74199999999999999</v>
      </c>
      <c r="O616" s="184">
        <f t="shared" si="58"/>
        <v>0.74199999999999999</v>
      </c>
      <c r="P616" s="184">
        <f t="shared" si="58"/>
        <v>0.90200000000000002</v>
      </c>
      <c r="Q616" s="185">
        <f t="shared" si="58"/>
        <v>0.90200000000000002</v>
      </c>
      <c r="R616" s="189">
        <f>SUM(R612:R614)</f>
        <v>2.73</v>
      </c>
    </row>
    <row r="617" spans="1:18" s="164" customFormat="1" hidden="1" thickBot="1">
      <c r="A617" s="874"/>
      <c r="B617" s="875"/>
      <c r="C617" s="875"/>
      <c r="D617" s="875"/>
      <c r="E617" s="875"/>
      <c r="F617" s="875"/>
      <c r="G617" s="875"/>
      <c r="H617" s="875"/>
      <c r="I617" s="875"/>
      <c r="J617" s="875"/>
      <c r="K617" s="875"/>
      <c r="L617" s="875"/>
      <c r="M617" s="875"/>
      <c r="N617" s="875"/>
      <c r="O617" s="875"/>
      <c r="P617" s="875"/>
      <c r="Q617" s="875"/>
      <c r="R617" s="398"/>
    </row>
    <row r="618" spans="1:18" s="164" customFormat="1" ht="40.5" hidden="1" customHeight="1" thickBot="1">
      <c r="A618" s="847" t="s">
        <v>329</v>
      </c>
      <c r="B618" s="848"/>
      <c r="C618" s="848"/>
      <c r="D618" s="848"/>
      <c r="E618" s="849"/>
      <c r="F618" s="179">
        <f>SUM(H618:Q618)</f>
        <v>2.5670000000000002</v>
      </c>
      <c r="G618" s="489">
        <f>SUM(G525,G542,G563,G580,G606)</f>
        <v>0</v>
      </c>
      <c r="H618" s="194">
        <f>SUM(H525,H542,H563,H580,H606)</f>
        <v>1.589</v>
      </c>
      <c r="I618" s="194">
        <f t="shared" ref="I618:Q618" si="59">SUM(I525,I542,I563,I580,I606)</f>
        <v>0.81299999999999994</v>
      </c>
      <c r="J618" s="194">
        <f t="shared" si="59"/>
        <v>0.16500000000000001</v>
      </c>
      <c r="K618" s="194">
        <f t="shared" si="59"/>
        <v>0</v>
      </c>
      <c r="L618" s="194">
        <f t="shared" si="59"/>
        <v>0</v>
      </c>
      <c r="M618" s="194">
        <f t="shared" si="59"/>
        <v>0</v>
      </c>
      <c r="N618" s="194">
        <f t="shared" si="59"/>
        <v>0</v>
      </c>
      <c r="O618" s="194">
        <f t="shared" si="59"/>
        <v>0</v>
      </c>
      <c r="P618" s="194">
        <f t="shared" si="59"/>
        <v>0</v>
      </c>
      <c r="Q618" s="372">
        <f t="shared" si="59"/>
        <v>0</v>
      </c>
      <c r="R618" s="194">
        <f>SUM(R525,R542,R563,R580,R606)</f>
        <v>7.2799999999999994</v>
      </c>
    </row>
    <row r="619" spans="1:18" s="164" customFormat="1" ht="36.75" hidden="1" customHeight="1" thickBot="1">
      <c r="A619" s="850" t="s">
        <v>330</v>
      </c>
      <c r="B619" s="851"/>
      <c r="C619" s="851"/>
      <c r="D619" s="851"/>
      <c r="E619" s="852"/>
      <c r="F619" s="179">
        <f>SUM(H619:Q619)</f>
        <v>0.74199999999999999</v>
      </c>
      <c r="G619" s="489">
        <f t="shared" ref="G619:R620" si="60">SUM(G526,G543,G564,G581,G607)</f>
        <v>0</v>
      </c>
      <c r="H619" s="194">
        <f t="shared" si="60"/>
        <v>0</v>
      </c>
      <c r="I619" s="194">
        <f t="shared" si="60"/>
        <v>0</v>
      </c>
      <c r="J619" s="194">
        <f t="shared" si="60"/>
        <v>0</v>
      </c>
      <c r="K619" s="194">
        <f t="shared" si="60"/>
        <v>0</v>
      </c>
      <c r="L619" s="194">
        <f t="shared" si="60"/>
        <v>0.74199999999999999</v>
      </c>
      <c r="M619" s="194">
        <f t="shared" si="60"/>
        <v>0</v>
      </c>
      <c r="N619" s="194">
        <f t="shared" si="60"/>
        <v>0</v>
      </c>
      <c r="O619" s="194">
        <f t="shared" si="60"/>
        <v>0</v>
      </c>
      <c r="P619" s="194">
        <f t="shared" si="60"/>
        <v>0</v>
      </c>
      <c r="Q619" s="372">
        <f t="shared" si="60"/>
        <v>0</v>
      </c>
      <c r="R619" s="194">
        <f t="shared" si="60"/>
        <v>1.25</v>
      </c>
    </row>
    <row r="620" spans="1:18" s="164" customFormat="1" ht="40.5" hidden="1" customHeight="1" thickBot="1">
      <c r="A620" s="894" t="s">
        <v>331</v>
      </c>
      <c r="B620" s="895"/>
      <c r="C620" s="895"/>
      <c r="D620" s="895"/>
      <c r="E620" s="896"/>
      <c r="F620" s="180">
        <f>SUM(H620:Q620)</f>
        <v>1.968</v>
      </c>
      <c r="G620" s="489">
        <f t="shared" si="60"/>
        <v>0</v>
      </c>
      <c r="H620" s="194">
        <f t="shared" si="60"/>
        <v>0</v>
      </c>
      <c r="I620" s="194">
        <f t="shared" si="60"/>
        <v>0</v>
      </c>
      <c r="J620" s="194">
        <f t="shared" si="60"/>
        <v>0</v>
      </c>
      <c r="K620" s="194">
        <f t="shared" si="60"/>
        <v>0</v>
      </c>
      <c r="L620" s="194">
        <f t="shared" si="60"/>
        <v>0</v>
      </c>
      <c r="M620" s="194">
        <f t="shared" si="60"/>
        <v>0</v>
      </c>
      <c r="N620" s="194">
        <f t="shared" si="60"/>
        <v>0</v>
      </c>
      <c r="O620" s="194">
        <f t="shared" si="60"/>
        <v>1.8080000000000001</v>
      </c>
      <c r="P620" s="194">
        <f t="shared" si="60"/>
        <v>0.16</v>
      </c>
      <c r="Q620" s="372">
        <f t="shared" si="60"/>
        <v>0</v>
      </c>
      <c r="R620" s="194">
        <f t="shared" si="60"/>
        <v>5.1400000000000006</v>
      </c>
    </row>
    <row r="621" spans="1:18" s="224" customFormat="1" ht="55.5" hidden="1" customHeight="1" thickBot="1">
      <c r="A621" s="859" t="s">
        <v>642</v>
      </c>
      <c r="B621" s="860"/>
      <c r="C621" s="860"/>
      <c r="D621" s="860"/>
      <c r="E621" s="862"/>
      <c r="F621" s="182">
        <f>SUM(F618:F619)</f>
        <v>3.3090000000000002</v>
      </c>
      <c r="G621" s="197">
        <f>SUM(G618:G619)</f>
        <v>0</v>
      </c>
      <c r="H621" s="195">
        <f>SUM(H618:H619)</f>
        <v>1.589</v>
      </c>
      <c r="I621" s="195">
        <f>SUM(I618:I619)</f>
        <v>0.81299999999999994</v>
      </c>
      <c r="J621" s="195">
        <f>SUM(J618:J619)</f>
        <v>0.16500000000000001</v>
      </c>
      <c r="K621" s="195">
        <f t="shared" ref="K621:Q621" si="61">SUM(K618:K619)</f>
        <v>0</v>
      </c>
      <c r="L621" s="195">
        <f t="shared" si="61"/>
        <v>0.74199999999999999</v>
      </c>
      <c r="M621" s="195">
        <f t="shared" si="61"/>
        <v>0</v>
      </c>
      <c r="N621" s="195">
        <f t="shared" si="61"/>
        <v>0</v>
      </c>
      <c r="O621" s="195">
        <f t="shared" si="61"/>
        <v>0</v>
      </c>
      <c r="P621" s="195">
        <f t="shared" si="61"/>
        <v>0</v>
      </c>
      <c r="Q621" s="196">
        <f t="shared" si="61"/>
        <v>0</v>
      </c>
      <c r="R621" s="195">
        <f>SUM(R618:R619)</f>
        <v>8.5299999999999994</v>
      </c>
    </row>
    <row r="622" spans="1:18" s="224" customFormat="1" ht="60.75" hidden="1" customHeight="1" thickBot="1">
      <c r="A622" s="866" t="s">
        <v>643</v>
      </c>
      <c r="B622" s="867"/>
      <c r="C622" s="867"/>
      <c r="D622" s="867"/>
      <c r="E622" s="868"/>
      <c r="F622" s="189">
        <f>SUM(F618:F620)</f>
        <v>5.2770000000000001</v>
      </c>
      <c r="G622" s="197">
        <f t="shared" ref="G622:R622" si="62">SUM(G618:G620)</f>
        <v>0</v>
      </c>
      <c r="H622" s="197">
        <f t="shared" si="62"/>
        <v>1.589</v>
      </c>
      <c r="I622" s="197">
        <f t="shared" si="62"/>
        <v>0.81299999999999994</v>
      </c>
      <c r="J622" s="197">
        <f t="shared" si="62"/>
        <v>0.16500000000000001</v>
      </c>
      <c r="K622" s="197">
        <f t="shared" si="62"/>
        <v>0</v>
      </c>
      <c r="L622" s="197">
        <f t="shared" si="62"/>
        <v>0.74199999999999999</v>
      </c>
      <c r="M622" s="197">
        <f t="shared" si="62"/>
        <v>0</v>
      </c>
      <c r="N622" s="197">
        <f t="shared" si="62"/>
        <v>0</v>
      </c>
      <c r="O622" s="197">
        <f t="shared" si="62"/>
        <v>1.8080000000000001</v>
      </c>
      <c r="P622" s="197">
        <f t="shared" si="62"/>
        <v>0.16</v>
      </c>
      <c r="Q622" s="198">
        <f t="shared" si="62"/>
        <v>0</v>
      </c>
      <c r="R622" s="455">
        <f t="shared" si="62"/>
        <v>13.67</v>
      </c>
    </row>
    <row r="623" spans="1:18" s="164" customFormat="1" ht="35.1" customHeight="1" thickBot="1">
      <c r="A623" s="874"/>
      <c r="B623" s="875"/>
      <c r="C623" s="875"/>
      <c r="D623" s="875"/>
      <c r="E623" s="875"/>
      <c r="F623" s="875"/>
      <c r="G623" s="875"/>
      <c r="H623" s="875"/>
      <c r="I623" s="875"/>
      <c r="J623" s="875"/>
      <c r="K623" s="875"/>
      <c r="L623" s="875"/>
      <c r="M623" s="875"/>
      <c r="N623" s="875"/>
      <c r="O623" s="875"/>
      <c r="P623" s="875"/>
      <c r="Q623" s="875"/>
      <c r="R623" s="454"/>
    </row>
    <row r="624" spans="1:18" s="164" customFormat="1" ht="42" customHeight="1" thickBot="1">
      <c r="A624" s="847" t="s">
        <v>332</v>
      </c>
      <c r="B624" s="848"/>
      <c r="C624" s="848"/>
      <c r="D624" s="848"/>
      <c r="E624" s="848"/>
      <c r="F624" s="856"/>
      <c r="G624" s="490">
        <f t="shared" ref="G624:G626" si="63">G618</f>
        <v>0</v>
      </c>
      <c r="H624" s="199">
        <f>H618</f>
        <v>1.589</v>
      </c>
      <c r="I624" s="199">
        <f t="shared" ref="I624:Q628" si="64">SUM(I618,H624)</f>
        <v>2.4020000000000001</v>
      </c>
      <c r="J624" s="199">
        <f t="shared" si="64"/>
        <v>2.5670000000000002</v>
      </c>
      <c r="K624" s="199">
        <f t="shared" si="64"/>
        <v>2.5670000000000002</v>
      </c>
      <c r="L624" s="199">
        <f t="shared" si="64"/>
        <v>2.5670000000000002</v>
      </c>
      <c r="M624" s="199">
        <f t="shared" si="64"/>
        <v>2.5670000000000002</v>
      </c>
      <c r="N624" s="199">
        <f t="shared" si="64"/>
        <v>2.5670000000000002</v>
      </c>
      <c r="O624" s="199">
        <f t="shared" si="64"/>
        <v>2.5670000000000002</v>
      </c>
      <c r="P624" s="199">
        <f t="shared" si="64"/>
        <v>2.5670000000000002</v>
      </c>
      <c r="Q624" s="200">
        <f t="shared" si="64"/>
        <v>2.5670000000000002</v>
      </c>
      <c r="R624" s="199">
        <f>R618</f>
        <v>7.2799999999999994</v>
      </c>
    </row>
    <row r="625" spans="1:18" s="164" customFormat="1" ht="36.75" customHeight="1" thickBot="1">
      <c r="A625" s="850" t="s">
        <v>333</v>
      </c>
      <c r="B625" s="851"/>
      <c r="C625" s="851"/>
      <c r="D625" s="851"/>
      <c r="E625" s="851"/>
      <c r="F625" s="857"/>
      <c r="G625" s="490">
        <f t="shared" si="63"/>
        <v>0</v>
      </c>
      <c r="H625" s="199">
        <f>H619</f>
        <v>0</v>
      </c>
      <c r="I625" s="199">
        <f t="shared" si="64"/>
        <v>0</v>
      </c>
      <c r="J625" s="199">
        <f t="shared" si="64"/>
        <v>0</v>
      </c>
      <c r="K625" s="199">
        <f t="shared" si="64"/>
        <v>0</v>
      </c>
      <c r="L625" s="199">
        <f t="shared" si="64"/>
        <v>0.74199999999999999</v>
      </c>
      <c r="M625" s="199">
        <f t="shared" si="64"/>
        <v>0.74199999999999999</v>
      </c>
      <c r="N625" s="199">
        <f t="shared" si="64"/>
        <v>0.74199999999999999</v>
      </c>
      <c r="O625" s="199">
        <f t="shared" si="64"/>
        <v>0.74199999999999999</v>
      </c>
      <c r="P625" s="199">
        <f t="shared" si="64"/>
        <v>0.74199999999999999</v>
      </c>
      <c r="Q625" s="200">
        <f t="shared" si="64"/>
        <v>0.74199999999999999</v>
      </c>
      <c r="R625" s="199">
        <f>R619</f>
        <v>1.25</v>
      </c>
    </row>
    <row r="626" spans="1:18" s="164" customFormat="1" ht="42" customHeight="1" thickBot="1">
      <c r="A626" s="853" t="s">
        <v>334</v>
      </c>
      <c r="B626" s="854"/>
      <c r="C626" s="854"/>
      <c r="D626" s="854"/>
      <c r="E626" s="854"/>
      <c r="F626" s="858"/>
      <c r="G626" s="490">
        <f t="shared" si="63"/>
        <v>0</v>
      </c>
      <c r="H626" s="199">
        <f>H620</f>
        <v>0</v>
      </c>
      <c r="I626" s="199">
        <f t="shared" si="64"/>
        <v>0</v>
      </c>
      <c r="J626" s="199">
        <f t="shared" si="64"/>
        <v>0</v>
      </c>
      <c r="K626" s="199">
        <f t="shared" si="64"/>
        <v>0</v>
      </c>
      <c r="L626" s="199">
        <f t="shared" si="64"/>
        <v>0</v>
      </c>
      <c r="M626" s="199">
        <f t="shared" si="64"/>
        <v>0</v>
      </c>
      <c r="N626" s="199">
        <f t="shared" si="64"/>
        <v>0</v>
      </c>
      <c r="O626" s="199">
        <f t="shared" si="64"/>
        <v>1.8080000000000001</v>
      </c>
      <c r="P626" s="199">
        <f t="shared" si="64"/>
        <v>1.968</v>
      </c>
      <c r="Q626" s="200">
        <f t="shared" si="64"/>
        <v>1.968</v>
      </c>
      <c r="R626" s="199">
        <f>R620</f>
        <v>5.1400000000000006</v>
      </c>
    </row>
    <row r="627" spans="1:18" s="224" customFormat="1" ht="43.5" customHeight="1" thickBot="1">
      <c r="A627" s="859" t="s">
        <v>644</v>
      </c>
      <c r="B627" s="860"/>
      <c r="C627" s="860"/>
      <c r="D627" s="860"/>
      <c r="E627" s="861"/>
      <c r="F627" s="862"/>
      <c r="G627" s="197">
        <f>SUM(G624:G625)</f>
        <v>0</v>
      </c>
      <c r="H627" s="195">
        <f>SUM(H624:H625)</f>
        <v>1.589</v>
      </c>
      <c r="I627" s="201">
        <f t="shared" si="64"/>
        <v>2.4020000000000001</v>
      </c>
      <c r="J627" s="201">
        <f t="shared" si="64"/>
        <v>2.5670000000000002</v>
      </c>
      <c r="K627" s="201">
        <f t="shared" si="64"/>
        <v>2.5670000000000002</v>
      </c>
      <c r="L627" s="201">
        <f t="shared" si="64"/>
        <v>3.3090000000000002</v>
      </c>
      <c r="M627" s="201">
        <f t="shared" si="64"/>
        <v>3.3090000000000002</v>
      </c>
      <c r="N627" s="201">
        <f t="shared" si="64"/>
        <v>3.3090000000000002</v>
      </c>
      <c r="O627" s="201">
        <f t="shared" si="64"/>
        <v>3.3090000000000002</v>
      </c>
      <c r="P627" s="201">
        <f t="shared" si="64"/>
        <v>3.3090000000000002</v>
      </c>
      <c r="Q627" s="202">
        <f t="shared" si="64"/>
        <v>3.3090000000000002</v>
      </c>
      <c r="R627" s="195">
        <f>SUM(R624:R625)</f>
        <v>8.5299999999999994</v>
      </c>
    </row>
    <row r="628" spans="1:18" s="224" customFormat="1" ht="54" customHeight="1" thickBot="1">
      <c r="A628" s="871" t="s">
        <v>645</v>
      </c>
      <c r="B628" s="872"/>
      <c r="C628" s="872"/>
      <c r="D628" s="872"/>
      <c r="E628" s="872"/>
      <c r="F628" s="873"/>
      <c r="G628" s="197">
        <f>SUM(G624:G626)</f>
        <v>0</v>
      </c>
      <c r="H628" s="197">
        <f>SUM(H624:H626)</f>
        <v>1.589</v>
      </c>
      <c r="I628" s="197">
        <f t="shared" si="64"/>
        <v>2.4020000000000001</v>
      </c>
      <c r="J628" s="197">
        <f t="shared" si="64"/>
        <v>2.5670000000000002</v>
      </c>
      <c r="K628" s="197">
        <f t="shared" si="64"/>
        <v>2.5670000000000002</v>
      </c>
      <c r="L628" s="197">
        <f t="shared" si="64"/>
        <v>3.3090000000000002</v>
      </c>
      <c r="M628" s="197">
        <f t="shared" si="64"/>
        <v>3.3090000000000002</v>
      </c>
      <c r="N628" s="197">
        <f t="shared" si="64"/>
        <v>3.3090000000000002</v>
      </c>
      <c r="O628" s="197">
        <f t="shared" si="64"/>
        <v>5.117</v>
      </c>
      <c r="P628" s="197">
        <f t="shared" si="64"/>
        <v>5.2770000000000001</v>
      </c>
      <c r="Q628" s="197">
        <f t="shared" si="64"/>
        <v>5.2770000000000001</v>
      </c>
      <c r="R628" s="197">
        <f>SUM(R624:R626)</f>
        <v>13.67</v>
      </c>
    </row>
    <row r="629" spans="1:18" ht="35.1" customHeight="1" thickBot="1">
      <c r="A629" s="897"/>
      <c r="B629" s="898"/>
      <c r="C629" s="898"/>
      <c r="D629" s="898"/>
      <c r="E629" s="898"/>
      <c r="F629" s="898"/>
      <c r="G629" s="898"/>
      <c r="H629" s="898"/>
      <c r="I629" s="898"/>
      <c r="J629" s="898"/>
      <c r="K629" s="898"/>
      <c r="L629" s="898"/>
      <c r="M629" s="898"/>
      <c r="N629" s="898"/>
      <c r="O629" s="898"/>
      <c r="P629" s="898"/>
      <c r="Q629" s="898"/>
      <c r="R629" s="389"/>
    </row>
    <row r="630" spans="1:18" ht="35.1" customHeight="1" thickBot="1">
      <c r="A630" s="722" t="s">
        <v>335</v>
      </c>
      <c r="B630" s="723"/>
      <c r="C630" s="723"/>
      <c r="D630" s="723"/>
      <c r="E630" s="723"/>
      <c r="F630" s="723"/>
      <c r="G630" s="723"/>
      <c r="H630" s="723"/>
      <c r="I630" s="723"/>
      <c r="J630" s="723"/>
      <c r="K630" s="723"/>
      <c r="L630" s="723"/>
      <c r="M630" s="723"/>
      <c r="N630" s="723"/>
      <c r="O630" s="723"/>
      <c r="P630" s="723"/>
      <c r="Q630" s="723"/>
      <c r="R630" s="389"/>
    </row>
    <row r="631" spans="1:18" ht="35.1" customHeight="1">
      <c r="A631" s="751">
        <v>97</v>
      </c>
      <c r="B631" s="523" t="s">
        <v>336</v>
      </c>
      <c r="C631" s="754" t="s">
        <v>337</v>
      </c>
      <c r="D631" s="212"/>
      <c r="E631" s="751" t="s">
        <v>451</v>
      </c>
      <c r="F631" s="46" t="s">
        <v>18</v>
      </c>
      <c r="G631" s="456"/>
      <c r="H631" s="39"/>
      <c r="I631" s="209"/>
      <c r="J631" s="209"/>
      <c r="K631" s="209"/>
      <c r="L631" s="209"/>
      <c r="M631" s="209"/>
      <c r="N631" s="209"/>
      <c r="O631" s="209"/>
      <c r="P631" s="209"/>
      <c r="Q631" s="362"/>
      <c r="R631" s="394"/>
    </row>
    <row r="632" spans="1:18" ht="44.25" customHeight="1">
      <c r="A632" s="752"/>
      <c r="B632" s="524" t="s">
        <v>338</v>
      </c>
      <c r="C632" s="761"/>
      <c r="D632" s="11"/>
      <c r="E632" s="752"/>
      <c r="F632" s="450" t="s">
        <v>19</v>
      </c>
      <c r="G632" s="468">
        <f>R632*J5</f>
        <v>0</v>
      </c>
      <c r="H632" s="13"/>
      <c r="I632" s="10"/>
      <c r="J632" s="10"/>
      <c r="K632" s="10"/>
      <c r="L632" s="301">
        <v>0</v>
      </c>
      <c r="M632" s="10"/>
      <c r="N632" s="10"/>
      <c r="O632" s="10"/>
      <c r="P632" s="10"/>
      <c r="Q632" s="17"/>
      <c r="R632" s="392">
        <v>6</v>
      </c>
    </row>
    <row r="633" spans="1:18" s="61" customFormat="1" ht="42" customHeight="1" thickBot="1">
      <c r="A633" s="752"/>
      <c r="B633" s="524" t="s">
        <v>339</v>
      </c>
      <c r="C633" s="761"/>
      <c r="D633" s="8"/>
      <c r="E633" s="752"/>
      <c r="F633" s="50" t="s">
        <v>20</v>
      </c>
      <c r="G633" s="497">
        <f>R633*J5</f>
        <v>0</v>
      </c>
      <c r="H633" s="44"/>
      <c r="I633" s="42"/>
      <c r="J633" s="42"/>
      <c r="K633" s="42"/>
      <c r="L633" s="42"/>
      <c r="M633" s="42"/>
      <c r="N633" s="42"/>
      <c r="O633" s="42"/>
      <c r="P633" s="42">
        <v>0</v>
      </c>
      <c r="Q633" s="361"/>
      <c r="R633" s="393">
        <v>8.5</v>
      </c>
    </row>
    <row r="634" spans="1:18" ht="35.1" customHeight="1">
      <c r="A634" s="752"/>
      <c r="B634" s="532" t="s">
        <v>340</v>
      </c>
      <c r="C634" s="761"/>
      <c r="D634" s="742" t="s">
        <v>653</v>
      </c>
      <c r="E634" s="752"/>
      <c r="F634" s="900"/>
      <c r="G634" s="442"/>
      <c r="H634" s="766"/>
      <c r="I634" s="766"/>
      <c r="J634" s="766"/>
      <c r="K634" s="766"/>
      <c r="L634" s="766"/>
      <c r="M634" s="766"/>
      <c r="N634" s="766"/>
      <c r="O634" s="766"/>
      <c r="P634" s="766"/>
      <c r="Q634" s="766"/>
      <c r="R634" s="547"/>
    </row>
    <row r="635" spans="1:18" ht="35.1" customHeight="1">
      <c r="A635" s="752"/>
      <c r="B635" s="524" t="s">
        <v>341</v>
      </c>
      <c r="C635" s="761"/>
      <c r="D635" s="899"/>
      <c r="E635" s="752"/>
      <c r="F635" s="900"/>
      <c r="G635" s="442"/>
      <c r="H635" s="766"/>
      <c r="I635" s="766"/>
      <c r="J635" s="766"/>
      <c r="K635" s="766"/>
      <c r="L635" s="766"/>
      <c r="M635" s="766"/>
      <c r="N635" s="766"/>
      <c r="O635" s="766"/>
      <c r="P635" s="766"/>
      <c r="Q635" s="766"/>
      <c r="R635" s="547"/>
    </row>
    <row r="636" spans="1:18" ht="35.1" customHeight="1">
      <c r="A636" s="752"/>
      <c r="B636" s="524" t="s">
        <v>342</v>
      </c>
      <c r="C636" s="761"/>
      <c r="D636" s="524"/>
      <c r="E636" s="752"/>
      <c r="F636" s="900"/>
      <c r="G636" s="442"/>
      <c r="H636" s="766"/>
      <c r="I636" s="766"/>
      <c r="J636" s="766"/>
      <c r="K636" s="766"/>
      <c r="L636" s="766"/>
      <c r="M636" s="766"/>
      <c r="N636" s="766"/>
      <c r="O636" s="766"/>
      <c r="P636" s="766"/>
      <c r="Q636" s="766"/>
      <c r="R636" s="547"/>
    </row>
    <row r="637" spans="1:18" ht="35.1" customHeight="1">
      <c r="A637" s="752"/>
      <c r="B637" s="524" t="s">
        <v>343</v>
      </c>
      <c r="C637" s="761"/>
      <c r="D637" s="762" t="s">
        <v>654</v>
      </c>
      <c r="E637" s="752"/>
      <c r="F637" s="900"/>
      <c r="G637" s="442"/>
      <c r="H637" s="766"/>
      <c r="I637" s="766"/>
      <c r="J637" s="766"/>
      <c r="K637" s="766"/>
      <c r="L637" s="766"/>
      <c r="M637" s="766"/>
      <c r="N637" s="766"/>
      <c r="O637" s="766"/>
      <c r="P637" s="766"/>
      <c r="Q637" s="766"/>
      <c r="R637" s="547"/>
    </row>
    <row r="638" spans="1:18" ht="35.1" customHeight="1">
      <c r="A638" s="752"/>
      <c r="B638" s="524" t="s">
        <v>344</v>
      </c>
      <c r="C638" s="761"/>
      <c r="D638" s="899"/>
      <c r="E638" s="752"/>
      <c r="F638" s="900"/>
      <c r="G638" s="442"/>
      <c r="H638" s="766"/>
      <c r="I638" s="766"/>
      <c r="J638" s="766"/>
      <c r="K638" s="766"/>
      <c r="L638" s="766"/>
      <c r="M638" s="766"/>
      <c r="N638" s="766"/>
      <c r="O638" s="766"/>
      <c r="P638" s="766"/>
      <c r="Q638" s="766"/>
      <c r="R638" s="547"/>
    </row>
    <row r="639" spans="1:18" ht="35.1" customHeight="1">
      <c r="A639" s="752"/>
      <c r="B639" s="524" t="s">
        <v>345</v>
      </c>
      <c r="C639" s="761"/>
      <c r="D639" s="524"/>
      <c r="E639" s="752"/>
      <c r="F639" s="900"/>
      <c r="G639" s="442"/>
      <c r="H639" s="766"/>
      <c r="I639" s="766"/>
      <c r="J639" s="766"/>
      <c r="K639" s="766"/>
      <c r="L639" s="766"/>
      <c r="M639" s="766"/>
      <c r="N639" s="766"/>
      <c r="O639" s="766"/>
      <c r="P639" s="766"/>
      <c r="Q639" s="766"/>
      <c r="R639" s="547"/>
    </row>
    <row r="640" spans="1:18" ht="35.1" customHeight="1" thickBot="1">
      <c r="A640" s="753"/>
      <c r="B640" s="545" t="s">
        <v>346</v>
      </c>
      <c r="C640" s="890"/>
      <c r="D640" s="66"/>
      <c r="E640" s="753"/>
      <c r="F640" s="901"/>
      <c r="G640" s="451"/>
      <c r="H640" s="767"/>
      <c r="I640" s="767"/>
      <c r="J640" s="767"/>
      <c r="K640" s="767"/>
      <c r="L640" s="767"/>
      <c r="M640" s="767"/>
      <c r="N640" s="767"/>
      <c r="O640" s="767"/>
      <c r="P640" s="767"/>
      <c r="Q640" s="767"/>
      <c r="R640" s="514"/>
    </row>
    <row r="641" spans="1:18" ht="35.1" customHeight="1">
      <c r="A641" s="751">
        <v>98</v>
      </c>
      <c r="B641" s="523" t="s">
        <v>336</v>
      </c>
      <c r="C641" s="754" t="s">
        <v>347</v>
      </c>
      <c r="D641" s="523"/>
      <c r="E641" s="751" t="s">
        <v>451</v>
      </c>
      <c r="F641" s="46" t="s">
        <v>18</v>
      </c>
      <c r="G641" s="456"/>
      <c r="H641" s="39"/>
      <c r="I641" s="209"/>
      <c r="J641" s="209"/>
      <c r="K641" s="209"/>
      <c r="L641" s="209"/>
      <c r="M641" s="209"/>
      <c r="N641" s="209"/>
      <c r="O641" s="209"/>
      <c r="P641" s="209"/>
      <c r="Q641" s="362"/>
      <c r="R641" s="394"/>
    </row>
    <row r="642" spans="1:18" ht="35.1" customHeight="1">
      <c r="A642" s="752"/>
      <c r="B642" s="524" t="s">
        <v>348</v>
      </c>
      <c r="C642" s="774"/>
      <c r="D642" s="213"/>
      <c r="E642" s="752"/>
      <c r="F642" s="450" t="s">
        <v>19</v>
      </c>
      <c r="G642" s="468">
        <f>R642*J5</f>
        <v>0</v>
      </c>
      <c r="H642" s="45"/>
      <c r="I642" s="210"/>
      <c r="J642" s="210"/>
      <c r="K642" s="210"/>
      <c r="L642" s="301">
        <v>0</v>
      </c>
      <c r="M642" s="210"/>
      <c r="N642" s="210"/>
      <c r="O642" s="210"/>
      <c r="P642" s="210"/>
      <c r="Q642" s="363"/>
      <c r="R642" s="395">
        <v>6</v>
      </c>
    </row>
    <row r="643" spans="1:18" ht="35.1" customHeight="1" thickBot="1">
      <c r="A643" s="752"/>
      <c r="B643" s="524" t="s">
        <v>349</v>
      </c>
      <c r="C643" s="774"/>
      <c r="D643" s="8"/>
      <c r="E643" s="752"/>
      <c r="F643" s="50" t="s">
        <v>20</v>
      </c>
      <c r="G643" s="497">
        <f>R643*J5</f>
        <v>0</v>
      </c>
      <c r="H643" s="44"/>
      <c r="I643" s="42"/>
      <c r="J643" s="42"/>
      <c r="K643" s="42"/>
      <c r="L643" s="42"/>
      <c r="M643" s="42"/>
      <c r="N643" s="42"/>
      <c r="O643" s="42"/>
      <c r="P643" s="42">
        <v>0</v>
      </c>
      <c r="Q643" s="361"/>
      <c r="R643" s="393">
        <v>9.1</v>
      </c>
    </row>
    <row r="644" spans="1:18" ht="35.1" customHeight="1">
      <c r="A644" s="752"/>
      <c r="B644" s="532" t="s">
        <v>350</v>
      </c>
      <c r="C644" s="774"/>
      <c r="D644" s="917" t="s">
        <v>470</v>
      </c>
      <c r="E644" s="752"/>
      <c r="F644" s="900"/>
      <c r="G644" s="442"/>
      <c r="H644" s="766"/>
      <c r="I644" s="766"/>
      <c r="J644" s="766"/>
      <c r="K644" s="766"/>
      <c r="L644" s="766"/>
      <c r="M644" s="766"/>
      <c r="N644" s="766"/>
      <c r="O644" s="766"/>
      <c r="P644" s="766"/>
      <c r="Q644" s="766"/>
      <c r="R644" s="547"/>
    </row>
    <row r="645" spans="1:18" ht="64.5" customHeight="1">
      <c r="A645" s="752"/>
      <c r="B645" s="524" t="s">
        <v>351</v>
      </c>
      <c r="C645" s="774"/>
      <c r="D645" s="918"/>
      <c r="E645" s="752"/>
      <c r="F645" s="900"/>
      <c r="G645" s="442"/>
      <c r="H645" s="766"/>
      <c r="I645" s="766"/>
      <c r="J645" s="766"/>
      <c r="K645" s="766"/>
      <c r="L645" s="766"/>
      <c r="M645" s="766"/>
      <c r="N645" s="766"/>
      <c r="O645" s="766"/>
      <c r="P645" s="766"/>
      <c r="Q645" s="766"/>
      <c r="R645" s="547"/>
    </row>
    <row r="646" spans="1:18" ht="35.1" customHeight="1">
      <c r="A646" s="752"/>
      <c r="B646" s="524" t="s">
        <v>343</v>
      </c>
      <c r="C646" s="774"/>
      <c r="D646" s="918"/>
      <c r="E646" s="752"/>
      <c r="F646" s="900"/>
      <c r="G646" s="442"/>
      <c r="H646" s="766"/>
      <c r="I646" s="766"/>
      <c r="J646" s="766"/>
      <c r="K646" s="766"/>
      <c r="L646" s="766"/>
      <c r="M646" s="766"/>
      <c r="N646" s="766"/>
      <c r="O646" s="766"/>
      <c r="P646" s="766"/>
      <c r="Q646" s="766"/>
      <c r="R646" s="547"/>
    </row>
    <row r="647" spans="1:18" ht="35.1" customHeight="1">
      <c r="A647" s="752"/>
      <c r="B647" s="524" t="s">
        <v>344</v>
      </c>
      <c r="C647" s="774"/>
      <c r="D647" s="918"/>
      <c r="E647" s="752"/>
      <c r="F647" s="900"/>
      <c r="G647" s="442"/>
      <c r="H647" s="766"/>
      <c r="I647" s="766"/>
      <c r="J647" s="766"/>
      <c r="K647" s="766"/>
      <c r="L647" s="766"/>
      <c r="M647" s="766"/>
      <c r="N647" s="766"/>
      <c r="O647" s="766"/>
      <c r="P647" s="766"/>
      <c r="Q647" s="766"/>
      <c r="R647" s="547"/>
    </row>
    <row r="648" spans="1:18" ht="35.1" customHeight="1">
      <c r="A648" s="752"/>
      <c r="B648" s="524" t="s">
        <v>345</v>
      </c>
      <c r="C648" s="774"/>
      <c r="D648" s="918"/>
      <c r="E648" s="752"/>
      <c r="F648" s="900"/>
      <c r="G648" s="442"/>
      <c r="H648" s="766"/>
      <c r="I648" s="766"/>
      <c r="J648" s="766"/>
      <c r="K648" s="766"/>
      <c r="L648" s="766"/>
      <c r="M648" s="766"/>
      <c r="N648" s="766"/>
      <c r="O648" s="766"/>
      <c r="P648" s="766"/>
      <c r="Q648" s="766"/>
      <c r="R648" s="547"/>
    </row>
    <row r="649" spans="1:18" ht="35.1" customHeight="1" thickBot="1">
      <c r="A649" s="753"/>
      <c r="B649" s="545" t="s">
        <v>352</v>
      </c>
      <c r="C649" s="775"/>
      <c r="D649" s="919"/>
      <c r="E649" s="753"/>
      <c r="F649" s="912"/>
      <c r="G649" s="451"/>
      <c r="H649" s="767"/>
      <c r="I649" s="767"/>
      <c r="J649" s="767"/>
      <c r="K649" s="767"/>
      <c r="L649" s="767"/>
      <c r="M649" s="767"/>
      <c r="N649" s="767"/>
      <c r="O649" s="767"/>
      <c r="P649" s="767"/>
      <c r="Q649" s="767"/>
      <c r="R649" s="525"/>
    </row>
    <row r="650" spans="1:18" ht="35.1" hidden="1" customHeight="1" thickBot="1">
      <c r="A650" s="716" t="s">
        <v>353</v>
      </c>
      <c r="B650" s="717"/>
      <c r="C650" s="717"/>
      <c r="D650" s="717"/>
      <c r="E650" s="843"/>
      <c r="F650" s="205">
        <f>SUM(H650:Q650)</f>
        <v>0</v>
      </c>
      <c r="G650" s="413">
        <f t="shared" ref="G650:Q652" si="65">G631+G641</f>
        <v>0</v>
      </c>
      <c r="H650" s="205">
        <f t="shared" si="65"/>
        <v>0</v>
      </c>
      <c r="I650" s="205">
        <f t="shared" si="65"/>
        <v>0</v>
      </c>
      <c r="J650" s="205">
        <f t="shared" si="65"/>
        <v>0</v>
      </c>
      <c r="K650" s="205">
        <f t="shared" si="65"/>
        <v>0</v>
      </c>
      <c r="L650" s="205">
        <f t="shared" si="65"/>
        <v>0</v>
      </c>
      <c r="M650" s="205">
        <f t="shared" si="65"/>
        <v>0</v>
      </c>
      <c r="N650" s="205">
        <f t="shared" si="65"/>
        <v>0</v>
      </c>
      <c r="O650" s="205">
        <f t="shared" si="65"/>
        <v>0</v>
      </c>
      <c r="P650" s="205">
        <f t="shared" si="65"/>
        <v>0</v>
      </c>
      <c r="Q650" s="46">
        <f t="shared" si="65"/>
        <v>0</v>
      </c>
      <c r="R650" s="205">
        <f>R631+R641</f>
        <v>0</v>
      </c>
    </row>
    <row r="651" spans="1:18" ht="35.1" hidden="1" customHeight="1" thickBot="1">
      <c r="A651" s="731" t="s">
        <v>354</v>
      </c>
      <c r="B651" s="732"/>
      <c r="C651" s="732"/>
      <c r="D651" s="732"/>
      <c r="E651" s="820"/>
      <c r="F651" s="205">
        <f>SUM(H651:Q651)</f>
        <v>0</v>
      </c>
      <c r="G651" s="413">
        <f t="shared" si="65"/>
        <v>0</v>
      </c>
      <c r="H651" s="205">
        <f t="shared" si="65"/>
        <v>0</v>
      </c>
      <c r="I651" s="205">
        <f t="shared" si="65"/>
        <v>0</v>
      </c>
      <c r="J651" s="205">
        <f t="shared" si="65"/>
        <v>0</v>
      </c>
      <c r="K651" s="205">
        <f t="shared" si="65"/>
        <v>0</v>
      </c>
      <c r="L651" s="205">
        <f t="shared" si="65"/>
        <v>0</v>
      </c>
      <c r="M651" s="205">
        <f t="shared" si="65"/>
        <v>0</v>
      </c>
      <c r="N651" s="205">
        <f t="shared" si="65"/>
        <v>0</v>
      </c>
      <c r="O651" s="205">
        <f t="shared" si="65"/>
        <v>0</v>
      </c>
      <c r="P651" s="205">
        <f t="shared" si="65"/>
        <v>0</v>
      </c>
      <c r="Q651" s="46">
        <f t="shared" si="65"/>
        <v>0</v>
      </c>
      <c r="R651" s="205">
        <f>R632+R642</f>
        <v>12</v>
      </c>
    </row>
    <row r="652" spans="1:18" ht="35.1" hidden="1" customHeight="1" thickBot="1">
      <c r="A652" s="728" t="s">
        <v>355</v>
      </c>
      <c r="B652" s="729"/>
      <c r="C652" s="729"/>
      <c r="D652" s="729"/>
      <c r="E652" s="821"/>
      <c r="F652" s="205">
        <f>SUM(H652:Q652)</f>
        <v>0</v>
      </c>
      <c r="G652" s="413">
        <f t="shared" si="65"/>
        <v>0</v>
      </c>
      <c r="H652" s="205">
        <f t="shared" si="65"/>
        <v>0</v>
      </c>
      <c r="I652" s="205">
        <f t="shared" si="65"/>
        <v>0</v>
      </c>
      <c r="J652" s="205">
        <f t="shared" si="65"/>
        <v>0</v>
      </c>
      <c r="K652" s="205">
        <f t="shared" si="65"/>
        <v>0</v>
      </c>
      <c r="L652" s="205">
        <f t="shared" si="65"/>
        <v>0</v>
      </c>
      <c r="M652" s="205">
        <f t="shared" si="65"/>
        <v>0</v>
      </c>
      <c r="N652" s="205">
        <f t="shared" si="65"/>
        <v>0</v>
      </c>
      <c r="O652" s="205">
        <f t="shared" si="65"/>
        <v>0</v>
      </c>
      <c r="P652" s="205">
        <f t="shared" si="65"/>
        <v>0</v>
      </c>
      <c r="Q652" s="46">
        <f t="shared" si="65"/>
        <v>0</v>
      </c>
      <c r="R652" s="205">
        <f>R633+R643</f>
        <v>17.600000000000001</v>
      </c>
    </row>
    <row r="653" spans="1:18" ht="35.1" hidden="1" customHeight="1" thickBot="1">
      <c r="A653" s="719" t="s">
        <v>498</v>
      </c>
      <c r="B653" s="720"/>
      <c r="C653" s="720"/>
      <c r="D653" s="720"/>
      <c r="E653" s="781"/>
      <c r="F653" s="15">
        <f>F650+F651</f>
        <v>0</v>
      </c>
      <c r="G653" s="29">
        <f>G650+G651</f>
        <v>0</v>
      </c>
      <c r="H653" s="15">
        <f>H650+H651</f>
        <v>0</v>
      </c>
      <c r="I653" s="15">
        <f t="shared" ref="I653:Q653" si="66">I650+I651</f>
        <v>0</v>
      </c>
      <c r="J653" s="15">
        <f t="shared" si="66"/>
        <v>0</v>
      </c>
      <c r="K653" s="15">
        <f t="shared" si="66"/>
        <v>0</v>
      </c>
      <c r="L653" s="15">
        <f t="shared" si="66"/>
        <v>0</v>
      </c>
      <c r="M653" s="15">
        <f t="shared" si="66"/>
        <v>0</v>
      </c>
      <c r="N653" s="15">
        <f t="shared" si="66"/>
        <v>0</v>
      </c>
      <c r="O653" s="15">
        <f t="shared" si="66"/>
        <v>0</v>
      </c>
      <c r="P653" s="15">
        <f t="shared" si="66"/>
        <v>0</v>
      </c>
      <c r="Q653" s="357">
        <f t="shared" si="66"/>
        <v>0</v>
      </c>
      <c r="R653" s="15">
        <f>R650+R651</f>
        <v>12</v>
      </c>
    </row>
    <row r="654" spans="1:18" ht="72" hidden="1" customHeight="1" thickBot="1">
      <c r="A654" s="920" t="s">
        <v>499</v>
      </c>
      <c r="B654" s="921"/>
      <c r="C654" s="921"/>
      <c r="D654" s="921"/>
      <c r="E654" s="922"/>
      <c r="F654" s="5">
        <f>F650+F651+F652</f>
        <v>0</v>
      </c>
      <c r="G654" s="423">
        <f>G650+G651+G652</f>
        <v>0</v>
      </c>
      <c r="H654" s="5">
        <f>H650+H651+H652</f>
        <v>0</v>
      </c>
      <c r="I654" s="5">
        <f t="shared" ref="I654:Q654" si="67">I650+I651+I652</f>
        <v>0</v>
      </c>
      <c r="J654" s="5">
        <f t="shared" si="67"/>
        <v>0</v>
      </c>
      <c r="K654" s="5">
        <f t="shared" si="67"/>
        <v>0</v>
      </c>
      <c r="L654" s="5">
        <f t="shared" si="67"/>
        <v>0</v>
      </c>
      <c r="M654" s="5">
        <f t="shared" si="67"/>
        <v>0</v>
      </c>
      <c r="N654" s="5">
        <f t="shared" si="67"/>
        <v>0</v>
      </c>
      <c r="O654" s="5">
        <f t="shared" si="67"/>
        <v>0</v>
      </c>
      <c r="P654" s="5">
        <f t="shared" si="67"/>
        <v>0</v>
      </c>
      <c r="Q654" s="359">
        <f t="shared" si="67"/>
        <v>0</v>
      </c>
      <c r="R654" s="5">
        <f>R650+R651+R652</f>
        <v>29.6</v>
      </c>
    </row>
    <row r="655" spans="1:18" ht="35.1" customHeight="1" thickBot="1">
      <c r="A655" s="714"/>
      <c r="B655" s="750"/>
      <c r="C655" s="750"/>
      <c r="D655" s="750"/>
      <c r="E655" s="750"/>
      <c r="F655" s="750"/>
      <c r="G655" s="750"/>
      <c r="H655" s="750"/>
      <c r="I655" s="750"/>
      <c r="J655" s="750"/>
      <c r="K655" s="750"/>
      <c r="L655" s="750"/>
      <c r="M655" s="750"/>
      <c r="N655" s="750"/>
      <c r="O655" s="750"/>
      <c r="P655" s="750"/>
      <c r="Q655" s="750"/>
      <c r="R655" s="389"/>
    </row>
    <row r="656" spans="1:18" ht="35.1" customHeight="1" thickBot="1">
      <c r="A656" s="640" t="s">
        <v>356</v>
      </c>
      <c r="B656" s="641"/>
      <c r="C656" s="641"/>
      <c r="D656" s="641"/>
      <c r="E656" s="641"/>
      <c r="F656" s="785"/>
      <c r="G656" s="414">
        <f t="shared" ref="G656:H660" si="68">G650</f>
        <v>0</v>
      </c>
      <c r="H656" s="49">
        <f t="shared" si="68"/>
        <v>0</v>
      </c>
      <c r="I656" s="49">
        <f>I650+H656</f>
        <v>0</v>
      </c>
      <c r="J656" s="49">
        <f t="shared" ref="J656:Q660" si="69">J650+I656</f>
        <v>0</v>
      </c>
      <c r="K656" s="49">
        <f t="shared" si="69"/>
        <v>0</v>
      </c>
      <c r="L656" s="49">
        <f t="shared" si="69"/>
        <v>0</v>
      </c>
      <c r="M656" s="226">
        <f t="shared" si="69"/>
        <v>0</v>
      </c>
      <c r="N656" s="49">
        <f t="shared" si="69"/>
        <v>0</v>
      </c>
      <c r="O656" s="37">
        <f t="shared" si="69"/>
        <v>0</v>
      </c>
      <c r="P656" s="49">
        <f t="shared" si="69"/>
        <v>0</v>
      </c>
      <c r="Q656" s="226">
        <f t="shared" si="69"/>
        <v>0</v>
      </c>
      <c r="R656" s="49">
        <f>R650</f>
        <v>0</v>
      </c>
    </row>
    <row r="657" spans="1:18" ht="35.1" customHeight="1" thickBot="1">
      <c r="A657" s="640" t="s">
        <v>357</v>
      </c>
      <c r="B657" s="641"/>
      <c r="C657" s="641"/>
      <c r="D657" s="641"/>
      <c r="E657" s="641"/>
      <c r="F657" s="916"/>
      <c r="G657" s="100">
        <f t="shared" si="68"/>
        <v>0</v>
      </c>
      <c r="H657" s="77">
        <f t="shared" si="68"/>
        <v>0</v>
      </c>
      <c r="I657" s="77">
        <f>I651+H657</f>
        <v>0</v>
      </c>
      <c r="J657" s="77">
        <f t="shared" si="69"/>
        <v>0</v>
      </c>
      <c r="K657" s="77">
        <f t="shared" si="69"/>
        <v>0</v>
      </c>
      <c r="L657" s="77">
        <f t="shared" si="69"/>
        <v>0</v>
      </c>
      <c r="M657" s="77">
        <f t="shared" si="69"/>
        <v>0</v>
      </c>
      <c r="N657" s="78">
        <f t="shared" si="69"/>
        <v>0</v>
      </c>
      <c r="O657" s="77">
        <f t="shared" si="69"/>
        <v>0</v>
      </c>
      <c r="P657" s="77">
        <f t="shared" si="69"/>
        <v>0</v>
      </c>
      <c r="Q657" s="373">
        <f t="shared" si="69"/>
        <v>0</v>
      </c>
      <c r="R657" s="77">
        <f>R651</f>
        <v>12</v>
      </c>
    </row>
    <row r="658" spans="1:18" ht="48.75" customHeight="1" thickBot="1">
      <c r="A658" s="640" t="s">
        <v>358</v>
      </c>
      <c r="B658" s="641"/>
      <c r="C658" s="641"/>
      <c r="D658" s="641"/>
      <c r="E658" s="641"/>
      <c r="F658" s="785"/>
      <c r="G658" s="414">
        <f t="shared" si="68"/>
        <v>0</v>
      </c>
      <c r="H658" s="49">
        <f t="shared" si="68"/>
        <v>0</v>
      </c>
      <c r="I658" s="49">
        <f>I652+H658</f>
        <v>0</v>
      </c>
      <c r="J658" s="49">
        <f t="shared" si="69"/>
        <v>0</v>
      </c>
      <c r="K658" s="49">
        <f t="shared" si="69"/>
        <v>0</v>
      </c>
      <c r="L658" s="49">
        <f t="shared" si="69"/>
        <v>0</v>
      </c>
      <c r="M658" s="49">
        <f t="shared" si="69"/>
        <v>0</v>
      </c>
      <c r="N658" s="49">
        <f t="shared" si="69"/>
        <v>0</v>
      </c>
      <c r="O658" s="49">
        <f t="shared" si="69"/>
        <v>0</v>
      </c>
      <c r="P658" s="49">
        <f t="shared" si="69"/>
        <v>0</v>
      </c>
      <c r="Q658" s="226">
        <f t="shared" si="69"/>
        <v>0</v>
      </c>
      <c r="R658" s="49">
        <f>R652</f>
        <v>17.600000000000001</v>
      </c>
    </row>
    <row r="659" spans="1:18" ht="73.5" customHeight="1" thickBot="1">
      <c r="A659" s="719" t="s">
        <v>487</v>
      </c>
      <c r="B659" s="720"/>
      <c r="C659" s="720"/>
      <c r="D659" s="720"/>
      <c r="E659" s="780"/>
      <c r="F659" s="781"/>
      <c r="G659" s="423">
        <f t="shared" si="68"/>
        <v>0</v>
      </c>
      <c r="H659" s="4">
        <f t="shared" si="68"/>
        <v>0</v>
      </c>
      <c r="I659" s="4">
        <f>I653+H659</f>
        <v>0</v>
      </c>
      <c r="J659" s="4">
        <f t="shared" si="69"/>
        <v>0</v>
      </c>
      <c r="K659" s="4">
        <f t="shared" si="69"/>
        <v>0</v>
      </c>
      <c r="L659" s="4">
        <f t="shared" si="69"/>
        <v>0</v>
      </c>
      <c r="M659" s="4">
        <f t="shared" si="69"/>
        <v>0</v>
      </c>
      <c r="N659" s="4">
        <f t="shared" si="69"/>
        <v>0</v>
      </c>
      <c r="O659" s="4">
        <f t="shared" si="69"/>
        <v>0</v>
      </c>
      <c r="P659" s="4">
        <f t="shared" si="69"/>
        <v>0</v>
      </c>
      <c r="Q659" s="358">
        <f t="shared" si="69"/>
        <v>0</v>
      </c>
      <c r="R659" s="4">
        <f>R653</f>
        <v>12</v>
      </c>
    </row>
    <row r="660" spans="1:18" ht="35.1" customHeight="1" thickBot="1">
      <c r="A660" s="923" t="s">
        <v>488</v>
      </c>
      <c r="B660" s="924"/>
      <c r="C660" s="924"/>
      <c r="D660" s="924"/>
      <c r="E660" s="924"/>
      <c r="F660" s="925"/>
      <c r="G660" s="63">
        <f t="shared" si="68"/>
        <v>0</v>
      </c>
      <c r="H660" s="63">
        <f t="shared" si="68"/>
        <v>0</v>
      </c>
      <c r="I660" s="100">
        <f>I654+H660</f>
        <v>0</v>
      </c>
      <c r="J660" s="100">
        <f t="shared" si="69"/>
        <v>0</v>
      </c>
      <c r="K660" s="100">
        <f t="shared" si="69"/>
        <v>0</v>
      </c>
      <c r="L660" s="100">
        <f t="shared" si="69"/>
        <v>0</v>
      </c>
      <c r="M660" s="100">
        <f t="shared" si="69"/>
        <v>0</v>
      </c>
      <c r="N660" s="100">
        <f t="shared" si="69"/>
        <v>0</v>
      </c>
      <c r="O660" s="100">
        <f t="shared" si="69"/>
        <v>0</v>
      </c>
      <c r="P660" s="100">
        <f t="shared" si="69"/>
        <v>0</v>
      </c>
      <c r="Q660" s="374">
        <f t="shared" si="69"/>
        <v>0</v>
      </c>
      <c r="R660" s="401">
        <f>R654</f>
        <v>29.6</v>
      </c>
    </row>
    <row r="661" spans="1:18" ht="35.1" customHeight="1" thickBot="1">
      <c r="A661" s="714"/>
      <c r="B661" s="750"/>
      <c r="C661" s="750"/>
      <c r="D661" s="750"/>
      <c r="E661" s="750"/>
      <c r="F661" s="750"/>
      <c r="G661" s="750"/>
      <c r="H661" s="750"/>
      <c r="I661" s="750"/>
      <c r="J661" s="750"/>
      <c r="K661" s="750"/>
      <c r="L661" s="750"/>
      <c r="M661" s="750"/>
      <c r="N661" s="750"/>
      <c r="O661" s="750"/>
      <c r="P661" s="750"/>
      <c r="Q661" s="750"/>
      <c r="R661" s="389"/>
    </row>
    <row r="662" spans="1:18" s="79" customFormat="1" ht="35.1" customHeight="1" thickBot="1">
      <c r="A662" s="722" t="s">
        <v>359</v>
      </c>
      <c r="B662" s="723"/>
      <c r="C662" s="784"/>
      <c r="D662" s="784"/>
      <c r="E662" s="723"/>
      <c r="F662" s="784"/>
      <c r="G662" s="784"/>
      <c r="H662" s="784"/>
      <c r="I662" s="784"/>
      <c r="J662" s="784"/>
      <c r="K662" s="784"/>
      <c r="L662" s="784"/>
      <c r="M662" s="784"/>
      <c r="N662" s="784"/>
      <c r="O662" s="784"/>
      <c r="P662" s="784"/>
      <c r="Q662" s="784"/>
      <c r="R662" s="402"/>
    </row>
    <row r="663" spans="1:18" ht="35.1" customHeight="1">
      <c r="A663" s="751">
        <v>99</v>
      </c>
      <c r="B663" s="523" t="s">
        <v>360</v>
      </c>
      <c r="C663" s="902" t="s">
        <v>61</v>
      </c>
      <c r="D663" s="67"/>
      <c r="E663" s="751" t="s">
        <v>451</v>
      </c>
      <c r="F663" s="205" t="s">
        <v>18</v>
      </c>
      <c r="G663" s="456"/>
      <c r="H663" s="39"/>
      <c r="I663" s="209"/>
      <c r="J663" s="209"/>
      <c r="K663" s="209"/>
      <c r="L663" s="209"/>
      <c r="M663" s="209"/>
      <c r="N663" s="209"/>
      <c r="O663" s="209"/>
      <c r="P663" s="209"/>
      <c r="Q663" s="362"/>
      <c r="R663" s="394"/>
    </row>
    <row r="664" spans="1:18">
      <c r="A664" s="752"/>
      <c r="B664" s="55" t="s">
        <v>361</v>
      </c>
      <c r="C664" s="903"/>
      <c r="D664" s="891" t="s">
        <v>362</v>
      </c>
      <c r="E664" s="752"/>
      <c r="F664" s="905" t="s">
        <v>19</v>
      </c>
      <c r="G664" s="968">
        <f>R664*J5</f>
        <v>0</v>
      </c>
      <c r="H664" s="906"/>
      <c r="I664" s="893"/>
      <c r="J664" s="893"/>
      <c r="K664" s="892">
        <v>0</v>
      </c>
      <c r="L664" s="893"/>
      <c r="M664" s="893"/>
      <c r="N664" s="893"/>
      <c r="O664" s="893"/>
      <c r="P664" s="893"/>
      <c r="Q664" s="915"/>
      <c r="R664" s="620">
        <v>1</v>
      </c>
    </row>
    <row r="665" spans="1:18" s="62" customFormat="1">
      <c r="A665" s="752"/>
      <c r="B665" s="55" t="s">
        <v>363</v>
      </c>
      <c r="C665" s="903"/>
      <c r="D665" s="891"/>
      <c r="E665" s="752"/>
      <c r="F665" s="905"/>
      <c r="G665" s="969"/>
      <c r="H665" s="906"/>
      <c r="I665" s="893"/>
      <c r="J665" s="893"/>
      <c r="K665" s="892"/>
      <c r="L665" s="893"/>
      <c r="M665" s="893"/>
      <c r="N665" s="893"/>
      <c r="O665" s="893"/>
      <c r="P665" s="893"/>
      <c r="Q665" s="915"/>
      <c r="R665" s="620"/>
    </row>
    <row r="666" spans="1:18" ht="34.5" customHeight="1" thickBot="1">
      <c r="A666" s="752"/>
      <c r="B666" s="6" t="s">
        <v>364</v>
      </c>
      <c r="C666" s="903"/>
      <c r="D666" s="68"/>
      <c r="E666" s="752"/>
      <c r="F666" s="35" t="s">
        <v>76</v>
      </c>
      <c r="G666" s="415"/>
      <c r="H666" s="44"/>
      <c r="I666" s="42"/>
      <c r="J666" s="42"/>
      <c r="K666" s="42"/>
      <c r="L666" s="42"/>
      <c r="M666" s="42"/>
      <c r="N666" s="42"/>
      <c r="O666" s="42"/>
      <c r="P666" s="42"/>
      <c r="Q666" s="361"/>
      <c r="R666" s="393"/>
    </row>
    <row r="667" spans="1:18" ht="35.1" customHeight="1">
      <c r="A667" s="752"/>
      <c r="B667" s="6" t="s">
        <v>365</v>
      </c>
      <c r="C667" s="903"/>
      <c r="D667" s="69" t="s">
        <v>649</v>
      </c>
      <c r="E667" s="752"/>
      <c r="F667" s="907"/>
      <c r="G667" s="424"/>
      <c r="H667" s="909"/>
      <c r="I667" s="910"/>
      <c r="J667" s="910"/>
      <c r="K667" s="910"/>
      <c r="L667" s="910"/>
      <c r="M667" s="910"/>
      <c r="N667" s="910"/>
      <c r="O667" s="910"/>
      <c r="P667" s="910"/>
      <c r="Q667" s="910"/>
      <c r="R667" s="513"/>
    </row>
    <row r="668" spans="1:18" ht="35.1" customHeight="1">
      <c r="A668" s="752"/>
      <c r="B668" s="6" t="s">
        <v>366</v>
      </c>
      <c r="C668" s="903"/>
      <c r="D668" s="55" t="s">
        <v>650</v>
      </c>
      <c r="E668" s="752"/>
      <c r="F668" s="908"/>
      <c r="G668" s="425"/>
      <c r="H668" s="911"/>
      <c r="I668" s="912"/>
      <c r="J668" s="912"/>
      <c r="K668" s="912"/>
      <c r="L668" s="912"/>
      <c r="M668" s="912"/>
      <c r="N668" s="912"/>
      <c r="O668" s="912"/>
      <c r="P668" s="912"/>
      <c r="Q668" s="912"/>
      <c r="R668" s="525"/>
    </row>
    <row r="669" spans="1:18" ht="35.1" customHeight="1" thickBot="1">
      <c r="A669" s="753"/>
      <c r="B669" s="545" t="s">
        <v>367</v>
      </c>
      <c r="C669" s="904"/>
      <c r="D669" s="70"/>
      <c r="E669" s="753"/>
      <c r="F669" s="908"/>
      <c r="G669" s="425"/>
      <c r="H669" s="913"/>
      <c r="I669" s="914"/>
      <c r="J669" s="914"/>
      <c r="K669" s="914"/>
      <c r="L669" s="914"/>
      <c r="M669" s="914"/>
      <c r="N669" s="914"/>
      <c r="O669" s="914"/>
      <c r="P669" s="914"/>
      <c r="Q669" s="914"/>
      <c r="R669" s="525"/>
    </row>
    <row r="670" spans="1:18" ht="35.1" customHeight="1">
      <c r="A670" s="751">
        <v>100</v>
      </c>
      <c r="B670" s="523" t="s">
        <v>368</v>
      </c>
      <c r="C670" s="902" t="s">
        <v>61</v>
      </c>
      <c r="D670" s="67"/>
      <c r="E670" s="751" t="s">
        <v>451</v>
      </c>
      <c r="F670" s="205" t="s">
        <v>18</v>
      </c>
      <c r="G670" s="456"/>
      <c r="H670" s="43"/>
      <c r="I670" s="209"/>
      <c r="J670" s="209"/>
      <c r="K670" s="209"/>
      <c r="L670" s="209"/>
      <c r="M670" s="209"/>
      <c r="N670" s="209"/>
      <c r="O670" s="209"/>
      <c r="P670" s="209"/>
      <c r="Q670" s="362"/>
      <c r="R670" s="394"/>
    </row>
    <row r="671" spans="1:18" ht="35.1" customHeight="1">
      <c r="A671" s="752"/>
      <c r="B671" s="55" t="s">
        <v>369</v>
      </c>
      <c r="C671" s="903"/>
      <c r="D671" s="891"/>
      <c r="E671" s="752"/>
      <c r="F671" s="927" t="s">
        <v>370</v>
      </c>
      <c r="G671" s="968">
        <f>R671*J5</f>
        <v>0</v>
      </c>
      <c r="H671" s="928"/>
      <c r="I671" s="893"/>
      <c r="J671" s="893"/>
      <c r="K671" s="892">
        <v>0</v>
      </c>
      <c r="L671" s="893"/>
      <c r="M671" s="893"/>
      <c r="N671" s="893"/>
      <c r="O671" s="893"/>
      <c r="P671" s="893"/>
      <c r="Q671" s="915"/>
      <c r="R671" s="620">
        <v>0.2</v>
      </c>
    </row>
    <row r="672" spans="1:18" ht="35.1" customHeight="1">
      <c r="A672" s="752"/>
      <c r="B672" s="55" t="s">
        <v>371</v>
      </c>
      <c r="C672" s="903"/>
      <c r="D672" s="891"/>
      <c r="E672" s="752"/>
      <c r="F672" s="927"/>
      <c r="G672" s="969"/>
      <c r="H672" s="928"/>
      <c r="I672" s="893"/>
      <c r="J672" s="893"/>
      <c r="K672" s="892"/>
      <c r="L672" s="893"/>
      <c r="M672" s="893"/>
      <c r="N672" s="893"/>
      <c r="O672" s="893"/>
      <c r="P672" s="893"/>
      <c r="Q672" s="915"/>
      <c r="R672" s="620"/>
    </row>
    <row r="673" spans="1:18" ht="35.1" customHeight="1">
      <c r="A673" s="752"/>
      <c r="B673" s="55" t="s">
        <v>372</v>
      </c>
      <c r="C673" s="903"/>
      <c r="D673" s="891"/>
      <c r="E673" s="752"/>
      <c r="F673" s="927" t="s">
        <v>76</v>
      </c>
      <c r="G673" s="625"/>
      <c r="H673" s="928"/>
      <c r="I673" s="893"/>
      <c r="J673" s="893"/>
      <c r="K673" s="893"/>
      <c r="L673" s="893"/>
      <c r="M673" s="893"/>
      <c r="N673" s="893"/>
      <c r="O673" s="893"/>
      <c r="P673" s="893"/>
      <c r="Q673" s="915"/>
      <c r="R673" s="620"/>
    </row>
    <row r="674" spans="1:18" ht="33.75" thickBot="1">
      <c r="A674" s="752"/>
      <c r="B674" s="55" t="s">
        <v>373</v>
      </c>
      <c r="C674" s="903"/>
      <c r="D674" s="935"/>
      <c r="E674" s="752"/>
      <c r="F674" s="929"/>
      <c r="G674" s="626"/>
      <c r="H674" s="930"/>
      <c r="I674" s="926"/>
      <c r="J674" s="926"/>
      <c r="K674" s="926"/>
      <c r="L674" s="926"/>
      <c r="M674" s="926"/>
      <c r="N674" s="926"/>
      <c r="O674" s="926"/>
      <c r="P674" s="926"/>
      <c r="Q674" s="942"/>
      <c r="R674" s="621"/>
    </row>
    <row r="675" spans="1:18" ht="35.1" customHeight="1">
      <c r="A675" s="752"/>
      <c r="B675" s="55" t="s">
        <v>374</v>
      </c>
      <c r="C675" s="903"/>
      <c r="D675" s="26" t="s">
        <v>375</v>
      </c>
      <c r="E675" s="752"/>
      <c r="F675" s="936"/>
      <c r="G675" s="426"/>
      <c r="H675" s="938"/>
      <c r="I675" s="637"/>
      <c r="J675" s="637"/>
      <c r="K675" s="637"/>
      <c r="L675" s="637"/>
      <c r="M675" s="637"/>
      <c r="N675" s="637"/>
      <c r="O675" s="637"/>
      <c r="P675" s="637"/>
      <c r="Q675" s="637"/>
      <c r="R675" s="520"/>
    </row>
    <row r="676" spans="1:18" ht="35.1" customHeight="1">
      <c r="A676" s="752"/>
      <c r="B676" s="55" t="s">
        <v>376</v>
      </c>
      <c r="C676" s="903"/>
      <c r="D676" s="55" t="s">
        <v>377</v>
      </c>
      <c r="E676" s="752"/>
      <c r="F676" s="937"/>
      <c r="G676" s="427"/>
      <c r="H676" s="939"/>
      <c r="I676" s="940"/>
      <c r="J676" s="940"/>
      <c r="K676" s="940"/>
      <c r="L676" s="940"/>
      <c r="M676" s="940"/>
      <c r="N676" s="940"/>
      <c r="O676" s="940"/>
      <c r="P676" s="940"/>
      <c r="Q676" s="940"/>
      <c r="R676" s="521"/>
    </row>
    <row r="677" spans="1:18" ht="35.1" customHeight="1" thickBot="1">
      <c r="A677" s="752"/>
      <c r="B677" s="70"/>
      <c r="C677" s="904"/>
      <c r="D677" s="55"/>
      <c r="E677" s="753"/>
      <c r="F677" s="745"/>
      <c r="G677" s="416"/>
      <c r="H677" s="941"/>
      <c r="I677" s="746"/>
      <c r="J677" s="746"/>
      <c r="K677" s="746"/>
      <c r="L677" s="746"/>
      <c r="M677" s="746"/>
      <c r="N677" s="746"/>
      <c r="O677" s="746"/>
      <c r="P677" s="746"/>
      <c r="Q677" s="746"/>
      <c r="R677" s="522"/>
    </row>
    <row r="678" spans="1:18" ht="35.1" customHeight="1">
      <c r="A678" s="751">
        <v>101</v>
      </c>
      <c r="B678" s="523" t="s">
        <v>378</v>
      </c>
      <c r="C678" s="902" t="s">
        <v>379</v>
      </c>
      <c r="D678" s="67"/>
      <c r="E678" s="751" t="s">
        <v>451</v>
      </c>
      <c r="F678" s="205" t="s">
        <v>18</v>
      </c>
      <c r="G678" s="424">
        <f>R678*J5</f>
        <v>0</v>
      </c>
      <c r="H678" s="221">
        <v>0</v>
      </c>
      <c r="I678" s="209"/>
      <c r="J678" s="209"/>
      <c r="K678" s="209"/>
      <c r="L678" s="209"/>
      <c r="M678" s="209"/>
      <c r="N678" s="209"/>
      <c r="O678" s="209"/>
      <c r="P678" s="209"/>
      <c r="Q678" s="362"/>
      <c r="R678" s="403">
        <v>6</v>
      </c>
    </row>
    <row r="679" spans="1:18" ht="35.1" customHeight="1">
      <c r="A679" s="752"/>
      <c r="B679" s="55" t="s">
        <v>380</v>
      </c>
      <c r="C679" s="903"/>
      <c r="D679" s="215"/>
      <c r="E679" s="752"/>
      <c r="F679" s="34" t="s">
        <v>19</v>
      </c>
      <c r="G679" s="418"/>
      <c r="H679" s="21"/>
      <c r="I679" s="45"/>
      <c r="J679" s="210"/>
      <c r="K679" s="210"/>
      <c r="L679" s="45"/>
      <c r="M679" s="210"/>
      <c r="N679" s="210"/>
      <c r="O679" s="45"/>
      <c r="P679" s="210"/>
      <c r="Q679" s="363"/>
      <c r="R679" s="395"/>
    </row>
    <row r="680" spans="1:18" ht="35.1" customHeight="1" thickBot="1">
      <c r="A680" s="752"/>
      <c r="B680" s="55" t="s">
        <v>381</v>
      </c>
      <c r="C680" s="903"/>
      <c r="D680" s="71"/>
      <c r="E680" s="752"/>
      <c r="F680" s="35" t="s">
        <v>20</v>
      </c>
      <c r="G680" s="417"/>
      <c r="H680" s="41"/>
      <c r="I680" s="42"/>
      <c r="J680" s="42"/>
      <c r="K680" s="42"/>
      <c r="L680" s="42"/>
      <c r="M680" s="42"/>
      <c r="N680" s="42"/>
      <c r="O680" s="42"/>
      <c r="P680" s="42"/>
      <c r="Q680" s="361"/>
      <c r="R680" s="393"/>
    </row>
    <row r="681" spans="1:18" ht="35.1" customHeight="1">
      <c r="A681" s="752"/>
      <c r="B681" s="524" t="s">
        <v>382</v>
      </c>
      <c r="C681" s="903"/>
      <c r="D681" s="542" t="s">
        <v>383</v>
      </c>
      <c r="E681" s="752"/>
      <c r="F681" s="931"/>
      <c r="G681" s="428"/>
      <c r="H681" s="909"/>
      <c r="I681" s="910"/>
      <c r="J681" s="910"/>
      <c r="K681" s="910"/>
      <c r="L681" s="910"/>
      <c r="M681" s="910"/>
      <c r="N681" s="910"/>
      <c r="O681" s="910"/>
      <c r="P681" s="910"/>
      <c r="Q681" s="910"/>
      <c r="R681" s="516"/>
    </row>
    <row r="682" spans="1:18" ht="35.1" customHeight="1">
      <c r="A682" s="752"/>
      <c r="B682" s="524" t="s">
        <v>384</v>
      </c>
      <c r="C682" s="903"/>
      <c r="D682" s="542" t="s">
        <v>385</v>
      </c>
      <c r="E682" s="752"/>
      <c r="F682" s="931"/>
      <c r="G682" s="428"/>
      <c r="H682" s="911"/>
      <c r="I682" s="912"/>
      <c r="J682" s="912"/>
      <c r="K682" s="912"/>
      <c r="L682" s="912"/>
      <c r="M682" s="912"/>
      <c r="N682" s="912"/>
      <c r="O682" s="912"/>
      <c r="P682" s="912"/>
      <c r="Q682" s="912"/>
      <c r="R682" s="516"/>
    </row>
    <row r="683" spans="1:18" ht="35.1" customHeight="1">
      <c r="A683" s="752"/>
      <c r="B683" s="524"/>
      <c r="C683" s="903"/>
      <c r="D683" s="542" t="s">
        <v>383</v>
      </c>
      <c r="E683" s="752"/>
      <c r="F683" s="931"/>
      <c r="G683" s="428"/>
      <c r="H683" s="911"/>
      <c r="I683" s="912"/>
      <c r="J683" s="912"/>
      <c r="K683" s="912"/>
      <c r="L683" s="912"/>
      <c r="M683" s="912"/>
      <c r="N683" s="912"/>
      <c r="O683" s="912"/>
      <c r="P683" s="912"/>
      <c r="Q683" s="912"/>
      <c r="R683" s="516"/>
    </row>
    <row r="684" spans="1:18" ht="35.1" customHeight="1" thickBot="1">
      <c r="A684" s="753"/>
      <c r="B684" s="545"/>
      <c r="C684" s="904"/>
      <c r="D684" s="203" t="s">
        <v>386</v>
      </c>
      <c r="E684" s="753"/>
      <c r="F684" s="932"/>
      <c r="G684" s="429"/>
      <c r="H684" s="933"/>
      <c r="I684" s="934"/>
      <c r="J684" s="934"/>
      <c r="K684" s="934"/>
      <c r="L684" s="934"/>
      <c r="M684" s="934"/>
      <c r="N684" s="934"/>
      <c r="O684" s="934"/>
      <c r="P684" s="934"/>
      <c r="Q684" s="934"/>
      <c r="R684" s="517"/>
    </row>
    <row r="685" spans="1:18" ht="35.1" customHeight="1">
      <c r="A685" s="751">
        <v>102</v>
      </c>
      <c r="B685" s="523" t="s">
        <v>387</v>
      </c>
      <c r="C685" s="902" t="s">
        <v>61</v>
      </c>
      <c r="D685" s="541"/>
      <c r="E685" s="751" t="s">
        <v>451</v>
      </c>
      <c r="F685" s="46" t="s">
        <v>18</v>
      </c>
      <c r="G685" s="456"/>
      <c r="H685" s="43"/>
      <c r="I685" s="209"/>
      <c r="J685" s="209"/>
      <c r="K685" s="209"/>
      <c r="L685" s="209"/>
      <c r="M685" s="209"/>
      <c r="N685" s="209"/>
      <c r="O685" s="209"/>
      <c r="P685" s="209"/>
      <c r="Q685" s="362"/>
      <c r="R685" s="394"/>
    </row>
    <row r="686" spans="1:18" ht="35.1" customHeight="1">
      <c r="A686" s="948"/>
      <c r="B686" s="524" t="s">
        <v>388</v>
      </c>
      <c r="C686" s="950"/>
      <c r="D686" s="891"/>
      <c r="E686" s="752"/>
      <c r="F686" s="946" t="s">
        <v>19</v>
      </c>
      <c r="G686" s="968">
        <f>R686*J5</f>
        <v>0</v>
      </c>
      <c r="H686" s="928"/>
      <c r="I686" s="893"/>
      <c r="J686" s="893"/>
      <c r="K686" s="892">
        <v>0</v>
      </c>
      <c r="L686" s="893"/>
      <c r="M686" s="893"/>
      <c r="N686" s="893"/>
      <c r="O686" s="893"/>
      <c r="P686" s="893"/>
      <c r="Q686" s="915"/>
      <c r="R686" s="620">
        <v>0.2</v>
      </c>
    </row>
    <row r="687" spans="1:18" ht="35.1" customHeight="1">
      <c r="A687" s="948"/>
      <c r="B687" s="524" t="s">
        <v>389</v>
      </c>
      <c r="C687" s="950"/>
      <c r="D687" s="891"/>
      <c r="E687" s="752"/>
      <c r="F687" s="947"/>
      <c r="G687" s="969"/>
      <c r="H687" s="928"/>
      <c r="I687" s="893"/>
      <c r="J687" s="893"/>
      <c r="K687" s="892"/>
      <c r="L687" s="893"/>
      <c r="M687" s="893"/>
      <c r="N687" s="893"/>
      <c r="O687" s="893"/>
      <c r="P687" s="893"/>
      <c r="Q687" s="915"/>
      <c r="R687" s="620"/>
    </row>
    <row r="688" spans="1:18" ht="35.1" customHeight="1" thickBot="1">
      <c r="A688" s="948"/>
      <c r="B688" s="524" t="s">
        <v>390</v>
      </c>
      <c r="C688" s="950"/>
      <c r="D688" s="68"/>
      <c r="E688" s="752"/>
      <c r="F688" s="50" t="s">
        <v>76</v>
      </c>
      <c r="G688" s="417"/>
      <c r="H688" s="41"/>
      <c r="I688" s="42"/>
      <c r="J688" s="42"/>
      <c r="K688" s="42"/>
      <c r="L688" s="42"/>
      <c r="M688" s="42"/>
      <c r="N688" s="42"/>
      <c r="O688" s="42"/>
      <c r="P688" s="42"/>
      <c r="Q688" s="361"/>
      <c r="R688" s="393"/>
    </row>
    <row r="689" spans="1:18" ht="35.1" customHeight="1">
      <c r="A689" s="948"/>
      <c r="B689" s="524" t="s">
        <v>391</v>
      </c>
      <c r="C689" s="950"/>
      <c r="D689" s="69" t="s">
        <v>651</v>
      </c>
      <c r="E689" s="752"/>
      <c r="F689" s="907"/>
      <c r="G689" s="424"/>
      <c r="H689" s="909"/>
      <c r="I689" s="910"/>
      <c r="J689" s="910"/>
      <c r="K689" s="910"/>
      <c r="L689" s="910"/>
      <c r="M689" s="910"/>
      <c r="N689" s="910"/>
      <c r="O689" s="910"/>
      <c r="P689" s="910"/>
      <c r="Q689" s="910"/>
      <c r="R689" s="513"/>
    </row>
    <row r="690" spans="1:18" ht="35.1" customHeight="1" thickBot="1">
      <c r="A690" s="949"/>
      <c r="B690" s="545" t="s">
        <v>392</v>
      </c>
      <c r="C690" s="951"/>
      <c r="D690" s="203" t="s">
        <v>652</v>
      </c>
      <c r="E690" s="753"/>
      <c r="F690" s="944"/>
      <c r="G690" s="430"/>
      <c r="H690" s="945"/>
      <c r="I690" s="901"/>
      <c r="J690" s="901"/>
      <c r="K690" s="901"/>
      <c r="L690" s="901"/>
      <c r="M690" s="901"/>
      <c r="N690" s="901"/>
      <c r="O690" s="901"/>
      <c r="P690" s="901"/>
      <c r="Q690" s="901"/>
      <c r="R690" s="514"/>
    </row>
    <row r="691" spans="1:18" ht="35.1" hidden="1" customHeight="1" thickBot="1">
      <c r="A691" s="716" t="s">
        <v>393</v>
      </c>
      <c r="B691" s="717"/>
      <c r="C691" s="717"/>
      <c r="D691" s="717"/>
      <c r="E691" s="843"/>
      <c r="F691" s="205">
        <f>SUM(H691:Q691)</f>
        <v>0</v>
      </c>
      <c r="G691" s="413">
        <f>G663+G670+G678+G685</f>
        <v>0</v>
      </c>
      <c r="H691" s="205">
        <f>H663+H670+H678+H685</f>
        <v>0</v>
      </c>
      <c r="I691" s="205">
        <f t="shared" ref="I691:Q692" si="70">I663+I670+I678+I685</f>
        <v>0</v>
      </c>
      <c r="J691" s="205">
        <f t="shared" si="70"/>
        <v>0</v>
      </c>
      <c r="K691" s="205">
        <f t="shared" si="70"/>
        <v>0</v>
      </c>
      <c r="L691" s="205">
        <f t="shared" si="70"/>
        <v>0</v>
      </c>
      <c r="M691" s="205">
        <f t="shared" si="70"/>
        <v>0</v>
      </c>
      <c r="N691" s="205">
        <f t="shared" si="70"/>
        <v>0</v>
      </c>
      <c r="O691" s="205">
        <f t="shared" si="70"/>
        <v>0</v>
      </c>
      <c r="P691" s="205">
        <f t="shared" si="70"/>
        <v>0</v>
      </c>
      <c r="Q691" s="46">
        <f t="shared" si="70"/>
        <v>0</v>
      </c>
      <c r="R691" s="205">
        <f>R663+R670+R678+R685</f>
        <v>6</v>
      </c>
    </row>
    <row r="692" spans="1:18" ht="35.1" hidden="1" customHeight="1" thickBot="1">
      <c r="A692" s="731" t="s">
        <v>394</v>
      </c>
      <c r="B692" s="732"/>
      <c r="C692" s="732"/>
      <c r="D692" s="732"/>
      <c r="E692" s="820"/>
      <c r="F692" s="205">
        <f>SUM(H692:Q692)</f>
        <v>0</v>
      </c>
      <c r="G692" s="413">
        <f>G664+G671+G679+G686</f>
        <v>0</v>
      </c>
      <c r="H692" s="205">
        <f>H664+H671+H679+H686</f>
        <v>0</v>
      </c>
      <c r="I692" s="205">
        <f t="shared" si="70"/>
        <v>0</v>
      </c>
      <c r="J692" s="205">
        <f t="shared" si="70"/>
        <v>0</v>
      </c>
      <c r="K692" s="205">
        <f t="shared" si="70"/>
        <v>0</v>
      </c>
      <c r="L692" s="205">
        <f t="shared" si="70"/>
        <v>0</v>
      </c>
      <c r="M692" s="205">
        <f t="shared" si="70"/>
        <v>0</v>
      </c>
      <c r="N692" s="205">
        <f t="shared" si="70"/>
        <v>0</v>
      </c>
      <c r="O692" s="205">
        <f t="shared" si="70"/>
        <v>0</v>
      </c>
      <c r="P692" s="205">
        <f t="shared" si="70"/>
        <v>0</v>
      </c>
      <c r="Q692" s="46">
        <f t="shared" si="70"/>
        <v>0</v>
      </c>
      <c r="R692" s="205">
        <f>R664+R671+R679+R686</f>
        <v>1.4</v>
      </c>
    </row>
    <row r="693" spans="1:18" ht="35.1" hidden="1" customHeight="1" thickBot="1">
      <c r="A693" s="728" t="s">
        <v>395</v>
      </c>
      <c r="B693" s="729"/>
      <c r="C693" s="729"/>
      <c r="D693" s="729"/>
      <c r="E693" s="821"/>
      <c r="F693" s="205">
        <f>SUM(H693:Q693)</f>
        <v>0</v>
      </c>
      <c r="G693" s="414">
        <f>G666+G673+G680+G688</f>
        <v>0</v>
      </c>
      <c r="H693" s="49">
        <f>H666+H673+H680+H688</f>
        <v>0</v>
      </c>
      <c r="I693" s="49">
        <f t="shared" ref="I693:Q693" si="71">I666+I673+I680+I688</f>
        <v>0</v>
      </c>
      <c r="J693" s="49">
        <f t="shared" si="71"/>
        <v>0</v>
      </c>
      <c r="K693" s="49">
        <f t="shared" si="71"/>
        <v>0</v>
      </c>
      <c r="L693" s="49">
        <f t="shared" si="71"/>
        <v>0</v>
      </c>
      <c r="M693" s="49">
        <f t="shared" si="71"/>
        <v>0</v>
      </c>
      <c r="N693" s="49">
        <f t="shared" si="71"/>
        <v>0</v>
      </c>
      <c r="O693" s="49">
        <f t="shared" si="71"/>
        <v>0</v>
      </c>
      <c r="P693" s="49">
        <f t="shared" si="71"/>
        <v>0</v>
      </c>
      <c r="Q693" s="226">
        <f t="shared" si="71"/>
        <v>0</v>
      </c>
      <c r="R693" s="49">
        <f>R666+R673+R680+R688</f>
        <v>0</v>
      </c>
    </row>
    <row r="694" spans="1:18" ht="35.1" hidden="1" customHeight="1" thickBot="1">
      <c r="A694" s="719" t="s">
        <v>489</v>
      </c>
      <c r="B694" s="720"/>
      <c r="C694" s="720"/>
      <c r="D694" s="720"/>
      <c r="E694" s="781"/>
      <c r="F694" s="15">
        <f>F691+F692</f>
        <v>0</v>
      </c>
      <c r="G694" s="29">
        <f>G691+G692</f>
        <v>0</v>
      </c>
      <c r="H694" s="15">
        <f>H691+H692</f>
        <v>0</v>
      </c>
      <c r="I694" s="15">
        <f t="shared" ref="I694:Q694" si="72">I691+I692</f>
        <v>0</v>
      </c>
      <c r="J694" s="15">
        <f t="shared" si="72"/>
        <v>0</v>
      </c>
      <c r="K694" s="15">
        <f t="shared" si="72"/>
        <v>0</v>
      </c>
      <c r="L694" s="15">
        <f t="shared" si="72"/>
        <v>0</v>
      </c>
      <c r="M694" s="15">
        <f t="shared" si="72"/>
        <v>0</v>
      </c>
      <c r="N694" s="15">
        <f t="shared" si="72"/>
        <v>0</v>
      </c>
      <c r="O694" s="15">
        <f t="shared" si="72"/>
        <v>0</v>
      </c>
      <c r="P694" s="15">
        <f t="shared" si="72"/>
        <v>0</v>
      </c>
      <c r="Q694" s="357">
        <f t="shared" si="72"/>
        <v>0</v>
      </c>
      <c r="R694" s="15">
        <f>R691+R692</f>
        <v>7.4</v>
      </c>
    </row>
    <row r="695" spans="1:18" ht="49.5" hidden="1" customHeight="1" thickBot="1">
      <c r="A695" s="920" t="s">
        <v>490</v>
      </c>
      <c r="B695" s="921"/>
      <c r="C695" s="921"/>
      <c r="D695" s="921"/>
      <c r="E695" s="922"/>
      <c r="F695" s="5">
        <f>F691+F692+F693</f>
        <v>0</v>
      </c>
      <c r="G695" s="423">
        <f>G691+G692+G693</f>
        <v>0</v>
      </c>
      <c r="H695" s="5">
        <f>H691+H692+H693</f>
        <v>0</v>
      </c>
      <c r="I695" s="5">
        <f t="shared" ref="I695:Q695" si="73">I691+I692+I693</f>
        <v>0</v>
      </c>
      <c r="J695" s="5">
        <f t="shared" si="73"/>
        <v>0</v>
      </c>
      <c r="K695" s="5">
        <f t="shared" si="73"/>
        <v>0</v>
      </c>
      <c r="L695" s="5">
        <f t="shared" si="73"/>
        <v>0</v>
      </c>
      <c r="M695" s="5">
        <f t="shared" si="73"/>
        <v>0</v>
      </c>
      <c r="N695" s="5">
        <f t="shared" si="73"/>
        <v>0</v>
      </c>
      <c r="O695" s="5">
        <f t="shared" si="73"/>
        <v>0</v>
      </c>
      <c r="P695" s="5">
        <f t="shared" si="73"/>
        <v>0</v>
      </c>
      <c r="Q695" s="359">
        <f t="shared" si="73"/>
        <v>0</v>
      </c>
      <c r="R695" s="5">
        <f>R691+R692+R693</f>
        <v>7.4</v>
      </c>
    </row>
    <row r="696" spans="1:18" ht="35.1" customHeight="1" thickBot="1">
      <c r="A696" s="943"/>
      <c r="B696" s="750"/>
      <c r="C696" s="750"/>
      <c r="D696" s="750"/>
      <c r="E696" s="750"/>
      <c r="F696" s="750"/>
      <c r="G696" s="750"/>
      <c r="H696" s="750"/>
      <c r="I696" s="750"/>
      <c r="J696" s="750"/>
      <c r="K696" s="750"/>
      <c r="L696" s="750"/>
      <c r="M696" s="750"/>
      <c r="N696" s="750"/>
      <c r="O696" s="750"/>
      <c r="P696" s="750"/>
      <c r="Q696" s="750"/>
      <c r="R696" s="389"/>
    </row>
    <row r="697" spans="1:18" ht="35.1" customHeight="1" thickBot="1">
      <c r="A697" s="640" t="s">
        <v>396</v>
      </c>
      <c r="B697" s="641"/>
      <c r="C697" s="641"/>
      <c r="D697" s="641"/>
      <c r="E697" s="641"/>
      <c r="F697" s="785"/>
      <c r="G697" s="414">
        <f t="shared" ref="G697:H701" si="74">G691</f>
        <v>0</v>
      </c>
      <c r="H697" s="49">
        <f t="shared" si="74"/>
        <v>0</v>
      </c>
      <c r="I697" s="49">
        <f>I691+H697</f>
        <v>0</v>
      </c>
      <c r="J697" s="49">
        <f t="shared" ref="J697:Q701" si="75">J691+I697</f>
        <v>0</v>
      </c>
      <c r="K697" s="49">
        <f t="shared" si="75"/>
        <v>0</v>
      </c>
      <c r="L697" s="49">
        <f t="shared" si="75"/>
        <v>0</v>
      </c>
      <c r="M697" s="49">
        <f t="shared" si="75"/>
        <v>0</v>
      </c>
      <c r="N697" s="49">
        <f t="shared" si="75"/>
        <v>0</v>
      </c>
      <c r="O697" s="49">
        <f t="shared" si="75"/>
        <v>0</v>
      </c>
      <c r="P697" s="49">
        <f t="shared" si="75"/>
        <v>0</v>
      </c>
      <c r="Q697" s="226">
        <f t="shared" si="75"/>
        <v>0</v>
      </c>
      <c r="R697" s="49">
        <f>R691</f>
        <v>6</v>
      </c>
    </row>
    <row r="698" spans="1:18" ht="35.1" customHeight="1" thickBot="1">
      <c r="A698" s="640" t="s">
        <v>397</v>
      </c>
      <c r="B698" s="641"/>
      <c r="C698" s="641"/>
      <c r="D698" s="641"/>
      <c r="E698" s="641"/>
      <c r="F698" s="952"/>
      <c r="G698" s="100">
        <f t="shared" si="74"/>
        <v>0</v>
      </c>
      <c r="H698" s="77">
        <f t="shared" si="74"/>
        <v>0</v>
      </c>
      <c r="I698" s="77">
        <f>I692+H698</f>
        <v>0</v>
      </c>
      <c r="J698" s="77">
        <f t="shared" si="75"/>
        <v>0</v>
      </c>
      <c r="K698" s="77">
        <f t="shared" si="75"/>
        <v>0</v>
      </c>
      <c r="L698" s="77">
        <f t="shared" si="75"/>
        <v>0</v>
      </c>
      <c r="M698" s="77">
        <f t="shared" si="75"/>
        <v>0</v>
      </c>
      <c r="N698" s="77">
        <f t="shared" si="75"/>
        <v>0</v>
      </c>
      <c r="O698" s="77">
        <f t="shared" si="75"/>
        <v>0</v>
      </c>
      <c r="P698" s="77">
        <f t="shared" si="75"/>
        <v>0</v>
      </c>
      <c r="Q698" s="373">
        <f t="shared" si="75"/>
        <v>0</v>
      </c>
      <c r="R698" s="77">
        <f>R692</f>
        <v>1.4</v>
      </c>
    </row>
    <row r="699" spans="1:18" ht="38.25" customHeight="1" thickBot="1">
      <c r="A699" s="640" t="s">
        <v>398</v>
      </c>
      <c r="B699" s="641"/>
      <c r="C699" s="641"/>
      <c r="D699" s="641"/>
      <c r="E699" s="641"/>
      <c r="F699" s="785"/>
      <c r="G699" s="414">
        <f t="shared" si="74"/>
        <v>0</v>
      </c>
      <c r="H699" s="49">
        <f t="shared" si="74"/>
        <v>0</v>
      </c>
      <c r="I699" s="49">
        <f>I693+H699</f>
        <v>0</v>
      </c>
      <c r="J699" s="49">
        <f t="shared" si="75"/>
        <v>0</v>
      </c>
      <c r="K699" s="49">
        <f t="shared" si="75"/>
        <v>0</v>
      </c>
      <c r="L699" s="49">
        <f t="shared" si="75"/>
        <v>0</v>
      </c>
      <c r="M699" s="49">
        <f t="shared" si="75"/>
        <v>0</v>
      </c>
      <c r="N699" s="49">
        <f t="shared" si="75"/>
        <v>0</v>
      </c>
      <c r="O699" s="49">
        <f t="shared" si="75"/>
        <v>0</v>
      </c>
      <c r="P699" s="49">
        <f t="shared" si="75"/>
        <v>0</v>
      </c>
      <c r="Q699" s="226">
        <f t="shared" si="75"/>
        <v>0</v>
      </c>
      <c r="R699" s="49">
        <f>R693</f>
        <v>0</v>
      </c>
    </row>
    <row r="700" spans="1:18" ht="81.75" customHeight="1" thickBot="1">
      <c r="A700" s="719" t="s">
        <v>491</v>
      </c>
      <c r="B700" s="720"/>
      <c r="C700" s="720"/>
      <c r="D700" s="720"/>
      <c r="E700" s="780"/>
      <c r="F700" s="781"/>
      <c r="G700" s="423">
        <f t="shared" si="74"/>
        <v>0</v>
      </c>
      <c r="H700" s="4">
        <f t="shared" si="74"/>
        <v>0</v>
      </c>
      <c r="I700" s="4">
        <f>I694+H700</f>
        <v>0</v>
      </c>
      <c r="J700" s="4">
        <f t="shared" si="75"/>
        <v>0</v>
      </c>
      <c r="K700" s="4">
        <f t="shared" si="75"/>
        <v>0</v>
      </c>
      <c r="L700" s="4">
        <f t="shared" si="75"/>
        <v>0</v>
      </c>
      <c r="M700" s="4">
        <f t="shared" si="75"/>
        <v>0</v>
      </c>
      <c r="N700" s="4">
        <f t="shared" si="75"/>
        <v>0</v>
      </c>
      <c r="O700" s="4">
        <f t="shared" si="75"/>
        <v>0</v>
      </c>
      <c r="P700" s="4">
        <f t="shared" si="75"/>
        <v>0</v>
      </c>
      <c r="Q700" s="358">
        <f t="shared" si="75"/>
        <v>0</v>
      </c>
      <c r="R700" s="4">
        <f>R694</f>
        <v>7.4</v>
      </c>
    </row>
    <row r="701" spans="1:18" ht="35.1" customHeight="1" thickBot="1">
      <c r="A701" s="747" t="s">
        <v>492</v>
      </c>
      <c r="B701" s="782"/>
      <c r="C701" s="782"/>
      <c r="D701" s="782"/>
      <c r="E701" s="782"/>
      <c r="F701" s="783"/>
      <c r="G701" s="63">
        <f t="shared" si="74"/>
        <v>0</v>
      </c>
      <c r="H701" s="63">
        <f t="shared" si="74"/>
        <v>0</v>
      </c>
      <c r="I701" s="100">
        <f>I695+H701</f>
        <v>0</v>
      </c>
      <c r="J701" s="100">
        <f t="shared" si="75"/>
        <v>0</v>
      </c>
      <c r="K701" s="100">
        <f t="shared" si="75"/>
        <v>0</v>
      </c>
      <c r="L701" s="100">
        <f t="shared" si="75"/>
        <v>0</v>
      </c>
      <c r="M701" s="100">
        <f t="shared" si="75"/>
        <v>0</v>
      </c>
      <c r="N701" s="100">
        <f t="shared" si="75"/>
        <v>0</v>
      </c>
      <c r="O701" s="100">
        <f t="shared" si="75"/>
        <v>0</v>
      </c>
      <c r="P701" s="100">
        <f t="shared" si="75"/>
        <v>0</v>
      </c>
      <c r="Q701" s="374">
        <f t="shared" si="75"/>
        <v>0</v>
      </c>
      <c r="R701" s="100">
        <f>R695</f>
        <v>7.4</v>
      </c>
    </row>
    <row r="702" spans="1:18" ht="35.1" customHeight="1" thickBot="1">
      <c r="A702" s="722" t="s">
        <v>666</v>
      </c>
      <c r="B702" s="723"/>
      <c r="C702" s="784"/>
      <c r="D702" s="784"/>
      <c r="E702" s="723"/>
      <c r="F702" s="784"/>
      <c r="G702" s="784"/>
      <c r="H702" s="784"/>
      <c r="I702" s="784"/>
      <c r="J702" s="784"/>
      <c r="K702" s="784"/>
      <c r="L702" s="784"/>
      <c r="M702" s="784"/>
      <c r="N702" s="784"/>
      <c r="O702" s="784"/>
      <c r="P702" s="784"/>
      <c r="Q702" s="784"/>
      <c r="R702" s="389"/>
    </row>
    <row r="703" spans="1:18" ht="35.1" customHeight="1">
      <c r="A703" s="665">
        <v>103</v>
      </c>
      <c r="B703" s="134" t="s">
        <v>576</v>
      </c>
      <c r="C703" s="504" t="s">
        <v>412</v>
      </c>
      <c r="D703" s="668" t="s">
        <v>67</v>
      </c>
      <c r="E703" s="645" t="s">
        <v>451</v>
      </c>
      <c r="F703" s="102" t="s">
        <v>111</v>
      </c>
      <c r="G703" s="458">
        <f>R703*J5</f>
        <v>0</v>
      </c>
      <c r="H703" s="109">
        <v>0</v>
      </c>
      <c r="I703" s="103"/>
      <c r="J703" s="103"/>
      <c r="K703" s="103"/>
      <c r="L703" s="103"/>
      <c r="M703" s="103"/>
      <c r="N703" s="103"/>
      <c r="O703" s="103"/>
      <c r="P703" s="103"/>
      <c r="Q703" s="156"/>
      <c r="R703" s="376">
        <v>3</v>
      </c>
    </row>
    <row r="704" spans="1:18" ht="35.1" customHeight="1">
      <c r="A704" s="666"/>
      <c r="B704" s="135" t="s">
        <v>68</v>
      </c>
      <c r="C704" s="505" t="s">
        <v>69</v>
      </c>
      <c r="D704" s="669"/>
      <c r="E704" s="691"/>
      <c r="F704" s="557" t="s">
        <v>112</v>
      </c>
      <c r="G704" s="496">
        <f>R704*J5</f>
        <v>0</v>
      </c>
      <c r="H704" s="143"/>
      <c r="I704" s="131"/>
      <c r="J704" s="131"/>
      <c r="K704" s="131">
        <v>0</v>
      </c>
      <c r="L704" s="131"/>
      <c r="M704" s="131"/>
      <c r="N704" s="131"/>
      <c r="O704" s="131"/>
      <c r="P704" s="131"/>
      <c r="Q704" s="356"/>
      <c r="R704" s="382">
        <v>6.9</v>
      </c>
    </row>
    <row r="705" spans="1:18" ht="38.25" customHeight="1" thickBot="1">
      <c r="A705" s="666"/>
      <c r="B705" s="135" t="s">
        <v>70</v>
      </c>
      <c r="C705" s="505" t="s">
        <v>71</v>
      </c>
      <c r="D705" s="669"/>
      <c r="E705" s="691"/>
      <c r="F705" s="107" t="s">
        <v>20</v>
      </c>
      <c r="G705" s="463"/>
      <c r="H705" s="126"/>
      <c r="I705" s="114"/>
      <c r="J705" s="114"/>
      <c r="K705" s="114"/>
      <c r="L705" s="114"/>
      <c r="M705" s="114"/>
      <c r="N705" s="114"/>
      <c r="O705" s="114"/>
      <c r="P705" s="114"/>
      <c r="Q705" s="158"/>
      <c r="R705" s="379"/>
    </row>
    <row r="706" spans="1:18" ht="32.25" customHeight="1">
      <c r="A706" s="666"/>
      <c r="B706" s="122" t="s">
        <v>72</v>
      </c>
      <c r="C706" s="505"/>
      <c r="D706" s="669"/>
      <c r="E706" s="691"/>
      <c r="F706" s="664"/>
      <c r="G706" s="461"/>
      <c r="H706" s="628"/>
      <c r="I706" s="629"/>
      <c r="J706" s="629"/>
      <c r="K706" s="629"/>
      <c r="L706" s="629"/>
      <c r="M706" s="629"/>
      <c r="N706" s="629"/>
      <c r="O706" s="629"/>
      <c r="P706" s="629"/>
      <c r="Q706" s="629"/>
      <c r="R706" s="509"/>
    </row>
    <row r="707" spans="1:18" ht="35.1" customHeight="1">
      <c r="A707" s="666"/>
      <c r="B707" s="122" t="s">
        <v>578</v>
      </c>
      <c r="C707" s="505"/>
      <c r="D707" s="669"/>
      <c r="E707" s="691"/>
      <c r="F707" s="678"/>
      <c r="G707" s="466"/>
      <c r="H707" s="630"/>
      <c r="I707" s="630"/>
      <c r="J707" s="630"/>
      <c r="K707" s="630"/>
      <c r="L707" s="630"/>
      <c r="M707" s="630"/>
      <c r="N707" s="630"/>
      <c r="O707" s="630"/>
      <c r="P707" s="630"/>
      <c r="Q707" s="630"/>
      <c r="R707" s="510"/>
    </row>
    <row r="708" spans="1:18" s="104" customFormat="1" ht="33" customHeight="1">
      <c r="A708" s="666"/>
      <c r="B708" s="122" t="s">
        <v>579</v>
      </c>
      <c r="C708" s="302"/>
      <c r="D708" s="669"/>
      <c r="E708" s="691"/>
      <c r="F708" s="678"/>
      <c r="G708" s="466"/>
      <c r="H708" s="630"/>
      <c r="I708" s="630"/>
      <c r="J708" s="630"/>
      <c r="K708" s="630"/>
      <c r="L708" s="630"/>
      <c r="M708" s="630"/>
      <c r="N708" s="630"/>
      <c r="O708" s="630"/>
      <c r="P708" s="630"/>
      <c r="Q708" s="630"/>
      <c r="R708" s="510"/>
    </row>
    <row r="709" spans="1:18" s="104" customFormat="1" ht="32.25" customHeight="1">
      <c r="A709" s="666"/>
      <c r="B709" s="122" t="s">
        <v>581</v>
      </c>
      <c r="C709" s="526"/>
      <c r="D709" s="669"/>
      <c r="E709" s="691"/>
      <c r="F709" s="678"/>
      <c r="G709" s="466"/>
      <c r="H709" s="630"/>
      <c r="I709" s="630"/>
      <c r="J709" s="630"/>
      <c r="K709" s="630"/>
      <c r="L709" s="630"/>
      <c r="M709" s="630"/>
      <c r="N709" s="630"/>
      <c r="O709" s="630"/>
      <c r="P709" s="630"/>
      <c r="Q709" s="630"/>
      <c r="R709" s="510"/>
    </row>
    <row r="710" spans="1:18" s="104" customFormat="1" ht="42" customHeight="1" thickBot="1">
      <c r="A710" s="667"/>
      <c r="B710" s="136" t="s">
        <v>74</v>
      </c>
      <c r="C710" s="527"/>
      <c r="D710" s="670"/>
      <c r="E710" s="663"/>
      <c r="F710" s="679"/>
      <c r="G710" s="467"/>
      <c r="H710" s="631"/>
      <c r="I710" s="631"/>
      <c r="J710" s="631"/>
      <c r="K710" s="631"/>
      <c r="L710" s="631"/>
      <c r="M710" s="631"/>
      <c r="N710" s="631"/>
      <c r="O710" s="631"/>
      <c r="P710" s="631"/>
      <c r="Q710" s="631"/>
      <c r="R710" s="511"/>
    </row>
    <row r="711" spans="1:18" s="104" customFormat="1" ht="33" hidden="1" customHeight="1" thickBot="1">
      <c r="A711" s="716" t="s">
        <v>667</v>
      </c>
      <c r="B711" s="717"/>
      <c r="C711" s="717"/>
      <c r="D711" s="717"/>
      <c r="E711" s="843"/>
      <c r="F711" s="205">
        <f>SUM(H711:Q711)</f>
        <v>0</v>
      </c>
      <c r="G711" s="413">
        <f t="shared" ref="G711:Q713" si="76">G703</f>
        <v>0</v>
      </c>
      <c r="H711" s="205">
        <f t="shared" si="76"/>
        <v>0</v>
      </c>
      <c r="I711" s="205">
        <f t="shared" si="76"/>
        <v>0</v>
      </c>
      <c r="J711" s="205">
        <f t="shared" si="76"/>
        <v>0</v>
      </c>
      <c r="K711" s="205">
        <f t="shared" si="76"/>
        <v>0</v>
      </c>
      <c r="L711" s="205">
        <f t="shared" si="76"/>
        <v>0</v>
      </c>
      <c r="M711" s="205">
        <f t="shared" si="76"/>
        <v>0</v>
      </c>
      <c r="N711" s="205">
        <f t="shared" si="76"/>
        <v>0</v>
      </c>
      <c r="O711" s="205">
        <f t="shared" si="76"/>
        <v>0</v>
      </c>
      <c r="P711" s="205">
        <f t="shared" si="76"/>
        <v>0</v>
      </c>
      <c r="Q711" s="46">
        <f t="shared" si="76"/>
        <v>0</v>
      </c>
      <c r="R711" s="205">
        <f>R703</f>
        <v>3</v>
      </c>
    </row>
    <row r="712" spans="1:18" s="104" customFormat="1" ht="33" hidden="1" customHeight="1" thickBot="1">
      <c r="A712" s="731" t="s">
        <v>668</v>
      </c>
      <c r="B712" s="732"/>
      <c r="C712" s="732"/>
      <c r="D712" s="732"/>
      <c r="E712" s="820"/>
      <c r="F712" s="205">
        <f>SUM(H712:Q712)</f>
        <v>0</v>
      </c>
      <c r="G712" s="413">
        <f t="shared" si="76"/>
        <v>0</v>
      </c>
      <c r="H712" s="205">
        <f t="shared" si="76"/>
        <v>0</v>
      </c>
      <c r="I712" s="205">
        <f t="shared" si="76"/>
        <v>0</v>
      </c>
      <c r="J712" s="205">
        <f t="shared" si="76"/>
        <v>0</v>
      </c>
      <c r="K712" s="205">
        <f t="shared" si="76"/>
        <v>0</v>
      </c>
      <c r="L712" s="205">
        <f t="shared" si="76"/>
        <v>0</v>
      </c>
      <c r="M712" s="205">
        <f t="shared" si="76"/>
        <v>0</v>
      </c>
      <c r="N712" s="205">
        <f t="shared" si="76"/>
        <v>0</v>
      </c>
      <c r="O712" s="205">
        <f t="shared" si="76"/>
        <v>0</v>
      </c>
      <c r="P712" s="205">
        <f t="shared" si="76"/>
        <v>0</v>
      </c>
      <c r="Q712" s="46">
        <f t="shared" si="76"/>
        <v>0</v>
      </c>
      <c r="R712" s="205">
        <f>R704</f>
        <v>6.9</v>
      </c>
    </row>
    <row r="713" spans="1:18" s="104" customFormat="1" ht="33" hidden="1" customHeight="1" thickBot="1">
      <c r="A713" s="728" t="s">
        <v>669</v>
      </c>
      <c r="B713" s="729"/>
      <c r="C713" s="729"/>
      <c r="D713" s="729"/>
      <c r="E713" s="821"/>
      <c r="F713" s="205">
        <f>SUM(H713:Q713)</f>
        <v>0</v>
      </c>
      <c r="G713" s="414">
        <f t="shared" si="76"/>
        <v>0</v>
      </c>
      <c r="H713" s="49">
        <f t="shared" si="76"/>
        <v>0</v>
      </c>
      <c r="I713" s="49">
        <f t="shared" si="76"/>
        <v>0</v>
      </c>
      <c r="J713" s="49">
        <f t="shared" si="76"/>
        <v>0</v>
      </c>
      <c r="K713" s="49">
        <f t="shared" si="76"/>
        <v>0</v>
      </c>
      <c r="L713" s="49">
        <f t="shared" si="76"/>
        <v>0</v>
      </c>
      <c r="M713" s="49">
        <f t="shared" si="76"/>
        <v>0</v>
      </c>
      <c r="N713" s="49">
        <f t="shared" si="76"/>
        <v>0</v>
      </c>
      <c r="O713" s="49">
        <f t="shared" si="76"/>
        <v>0</v>
      </c>
      <c r="P713" s="49">
        <f t="shared" si="76"/>
        <v>0</v>
      </c>
      <c r="Q713" s="226">
        <f t="shared" si="76"/>
        <v>0</v>
      </c>
      <c r="R713" s="49">
        <f>R705</f>
        <v>0</v>
      </c>
    </row>
    <row r="714" spans="1:18" s="104" customFormat="1" ht="33" hidden="1" customHeight="1" thickBot="1">
      <c r="A714" s="719" t="s">
        <v>670</v>
      </c>
      <c r="B714" s="720"/>
      <c r="C714" s="720"/>
      <c r="D714" s="720"/>
      <c r="E714" s="781"/>
      <c r="F714" s="15">
        <f>F711+F712</f>
        <v>0</v>
      </c>
      <c r="G714" s="29">
        <f>G711+G712</f>
        <v>0</v>
      </c>
      <c r="H714" s="15">
        <f>H711+H712</f>
        <v>0</v>
      </c>
      <c r="I714" s="15">
        <f t="shared" ref="I714:Q714" si="77">I711+I712</f>
        <v>0</v>
      </c>
      <c r="J714" s="15">
        <f t="shared" si="77"/>
        <v>0</v>
      </c>
      <c r="K714" s="15">
        <f t="shared" si="77"/>
        <v>0</v>
      </c>
      <c r="L714" s="15">
        <f t="shared" si="77"/>
        <v>0</v>
      </c>
      <c r="M714" s="15">
        <f t="shared" si="77"/>
        <v>0</v>
      </c>
      <c r="N714" s="15">
        <f t="shared" si="77"/>
        <v>0</v>
      </c>
      <c r="O714" s="15">
        <f t="shared" si="77"/>
        <v>0</v>
      </c>
      <c r="P714" s="15">
        <f t="shared" si="77"/>
        <v>0</v>
      </c>
      <c r="Q714" s="357">
        <f t="shared" si="77"/>
        <v>0</v>
      </c>
      <c r="R714" s="15">
        <f>R711+R712</f>
        <v>9.9</v>
      </c>
    </row>
    <row r="715" spans="1:18" s="104" customFormat="1" ht="33" hidden="1" customHeight="1" thickBot="1">
      <c r="A715" s="920" t="s">
        <v>671</v>
      </c>
      <c r="B715" s="921"/>
      <c r="C715" s="921"/>
      <c r="D715" s="921"/>
      <c r="E715" s="922"/>
      <c r="F715" s="5">
        <f>F711+F712+F713</f>
        <v>0</v>
      </c>
      <c r="G715" s="423">
        <f>G711+G712+G713</f>
        <v>0</v>
      </c>
      <c r="H715" s="5">
        <f>H711+H712+H713</f>
        <v>0</v>
      </c>
      <c r="I715" s="5">
        <f t="shared" ref="I715:Q715" si="78">I711+I712+I713</f>
        <v>0</v>
      </c>
      <c r="J715" s="5">
        <f t="shared" si="78"/>
        <v>0</v>
      </c>
      <c r="K715" s="5">
        <f t="shared" si="78"/>
        <v>0</v>
      </c>
      <c r="L715" s="5">
        <f t="shared" si="78"/>
        <v>0</v>
      </c>
      <c r="M715" s="5">
        <f t="shared" si="78"/>
        <v>0</v>
      </c>
      <c r="N715" s="5">
        <f t="shared" si="78"/>
        <v>0</v>
      </c>
      <c r="O715" s="5">
        <f t="shared" si="78"/>
        <v>0</v>
      </c>
      <c r="P715" s="5">
        <f t="shared" si="78"/>
        <v>0</v>
      </c>
      <c r="Q715" s="359">
        <f t="shared" si="78"/>
        <v>0</v>
      </c>
      <c r="R715" s="5">
        <f>R711+R712+R713</f>
        <v>9.9</v>
      </c>
    </row>
    <row r="716" spans="1:18" ht="35.1" customHeight="1" thickBot="1">
      <c r="A716" s="943"/>
      <c r="B716" s="750"/>
      <c r="C716" s="750"/>
      <c r="D716" s="750"/>
      <c r="E716" s="750"/>
      <c r="F716" s="750"/>
      <c r="G716" s="750"/>
      <c r="H716" s="750"/>
      <c r="I716" s="750"/>
      <c r="J716" s="750"/>
      <c r="K716" s="750"/>
      <c r="L716" s="750"/>
      <c r="M716" s="750"/>
      <c r="N716" s="750"/>
      <c r="O716" s="750"/>
      <c r="P716" s="750"/>
      <c r="Q716" s="750"/>
      <c r="R716" s="389"/>
    </row>
    <row r="717" spans="1:18" ht="35.1" customHeight="1" thickBot="1">
      <c r="A717" s="640" t="s">
        <v>672</v>
      </c>
      <c r="B717" s="641"/>
      <c r="C717" s="641"/>
      <c r="D717" s="641"/>
      <c r="E717" s="641"/>
      <c r="F717" s="785"/>
      <c r="G717" s="414">
        <f t="shared" ref="G717:H721" si="79">G711</f>
        <v>0</v>
      </c>
      <c r="H717" s="49">
        <f t="shared" si="79"/>
        <v>0</v>
      </c>
      <c r="I717" s="49">
        <f t="shared" ref="I717:Q721" si="80">I711+H717</f>
        <v>0</v>
      </c>
      <c r="J717" s="49">
        <f t="shared" si="80"/>
        <v>0</v>
      </c>
      <c r="K717" s="49">
        <f t="shared" si="80"/>
        <v>0</v>
      </c>
      <c r="L717" s="49">
        <f t="shared" si="80"/>
        <v>0</v>
      </c>
      <c r="M717" s="49">
        <f t="shared" si="80"/>
        <v>0</v>
      </c>
      <c r="N717" s="49">
        <f t="shared" si="80"/>
        <v>0</v>
      </c>
      <c r="O717" s="49">
        <f t="shared" si="80"/>
        <v>0</v>
      </c>
      <c r="P717" s="49">
        <f t="shared" si="80"/>
        <v>0</v>
      </c>
      <c r="Q717" s="226">
        <f t="shared" si="80"/>
        <v>0</v>
      </c>
      <c r="R717" s="49">
        <f>R711</f>
        <v>3</v>
      </c>
    </row>
    <row r="718" spans="1:18" ht="35.1" customHeight="1" thickBot="1">
      <c r="A718" s="640" t="s">
        <v>673</v>
      </c>
      <c r="B718" s="641"/>
      <c r="C718" s="641"/>
      <c r="D718" s="641"/>
      <c r="E718" s="641"/>
      <c r="F718" s="952"/>
      <c r="G718" s="100">
        <f t="shared" si="79"/>
        <v>0</v>
      </c>
      <c r="H718" s="77">
        <f t="shared" si="79"/>
        <v>0</v>
      </c>
      <c r="I718" s="77">
        <f t="shared" si="80"/>
        <v>0</v>
      </c>
      <c r="J718" s="77">
        <f t="shared" si="80"/>
        <v>0</v>
      </c>
      <c r="K718" s="77">
        <f t="shared" si="80"/>
        <v>0</v>
      </c>
      <c r="L718" s="77">
        <f t="shared" si="80"/>
        <v>0</v>
      </c>
      <c r="M718" s="77">
        <f t="shared" si="80"/>
        <v>0</v>
      </c>
      <c r="N718" s="77">
        <f t="shared" si="80"/>
        <v>0</v>
      </c>
      <c r="O718" s="77">
        <f t="shared" si="80"/>
        <v>0</v>
      </c>
      <c r="P718" s="77">
        <f t="shared" si="80"/>
        <v>0</v>
      </c>
      <c r="Q718" s="373">
        <f t="shared" si="80"/>
        <v>0</v>
      </c>
      <c r="R718" s="77">
        <f>R712</f>
        <v>6.9</v>
      </c>
    </row>
    <row r="719" spans="1:18" ht="38.25" customHeight="1" thickBot="1">
      <c r="A719" s="640" t="s">
        <v>674</v>
      </c>
      <c r="B719" s="641"/>
      <c r="C719" s="641"/>
      <c r="D719" s="641"/>
      <c r="E719" s="641"/>
      <c r="F719" s="785"/>
      <c r="G719" s="414">
        <f t="shared" si="79"/>
        <v>0</v>
      </c>
      <c r="H719" s="49">
        <f t="shared" si="79"/>
        <v>0</v>
      </c>
      <c r="I719" s="49">
        <f t="shared" si="80"/>
        <v>0</v>
      </c>
      <c r="J719" s="49">
        <f t="shared" si="80"/>
        <v>0</v>
      </c>
      <c r="K719" s="49">
        <f t="shared" si="80"/>
        <v>0</v>
      </c>
      <c r="L719" s="49">
        <f t="shared" si="80"/>
        <v>0</v>
      </c>
      <c r="M719" s="49">
        <f t="shared" si="80"/>
        <v>0</v>
      </c>
      <c r="N719" s="49">
        <f t="shared" si="80"/>
        <v>0</v>
      </c>
      <c r="O719" s="49">
        <f t="shared" si="80"/>
        <v>0</v>
      </c>
      <c r="P719" s="49">
        <f t="shared" si="80"/>
        <v>0</v>
      </c>
      <c r="Q719" s="226">
        <f t="shared" si="80"/>
        <v>0</v>
      </c>
      <c r="R719" s="49">
        <f>R713</f>
        <v>0</v>
      </c>
    </row>
    <row r="720" spans="1:18" ht="48.75" customHeight="1" thickBot="1">
      <c r="A720" s="719" t="s">
        <v>676</v>
      </c>
      <c r="B720" s="720"/>
      <c r="C720" s="720"/>
      <c r="D720" s="720"/>
      <c r="E720" s="780"/>
      <c r="F720" s="781"/>
      <c r="G720" s="423">
        <f t="shared" si="79"/>
        <v>0</v>
      </c>
      <c r="H720" s="4">
        <f t="shared" si="79"/>
        <v>0</v>
      </c>
      <c r="I720" s="4">
        <f t="shared" si="80"/>
        <v>0</v>
      </c>
      <c r="J720" s="4">
        <f t="shared" si="80"/>
        <v>0</v>
      </c>
      <c r="K720" s="4">
        <f t="shared" si="80"/>
        <v>0</v>
      </c>
      <c r="L720" s="4">
        <f t="shared" si="80"/>
        <v>0</v>
      </c>
      <c r="M720" s="4">
        <f t="shared" si="80"/>
        <v>0</v>
      </c>
      <c r="N720" s="4">
        <f t="shared" si="80"/>
        <v>0</v>
      </c>
      <c r="O720" s="4">
        <f t="shared" si="80"/>
        <v>0</v>
      </c>
      <c r="P720" s="4">
        <f t="shared" si="80"/>
        <v>0</v>
      </c>
      <c r="Q720" s="358">
        <f t="shared" si="80"/>
        <v>0</v>
      </c>
      <c r="R720" s="4">
        <f>R714</f>
        <v>9.9</v>
      </c>
    </row>
    <row r="721" spans="1:18" ht="35.1" customHeight="1" thickBot="1">
      <c r="A721" s="747" t="s">
        <v>675</v>
      </c>
      <c r="B721" s="782"/>
      <c r="C721" s="782"/>
      <c r="D721" s="782"/>
      <c r="E721" s="782"/>
      <c r="F721" s="783"/>
      <c r="G721" s="63">
        <f t="shared" si="79"/>
        <v>0</v>
      </c>
      <c r="H721" s="63">
        <f t="shared" si="79"/>
        <v>0</v>
      </c>
      <c r="I721" s="100">
        <f t="shared" si="80"/>
        <v>0</v>
      </c>
      <c r="J721" s="100">
        <f t="shared" si="80"/>
        <v>0</v>
      </c>
      <c r="K721" s="100">
        <f t="shared" si="80"/>
        <v>0</v>
      </c>
      <c r="L721" s="100">
        <f t="shared" si="80"/>
        <v>0</v>
      </c>
      <c r="M721" s="100">
        <f t="shared" si="80"/>
        <v>0</v>
      </c>
      <c r="N721" s="100">
        <f t="shared" si="80"/>
        <v>0</v>
      </c>
      <c r="O721" s="100">
        <f t="shared" si="80"/>
        <v>0</v>
      </c>
      <c r="P721" s="100">
        <f t="shared" si="80"/>
        <v>0</v>
      </c>
      <c r="Q721" s="374">
        <f t="shared" si="80"/>
        <v>0</v>
      </c>
      <c r="R721" s="401">
        <f>R715</f>
        <v>9.9</v>
      </c>
    </row>
    <row r="722" spans="1:18" ht="35.1" customHeight="1" thickBot="1">
      <c r="A722" s="714"/>
      <c r="B722" s="750"/>
      <c r="C722" s="750"/>
      <c r="D722" s="750"/>
      <c r="E722" s="750"/>
      <c r="F722" s="750"/>
      <c r="G722" s="750"/>
      <c r="H722" s="750"/>
      <c r="I722" s="750"/>
      <c r="J722" s="750"/>
      <c r="K722" s="750"/>
      <c r="L722" s="750"/>
      <c r="M722" s="750"/>
      <c r="N722" s="750"/>
      <c r="O722" s="750"/>
      <c r="P722" s="750"/>
      <c r="Q722" s="750"/>
      <c r="R722" s="452"/>
    </row>
    <row r="723" spans="1:18" ht="35.1" hidden="1" customHeight="1" thickBot="1">
      <c r="A723" s="642" t="s">
        <v>432</v>
      </c>
      <c r="B723" s="643"/>
      <c r="C723" s="643"/>
      <c r="D723" s="823"/>
      <c r="E723" s="970"/>
      <c r="F723" s="205">
        <f>SUM(H723:Q723)</f>
        <v>2.5670000000000002</v>
      </c>
      <c r="G723" s="413">
        <f t="shared" ref="G723:R725" si="81">G480+G618+G650+G691+G711</f>
        <v>0</v>
      </c>
      <c r="H723" s="205">
        <f t="shared" si="81"/>
        <v>1.589</v>
      </c>
      <c r="I723" s="205">
        <f t="shared" si="81"/>
        <v>0.81299999999999994</v>
      </c>
      <c r="J723" s="205">
        <f t="shared" si="81"/>
        <v>0.16500000000000001</v>
      </c>
      <c r="K723" s="205">
        <f t="shared" si="81"/>
        <v>0</v>
      </c>
      <c r="L723" s="205">
        <f t="shared" si="81"/>
        <v>0</v>
      </c>
      <c r="M723" s="205">
        <f t="shared" si="81"/>
        <v>0</v>
      </c>
      <c r="N723" s="205">
        <f t="shared" si="81"/>
        <v>0</v>
      </c>
      <c r="O723" s="205">
        <f t="shared" si="81"/>
        <v>0</v>
      </c>
      <c r="P723" s="205">
        <f t="shared" si="81"/>
        <v>0</v>
      </c>
      <c r="Q723" s="46">
        <f t="shared" si="81"/>
        <v>0</v>
      </c>
      <c r="R723" s="205">
        <f t="shared" si="81"/>
        <v>51.31</v>
      </c>
    </row>
    <row r="724" spans="1:18" ht="35.1" hidden="1" customHeight="1" thickBot="1">
      <c r="A724" s="731" t="s">
        <v>433</v>
      </c>
      <c r="B724" s="732"/>
      <c r="C724" s="732"/>
      <c r="D724" s="732"/>
      <c r="E724" s="820"/>
      <c r="F724" s="205">
        <f>SUM(H724:Q724)</f>
        <v>0.74199999999999999</v>
      </c>
      <c r="G724" s="413">
        <f t="shared" si="81"/>
        <v>0</v>
      </c>
      <c r="H724" s="205">
        <f t="shared" si="81"/>
        <v>0</v>
      </c>
      <c r="I724" s="205">
        <f t="shared" si="81"/>
        <v>0</v>
      </c>
      <c r="J724" s="205">
        <f t="shared" si="81"/>
        <v>0</v>
      </c>
      <c r="K724" s="205">
        <f t="shared" si="81"/>
        <v>0</v>
      </c>
      <c r="L724" s="205">
        <f t="shared" si="81"/>
        <v>0.74199999999999999</v>
      </c>
      <c r="M724" s="205">
        <f t="shared" si="81"/>
        <v>0</v>
      </c>
      <c r="N724" s="205">
        <f t="shared" si="81"/>
        <v>0</v>
      </c>
      <c r="O724" s="205">
        <f t="shared" si="81"/>
        <v>0</v>
      </c>
      <c r="P724" s="205">
        <f t="shared" si="81"/>
        <v>0</v>
      </c>
      <c r="Q724" s="46">
        <f t="shared" si="81"/>
        <v>0</v>
      </c>
      <c r="R724" s="205">
        <f t="shared" si="81"/>
        <v>36.65</v>
      </c>
    </row>
    <row r="725" spans="1:18" ht="38.25" hidden="1" customHeight="1" thickBot="1">
      <c r="A725" s="728" t="s">
        <v>434</v>
      </c>
      <c r="B725" s="729"/>
      <c r="C725" s="729"/>
      <c r="D725" s="729"/>
      <c r="E725" s="821"/>
      <c r="F725" s="205">
        <f>SUM(H725:Q725)</f>
        <v>1.968</v>
      </c>
      <c r="G725" s="413">
        <f t="shared" si="81"/>
        <v>0</v>
      </c>
      <c r="H725" s="205">
        <f t="shared" si="81"/>
        <v>0</v>
      </c>
      <c r="I725" s="205">
        <f t="shared" si="81"/>
        <v>0</v>
      </c>
      <c r="J725" s="205">
        <f t="shared" si="81"/>
        <v>0</v>
      </c>
      <c r="K725" s="205">
        <f t="shared" si="81"/>
        <v>0</v>
      </c>
      <c r="L725" s="205">
        <f t="shared" si="81"/>
        <v>0</v>
      </c>
      <c r="M725" s="205">
        <f t="shared" si="81"/>
        <v>0</v>
      </c>
      <c r="N725" s="205">
        <f t="shared" si="81"/>
        <v>0</v>
      </c>
      <c r="O725" s="205">
        <f t="shared" si="81"/>
        <v>1.8080000000000001</v>
      </c>
      <c r="P725" s="205">
        <f t="shared" si="81"/>
        <v>0.16</v>
      </c>
      <c r="Q725" s="46">
        <f t="shared" si="81"/>
        <v>0</v>
      </c>
      <c r="R725" s="205">
        <f t="shared" si="81"/>
        <v>58.64</v>
      </c>
    </row>
    <row r="726" spans="1:18" ht="47.25" hidden="1" customHeight="1" thickBot="1">
      <c r="A726" s="719" t="s">
        <v>493</v>
      </c>
      <c r="B726" s="720"/>
      <c r="C726" s="720"/>
      <c r="D726" s="720"/>
      <c r="E726" s="781"/>
      <c r="F726" s="15">
        <f>F723+F724</f>
        <v>3.3090000000000002</v>
      </c>
      <c r="G726" s="29">
        <f>G723+G724</f>
        <v>0</v>
      </c>
      <c r="H726" s="15">
        <f>H723+H724</f>
        <v>1.589</v>
      </c>
      <c r="I726" s="15">
        <f t="shared" ref="I726:Q726" si="82">I723+I724</f>
        <v>0.81299999999999994</v>
      </c>
      <c r="J726" s="15">
        <f t="shared" si="82"/>
        <v>0.16500000000000001</v>
      </c>
      <c r="K726" s="15">
        <f t="shared" si="82"/>
        <v>0</v>
      </c>
      <c r="L726" s="15">
        <f t="shared" si="82"/>
        <v>0.74199999999999999</v>
      </c>
      <c r="M726" s="15">
        <f t="shared" si="82"/>
        <v>0</v>
      </c>
      <c r="N726" s="15">
        <f t="shared" si="82"/>
        <v>0</v>
      </c>
      <c r="O726" s="15">
        <f t="shared" si="82"/>
        <v>0</v>
      </c>
      <c r="P726" s="15">
        <f t="shared" si="82"/>
        <v>0</v>
      </c>
      <c r="Q726" s="357">
        <f t="shared" si="82"/>
        <v>0</v>
      </c>
      <c r="R726" s="15">
        <f>R723+R724</f>
        <v>87.960000000000008</v>
      </c>
    </row>
    <row r="727" spans="1:18" ht="35.1" hidden="1" customHeight="1" thickBot="1">
      <c r="A727" s="920" t="s">
        <v>494</v>
      </c>
      <c r="B727" s="921"/>
      <c r="C727" s="921"/>
      <c r="D727" s="921"/>
      <c r="E727" s="922"/>
      <c r="F727" s="23">
        <f>F723+F724+F725</f>
        <v>5.2770000000000001</v>
      </c>
      <c r="G727" s="29">
        <f>G723+G724+G725</f>
        <v>0</v>
      </c>
      <c r="H727" s="29">
        <f>H723+H724+H725</f>
        <v>1.589</v>
      </c>
      <c r="I727" s="23">
        <f t="shared" ref="I727:Q727" si="83">I723+I724+I725</f>
        <v>0.81299999999999994</v>
      </c>
      <c r="J727" s="23">
        <f t="shared" si="83"/>
        <v>0.16500000000000001</v>
      </c>
      <c r="K727" s="23">
        <f t="shared" si="83"/>
        <v>0</v>
      </c>
      <c r="L727" s="23">
        <f t="shared" si="83"/>
        <v>0.74199999999999999</v>
      </c>
      <c r="M727" s="23">
        <f t="shared" si="83"/>
        <v>0</v>
      </c>
      <c r="N727" s="23">
        <f t="shared" si="83"/>
        <v>0</v>
      </c>
      <c r="O727" s="23">
        <f t="shared" si="83"/>
        <v>1.8080000000000001</v>
      </c>
      <c r="P727" s="23">
        <f t="shared" si="83"/>
        <v>0.16</v>
      </c>
      <c r="Q727" s="365">
        <f t="shared" si="83"/>
        <v>0</v>
      </c>
      <c r="R727" s="29">
        <f>R723+R724+R725</f>
        <v>146.60000000000002</v>
      </c>
    </row>
    <row r="728" spans="1:18" ht="35.1" hidden="1" customHeight="1" thickBot="1">
      <c r="A728" s="953" t="s">
        <v>497</v>
      </c>
      <c r="B728" s="954"/>
      <c r="C728" s="954"/>
      <c r="D728" s="954"/>
      <c r="E728" s="955"/>
      <c r="F728" s="72"/>
      <c r="G728" s="413">
        <f t="shared" ref="G728:R728" si="84">G166+G170+G174+G178+G182+G186</f>
        <v>0</v>
      </c>
      <c r="H728" s="73">
        <f t="shared" si="84"/>
        <v>0</v>
      </c>
      <c r="I728" s="73">
        <f t="shared" si="84"/>
        <v>0</v>
      </c>
      <c r="J728" s="73">
        <f t="shared" si="84"/>
        <v>0</v>
      </c>
      <c r="K728" s="73">
        <f t="shared" si="84"/>
        <v>0</v>
      </c>
      <c r="L728" s="73">
        <f t="shared" si="84"/>
        <v>0</v>
      </c>
      <c r="M728" s="73">
        <f t="shared" si="84"/>
        <v>0</v>
      </c>
      <c r="N728" s="73">
        <f t="shared" si="84"/>
        <v>0</v>
      </c>
      <c r="O728" s="73">
        <f t="shared" si="84"/>
        <v>0</v>
      </c>
      <c r="P728" s="73">
        <f t="shared" si="84"/>
        <v>0</v>
      </c>
      <c r="Q728" s="375">
        <f t="shared" si="84"/>
        <v>0</v>
      </c>
      <c r="R728" s="73">
        <f t="shared" si="84"/>
        <v>1.7800000000000002</v>
      </c>
    </row>
    <row r="729" spans="1:18" ht="35.1" customHeight="1" thickBot="1">
      <c r="A729" s="841"/>
      <c r="B729" s="842"/>
      <c r="C729" s="842"/>
      <c r="D729" s="842"/>
      <c r="E729" s="842"/>
      <c r="F729" s="842"/>
      <c r="G729" s="842"/>
      <c r="H729" s="842"/>
      <c r="I729" s="842"/>
      <c r="J729" s="842"/>
      <c r="K729" s="842"/>
      <c r="L729" s="842"/>
      <c r="M729" s="842"/>
      <c r="N729" s="842"/>
      <c r="O729" s="842"/>
      <c r="P729" s="842"/>
      <c r="Q729" s="842"/>
      <c r="R729" s="389"/>
    </row>
    <row r="730" spans="1:18" ht="35.1" customHeight="1" thickBot="1">
      <c r="A730" s="956" t="s">
        <v>435</v>
      </c>
      <c r="B730" s="957"/>
      <c r="C730" s="957"/>
      <c r="D730" s="957"/>
      <c r="E730" s="957"/>
      <c r="F730" s="958"/>
      <c r="G730" s="58">
        <f t="shared" ref="G730:H735" si="85">G723</f>
        <v>0</v>
      </c>
      <c r="H730" s="52">
        <f t="shared" si="85"/>
        <v>1.589</v>
      </c>
      <c r="I730" s="52">
        <f t="shared" ref="I730:Q735" si="86">I723+H730</f>
        <v>2.4020000000000001</v>
      </c>
      <c r="J730" s="52">
        <f t="shared" si="86"/>
        <v>2.5670000000000002</v>
      </c>
      <c r="K730" s="53">
        <f t="shared" si="86"/>
        <v>2.5670000000000002</v>
      </c>
      <c r="L730" s="52">
        <f t="shared" si="86"/>
        <v>2.5670000000000002</v>
      </c>
      <c r="M730" s="52">
        <f t="shared" si="86"/>
        <v>2.5670000000000002</v>
      </c>
      <c r="N730" s="52">
        <f t="shared" si="86"/>
        <v>2.5670000000000002</v>
      </c>
      <c r="O730" s="52">
        <f t="shared" si="86"/>
        <v>2.5670000000000002</v>
      </c>
      <c r="P730" s="52">
        <f t="shared" si="86"/>
        <v>2.5670000000000002</v>
      </c>
      <c r="Q730" s="52">
        <f t="shared" si="86"/>
        <v>2.5670000000000002</v>
      </c>
      <c r="R730" s="52">
        <f t="shared" ref="R730:R735" si="87">R723</f>
        <v>51.31</v>
      </c>
    </row>
    <row r="731" spans="1:18" ht="49.5" customHeight="1" thickBot="1">
      <c r="A731" s="956" t="s">
        <v>436</v>
      </c>
      <c r="B731" s="957"/>
      <c r="C731" s="957"/>
      <c r="D731" s="957"/>
      <c r="E731" s="957"/>
      <c r="F731" s="958"/>
      <c r="G731" s="58">
        <f t="shared" si="85"/>
        <v>0</v>
      </c>
      <c r="H731" s="52">
        <f t="shared" si="85"/>
        <v>0</v>
      </c>
      <c r="I731" s="52">
        <f t="shared" si="86"/>
        <v>0</v>
      </c>
      <c r="J731" s="52">
        <f t="shared" si="86"/>
        <v>0</v>
      </c>
      <c r="K731" s="53">
        <f t="shared" si="86"/>
        <v>0</v>
      </c>
      <c r="L731" s="52">
        <f t="shared" si="86"/>
        <v>0.74199999999999999</v>
      </c>
      <c r="M731" s="52">
        <f t="shared" si="86"/>
        <v>0.74199999999999999</v>
      </c>
      <c r="N731" s="52">
        <f t="shared" si="86"/>
        <v>0.74199999999999999</v>
      </c>
      <c r="O731" s="52">
        <f t="shared" si="86"/>
        <v>0.74199999999999999</v>
      </c>
      <c r="P731" s="52">
        <f t="shared" si="86"/>
        <v>0.74199999999999999</v>
      </c>
      <c r="Q731" s="52">
        <f t="shared" si="86"/>
        <v>0.74199999999999999</v>
      </c>
      <c r="R731" s="52">
        <f t="shared" si="87"/>
        <v>36.65</v>
      </c>
    </row>
    <row r="732" spans="1:18" s="56" customFormat="1" ht="45.75" customHeight="1" thickBot="1">
      <c r="A732" s="822" t="s">
        <v>437</v>
      </c>
      <c r="B732" s="823"/>
      <c r="C732" s="823"/>
      <c r="D732" s="823"/>
      <c r="E732" s="823"/>
      <c r="F732" s="823"/>
      <c r="G732" s="414">
        <f t="shared" si="85"/>
        <v>0</v>
      </c>
      <c r="H732" s="49">
        <f t="shared" si="85"/>
        <v>0</v>
      </c>
      <c r="I732" s="49">
        <f t="shared" si="86"/>
        <v>0</v>
      </c>
      <c r="J732" s="49">
        <f t="shared" si="86"/>
        <v>0</v>
      </c>
      <c r="K732" s="49">
        <f t="shared" si="86"/>
        <v>0</v>
      </c>
      <c r="L732" s="51">
        <f t="shared" si="86"/>
        <v>0</v>
      </c>
      <c r="M732" s="544">
        <f t="shared" si="86"/>
        <v>0</v>
      </c>
      <c r="N732" s="544">
        <f t="shared" si="86"/>
        <v>0</v>
      </c>
      <c r="O732" s="544">
        <f t="shared" si="86"/>
        <v>1.8080000000000001</v>
      </c>
      <c r="P732" s="544">
        <f t="shared" si="86"/>
        <v>1.968</v>
      </c>
      <c r="Q732" s="574">
        <f t="shared" si="86"/>
        <v>1.968</v>
      </c>
      <c r="R732" s="49">
        <f t="shared" si="87"/>
        <v>58.64</v>
      </c>
    </row>
    <row r="733" spans="1:18" s="56" customFormat="1" ht="45.75" customHeight="1" thickBot="1">
      <c r="A733" s="959" t="s">
        <v>495</v>
      </c>
      <c r="B733" s="960"/>
      <c r="C733" s="960"/>
      <c r="D733" s="960"/>
      <c r="E733" s="960"/>
      <c r="F733" s="961"/>
      <c r="G733" s="423">
        <f t="shared" si="85"/>
        <v>0</v>
      </c>
      <c r="H733" s="57">
        <f t="shared" si="85"/>
        <v>1.589</v>
      </c>
      <c r="I733" s="4">
        <f t="shared" si="86"/>
        <v>2.4020000000000001</v>
      </c>
      <c r="J733" s="4">
        <f t="shared" si="86"/>
        <v>2.5670000000000002</v>
      </c>
      <c r="K733" s="4">
        <f t="shared" si="86"/>
        <v>2.5670000000000002</v>
      </c>
      <c r="L733" s="30">
        <f t="shared" si="86"/>
        <v>3.3090000000000002</v>
      </c>
      <c r="M733" s="31">
        <f t="shared" si="86"/>
        <v>3.3090000000000002</v>
      </c>
      <c r="N733" s="31">
        <f t="shared" si="86"/>
        <v>3.3090000000000002</v>
      </c>
      <c r="O733" s="31">
        <f t="shared" si="86"/>
        <v>3.3090000000000002</v>
      </c>
      <c r="P733" s="31">
        <f t="shared" si="86"/>
        <v>3.3090000000000002</v>
      </c>
      <c r="Q733" s="31">
        <f t="shared" si="86"/>
        <v>3.3090000000000002</v>
      </c>
      <c r="R733" s="57">
        <f t="shared" si="87"/>
        <v>87.960000000000008</v>
      </c>
    </row>
    <row r="734" spans="1:18" ht="35.1" customHeight="1" thickBot="1">
      <c r="A734" s="962" t="s">
        <v>496</v>
      </c>
      <c r="B734" s="963"/>
      <c r="C734" s="963"/>
      <c r="D734" s="963"/>
      <c r="E734" s="963"/>
      <c r="F734" s="964"/>
      <c r="G734" s="58">
        <f t="shared" si="85"/>
        <v>0</v>
      </c>
      <c r="H734" s="58">
        <f t="shared" si="85"/>
        <v>1.589</v>
      </c>
      <c r="I734" s="58">
        <f t="shared" si="86"/>
        <v>2.4020000000000001</v>
      </c>
      <c r="J734" s="58">
        <f t="shared" si="86"/>
        <v>2.5670000000000002</v>
      </c>
      <c r="K734" s="59">
        <f t="shared" si="86"/>
        <v>2.5670000000000002</v>
      </c>
      <c r="L734" s="58">
        <f t="shared" si="86"/>
        <v>3.3090000000000002</v>
      </c>
      <c r="M734" s="58">
        <f t="shared" si="86"/>
        <v>3.3090000000000002</v>
      </c>
      <c r="N734" s="58">
        <f t="shared" si="86"/>
        <v>3.3090000000000002</v>
      </c>
      <c r="O734" s="58">
        <f t="shared" si="86"/>
        <v>5.117</v>
      </c>
      <c r="P734" s="58">
        <f t="shared" si="86"/>
        <v>5.2770000000000001</v>
      </c>
      <c r="Q734" s="58">
        <f t="shared" si="86"/>
        <v>5.2770000000000001</v>
      </c>
      <c r="R734" s="58">
        <f t="shared" si="87"/>
        <v>146.60000000000002</v>
      </c>
    </row>
    <row r="735" spans="1:18" s="54" customFormat="1" ht="35.1" customHeight="1" thickBot="1">
      <c r="A735" s="959" t="s">
        <v>677</v>
      </c>
      <c r="B735" s="960"/>
      <c r="C735" s="960"/>
      <c r="D735" s="960"/>
      <c r="E735" s="960"/>
      <c r="F735" s="961"/>
      <c r="G735" s="423">
        <f t="shared" si="85"/>
        <v>0</v>
      </c>
      <c r="H735" s="57">
        <f t="shared" si="85"/>
        <v>0</v>
      </c>
      <c r="I735" s="4">
        <f t="shared" si="86"/>
        <v>0</v>
      </c>
      <c r="J735" s="4">
        <f t="shared" si="86"/>
        <v>0</v>
      </c>
      <c r="K735" s="4">
        <f t="shared" si="86"/>
        <v>0</v>
      </c>
      <c r="L735" s="30">
        <f t="shared" si="86"/>
        <v>0</v>
      </c>
      <c r="M735" s="31">
        <f t="shared" si="86"/>
        <v>0</v>
      </c>
      <c r="N735" s="31">
        <f t="shared" si="86"/>
        <v>0</v>
      </c>
      <c r="O735" s="31">
        <f t="shared" si="86"/>
        <v>0</v>
      </c>
      <c r="P735" s="31">
        <f t="shared" si="86"/>
        <v>0</v>
      </c>
      <c r="Q735" s="31">
        <f t="shared" si="86"/>
        <v>0</v>
      </c>
      <c r="R735" s="57">
        <f t="shared" si="87"/>
        <v>1.7800000000000002</v>
      </c>
    </row>
    <row r="736" spans="1:18" s="54" customFormat="1" ht="35.1" customHeight="1" thickBot="1">
      <c r="A736" s="32"/>
      <c r="B736" s="64"/>
      <c r="C736" s="64"/>
      <c r="D736" s="64"/>
      <c r="E736" s="538"/>
      <c r="F736" s="65"/>
      <c r="G736" s="431"/>
      <c r="H736" s="537"/>
      <c r="I736" s="537"/>
      <c r="J736" s="537"/>
      <c r="K736" s="537"/>
      <c r="L736" s="537"/>
      <c r="M736" s="537"/>
      <c r="N736" s="537"/>
      <c r="O736" s="537"/>
      <c r="P736" s="537"/>
      <c r="Q736" s="537"/>
      <c r="R736" s="404"/>
    </row>
    <row r="737" spans="1:18" ht="35.1" customHeight="1">
      <c r="A737" s="965"/>
      <c r="B737" s="966"/>
      <c r="C737" s="966"/>
      <c r="D737" s="966"/>
      <c r="E737" s="966"/>
      <c r="F737" s="966"/>
      <c r="G737" s="966"/>
      <c r="H737" s="966"/>
      <c r="I737" s="966"/>
      <c r="J737" s="966"/>
      <c r="K737" s="966"/>
      <c r="L737" s="967"/>
      <c r="M737" s="967"/>
      <c r="N737" s="967"/>
      <c r="O737" s="967"/>
      <c r="P737" s="967"/>
      <c r="Q737" s="967"/>
      <c r="R737" s="7"/>
    </row>
    <row r="775" spans="1:18" s="99" customFormat="1">
      <c r="A775" s="7"/>
      <c r="B775" s="7"/>
      <c r="C775" s="7"/>
      <c r="D775" s="7"/>
      <c r="E775" s="7"/>
      <c r="F775" s="75"/>
      <c r="G775" s="406"/>
      <c r="H775" s="75"/>
      <c r="I775" s="75"/>
      <c r="J775" s="75"/>
      <c r="K775" s="75"/>
      <c r="L775" s="75"/>
      <c r="M775" s="75"/>
      <c r="N775" s="75"/>
      <c r="O775" s="75"/>
      <c r="P775" s="75"/>
      <c r="Q775" s="75"/>
      <c r="R775" s="75"/>
    </row>
    <row r="776" spans="1:18" s="99" customFormat="1">
      <c r="A776" s="7"/>
      <c r="B776" s="7"/>
      <c r="C776" s="7"/>
      <c r="D776" s="7"/>
      <c r="E776" s="7"/>
      <c r="F776" s="75"/>
      <c r="G776" s="406"/>
      <c r="H776" s="75"/>
      <c r="I776" s="75"/>
      <c r="J776" s="75"/>
      <c r="K776" s="75"/>
      <c r="L776" s="75"/>
      <c r="M776" s="75"/>
      <c r="N776" s="75"/>
      <c r="O776" s="75"/>
      <c r="P776" s="75"/>
      <c r="Q776" s="75"/>
      <c r="R776" s="75"/>
    </row>
    <row r="777" spans="1:18" s="99" customFormat="1">
      <c r="A777" s="7"/>
      <c r="B777" s="7"/>
      <c r="C777" s="7"/>
      <c r="D777" s="7"/>
      <c r="E777" s="7"/>
      <c r="F777" s="75"/>
      <c r="G777" s="406"/>
      <c r="H777" s="75"/>
      <c r="I777" s="75"/>
      <c r="J777" s="75"/>
      <c r="K777" s="75"/>
      <c r="L777" s="75"/>
      <c r="M777" s="75"/>
      <c r="N777" s="75"/>
      <c r="O777" s="75"/>
      <c r="P777" s="75"/>
      <c r="Q777" s="75"/>
      <c r="R777" s="75"/>
    </row>
    <row r="778" spans="1:18" s="99" customFormat="1">
      <c r="A778" s="7"/>
      <c r="B778" s="7"/>
      <c r="C778" s="7"/>
      <c r="D778" s="7"/>
      <c r="E778" s="7"/>
      <c r="F778" s="75"/>
      <c r="G778" s="406"/>
      <c r="H778" s="75"/>
      <c r="I778" s="75"/>
      <c r="J778" s="75"/>
      <c r="K778" s="75"/>
      <c r="L778" s="75"/>
      <c r="M778" s="75"/>
      <c r="N778" s="75"/>
      <c r="O778" s="75"/>
      <c r="P778" s="75"/>
      <c r="Q778" s="75"/>
      <c r="R778" s="75"/>
    </row>
    <row r="779" spans="1:18" s="99" customFormat="1">
      <c r="A779" s="7"/>
      <c r="B779" s="7"/>
      <c r="C779" s="7"/>
      <c r="D779" s="7"/>
      <c r="E779" s="7"/>
      <c r="F779" s="75"/>
      <c r="G779" s="406"/>
      <c r="H779" s="75"/>
      <c r="I779" s="75"/>
      <c r="J779" s="75"/>
      <c r="K779" s="75"/>
      <c r="L779" s="75"/>
      <c r="M779" s="75"/>
      <c r="N779" s="75"/>
      <c r="O779" s="75"/>
      <c r="P779" s="75"/>
      <c r="Q779" s="75"/>
      <c r="R779" s="75"/>
    </row>
    <row r="780" spans="1:18" s="99" customFormat="1">
      <c r="A780" s="7"/>
      <c r="B780" s="7"/>
      <c r="C780" s="7"/>
      <c r="D780" s="7"/>
      <c r="E780" s="7"/>
      <c r="F780" s="75"/>
      <c r="G780" s="406"/>
      <c r="H780" s="75"/>
      <c r="I780" s="75"/>
      <c r="J780" s="75"/>
      <c r="K780" s="75"/>
      <c r="L780" s="75"/>
      <c r="M780" s="75"/>
      <c r="N780" s="75"/>
      <c r="O780" s="75"/>
      <c r="P780" s="75"/>
      <c r="Q780" s="75"/>
      <c r="R780" s="75"/>
    </row>
    <row r="781" spans="1:18" s="99" customFormat="1">
      <c r="A781" s="7"/>
      <c r="B781" s="7"/>
      <c r="C781" s="7"/>
      <c r="D781" s="7"/>
      <c r="E781" s="7"/>
      <c r="F781" s="75"/>
      <c r="G781" s="406"/>
      <c r="H781" s="75"/>
      <c r="I781" s="75"/>
      <c r="J781" s="75"/>
      <c r="K781" s="75"/>
      <c r="L781" s="75"/>
      <c r="M781" s="75"/>
      <c r="N781" s="75"/>
      <c r="O781" s="75"/>
      <c r="P781" s="75"/>
      <c r="Q781" s="75"/>
      <c r="R781" s="75"/>
    </row>
    <row r="782" spans="1:18" s="99" customFormat="1">
      <c r="A782" s="7"/>
      <c r="B782" s="7"/>
      <c r="C782" s="7"/>
      <c r="D782" s="7"/>
      <c r="E782" s="7"/>
      <c r="F782" s="75"/>
      <c r="G782" s="406"/>
      <c r="H782" s="75"/>
      <c r="I782" s="75"/>
      <c r="J782" s="75"/>
      <c r="K782" s="75"/>
      <c r="L782" s="75"/>
      <c r="M782" s="75"/>
      <c r="N782" s="75"/>
      <c r="O782" s="75"/>
      <c r="P782" s="75"/>
      <c r="Q782" s="75"/>
      <c r="R782" s="75"/>
    </row>
    <row r="783" spans="1:18" s="99" customFormat="1">
      <c r="A783" s="7"/>
      <c r="B783" s="7"/>
      <c r="C783" s="7"/>
      <c r="D783" s="7"/>
      <c r="E783" s="7"/>
      <c r="F783" s="75"/>
      <c r="G783" s="406"/>
      <c r="H783" s="75"/>
      <c r="I783" s="75"/>
      <c r="J783" s="75"/>
      <c r="K783" s="75"/>
      <c r="L783" s="75"/>
      <c r="M783" s="75"/>
      <c r="N783" s="75"/>
      <c r="O783" s="75"/>
      <c r="P783" s="75"/>
      <c r="Q783" s="75"/>
      <c r="R783" s="75"/>
    </row>
    <row r="784" spans="1:18" s="99" customFormat="1">
      <c r="A784" s="7"/>
      <c r="B784" s="7"/>
      <c r="C784" s="7"/>
      <c r="D784" s="7"/>
      <c r="E784" s="7"/>
      <c r="F784" s="75"/>
      <c r="G784" s="406"/>
      <c r="H784" s="75"/>
      <c r="I784" s="75"/>
      <c r="J784" s="75"/>
      <c r="K784" s="75"/>
      <c r="L784" s="75"/>
      <c r="M784" s="75"/>
      <c r="N784" s="75"/>
      <c r="O784" s="75"/>
      <c r="P784" s="75"/>
      <c r="Q784" s="75"/>
      <c r="R784" s="75"/>
    </row>
    <row r="785" spans="1:18" s="99" customFormat="1">
      <c r="A785" s="7"/>
      <c r="B785" s="7"/>
      <c r="C785" s="7"/>
      <c r="D785" s="7"/>
      <c r="E785" s="7"/>
      <c r="F785" s="75"/>
      <c r="G785" s="406"/>
      <c r="H785" s="75"/>
      <c r="I785" s="75"/>
      <c r="J785" s="75"/>
      <c r="K785" s="75"/>
      <c r="L785" s="75"/>
      <c r="M785" s="75"/>
      <c r="N785" s="75"/>
      <c r="O785" s="75"/>
      <c r="P785" s="75"/>
      <c r="Q785" s="75"/>
      <c r="R785" s="75"/>
    </row>
    <row r="786" spans="1:18" s="99" customFormat="1">
      <c r="A786" s="7"/>
      <c r="B786" s="7"/>
      <c r="C786" s="7"/>
      <c r="D786" s="7"/>
      <c r="E786" s="7"/>
      <c r="F786" s="75"/>
      <c r="G786" s="406"/>
      <c r="H786" s="75"/>
      <c r="I786" s="75"/>
      <c r="J786" s="75"/>
      <c r="K786" s="75"/>
      <c r="L786" s="75"/>
      <c r="M786" s="75"/>
      <c r="N786" s="75"/>
      <c r="O786" s="75"/>
      <c r="P786" s="75"/>
      <c r="Q786" s="75"/>
      <c r="R786" s="75"/>
    </row>
    <row r="787" spans="1:18" s="99" customFormat="1">
      <c r="A787" s="7"/>
      <c r="B787" s="7"/>
      <c r="C787" s="7"/>
      <c r="D787" s="7"/>
      <c r="E787" s="7"/>
      <c r="F787" s="75"/>
      <c r="G787" s="406"/>
      <c r="H787" s="75"/>
      <c r="I787" s="75"/>
      <c r="J787" s="75"/>
      <c r="K787" s="75"/>
      <c r="L787" s="75"/>
      <c r="M787" s="75"/>
      <c r="N787" s="75"/>
      <c r="O787" s="75"/>
      <c r="P787" s="75"/>
      <c r="Q787" s="75"/>
      <c r="R787" s="75"/>
    </row>
    <row r="788" spans="1:18" s="99" customFormat="1">
      <c r="A788" s="7"/>
      <c r="B788" s="7"/>
      <c r="C788" s="7"/>
      <c r="D788" s="7"/>
      <c r="E788" s="7"/>
      <c r="F788" s="75"/>
      <c r="G788" s="406"/>
      <c r="H788" s="75"/>
      <c r="I788" s="75"/>
      <c r="J788" s="75"/>
      <c r="K788" s="75"/>
      <c r="L788" s="75"/>
      <c r="M788" s="75"/>
      <c r="N788" s="75"/>
      <c r="O788" s="75"/>
      <c r="P788" s="75"/>
      <c r="Q788" s="75"/>
      <c r="R788" s="75"/>
    </row>
    <row r="789" spans="1:18" s="99" customFormat="1">
      <c r="A789" s="7"/>
      <c r="B789" s="7"/>
      <c r="C789" s="7"/>
      <c r="D789" s="7"/>
      <c r="E789" s="7"/>
      <c r="F789" s="75"/>
      <c r="G789" s="406"/>
      <c r="H789" s="75"/>
      <c r="I789" s="75"/>
      <c r="J789" s="75"/>
      <c r="K789" s="75"/>
      <c r="L789" s="75"/>
      <c r="M789" s="75"/>
      <c r="N789" s="75"/>
      <c r="O789" s="75"/>
      <c r="P789" s="75"/>
      <c r="Q789" s="75"/>
      <c r="R789" s="75"/>
    </row>
    <row r="790" spans="1:18" s="99" customFormat="1">
      <c r="A790" s="7"/>
      <c r="B790" s="7"/>
      <c r="C790" s="7"/>
      <c r="D790" s="7"/>
      <c r="E790" s="7"/>
      <c r="F790" s="75"/>
      <c r="G790" s="406"/>
      <c r="H790" s="75"/>
      <c r="I790" s="75"/>
      <c r="J790" s="75"/>
      <c r="K790" s="75"/>
      <c r="L790" s="75"/>
      <c r="M790" s="75"/>
      <c r="N790" s="75"/>
      <c r="O790" s="75"/>
      <c r="P790" s="75"/>
      <c r="Q790" s="75"/>
      <c r="R790" s="75"/>
    </row>
    <row r="798" spans="1:18" s="99" customFormat="1">
      <c r="A798" s="7"/>
      <c r="B798" s="7"/>
      <c r="C798" s="7"/>
      <c r="D798" s="7"/>
      <c r="E798" s="7"/>
      <c r="F798" s="75"/>
      <c r="G798" s="406"/>
      <c r="H798" s="75"/>
      <c r="I798" s="75"/>
      <c r="J798" s="75"/>
      <c r="K798" s="75"/>
      <c r="L798" s="75"/>
      <c r="M798" s="75"/>
      <c r="N798" s="75"/>
      <c r="O798" s="75"/>
      <c r="P798" s="75"/>
      <c r="Q798" s="75"/>
      <c r="R798" s="75"/>
    </row>
    <row r="799" spans="1:18" s="99" customFormat="1">
      <c r="A799" s="7"/>
      <c r="B799" s="7"/>
      <c r="C799" s="7"/>
      <c r="D799" s="7"/>
      <c r="E799" s="7"/>
      <c r="F799" s="75"/>
      <c r="G799" s="406"/>
      <c r="H799" s="75"/>
      <c r="I799" s="75"/>
      <c r="J799" s="75"/>
      <c r="K799" s="75"/>
      <c r="L799" s="75"/>
      <c r="M799" s="75"/>
      <c r="N799" s="75"/>
      <c r="O799" s="75"/>
      <c r="P799" s="75"/>
      <c r="Q799" s="75"/>
      <c r="R799" s="75"/>
    </row>
    <row r="800" spans="1:18" s="99" customFormat="1">
      <c r="A800" s="7"/>
      <c r="B800" s="7"/>
      <c r="C800" s="7"/>
      <c r="D800" s="7"/>
      <c r="E800" s="7"/>
      <c r="F800" s="75"/>
      <c r="G800" s="406"/>
      <c r="H800" s="75"/>
      <c r="I800" s="75"/>
      <c r="J800" s="75"/>
      <c r="K800" s="75"/>
      <c r="L800" s="75"/>
      <c r="M800" s="75"/>
      <c r="N800" s="75"/>
      <c r="O800" s="75"/>
      <c r="P800" s="75"/>
      <c r="Q800" s="75"/>
      <c r="R800" s="75"/>
    </row>
    <row r="801" spans="1:18" s="99" customFormat="1">
      <c r="A801" s="7"/>
      <c r="B801" s="7"/>
      <c r="C801" s="7"/>
      <c r="D801" s="7"/>
      <c r="E801" s="7"/>
      <c r="F801" s="75"/>
      <c r="G801" s="406"/>
      <c r="H801" s="75"/>
      <c r="I801" s="75"/>
      <c r="J801" s="75"/>
      <c r="K801" s="75"/>
      <c r="L801" s="75"/>
      <c r="M801" s="75"/>
      <c r="N801" s="75"/>
      <c r="O801" s="75"/>
      <c r="P801" s="75"/>
      <c r="Q801" s="75"/>
      <c r="R801" s="75"/>
    </row>
    <row r="802" spans="1:18" s="99" customFormat="1">
      <c r="A802" s="7"/>
      <c r="B802" s="7"/>
      <c r="C802" s="7"/>
      <c r="D802" s="7"/>
      <c r="E802" s="7"/>
      <c r="F802" s="75"/>
      <c r="G802" s="406"/>
      <c r="H802" s="75"/>
      <c r="I802" s="75"/>
      <c r="J802" s="75"/>
      <c r="K802" s="75"/>
      <c r="L802" s="75"/>
      <c r="M802" s="75"/>
      <c r="N802" s="75"/>
      <c r="O802" s="75"/>
      <c r="P802" s="75"/>
      <c r="Q802" s="75"/>
      <c r="R802" s="75"/>
    </row>
    <row r="803" spans="1:18" s="99" customFormat="1">
      <c r="A803" s="7"/>
      <c r="B803" s="7"/>
      <c r="C803" s="7"/>
      <c r="D803" s="7"/>
      <c r="E803" s="7"/>
      <c r="F803" s="75"/>
      <c r="G803" s="406"/>
      <c r="H803" s="75"/>
      <c r="I803" s="75"/>
      <c r="J803" s="75"/>
      <c r="K803" s="75"/>
      <c r="L803" s="75"/>
      <c r="M803" s="75"/>
      <c r="N803" s="75"/>
      <c r="O803" s="75"/>
      <c r="P803" s="75"/>
      <c r="Q803" s="75"/>
      <c r="R803" s="75"/>
    </row>
    <row r="805" spans="1:18" s="99" customFormat="1">
      <c r="A805" s="7"/>
      <c r="B805" s="7"/>
      <c r="C805" s="7"/>
      <c r="D805" s="7"/>
      <c r="E805" s="7"/>
      <c r="F805" s="75"/>
      <c r="G805" s="406"/>
      <c r="H805" s="75"/>
      <c r="I805" s="75"/>
      <c r="J805" s="75"/>
      <c r="K805" s="75"/>
      <c r="L805" s="75"/>
      <c r="M805" s="75"/>
      <c r="N805" s="75"/>
      <c r="O805" s="75"/>
      <c r="P805" s="75"/>
      <c r="Q805" s="75"/>
      <c r="R805" s="75"/>
    </row>
    <row r="806" spans="1:18" s="99" customFormat="1">
      <c r="A806" s="7"/>
      <c r="B806" s="7"/>
      <c r="C806" s="7"/>
      <c r="D806" s="7"/>
      <c r="E806" s="7"/>
      <c r="F806" s="75"/>
      <c r="G806" s="406"/>
      <c r="H806" s="75"/>
      <c r="I806" s="75"/>
      <c r="J806" s="75"/>
      <c r="K806" s="75"/>
      <c r="L806" s="75"/>
      <c r="M806" s="75"/>
      <c r="N806" s="75"/>
      <c r="O806" s="75"/>
      <c r="P806" s="75"/>
      <c r="Q806" s="75"/>
      <c r="R806" s="75"/>
    </row>
  </sheetData>
  <mergeCells count="815">
    <mergeCell ref="A737:Q737"/>
    <mergeCell ref="A730:F730"/>
    <mergeCell ref="A731:F731"/>
    <mergeCell ref="A732:F732"/>
    <mergeCell ref="A733:F733"/>
    <mergeCell ref="A734:F734"/>
    <mergeCell ref="A735:F735"/>
    <mergeCell ref="A724:E724"/>
    <mergeCell ref="A725:E725"/>
    <mergeCell ref="A726:E726"/>
    <mergeCell ref="A727:E727"/>
    <mergeCell ref="A728:E728"/>
    <mergeCell ref="A729:Q729"/>
    <mergeCell ref="A718:F718"/>
    <mergeCell ref="A719:F719"/>
    <mergeCell ref="A720:F720"/>
    <mergeCell ref="A721:F721"/>
    <mergeCell ref="A722:Q722"/>
    <mergeCell ref="A723:E723"/>
    <mergeCell ref="A712:E712"/>
    <mergeCell ref="A713:E713"/>
    <mergeCell ref="A714:E714"/>
    <mergeCell ref="A715:E715"/>
    <mergeCell ref="A716:Q716"/>
    <mergeCell ref="A717:F717"/>
    <mergeCell ref="A703:A710"/>
    <mergeCell ref="D703:D710"/>
    <mergeCell ref="E703:E710"/>
    <mergeCell ref="F706:F710"/>
    <mergeCell ref="H706:Q710"/>
    <mergeCell ref="A711:E711"/>
    <mergeCell ref="A697:F697"/>
    <mergeCell ref="A698:F698"/>
    <mergeCell ref="A699:F699"/>
    <mergeCell ref="A700:F700"/>
    <mergeCell ref="A701:F701"/>
    <mergeCell ref="A702:Q702"/>
    <mergeCell ref="A691:E691"/>
    <mergeCell ref="A692:E692"/>
    <mergeCell ref="A693:E693"/>
    <mergeCell ref="A694:E694"/>
    <mergeCell ref="A695:E695"/>
    <mergeCell ref="A696:Q696"/>
    <mergeCell ref="N686:N687"/>
    <mergeCell ref="O686:O687"/>
    <mergeCell ref="P686:P687"/>
    <mergeCell ref="Q686:Q687"/>
    <mergeCell ref="A685:A690"/>
    <mergeCell ref="C685:C690"/>
    <mergeCell ref="E685:E690"/>
    <mergeCell ref="D686:D687"/>
    <mergeCell ref="R686:R687"/>
    <mergeCell ref="F689:F690"/>
    <mergeCell ref="H689:Q690"/>
    <mergeCell ref="H686:H687"/>
    <mergeCell ref="I686:I687"/>
    <mergeCell ref="J686:J687"/>
    <mergeCell ref="K686:K687"/>
    <mergeCell ref="L686:L687"/>
    <mergeCell ref="M686:M687"/>
    <mergeCell ref="F686:F687"/>
    <mergeCell ref="G686:G687"/>
    <mergeCell ref="R664:R665"/>
    <mergeCell ref="R671:R672"/>
    <mergeCell ref="R673:R674"/>
    <mergeCell ref="F675:F677"/>
    <mergeCell ref="H675:Q677"/>
    <mergeCell ref="A678:A684"/>
    <mergeCell ref="C678:C684"/>
    <mergeCell ref="E678:E684"/>
    <mergeCell ref="F681:F684"/>
    <mergeCell ref="H681:Q684"/>
    <mergeCell ref="J673:J674"/>
    <mergeCell ref="K673:K674"/>
    <mergeCell ref="L673:L674"/>
    <mergeCell ref="M673:M674"/>
    <mergeCell ref="N673:N674"/>
    <mergeCell ref="O673:O674"/>
    <mergeCell ref="I673:I674"/>
    <mergeCell ref="N671:N672"/>
    <mergeCell ref="O671:O672"/>
    <mergeCell ref="P671:P672"/>
    <mergeCell ref="Q671:Q672"/>
    <mergeCell ref="D673:D674"/>
    <mergeCell ref="F673:F674"/>
    <mergeCell ref="G673:G674"/>
    <mergeCell ref="H673:H674"/>
    <mergeCell ref="H671:H672"/>
    <mergeCell ref="I671:I672"/>
    <mergeCell ref="J671:J672"/>
    <mergeCell ref="K671:K672"/>
    <mergeCell ref="L671:L672"/>
    <mergeCell ref="M671:M672"/>
    <mergeCell ref="P673:P674"/>
    <mergeCell ref="Q673:Q674"/>
    <mergeCell ref="A670:A677"/>
    <mergeCell ref="C670:C677"/>
    <mergeCell ref="E670:E677"/>
    <mergeCell ref="D671:D672"/>
    <mergeCell ref="F671:F672"/>
    <mergeCell ref="G671:G672"/>
    <mergeCell ref="K664:K665"/>
    <mergeCell ref="L664:L665"/>
    <mergeCell ref="M664:M665"/>
    <mergeCell ref="A662:Q662"/>
    <mergeCell ref="A663:A669"/>
    <mergeCell ref="C663:C669"/>
    <mergeCell ref="E663:E669"/>
    <mergeCell ref="D664:D665"/>
    <mergeCell ref="F664:F665"/>
    <mergeCell ref="G664:G665"/>
    <mergeCell ref="H664:H665"/>
    <mergeCell ref="I664:I665"/>
    <mergeCell ref="J664:J665"/>
    <mergeCell ref="Q664:Q665"/>
    <mergeCell ref="F667:F669"/>
    <mergeCell ref="H667:Q669"/>
    <mergeCell ref="N664:N665"/>
    <mergeCell ref="O664:O665"/>
    <mergeCell ref="P664:P665"/>
    <mergeCell ref="A656:F656"/>
    <mergeCell ref="A657:F657"/>
    <mergeCell ref="A658:F658"/>
    <mergeCell ref="A659:F659"/>
    <mergeCell ref="A660:F660"/>
    <mergeCell ref="A661:Q661"/>
    <mergeCell ref="A650:E650"/>
    <mergeCell ref="A651:E651"/>
    <mergeCell ref="A652:E652"/>
    <mergeCell ref="A653:E653"/>
    <mergeCell ref="A654:E654"/>
    <mergeCell ref="A655:Q655"/>
    <mergeCell ref="A641:A649"/>
    <mergeCell ref="C641:C649"/>
    <mergeCell ref="E641:E649"/>
    <mergeCell ref="D644:D649"/>
    <mergeCell ref="F644:F649"/>
    <mergeCell ref="H644:Q649"/>
    <mergeCell ref="A631:A640"/>
    <mergeCell ref="C631:C640"/>
    <mergeCell ref="E631:E640"/>
    <mergeCell ref="D634:D635"/>
    <mergeCell ref="F634:F640"/>
    <mergeCell ref="H634:Q640"/>
    <mergeCell ref="D637:D638"/>
    <mergeCell ref="A625:F625"/>
    <mergeCell ref="A626:F626"/>
    <mergeCell ref="A627:F627"/>
    <mergeCell ref="A628:F628"/>
    <mergeCell ref="A629:Q629"/>
    <mergeCell ref="A630:Q630"/>
    <mergeCell ref="A619:E619"/>
    <mergeCell ref="A620:E620"/>
    <mergeCell ref="A621:E621"/>
    <mergeCell ref="A622:E622"/>
    <mergeCell ref="A623:Q623"/>
    <mergeCell ref="A624:F624"/>
    <mergeCell ref="A613:F613"/>
    <mergeCell ref="A614:F614"/>
    <mergeCell ref="A615:F615"/>
    <mergeCell ref="A616:F616"/>
    <mergeCell ref="A617:Q617"/>
    <mergeCell ref="A618:E618"/>
    <mergeCell ref="A607:E607"/>
    <mergeCell ref="A608:E608"/>
    <mergeCell ref="A609:E609"/>
    <mergeCell ref="A610:E610"/>
    <mergeCell ref="A611:Q611"/>
    <mergeCell ref="A612:F612"/>
    <mergeCell ref="A601:A605"/>
    <mergeCell ref="C601:C605"/>
    <mergeCell ref="E601:E605"/>
    <mergeCell ref="F604:F605"/>
    <mergeCell ref="H604:Q605"/>
    <mergeCell ref="A606:E606"/>
    <mergeCell ref="A592:Q592"/>
    <mergeCell ref="A593:A596"/>
    <mergeCell ref="C593:C596"/>
    <mergeCell ref="E593:E596"/>
    <mergeCell ref="H596:Q596"/>
    <mergeCell ref="A597:A600"/>
    <mergeCell ref="C597:C600"/>
    <mergeCell ref="E597:E600"/>
    <mergeCell ref="H600:Q600"/>
    <mergeCell ref="A586:F586"/>
    <mergeCell ref="A587:F587"/>
    <mergeCell ref="A588:F588"/>
    <mergeCell ref="A589:F589"/>
    <mergeCell ref="A590:F590"/>
    <mergeCell ref="A591:Q591"/>
    <mergeCell ref="A580:E580"/>
    <mergeCell ref="A581:E581"/>
    <mergeCell ref="A582:E582"/>
    <mergeCell ref="A583:E583"/>
    <mergeCell ref="A584:E584"/>
    <mergeCell ref="A585:Q585"/>
    <mergeCell ref="A571:F571"/>
    <mergeCell ref="A572:F572"/>
    <mergeCell ref="A573:F573"/>
    <mergeCell ref="A574:Q574"/>
    <mergeCell ref="A575:Q575"/>
    <mergeCell ref="A576:A579"/>
    <mergeCell ref="C576:C579"/>
    <mergeCell ref="E576:E579"/>
    <mergeCell ref="H579:Q579"/>
    <mergeCell ref="A565:E565"/>
    <mergeCell ref="A566:E566"/>
    <mergeCell ref="A567:E567"/>
    <mergeCell ref="A568:Q568"/>
    <mergeCell ref="A569:F569"/>
    <mergeCell ref="A570:F570"/>
    <mergeCell ref="A559:A562"/>
    <mergeCell ref="C559:C562"/>
    <mergeCell ref="E559:E562"/>
    <mergeCell ref="H562:Q562"/>
    <mergeCell ref="A563:E563"/>
    <mergeCell ref="A564:E564"/>
    <mergeCell ref="A550:F550"/>
    <mergeCell ref="A551:F551"/>
    <mergeCell ref="A552:F552"/>
    <mergeCell ref="A553:Q553"/>
    <mergeCell ref="A554:Q554"/>
    <mergeCell ref="A555:A558"/>
    <mergeCell ref="C555:C558"/>
    <mergeCell ref="E555:E558"/>
    <mergeCell ref="H558:Q558"/>
    <mergeCell ref="A543:E543"/>
    <mergeCell ref="A544:E544"/>
    <mergeCell ref="A545:E545"/>
    <mergeCell ref="A546:E546"/>
    <mergeCell ref="A548:F548"/>
    <mergeCell ref="A549:F549"/>
    <mergeCell ref="A537:Q537"/>
    <mergeCell ref="A538:A541"/>
    <mergeCell ref="C538:C541"/>
    <mergeCell ref="E538:E541"/>
    <mergeCell ref="H541:Q541"/>
    <mergeCell ref="A542:E542"/>
    <mergeCell ref="A531:F531"/>
    <mergeCell ref="A532:F532"/>
    <mergeCell ref="A533:F533"/>
    <mergeCell ref="A534:F534"/>
    <mergeCell ref="A535:F535"/>
    <mergeCell ref="A536:Q536"/>
    <mergeCell ref="A525:E525"/>
    <mergeCell ref="A526:E526"/>
    <mergeCell ref="A527:E527"/>
    <mergeCell ref="A528:E528"/>
    <mergeCell ref="A529:E529"/>
    <mergeCell ref="A530:Q530"/>
    <mergeCell ref="A517:A520"/>
    <mergeCell ref="C517:C520"/>
    <mergeCell ref="E517:E520"/>
    <mergeCell ref="H520:Q520"/>
    <mergeCell ref="A521:A524"/>
    <mergeCell ref="C521:C524"/>
    <mergeCell ref="E521:E524"/>
    <mergeCell ref="H524:Q524"/>
    <mergeCell ref="A509:A512"/>
    <mergeCell ref="C509:C512"/>
    <mergeCell ref="E509:E512"/>
    <mergeCell ref="H512:Q512"/>
    <mergeCell ref="A513:A516"/>
    <mergeCell ref="C513:C516"/>
    <mergeCell ref="E513:E516"/>
    <mergeCell ref="H516:Q516"/>
    <mergeCell ref="A504:A508"/>
    <mergeCell ref="C504:C508"/>
    <mergeCell ref="E504:E508"/>
    <mergeCell ref="D507:D508"/>
    <mergeCell ref="F507:F508"/>
    <mergeCell ref="H507:Q508"/>
    <mergeCell ref="A498:A503"/>
    <mergeCell ref="C498:C503"/>
    <mergeCell ref="E498:E503"/>
    <mergeCell ref="D501:D503"/>
    <mergeCell ref="F501:F503"/>
    <mergeCell ref="H501:Q503"/>
    <mergeCell ref="A492:Q492"/>
    <mergeCell ref="A493:Q493"/>
    <mergeCell ref="A494:A497"/>
    <mergeCell ref="C494:C497"/>
    <mergeCell ref="E494:E497"/>
    <mergeCell ref="H497:Q497"/>
    <mergeCell ref="A486:F486"/>
    <mergeCell ref="A487:F487"/>
    <mergeCell ref="A488:F488"/>
    <mergeCell ref="A489:F489"/>
    <mergeCell ref="A490:F490"/>
    <mergeCell ref="A491:Q491"/>
    <mergeCell ref="A480:E480"/>
    <mergeCell ref="A481:E481"/>
    <mergeCell ref="A482:E482"/>
    <mergeCell ref="A483:E483"/>
    <mergeCell ref="A484:E484"/>
    <mergeCell ref="A485:Q485"/>
    <mergeCell ref="A474:F474"/>
    <mergeCell ref="A475:F475"/>
    <mergeCell ref="A476:F476"/>
    <mergeCell ref="A477:F477"/>
    <mergeCell ref="A478:F478"/>
    <mergeCell ref="A479:Q479"/>
    <mergeCell ref="A468:E468"/>
    <mergeCell ref="A469:E469"/>
    <mergeCell ref="A470:E470"/>
    <mergeCell ref="A471:E471"/>
    <mergeCell ref="A472:E472"/>
    <mergeCell ref="A473:Q473"/>
    <mergeCell ref="A460:A463"/>
    <mergeCell ref="B460:B463"/>
    <mergeCell ref="C460:C463"/>
    <mergeCell ref="E460:E463"/>
    <mergeCell ref="H463:Q463"/>
    <mergeCell ref="A464:A467"/>
    <mergeCell ref="B464:B467"/>
    <mergeCell ref="C464:C467"/>
    <mergeCell ref="E464:E467"/>
    <mergeCell ref="H467:Q467"/>
    <mergeCell ref="A452:A455"/>
    <mergeCell ref="B452:B455"/>
    <mergeCell ref="C452:C455"/>
    <mergeCell ref="E452:E455"/>
    <mergeCell ref="H455:Q455"/>
    <mergeCell ref="A456:A459"/>
    <mergeCell ref="B456:B459"/>
    <mergeCell ref="C456:C459"/>
    <mergeCell ref="E456:E459"/>
    <mergeCell ref="H459:Q459"/>
    <mergeCell ref="A444:A447"/>
    <mergeCell ref="C444:C447"/>
    <mergeCell ref="E444:E447"/>
    <mergeCell ref="H447:Q447"/>
    <mergeCell ref="A448:A451"/>
    <mergeCell ref="B448:B451"/>
    <mergeCell ref="C448:C451"/>
    <mergeCell ref="E448:E451"/>
    <mergeCell ref="H451:Q451"/>
    <mergeCell ref="A439:A443"/>
    <mergeCell ref="C439:C443"/>
    <mergeCell ref="E439:E443"/>
    <mergeCell ref="D442:D443"/>
    <mergeCell ref="F442:F443"/>
    <mergeCell ref="H442:Q443"/>
    <mergeCell ref="A432:F432"/>
    <mergeCell ref="A433:F433"/>
    <mergeCell ref="A434:F434"/>
    <mergeCell ref="A435:F435"/>
    <mergeCell ref="A436:F436"/>
    <mergeCell ref="A438:Q438"/>
    <mergeCell ref="A426:E426"/>
    <mergeCell ref="A427:E427"/>
    <mergeCell ref="A428:E428"/>
    <mergeCell ref="A429:E429"/>
    <mergeCell ref="A430:E430"/>
    <mergeCell ref="A431:Q431"/>
    <mergeCell ref="A418:A421"/>
    <mergeCell ref="C418:C421"/>
    <mergeCell ref="E418:E421"/>
    <mergeCell ref="H421:Q421"/>
    <mergeCell ref="A422:A425"/>
    <mergeCell ref="C422:C425"/>
    <mergeCell ref="E422:E425"/>
    <mergeCell ref="H425:Q425"/>
    <mergeCell ref="A414:A417"/>
    <mergeCell ref="B414:B415"/>
    <mergeCell ref="C414:C417"/>
    <mergeCell ref="E414:E417"/>
    <mergeCell ref="B416:B417"/>
    <mergeCell ref="H417:Q417"/>
    <mergeCell ref="A408:F408"/>
    <mergeCell ref="A409:F409"/>
    <mergeCell ref="A410:F410"/>
    <mergeCell ref="A411:F411"/>
    <mergeCell ref="A412:Q412"/>
    <mergeCell ref="A413:Q413"/>
    <mergeCell ref="A402:E402"/>
    <mergeCell ref="A403:E403"/>
    <mergeCell ref="A404:E404"/>
    <mergeCell ref="A405:E405"/>
    <mergeCell ref="A406:Q406"/>
    <mergeCell ref="A407:E407"/>
    <mergeCell ref="A397:A400"/>
    <mergeCell ref="B397:B400"/>
    <mergeCell ref="C397:C400"/>
    <mergeCell ref="E397:E400"/>
    <mergeCell ref="H400:Q400"/>
    <mergeCell ref="A401:E401"/>
    <mergeCell ref="A392:A396"/>
    <mergeCell ref="B392:B396"/>
    <mergeCell ref="C392:C396"/>
    <mergeCell ref="E392:E396"/>
    <mergeCell ref="F395:F396"/>
    <mergeCell ref="H395:Q396"/>
    <mergeCell ref="A387:A391"/>
    <mergeCell ref="B387:B391"/>
    <mergeCell ref="C387:C391"/>
    <mergeCell ref="E387:E391"/>
    <mergeCell ref="F390:F391"/>
    <mergeCell ref="H390:Q391"/>
    <mergeCell ref="A382:A386"/>
    <mergeCell ref="B382:B386"/>
    <mergeCell ref="C382:C386"/>
    <mergeCell ref="E382:E386"/>
    <mergeCell ref="F385:F386"/>
    <mergeCell ref="H385:Q386"/>
    <mergeCell ref="A377:A381"/>
    <mergeCell ref="B377:B381"/>
    <mergeCell ref="C377:C381"/>
    <mergeCell ref="E377:E381"/>
    <mergeCell ref="F380:F381"/>
    <mergeCell ref="H380:Q381"/>
    <mergeCell ref="A372:A376"/>
    <mergeCell ref="B372:B376"/>
    <mergeCell ref="C372:C376"/>
    <mergeCell ref="E372:E376"/>
    <mergeCell ref="F375:F376"/>
    <mergeCell ref="H375:Q376"/>
    <mergeCell ref="A367:A371"/>
    <mergeCell ref="B367:B371"/>
    <mergeCell ref="C367:C371"/>
    <mergeCell ref="E367:E371"/>
    <mergeCell ref="F370:F371"/>
    <mergeCell ref="H370:Q371"/>
    <mergeCell ref="A362:A366"/>
    <mergeCell ref="B362:B366"/>
    <mergeCell ref="C362:C366"/>
    <mergeCell ref="E362:E366"/>
    <mergeCell ref="F365:F366"/>
    <mergeCell ref="H365:Q366"/>
    <mergeCell ref="A357:A361"/>
    <mergeCell ref="B357:B361"/>
    <mergeCell ref="C357:C361"/>
    <mergeCell ref="E357:E361"/>
    <mergeCell ref="F360:F361"/>
    <mergeCell ref="H360:Q361"/>
    <mergeCell ref="A352:A356"/>
    <mergeCell ref="B352:B356"/>
    <mergeCell ref="C352:C356"/>
    <mergeCell ref="E352:E356"/>
    <mergeCell ref="F355:F356"/>
    <mergeCell ref="H355:Q356"/>
    <mergeCell ref="A347:A351"/>
    <mergeCell ref="B347:B351"/>
    <mergeCell ref="C347:C351"/>
    <mergeCell ref="E347:E351"/>
    <mergeCell ref="F350:F351"/>
    <mergeCell ref="H350:Q351"/>
    <mergeCell ref="A342:A346"/>
    <mergeCell ref="B342:B346"/>
    <mergeCell ref="C342:C346"/>
    <mergeCell ref="E342:E346"/>
    <mergeCell ref="F345:F346"/>
    <mergeCell ref="H345:Q346"/>
    <mergeCell ref="A337:A341"/>
    <mergeCell ref="B337:B341"/>
    <mergeCell ref="C337:C341"/>
    <mergeCell ref="E337:E341"/>
    <mergeCell ref="F340:F341"/>
    <mergeCell ref="H340:Q341"/>
    <mergeCell ref="A332:A336"/>
    <mergeCell ref="B332:B336"/>
    <mergeCell ref="C332:C336"/>
    <mergeCell ref="E332:E336"/>
    <mergeCell ref="F335:F336"/>
    <mergeCell ref="H335:Q336"/>
    <mergeCell ref="A327:A331"/>
    <mergeCell ref="B327:B331"/>
    <mergeCell ref="C327:C331"/>
    <mergeCell ref="E327:E331"/>
    <mergeCell ref="F330:F331"/>
    <mergeCell ref="H330:Q331"/>
    <mergeCell ref="A322:A326"/>
    <mergeCell ref="B322:B326"/>
    <mergeCell ref="C322:C326"/>
    <mergeCell ref="E322:E326"/>
    <mergeCell ref="F325:F326"/>
    <mergeCell ref="H325:Q326"/>
    <mergeCell ref="A317:A321"/>
    <mergeCell ref="B317:B321"/>
    <mergeCell ref="C317:C321"/>
    <mergeCell ref="E317:E321"/>
    <mergeCell ref="F320:F321"/>
    <mergeCell ref="H320:Q321"/>
    <mergeCell ref="A312:A316"/>
    <mergeCell ref="B312:B316"/>
    <mergeCell ref="C312:C316"/>
    <mergeCell ref="E312:E316"/>
    <mergeCell ref="F315:F316"/>
    <mergeCell ref="H315:Q316"/>
    <mergeCell ref="A307:A311"/>
    <mergeCell ref="B307:B311"/>
    <mergeCell ref="C307:C311"/>
    <mergeCell ref="E307:E311"/>
    <mergeCell ref="F310:F311"/>
    <mergeCell ref="H310:Q311"/>
    <mergeCell ref="A298:A302"/>
    <mergeCell ref="E298:E302"/>
    <mergeCell ref="F301:F302"/>
    <mergeCell ref="H301:Q302"/>
    <mergeCell ref="A303:A306"/>
    <mergeCell ref="E303:E306"/>
    <mergeCell ref="H306:Q306"/>
    <mergeCell ref="A293:A297"/>
    <mergeCell ref="C293:C297"/>
    <mergeCell ref="E293:E297"/>
    <mergeCell ref="D296:D297"/>
    <mergeCell ref="F296:F297"/>
    <mergeCell ref="H296:Q297"/>
    <mergeCell ref="A288:A292"/>
    <mergeCell ref="C288:C292"/>
    <mergeCell ref="E288:E292"/>
    <mergeCell ref="D291:D292"/>
    <mergeCell ref="F291:F292"/>
    <mergeCell ref="H291:Q292"/>
    <mergeCell ref="A283:A287"/>
    <mergeCell ref="C283:C287"/>
    <mergeCell ref="E283:E287"/>
    <mergeCell ref="D286:D287"/>
    <mergeCell ref="F286:F287"/>
    <mergeCell ref="H286:Q287"/>
    <mergeCell ref="H275:Q277"/>
    <mergeCell ref="A278:A282"/>
    <mergeCell ref="C278:C282"/>
    <mergeCell ref="E278:E282"/>
    <mergeCell ref="D281:D282"/>
    <mergeCell ref="F281:F282"/>
    <mergeCell ref="H281:Q282"/>
    <mergeCell ref="A267:A271"/>
    <mergeCell ref="C267:C271"/>
    <mergeCell ref="E267:E271"/>
    <mergeCell ref="F270:F271"/>
    <mergeCell ref="H270:Q271"/>
    <mergeCell ref="A272:A277"/>
    <mergeCell ref="C272:C277"/>
    <mergeCell ref="E272:E277"/>
    <mergeCell ref="D275:D277"/>
    <mergeCell ref="F275:F277"/>
    <mergeCell ref="A262:A266"/>
    <mergeCell ref="C262:C266"/>
    <mergeCell ref="E262:E266"/>
    <mergeCell ref="D265:D266"/>
    <mergeCell ref="F265:F266"/>
    <mergeCell ref="H265:Q266"/>
    <mergeCell ref="A255:Q255"/>
    <mergeCell ref="A256:Q256"/>
    <mergeCell ref="A257:A261"/>
    <mergeCell ref="C257:C261"/>
    <mergeCell ref="E257:E261"/>
    <mergeCell ref="D260:D261"/>
    <mergeCell ref="F260:F261"/>
    <mergeCell ref="H260:Q261"/>
    <mergeCell ref="A249:Q249"/>
    <mergeCell ref="A250:F250"/>
    <mergeCell ref="A251:F251"/>
    <mergeCell ref="A252:F252"/>
    <mergeCell ref="A253:F253"/>
    <mergeCell ref="A254:F254"/>
    <mergeCell ref="M247:M248"/>
    <mergeCell ref="N247:N248"/>
    <mergeCell ref="O247:O248"/>
    <mergeCell ref="P247:P248"/>
    <mergeCell ref="Q247:Q248"/>
    <mergeCell ref="R247:R248"/>
    <mergeCell ref="G247:G248"/>
    <mergeCell ref="H247:H248"/>
    <mergeCell ref="I247:I248"/>
    <mergeCell ref="J247:J248"/>
    <mergeCell ref="K247:K248"/>
    <mergeCell ref="L247:L248"/>
    <mergeCell ref="A243:E243"/>
    <mergeCell ref="A244:E244"/>
    <mergeCell ref="A245:E245"/>
    <mergeCell ref="A246:E246"/>
    <mergeCell ref="A247:E248"/>
    <mergeCell ref="F247:F248"/>
    <mergeCell ref="A238:A241"/>
    <mergeCell ref="B238:B241"/>
    <mergeCell ref="C238:C241"/>
    <mergeCell ref="E238:E241"/>
    <mergeCell ref="H241:Q241"/>
    <mergeCell ref="A242:Q242"/>
    <mergeCell ref="A230:A233"/>
    <mergeCell ref="B230:B233"/>
    <mergeCell ref="C230:C233"/>
    <mergeCell ref="E230:E233"/>
    <mergeCell ref="H233:Q233"/>
    <mergeCell ref="A234:A237"/>
    <mergeCell ref="B234:B237"/>
    <mergeCell ref="C234:C237"/>
    <mergeCell ref="E234:E237"/>
    <mergeCell ref="H237:Q237"/>
    <mergeCell ref="A222:A225"/>
    <mergeCell ref="B222:B225"/>
    <mergeCell ref="C222:C225"/>
    <mergeCell ref="E222:E225"/>
    <mergeCell ref="H225:Q225"/>
    <mergeCell ref="A226:A229"/>
    <mergeCell ref="B226:B229"/>
    <mergeCell ref="C226:C229"/>
    <mergeCell ref="E226:E229"/>
    <mergeCell ref="H229:Q229"/>
    <mergeCell ref="A214:A217"/>
    <mergeCell ref="B214:B217"/>
    <mergeCell ref="C214:C217"/>
    <mergeCell ref="E214:E217"/>
    <mergeCell ref="H217:Q217"/>
    <mergeCell ref="A218:A221"/>
    <mergeCell ref="B218:B221"/>
    <mergeCell ref="C218:C221"/>
    <mergeCell ref="E218:E221"/>
    <mergeCell ref="H221:Q221"/>
    <mergeCell ref="A206:A209"/>
    <mergeCell ref="B206:B209"/>
    <mergeCell ref="C206:C209"/>
    <mergeCell ref="E206:E209"/>
    <mergeCell ref="H209:Q209"/>
    <mergeCell ref="A210:A213"/>
    <mergeCell ref="B210:B213"/>
    <mergeCell ref="C210:C213"/>
    <mergeCell ref="E210:E213"/>
    <mergeCell ref="H213:Q213"/>
    <mergeCell ref="A198:A201"/>
    <mergeCell ref="B198:B201"/>
    <mergeCell ref="C198:C201"/>
    <mergeCell ref="E198:E201"/>
    <mergeCell ref="H201:Q201"/>
    <mergeCell ref="A202:A205"/>
    <mergeCell ref="B202:B205"/>
    <mergeCell ref="C202:C205"/>
    <mergeCell ref="E202:E205"/>
    <mergeCell ref="H205:Q205"/>
    <mergeCell ref="A190:A193"/>
    <mergeCell ref="B190:B193"/>
    <mergeCell ref="C190:C193"/>
    <mergeCell ref="E190:E193"/>
    <mergeCell ref="H193:Q193"/>
    <mergeCell ref="A194:A197"/>
    <mergeCell ref="B194:B197"/>
    <mergeCell ref="C194:C197"/>
    <mergeCell ref="E194:E197"/>
    <mergeCell ref="H197:Q197"/>
    <mergeCell ref="A182:A185"/>
    <mergeCell ref="B182:B185"/>
    <mergeCell ref="C182:C185"/>
    <mergeCell ref="E182:E185"/>
    <mergeCell ref="H185:Q185"/>
    <mergeCell ref="A186:A189"/>
    <mergeCell ref="B186:B189"/>
    <mergeCell ref="C186:C189"/>
    <mergeCell ref="E186:E189"/>
    <mergeCell ref="H189:Q189"/>
    <mergeCell ref="A174:A177"/>
    <mergeCell ref="B174:B177"/>
    <mergeCell ref="C174:C177"/>
    <mergeCell ref="E174:E177"/>
    <mergeCell ref="H177:Q177"/>
    <mergeCell ref="A178:A181"/>
    <mergeCell ref="B178:B181"/>
    <mergeCell ref="C178:C181"/>
    <mergeCell ref="E178:E181"/>
    <mergeCell ref="H181:Q181"/>
    <mergeCell ref="A166:A169"/>
    <mergeCell ref="B166:B169"/>
    <mergeCell ref="C166:C169"/>
    <mergeCell ref="E166:E169"/>
    <mergeCell ref="H169:Q169"/>
    <mergeCell ref="A170:A173"/>
    <mergeCell ref="B170:B173"/>
    <mergeCell ref="C170:C173"/>
    <mergeCell ref="E170:E173"/>
    <mergeCell ref="H173:Q173"/>
    <mergeCell ref="A160:A165"/>
    <mergeCell ref="C160:C165"/>
    <mergeCell ref="E160:E165"/>
    <mergeCell ref="D163:D165"/>
    <mergeCell ref="F163:F165"/>
    <mergeCell ref="H163:Q165"/>
    <mergeCell ref="A155:A159"/>
    <mergeCell ref="C155:C159"/>
    <mergeCell ref="E155:E159"/>
    <mergeCell ref="D158:D159"/>
    <mergeCell ref="F158:F159"/>
    <mergeCell ref="H158:Q159"/>
    <mergeCell ref="A149:A154"/>
    <mergeCell ref="C149:C154"/>
    <mergeCell ref="E149:E154"/>
    <mergeCell ref="D152:D154"/>
    <mergeCell ref="F152:F154"/>
    <mergeCell ref="H152:Q154"/>
    <mergeCell ref="A143:A148"/>
    <mergeCell ref="C143:C148"/>
    <mergeCell ref="E143:E148"/>
    <mergeCell ref="D146:D148"/>
    <mergeCell ref="F146:F148"/>
    <mergeCell ref="H146:Q148"/>
    <mergeCell ref="A136:A142"/>
    <mergeCell ref="C136:C142"/>
    <mergeCell ref="E136:E142"/>
    <mergeCell ref="D139:D142"/>
    <mergeCell ref="F139:F142"/>
    <mergeCell ref="H139:Q142"/>
    <mergeCell ref="H121:Q124"/>
    <mergeCell ref="A125:A131"/>
    <mergeCell ref="E125:E131"/>
    <mergeCell ref="F128:F131"/>
    <mergeCell ref="H128:Q131"/>
    <mergeCell ref="A132:A135"/>
    <mergeCell ref="C132:C135"/>
    <mergeCell ref="E132:E135"/>
    <mergeCell ref="H135:Q135"/>
    <mergeCell ref="A113:A117"/>
    <mergeCell ref="E113:E117"/>
    <mergeCell ref="F116:F117"/>
    <mergeCell ref="H116:Q117"/>
    <mergeCell ref="A118:A124"/>
    <mergeCell ref="C118:C124"/>
    <mergeCell ref="E118:E124"/>
    <mergeCell ref="D121:D124"/>
    <mergeCell ref="F121:F124"/>
    <mergeCell ref="A100:A107"/>
    <mergeCell ref="D100:D107"/>
    <mergeCell ref="E100:E107"/>
    <mergeCell ref="F103:F107"/>
    <mergeCell ref="H103:Q107"/>
    <mergeCell ref="A108:A112"/>
    <mergeCell ref="C108:C112"/>
    <mergeCell ref="E108:E112"/>
    <mergeCell ref="D111:D112"/>
    <mergeCell ref="F111:F112"/>
    <mergeCell ref="H111:Q112"/>
    <mergeCell ref="A88:A91"/>
    <mergeCell ref="E88:E91"/>
    <mergeCell ref="H91:Q91"/>
    <mergeCell ref="A92:A99"/>
    <mergeCell ref="C92:C99"/>
    <mergeCell ref="E92:E99"/>
    <mergeCell ref="D95:D99"/>
    <mergeCell ref="F95:F99"/>
    <mergeCell ref="H95:Q99"/>
    <mergeCell ref="A80:A87"/>
    <mergeCell ref="C80:C87"/>
    <mergeCell ref="E80:E87"/>
    <mergeCell ref="D83:D87"/>
    <mergeCell ref="F83:F87"/>
    <mergeCell ref="H83:Q87"/>
    <mergeCell ref="A74:A79"/>
    <mergeCell ref="C74:C79"/>
    <mergeCell ref="E74:E79"/>
    <mergeCell ref="D77:D79"/>
    <mergeCell ref="F77:F79"/>
    <mergeCell ref="H77:Q79"/>
    <mergeCell ref="A64:A67"/>
    <mergeCell ref="C64:C67"/>
    <mergeCell ref="E64:E67"/>
    <mergeCell ref="H67:Q67"/>
    <mergeCell ref="A68:A73"/>
    <mergeCell ref="C68:C73"/>
    <mergeCell ref="E68:E73"/>
    <mergeCell ref="D71:D73"/>
    <mergeCell ref="F71:F73"/>
    <mergeCell ref="H71:Q73"/>
    <mergeCell ref="A55:A63"/>
    <mergeCell ref="C55:C63"/>
    <mergeCell ref="E55:E63"/>
    <mergeCell ref="D58:D63"/>
    <mergeCell ref="F58:F63"/>
    <mergeCell ref="H58:Q63"/>
    <mergeCell ref="A49:A54"/>
    <mergeCell ref="C49:C54"/>
    <mergeCell ref="E49:E54"/>
    <mergeCell ref="D52:D54"/>
    <mergeCell ref="F52:F54"/>
    <mergeCell ref="H52:Q54"/>
    <mergeCell ref="A41:A48"/>
    <mergeCell ref="C41:C48"/>
    <mergeCell ref="E41:E48"/>
    <mergeCell ref="D44:D48"/>
    <mergeCell ref="F44:F48"/>
    <mergeCell ref="H44:Q48"/>
    <mergeCell ref="A30:A33"/>
    <mergeCell ref="C30:C33"/>
    <mergeCell ref="E30:E33"/>
    <mergeCell ref="H33:Q33"/>
    <mergeCell ref="A34:A40"/>
    <mergeCell ref="C34:C40"/>
    <mergeCell ref="E34:E40"/>
    <mergeCell ref="D37:D40"/>
    <mergeCell ref="F37:F40"/>
    <mergeCell ref="H37:Q40"/>
    <mergeCell ref="A24:A29"/>
    <mergeCell ref="C24:C29"/>
    <mergeCell ref="E24:E29"/>
    <mergeCell ref="D27:D29"/>
    <mergeCell ref="F27:F29"/>
    <mergeCell ref="H27:Q29"/>
    <mergeCell ref="F14:F15"/>
    <mergeCell ref="G14:G15"/>
    <mergeCell ref="H14:Q14"/>
    <mergeCell ref="R14:R15"/>
    <mergeCell ref="A19:A23"/>
    <mergeCell ref="C19:C23"/>
    <mergeCell ref="E19:E23"/>
    <mergeCell ref="D22:D23"/>
    <mergeCell ref="F22:F23"/>
    <mergeCell ref="H22:Q23"/>
    <mergeCell ref="O5:Q5"/>
    <mergeCell ref="A9:Q9"/>
    <mergeCell ref="A10:Q10"/>
    <mergeCell ref="A11:Q11"/>
    <mergeCell ref="A13:Q13"/>
    <mergeCell ref="A14:A15"/>
    <mergeCell ref="B14:B15"/>
    <mergeCell ref="C14:C15"/>
    <mergeCell ref="D14:D15"/>
    <mergeCell ref="E14:E15"/>
  </mergeCells>
  <pageMargins left="0.70866141732283472" right="0.70866141732283472" top="0.74803149606299213" bottom="0.74803149606299213" header="0.31496062992125984" footer="0.31496062992125984"/>
  <pageSetup paperSize="8" scale="23" fitToHeight="120" orientation="landscape" r:id="rId1"/>
  <rowBreaks count="6" manualBreakCount="6">
    <brk id="79" max="16" man="1"/>
    <brk id="165" max="16" man="1"/>
    <brk id="326" max="16" man="1"/>
    <brk id="503" max="16" man="1"/>
    <brk id="605" max="16" man="1"/>
    <brk id="701" max="16" man="1"/>
  </rowBreaks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9"/>
  <dimension ref="A2:R806"/>
  <sheetViews>
    <sheetView view="pageBreakPreview" topLeftCell="C540" zoomScale="30" zoomScaleNormal="25" zoomScaleSheetLayoutView="30" workbookViewId="0">
      <selection activeCell="L599" sqref="L599"/>
    </sheetView>
  </sheetViews>
  <sheetFormatPr defaultColWidth="8.88671875" defaultRowHeight="33"/>
  <cols>
    <col min="1" max="1" width="16" style="7" customWidth="1"/>
    <col min="2" max="2" width="93.77734375" style="7" customWidth="1"/>
    <col min="3" max="3" width="55.77734375" style="7" customWidth="1"/>
    <col min="4" max="4" width="63.77734375" style="7" customWidth="1"/>
    <col min="5" max="5" width="26.21875" style="7" customWidth="1"/>
    <col min="6" max="6" width="40.77734375" style="75" customWidth="1"/>
    <col min="7" max="7" width="38.77734375" style="406" customWidth="1"/>
    <col min="8" max="16" width="38.77734375" style="75" customWidth="1"/>
    <col min="17" max="17" width="35.44140625" style="75" customWidth="1"/>
    <col min="18" max="18" width="38.77734375" style="75" customWidth="1"/>
    <col min="19" max="16384" width="8.88671875" style="7"/>
  </cols>
  <sheetData>
    <row r="2" spans="1:18" ht="69" customHeight="1" thickBot="1">
      <c r="K2" s="350" t="s">
        <v>710</v>
      </c>
    </row>
    <row r="3" spans="1:18" ht="168" customHeight="1" thickBot="1">
      <c r="I3" s="341" t="s">
        <v>703</v>
      </c>
      <c r="J3" s="342">
        <v>733</v>
      </c>
      <c r="K3" s="342"/>
      <c r="L3" s="343" t="s">
        <v>704</v>
      </c>
    </row>
    <row r="4" spans="1:18" s="85" customFormat="1" ht="168" customHeight="1" thickBot="1">
      <c r="B4" s="87"/>
      <c r="C4" s="87"/>
      <c r="D4" s="88"/>
      <c r="E4" s="295"/>
      <c r="F4" s="295"/>
      <c r="G4" s="407"/>
      <c r="H4" s="87"/>
      <c r="I4" s="341" t="s">
        <v>705</v>
      </c>
      <c r="J4" s="344">
        <v>0</v>
      </c>
      <c r="K4" s="345"/>
      <c r="L4" s="346" t="s">
        <v>706</v>
      </c>
      <c r="M4" s="349" t="s">
        <v>709</v>
      </c>
      <c r="N4" s="295"/>
      <c r="O4" s="89"/>
      <c r="P4" s="90"/>
      <c r="Q4" s="90"/>
      <c r="R4" s="87"/>
    </row>
    <row r="5" spans="1:18" s="76" customFormat="1" ht="168" customHeight="1" thickBot="1">
      <c r="C5" s="93"/>
      <c r="D5" s="88"/>
      <c r="E5" s="295"/>
      <c r="F5" s="295"/>
      <c r="G5" s="457"/>
      <c r="H5" s="94"/>
      <c r="I5" s="341" t="s">
        <v>707</v>
      </c>
      <c r="J5" s="347">
        <f>ROUND(J4/J3,2)</f>
        <v>0</v>
      </c>
      <c r="K5" s="347"/>
      <c r="L5" s="343" t="s">
        <v>708</v>
      </c>
      <c r="M5" s="295"/>
      <c r="N5" s="295"/>
      <c r="O5" s="659"/>
      <c r="P5" s="660"/>
      <c r="Q5" s="660"/>
      <c r="R5" s="94"/>
    </row>
    <row r="6" spans="1:18" s="76" customFormat="1" ht="54.75" customHeight="1">
      <c r="B6" s="96"/>
      <c r="C6" s="96"/>
      <c r="D6" s="88"/>
      <c r="E6" s="295"/>
      <c r="F6" s="295"/>
      <c r="G6" s="407"/>
      <c r="H6" s="96"/>
      <c r="I6" s="97"/>
      <c r="J6" s="97"/>
      <c r="K6" s="97"/>
      <c r="L6" s="95"/>
      <c r="M6" s="295"/>
      <c r="N6" s="295"/>
      <c r="O6" s="91"/>
      <c r="P6" s="92"/>
      <c r="Q6" s="92"/>
      <c r="R6" s="96"/>
    </row>
    <row r="7" spans="1:18" s="76" customFormat="1" ht="54.75" customHeight="1">
      <c r="B7" s="81"/>
      <c r="C7" s="81"/>
      <c r="D7" s="84"/>
      <c r="G7" s="408"/>
      <c r="H7" s="86"/>
      <c r="I7" s="86"/>
      <c r="J7" s="86"/>
      <c r="K7" s="86"/>
      <c r="L7" s="82"/>
      <c r="N7" s="83"/>
      <c r="O7" s="91"/>
      <c r="P7" s="92"/>
      <c r="Q7" s="92"/>
      <c r="R7" s="86"/>
    </row>
    <row r="8" spans="1:18" s="76" customFormat="1" ht="54.75" customHeight="1">
      <c r="A8" s="27"/>
      <c r="B8" s="27"/>
      <c r="C8" s="28"/>
      <c r="D8" s="27"/>
      <c r="E8" s="27"/>
      <c r="F8" s="38"/>
      <c r="G8" s="409"/>
      <c r="H8" s="38"/>
      <c r="I8" s="38"/>
      <c r="J8" s="38"/>
      <c r="K8" s="38"/>
      <c r="L8" s="38"/>
      <c r="M8" s="74"/>
      <c r="N8" s="74"/>
      <c r="O8" s="74"/>
      <c r="P8" s="74"/>
      <c r="Q8" s="80"/>
      <c r="R8" s="38"/>
    </row>
    <row r="9" spans="1:18" s="76" customFormat="1" ht="54.75" customHeight="1">
      <c r="A9" s="661" t="s">
        <v>0</v>
      </c>
      <c r="B9" s="661"/>
      <c r="C9" s="661"/>
      <c r="D9" s="661"/>
      <c r="E9" s="661"/>
      <c r="F9" s="661"/>
      <c r="G9" s="661"/>
      <c r="H9" s="661"/>
      <c r="I9" s="661"/>
      <c r="J9" s="661"/>
      <c r="K9" s="661"/>
      <c r="L9" s="661"/>
      <c r="M9" s="661"/>
      <c r="N9" s="661"/>
      <c r="O9" s="661"/>
      <c r="P9" s="661"/>
      <c r="Q9" s="661"/>
    </row>
    <row r="10" spans="1:18" s="76" customFormat="1" ht="54.75" customHeight="1">
      <c r="A10" s="652" t="s">
        <v>504</v>
      </c>
      <c r="B10" s="652"/>
      <c r="C10" s="652"/>
      <c r="D10" s="652"/>
      <c r="E10" s="652"/>
      <c r="F10" s="652"/>
      <c r="G10" s="652"/>
      <c r="H10" s="652"/>
      <c r="I10" s="652"/>
      <c r="J10" s="652"/>
      <c r="K10" s="652"/>
      <c r="L10" s="652"/>
      <c r="M10" s="652"/>
      <c r="N10" s="652"/>
      <c r="O10" s="652"/>
      <c r="P10" s="652"/>
      <c r="Q10" s="652"/>
    </row>
    <row r="11" spans="1:18" s="76" customFormat="1" ht="54.75" customHeight="1">
      <c r="A11" s="652" t="s">
        <v>505</v>
      </c>
      <c r="B11" s="653"/>
      <c r="C11" s="653"/>
      <c r="D11" s="653"/>
      <c r="E11" s="653"/>
      <c r="F11" s="653"/>
      <c r="G11" s="653"/>
      <c r="H11" s="653"/>
      <c r="I11" s="653"/>
      <c r="J11" s="653"/>
      <c r="K11" s="653"/>
      <c r="L11" s="653"/>
      <c r="M11" s="653"/>
      <c r="N11" s="653"/>
      <c r="O11" s="653"/>
      <c r="P11" s="653"/>
      <c r="Q11" s="653"/>
    </row>
    <row r="12" spans="1:18" s="76" customFormat="1" ht="54.75" customHeight="1">
      <c r="A12" s="569"/>
      <c r="B12" s="570"/>
      <c r="C12" s="570"/>
      <c r="D12" s="570"/>
      <c r="E12" s="570"/>
      <c r="F12" s="570"/>
      <c r="G12" s="410"/>
      <c r="H12" s="348" t="s">
        <v>730</v>
      </c>
      <c r="I12" s="570"/>
      <c r="J12" s="570"/>
      <c r="K12" s="570"/>
      <c r="L12" s="570"/>
      <c r="M12" s="570"/>
      <c r="N12" s="570"/>
      <c r="O12" s="570"/>
      <c r="P12" s="570"/>
      <c r="Q12" s="570"/>
      <c r="R12" s="348"/>
    </row>
    <row r="13" spans="1:18" ht="54.75" customHeight="1" thickBot="1">
      <c r="A13" s="654"/>
      <c r="B13" s="654"/>
      <c r="C13" s="654"/>
      <c r="D13" s="654"/>
      <c r="E13" s="654"/>
      <c r="F13" s="654"/>
      <c r="G13" s="654"/>
      <c r="H13" s="654"/>
      <c r="I13" s="654"/>
      <c r="J13" s="654"/>
      <c r="K13" s="654"/>
      <c r="L13" s="654"/>
      <c r="M13" s="654"/>
      <c r="N13" s="654"/>
      <c r="O13" s="654"/>
      <c r="P13" s="654"/>
      <c r="Q13" s="654"/>
      <c r="R13" s="7"/>
    </row>
    <row r="14" spans="1:18" ht="62.25" customHeight="1" thickBot="1">
      <c r="A14" s="655" t="s">
        <v>500</v>
      </c>
      <c r="B14" s="657" t="s">
        <v>1</v>
      </c>
      <c r="C14" s="655" t="s">
        <v>501</v>
      </c>
      <c r="D14" s="655" t="s">
        <v>503</v>
      </c>
      <c r="E14" s="657" t="s">
        <v>2</v>
      </c>
      <c r="F14" s="648" t="s">
        <v>502</v>
      </c>
      <c r="G14" s="622" t="s">
        <v>711</v>
      </c>
      <c r="H14" s="650" t="s">
        <v>3</v>
      </c>
      <c r="I14" s="651"/>
      <c r="J14" s="651"/>
      <c r="K14" s="651"/>
      <c r="L14" s="651"/>
      <c r="M14" s="651"/>
      <c r="N14" s="651"/>
      <c r="O14" s="651"/>
      <c r="P14" s="651"/>
      <c r="Q14" s="651"/>
      <c r="R14" s="622" t="s">
        <v>712</v>
      </c>
    </row>
    <row r="15" spans="1:18" ht="195" customHeight="1" thickBot="1">
      <c r="A15" s="656"/>
      <c r="B15" s="658"/>
      <c r="C15" s="656"/>
      <c r="D15" s="656"/>
      <c r="E15" s="658"/>
      <c r="F15" s="649"/>
      <c r="G15" s="623"/>
      <c r="H15" s="284" t="s">
        <v>4</v>
      </c>
      <c r="I15" s="284" t="s">
        <v>5</v>
      </c>
      <c r="J15" s="284" t="s">
        <v>6</v>
      </c>
      <c r="K15" s="284" t="s">
        <v>7</v>
      </c>
      <c r="L15" s="284" t="s">
        <v>8</v>
      </c>
      <c r="M15" s="284" t="s">
        <v>9</v>
      </c>
      <c r="N15" s="284" t="s">
        <v>10</v>
      </c>
      <c r="O15" s="284" t="s">
        <v>11</v>
      </c>
      <c r="P15" s="284" t="s">
        <v>12</v>
      </c>
      <c r="Q15" s="572" t="s">
        <v>13</v>
      </c>
      <c r="R15" s="623"/>
    </row>
    <row r="16" spans="1:18" s="296" customFormat="1" ht="35.1" customHeight="1" thickBot="1">
      <c r="A16" s="3">
        <v>1</v>
      </c>
      <c r="B16" s="3">
        <v>2</v>
      </c>
      <c r="C16" s="3">
        <v>3</v>
      </c>
      <c r="D16" s="3">
        <v>4</v>
      </c>
      <c r="E16" s="3">
        <v>5</v>
      </c>
      <c r="F16" s="3">
        <v>6</v>
      </c>
      <c r="G16" s="411">
        <v>7</v>
      </c>
      <c r="H16" s="3">
        <v>8</v>
      </c>
      <c r="I16" s="3">
        <v>9</v>
      </c>
      <c r="J16" s="3">
        <v>10</v>
      </c>
      <c r="K16" s="3">
        <v>11</v>
      </c>
      <c r="L16" s="3">
        <v>12</v>
      </c>
      <c r="M16" s="3">
        <v>13</v>
      </c>
      <c r="N16" s="3">
        <v>14</v>
      </c>
      <c r="O16" s="3">
        <v>15</v>
      </c>
      <c r="P16" s="3">
        <v>16</v>
      </c>
      <c r="Q16" s="3">
        <v>17</v>
      </c>
      <c r="R16" s="3">
        <v>18</v>
      </c>
    </row>
    <row r="17" spans="1:18" ht="35.1" customHeight="1" thickBot="1">
      <c r="A17" s="499" t="s">
        <v>506</v>
      </c>
      <c r="B17" s="500"/>
      <c r="C17" s="500"/>
      <c r="D17" s="500"/>
      <c r="E17" s="500"/>
      <c r="F17" s="36"/>
      <c r="G17" s="412"/>
      <c r="H17" s="36"/>
      <c r="I17" s="36"/>
      <c r="J17" s="36"/>
      <c r="K17" s="36"/>
      <c r="L17" s="36"/>
      <c r="M17" s="36"/>
      <c r="N17" s="36"/>
      <c r="O17" s="36"/>
      <c r="P17" s="36"/>
      <c r="Q17" s="36"/>
      <c r="R17" s="49"/>
    </row>
    <row r="18" spans="1:18" ht="35.1" customHeight="1" thickBot="1">
      <c r="A18" s="493" t="s">
        <v>14</v>
      </c>
      <c r="B18" s="501"/>
      <c r="C18" s="501"/>
      <c r="D18" s="501"/>
      <c r="E18" s="501"/>
      <c r="F18" s="494"/>
      <c r="G18" s="495"/>
      <c r="H18" s="494"/>
      <c r="I18" s="494"/>
      <c r="J18" s="494"/>
      <c r="K18" s="494"/>
      <c r="L18" s="494"/>
      <c r="M18" s="494"/>
      <c r="N18" s="494"/>
      <c r="O18" s="494"/>
      <c r="P18" s="494"/>
      <c r="Q18" s="494"/>
      <c r="R18" s="540"/>
    </row>
    <row r="19" spans="1:18" s="104" customFormat="1" ht="32.25" customHeight="1">
      <c r="A19" s="665">
        <v>1</v>
      </c>
      <c r="B19" s="536" t="s">
        <v>531</v>
      </c>
      <c r="C19" s="668" t="s">
        <v>15</v>
      </c>
      <c r="D19" s="561" t="s">
        <v>16</v>
      </c>
      <c r="E19" s="645" t="s">
        <v>607</v>
      </c>
      <c r="F19" s="102" t="s">
        <v>111</v>
      </c>
      <c r="G19" s="458">
        <f>R19*J5</f>
        <v>0</v>
      </c>
      <c r="H19" s="109">
        <v>0</v>
      </c>
      <c r="I19" s="103"/>
      <c r="J19" s="103"/>
      <c r="K19" s="103"/>
      <c r="L19" s="103"/>
      <c r="M19" s="103"/>
      <c r="N19" s="103"/>
      <c r="O19" s="103"/>
      <c r="P19" s="103"/>
      <c r="Q19" s="156"/>
      <c r="R19" s="376">
        <v>0.4</v>
      </c>
    </row>
    <row r="20" spans="1:18" s="104" customFormat="1" ht="32.25" customHeight="1">
      <c r="A20" s="666"/>
      <c r="B20" s="553" t="s">
        <v>532</v>
      </c>
      <c r="C20" s="669"/>
      <c r="D20" s="105"/>
      <c r="E20" s="646"/>
      <c r="F20" s="557" t="s">
        <v>112</v>
      </c>
      <c r="G20" s="497"/>
      <c r="H20" s="112"/>
      <c r="I20" s="106"/>
      <c r="J20" s="106"/>
      <c r="K20" s="106"/>
      <c r="L20" s="106"/>
      <c r="M20" s="106"/>
      <c r="N20" s="106"/>
      <c r="O20" s="106"/>
      <c r="P20" s="106"/>
      <c r="Q20" s="157"/>
      <c r="R20" s="377"/>
    </row>
    <row r="21" spans="1:18" s="104" customFormat="1" ht="33" customHeight="1" thickBot="1">
      <c r="A21" s="666"/>
      <c r="B21" s="559" t="s">
        <v>533</v>
      </c>
      <c r="C21" s="669"/>
      <c r="D21" s="562"/>
      <c r="E21" s="646"/>
      <c r="F21" s="107" t="s">
        <v>20</v>
      </c>
      <c r="G21" s="460"/>
      <c r="H21" s="124"/>
      <c r="I21" s="108"/>
      <c r="J21" s="108"/>
      <c r="K21" s="108"/>
      <c r="L21" s="108"/>
      <c r="M21" s="108"/>
      <c r="N21" s="108"/>
      <c r="O21" s="108"/>
      <c r="P21" s="108"/>
      <c r="Q21" s="354"/>
      <c r="R21" s="378"/>
    </row>
    <row r="22" spans="1:18" s="104" customFormat="1" ht="33" customHeight="1">
      <c r="A22" s="666"/>
      <c r="B22" s="559" t="s">
        <v>21</v>
      </c>
      <c r="C22" s="669"/>
      <c r="D22" s="662" t="s">
        <v>22</v>
      </c>
      <c r="E22" s="646"/>
      <c r="F22" s="664"/>
      <c r="G22" s="461"/>
      <c r="H22" s="628"/>
      <c r="I22" s="633"/>
      <c r="J22" s="633"/>
      <c r="K22" s="633"/>
      <c r="L22" s="633"/>
      <c r="M22" s="633"/>
      <c r="N22" s="633"/>
      <c r="O22" s="633"/>
      <c r="P22" s="633"/>
      <c r="Q22" s="633"/>
      <c r="R22" s="509"/>
    </row>
    <row r="23" spans="1:18" s="104" customFormat="1" ht="39" customHeight="1" thickBot="1">
      <c r="A23" s="667"/>
      <c r="B23" s="560" t="s">
        <v>23</v>
      </c>
      <c r="C23" s="681"/>
      <c r="D23" s="663"/>
      <c r="E23" s="647"/>
      <c r="F23" s="663"/>
      <c r="G23" s="462"/>
      <c r="H23" s="634"/>
      <c r="I23" s="634"/>
      <c r="J23" s="634"/>
      <c r="K23" s="634"/>
      <c r="L23" s="634"/>
      <c r="M23" s="634"/>
      <c r="N23" s="634"/>
      <c r="O23" s="634"/>
      <c r="P23" s="634"/>
      <c r="Q23" s="634"/>
      <c r="R23" s="508"/>
    </row>
    <row r="24" spans="1:18" s="104" customFormat="1" ht="33" customHeight="1">
      <c r="A24" s="665">
        <v>2</v>
      </c>
      <c r="B24" s="536" t="s">
        <v>410</v>
      </c>
      <c r="C24" s="668" t="s">
        <v>15</v>
      </c>
      <c r="D24" s="561" t="s">
        <v>25</v>
      </c>
      <c r="E24" s="645" t="s">
        <v>17</v>
      </c>
      <c r="F24" s="102" t="s">
        <v>111</v>
      </c>
      <c r="G24" s="458">
        <f>R24*J5</f>
        <v>0</v>
      </c>
      <c r="H24" s="109">
        <v>0</v>
      </c>
      <c r="I24" s="103"/>
      <c r="J24" s="103"/>
      <c r="K24" s="110"/>
      <c r="L24" s="103"/>
      <c r="M24" s="103"/>
      <c r="N24" s="103"/>
      <c r="O24" s="103"/>
      <c r="P24" s="103"/>
      <c r="Q24" s="156"/>
      <c r="R24" s="376">
        <v>0.25</v>
      </c>
    </row>
    <row r="25" spans="1:18" s="104" customFormat="1" ht="33" customHeight="1">
      <c r="A25" s="666"/>
      <c r="B25" s="553" t="s">
        <v>411</v>
      </c>
      <c r="C25" s="669"/>
      <c r="D25" s="111"/>
      <c r="E25" s="646"/>
      <c r="F25" s="557" t="s">
        <v>112</v>
      </c>
      <c r="G25" s="497"/>
      <c r="H25" s="112"/>
      <c r="I25" s="106"/>
      <c r="J25" s="106"/>
      <c r="K25" s="113"/>
      <c r="L25" s="106"/>
      <c r="M25" s="106"/>
      <c r="N25" s="106"/>
      <c r="O25" s="106"/>
      <c r="P25" s="106"/>
      <c r="Q25" s="157"/>
      <c r="R25" s="377"/>
    </row>
    <row r="26" spans="1:18" s="104" customFormat="1" ht="33" customHeight="1" thickBot="1">
      <c r="A26" s="666"/>
      <c r="B26" s="559" t="s">
        <v>26</v>
      </c>
      <c r="C26" s="669"/>
      <c r="D26" s="559"/>
      <c r="E26" s="646"/>
      <c r="F26" s="107" t="s">
        <v>20</v>
      </c>
      <c r="G26" s="463"/>
      <c r="H26" s="126"/>
      <c r="I26" s="114"/>
      <c r="J26" s="114"/>
      <c r="K26" s="114"/>
      <c r="L26" s="114"/>
      <c r="M26" s="114"/>
      <c r="N26" s="114"/>
      <c r="O26" s="114"/>
      <c r="P26" s="114"/>
      <c r="Q26" s="158"/>
      <c r="R26" s="379"/>
    </row>
    <row r="27" spans="1:18" s="104" customFormat="1" ht="33" customHeight="1">
      <c r="A27" s="666"/>
      <c r="B27" s="559" t="s">
        <v>534</v>
      </c>
      <c r="C27" s="669"/>
      <c r="D27" s="671" t="s">
        <v>27</v>
      </c>
      <c r="E27" s="646"/>
      <c r="F27" s="664"/>
      <c r="G27" s="461"/>
      <c r="H27" s="628"/>
      <c r="I27" s="628"/>
      <c r="J27" s="628"/>
      <c r="K27" s="628"/>
      <c r="L27" s="628"/>
      <c r="M27" s="628"/>
      <c r="N27" s="628"/>
      <c r="O27" s="628"/>
      <c r="P27" s="628"/>
      <c r="Q27" s="628"/>
      <c r="R27" s="509"/>
    </row>
    <row r="28" spans="1:18" s="104" customFormat="1" ht="33" customHeight="1">
      <c r="A28" s="666"/>
      <c r="B28" s="115" t="s">
        <v>535</v>
      </c>
      <c r="C28" s="669"/>
      <c r="D28" s="672"/>
      <c r="E28" s="646"/>
      <c r="F28" s="674"/>
      <c r="G28" s="464"/>
      <c r="H28" s="675"/>
      <c r="I28" s="675"/>
      <c r="J28" s="675"/>
      <c r="K28" s="675"/>
      <c r="L28" s="675"/>
      <c r="M28" s="675"/>
      <c r="N28" s="675"/>
      <c r="O28" s="675"/>
      <c r="P28" s="675"/>
      <c r="Q28" s="675"/>
      <c r="R28" s="557"/>
    </row>
    <row r="29" spans="1:18" s="104" customFormat="1" ht="51" customHeight="1" thickBot="1">
      <c r="A29" s="667"/>
      <c r="B29" s="116" t="s">
        <v>28</v>
      </c>
      <c r="C29" s="670"/>
      <c r="D29" s="673"/>
      <c r="E29" s="647"/>
      <c r="F29" s="663"/>
      <c r="G29" s="462"/>
      <c r="H29" s="635"/>
      <c r="I29" s="635"/>
      <c r="J29" s="635"/>
      <c r="K29" s="635"/>
      <c r="L29" s="635"/>
      <c r="M29" s="635"/>
      <c r="N29" s="635"/>
      <c r="O29" s="635"/>
      <c r="P29" s="635"/>
      <c r="Q29" s="635"/>
      <c r="R29" s="508"/>
    </row>
    <row r="30" spans="1:18" s="104" customFormat="1" ht="33" customHeight="1">
      <c r="A30" s="665">
        <v>3</v>
      </c>
      <c r="B30" s="536" t="s">
        <v>536</v>
      </c>
      <c r="C30" s="668" t="s">
        <v>15</v>
      </c>
      <c r="D30" s="536" t="s">
        <v>29</v>
      </c>
      <c r="E30" s="645" t="s">
        <v>607</v>
      </c>
      <c r="F30" s="102" t="s">
        <v>111</v>
      </c>
      <c r="G30" s="458">
        <f>R30*J5</f>
        <v>0</v>
      </c>
      <c r="H30" s="109">
        <v>0</v>
      </c>
      <c r="I30" s="103"/>
      <c r="J30" s="103"/>
      <c r="K30" s="103"/>
      <c r="L30" s="103"/>
      <c r="M30" s="103"/>
      <c r="N30" s="103"/>
      <c r="O30" s="103"/>
      <c r="P30" s="103"/>
      <c r="Q30" s="156"/>
      <c r="R30" s="376">
        <v>0.63</v>
      </c>
    </row>
    <row r="31" spans="1:18" s="104" customFormat="1" ht="33" customHeight="1">
      <c r="A31" s="666"/>
      <c r="B31" s="553" t="s">
        <v>537</v>
      </c>
      <c r="C31" s="669"/>
      <c r="D31" s="117"/>
      <c r="E31" s="646"/>
      <c r="F31" s="557" t="s">
        <v>112</v>
      </c>
      <c r="G31" s="497"/>
      <c r="H31" s="112"/>
      <c r="I31" s="106"/>
      <c r="J31" s="106"/>
      <c r="K31" s="106"/>
      <c r="L31" s="106"/>
      <c r="M31" s="113"/>
      <c r="N31" s="113"/>
      <c r="O31" s="106"/>
      <c r="P31" s="106"/>
      <c r="Q31" s="157"/>
      <c r="R31" s="377"/>
    </row>
    <row r="32" spans="1:18" s="104" customFormat="1" ht="33" customHeight="1" thickBot="1">
      <c r="A32" s="666"/>
      <c r="B32" s="559" t="s">
        <v>30</v>
      </c>
      <c r="C32" s="669"/>
      <c r="D32" s="118"/>
      <c r="E32" s="646"/>
      <c r="F32" s="107" t="s">
        <v>20</v>
      </c>
      <c r="G32" s="463"/>
      <c r="H32" s="126"/>
      <c r="I32" s="114"/>
      <c r="J32" s="114"/>
      <c r="K32" s="114"/>
      <c r="L32" s="114"/>
      <c r="M32" s="119"/>
      <c r="N32" s="119"/>
      <c r="O32" s="114"/>
      <c r="P32" s="114"/>
      <c r="Q32" s="158"/>
      <c r="R32" s="379"/>
    </row>
    <row r="33" spans="1:18" s="104" customFormat="1" ht="48" customHeight="1" thickBot="1">
      <c r="A33" s="667"/>
      <c r="B33" s="560" t="s">
        <v>538</v>
      </c>
      <c r="C33" s="670"/>
      <c r="D33" s="120" t="s">
        <v>31</v>
      </c>
      <c r="E33" s="647"/>
      <c r="F33" s="121"/>
      <c r="G33" s="465"/>
      <c r="H33" s="680"/>
      <c r="I33" s="680"/>
      <c r="J33" s="680"/>
      <c r="K33" s="680"/>
      <c r="L33" s="680"/>
      <c r="M33" s="680"/>
      <c r="N33" s="680"/>
      <c r="O33" s="680"/>
      <c r="P33" s="680"/>
      <c r="Q33" s="680"/>
      <c r="R33" s="568"/>
    </row>
    <row r="34" spans="1:18" s="104" customFormat="1" ht="33" customHeight="1">
      <c r="A34" s="665">
        <v>4</v>
      </c>
      <c r="B34" s="536" t="s">
        <v>539</v>
      </c>
      <c r="C34" s="668" t="s">
        <v>15</v>
      </c>
      <c r="D34" s="561" t="s">
        <v>32</v>
      </c>
      <c r="E34" s="645" t="s">
        <v>17</v>
      </c>
      <c r="F34" s="102" t="s">
        <v>111</v>
      </c>
      <c r="G34" s="458">
        <f>R34*J5</f>
        <v>0</v>
      </c>
      <c r="H34" s="109">
        <v>0</v>
      </c>
      <c r="I34" s="109"/>
      <c r="J34" s="103"/>
      <c r="K34" s="103"/>
      <c r="L34" s="103"/>
      <c r="M34" s="103"/>
      <c r="N34" s="103"/>
      <c r="O34" s="103"/>
      <c r="P34" s="103"/>
      <c r="Q34" s="156"/>
      <c r="R34" s="376">
        <v>0.87</v>
      </c>
    </row>
    <row r="35" spans="1:18" s="104" customFormat="1" ht="33" customHeight="1">
      <c r="A35" s="666"/>
      <c r="B35" s="553" t="s">
        <v>540</v>
      </c>
      <c r="C35" s="669"/>
      <c r="D35" s="105"/>
      <c r="E35" s="646"/>
      <c r="F35" s="557" t="s">
        <v>112</v>
      </c>
      <c r="G35" s="497"/>
      <c r="H35" s="112"/>
      <c r="I35" s="112"/>
      <c r="J35" s="106"/>
      <c r="K35" s="106"/>
      <c r="L35" s="106"/>
      <c r="M35" s="106"/>
      <c r="N35" s="106"/>
      <c r="O35" s="106"/>
      <c r="P35" s="106"/>
      <c r="Q35" s="157"/>
      <c r="R35" s="377"/>
    </row>
    <row r="36" spans="1:18" s="104" customFormat="1" ht="33" customHeight="1" thickBot="1">
      <c r="A36" s="666"/>
      <c r="B36" s="559" t="s">
        <v>33</v>
      </c>
      <c r="C36" s="669"/>
      <c r="D36" s="562"/>
      <c r="E36" s="646"/>
      <c r="F36" s="107" t="s">
        <v>20</v>
      </c>
      <c r="G36" s="463"/>
      <c r="H36" s="126"/>
      <c r="I36" s="114"/>
      <c r="J36" s="114"/>
      <c r="K36" s="114"/>
      <c r="L36" s="114"/>
      <c r="M36" s="114"/>
      <c r="N36" s="114"/>
      <c r="O36" s="114"/>
      <c r="P36" s="114"/>
      <c r="Q36" s="158"/>
      <c r="R36" s="379"/>
    </row>
    <row r="37" spans="1:18" s="104" customFormat="1" ht="33" customHeight="1">
      <c r="A37" s="666"/>
      <c r="B37" s="559" t="s">
        <v>541</v>
      </c>
      <c r="C37" s="669"/>
      <c r="D37" s="671" t="s">
        <v>34</v>
      </c>
      <c r="E37" s="646"/>
      <c r="F37" s="664"/>
      <c r="G37" s="461"/>
      <c r="H37" s="628"/>
      <c r="I37" s="629"/>
      <c r="J37" s="629"/>
      <c r="K37" s="629"/>
      <c r="L37" s="629"/>
      <c r="M37" s="629"/>
      <c r="N37" s="629"/>
      <c r="O37" s="629"/>
      <c r="P37" s="629"/>
      <c r="Q37" s="629"/>
      <c r="R37" s="509"/>
    </row>
    <row r="38" spans="1:18" s="104" customFormat="1" ht="33" customHeight="1">
      <c r="A38" s="666"/>
      <c r="B38" s="559" t="s">
        <v>542</v>
      </c>
      <c r="C38" s="669"/>
      <c r="D38" s="676"/>
      <c r="E38" s="646"/>
      <c r="F38" s="678"/>
      <c r="G38" s="466"/>
      <c r="H38" s="630"/>
      <c r="I38" s="630"/>
      <c r="J38" s="630"/>
      <c r="K38" s="630"/>
      <c r="L38" s="630"/>
      <c r="M38" s="630"/>
      <c r="N38" s="630"/>
      <c r="O38" s="630"/>
      <c r="P38" s="630"/>
      <c r="Q38" s="630"/>
      <c r="R38" s="510"/>
    </row>
    <row r="39" spans="1:18" s="104" customFormat="1" ht="33" customHeight="1">
      <c r="A39" s="666"/>
      <c r="B39" s="559" t="s">
        <v>418</v>
      </c>
      <c r="C39" s="669"/>
      <c r="D39" s="676"/>
      <c r="E39" s="646"/>
      <c r="F39" s="678"/>
      <c r="G39" s="466"/>
      <c r="H39" s="630"/>
      <c r="I39" s="630"/>
      <c r="J39" s="630"/>
      <c r="K39" s="630"/>
      <c r="L39" s="630"/>
      <c r="M39" s="630"/>
      <c r="N39" s="630"/>
      <c r="O39" s="630"/>
      <c r="P39" s="630"/>
      <c r="Q39" s="630"/>
      <c r="R39" s="510"/>
    </row>
    <row r="40" spans="1:18" s="104" customFormat="1" ht="45" customHeight="1" thickBot="1">
      <c r="A40" s="667"/>
      <c r="B40" s="560" t="s">
        <v>35</v>
      </c>
      <c r="C40" s="670"/>
      <c r="D40" s="677"/>
      <c r="E40" s="647"/>
      <c r="F40" s="679"/>
      <c r="G40" s="467"/>
      <c r="H40" s="631"/>
      <c r="I40" s="631"/>
      <c r="J40" s="631"/>
      <c r="K40" s="631"/>
      <c r="L40" s="631"/>
      <c r="M40" s="631"/>
      <c r="N40" s="631"/>
      <c r="O40" s="631"/>
      <c r="P40" s="631"/>
      <c r="Q40" s="631"/>
      <c r="R40" s="511"/>
    </row>
    <row r="41" spans="1:18" s="104" customFormat="1" ht="33" customHeight="1">
      <c r="A41" s="665">
        <v>5</v>
      </c>
      <c r="B41" s="536" t="s">
        <v>543</v>
      </c>
      <c r="C41" s="668" t="s">
        <v>15</v>
      </c>
      <c r="D41" s="561" t="s">
        <v>36</v>
      </c>
      <c r="E41" s="645" t="s">
        <v>17</v>
      </c>
      <c r="F41" s="102" t="s">
        <v>111</v>
      </c>
      <c r="G41" s="458">
        <f>R41*J5</f>
        <v>0</v>
      </c>
      <c r="H41" s="109">
        <v>0</v>
      </c>
      <c r="I41" s="103"/>
      <c r="J41" s="103"/>
      <c r="K41" s="109"/>
      <c r="L41" s="109"/>
      <c r="M41" s="109"/>
      <c r="N41" s="103"/>
      <c r="O41" s="103"/>
      <c r="P41" s="103"/>
      <c r="Q41" s="156"/>
      <c r="R41" s="376">
        <v>0.45</v>
      </c>
    </row>
    <row r="42" spans="1:18" s="104" customFormat="1" ht="33" customHeight="1">
      <c r="A42" s="666"/>
      <c r="B42" s="505" t="s">
        <v>544</v>
      </c>
      <c r="C42" s="669"/>
      <c r="D42" s="122"/>
      <c r="E42" s="646"/>
      <c r="F42" s="557" t="s">
        <v>112</v>
      </c>
      <c r="G42" s="497"/>
      <c r="H42" s="112"/>
      <c r="I42" s="106"/>
      <c r="J42" s="106"/>
      <c r="K42" s="106"/>
      <c r="L42" s="112"/>
      <c r="M42" s="106"/>
      <c r="N42" s="106"/>
      <c r="O42" s="106"/>
      <c r="P42" s="106"/>
      <c r="Q42" s="157"/>
      <c r="R42" s="377"/>
    </row>
    <row r="43" spans="1:18" s="104" customFormat="1" ht="33" customHeight="1" thickBot="1">
      <c r="A43" s="666"/>
      <c r="B43" s="505" t="s">
        <v>545</v>
      </c>
      <c r="C43" s="669"/>
      <c r="D43" s="123"/>
      <c r="E43" s="646"/>
      <c r="F43" s="107" t="s">
        <v>20</v>
      </c>
      <c r="G43" s="460"/>
      <c r="H43" s="124"/>
      <c r="I43" s="108"/>
      <c r="J43" s="108"/>
      <c r="K43" s="108"/>
      <c r="L43" s="124"/>
      <c r="M43" s="108"/>
      <c r="N43" s="108"/>
      <c r="O43" s="108"/>
      <c r="P43" s="108"/>
      <c r="Q43" s="354"/>
      <c r="R43" s="378"/>
    </row>
    <row r="44" spans="1:18" s="104" customFormat="1" ht="33" customHeight="1">
      <c r="A44" s="666"/>
      <c r="B44" s="559" t="s">
        <v>37</v>
      </c>
      <c r="C44" s="669"/>
      <c r="D44" s="671" t="s">
        <v>38</v>
      </c>
      <c r="E44" s="646"/>
      <c r="F44" s="664"/>
      <c r="G44" s="461"/>
      <c r="H44" s="628"/>
      <c r="I44" s="628"/>
      <c r="J44" s="628"/>
      <c r="K44" s="628"/>
      <c r="L44" s="628"/>
      <c r="M44" s="628"/>
      <c r="N44" s="628"/>
      <c r="O44" s="628"/>
      <c r="P44" s="628"/>
      <c r="Q44" s="628"/>
      <c r="R44" s="509"/>
    </row>
    <row r="45" spans="1:18" s="104" customFormat="1" ht="33" customHeight="1">
      <c r="A45" s="666"/>
      <c r="B45" s="559" t="s">
        <v>546</v>
      </c>
      <c r="C45" s="669"/>
      <c r="D45" s="676"/>
      <c r="E45" s="646"/>
      <c r="F45" s="674"/>
      <c r="G45" s="464"/>
      <c r="H45" s="675"/>
      <c r="I45" s="675"/>
      <c r="J45" s="675"/>
      <c r="K45" s="675"/>
      <c r="L45" s="675"/>
      <c r="M45" s="675"/>
      <c r="N45" s="675"/>
      <c r="O45" s="675"/>
      <c r="P45" s="675"/>
      <c r="Q45" s="675"/>
      <c r="R45" s="557"/>
    </row>
    <row r="46" spans="1:18" s="104" customFormat="1" ht="33" customHeight="1">
      <c r="A46" s="666"/>
      <c r="B46" s="555" t="s">
        <v>547</v>
      </c>
      <c r="C46" s="669"/>
      <c r="D46" s="672"/>
      <c r="E46" s="646"/>
      <c r="F46" s="678"/>
      <c r="G46" s="466"/>
      <c r="H46" s="675"/>
      <c r="I46" s="675"/>
      <c r="J46" s="675"/>
      <c r="K46" s="675"/>
      <c r="L46" s="675"/>
      <c r="M46" s="675"/>
      <c r="N46" s="675"/>
      <c r="O46" s="675"/>
      <c r="P46" s="675"/>
      <c r="Q46" s="675"/>
      <c r="R46" s="510"/>
    </row>
    <row r="47" spans="1:18" s="104" customFormat="1" ht="33" customHeight="1">
      <c r="A47" s="666"/>
      <c r="B47" s="555" t="s">
        <v>39</v>
      </c>
      <c r="C47" s="669"/>
      <c r="D47" s="672"/>
      <c r="E47" s="646"/>
      <c r="F47" s="678"/>
      <c r="G47" s="466"/>
      <c r="H47" s="675"/>
      <c r="I47" s="675"/>
      <c r="J47" s="675"/>
      <c r="K47" s="675"/>
      <c r="L47" s="675"/>
      <c r="M47" s="675"/>
      <c r="N47" s="675"/>
      <c r="O47" s="675"/>
      <c r="P47" s="675"/>
      <c r="Q47" s="675"/>
      <c r="R47" s="510"/>
    </row>
    <row r="48" spans="1:18" s="104" customFormat="1" ht="54" customHeight="1" thickBot="1">
      <c r="A48" s="667"/>
      <c r="B48" s="560" t="s">
        <v>420</v>
      </c>
      <c r="C48" s="670"/>
      <c r="D48" s="673"/>
      <c r="E48" s="647"/>
      <c r="F48" s="679"/>
      <c r="G48" s="467"/>
      <c r="H48" s="635"/>
      <c r="I48" s="635"/>
      <c r="J48" s="635"/>
      <c r="K48" s="635"/>
      <c r="L48" s="635"/>
      <c r="M48" s="635"/>
      <c r="N48" s="635"/>
      <c r="O48" s="635"/>
      <c r="P48" s="635"/>
      <c r="Q48" s="635"/>
      <c r="R48" s="511"/>
    </row>
    <row r="49" spans="1:18" s="104" customFormat="1" ht="33" customHeight="1">
      <c r="A49" s="682">
        <v>6</v>
      </c>
      <c r="B49" s="536" t="s">
        <v>548</v>
      </c>
      <c r="C49" s="685" t="s">
        <v>15</v>
      </c>
      <c r="D49" s="536" t="s">
        <v>40</v>
      </c>
      <c r="E49" s="645" t="s">
        <v>17</v>
      </c>
      <c r="F49" s="102" t="s">
        <v>111</v>
      </c>
      <c r="G49" s="458">
        <f>R49*J5</f>
        <v>0</v>
      </c>
      <c r="H49" s="109">
        <v>0</v>
      </c>
      <c r="I49" s="103"/>
      <c r="J49" s="103"/>
      <c r="K49" s="103"/>
      <c r="L49" s="103"/>
      <c r="M49" s="103"/>
      <c r="N49" s="103"/>
      <c r="O49" s="103"/>
      <c r="P49" s="103"/>
      <c r="Q49" s="156"/>
      <c r="R49" s="376">
        <v>0.45</v>
      </c>
    </row>
    <row r="50" spans="1:18" s="104" customFormat="1" ht="33" customHeight="1">
      <c r="A50" s="683"/>
      <c r="B50" s="505" t="s">
        <v>549</v>
      </c>
      <c r="C50" s="686"/>
      <c r="D50" s="117"/>
      <c r="E50" s="646"/>
      <c r="F50" s="557" t="s">
        <v>112</v>
      </c>
      <c r="G50" s="497"/>
      <c r="H50" s="112"/>
      <c r="I50" s="106"/>
      <c r="J50" s="106"/>
      <c r="K50" s="106"/>
      <c r="L50" s="106"/>
      <c r="M50" s="106"/>
      <c r="N50" s="106"/>
      <c r="O50" s="106"/>
      <c r="P50" s="106"/>
      <c r="Q50" s="157"/>
      <c r="R50" s="377"/>
    </row>
    <row r="51" spans="1:18" s="104" customFormat="1" ht="33" customHeight="1" thickBot="1">
      <c r="A51" s="683"/>
      <c r="B51" s="559" t="s">
        <v>41</v>
      </c>
      <c r="C51" s="686"/>
      <c r="D51" s="118"/>
      <c r="E51" s="646"/>
      <c r="F51" s="125" t="s">
        <v>20</v>
      </c>
      <c r="G51" s="463"/>
      <c r="H51" s="126"/>
      <c r="I51" s="114"/>
      <c r="J51" s="114"/>
      <c r="K51" s="114"/>
      <c r="L51" s="114"/>
      <c r="M51" s="114"/>
      <c r="N51" s="114"/>
      <c r="O51" s="114"/>
      <c r="P51" s="114"/>
      <c r="Q51" s="158"/>
      <c r="R51" s="379"/>
    </row>
    <row r="52" spans="1:18" s="104" customFormat="1" ht="64.5">
      <c r="A52" s="683"/>
      <c r="B52" s="559" t="s">
        <v>550</v>
      </c>
      <c r="C52" s="686"/>
      <c r="D52" s="671" t="s">
        <v>42</v>
      </c>
      <c r="E52" s="646"/>
      <c r="F52" s="674"/>
      <c r="G52" s="464"/>
      <c r="H52" s="675"/>
      <c r="I52" s="675"/>
      <c r="J52" s="675"/>
      <c r="K52" s="675"/>
      <c r="L52" s="675"/>
      <c r="M52" s="675"/>
      <c r="N52" s="675"/>
      <c r="O52" s="675"/>
      <c r="P52" s="675"/>
      <c r="Q52" s="675"/>
      <c r="R52" s="557"/>
    </row>
    <row r="53" spans="1:18" s="104" customFormat="1" ht="33" customHeight="1">
      <c r="A53" s="683"/>
      <c r="B53" s="559" t="s">
        <v>551</v>
      </c>
      <c r="C53" s="686"/>
      <c r="D53" s="676"/>
      <c r="E53" s="646"/>
      <c r="F53" s="678"/>
      <c r="G53" s="466"/>
      <c r="H53" s="675"/>
      <c r="I53" s="675"/>
      <c r="J53" s="675"/>
      <c r="K53" s="675"/>
      <c r="L53" s="675"/>
      <c r="M53" s="675"/>
      <c r="N53" s="675"/>
      <c r="O53" s="675"/>
      <c r="P53" s="675"/>
      <c r="Q53" s="675"/>
      <c r="R53" s="510"/>
    </row>
    <row r="54" spans="1:18" s="104" customFormat="1" ht="33" customHeight="1" thickBot="1">
      <c r="A54" s="684"/>
      <c r="B54" s="165"/>
      <c r="C54" s="687"/>
      <c r="D54" s="677"/>
      <c r="E54" s="647"/>
      <c r="F54" s="679"/>
      <c r="G54" s="467"/>
      <c r="H54" s="635"/>
      <c r="I54" s="635"/>
      <c r="J54" s="635"/>
      <c r="K54" s="635"/>
      <c r="L54" s="635"/>
      <c r="M54" s="635"/>
      <c r="N54" s="635"/>
      <c r="O54" s="635"/>
      <c r="P54" s="635"/>
      <c r="Q54" s="635"/>
      <c r="R54" s="511"/>
    </row>
    <row r="55" spans="1:18" s="104" customFormat="1" ht="33" customHeight="1">
      <c r="A55" s="665">
        <v>7</v>
      </c>
      <c r="B55" s="549" t="s">
        <v>552</v>
      </c>
      <c r="C55" s="668" t="s">
        <v>15</v>
      </c>
      <c r="D55" s="561" t="s">
        <v>43</v>
      </c>
      <c r="E55" s="645" t="s">
        <v>607</v>
      </c>
      <c r="F55" s="102" t="s">
        <v>111</v>
      </c>
      <c r="G55" s="458">
        <f>R55*J5</f>
        <v>0</v>
      </c>
      <c r="H55" s="109">
        <v>0</v>
      </c>
      <c r="I55" s="103"/>
      <c r="J55" s="103"/>
      <c r="K55" s="103"/>
      <c r="L55" s="103"/>
      <c r="M55" s="103"/>
      <c r="N55" s="103"/>
      <c r="O55" s="103"/>
      <c r="P55" s="103"/>
      <c r="Q55" s="156"/>
      <c r="R55" s="376">
        <v>0.85</v>
      </c>
    </row>
    <row r="56" spans="1:18" s="104" customFormat="1" ht="33" customHeight="1">
      <c r="A56" s="666"/>
      <c r="B56" s="553" t="s">
        <v>399</v>
      </c>
      <c r="C56" s="669"/>
      <c r="D56" s="559"/>
      <c r="E56" s="646"/>
      <c r="F56" s="557" t="s">
        <v>112</v>
      </c>
      <c r="G56" s="497"/>
      <c r="H56" s="112"/>
      <c r="I56" s="112"/>
      <c r="J56" s="106"/>
      <c r="K56" s="106"/>
      <c r="L56" s="106"/>
      <c r="M56" s="106"/>
      <c r="N56" s="106"/>
      <c r="O56" s="106"/>
      <c r="P56" s="106"/>
      <c r="Q56" s="157"/>
      <c r="R56" s="377"/>
    </row>
    <row r="57" spans="1:18" s="104" customFormat="1" ht="33" customHeight="1" thickBot="1">
      <c r="A57" s="666"/>
      <c r="B57" s="550" t="s">
        <v>44</v>
      </c>
      <c r="C57" s="669"/>
      <c r="D57" s="562"/>
      <c r="E57" s="646"/>
      <c r="F57" s="107" t="s">
        <v>20</v>
      </c>
      <c r="G57" s="496"/>
      <c r="H57" s="127"/>
      <c r="I57" s="127"/>
      <c r="J57" s="128"/>
      <c r="K57" s="128"/>
      <c r="L57" s="128"/>
      <c r="M57" s="128"/>
      <c r="N57" s="128"/>
      <c r="O57" s="128"/>
      <c r="P57" s="128"/>
      <c r="Q57" s="355"/>
      <c r="R57" s="380"/>
    </row>
    <row r="58" spans="1:18" s="104" customFormat="1" ht="33" customHeight="1">
      <c r="A58" s="666"/>
      <c r="B58" s="550" t="s">
        <v>553</v>
      </c>
      <c r="C58" s="669"/>
      <c r="D58" s="671" t="s">
        <v>45</v>
      </c>
      <c r="E58" s="646"/>
      <c r="F58" s="664"/>
      <c r="G58" s="461"/>
      <c r="H58" s="628"/>
      <c r="I58" s="628"/>
      <c r="J58" s="628"/>
      <c r="K58" s="628"/>
      <c r="L58" s="628"/>
      <c r="M58" s="628"/>
      <c r="N58" s="628"/>
      <c r="O58" s="628"/>
      <c r="P58" s="628"/>
      <c r="Q58" s="628"/>
      <c r="R58" s="509"/>
    </row>
    <row r="59" spans="1:18" s="104" customFormat="1" ht="33" customHeight="1">
      <c r="A59" s="666"/>
      <c r="B59" s="550" t="s">
        <v>400</v>
      </c>
      <c r="C59" s="669"/>
      <c r="D59" s="676"/>
      <c r="E59" s="646"/>
      <c r="F59" s="674"/>
      <c r="G59" s="464"/>
      <c r="H59" s="675"/>
      <c r="I59" s="675"/>
      <c r="J59" s="675"/>
      <c r="K59" s="675"/>
      <c r="L59" s="675"/>
      <c r="M59" s="675"/>
      <c r="N59" s="675"/>
      <c r="O59" s="675"/>
      <c r="P59" s="675"/>
      <c r="Q59" s="675"/>
      <c r="R59" s="557"/>
    </row>
    <row r="60" spans="1:18" s="104" customFormat="1" ht="33" customHeight="1">
      <c r="A60" s="666"/>
      <c r="B60" s="550" t="s">
        <v>554</v>
      </c>
      <c r="C60" s="669"/>
      <c r="D60" s="676"/>
      <c r="E60" s="646"/>
      <c r="F60" s="678"/>
      <c r="G60" s="466"/>
      <c r="H60" s="675"/>
      <c r="I60" s="675"/>
      <c r="J60" s="675"/>
      <c r="K60" s="675"/>
      <c r="L60" s="675"/>
      <c r="M60" s="675"/>
      <c r="N60" s="675"/>
      <c r="O60" s="675"/>
      <c r="P60" s="675"/>
      <c r="Q60" s="675"/>
      <c r="R60" s="510"/>
    </row>
    <row r="61" spans="1:18" s="104" customFormat="1" ht="33" customHeight="1">
      <c r="A61" s="666"/>
      <c r="B61" s="550" t="s">
        <v>46</v>
      </c>
      <c r="C61" s="669"/>
      <c r="D61" s="676"/>
      <c r="E61" s="646"/>
      <c r="F61" s="678"/>
      <c r="G61" s="466"/>
      <c r="H61" s="675"/>
      <c r="I61" s="675"/>
      <c r="J61" s="675"/>
      <c r="K61" s="675"/>
      <c r="L61" s="675"/>
      <c r="M61" s="675"/>
      <c r="N61" s="675"/>
      <c r="O61" s="675"/>
      <c r="P61" s="675"/>
      <c r="Q61" s="675"/>
      <c r="R61" s="510"/>
    </row>
    <row r="62" spans="1:18" s="104" customFormat="1" ht="33" customHeight="1">
      <c r="A62" s="666"/>
      <c r="B62" s="550" t="s">
        <v>555</v>
      </c>
      <c r="C62" s="669"/>
      <c r="D62" s="676"/>
      <c r="E62" s="646"/>
      <c r="F62" s="678"/>
      <c r="G62" s="466"/>
      <c r="H62" s="675"/>
      <c r="I62" s="675"/>
      <c r="J62" s="675"/>
      <c r="K62" s="675"/>
      <c r="L62" s="675"/>
      <c r="M62" s="675"/>
      <c r="N62" s="675"/>
      <c r="O62" s="675"/>
      <c r="P62" s="675"/>
      <c r="Q62" s="675"/>
      <c r="R62" s="510"/>
    </row>
    <row r="63" spans="1:18" s="104" customFormat="1" ht="42" customHeight="1" thickBot="1">
      <c r="A63" s="667"/>
      <c r="B63" s="551" t="s">
        <v>47</v>
      </c>
      <c r="C63" s="670"/>
      <c r="D63" s="677"/>
      <c r="E63" s="647"/>
      <c r="F63" s="679"/>
      <c r="G63" s="467"/>
      <c r="H63" s="635"/>
      <c r="I63" s="635"/>
      <c r="J63" s="635"/>
      <c r="K63" s="635"/>
      <c r="L63" s="635"/>
      <c r="M63" s="635"/>
      <c r="N63" s="635"/>
      <c r="O63" s="635"/>
      <c r="P63" s="635"/>
      <c r="Q63" s="635"/>
      <c r="R63" s="511"/>
    </row>
    <row r="64" spans="1:18" s="104" customFormat="1" ht="33" customHeight="1">
      <c r="A64" s="665">
        <v>8</v>
      </c>
      <c r="B64" s="549" t="s">
        <v>48</v>
      </c>
      <c r="C64" s="668" t="s">
        <v>15</v>
      </c>
      <c r="D64" s="561"/>
      <c r="E64" s="645" t="s">
        <v>451</v>
      </c>
      <c r="F64" s="102" t="s">
        <v>111</v>
      </c>
      <c r="G64" s="458"/>
      <c r="H64" s="109"/>
      <c r="I64" s="103"/>
      <c r="J64" s="103"/>
      <c r="K64" s="103"/>
      <c r="L64" s="103"/>
      <c r="M64" s="103"/>
      <c r="N64" s="103"/>
      <c r="O64" s="103"/>
      <c r="P64" s="103"/>
      <c r="Q64" s="156"/>
      <c r="R64" s="376"/>
    </row>
    <row r="65" spans="1:18" s="104" customFormat="1" ht="33" customHeight="1">
      <c r="A65" s="666"/>
      <c r="B65" s="550" t="s">
        <v>49</v>
      </c>
      <c r="C65" s="669"/>
      <c r="D65" s="117"/>
      <c r="E65" s="646"/>
      <c r="F65" s="557" t="s">
        <v>112</v>
      </c>
      <c r="G65" s="497">
        <f>R65*J5</f>
        <v>0</v>
      </c>
      <c r="H65" s="112"/>
      <c r="I65" s="112"/>
      <c r="J65" s="106"/>
      <c r="K65" s="106">
        <v>0</v>
      </c>
      <c r="L65" s="106"/>
      <c r="M65" s="106"/>
      <c r="N65" s="106"/>
      <c r="O65" s="106"/>
      <c r="P65" s="106"/>
      <c r="Q65" s="157"/>
      <c r="R65" s="377">
        <v>0.25</v>
      </c>
    </row>
    <row r="66" spans="1:18" s="104" customFormat="1" ht="33" customHeight="1" thickBot="1">
      <c r="A66" s="666"/>
      <c r="B66" s="550" t="s">
        <v>556</v>
      </c>
      <c r="C66" s="669"/>
      <c r="D66" s="562"/>
      <c r="E66" s="646"/>
      <c r="F66" s="125" t="s">
        <v>20</v>
      </c>
      <c r="G66" s="463"/>
      <c r="H66" s="126"/>
      <c r="I66" s="126"/>
      <c r="J66" s="114"/>
      <c r="K66" s="114"/>
      <c r="L66" s="114"/>
      <c r="M66" s="114"/>
      <c r="N66" s="114"/>
      <c r="O66" s="114"/>
      <c r="P66" s="114"/>
      <c r="Q66" s="158"/>
      <c r="R66" s="379"/>
    </row>
    <row r="67" spans="1:18" s="104" customFormat="1" ht="45" customHeight="1" thickBot="1">
      <c r="A67" s="667"/>
      <c r="B67" s="551" t="s">
        <v>223</v>
      </c>
      <c r="C67" s="670"/>
      <c r="D67" s="556" t="s">
        <v>608</v>
      </c>
      <c r="E67" s="647"/>
      <c r="F67" s="511"/>
      <c r="G67" s="467"/>
      <c r="H67" s="627"/>
      <c r="I67" s="627"/>
      <c r="J67" s="627"/>
      <c r="K67" s="627"/>
      <c r="L67" s="627"/>
      <c r="M67" s="627"/>
      <c r="N67" s="627"/>
      <c r="O67" s="627"/>
      <c r="P67" s="627"/>
      <c r="Q67" s="627"/>
      <c r="R67" s="511"/>
    </row>
    <row r="68" spans="1:18" s="104" customFormat="1" ht="33" customHeight="1">
      <c r="A68" s="665">
        <v>9</v>
      </c>
      <c r="B68" s="549" t="s">
        <v>557</v>
      </c>
      <c r="C68" s="668" t="s">
        <v>401</v>
      </c>
      <c r="D68" s="561"/>
      <c r="E68" s="645" t="s">
        <v>451</v>
      </c>
      <c r="F68" s="102" t="s">
        <v>111</v>
      </c>
      <c r="G68" s="456"/>
      <c r="H68" s="109"/>
      <c r="I68" s="103"/>
      <c r="J68" s="103"/>
      <c r="K68" s="103"/>
      <c r="L68" s="103"/>
      <c r="M68" s="103"/>
      <c r="N68" s="103"/>
      <c r="O68" s="103"/>
      <c r="P68" s="103"/>
      <c r="Q68" s="156"/>
      <c r="R68" s="376"/>
    </row>
    <row r="69" spans="1:18" s="104" customFormat="1" ht="33" customHeight="1">
      <c r="A69" s="666"/>
      <c r="B69" s="550" t="s">
        <v>558</v>
      </c>
      <c r="C69" s="669"/>
      <c r="D69" s="117"/>
      <c r="E69" s="691"/>
      <c r="F69" s="557" t="s">
        <v>112</v>
      </c>
      <c r="G69" s="468">
        <f>R69*J5</f>
        <v>0</v>
      </c>
      <c r="H69" s="112"/>
      <c r="I69" s="106"/>
      <c r="J69" s="106"/>
      <c r="K69" s="106">
        <v>0</v>
      </c>
      <c r="L69" s="113"/>
      <c r="M69" s="106"/>
      <c r="N69" s="106"/>
      <c r="O69" s="106"/>
      <c r="P69" s="106"/>
      <c r="Q69" s="157"/>
      <c r="R69" s="377">
        <v>0.5</v>
      </c>
    </row>
    <row r="70" spans="1:18" s="104" customFormat="1" ht="33" customHeight="1" thickBot="1">
      <c r="A70" s="666"/>
      <c r="B70" s="550" t="s">
        <v>559</v>
      </c>
      <c r="C70" s="669"/>
      <c r="D70" s="562"/>
      <c r="E70" s="691"/>
      <c r="F70" s="125" t="s">
        <v>20</v>
      </c>
      <c r="G70" s="469">
        <f>R70*J5</f>
        <v>0</v>
      </c>
      <c r="H70" s="126"/>
      <c r="I70" s="114"/>
      <c r="J70" s="114"/>
      <c r="K70" s="114"/>
      <c r="L70" s="114"/>
      <c r="M70" s="114"/>
      <c r="N70" s="114">
        <v>0</v>
      </c>
      <c r="O70" s="114"/>
      <c r="P70" s="114"/>
      <c r="Q70" s="158"/>
      <c r="R70" s="379">
        <v>1</v>
      </c>
    </row>
    <row r="71" spans="1:18" s="104" customFormat="1" ht="33" customHeight="1">
      <c r="A71" s="666"/>
      <c r="B71" s="550" t="s">
        <v>50</v>
      </c>
      <c r="C71" s="669"/>
      <c r="D71" s="671" t="s">
        <v>51</v>
      </c>
      <c r="E71" s="691"/>
      <c r="F71" s="689"/>
      <c r="G71" s="464"/>
      <c r="H71" s="675"/>
      <c r="I71" s="675"/>
      <c r="J71" s="675"/>
      <c r="K71" s="675"/>
      <c r="L71" s="675"/>
      <c r="M71" s="675"/>
      <c r="N71" s="675"/>
      <c r="O71" s="675"/>
      <c r="P71" s="675"/>
      <c r="Q71" s="675"/>
      <c r="R71" s="557"/>
    </row>
    <row r="72" spans="1:18" s="104" customFormat="1" ht="33" customHeight="1">
      <c r="A72" s="666"/>
      <c r="B72" s="550" t="s">
        <v>560</v>
      </c>
      <c r="C72" s="669"/>
      <c r="D72" s="676"/>
      <c r="E72" s="691"/>
      <c r="F72" s="689"/>
      <c r="G72" s="464"/>
      <c r="H72" s="675"/>
      <c r="I72" s="675"/>
      <c r="J72" s="675"/>
      <c r="K72" s="675"/>
      <c r="L72" s="675"/>
      <c r="M72" s="675"/>
      <c r="N72" s="675"/>
      <c r="O72" s="675"/>
      <c r="P72" s="675"/>
      <c r="Q72" s="675"/>
      <c r="R72" s="557"/>
    </row>
    <row r="73" spans="1:18" s="104" customFormat="1" ht="45" customHeight="1" thickBot="1">
      <c r="A73" s="667"/>
      <c r="B73" s="551" t="s">
        <v>561</v>
      </c>
      <c r="C73" s="670"/>
      <c r="D73" s="677"/>
      <c r="E73" s="663"/>
      <c r="F73" s="690"/>
      <c r="G73" s="470"/>
      <c r="H73" s="635"/>
      <c r="I73" s="635"/>
      <c r="J73" s="635"/>
      <c r="K73" s="635"/>
      <c r="L73" s="635"/>
      <c r="M73" s="635"/>
      <c r="N73" s="635"/>
      <c r="O73" s="635"/>
      <c r="P73" s="635"/>
      <c r="Q73" s="635"/>
      <c r="R73" s="558"/>
    </row>
    <row r="74" spans="1:18" s="104" customFormat="1" ht="33" customHeight="1">
      <c r="A74" s="682">
        <v>10</v>
      </c>
      <c r="B74" s="549" t="s">
        <v>419</v>
      </c>
      <c r="C74" s="685" t="s">
        <v>52</v>
      </c>
      <c r="D74" s="561"/>
      <c r="E74" s="645" t="s">
        <v>451</v>
      </c>
      <c r="F74" s="102" t="s">
        <v>111</v>
      </c>
      <c r="G74" s="458"/>
      <c r="H74" s="109"/>
      <c r="I74" s="103"/>
      <c r="J74" s="103"/>
      <c r="K74" s="103"/>
      <c r="L74" s="103"/>
      <c r="M74" s="103"/>
      <c r="N74" s="103"/>
      <c r="O74" s="103"/>
      <c r="P74" s="103"/>
      <c r="Q74" s="156"/>
      <c r="R74" s="376"/>
    </row>
    <row r="75" spans="1:18" s="104" customFormat="1" ht="33" customHeight="1">
      <c r="A75" s="683"/>
      <c r="B75" s="550" t="s">
        <v>53</v>
      </c>
      <c r="C75" s="686"/>
      <c r="D75" s="117"/>
      <c r="E75" s="646"/>
      <c r="F75" s="557" t="s">
        <v>112</v>
      </c>
      <c r="G75" s="468"/>
      <c r="H75" s="129"/>
      <c r="I75" s="113"/>
      <c r="J75" s="113"/>
      <c r="K75" s="113"/>
      <c r="L75" s="113"/>
      <c r="M75" s="113"/>
      <c r="N75" s="113"/>
      <c r="O75" s="113"/>
      <c r="P75" s="113"/>
      <c r="Q75" s="151"/>
      <c r="R75" s="381"/>
    </row>
    <row r="76" spans="1:18" s="104" customFormat="1" ht="33" customHeight="1" thickBot="1">
      <c r="A76" s="683"/>
      <c r="B76" s="550" t="s">
        <v>54</v>
      </c>
      <c r="C76" s="686"/>
      <c r="D76" s="562" t="s">
        <v>55</v>
      </c>
      <c r="E76" s="646"/>
      <c r="F76" s="107" t="s">
        <v>20</v>
      </c>
      <c r="G76" s="497">
        <f>R76*J5</f>
        <v>0</v>
      </c>
      <c r="H76" s="126"/>
      <c r="I76" s="114"/>
      <c r="J76" s="114"/>
      <c r="K76" s="114"/>
      <c r="L76" s="114"/>
      <c r="M76" s="114"/>
      <c r="N76" s="114">
        <v>0</v>
      </c>
      <c r="O76" s="114"/>
      <c r="P76" s="114"/>
      <c r="Q76" s="158"/>
      <c r="R76" s="379">
        <v>0.7</v>
      </c>
    </row>
    <row r="77" spans="1:18" s="104" customFormat="1" ht="33" customHeight="1">
      <c r="A77" s="683"/>
      <c r="B77" s="550" t="s">
        <v>562</v>
      </c>
      <c r="C77" s="686"/>
      <c r="D77" s="669" t="s">
        <v>42</v>
      </c>
      <c r="E77" s="646"/>
      <c r="F77" s="688"/>
      <c r="G77" s="436"/>
      <c r="H77" s="628"/>
      <c r="I77" s="629"/>
      <c r="J77" s="629"/>
      <c r="K77" s="629"/>
      <c r="L77" s="629"/>
      <c r="M77" s="629"/>
      <c r="N77" s="629"/>
      <c r="O77" s="629"/>
      <c r="P77" s="629"/>
      <c r="Q77" s="629"/>
      <c r="R77" s="563"/>
    </row>
    <row r="78" spans="1:18" s="104" customFormat="1" ht="33" customHeight="1">
      <c r="A78" s="683"/>
      <c r="B78" s="550" t="s">
        <v>56</v>
      </c>
      <c r="C78" s="686"/>
      <c r="D78" s="669"/>
      <c r="E78" s="646"/>
      <c r="F78" s="678"/>
      <c r="G78" s="466"/>
      <c r="H78" s="630"/>
      <c r="I78" s="630"/>
      <c r="J78" s="630"/>
      <c r="K78" s="630"/>
      <c r="L78" s="630"/>
      <c r="M78" s="630"/>
      <c r="N78" s="630"/>
      <c r="O78" s="630"/>
      <c r="P78" s="630"/>
      <c r="Q78" s="630"/>
      <c r="R78" s="510"/>
    </row>
    <row r="79" spans="1:18" s="104" customFormat="1" ht="33" customHeight="1" thickBot="1">
      <c r="A79" s="684"/>
      <c r="B79" s="165"/>
      <c r="C79" s="687"/>
      <c r="D79" s="670"/>
      <c r="E79" s="647"/>
      <c r="F79" s="679"/>
      <c r="G79" s="467"/>
      <c r="H79" s="631"/>
      <c r="I79" s="631"/>
      <c r="J79" s="631"/>
      <c r="K79" s="631"/>
      <c r="L79" s="631"/>
      <c r="M79" s="631"/>
      <c r="N79" s="631"/>
      <c r="O79" s="631"/>
      <c r="P79" s="631"/>
      <c r="Q79" s="631"/>
      <c r="R79" s="511"/>
    </row>
    <row r="80" spans="1:18" s="104" customFormat="1" ht="33" customHeight="1">
      <c r="A80" s="682">
        <v>11</v>
      </c>
      <c r="B80" s="549" t="s">
        <v>563</v>
      </c>
      <c r="C80" s="685" t="s">
        <v>52</v>
      </c>
      <c r="D80" s="561"/>
      <c r="E80" s="645" t="s">
        <v>451</v>
      </c>
      <c r="F80" s="102" t="s">
        <v>111</v>
      </c>
      <c r="G80" s="458"/>
      <c r="H80" s="109"/>
      <c r="I80" s="103"/>
      <c r="J80" s="103"/>
      <c r="K80" s="103"/>
      <c r="L80" s="103"/>
      <c r="M80" s="103"/>
      <c r="N80" s="103"/>
      <c r="O80" s="103"/>
      <c r="P80" s="103"/>
      <c r="Q80" s="156"/>
      <c r="R80" s="376"/>
    </row>
    <row r="81" spans="1:18" s="104" customFormat="1" ht="33" customHeight="1">
      <c r="A81" s="683"/>
      <c r="B81" s="550" t="s">
        <v>57</v>
      </c>
      <c r="C81" s="686"/>
      <c r="D81" s="117" t="s">
        <v>58</v>
      </c>
      <c r="E81" s="646"/>
      <c r="F81" s="557" t="s">
        <v>112</v>
      </c>
      <c r="G81" s="497">
        <f>R81*J5</f>
        <v>0</v>
      </c>
      <c r="H81" s="129"/>
      <c r="I81" s="113"/>
      <c r="J81" s="113"/>
      <c r="K81" s="113">
        <v>0</v>
      </c>
      <c r="L81" s="113"/>
      <c r="M81" s="113"/>
      <c r="N81" s="113"/>
      <c r="O81" s="113"/>
      <c r="P81" s="113"/>
      <c r="Q81" s="151"/>
      <c r="R81" s="381">
        <v>1.75</v>
      </c>
    </row>
    <row r="82" spans="1:18" s="104" customFormat="1" ht="33" customHeight="1" thickBot="1">
      <c r="A82" s="683"/>
      <c r="B82" s="550" t="s">
        <v>59</v>
      </c>
      <c r="C82" s="686"/>
      <c r="D82" s="562"/>
      <c r="E82" s="646"/>
      <c r="F82" s="107" t="s">
        <v>20</v>
      </c>
      <c r="G82" s="463"/>
      <c r="H82" s="126"/>
      <c r="I82" s="114"/>
      <c r="J82" s="114"/>
      <c r="K82" s="114"/>
      <c r="L82" s="114"/>
      <c r="M82" s="114"/>
      <c r="N82" s="114"/>
      <c r="O82" s="114"/>
      <c r="P82" s="114"/>
      <c r="Q82" s="158"/>
      <c r="R82" s="379"/>
    </row>
    <row r="83" spans="1:18" s="104" customFormat="1" ht="33" customHeight="1">
      <c r="A83" s="683"/>
      <c r="B83" s="550" t="s">
        <v>564</v>
      </c>
      <c r="C83" s="686"/>
      <c r="D83" s="668" t="s">
        <v>60</v>
      </c>
      <c r="E83" s="646"/>
      <c r="F83" s="664"/>
      <c r="G83" s="461"/>
      <c r="H83" s="628"/>
      <c r="I83" s="629"/>
      <c r="J83" s="629"/>
      <c r="K83" s="629"/>
      <c r="L83" s="629"/>
      <c r="M83" s="629"/>
      <c r="N83" s="629"/>
      <c r="O83" s="629"/>
      <c r="P83" s="629"/>
      <c r="Q83" s="629"/>
      <c r="R83" s="509"/>
    </row>
    <row r="84" spans="1:18" s="104" customFormat="1" ht="33" customHeight="1">
      <c r="A84" s="683"/>
      <c r="B84" s="550" t="s">
        <v>46</v>
      </c>
      <c r="C84" s="686"/>
      <c r="D84" s="676"/>
      <c r="E84" s="646"/>
      <c r="F84" s="678"/>
      <c r="G84" s="466"/>
      <c r="H84" s="630"/>
      <c r="I84" s="630"/>
      <c r="J84" s="630"/>
      <c r="K84" s="630"/>
      <c r="L84" s="630"/>
      <c r="M84" s="630"/>
      <c r="N84" s="630"/>
      <c r="O84" s="630"/>
      <c r="P84" s="630"/>
      <c r="Q84" s="630"/>
      <c r="R84" s="510"/>
    </row>
    <row r="85" spans="1:18" s="104" customFormat="1" ht="33" customHeight="1">
      <c r="A85" s="683"/>
      <c r="B85" s="550" t="s">
        <v>565</v>
      </c>
      <c r="C85" s="686"/>
      <c r="D85" s="676"/>
      <c r="E85" s="646"/>
      <c r="F85" s="678"/>
      <c r="G85" s="466"/>
      <c r="H85" s="630"/>
      <c r="I85" s="630"/>
      <c r="J85" s="630"/>
      <c r="K85" s="630"/>
      <c r="L85" s="630"/>
      <c r="M85" s="630"/>
      <c r="N85" s="630"/>
      <c r="O85" s="630"/>
      <c r="P85" s="630"/>
      <c r="Q85" s="630"/>
      <c r="R85" s="510"/>
    </row>
    <row r="86" spans="1:18" s="104" customFormat="1" ht="33" customHeight="1">
      <c r="A86" s="683"/>
      <c r="B86" s="550" t="s">
        <v>566</v>
      </c>
      <c r="C86" s="686"/>
      <c r="D86" s="676"/>
      <c r="E86" s="646"/>
      <c r="F86" s="678"/>
      <c r="G86" s="466"/>
      <c r="H86" s="630"/>
      <c r="I86" s="630"/>
      <c r="J86" s="630"/>
      <c r="K86" s="630"/>
      <c r="L86" s="630"/>
      <c r="M86" s="630"/>
      <c r="N86" s="630"/>
      <c r="O86" s="630"/>
      <c r="P86" s="630"/>
      <c r="Q86" s="630"/>
      <c r="R86" s="510"/>
    </row>
    <row r="87" spans="1:18" s="104" customFormat="1" ht="33" customHeight="1" thickBot="1">
      <c r="A87" s="684"/>
      <c r="B87" s="165"/>
      <c r="C87" s="687"/>
      <c r="D87" s="677"/>
      <c r="E87" s="647"/>
      <c r="F87" s="679"/>
      <c r="G87" s="467"/>
      <c r="H87" s="631"/>
      <c r="I87" s="631"/>
      <c r="J87" s="631"/>
      <c r="K87" s="631"/>
      <c r="L87" s="631"/>
      <c r="M87" s="631"/>
      <c r="N87" s="631"/>
      <c r="O87" s="631"/>
      <c r="P87" s="631"/>
      <c r="Q87" s="631"/>
      <c r="R87" s="511"/>
    </row>
    <row r="88" spans="1:18" s="104" customFormat="1" ht="33" customHeight="1">
      <c r="A88" s="665">
        <v>12</v>
      </c>
      <c r="B88" s="536" t="s">
        <v>413</v>
      </c>
      <c r="C88" s="504" t="s">
        <v>567</v>
      </c>
      <c r="D88" s="536"/>
      <c r="E88" s="645" t="s">
        <v>451</v>
      </c>
      <c r="F88" s="102" t="s">
        <v>111</v>
      </c>
      <c r="G88" s="458"/>
      <c r="H88" s="109"/>
      <c r="I88" s="103"/>
      <c r="J88" s="103"/>
      <c r="K88" s="103"/>
      <c r="L88" s="103"/>
      <c r="M88" s="103"/>
      <c r="N88" s="103"/>
      <c r="O88" s="103"/>
      <c r="P88" s="103"/>
      <c r="Q88" s="156"/>
      <c r="R88" s="376"/>
    </row>
    <row r="89" spans="1:18" s="104" customFormat="1" ht="33" customHeight="1">
      <c r="A89" s="666"/>
      <c r="B89" s="553" t="s">
        <v>414</v>
      </c>
      <c r="C89" s="505"/>
      <c r="D89" s="117"/>
      <c r="E89" s="691"/>
      <c r="F89" s="557" t="s">
        <v>112</v>
      </c>
      <c r="G89" s="468"/>
      <c r="H89" s="129"/>
      <c r="I89" s="113"/>
      <c r="J89" s="113"/>
      <c r="K89" s="113"/>
      <c r="L89" s="113"/>
      <c r="M89" s="113"/>
      <c r="N89" s="113"/>
      <c r="O89" s="113"/>
      <c r="P89" s="113"/>
      <c r="Q89" s="151"/>
      <c r="R89" s="381"/>
    </row>
    <row r="90" spans="1:18" s="104" customFormat="1" ht="33" customHeight="1" thickBot="1">
      <c r="A90" s="666"/>
      <c r="B90" s="553" t="s">
        <v>568</v>
      </c>
      <c r="C90" s="505"/>
      <c r="D90" s="130"/>
      <c r="E90" s="691"/>
      <c r="F90" s="107" t="s">
        <v>20</v>
      </c>
      <c r="G90" s="497">
        <f>R90*J5</f>
        <v>0</v>
      </c>
      <c r="H90" s="143"/>
      <c r="I90" s="131"/>
      <c r="J90" s="131"/>
      <c r="K90" s="131"/>
      <c r="L90" s="131"/>
      <c r="M90" s="131"/>
      <c r="N90" s="131">
        <v>0</v>
      </c>
      <c r="O90" s="131"/>
      <c r="P90" s="131"/>
      <c r="Q90" s="356"/>
      <c r="R90" s="382">
        <v>0.85</v>
      </c>
    </row>
    <row r="91" spans="1:18" s="104" customFormat="1" ht="80.25" customHeight="1" thickBot="1">
      <c r="A91" s="667"/>
      <c r="B91" s="560" t="s">
        <v>569</v>
      </c>
      <c r="C91" s="506" t="s">
        <v>61</v>
      </c>
      <c r="D91" s="120" t="s">
        <v>609</v>
      </c>
      <c r="E91" s="663"/>
      <c r="F91" s="132" t="s">
        <v>62</v>
      </c>
      <c r="G91" s="471"/>
      <c r="H91" s="627"/>
      <c r="I91" s="627"/>
      <c r="J91" s="627"/>
      <c r="K91" s="627"/>
      <c r="L91" s="627"/>
      <c r="M91" s="627"/>
      <c r="N91" s="627"/>
      <c r="O91" s="627"/>
      <c r="P91" s="627"/>
      <c r="Q91" s="627"/>
      <c r="R91" s="132"/>
    </row>
    <row r="92" spans="1:18" s="104" customFormat="1" ht="33" customHeight="1">
      <c r="A92" s="665">
        <v>13</v>
      </c>
      <c r="B92" s="536" t="s">
        <v>570</v>
      </c>
      <c r="C92" s="668" t="s">
        <v>571</v>
      </c>
      <c r="D92" s="561"/>
      <c r="E92" s="645" t="s">
        <v>451</v>
      </c>
      <c r="F92" s="102" t="s">
        <v>111</v>
      </c>
      <c r="G92" s="458"/>
      <c r="H92" s="109"/>
      <c r="I92" s="103"/>
      <c r="J92" s="103"/>
      <c r="K92" s="103"/>
      <c r="L92" s="103"/>
      <c r="M92" s="103"/>
      <c r="N92" s="103"/>
      <c r="O92" s="103"/>
      <c r="P92" s="103"/>
      <c r="Q92" s="156"/>
      <c r="R92" s="376"/>
    </row>
    <row r="93" spans="1:18" s="104" customFormat="1" ht="33" customHeight="1">
      <c r="A93" s="666"/>
      <c r="B93" s="553" t="s">
        <v>572</v>
      </c>
      <c r="C93" s="669"/>
      <c r="D93" s="133"/>
      <c r="E93" s="691"/>
      <c r="F93" s="557" t="s">
        <v>112</v>
      </c>
      <c r="G93" s="468"/>
      <c r="H93" s="127"/>
      <c r="I93" s="128"/>
      <c r="J93" s="128"/>
      <c r="K93" s="128"/>
      <c r="L93" s="128"/>
      <c r="M93" s="128"/>
      <c r="N93" s="128"/>
      <c r="O93" s="128"/>
      <c r="P93" s="128"/>
      <c r="Q93" s="355"/>
      <c r="R93" s="380"/>
    </row>
    <row r="94" spans="1:18" s="104" customFormat="1" ht="33" customHeight="1" thickBot="1">
      <c r="A94" s="666"/>
      <c r="B94" s="567" t="s">
        <v>63</v>
      </c>
      <c r="C94" s="669"/>
      <c r="D94" s="562"/>
      <c r="E94" s="691"/>
      <c r="F94" s="107" t="s">
        <v>20</v>
      </c>
      <c r="G94" s="497">
        <f>R94*J5</f>
        <v>0</v>
      </c>
      <c r="H94" s="126"/>
      <c r="I94" s="114"/>
      <c r="J94" s="114"/>
      <c r="K94" s="114"/>
      <c r="L94" s="114"/>
      <c r="M94" s="114"/>
      <c r="N94" s="114">
        <v>0</v>
      </c>
      <c r="O94" s="114"/>
      <c r="P94" s="114"/>
      <c r="Q94" s="158"/>
      <c r="R94" s="379">
        <v>1.7</v>
      </c>
    </row>
    <row r="95" spans="1:18" s="104" customFormat="1" ht="33" customHeight="1">
      <c r="A95" s="666"/>
      <c r="B95" s="567" t="s">
        <v>573</v>
      </c>
      <c r="C95" s="669"/>
      <c r="D95" s="668" t="s">
        <v>64</v>
      </c>
      <c r="E95" s="691"/>
      <c r="F95" s="664"/>
      <c r="G95" s="461"/>
      <c r="H95" s="628"/>
      <c r="I95" s="628"/>
      <c r="J95" s="628"/>
      <c r="K95" s="628"/>
      <c r="L95" s="628"/>
      <c r="M95" s="628"/>
      <c r="N95" s="628"/>
      <c r="O95" s="628"/>
      <c r="P95" s="628"/>
      <c r="Q95" s="628"/>
      <c r="R95" s="509"/>
    </row>
    <row r="96" spans="1:18" s="104" customFormat="1" ht="33" customHeight="1">
      <c r="A96" s="666"/>
      <c r="B96" s="567" t="s">
        <v>65</v>
      </c>
      <c r="C96" s="669"/>
      <c r="D96" s="669"/>
      <c r="E96" s="691"/>
      <c r="F96" s="674"/>
      <c r="G96" s="464"/>
      <c r="H96" s="675"/>
      <c r="I96" s="675"/>
      <c r="J96" s="675"/>
      <c r="K96" s="675"/>
      <c r="L96" s="675"/>
      <c r="M96" s="675"/>
      <c r="N96" s="675"/>
      <c r="O96" s="675"/>
      <c r="P96" s="675"/>
      <c r="Q96" s="675"/>
      <c r="R96" s="557"/>
    </row>
    <row r="97" spans="1:18" s="104" customFormat="1" ht="33" customHeight="1">
      <c r="A97" s="666"/>
      <c r="B97" s="567" t="s">
        <v>574</v>
      </c>
      <c r="C97" s="669"/>
      <c r="D97" s="669"/>
      <c r="E97" s="691"/>
      <c r="F97" s="674"/>
      <c r="G97" s="464"/>
      <c r="H97" s="675"/>
      <c r="I97" s="675"/>
      <c r="J97" s="675"/>
      <c r="K97" s="675"/>
      <c r="L97" s="675"/>
      <c r="M97" s="675"/>
      <c r="N97" s="675"/>
      <c r="O97" s="675"/>
      <c r="P97" s="675"/>
      <c r="Q97" s="675"/>
      <c r="R97" s="557"/>
    </row>
    <row r="98" spans="1:18" s="104" customFormat="1" ht="33" customHeight="1">
      <c r="A98" s="666"/>
      <c r="B98" s="567" t="s">
        <v>66</v>
      </c>
      <c r="C98" s="669"/>
      <c r="D98" s="669"/>
      <c r="E98" s="691"/>
      <c r="F98" s="674"/>
      <c r="G98" s="464"/>
      <c r="H98" s="675"/>
      <c r="I98" s="675"/>
      <c r="J98" s="675"/>
      <c r="K98" s="675"/>
      <c r="L98" s="675"/>
      <c r="M98" s="675"/>
      <c r="N98" s="675"/>
      <c r="O98" s="675"/>
      <c r="P98" s="675"/>
      <c r="Q98" s="675"/>
      <c r="R98" s="557"/>
    </row>
    <row r="99" spans="1:18" s="104" customFormat="1" ht="33" customHeight="1" thickBot="1">
      <c r="A99" s="667"/>
      <c r="B99" s="568" t="s">
        <v>575</v>
      </c>
      <c r="C99" s="670"/>
      <c r="D99" s="670"/>
      <c r="E99" s="663"/>
      <c r="F99" s="693"/>
      <c r="G99" s="470"/>
      <c r="H99" s="635"/>
      <c r="I99" s="635"/>
      <c r="J99" s="635"/>
      <c r="K99" s="635"/>
      <c r="L99" s="635"/>
      <c r="M99" s="635"/>
      <c r="N99" s="635"/>
      <c r="O99" s="635"/>
      <c r="P99" s="635"/>
      <c r="Q99" s="635"/>
      <c r="R99" s="558"/>
    </row>
    <row r="100" spans="1:18" s="104" customFormat="1" ht="33" customHeight="1">
      <c r="A100" s="665">
        <v>14</v>
      </c>
      <c r="B100" s="134" t="s">
        <v>576</v>
      </c>
      <c r="C100" s="504" t="s">
        <v>577</v>
      </c>
      <c r="D100" s="668" t="s">
        <v>67</v>
      </c>
      <c r="E100" s="645" t="s">
        <v>451</v>
      </c>
      <c r="F100" s="281" t="s">
        <v>111</v>
      </c>
      <c r="G100" s="456">
        <f>R100*J5</f>
        <v>0</v>
      </c>
      <c r="H100" s="109">
        <v>0</v>
      </c>
      <c r="I100" s="103"/>
      <c r="J100" s="103"/>
      <c r="K100" s="103"/>
      <c r="L100" s="103"/>
      <c r="M100" s="103"/>
      <c r="N100" s="103"/>
      <c r="O100" s="103"/>
      <c r="P100" s="103"/>
      <c r="Q100" s="156"/>
      <c r="R100" s="376">
        <v>8</v>
      </c>
    </row>
    <row r="101" spans="1:18" s="104" customFormat="1" ht="32.25" customHeight="1">
      <c r="A101" s="666"/>
      <c r="B101" s="135" t="s">
        <v>68</v>
      </c>
      <c r="C101" s="505" t="s">
        <v>580</v>
      </c>
      <c r="D101" s="669"/>
      <c r="E101" s="691"/>
      <c r="F101" s="510" t="s">
        <v>112</v>
      </c>
      <c r="G101" s="468">
        <f>R101*J5</f>
        <v>0</v>
      </c>
      <c r="H101" s="143"/>
      <c r="I101" s="131"/>
      <c r="J101" s="131"/>
      <c r="K101" s="131">
        <v>0</v>
      </c>
      <c r="L101" s="131"/>
      <c r="M101" s="131"/>
      <c r="N101" s="131"/>
      <c r="O101" s="131"/>
      <c r="P101" s="131"/>
      <c r="Q101" s="356"/>
      <c r="R101" s="382">
        <v>10</v>
      </c>
    </row>
    <row r="102" spans="1:18" s="104" customFormat="1" ht="33" customHeight="1" thickBot="1">
      <c r="A102" s="666"/>
      <c r="B102" s="135" t="s">
        <v>70</v>
      </c>
      <c r="C102" s="505"/>
      <c r="D102" s="669"/>
      <c r="E102" s="691"/>
      <c r="F102" s="282" t="s">
        <v>20</v>
      </c>
      <c r="G102" s="497">
        <f>R102*J5</f>
        <v>0</v>
      </c>
      <c r="H102" s="126"/>
      <c r="I102" s="114"/>
      <c r="J102" s="114"/>
      <c r="K102" s="114"/>
      <c r="L102" s="114"/>
      <c r="M102" s="114"/>
      <c r="N102" s="114">
        <v>0</v>
      </c>
      <c r="O102" s="114"/>
      <c r="P102" s="114"/>
      <c r="Q102" s="158"/>
      <c r="R102" s="379">
        <v>6.6</v>
      </c>
    </row>
    <row r="103" spans="1:18" s="104" customFormat="1" ht="33" customHeight="1">
      <c r="A103" s="666"/>
      <c r="B103" s="122" t="s">
        <v>72</v>
      </c>
      <c r="C103" s="505"/>
      <c r="D103" s="669"/>
      <c r="E103" s="691"/>
      <c r="F103" s="688"/>
      <c r="G103" s="436"/>
      <c r="H103" s="628"/>
      <c r="I103" s="629"/>
      <c r="J103" s="629"/>
      <c r="K103" s="629"/>
      <c r="L103" s="629"/>
      <c r="M103" s="629"/>
      <c r="N103" s="629"/>
      <c r="O103" s="629"/>
      <c r="P103" s="629"/>
      <c r="Q103" s="629"/>
      <c r="R103" s="563"/>
    </row>
    <row r="104" spans="1:18" s="104" customFormat="1" ht="33" customHeight="1">
      <c r="A104" s="666"/>
      <c r="B104" s="122" t="s">
        <v>578</v>
      </c>
      <c r="C104" s="505"/>
      <c r="D104" s="669"/>
      <c r="E104" s="691"/>
      <c r="F104" s="678"/>
      <c r="G104" s="466"/>
      <c r="H104" s="630"/>
      <c r="I104" s="630"/>
      <c r="J104" s="630"/>
      <c r="K104" s="630"/>
      <c r="L104" s="630"/>
      <c r="M104" s="630"/>
      <c r="N104" s="630"/>
      <c r="O104" s="630"/>
      <c r="P104" s="630"/>
      <c r="Q104" s="630"/>
      <c r="R104" s="510"/>
    </row>
    <row r="105" spans="1:18" s="104" customFormat="1" ht="33" customHeight="1">
      <c r="A105" s="666"/>
      <c r="B105" s="122" t="s">
        <v>579</v>
      </c>
      <c r="C105" s="505"/>
      <c r="D105" s="669"/>
      <c r="E105" s="691"/>
      <c r="F105" s="678"/>
      <c r="G105" s="466"/>
      <c r="H105" s="630"/>
      <c r="I105" s="630"/>
      <c r="J105" s="630"/>
      <c r="K105" s="630"/>
      <c r="L105" s="630"/>
      <c r="M105" s="630"/>
      <c r="N105" s="630"/>
      <c r="O105" s="630"/>
      <c r="P105" s="630"/>
      <c r="Q105" s="630"/>
      <c r="R105" s="510"/>
    </row>
    <row r="106" spans="1:18" s="104" customFormat="1" ht="33" customHeight="1">
      <c r="A106" s="666"/>
      <c r="B106" s="122" t="s">
        <v>581</v>
      </c>
      <c r="C106" s="526"/>
      <c r="D106" s="669"/>
      <c r="E106" s="691"/>
      <c r="F106" s="678"/>
      <c r="G106" s="466"/>
      <c r="H106" s="630"/>
      <c r="I106" s="630"/>
      <c r="J106" s="630"/>
      <c r="K106" s="630"/>
      <c r="L106" s="630"/>
      <c r="M106" s="630"/>
      <c r="N106" s="630"/>
      <c r="O106" s="630"/>
      <c r="P106" s="630"/>
      <c r="Q106" s="630"/>
      <c r="R106" s="510"/>
    </row>
    <row r="107" spans="1:18" s="104" customFormat="1" ht="48" customHeight="1" thickBot="1">
      <c r="A107" s="667"/>
      <c r="B107" s="136" t="s">
        <v>74</v>
      </c>
      <c r="C107" s="527"/>
      <c r="D107" s="670"/>
      <c r="E107" s="663"/>
      <c r="F107" s="679"/>
      <c r="G107" s="467"/>
      <c r="H107" s="631"/>
      <c r="I107" s="631"/>
      <c r="J107" s="631"/>
      <c r="K107" s="631"/>
      <c r="L107" s="631"/>
      <c r="M107" s="631"/>
      <c r="N107" s="631"/>
      <c r="O107" s="631"/>
      <c r="P107" s="631"/>
      <c r="Q107" s="631"/>
      <c r="R107" s="511"/>
    </row>
    <row r="108" spans="1:18" s="104" customFormat="1" ht="33" customHeight="1">
      <c r="A108" s="665">
        <v>15</v>
      </c>
      <c r="B108" s="536" t="s">
        <v>582</v>
      </c>
      <c r="C108" s="668" t="s">
        <v>75</v>
      </c>
      <c r="D108" s="536"/>
      <c r="E108" s="645" t="s">
        <v>451</v>
      </c>
      <c r="F108" s="281" t="s">
        <v>111</v>
      </c>
      <c r="G108" s="456"/>
      <c r="H108" s="204"/>
      <c r="I108" s="110"/>
      <c r="J108" s="110"/>
      <c r="K108" s="110"/>
      <c r="L108" s="110"/>
      <c r="M108" s="110"/>
      <c r="N108" s="110"/>
      <c r="O108" s="110"/>
      <c r="P108" s="110"/>
      <c r="Q108" s="150"/>
      <c r="R108" s="383"/>
    </row>
    <row r="109" spans="1:18" s="104" customFormat="1" ht="33" customHeight="1">
      <c r="A109" s="666"/>
      <c r="B109" s="559" t="s">
        <v>583</v>
      </c>
      <c r="C109" s="692"/>
      <c r="D109" s="137"/>
      <c r="E109" s="691"/>
      <c r="F109" s="510" t="s">
        <v>112</v>
      </c>
      <c r="G109" s="468">
        <f>R109*J5</f>
        <v>0</v>
      </c>
      <c r="H109" s="127"/>
      <c r="I109" s="128"/>
      <c r="J109" s="128"/>
      <c r="K109" s="128">
        <v>0</v>
      </c>
      <c r="L109" s="128"/>
      <c r="M109" s="128"/>
      <c r="N109" s="128"/>
      <c r="O109" s="128"/>
      <c r="P109" s="128"/>
      <c r="Q109" s="355"/>
      <c r="R109" s="380">
        <v>0.5</v>
      </c>
    </row>
    <row r="110" spans="1:18" s="104" customFormat="1" ht="33" customHeight="1" thickBot="1">
      <c r="A110" s="666"/>
      <c r="B110" s="559" t="s">
        <v>402</v>
      </c>
      <c r="C110" s="692"/>
      <c r="D110" s="133"/>
      <c r="E110" s="691"/>
      <c r="F110" s="282" t="s">
        <v>20</v>
      </c>
      <c r="G110" s="497">
        <f>R110*J5</f>
        <v>0</v>
      </c>
      <c r="H110" s="127"/>
      <c r="I110" s="128"/>
      <c r="J110" s="128"/>
      <c r="K110" s="128"/>
      <c r="L110" s="128"/>
      <c r="M110" s="128"/>
      <c r="N110" s="128">
        <v>0</v>
      </c>
      <c r="O110" s="128"/>
      <c r="P110" s="131"/>
      <c r="Q110" s="355"/>
      <c r="R110" s="380">
        <v>1.4</v>
      </c>
    </row>
    <row r="111" spans="1:18" s="104" customFormat="1" ht="33" customHeight="1">
      <c r="A111" s="666"/>
      <c r="B111" s="505" t="s">
        <v>584</v>
      </c>
      <c r="C111" s="692"/>
      <c r="D111" s="694" t="s">
        <v>610</v>
      </c>
      <c r="E111" s="691"/>
      <c r="F111" s="696"/>
      <c r="G111" s="434"/>
      <c r="H111" s="628"/>
      <c r="I111" s="628"/>
      <c r="J111" s="628"/>
      <c r="K111" s="628"/>
      <c r="L111" s="628"/>
      <c r="M111" s="628"/>
      <c r="N111" s="628"/>
      <c r="O111" s="628"/>
      <c r="P111" s="628"/>
      <c r="Q111" s="628"/>
      <c r="R111" s="535"/>
    </row>
    <row r="112" spans="1:18" s="104" customFormat="1" ht="33" customHeight="1" thickBot="1">
      <c r="A112" s="667"/>
      <c r="B112" s="567" t="s">
        <v>403</v>
      </c>
      <c r="C112" s="681"/>
      <c r="D112" s="695"/>
      <c r="E112" s="663"/>
      <c r="F112" s="697"/>
      <c r="G112" s="435"/>
      <c r="H112" s="635"/>
      <c r="I112" s="635"/>
      <c r="J112" s="635"/>
      <c r="K112" s="635"/>
      <c r="L112" s="635"/>
      <c r="M112" s="635"/>
      <c r="N112" s="635"/>
      <c r="O112" s="635"/>
      <c r="P112" s="635"/>
      <c r="Q112" s="635"/>
      <c r="R112" s="566"/>
    </row>
    <row r="113" spans="1:18" s="104" customFormat="1" ht="33" customHeight="1">
      <c r="A113" s="665">
        <v>16</v>
      </c>
      <c r="B113" s="536" t="s">
        <v>582</v>
      </c>
      <c r="C113" s="504"/>
      <c r="D113" s="536"/>
      <c r="E113" s="645" t="s">
        <v>451</v>
      </c>
      <c r="F113" s="102" t="s">
        <v>111</v>
      </c>
      <c r="G113" s="456"/>
      <c r="H113" s="173"/>
      <c r="I113" s="138"/>
      <c r="J113" s="138"/>
      <c r="K113" s="138"/>
      <c r="L113" s="138"/>
      <c r="M113" s="138"/>
      <c r="N113" s="138"/>
      <c r="O113" s="138"/>
      <c r="P113" s="138"/>
      <c r="Q113" s="168"/>
      <c r="R113" s="384"/>
    </row>
    <row r="114" spans="1:18" s="104" customFormat="1" ht="33" customHeight="1">
      <c r="A114" s="666"/>
      <c r="B114" s="559" t="s">
        <v>402</v>
      </c>
      <c r="C114" s="526"/>
      <c r="D114" s="111"/>
      <c r="E114" s="666"/>
      <c r="F114" s="557" t="s">
        <v>112</v>
      </c>
      <c r="G114" s="468"/>
      <c r="H114" s="169"/>
      <c r="I114" s="139"/>
      <c r="J114" s="139"/>
      <c r="K114" s="139"/>
      <c r="L114" s="139"/>
      <c r="M114" s="139"/>
      <c r="N114" s="139"/>
      <c r="O114" s="139"/>
      <c r="P114" s="139"/>
      <c r="Q114" s="170"/>
      <c r="R114" s="385"/>
    </row>
    <row r="115" spans="1:18" s="104" customFormat="1" ht="33" customHeight="1" thickBot="1">
      <c r="A115" s="666"/>
      <c r="B115" s="505" t="s">
        <v>584</v>
      </c>
      <c r="C115" s="505"/>
      <c r="D115" s="222"/>
      <c r="E115" s="666"/>
      <c r="F115" s="107" t="s">
        <v>20</v>
      </c>
      <c r="G115" s="497">
        <f>R115*J5</f>
        <v>0</v>
      </c>
      <c r="H115" s="178"/>
      <c r="I115" s="140"/>
      <c r="J115" s="140"/>
      <c r="K115" s="140"/>
      <c r="L115" s="140"/>
      <c r="M115" s="140"/>
      <c r="N115" s="140">
        <v>0</v>
      </c>
      <c r="O115" s="140"/>
      <c r="P115" s="141"/>
      <c r="Q115" s="177"/>
      <c r="R115" s="386">
        <v>1.2</v>
      </c>
    </row>
    <row r="116" spans="1:18" s="104" customFormat="1" ht="33" customHeight="1">
      <c r="A116" s="666"/>
      <c r="B116" s="567" t="s">
        <v>403</v>
      </c>
      <c r="C116" s="505" t="s">
        <v>77</v>
      </c>
      <c r="D116" s="223" t="s">
        <v>78</v>
      </c>
      <c r="E116" s="666"/>
      <c r="F116" s="665"/>
      <c r="G116" s="436"/>
      <c r="H116" s="632"/>
      <c r="I116" s="633"/>
      <c r="J116" s="633"/>
      <c r="K116" s="633"/>
      <c r="L116" s="633"/>
      <c r="M116" s="633"/>
      <c r="N116" s="633"/>
      <c r="O116" s="633"/>
      <c r="P116" s="633"/>
      <c r="Q116" s="633"/>
      <c r="R116" s="503"/>
    </row>
    <row r="117" spans="1:18" s="104" customFormat="1" ht="51" customHeight="1" thickBot="1">
      <c r="A117" s="667"/>
      <c r="B117" s="568" t="s">
        <v>404</v>
      </c>
      <c r="C117" s="506" t="s">
        <v>79</v>
      </c>
      <c r="D117" s="560" t="s">
        <v>611</v>
      </c>
      <c r="E117" s="667"/>
      <c r="F117" s="663"/>
      <c r="G117" s="462"/>
      <c r="H117" s="634"/>
      <c r="I117" s="634"/>
      <c r="J117" s="634"/>
      <c r="K117" s="634"/>
      <c r="L117" s="634"/>
      <c r="M117" s="634"/>
      <c r="N117" s="634"/>
      <c r="O117" s="634"/>
      <c r="P117" s="634"/>
      <c r="Q117" s="634"/>
      <c r="R117" s="508"/>
    </row>
    <row r="118" spans="1:18" s="104" customFormat="1" ht="33" customHeight="1">
      <c r="A118" s="665">
        <v>17</v>
      </c>
      <c r="B118" s="536" t="s">
        <v>80</v>
      </c>
      <c r="C118" s="668" t="s">
        <v>79</v>
      </c>
      <c r="D118" s="536"/>
      <c r="E118" s="645" t="s">
        <v>451</v>
      </c>
      <c r="F118" s="102" t="s">
        <v>111</v>
      </c>
      <c r="G118" s="456"/>
      <c r="H118" s="204"/>
      <c r="I118" s="110"/>
      <c r="J118" s="110"/>
      <c r="K118" s="110"/>
      <c r="L118" s="110"/>
      <c r="M118" s="110"/>
      <c r="N118" s="110"/>
      <c r="O118" s="110"/>
      <c r="P118" s="110"/>
      <c r="Q118" s="150"/>
      <c r="R118" s="383"/>
    </row>
    <row r="119" spans="1:18" s="104" customFormat="1" ht="33" customHeight="1">
      <c r="A119" s="666"/>
      <c r="B119" s="559" t="s">
        <v>81</v>
      </c>
      <c r="C119" s="692"/>
      <c r="D119" s="137"/>
      <c r="E119" s="691"/>
      <c r="F119" s="557" t="s">
        <v>112</v>
      </c>
      <c r="G119" s="468"/>
      <c r="H119" s="127"/>
      <c r="I119" s="128"/>
      <c r="J119" s="128"/>
      <c r="K119" s="128"/>
      <c r="L119" s="128"/>
      <c r="M119" s="128"/>
      <c r="N119" s="128"/>
      <c r="O119" s="128"/>
      <c r="P119" s="128"/>
      <c r="Q119" s="355"/>
      <c r="R119" s="380"/>
    </row>
    <row r="120" spans="1:18" s="104" customFormat="1" ht="33" customHeight="1" thickBot="1">
      <c r="A120" s="666"/>
      <c r="B120" s="505" t="s">
        <v>82</v>
      </c>
      <c r="C120" s="692"/>
      <c r="D120" s="133" t="s">
        <v>83</v>
      </c>
      <c r="E120" s="691"/>
      <c r="F120" s="107" t="s">
        <v>20</v>
      </c>
      <c r="G120" s="497">
        <f>R120*J5</f>
        <v>0</v>
      </c>
      <c r="H120" s="127"/>
      <c r="I120" s="128"/>
      <c r="J120" s="128"/>
      <c r="K120" s="128"/>
      <c r="L120" s="128"/>
      <c r="M120" s="128"/>
      <c r="N120" s="128">
        <v>0</v>
      </c>
      <c r="O120" s="128"/>
      <c r="P120" s="131"/>
      <c r="Q120" s="355"/>
      <c r="R120" s="380">
        <v>1.1000000000000001</v>
      </c>
    </row>
    <row r="121" spans="1:18" s="104" customFormat="1" ht="33" customHeight="1">
      <c r="A121" s="666"/>
      <c r="B121" s="567" t="s">
        <v>84</v>
      </c>
      <c r="C121" s="692"/>
      <c r="D121" s="694"/>
      <c r="E121" s="691"/>
      <c r="F121" s="696"/>
      <c r="G121" s="434"/>
      <c r="H121" s="628"/>
      <c r="I121" s="628"/>
      <c r="J121" s="628"/>
      <c r="K121" s="628"/>
      <c r="L121" s="628"/>
      <c r="M121" s="628"/>
      <c r="N121" s="628"/>
      <c r="O121" s="628"/>
      <c r="P121" s="628"/>
      <c r="Q121" s="628"/>
      <c r="R121" s="535"/>
    </row>
    <row r="122" spans="1:18" s="104" customFormat="1" ht="33" customHeight="1">
      <c r="A122" s="666"/>
      <c r="B122" s="567" t="s">
        <v>85</v>
      </c>
      <c r="C122" s="692"/>
      <c r="D122" s="698"/>
      <c r="E122" s="691"/>
      <c r="F122" s="699"/>
      <c r="G122" s="437"/>
      <c r="H122" s="675"/>
      <c r="I122" s="675"/>
      <c r="J122" s="675"/>
      <c r="K122" s="675"/>
      <c r="L122" s="675"/>
      <c r="M122" s="675"/>
      <c r="N122" s="675"/>
      <c r="O122" s="675"/>
      <c r="P122" s="675"/>
      <c r="Q122" s="675"/>
      <c r="R122" s="565"/>
    </row>
    <row r="123" spans="1:18" s="104" customFormat="1" ht="81.75" customHeight="1">
      <c r="A123" s="666"/>
      <c r="B123" s="142" t="s">
        <v>585</v>
      </c>
      <c r="C123" s="692"/>
      <c r="D123" s="698"/>
      <c r="E123" s="691"/>
      <c r="F123" s="699"/>
      <c r="G123" s="437"/>
      <c r="H123" s="675"/>
      <c r="I123" s="675"/>
      <c r="J123" s="675"/>
      <c r="K123" s="675"/>
      <c r="L123" s="675"/>
      <c r="M123" s="675"/>
      <c r="N123" s="675"/>
      <c r="O123" s="675"/>
      <c r="P123" s="675"/>
      <c r="Q123" s="675"/>
      <c r="R123" s="565"/>
    </row>
    <row r="124" spans="1:18" s="104" customFormat="1" ht="51" customHeight="1" thickBot="1">
      <c r="A124" s="667"/>
      <c r="B124" s="560" t="s">
        <v>586</v>
      </c>
      <c r="C124" s="681"/>
      <c r="D124" s="695"/>
      <c r="E124" s="663"/>
      <c r="F124" s="679"/>
      <c r="G124" s="467"/>
      <c r="H124" s="631"/>
      <c r="I124" s="631"/>
      <c r="J124" s="631"/>
      <c r="K124" s="631"/>
      <c r="L124" s="631"/>
      <c r="M124" s="631"/>
      <c r="N124" s="631"/>
      <c r="O124" s="631"/>
      <c r="P124" s="631"/>
      <c r="Q124" s="631"/>
      <c r="R124" s="511"/>
    </row>
    <row r="125" spans="1:18" s="104" customFormat="1" ht="33" customHeight="1">
      <c r="A125" s="665">
        <v>18</v>
      </c>
      <c r="B125" s="536" t="s">
        <v>587</v>
      </c>
      <c r="C125" s="504"/>
      <c r="D125" s="536"/>
      <c r="E125" s="645" t="s">
        <v>451</v>
      </c>
      <c r="F125" s="102" t="s">
        <v>111</v>
      </c>
      <c r="G125" s="456"/>
      <c r="H125" s="204"/>
      <c r="I125" s="103"/>
      <c r="J125" s="110"/>
      <c r="K125" s="110"/>
      <c r="L125" s="110"/>
      <c r="M125" s="110"/>
      <c r="N125" s="110"/>
      <c r="O125" s="110"/>
      <c r="P125" s="110"/>
      <c r="Q125" s="150"/>
      <c r="R125" s="383"/>
    </row>
    <row r="126" spans="1:18" s="104" customFormat="1" ht="33" customHeight="1">
      <c r="A126" s="666"/>
      <c r="B126" s="553" t="s">
        <v>588</v>
      </c>
      <c r="C126" s="505"/>
      <c r="D126" s="133"/>
      <c r="E126" s="691"/>
      <c r="F126" s="557" t="s">
        <v>112</v>
      </c>
      <c r="G126" s="468">
        <f>R126*J5</f>
        <v>0</v>
      </c>
      <c r="H126" s="127"/>
      <c r="I126" s="128"/>
      <c r="J126" s="128"/>
      <c r="K126" s="128">
        <v>0</v>
      </c>
      <c r="L126" s="113"/>
      <c r="M126" s="128"/>
      <c r="N126" s="128"/>
      <c r="O126" s="128"/>
      <c r="P126" s="128"/>
      <c r="Q126" s="355"/>
      <c r="R126" s="380">
        <v>2.1</v>
      </c>
    </row>
    <row r="127" spans="1:18" s="104" customFormat="1" ht="33" customHeight="1" thickBot="1">
      <c r="A127" s="666"/>
      <c r="B127" s="559" t="s">
        <v>86</v>
      </c>
      <c r="C127" s="505"/>
      <c r="D127" s="562"/>
      <c r="E127" s="691"/>
      <c r="F127" s="107" t="s">
        <v>20</v>
      </c>
      <c r="G127" s="497">
        <f>R127*J5</f>
        <v>0</v>
      </c>
      <c r="H127" s="143"/>
      <c r="I127" s="131"/>
      <c r="J127" s="131"/>
      <c r="K127" s="131"/>
      <c r="L127" s="131"/>
      <c r="M127" s="131"/>
      <c r="N127" s="131">
        <v>0</v>
      </c>
      <c r="O127" s="131"/>
      <c r="P127" s="131"/>
      <c r="Q127" s="356"/>
      <c r="R127" s="382">
        <v>3.5</v>
      </c>
    </row>
    <row r="128" spans="1:18" s="104" customFormat="1" ht="34.5" customHeight="1">
      <c r="A128" s="666"/>
      <c r="B128" s="559" t="s">
        <v>589</v>
      </c>
      <c r="C128" s="505" t="s">
        <v>87</v>
      </c>
      <c r="D128" s="559" t="s">
        <v>612</v>
      </c>
      <c r="E128" s="691"/>
      <c r="F128" s="665"/>
      <c r="G128" s="436"/>
      <c r="H128" s="700"/>
      <c r="I128" s="633"/>
      <c r="J128" s="633"/>
      <c r="K128" s="633"/>
      <c r="L128" s="633"/>
      <c r="M128" s="633"/>
      <c r="N128" s="633"/>
      <c r="O128" s="633"/>
      <c r="P128" s="633"/>
      <c r="Q128" s="633"/>
      <c r="R128" s="503"/>
    </row>
    <row r="129" spans="1:18" s="104" customFormat="1" ht="33" customHeight="1">
      <c r="A129" s="666"/>
      <c r="B129" s="559" t="s">
        <v>590</v>
      </c>
      <c r="C129" s="505" t="s">
        <v>79</v>
      </c>
      <c r="D129" s="559" t="s">
        <v>88</v>
      </c>
      <c r="E129" s="691"/>
      <c r="F129" s="691"/>
      <c r="G129" s="472"/>
      <c r="H129" s="701"/>
      <c r="I129" s="701"/>
      <c r="J129" s="701"/>
      <c r="K129" s="701"/>
      <c r="L129" s="701"/>
      <c r="M129" s="701"/>
      <c r="N129" s="701"/>
      <c r="O129" s="701"/>
      <c r="P129" s="701"/>
      <c r="Q129" s="701"/>
      <c r="R129" s="507"/>
    </row>
    <row r="130" spans="1:18" s="104" customFormat="1" ht="33" customHeight="1">
      <c r="A130" s="666"/>
      <c r="B130" s="559" t="s">
        <v>591</v>
      </c>
      <c r="C130" s="505"/>
      <c r="D130" s="559"/>
      <c r="E130" s="691"/>
      <c r="F130" s="691"/>
      <c r="G130" s="472"/>
      <c r="H130" s="701"/>
      <c r="I130" s="701"/>
      <c r="J130" s="701"/>
      <c r="K130" s="701"/>
      <c r="L130" s="701"/>
      <c r="M130" s="701"/>
      <c r="N130" s="701"/>
      <c r="O130" s="701"/>
      <c r="P130" s="701"/>
      <c r="Q130" s="701"/>
      <c r="R130" s="507"/>
    </row>
    <row r="131" spans="1:18" s="104" customFormat="1" ht="45" customHeight="1" thickBot="1">
      <c r="A131" s="666"/>
      <c r="B131" s="560" t="s">
        <v>89</v>
      </c>
      <c r="C131" s="505"/>
      <c r="D131" s="559"/>
      <c r="E131" s="691"/>
      <c r="F131" s="691"/>
      <c r="G131" s="472"/>
      <c r="H131" s="701"/>
      <c r="I131" s="701"/>
      <c r="J131" s="701"/>
      <c r="K131" s="701"/>
      <c r="L131" s="701"/>
      <c r="M131" s="701"/>
      <c r="N131" s="701"/>
      <c r="O131" s="701"/>
      <c r="P131" s="701"/>
      <c r="Q131" s="701"/>
      <c r="R131" s="507"/>
    </row>
    <row r="132" spans="1:18" s="104" customFormat="1" ht="33" customHeight="1">
      <c r="A132" s="665">
        <v>19</v>
      </c>
      <c r="B132" s="536" t="s">
        <v>90</v>
      </c>
      <c r="C132" s="668" t="s">
        <v>91</v>
      </c>
      <c r="D132" s="561"/>
      <c r="E132" s="645" t="s">
        <v>451</v>
      </c>
      <c r="F132" s="102" t="s">
        <v>111</v>
      </c>
      <c r="G132" s="456"/>
      <c r="H132" s="109"/>
      <c r="I132" s="103"/>
      <c r="J132" s="103"/>
      <c r="K132" s="103"/>
      <c r="L132" s="103"/>
      <c r="M132" s="103"/>
      <c r="N132" s="103"/>
      <c r="O132" s="103"/>
      <c r="P132" s="512"/>
      <c r="Q132" s="156"/>
      <c r="R132" s="376"/>
    </row>
    <row r="133" spans="1:18" s="104" customFormat="1" ht="33" customHeight="1">
      <c r="A133" s="666"/>
      <c r="B133" s="559" t="s">
        <v>92</v>
      </c>
      <c r="C133" s="669"/>
      <c r="D133" s="117"/>
      <c r="E133" s="646"/>
      <c r="F133" s="557" t="s">
        <v>112</v>
      </c>
      <c r="G133" s="468"/>
      <c r="H133" s="129"/>
      <c r="I133" s="113"/>
      <c r="J133" s="113"/>
      <c r="K133" s="113"/>
      <c r="L133" s="113"/>
      <c r="M133" s="113"/>
      <c r="N133" s="113"/>
      <c r="O133" s="113"/>
      <c r="P133" s="113"/>
      <c r="Q133" s="151"/>
      <c r="R133" s="381"/>
    </row>
    <row r="134" spans="1:18" s="104" customFormat="1" ht="33" customHeight="1" thickBot="1">
      <c r="A134" s="666"/>
      <c r="B134" s="559" t="s">
        <v>592</v>
      </c>
      <c r="C134" s="669"/>
      <c r="D134" s="560"/>
      <c r="E134" s="646"/>
      <c r="F134" s="107" t="s">
        <v>20</v>
      </c>
      <c r="G134" s="497">
        <f>R134*J5</f>
        <v>0</v>
      </c>
      <c r="H134" s="126"/>
      <c r="I134" s="114"/>
      <c r="J134" s="114"/>
      <c r="K134" s="114"/>
      <c r="L134" s="114"/>
      <c r="M134" s="114"/>
      <c r="N134" s="114">
        <v>0</v>
      </c>
      <c r="O134" s="114"/>
      <c r="P134" s="114"/>
      <c r="Q134" s="158"/>
      <c r="R134" s="379">
        <v>1.3</v>
      </c>
    </row>
    <row r="135" spans="1:18" s="104" customFormat="1" ht="48" customHeight="1" thickBot="1">
      <c r="A135" s="667"/>
      <c r="B135" s="560" t="s">
        <v>593</v>
      </c>
      <c r="C135" s="670"/>
      <c r="D135" s="144" t="s">
        <v>93</v>
      </c>
      <c r="E135" s="647"/>
      <c r="F135" s="132"/>
      <c r="G135" s="470"/>
      <c r="H135" s="635"/>
      <c r="I135" s="635"/>
      <c r="J135" s="635"/>
      <c r="K135" s="635"/>
      <c r="L135" s="635"/>
      <c r="M135" s="635"/>
      <c r="N135" s="635"/>
      <c r="O135" s="635"/>
      <c r="P135" s="635"/>
      <c r="Q135" s="635"/>
      <c r="R135" s="558"/>
    </row>
    <row r="136" spans="1:18" s="104" customFormat="1" ht="33" customHeight="1">
      <c r="A136" s="665">
        <v>20</v>
      </c>
      <c r="B136" s="536" t="s">
        <v>594</v>
      </c>
      <c r="C136" s="668" t="s">
        <v>103</v>
      </c>
      <c r="D136" s="561" t="s">
        <v>94</v>
      </c>
      <c r="E136" s="645" t="s">
        <v>607</v>
      </c>
      <c r="F136" s="102" t="s">
        <v>111</v>
      </c>
      <c r="G136" s="456">
        <f>R136*J5</f>
        <v>0</v>
      </c>
      <c r="H136" s="109"/>
      <c r="I136" s="103"/>
      <c r="J136" s="103">
        <v>0</v>
      </c>
      <c r="K136" s="103"/>
      <c r="L136" s="103"/>
      <c r="M136" s="103"/>
      <c r="N136" s="103"/>
      <c r="O136" s="103"/>
      <c r="P136" s="512"/>
      <c r="Q136" s="156"/>
      <c r="R136" s="376">
        <v>1.6</v>
      </c>
    </row>
    <row r="137" spans="1:18" s="104" customFormat="1" ht="33" customHeight="1">
      <c r="A137" s="666"/>
      <c r="B137" s="553" t="s">
        <v>423</v>
      </c>
      <c r="C137" s="669"/>
      <c r="D137" s="117"/>
      <c r="E137" s="646"/>
      <c r="F137" s="557" t="s">
        <v>112</v>
      </c>
      <c r="G137" s="468"/>
      <c r="H137" s="129"/>
      <c r="I137" s="113"/>
      <c r="J137" s="113"/>
      <c r="K137" s="113"/>
      <c r="L137" s="113"/>
      <c r="M137" s="113"/>
      <c r="N137" s="113"/>
      <c r="O137" s="113"/>
      <c r="P137" s="113"/>
      <c r="Q137" s="151"/>
      <c r="R137" s="381"/>
    </row>
    <row r="138" spans="1:18" s="104" customFormat="1" ht="33" customHeight="1" thickBot="1">
      <c r="A138" s="666"/>
      <c r="B138" s="559" t="s">
        <v>95</v>
      </c>
      <c r="C138" s="669"/>
      <c r="D138" s="560"/>
      <c r="E138" s="646"/>
      <c r="F138" s="107" t="s">
        <v>20</v>
      </c>
      <c r="G138" s="497"/>
      <c r="H138" s="126"/>
      <c r="I138" s="114"/>
      <c r="J138" s="114"/>
      <c r="K138" s="114"/>
      <c r="L138" s="114"/>
      <c r="M138" s="114"/>
      <c r="N138" s="114"/>
      <c r="O138" s="114"/>
      <c r="P138" s="114"/>
      <c r="Q138" s="158"/>
      <c r="R138" s="379"/>
    </row>
    <row r="139" spans="1:18" s="104" customFormat="1" ht="33" customHeight="1">
      <c r="A139" s="666"/>
      <c r="B139" s="559" t="s">
        <v>96</v>
      </c>
      <c r="C139" s="669"/>
      <c r="D139" s="671" t="s">
        <v>31</v>
      </c>
      <c r="E139" s="646"/>
      <c r="F139" s="664"/>
      <c r="G139" s="464"/>
      <c r="H139" s="675"/>
      <c r="I139" s="675"/>
      <c r="J139" s="675"/>
      <c r="K139" s="675"/>
      <c r="L139" s="675"/>
      <c r="M139" s="675"/>
      <c r="N139" s="675"/>
      <c r="O139" s="675"/>
      <c r="P139" s="675"/>
      <c r="Q139" s="675"/>
      <c r="R139" s="557"/>
    </row>
    <row r="140" spans="1:18" s="104" customFormat="1" ht="33" customHeight="1">
      <c r="A140" s="666"/>
      <c r="B140" s="559" t="s">
        <v>595</v>
      </c>
      <c r="C140" s="669"/>
      <c r="D140" s="676"/>
      <c r="E140" s="646"/>
      <c r="F140" s="674"/>
      <c r="G140" s="464"/>
      <c r="H140" s="675"/>
      <c r="I140" s="675"/>
      <c r="J140" s="675"/>
      <c r="K140" s="675"/>
      <c r="L140" s="675"/>
      <c r="M140" s="675"/>
      <c r="N140" s="675"/>
      <c r="O140" s="675"/>
      <c r="P140" s="675"/>
      <c r="Q140" s="675"/>
      <c r="R140" s="557"/>
    </row>
    <row r="141" spans="1:18" s="104" customFormat="1" ht="33" customHeight="1">
      <c r="A141" s="666"/>
      <c r="B141" s="559" t="s">
        <v>46</v>
      </c>
      <c r="C141" s="669"/>
      <c r="D141" s="676"/>
      <c r="E141" s="646"/>
      <c r="F141" s="674"/>
      <c r="G141" s="464"/>
      <c r="H141" s="675"/>
      <c r="I141" s="675"/>
      <c r="J141" s="675"/>
      <c r="K141" s="675"/>
      <c r="L141" s="675"/>
      <c r="M141" s="675"/>
      <c r="N141" s="675"/>
      <c r="O141" s="675"/>
      <c r="P141" s="675"/>
      <c r="Q141" s="675"/>
      <c r="R141" s="557"/>
    </row>
    <row r="142" spans="1:18" s="104" customFormat="1" ht="45" customHeight="1" thickBot="1">
      <c r="A142" s="667"/>
      <c r="B142" s="560" t="s">
        <v>97</v>
      </c>
      <c r="C142" s="670"/>
      <c r="D142" s="677"/>
      <c r="E142" s="647"/>
      <c r="F142" s="679"/>
      <c r="G142" s="467"/>
      <c r="H142" s="635"/>
      <c r="I142" s="635"/>
      <c r="J142" s="635"/>
      <c r="K142" s="635"/>
      <c r="L142" s="635"/>
      <c r="M142" s="635"/>
      <c r="N142" s="635"/>
      <c r="O142" s="635"/>
      <c r="P142" s="635"/>
      <c r="Q142" s="635"/>
      <c r="R142" s="511"/>
    </row>
    <row r="143" spans="1:18" s="104" customFormat="1" ht="33" customHeight="1">
      <c r="A143" s="665">
        <v>21</v>
      </c>
      <c r="B143" s="536" t="s">
        <v>415</v>
      </c>
      <c r="C143" s="668" t="s">
        <v>103</v>
      </c>
      <c r="D143" s="536" t="s">
        <v>98</v>
      </c>
      <c r="E143" s="645" t="s">
        <v>17</v>
      </c>
      <c r="F143" s="102" t="s">
        <v>111</v>
      </c>
      <c r="G143" s="456">
        <f>R143*J5</f>
        <v>0</v>
      </c>
      <c r="H143" s="109"/>
      <c r="I143" s="103"/>
      <c r="J143" s="103">
        <v>0</v>
      </c>
      <c r="K143" s="103"/>
      <c r="L143" s="103"/>
      <c r="M143" s="103"/>
      <c r="N143" s="103"/>
      <c r="O143" s="512"/>
      <c r="P143" s="103"/>
      <c r="Q143" s="156"/>
      <c r="R143" s="376">
        <v>1.8</v>
      </c>
    </row>
    <row r="144" spans="1:18" s="104" customFormat="1" ht="33" customHeight="1">
      <c r="A144" s="666"/>
      <c r="B144" s="553" t="s">
        <v>429</v>
      </c>
      <c r="C144" s="669"/>
      <c r="D144" s="117"/>
      <c r="E144" s="646"/>
      <c r="F144" s="557" t="s">
        <v>112</v>
      </c>
      <c r="G144" s="468"/>
      <c r="H144" s="129"/>
      <c r="I144" s="113"/>
      <c r="J144" s="113"/>
      <c r="K144" s="113"/>
      <c r="L144" s="113"/>
      <c r="M144" s="113"/>
      <c r="N144" s="113"/>
      <c r="O144" s="113"/>
      <c r="P144" s="113"/>
      <c r="Q144" s="151"/>
      <c r="R144" s="381"/>
    </row>
    <row r="145" spans="1:18" s="104" customFormat="1" ht="33" customHeight="1" thickBot="1">
      <c r="A145" s="666"/>
      <c r="B145" s="559" t="s">
        <v>99</v>
      </c>
      <c r="C145" s="669"/>
      <c r="D145" s="560"/>
      <c r="E145" s="646"/>
      <c r="F145" s="107" t="s">
        <v>20</v>
      </c>
      <c r="G145" s="497"/>
      <c r="H145" s="126"/>
      <c r="I145" s="114"/>
      <c r="J145" s="114"/>
      <c r="K145" s="114"/>
      <c r="L145" s="114"/>
      <c r="M145" s="114"/>
      <c r="N145" s="114"/>
      <c r="O145" s="114"/>
      <c r="P145" s="114"/>
      <c r="Q145" s="158"/>
      <c r="R145" s="379"/>
    </row>
    <row r="146" spans="1:18" s="104" customFormat="1" ht="33" customHeight="1">
      <c r="A146" s="666"/>
      <c r="B146" s="559" t="s">
        <v>100</v>
      </c>
      <c r="C146" s="669"/>
      <c r="D146" s="671" t="s">
        <v>613</v>
      </c>
      <c r="E146" s="646"/>
      <c r="F146" s="664"/>
      <c r="G146" s="461"/>
      <c r="H146" s="628"/>
      <c r="I146" s="628"/>
      <c r="J146" s="628"/>
      <c r="K146" s="628"/>
      <c r="L146" s="628"/>
      <c r="M146" s="628"/>
      <c r="N146" s="628"/>
      <c r="O146" s="628"/>
      <c r="P146" s="628"/>
      <c r="Q146" s="628"/>
      <c r="R146" s="509"/>
    </row>
    <row r="147" spans="1:18" s="104" customFormat="1" ht="33" customHeight="1">
      <c r="A147" s="666"/>
      <c r="B147" s="559" t="s">
        <v>596</v>
      </c>
      <c r="C147" s="669"/>
      <c r="D147" s="676"/>
      <c r="E147" s="646"/>
      <c r="F147" s="674"/>
      <c r="G147" s="464"/>
      <c r="H147" s="675"/>
      <c r="I147" s="675"/>
      <c r="J147" s="675"/>
      <c r="K147" s="675"/>
      <c r="L147" s="675"/>
      <c r="M147" s="675"/>
      <c r="N147" s="675"/>
      <c r="O147" s="675"/>
      <c r="P147" s="675"/>
      <c r="Q147" s="675"/>
      <c r="R147" s="557"/>
    </row>
    <row r="148" spans="1:18" s="104" customFormat="1" ht="51" customHeight="1" thickBot="1">
      <c r="A148" s="667"/>
      <c r="B148" s="560" t="s">
        <v>101</v>
      </c>
      <c r="C148" s="670"/>
      <c r="D148" s="677"/>
      <c r="E148" s="647"/>
      <c r="F148" s="693"/>
      <c r="G148" s="470"/>
      <c r="H148" s="635"/>
      <c r="I148" s="635"/>
      <c r="J148" s="635"/>
      <c r="K148" s="635"/>
      <c r="L148" s="635"/>
      <c r="M148" s="635"/>
      <c r="N148" s="635"/>
      <c r="O148" s="635"/>
      <c r="P148" s="635"/>
      <c r="Q148" s="635"/>
      <c r="R148" s="558"/>
    </row>
    <row r="149" spans="1:18" s="104" customFormat="1" ht="33" customHeight="1">
      <c r="A149" s="665">
        <v>22</v>
      </c>
      <c r="B149" s="559" t="s">
        <v>424</v>
      </c>
      <c r="C149" s="668" t="s">
        <v>103</v>
      </c>
      <c r="D149" s="536" t="s">
        <v>431</v>
      </c>
      <c r="E149" s="645" t="s">
        <v>17</v>
      </c>
      <c r="F149" s="102" t="s">
        <v>111</v>
      </c>
      <c r="G149" s="456">
        <f>R149*J5</f>
        <v>0</v>
      </c>
      <c r="H149" s="109"/>
      <c r="I149" s="103"/>
      <c r="J149" s="103">
        <v>0</v>
      </c>
      <c r="K149" s="103"/>
      <c r="L149" s="103"/>
      <c r="M149" s="103"/>
      <c r="N149" s="103"/>
      <c r="O149" s="512"/>
      <c r="P149" s="103"/>
      <c r="Q149" s="156"/>
      <c r="R149" s="376">
        <v>0.5</v>
      </c>
    </row>
    <row r="150" spans="1:18" s="104" customFormat="1" ht="33" customHeight="1">
      <c r="A150" s="666"/>
      <c r="B150" s="559" t="s">
        <v>430</v>
      </c>
      <c r="C150" s="669"/>
      <c r="D150" s="117"/>
      <c r="E150" s="646"/>
      <c r="F150" s="557" t="s">
        <v>112</v>
      </c>
      <c r="G150" s="468"/>
      <c r="H150" s="129"/>
      <c r="I150" s="113"/>
      <c r="J150" s="113"/>
      <c r="K150" s="113"/>
      <c r="L150" s="113"/>
      <c r="M150" s="113"/>
      <c r="N150" s="113"/>
      <c r="O150" s="113"/>
      <c r="P150" s="113"/>
      <c r="Q150" s="151"/>
      <c r="R150" s="381"/>
    </row>
    <row r="151" spans="1:18" s="104" customFormat="1" ht="33" customHeight="1" thickBot="1">
      <c r="A151" s="666"/>
      <c r="B151" s="559" t="s">
        <v>425</v>
      </c>
      <c r="C151" s="669"/>
      <c r="D151" s="560"/>
      <c r="E151" s="646"/>
      <c r="F151" s="107" t="s">
        <v>20</v>
      </c>
      <c r="G151" s="497">
        <f>R151*J5</f>
        <v>0</v>
      </c>
      <c r="H151" s="126"/>
      <c r="I151" s="114"/>
      <c r="J151" s="114"/>
      <c r="K151" s="114"/>
      <c r="L151" s="114"/>
      <c r="M151" s="114"/>
      <c r="N151" s="114"/>
      <c r="O151" s="114"/>
      <c r="P151" s="114"/>
      <c r="Q151" s="158">
        <v>0</v>
      </c>
      <c r="R151" s="379">
        <v>1.5</v>
      </c>
    </row>
    <row r="152" spans="1:18" s="104" customFormat="1" ht="33" customHeight="1">
      <c r="A152" s="666"/>
      <c r="B152" s="559" t="s">
        <v>426</v>
      </c>
      <c r="C152" s="669"/>
      <c r="D152" s="671" t="s">
        <v>409</v>
      </c>
      <c r="E152" s="646"/>
      <c r="F152" s="664"/>
      <c r="G152" s="461"/>
      <c r="H152" s="628"/>
      <c r="I152" s="628"/>
      <c r="J152" s="628"/>
      <c r="K152" s="628"/>
      <c r="L152" s="628"/>
      <c r="M152" s="628"/>
      <c r="N152" s="628"/>
      <c r="O152" s="628"/>
      <c r="P152" s="628"/>
      <c r="Q152" s="628"/>
      <c r="R152" s="509"/>
    </row>
    <row r="153" spans="1:18" s="104" customFormat="1" ht="33" customHeight="1">
      <c r="A153" s="666"/>
      <c r="B153" s="559" t="s">
        <v>427</v>
      </c>
      <c r="C153" s="669"/>
      <c r="D153" s="676"/>
      <c r="E153" s="646"/>
      <c r="F153" s="674"/>
      <c r="G153" s="464"/>
      <c r="H153" s="675"/>
      <c r="I153" s="675"/>
      <c r="J153" s="675"/>
      <c r="K153" s="675"/>
      <c r="L153" s="675"/>
      <c r="M153" s="675"/>
      <c r="N153" s="675"/>
      <c r="O153" s="675"/>
      <c r="P153" s="675"/>
      <c r="Q153" s="675"/>
      <c r="R153" s="557"/>
    </row>
    <row r="154" spans="1:18" s="104" customFormat="1" ht="33" customHeight="1" thickBot="1">
      <c r="A154" s="667"/>
      <c r="B154" s="559" t="s">
        <v>428</v>
      </c>
      <c r="C154" s="670"/>
      <c r="D154" s="677"/>
      <c r="E154" s="647"/>
      <c r="F154" s="693"/>
      <c r="G154" s="470"/>
      <c r="H154" s="635"/>
      <c r="I154" s="635"/>
      <c r="J154" s="635"/>
      <c r="K154" s="635"/>
      <c r="L154" s="635"/>
      <c r="M154" s="635"/>
      <c r="N154" s="635"/>
      <c r="O154" s="635"/>
      <c r="P154" s="635"/>
      <c r="Q154" s="635"/>
      <c r="R154" s="558"/>
    </row>
    <row r="155" spans="1:18" s="104" customFormat="1" ht="33" customHeight="1">
      <c r="A155" s="665">
        <v>23</v>
      </c>
      <c r="B155" s="536" t="s">
        <v>102</v>
      </c>
      <c r="C155" s="668" t="s">
        <v>103</v>
      </c>
      <c r="D155" s="561" t="s">
        <v>453</v>
      </c>
      <c r="E155" s="645" t="s">
        <v>17</v>
      </c>
      <c r="F155" s="102" t="s">
        <v>111</v>
      </c>
      <c r="G155" s="456">
        <f>R155*J5</f>
        <v>0</v>
      </c>
      <c r="H155" s="173"/>
      <c r="I155" s="138"/>
      <c r="J155" s="138">
        <v>0</v>
      </c>
      <c r="K155" s="138"/>
      <c r="L155" s="138"/>
      <c r="M155" s="138"/>
      <c r="N155" s="138"/>
      <c r="O155" s="138"/>
      <c r="P155" s="138"/>
      <c r="Q155" s="168"/>
      <c r="R155" s="384">
        <v>0.7</v>
      </c>
    </row>
    <row r="156" spans="1:18" s="104" customFormat="1" ht="33" customHeight="1">
      <c r="A156" s="666"/>
      <c r="B156" s="505" t="s">
        <v>104</v>
      </c>
      <c r="C156" s="669"/>
      <c r="D156" s="117"/>
      <c r="E156" s="666"/>
      <c r="F156" s="557" t="s">
        <v>112</v>
      </c>
      <c r="G156" s="468"/>
      <c r="H156" s="169"/>
      <c r="I156" s="139"/>
      <c r="J156" s="139"/>
      <c r="K156" s="139"/>
      <c r="L156" s="139"/>
      <c r="M156" s="145"/>
      <c r="N156" s="139"/>
      <c r="O156" s="139"/>
      <c r="P156" s="139"/>
      <c r="Q156" s="170"/>
      <c r="R156" s="385"/>
    </row>
    <row r="157" spans="1:18" s="104" customFormat="1" ht="33" customHeight="1" thickBot="1">
      <c r="A157" s="666"/>
      <c r="B157" s="559" t="s">
        <v>105</v>
      </c>
      <c r="C157" s="669"/>
      <c r="D157" s="559"/>
      <c r="E157" s="666"/>
      <c r="F157" s="107" t="s">
        <v>20</v>
      </c>
      <c r="G157" s="497"/>
      <c r="H157" s="191"/>
      <c r="I157" s="147"/>
      <c r="J157" s="147"/>
      <c r="K157" s="147"/>
      <c r="L157" s="147"/>
      <c r="M157" s="147"/>
      <c r="N157" s="147"/>
      <c r="O157" s="147"/>
      <c r="P157" s="147"/>
      <c r="Q157" s="171"/>
      <c r="R157" s="387"/>
    </row>
    <row r="158" spans="1:18" s="104" customFormat="1" ht="33" customHeight="1">
      <c r="A158" s="666"/>
      <c r="B158" s="559" t="s">
        <v>106</v>
      </c>
      <c r="C158" s="669"/>
      <c r="D158" s="705" t="s">
        <v>614</v>
      </c>
      <c r="E158" s="666"/>
      <c r="F158" s="688"/>
      <c r="G158" s="466"/>
      <c r="H158" s="707"/>
      <c r="I158" s="707"/>
      <c r="J158" s="707"/>
      <c r="K158" s="707"/>
      <c r="L158" s="707"/>
      <c r="M158" s="707"/>
      <c r="N158" s="707"/>
      <c r="O158" s="707"/>
      <c r="P158" s="707"/>
      <c r="Q158" s="707"/>
      <c r="R158" s="510"/>
    </row>
    <row r="159" spans="1:18" s="104" customFormat="1" ht="48" customHeight="1" thickBot="1">
      <c r="A159" s="667"/>
      <c r="B159" s="560" t="s">
        <v>107</v>
      </c>
      <c r="C159" s="670"/>
      <c r="D159" s="706"/>
      <c r="E159" s="667"/>
      <c r="F159" s="679"/>
      <c r="G159" s="467"/>
      <c r="H159" s="708"/>
      <c r="I159" s="708"/>
      <c r="J159" s="708"/>
      <c r="K159" s="708"/>
      <c r="L159" s="708"/>
      <c r="M159" s="708"/>
      <c r="N159" s="708"/>
      <c r="O159" s="708"/>
      <c r="P159" s="708"/>
      <c r="Q159" s="708"/>
      <c r="R159" s="511"/>
    </row>
    <row r="160" spans="1:18" s="104" customFormat="1" ht="33" customHeight="1">
      <c r="A160" s="665">
        <v>24</v>
      </c>
      <c r="B160" s="536" t="s">
        <v>597</v>
      </c>
      <c r="C160" s="668" t="s">
        <v>405</v>
      </c>
      <c r="D160" s="561"/>
      <c r="E160" s="645" t="s">
        <v>451</v>
      </c>
      <c r="F160" s="102" t="s">
        <v>111</v>
      </c>
      <c r="G160" s="456"/>
      <c r="H160" s="109"/>
      <c r="I160" s="103"/>
      <c r="J160" s="103"/>
      <c r="K160" s="103"/>
      <c r="L160" s="103"/>
      <c r="M160" s="103"/>
      <c r="N160" s="103"/>
      <c r="O160" s="103"/>
      <c r="P160" s="103"/>
      <c r="Q160" s="156"/>
      <c r="R160" s="376"/>
    </row>
    <row r="161" spans="1:18" s="104" customFormat="1" ht="33" customHeight="1">
      <c r="A161" s="666"/>
      <c r="B161" s="553" t="s">
        <v>598</v>
      </c>
      <c r="C161" s="669"/>
      <c r="D161" s="133"/>
      <c r="E161" s="666"/>
      <c r="F161" s="557" t="s">
        <v>112</v>
      </c>
      <c r="G161" s="468"/>
      <c r="H161" s="127"/>
      <c r="I161" s="108"/>
      <c r="J161" s="108"/>
      <c r="K161" s="108"/>
      <c r="L161" s="108"/>
      <c r="M161" s="108"/>
      <c r="N161" s="108"/>
      <c r="O161" s="108"/>
      <c r="P161" s="108"/>
      <c r="Q161" s="354"/>
      <c r="R161" s="380"/>
    </row>
    <row r="162" spans="1:18" s="104" customFormat="1" ht="33" customHeight="1" thickBot="1">
      <c r="A162" s="666"/>
      <c r="B162" s="553" t="s">
        <v>108</v>
      </c>
      <c r="C162" s="669"/>
      <c r="D162" s="562"/>
      <c r="E162" s="666"/>
      <c r="F162" s="107" t="s">
        <v>20</v>
      </c>
      <c r="G162" s="497">
        <f>R162*J5</f>
        <v>0</v>
      </c>
      <c r="H162" s="126"/>
      <c r="I162" s="114"/>
      <c r="J162" s="114"/>
      <c r="K162" s="114"/>
      <c r="L162" s="114"/>
      <c r="M162" s="114"/>
      <c r="N162" s="114"/>
      <c r="O162" s="114"/>
      <c r="P162" s="114"/>
      <c r="Q162" s="158">
        <v>0</v>
      </c>
      <c r="R162" s="379">
        <v>1.8</v>
      </c>
    </row>
    <row r="163" spans="1:18" s="104" customFormat="1" ht="33" customHeight="1">
      <c r="A163" s="666"/>
      <c r="B163" s="559" t="s">
        <v>109</v>
      </c>
      <c r="C163" s="669"/>
      <c r="D163" s="698" t="s">
        <v>615</v>
      </c>
      <c r="E163" s="666"/>
      <c r="F163" s="664"/>
      <c r="G163" s="461"/>
      <c r="H163" s="628"/>
      <c r="I163" s="629"/>
      <c r="J163" s="629"/>
      <c r="K163" s="629"/>
      <c r="L163" s="629"/>
      <c r="M163" s="629"/>
      <c r="N163" s="629"/>
      <c r="O163" s="629"/>
      <c r="P163" s="629"/>
      <c r="Q163" s="629"/>
      <c r="R163" s="509"/>
    </row>
    <row r="164" spans="1:18" s="104" customFormat="1" ht="33" customHeight="1">
      <c r="A164" s="666"/>
      <c r="B164" s="559" t="s">
        <v>599</v>
      </c>
      <c r="C164" s="669"/>
      <c r="D164" s="698"/>
      <c r="E164" s="666"/>
      <c r="F164" s="678"/>
      <c r="G164" s="466"/>
      <c r="H164" s="630"/>
      <c r="I164" s="630"/>
      <c r="J164" s="630"/>
      <c r="K164" s="630"/>
      <c r="L164" s="630"/>
      <c r="M164" s="630"/>
      <c r="N164" s="630"/>
      <c r="O164" s="630"/>
      <c r="P164" s="630"/>
      <c r="Q164" s="630"/>
      <c r="R164" s="510"/>
    </row>
    <row r="165" spans="1:18" s="104" customFormat="1" ht="42" customHeight="1" thickBot="1">
      <c r="A165" s="667"/>
      <c r="B165" s="560" t="s">
        <v>600</v>
      </c>
      <c r="C165" s="670"/>
      <c r="D165" s="695"/>
      <c r="E165" s="667"/>
      <c r="F165" s="679"/>
      <c r="G165" s="467"/>
      <c r="H165" s="631"/>
      <c r="I165" s="631"/>
      <c r="J165" s="631"/>
      <c r="K165" s="631"/>
      <c r="L165" s="631"/>
      <c r="M165" s="631"/>
      <c r="N165" s="631"/>
      <c r="O165" s="631"/>
      <c r="P165" s="631"/>
      <c r="Q165" s="631"/>
      <c r="R165" s="511"/>
    </row>
    <row r="166" spans="1:18" s="155" customFormat="1" ht="32.25" customHeight="1">
      <c r="A166" s="665">
        <v>25</v>
      </c>
      <c r="B166" s="702" t="s">
        <v>646</v>
      </c>
      <c r="C166" s="668" t="s">
        <v>422</v>
      </c>
      <c r="D166" s="561" t="s">
        <v>117</v>
      </c>
      <c r="E166" s="665" t="s">
        <v>450</v>
      </c>
      <c r="F166" s="102" t="s">
        <v>111</v>
      </c>
      <c r="G166" s="497">
        <f>R166*J5</f>
        <v>0</v>
      </c>
      <c r="H166" s="204">
        <v>0</v>
      </c>
      <c r="I166" s="110"/>
      <c r="J166" s="110"/>
      <c r="K166" s="110"/>
      <c r="L166" s="110"/>
      <c r="M166" s="110"/>
      <c r="N166" s="110"/>
      <c r="O166" s="110"/>
      <c r="P166" s="110"/>
      <c r="Q166" s="150"/>
      <c r="R166" s="383">
        <v>0.27</v>
      </c>
    </row>
    <row r="167" spans="1:18" s="155" customFormat="1" ht="32.25" customHeight="1">
      <c r="A167" s="666"/>
      <c r="B167" s="703"/>
      <c r="C167" s="669"/>
      <c r="D167" s="113"/>
      <c r="E167" s="666"/>
      <c r="F167" s="557" t="s">
        <v>112</v>
      </c>
      <c r="G167" s="468"/>
      <c r="H167" s="129"/>
      <c r="I167" s="113"/>
      <c r="J167" s="113"/>
      <c r="K167" s="113"/>
      <c r="L167" s="113"/>
      <c r="M167" s="113"/>
      <c r="N167" s="113"/>
      <c r="O167" s="113"/>
      <c r="P167" s="113"/>
      <c r="Q167" s="151"/>
      <c r="R167" s="381"/>
    </row>
    <row r="168" spans="1:18" s="155" customFormat="1" ht="33" customHeight="1" thickBot="1">
      <c r="A168" s="666"/>
      <c r="B168" s="703"/>
      <c r="C168" s="669"/>
      <c r="D168" s="562"/>
      <c r="E168" s="666"/>
      <c r="F168" s="125" t="s">
        <v>20</v>
      </c>
      <c r="G168" s="469"/>
      <c r="H168" s="152"/>
      <c r="I168" s="153"/>
      <c r="J168" s="153"/>
      <c r="K168" s="153"/>
      <c r="L168" s="153"/>
      <c r="M168" s="153"/>
      <c r="N168" s="153"/>
      <c r="O168" s="153"/>
      <c r="P168" s="153"/>
      <c r="Q168" s="154"/>
      <c r="R168" s="388"/>
    </row>
    <row r="169" spans="1:18" s="155" customFormat="1" ht="33" customHeight="1" thickBot="1">
      <c r="A169" s="667"/>
      <c r="B169" s="704"/>
      <c r="C169" s="670"/>
      <c r="D169" s="136"/>
      <c r="E169" s="667"/>
      <c r="F169" s="285"/>
      <c r="G169" s="467"/>
      <c r="H169" s="627"/>
      <c r="I169" s="627"/>
      <c r="J169" s="627"/>
      <c r="K169" s="627"/>
      <c r="L169" s="627"/>
      <c r="M169" s="627"/>
      <c r="N169" s="627"/>
      <c r="O169" s="627"/>
      <c r="P169" s="627"/>
      <c r="Q169" s="627"/>
      <c r="R169" s="511"/>
    </row>
    <row r="170" spans="1:18" s="155" customFormat="1" ht="32.25" customHeight="1">
      <c r="A170" s="665">
        <v>26</v>
      </c>
      <c r="B170" s="702" t="s">
        <v>646</v>
      </c>
      <c r="C170" s="668" t="s">
        <v>422</v>
      </c>
      <c r="D170" s="561" t="s">
        <v>454</v>
      </c>
      <c r="E170" s="665" t="s">
        <v>450</v>
      </c>
      <c r="F170" s="102" t="s">
        <v>111</v>
      </c>
      <c r="G170" s="497">
        <f>R170*J5</f>
        <v>0</v>
      </c>
      <c r="H170" s="204">
        <v>0</v>
      </c>
      <c r="I170" s="110"/>
      <c r="J170" s="110"/>
      <c r="K170" s="110"/>
      <c r="L170" s="110"/>
      <c r="M170" s="110"/>
      <c r="N170" s="110"/>
      <c r="O170" s="110"/>
      <c r="P170" s="110"/>
      <c r="Q170" s="150"/>
      <c r="R170" s="383">
        <v>0.27</v>
      </c>
    </row>
    <row r="171" spans="1:18" s="155" customFormat="1" ht="32.25" customHeight="1">
      <c r="A171" s="666"/>
      <c r="B171" s="703"/>
      <c r="C171" s="669"/>
      <c r="D171" s="113"/>
      <c r="E171" s="666"/>
      <c r="F171" s="557" t="s">
        <v>112</v>
      </c>
      <c r="G171" s="468"/>
      <c r="H171" s="129"/>
      <c r="I171" s="113"/>
      <c r="J171" s="113"/>
      <c r="K171" s="113"/>
      <c r="L171" s="113"/>
      <c r="M171" s="113"/>
      <c r="N171" s="113"/>
      <c r="O171" s="113"/>
      <c r="P171" s="113"/>
      <c r="Q171" s="151"/>
      <c r="R171" s="381"/>
    </row>
    <row r="172" spans="1:18" s="155" customFormat="1" ht="33" customHeight="1" thickBot="1">
      <c r="A172" s="666"/>
      <c r="B172" s="703"/>
      <c r="C172" s="669"/>
      <c r="D172" s="562"/>
      <c r="E172" s="666"/>
      <c r="F172" s="125" t="s">
        <v>20</v>
      </c>
      <c r="G172" s="469"/>
      <c r="H172" s="152"/>
      <c r="I172" s="153"/>
      <c r="J172" s="153"/>
      <c r="K172" s="153"/>
      <c r="L172" s="153"/>
      <c r="M172" s="153"/>
      <c r="N172" s="153"/>
      <c r="O172" s="153"/>
      <c r="P172" s="153"/>
      <c r="Q172" s="154"/>
      <c r="R172" s="388"/>
    </row>
    <row r="173" spans="1:18" s="155" customFormat="1" ht="33" customHeight="1" thickBot="1">
      <c r="A173" s="667"/>
      <c r="B173" s="704"/>
      <c r="C173" s="670"/>
      <c r="D173" s="136"/>
      <c r="E173" s="667"/>
      <c r="F173" s="285"/>
      <c r="G173" s="467"/>
      <c r="H173" s="627"/>
      <c r="I173" s="627"/>
      <c r="J173" s="627"/>
      <c r="K173" s="627"/>
      <c r="L173" s="627"/>
      <c r="M173" s="627"/>
      <c r="N173" s="627"/>
      <c r="O173" s="627"/>
      <c r="P173" s="627"/>
      <c r="Q173" s="627"/>
      <c r="R173" s="511"/>
    </row>
    <row r="174" spans="1:18" s="155" customFormat="1" ht="32.25" customHeight="1">
      <c r="A174" s="665">
        <v>27</v>
      </c>
      <c r="B174" s="702" t="s">
        <v>646</v>
      </c>
      <c r="C174" s="668" t="s">
        <v>422</v>
      </c>
      <c r="D174" s="561" t="s">
        <v>113</v>
      </c>
      <c r="E174" s="665" t="s">
        <v>450</v>
      </c>
      <c r="F174" s="102" t="s">
        <v>111</v>
      </c>
      <c r="G174" s="497">
        <f>R174*J5</f>
        <v>0</v>
      </c>
      <c r="H174" s="204">
        <v>0</v>
      </c>
      <c r="I174" s="110"/>
      <c r="J174" s="110"/>
      <c r="K174" s="110"/>
      <c r="L174" s="110"/>
      <c r="M174" s="110"/>
      <c r="N174" s="110"/>
      <c r="O174" s="110"/>
      <c r="P174" s="110"/>
      <c r="Q174" s="150"/>
      <c r="R174" s="383">
        <v>0.28000000000000003</v>
      </c>
    </row>
    <row r="175" spans="1:18" s="155" customFormat="1" ht="32.25" customHeight="1">
      <c r="A175" s="666"/>
      <c r="B175" s="703"/>
      <c r="C175" s="669"/>
      <c r="D175" s="113"/>
      <c r="E175" s="666"/>
      <c r="F175" s="557" t="s">
        <v>112</v>
      </c>
      <c r="G175" s="468"/>
      <c r="H175" s="129"/>
      <c r="I175" s="113"/>
      <c r="J175" s="113"/>
      <c r="K175" s="113"/>
      <c r="L175" s="113"/>
      <c r="M175" s="113"/>
      <c r="N175" s="113"/>
      <c r="O175" s="113"/>
      <c r="P175" s="113"/>
      <c r="Q175" s="151"/>
      <c r="R175" s="381"/>
    </row>
    <row r="176" spans="1:18" s="155" customFormat="1" ht="33" customHeight="1" thickBot="1">
      <c r="A176" s="666"/>
      <c r="B176" s="703"/>
      <c r="C176" s="669"/>
      <c r="D176" s="562"/>
      <c r="E176" s="666"/>
      <c r="F176" s="125" t="s">
        <v>20</v>
      </c>
      <c r="G176" s="469"/>
      <c r="H176" s="152"/>
      <c r="I176" s="153"/>
      <c r="J176" s="153"/>
      <c r="K176" s="153"/>
      <c r="L176" s="153"/>
      <c r="M176" s="153"/>
      <c r="N176" s="153"/>
      <c r="O176" s="153"/>
      <c r="P176" s="153"/>
      <c r="Q176" s="154"/>
      <c r="R176" s="388"/>
    </row>
    <row r="177" spans="1:18" s="155" customFormat="1" ht="33" customHeight="1" thickBot="1">
      <c r="A177" s="667"/>
      <c r="B177" s="704"/>
      <c r="C177" s="670"/>
      <c r="D177" s="136"/>
      <c r="E177" s="667"/>
      <c r="F177" s="285"/>
      <c r="G177" s="467"/>
      <c r="H177" s="627"/>
      <c r="I177" s="627"/>
      <c r="J177" s="627"/>
      <c r="K177" s="627"/>
      <c r="L177" s="627"/>
      <c r="M177" s="627"/>
      <c r="N177" s="627"/>
      <c r="O177" s="627"/>
      <c r="P177" s="627"/>
      <c r="Q177" s="627"/>
      <c r="R177" s="511"/>
    </row>
    <row r="178" spans="1:18" s="155" customFormat="1" ht="32.25" customHeight="1">
      <c r="A178" s="665">
        <v>28</v>
      </c>
      <c r="B178" s="702" t="s">
        <v>421</v>
      </c>
      <c r="C178" s="668" t="s">
        <v>422</v>
      </c>
      <c r="D178" s="561" t="s">
        <v>98</v>
      </c>
      <c r="E178" s="665" t="s">
        <v>450</v>
      </c>
      <c r="F178" s="102" t="s">
        <v>111</v>
      </c>
      <c r="G178" s="497">
        <f>R178*J5</f>
        <v>0</v>
      </c>
      <c r="H178" s="204">
        <v>0</v>
      </c>
      <c r="I178" s="110"/>
      <c r="J178" s="110"/>
      <c r="K178" s="110"/>
      <c r="L178" s="110"/>
      <c r="M178" s="110"/>
      <c r="N178" s="110"/>
      <c r="O178" s="110"/>
      <c r="P178" s="110"/>
      <c r="Q178" s="150"/>
      <c r="R178" s="383">
        <v>0.28000000000000003</v>
      </c>
    </row>
    <row r="179" spans="1:18" s="155" customFormat="1" ht="32.25" customHeight="1">
      <c r="A179" s="666"/>
      <c r="B179" s="703"/>
      <c r="C179" s="669"/>
      <c r="D179" s="113"/>
      <c r="E179" s="666"/>
      <c r="F179" s="557" t="s">
        <v>112</v>
      </c>
      <c r="G179" s="468"/>
      <c r="H179" s="129"/>
      <c r="I179" s="113"/>
      <c r="J179" s="113"/>
      <c r="K179" s="113"/>
      <c r="L179" s="113"/>
      <c r="M179" s="113"/>
      <c r="N179" s="113"/>
      <c r="O179" s="113"/>
      <c r="P179" s="113"/>
      <c r="Q179" s="151"/>
      <c r="R179" s="381"/>
    </row>
    <row r="180" spans="1:18" s="155" customFormat="1" ht="33" customHeight="1" thickBot="1">
      <c r="A180" s="666"/>
      <c r="B180" s="703"/>
      <c r="C180" s="669"/>
      <c r="D180" s="562"/>
      <c r="E180" s="666"/>
      <c r="F180" s="125" t="s">
        <v>20</v>
      </c>
      <c r="G180" s="469"/>
      <c r="H180" s="152"/>
      <c r="I180" s="153"/>
      <c r="J180" s="153"/>
      <c r="K180" s="153"/>
      <c r="L180" s="153"/>
      <c r="M180" s="153"/>
      <c r="N180" s="153"/>
      <c r="O180" s="153"/>
      <c r="P180" s="153"/>
      <c r="Q180" s="154"/>
      <c r="R180" s="388"/>
    </row>
    <row r="181" spans="1:18" s="155" customFormat="1" ht="33" customHeight="1" thickBot="1">
      <c r="A181" s="667"/>
      <c r="B181" s="704"/>
      <c r="C181" s="670"/>
      <c r="D181" s="136"/>
      <c r="E181" s="667"/>
      <c r="F181" s="285"/>
      <c r="G181" s="467"/>
      <c r="H181" s="627"/>
      <c r="I181" s="627"/>
      <c r="J181" s="627"/>
      <c r="K181" s="627"/>
      <c r="L181" s="627"/>
      <c r="M181" s="627"/>
      <c r="N181" s="627"/>
      <c r="O181" s="627"/>
      <c r="P181" s="627"/>
      <c r="Q181" s="627"/>
      <c r="R181" s="511"/>
    </row>
    <row r="182" spans="1:18" s="155" customFormat="1" ht="32.25" customHeight="1">
      <c r="A182" s="665">
        <v>29</v>
      </c>
      <c r="B182" s="702" t="s">
        <v>646</v>
      </c>
      <c r="C182" s="668" t="s">
        <v>647</v>
      </c>
      <c r="D182" s="561" t="s">
        <v>454</v>
      </c>
      <c r="E182" s="665" t="s">
        <v>450</v>
      </c>
      <c r="F182" s="102" t="s">
        <v>111</v>
      </c>
      <c r="G182" s="497">
        <f>R182*J5</f>
        <v>0</v>
      </c>
      <c r="H182" s="204">
        <v>0</v>
      </c>
      <c r="I182" s="110"/>
      <c r="J182" s="110"/>
      <c r="K182" s="110"/>
      <c r="L182" s="110"/>
      <c r="M182" s="110"/>
      <c r="N182" s="110"/>
      <c r="O182" s="110"/>
      <c r="P182" s="110"/>
      <c r="Q182" s="150"/>
      <c r="R182" s="383">
        <v>0.34</v>
      </c>
    </row>
    <row r="183" spans="1:18" s="155" customFormat="1" ht="32.25" customHeight="1">
      <c r="A183" s="666"/>
      <c r="B183" s="703"/>
      <c r="C183" s="669"/>
      <c r="D183" s="113"/>
      <c r="E183" s="666"/>
      <c r="F183" s="557" t="s">
        <v>112</v>
      </c>
      <c r="G183" s="468"/>
      <c r="H183" s="129"/>
      <c r="I183" s="113"/>
      <c r="J183" s="113"/>
      <c r="K183" s="113"/>
      <c r="L183" s="113"/>
      <c r="M183" s="113"/>
      <c r="N183" s="113"/>
      <c r="O183" s="113"/>
      <c r="P183" s="113"/>
      <c r="Q183" s="151"/>
      <c r="R183" s="381"/>
    </row>
    <row r="184" spans="1:18" s="155" customFormat="1" ht="33" customHeight="1" thickBot="1">
      <c r="A184" s="666"/>
      <c r="B184" s="703"/>
      <c r="C184" s="669"/>
      <c r="D184" s="562"/>
      <c r="E184" s="666"/>
      <c r="F184" s="125" t="s">
        <v>20</v>
      </c>
      <c r="G184" s="469"/>
      <c r="H184" s="152"/>
      <c r="I184" s="153"/>
      <c r="J184" s="153"/>
      <c r="K184" s="153"/>
      <c r="L184" s="153"/>
      <c r="M184" s="153"/>
      <c r="N184" s="153"/>
      <c r="O184" s="153"/>
      <c r="P184" s="153"/>
      <c r="Q184" s="154"/>
      <c r="R184" s="388"/>
    </row>
    <row r="185" spans="1:18" s="155" customFormat="1" ht="33" customHeight="1" thickBot="1">
      <c r="A185" s="667"/>
      <c r="B185" s="704"/>
      <c r="C185" s="670"/>
      <c r="D185" s="136"/>
      <c r="E185" s="667"/>
      <c r="F185" s="285"/>
      <c r="G185" s="467"/>
      <c r="H185" s="627"/>
      <c r="I185" s="627"/>
      <c r="J185" s="627"/>
      <c r="K185" s="627"/>
      <c r="L185" s="627"/>
      <c r="M185" s="627"/>
      <c r="N185" s="627"/>
      <c r="O185" s="627"/>
      <c r="P185" s="627"/>
      <c r="Q185" s="627"/>
      <c r="R185" s="511"/>
    </row>
    <row r="186" spans="1:18" s="155" customFormat="1" ht="32.25" customHeight="1">
      <c r="A186" s="665">
        <v>30</v>
      </c>
      <c r="B186" s="702" t="s">
        <v>646</v>
      </c>
      <c r="C186" s="668" t="s">
        <v>647</v>
      </c>
      <c r="D186" s="561" t="s">
        <v>98</v>
      </c>
      <c r="E186" s="665" t="s">
        <v>450</v>
      </c>
      <c r="F186" s="102" t="s">
        <v>111</v>
      </c>
      <c r="G186" s="456">
        <f>R186*J5</f>
        <v>0</v>
      </c>
      <c r="H186" s="204">
        <v>0</v>
      </c>
      <c r="I186" s="110"/>
      <c r="J186" s="110"/>
      <c r="K186" s="110"/>
      <c r="L186" s="110"/>
      <c r="M186" s="110"/>
      <c r="N186" s="110"/>
      <c r="O186" s="110"/>
      <c r="P186" s="110"/>
      <c r="Q186" s="150"/>
      <c r="R186" s="383">
        <v>0.34</v>
      </c>
    </row>
    <row r="187" spans="1:18" s="155" customFormat="1" ht="32.25" customHeight="1">
      <c r="A187" s="666"/>
      <c r="B187" s="703"/>
      <c r="C187" s="669"/>
      <c r="D187" s="113"/>
      <c r="E187" s="666"/>
      <c r="F187" s="557" t="s">
        <v>112</v>
      </c>
      <c r="G187" s="468"/>
      <c r="H187" s="129"/>
      <c r="I187" s="113"/>
      <c r="J187" s="113"/>
      <c r="K187" s="113"/>
      <c r="L187" s="113"/>
      <c r="M187" s="113"/>
      <c r="N187" s="113"/>
      <c r="O187" s="113"/>
      <c r="P187" s="113"/>
      <c r="Q187" s="151"/>
      <c r="R187" s="381"/>
    </row>
    <row r="188" spans="1:18" s="155" customFormat="1" ht="33" customHeight="1" thickBot="1">
      <c r="A188" s="666"/>
      <c r="B188" s="703"/>
      <c r="C188" s="669"/>
      <c r="D188" s="562"/>
      <c r="E188" s="666"/>
      <c r="F188" s="125" t="s">
        <v>20</v>
      </c>
      <c r="G188" s="469"/>
      <c r="H188" s="152"/>
      <c r="I188" s="153"/>
      <c r="J188" s="153"/>
      <c r="K188" s="153"/>
      <c r="L188" s="153"/>
      <c r="M188" s="153"/>
      <c r="N188" s="153"/>
      <c r="O188" s="153"/>
      <c r="P188" s="153"/>
      <c r="Q188" s="154"/>
      <c r="R188" s="388"/>
    </row>
    <row r="189" spans="1:18" s="155" customFormat="1" ht="33" customHeight="1" thickBot="1">
      <c r="A189" s="667"/>
      <c r="B189" s="704"/>
      <c r="C189" s="670"/>
      <c r="D189" s="136"/>
      <c r="E189" s="667"/>
      <c r="F189" s="285"/>
      <c r="G189" s="467"/>
      <c r="H189" s="627"/>
      <c r="I189" s="627"/>
      <c r="J189" s="627"/>
      <c r="K189" s="627"/>
      <c r="L189" s="627"/>
      <c r="M189" s="627"/>
      <c r="N189" s="627"/>
      <c r="O189" s="627"/>
      <c r="P189" s="627"/>
      <c r="Q189" s="627"/>
      <c r="R189" s="511"/>
    </row>
    <row r="190" spans="1:18" s="104" customFormat="1" ht="33" customHeight="1">
      <c r="A190" s="665">
        <v>31</v>
      </c>
      <c r="B190" s="702" t="s">
        <v>663</v>
      </c>
      <c r="C190" s="668" t="s">
        <v>115</v>
      </c>
      <c r="D190" s="561" t="s">
        <v>117</v>
      </c>
      <c r="E190" s="645" t="s">
        <v>17</v>
      </c>
      <c r="F190" s="102" t="s">
        <v>111</v>
      </c>
      <c r="G190" s="456">
        <f>R190*J5</f>
        <v>0</v>
      </c>
      <c r="H190" s="109"/>
      <c r="I190" s="109"/>
      <c r="J190" s="103">
        <v>0</v>
      </c>
      <c r="K190" s="103"/>
      <c r="L190" s="103"/>
      <c r="M190" s="103"/>
      <c r="N190" s="103"/>
      <c r="O190" s="103"/>
      <c r="P190" s="103"/>
      <c r="Q190" s="156"/>
      <c r="R190" s="376">
        <v>0.16</v>
      </c>
    </row>
    <row r="191" spans="1:18" s="104" customFormat="1" ht="33" customHeight="1">
      <c r="A191" s="666"/>
      <c r="B191" s="703"/>
      <c r="C191" s="669"/>
      <c r="D191" s="105"/>
      <c r="E191" s="646"/>
      <c r="F191" s="557" t="s">
        <v>112</v>
      </c>
      <c r="G191" s="468"/>
      <c r="H191" s="112"/>
      <c r="I191" s="112"/>
      <c r="J191" s="106"/>
      <c r="K191" s="106"/>
      <c r="L191" s="106"/>
      <c r="M191" s="106"/>
      <c r="N191" s="106"/>
      <c r="O191" s="106"/>
      <c r="P191" s="106"/>
      <c r="Q191" s="157"/>
      <c r="R191" s="377"/>
    </row>
    <row r="192" spans="1:18" s="104" customFormat="1" ht="33" customHeight="1" thickBot="1">
      <c r="A192" s="666"/>
      <c r="B192" s="703"/>
      <c r="C192" s="669"/>
      <c r="D192" s="562"/>
      <c r="E192" s="646"/>
      <c r="F192" s="107" t="s">
        <v>20</v>
      </c>
      <c r="G192" s="497"/>
      <c r="H192" s="126"/>
      <c r="I192" s="114"/>
      <c r="J192" s="114"/>
      <c r="K192" s="114"/>
      <c r="L192" s="114"/>
      <c r="M192" s="114"/>
      <c r="N192" s="114"/>
      <c r="O192" s="114"/>
      <c r="P192" s="114"/>
      <c r="Q192" s="158"/>
      <c r="R192" s="379"/>
    </row>
    <row r="193" spans="1:18" s="104" customFormat="1" ht="102.6" customHeight="1" thickBot="1">
      <c r="A193" s="667"/>
      <c r="B193" s="704"/>
      <c r="C193" s="670"/>
      <c r="D193" s="144"/>
      <c r="E193" s="647"/>
      <c r="F193" s="159"/>
      <c r="G193" s="473"/>
      <c r="H193" s="627"/>
      <c r="I193" s="627"/>
      <c r="J193" s="627"/>
      <c r="K193" s="627"/>
      <c r="L193" s="627"/>
      <c r="M193" s="627"/>
      <c r="N193" s="627"/>
      <c r="O193" s="627"/>
      <c r="P193" s="627"/>
      <c r="Q193" s="627"/>
      <c r="R193" s="159"/>
    </row>
    <row r="194" spans="1:18" s="104" customFormat="1" ht="33" customHeight="1">
      <c r="A194" s="665">
        <v>32</v>
      </c>
      <c r="B194" s="702" t="s">
        <v>601</v>
      </c>
      <c r="C194" s="668" t="s">
        <v>115</v>
      </c>
      <c r="D194" s="561" t="s">
        <v>454</v>
      </c>
      <c r="E194" s="645" t="s">
        <v>17</v>
      </c>
      <c r="F194" s="102" t="s">
        <v>111</v>
      </c>
      <c r="G194" s="456">
        <f>R194*J5</f>
        <v>0</v>
      </c>
      <c r="H194" s="109"/>
      <c r="I194" s="109"/>
      <c r="J194" s="103">
        <v>0</v>
      </c>
      <c r="K194" s="103"/>
      <c r="L194" s="103"/>
      <c r="M194" s="103"/>
      <c r="N194" s="103"/>
      <c r="O194" s="103"/>
      <c r="P194" s="103"/>
      <c r="Q194" s="156"/>
      <c r="R194" s="376">
        <v>0.15</v>
      </c>
    </row>
    <row r="195" spans="1:18" s="104" customFormat="1" ht="33" customHeight="1">
      <c r="A195" s="666"/>
      <c r="B195" s="703"/>
      <c r="C195" s="669"/>
      <c r="D195" s="105"/>
      <c r="E195" s="646"/>
      <c r="F195" s="557" t="s">
        <v>112</v>
      </c>
      <c r="G195" s="468"/>
      <c r="H195" s="112"/>
      <c r="I195" s="112"/>
      <c r="J195" s="106"/>
      <c r="K195" s="106"/>
      <c r="L195" s="106"/>
      <c r="M195" s="106"/>
      <c r="N195" s="106"/>
      <c r="O195" s="106"/>
      <c r="P195" s="106"/>
      <c r="Q195" s="157"/>
      <c r="R195" s="377"/>
    </row>
    <row r="196" spans="1:18" s="104" customFormat="1" ht="33" customHeight="1" thickBot="1">
      <c r="A196" s="666"/>
      <c r="B196" s="703"/>
      <c r="C196" s="669"/>
      <c r="D196" s="562"/>
      <c r="E196" s="646"/>
      <c r="F196" s="107" t="s">
        <v>20</v>
      </c>
      <c r="G196" s="497"/>
      <c r="H196" s="126"/>
      <c r="I196" s="114"/>
      <c r="J196" s="114"/>
      <c r="K196" s="114"/>
      <c r="L196" s="114"/>
      <c r="M196" s="114"/>
      <c r="N196" s="114"/>
      <c r="O196" s="114"/>
      <c r="P196" s="114"/>
      <c r="Q196" s="158"/>
      <c r="R196" s="379"/>
    </row>
    <row r="197" spans="1:18" s="104" customFormat="1" ht="141.75" customHeight="1" thickBot="1">
      <c r="A197" s="667"/>
      <c r="B197" s="704"/>
      <c r="C197" s="670"/>
      <c r="D197" s="144"/>
      <c r="E197" s="647"/>
      <c r="F197" s="159"/>
      <c r="G197" s="473"/>
      <c r="H197" s="627"/>
      <c r="I197" s="627"/>
      <c r="J197" s="627"/>
      <c r="K197" s="627"/>
      <c r="L197" s="627"/>
      <c r="M197" s="627"/>
      <c r="N197" s="627"/>
      <c r="O197" s="627"/>
      <c r="P197" s="627"/>
      <c r="Q197" s="627"/>
      <c r="R197" s="159"/>
    </row>
    <row r="198" spans="1:18" s="104" customFormat="1" ht="33" customHeight="1">
      <c r="A198" s="665">
        <v>33</v>
      </c>
      <c r="B198" s="702" t="s">
        <v>664</v>
      </c>
      <c r="C198" s="668" t="s">
        <v>115</v>
      </c>
      <c r="D198" s="561" t="s">
        <v>98</v>
      </c>
      <c r="E198" s="645" t="s">
        <v>17</v>
      </c>
      <c r="F198" s="102" t="s">
        <v>111</v>
      </c>
      <c r="G198" s="456">
        <f>R198*J5</f>
        <v>0</v>
      </c>
      <c r="H198" s="109"/>
      <c r="I198" s="109"/>
      <c r="J198" s="103">
        <v>0</v>
      </c>
      <c r="K198" s="103"/>
      <c r="L198" s="103"/>
      <c r="M198" s="103"/>
      <c r="N198" s="103"/>
      <c r="O198" s="103"/>
      <c r="P198" s="103"/>
      <c r="Q198" s="156"/>
      <c r="R198" s="376">
        <v>0.15</v>
      </c>
    </row>
    <row r="199" spans="1:18" s="104" customFormat="1" ht="33" customHeight="1">
      <c r="A199" s="666"/>
      <c r="B199" s="703"/>
      <c r="C199" s="669"/>
      <c r="D199" s="105"/>
      <c r="E199" s="646"/>
      <c r="F199" s="557" t="s">
        <v>112</v>
      </c>
      <c r="G199" s="468"/>
      <c r="H199" s="112"/>
      <c r="I199" s="112"/>
      <c r="J199" s="106"/>
      <c r="K199" s="106"/>
      <c r="L199" s="106"/>
      <c r="M199" s="106"/>
      <c r="N199" s="106"/>
      <c r="O199" s="106"/>
      <c r="P199" s="106"/>
      <c r="Q199" s="157"/>
      <c r="R199" s="377"/>
    </row>
    <row r="200" spans="1:18" s="104" customFormat="1" ht="33" customHeight="1" thickBot="1">
      <c r="A200" s="666"/>
      <c r="B200" s="703"/>
      <c r="C200" s="669"/>
      <c r="D200" s="562"/>
      <c r="E200" s="646"/>
      <c r="F200" s="107" t="s">
        <v>20</v>
      </c>
      <c r="G200" s="497"/>
      <c r="H200" s="126"/>
      <c r="I200" s="114"/>
      <c r="J200" s="114"/>
      <c r="K200" s="114"/>
      <c r="L200" s="114"/>
      <c r="M200" s="114"/>
      <c r="N200" s="114"/>
      <c r="O200" s="114"/>
      <c r="P200" s="114"/>
      <c r="Q200" s="158"/>
      <c r="R200" s="379"/>
    </row>
    <row r="201" spans="1:18" s="104" customFormat="1" ht="102.6" customHeight="1" thickBot="1">
      <c r="A201" s="667"/>
      <c r="B201" s="704"/>
      <c r="C201" s="670"/>
      <c r="D201" s="144"/>
      <c r="E201" s="647"/>
      <c r="F201" s="159"/>
      <c r="G201" s="473"/>
      <c r="H201" s="627"/>
      <c r="I201" s="627"/>
      <c r="J201" s="627"/>
      <c r="K201" s="627"/>
      <c r="L201" s="627"/>
      <c r="M201" s="627"/>
      <c r="N201" s="627"/>
      <c r="O201" s="627"/>
      <c r="P201" s="627"/>
      <c r="Q201" s="627"/>
      <c r="R201" s="159"/>
    </row>
    <row r="202" spans="1:18" s="104" customFormat="1" ht="33" customHeight="1">
      <c r="A202" s="665">
        <v>34</v>
      </c>
      <c r="B202" s="702" t="s">
        <v>663</v>
      </c>
      <c r="C202" s="668" t="s">
        <v>115</v>
      </c>
      <c r="D202" s="561" t="s">
        <v>407</v>
      </c>
      <c r="E202" s="645" t="s">
        <v>17</v>
      </c>
      <c r="F202" s="102" t="s">
        <v>111</v>
      </c>
      <c r="G202" s="456">
        <f>R202*J5</f>
        <v>0</v>
      </c>
      <c r="H202" s="109"/>
      <c r="I202" s="109"/>
      <c r="J202" s="103">
        <v>0</v>
      </c>
      <c r="K202" s="103"/>
      <c r="L202" s="103"/>
      <c r="M202" s="103"/>
      <c r="N202" s="103"/>
      <c r="O202" s="103"/>
      <c r="P202" s="103"/>
      <c r="Q202" s="156"/>
      <c r="R202" s="376">
        <v>0.3</v>
      </c>
    </row>
    <row r="203" spans="1:18" s="104" customFormat="1" ht="33" customHeight="1">
      <c r="A203" s="666"/>
      <c r="B203" s="703"/>
      <c r="C203" s="669"/>
      <c r="D203" s="105"/>
      <c r="E203" s="646"/>
      <c r="F203" s="557" t="s">
        <v>112</v>
      </c>
      <c r="G203" s="468"/>
      <c r="H203" s="112"/>
      <c r="I203" s="112"/>
      <c r="J203" s="106"/>
      <c r="K203" s="106"/>
      <c r="L203" s="106"/>
      <c r="M203" s="106"/>
      <c r="N203" s="106"/>
      <c r="O203" s="106"/>
      <c r="P203" s="106"/>
      <c r="Q203" s="157"/>
      <c r="R203" s="377"/>
    </row>
    <row r="204" spans="1:18" s="104" customFormat="1" ht="33" customHeight="1" thickBot="1">
      <c r="A204" s="666"/>
      <c r="B204" s="703"/>
      <c r="C204" s="669"/>
      <c r="D204" s="562"/>
      <c r="E204" s="646"/>
      <c r="F204" s="107" t="s">
        <v>20</v>
      </c>
      <c r="G204" s="497"/>
      <c r="H204" s="126"/>
      <c r="I204" s="114"/>
      <c r="J204" s="114"/>
      <c r="K204" s="114"/>
      <c r="L204" s="114"/>
      <c r="M204" s="114"/>
      <c r="N204" s="114"/>
      <c r="O204" s="114"/>
      <c r="P204" s="114"/>
      <c r="Q204" s="158"/>
      <c r="R204" s="379"/>
    </row>
    <row r="205" spans="1:18" s="104" customFormat="1" ht="102.6" customHeight="1" thickBot="1">
      <c r="A205" s="667"/>
      <c r="B205" s="704"/>
      <c r="C205" s="670"/>
      <c r="D205" s="144"/>
      <c r="E205" s="647"/>
      <c r="F205" s="159"/>
      <c r="G205" s="473"/>
      <c r="H205" s="627"/>
      <c r="I205" s="627"/>
      <c r="J205" s="627"/>
      <c r="K205" s="627"/>
      <c r="L205" s="627"/>
      <c r="M205" s="627"/>
      <c r="N205" s="627"/>
      <c r="O205" s="627"/>
      <c r="P205" s="627"/>
      <c r="Q205" s="627"/>
      <c r="R205" s="159"/>
    </row>
    <row r="206" spans="1:18" s="104" customFormat="1" ht="33" customHeight="1">
      <c r="A206" s="665">
        <v>35</v>
      </c>
      <c r="B206" s="709" t="s">
        <v>602</v>
      </c>
      <c r="C206" s="668" t="s">
        <v>116</v>
      </c>
      <c r="D206" s="561" t="s">
        <v>117</v>
      </c>
      <c r="E206" s="645" t="s">
        <v>17</v>
      </c>
      <c r="F206" s="102" t="s">
        <v>111</v>
      </c>
      <c r="G206" s="458">
        <f>R206*J5</f>
        <v>0</v>
      </c>
      <c r="H206" s="109">
        <v>0</v>
      </c>
      <c r="I206" s="103"/>
      <c r="J206" s="103"/>
      <c r="K206" s="103"/>
      <c r="L206" s="103"/>
      <c r="M206" s="103"/>
      <c r="N206" s="103"/>
      <c r="O206" s="103"/>
      <c r="P206" s="103"/>
      <c r="Q206" s="156"/>
      <c r="R206" s="376">
        <v>0.62</v>
      </c>
    </row>
    <row r="207" spans="1:18" s="104" customFormat="1" ht="33" customHeight="1">
      <c r="A207" s="666"/>
      <c r="B207" s="710"/>
      <c r="C207" s="669"/>
      <c r="D207" s="117"/>
      <c r="E207" s="646"/>
      <c r="F207" s="557" t="s">
        <v>112</v>
      </c>
      <c r="G207" s="468"/>
      <c r="H207" s="129"/>
      <c r="I207" s="113"/>
      <c r="J207" s="113"/>
      <c r="K207" s="113"/>
      <c r="L207" s="113"/>
      <c r="M207" s="113"/>
      <c r="N207" s="113"/>
      <c r="O207" s="113"/>
      <c r="P207" s="113"/>
      <c r="Q207" s="151"/>
      <c r="R207" s="381"/>
    </row>
    <row r="208" spans="1:18" s="104" customFormat="1" ht="33" customHeight="1" thickBot="1">
      <c r="A208" s="666"/>
      <c r="B208" s="710"/>
      <c r="C208" s="669"/>
      <c r="D208" s="562"/>
      <c r="E208" s="646"/>
      <c r="F208" s="107" t="s">
        <v>20</v>
      </c>
      <c r="G208" s="463"/>
      <c r="H208" s="126"/>
      <c r="I208" s="114"/>
      <c r="J208" s="114"/>
      <c r="K208" s="114"/>
      <c r="L208" s="114"/>
      <c r="M208" s="114"/>
      <c r="N208" s="114"/>
      <c r="O208" s="114"/>
      <c r="P208" s="114"/>
      <c r="Q208" s="158"/>
      <c r="R208" s="379"/>
    </row>
    <row r="209" spans="1:18" s="104" customFormat="1" ht="33" customHeight="1" thickBot="1">
      <c r="A209" s="667"/>
      <c r="B209" s="711"/>
      <c r="C209" s="670"/>
      <c r="D209" s="144"/>
      <c r="E209" s="647"/>
      <c r="F209" s="160"/>
      <c r="G209" s="474"/>
      <c r="H209" s="627"/>
      <c r="I209" s="627"/>
      <c r="J209" s="627"/>
      <c r="K209" s="627"/>
      <c r="L209" s="627"/>
      <c r="M209" s="627"/>
      <c r="N209" s="627"/>
      <c r="O209" s="627"/>
      <c r="P209" s="627"/>
      <c r="Q209" s="627"/>
      <c r="R209" s="160"/>
    </row>
    <row r="210" spans="1:18" s="104" customFormat="1" ht="33" customHeight="1">
      <c r="A210" s="665">
        <v>36</v>
      </c>
      <c r="B210" s="709" t="s">
        <v>603</v>
      </c>
      <c r="C210" s="668" t="s">
        <v>116</v>
      </c>
      <c r="D210" s="161" t="s">
        <v>408</v>
      </c>
      <c r="E210" s="645" t="s">
        <v>17</v>
      </c>
      <c r="F210" s="102" t="s">
        <v>111</v>
      </c>
      <c r="G210" s="458">
        <f>R210*J5</f>
        <v>0</v>
      </c>
      <c r="H210" s="109">
        <v>0</v>
      </c>
      <c r="I210" s="103"/>
      <c r="J210" s="103"/>
      <c r="K210" s="103"/>
      <c r="L210" s="103"/>
      <c r="M210" s="103"/>
      <c r="N210" s="103"/>
      <c r="O210" s="103"/>
      <c r="P210" s="103"/>
      <c r="Q210" s="156"/>
      <c r="R210" s="376">
        <v>0.3</v>
      </c>
    </row>
    <row r="211" spans="1:18" s="104" customFormat="1" ht="33" customHeight="1">
      <c r="A211" s="666"/>
      <c r="B211" s="710"/>
      <c r="C211" s="669"/>
      <c r="D211" s="162"/>
      <c r="E211" s="646"/>
      <c r="F211" s="557" t="s">
        <v>112</v>
      </c>
      <c r="G211" s="468"/>
      <c r="H211" s="129"/>
      <c r="I211" s="113"/>
      <c r="J211" s="113"/>
      <c r="K211" s="113"/>
      <c r="L211" s="113"/>
      <c r="M211" s="113"/>
      <c r="N211" s="113"/>
      <c r="O211" s="113"/>
      <c r="P211" s="113"/>
      <c r="Q211" s="151"/>
      <c r="R211" s="381"/>
    </row>
    <row r="212" spans="1:18" s="104" customFormat="1" ht="33" customHeight="1" thickBot="1">
      <c r="A212" s="666"/>
      <c r="B212" s="710"/>
      <c r="C212" s="669"/>
      <c r="D212" s="554"/>
      <c r="E212" s="646"/>
      <c r="F212" s="107" t="s">
        <v>20</v>
      </c>
      <c r="G212" s="463"/>
      <c r="H212" s="126"/>
      <c r="I212" s="114"/>
      <c r="J212" s="114"/>
      <c r="K212" s="114"/>
      <c r="L212" s="114"/>
      <c r="M212" s="114"/>
      <c r="N212" s="114"/>
      <c r="O212" s="114"/>
      <c r="P212" s="114"/>
      <c r="Q212" s="158"/>
      <c r="R212" s="379"/>
    </row>
    <row r="213" spans="1:18" s="104" customFormat="1" ht="155.44999999999999" customHeight="1" thickBot="1">
      <c r="A213" s="667"/>
      <c r="B213" s="711"/>
      <c r="C213" s="670"/>
      <c r="D213" s="163"/>
      <c r="E213" s="647"/>
      <c r="F213" s="132"/>
      <c r="G213" s="470"/>
      <c r="H213" s="635"/>
      <c r="I213" s="635"/>
      <c r="J213" s="635"/>
      <c r="K213" s="635"/>
      <c r="L213" s="635"/>
      <c r="M213" s="635"/>
      <c r="N213" s="635"/>
      <c r="O213" s="635"/>
      <c r="P213" s="635"/>
      <c r="Q213" s="635"/>
      <c r="R213" s="558"/>
    </row>
    <row r="214" spans="1:18" s="104" customFormat="1" ht="33" customHeight="1">
      <c r="A214" s="666">
        <v>37</v>
      </c>
      <c r="B214" s="709" t="s">
        <v>604</v>
      </c>
      <c r="C214" s="669" t="s">
        <v>116</v>
      </c>
      <c r="D214" s="161" t="s">
        <v>118</v>
      </c>
      <c r="E214" s="645" t="s">
        <v>17</v>
      </c>
      <c r="F214" s="102" t="s">
        <v>111</v>
      </c>
      <c r="G214" s="458">
        <f>R214*J5</f>
        <v>0</v>
      </c>
      <c r="H214" s="109">
        <v>0</v>
      </c>
      <c r="I214" s="103"/>
      <c r="J214" s="103"/>
      <c r="K214" s="103"/>
      <c r="L214" s="103"/>
      <c r="M214" s="103"/>
      <c r="N214" s="103"/>
      <c r="O214" s="103"/>
      <c r="P214" s="103"/>
      <c r="Q214" s="156"/>
      <c r="R214" s="376">
        <v>0.27</v>
      </c>
    </row>
    <row r="215" spans="1:18" s="104" customFormat="1" ht="33" customHeight="1">
      <c r="A215" s="666"/>
      <c r="B215" s="710"/>
      <c r="C215" s="669"/>
      <c r="D215" s="162"/>
      <c r="E215" s="646"/>
      <c r="F215" s="557" t="s">
        <v>112</v>
      </c>
      <c r="G215" s="468"/>
      <c r="H215" s="129"/>
      <c r="I215" s="113"/>
      <c r="J215" s="113"/>
      <c r="K215" s="113"/>
      <c r="L215" s="113"/>
      <c r="M215" s="113"/>
      <c r="N215" s="113"/>
      <c r="O215" s="113"/>
      <c r="P215" s="113"/>
      <c r="Q215" s="151"/>
      <c r="R215" s="381"/>
    </row>
    <row r="216" spans="1:18" s="104" customFormat="1" ht="33" customHeight="1" thickBot="1">
      <c r="A216" s="666"/>
      <c r="B216" s="710"/>
      <c r="C216" s="669"/>
      <c r="D216" s="554"/>
      <c r="E216" s="646"/>
      <c r="F216" s="107" t="s">
        <v>20</v>
      </c>
      <c r="G216" s="463"/>
      <c r="H216" s="126"/>
      <c r="I216" s="114"/>
      <c r="J216" s="114"/>
      <c r="K216" s="114"/>
      <c r="L216" s="114"/>
      <c r="M216" s="114"/>
      <c r="N216" s="114"/>
      <c r="O216" s="114"/>
      <c r="P216" s="114"/>
      <c r="Q216" s="158"/>
      <c r="R216" s="379"/>
    </row>
    <row r="217" spans="1:18" s="104" customFormat="1" ht="100.9" customHeight="1" thickBot="1">
      <c r="A217" s="667"/>
      <c r="B217" s="711"/>
      <c r="C217" s="670"/>
      <c r="D217" s="163"/>
      <c r="E217" s="647"/>
      <c r="F217" s="132"/>
      <c r="G217" s="470"/>
      <c r="H217" s="635"/>
      <c r="I217" s="635"/>
      <c r="J217" s="635"/>
      <c r="K217" s="635"/>
      <c r="L217" s="635"/>
      <c r="M217" s="635"/>
      <c r="N217" s="635"/>
      <c r="O217" s="635"/>
      <c r="P217" s="635"/>
      <c r="Q217" s="635"/>
      <c r="R217" s="558"/>
    </row>
    <row r="218" spans="1:18" s="104" customFormat="1" ht="33" customHeight="1">
      <c r="A218" s="665">
        <v>38</v>
      </c>
      <c r="B218" s="709" t="s">
        <v>119</v>
      </c>
      <c r="C218" s="668" t="s">
        <v>116</v>
      </c>
      <c r="D218" s="161" t="s">
        <v>120</v>
      </c>
      <c r="E218" s="645" t="s">
        <v>17</v>
      </c>
      <c r="F218" s="102" t="s">
        <v>111</v>
      </c>
      <c r="G218" s="458">
        <f>R218*J5</f>
        <v>0</v>
      </c>
      <c r="H218" s="109">
        <v>0</v>
      </c>
      <c r="I218" s="103"/>
      <c r="J218" s="103"/>
      <c r="K218" s="103"/>
      <c r="L218" s="103"/>
      <c r="M218" s="103"/>
      <c r="N218" s="103"/>
      <c r="O218" s="103"/>
      <c r="P218" s="103"/>
      <c r="Q218" s="156"/>
      <c r="R218" s="376">
        <v>0.05</v>
      </c>
    </row>
    <row r="219" spans="1:18" s="104" customFormat="1" ht="33" customHeight="1">
      <c r="A219" s="666"/>
      <c r="B219" s="710"/>
      <c r="C219" s="669"/>
      <c r="D219" s="162"/>
      <c r="E219" s="646"/>
      <c r="F219" s="557" t="s">
        <v>112</v>
      </c>
      <c r="G219" s="468"/>
      <c r="H219" s="129"/>
      <c r="I219" s="113"/>
      <c r="J219" s="113"/>
      <c r="K219" s="113"/>
      <c r="L219" s="113"/>
      <c r="M219" s="113"/>
      <c r="N219" s="113"/>
      <c r="O219" s="113"/>
      <c r="P219" s="113"/>
      <c r="Q219" s="151"/>
      <c r="R219" s="381"/>
    </row>
    <row r="220" spans="1:18" s="104" customFormat="1" ht="33" customHeight="1" thickBot="1">
      <c r="A220" s="666"/>
      <c r="B220" s="710"/>
      <c r="C220" s="669"/>
      <c r="D220" s="554"/>
      <c r="E220" s="646"/>
      <c r="F220" s="107" t="s">
        <v>20</v>
      </c>
      <c r="G220" s="463"/>
      <c r="H220" s="126"/>
      <c r="I220" s="114"/>
      <c r="J220" s="114"/>
      <c r="K220" s="114"/>
      <c r="L220" s="114"/>
      <c r="M220" s="114"/>
      <c r="N220" s="114"/>
      <c r="O220" s="114"/>
      <c r="P220" s="114"/>
      <c r="Q220" s="158"/>
      <c r="R220" s="379"/>
    </row>
    <row r="221" spans="1:18" s="104" customFormat="1" ht="33" customHeight="1" thickBot="1">
      <c r="A221" s="667"/>
      <c r="B221" s="711"/>
      <c r="C221" s="670"/>
      <c r="D221" s="163"/>
      <c r="E221" s="647"/>
      <c r="F221" s="132"/>
      <c r="G221" s="470"/>
      <c r="H221" s="635"/>
      <c r="I221" s="635"/>
      <c r="J221" s="635"/>
      <c r="K221" s="635"/>
      <c r="L221" s="635"/>
      <c r="M221" s="635"/>
      <c r="N221" s="635"/>
      <c r="O221" s="635"/>
      <c r="P221" s="635"/>
      <c r="Q221" s="635"/>
      <c r="R221" s="558"/>
    </row>
    <row r="222" spans="1:18" s="104" customFormat="1" ht="33" customHeight="1">
      <c r="A222" s="665">
        <v>39</v>
      </c>
      <c r="B222" s="709" t="s">
        <v>665</v>
      </c>
      <c r="C222" s="668" t="s">
        <v>110</v>
      </c>
      <c r="D222" s="161" t="s">
        <v>184</v>
      </c>
      <c r="E222" s="645" t="s">
        <v>17</v>
      </c>
      <c r="F222" s="102" t="s">
        <v>111</v>
      </c>
      <c r="G222" s="456">
        <f>R222*J5</f>
        <v>0</v>
      </c>
      <c r="H222" s="109"/>
      <c r="I222" s="103"/>
      <c r="J222" s="103">
        <v>0</v>
      </c>
      <c r="K222" s="103"/>
      <c r="L222" s="103"/>
      <c r="M222" s="103"/>
      <c r="N222" s="103"/>
      <c r="O222" s="103"/>
      <c r="P222" s="103"/>
      <c r="Q222" s="156"/>
      <c r="R222" s="376">
        <v>0.2</v>
      </c>
    </row>
    <row r="223" spans="1:18" s="104" customFormat="1" ht="33" customHeight="1">
      <c r="A223" s="666"/>
      <c r="B223" s="710"/>
      <c r="C223" s="669"/>
      <c r="D223" s="162"/>
      <c r="E223" s="646"/>
      <c r="F223" s="557" t="s">
        <v>112</v>
      </c>
      <c r="G223" s="468"/>
      <c r="H223" s="129"/>
      <c r="I223" s="113"/>
      <c r="J223" s="113"/>
      <c r="K223" s="113"/>
      <c r="L223" s="113"/>
      <c r="M223" s="113"/>
      <c r="N223" s="113"/>
      <c r="O223" s="113"/>
      <c r="P223" s="113"/>
      <c r="Q223" s="151"/>
      <c r="R223" s="381"/>
    </row>
    <row r="224" spans="1:18" s="104" customFormat="1" ht="33" customHeight="1" thickBot="1">
      <c r="A224" s="666"/>
      <c r="B224" s="710"/>
      <c r="C224" s="669"/>
      <c r="D224" s="554"/>
      <c r="E224" s="646"/>
      <c r="F224" s="107" t="s">
        <v>20</v>
      </c>
      <c r="G224" s="497"/>
      <c r="H224" s="126"/>
      <c r="I224" s="114"/>
      <c r="J224" s="114"/>
      <c r="K224" s="114"/>
      <c r="L224" s="114"/>
      <c r="M224" s="114"/>
      <c r="N224" s="114"/>
      <c r="O224" s="114"/>
      <c r="P224" s="114"/>
      <c r="Q224" s="158"/>
      <c r="R224" s="379"/>
    </row>
    <row r="225" spans="1:18" s="104" customFormat="1" ht="33" customHeight="1" thickBot="1">
      <c r="A225" s="667"/>
      <c r="B225" s="711"/>
      <c r="C225" s="670"/>
      <c r="D225" s="163"/>
      <c r="E225" s="647"/>
      <c r="F225" s="132"/>
      <c r="G225" s="470"/>
      <c r="H225" s="635"/>
      <c r="I225" s="635"/>
      <c r="J225" s="635"/>
      <c r="K225" s="635"/>
      <c r="L225" s="635"/>
      <c r="M225" s="635"/>
      <c r="N225" s="635"/>
      <c r="O225" s="635"/>
      <c r="P225" s="635"/>
      <c r="Q225" s="635"/>
      <c r="R225" s="558"/>
    </row>
    <row r="226" spans="1:18" s="104" customFormat="1" ht="33" customHeight="1">
      <c r="A226" s="665">
        <v>40</v>
      </c>
      <c r="B226" s="709" t="s">
        <v>605</v>
      </c>
      <c r="C226" s="668" t="s">
        <v>110</v>
      </c>
      <c r="D226" s="161" t="s">
        <v>121</v>
      </c>
      <c r="E226" s="645" t="s">
        <v>17</v>
      </c>
      <c r="F226" s="102" t="s">
        <v>111</v>
      </c>
      <c r="G226" s="456">
        <f>R226*J5</f>
        <v>0</v>
      </c>
      <c r="H226" s="109"/>
      <c r="I226" s="103"/>
      <c r="J226" s="103">
        <v>0</v>
      </c>
      <c r="K226" s="103"/>
      <c r="L226" s="103"/>
      <c r="M226" s="103"/>
      <c r="N226" s="103"/>
      <c r="O226" s="103"/>
      <c r="P226" s="103"/>
      <c r="Q226" s="156"/>
      <c r="R226" s="376">
        <v>0.1</v>
      </c>
    </row>
    <row r="227" spans="1:18" s="104" customFormat="1" ht="33" customHeight="1">
      <c r="A227" s="666"/>
      <c r="B227" s="710"/>
      <c r="C227" s="669"/>
      <c r="D227" s="162"/>
      <c r="E227" s="646"/>
      <c r="F227" s="557" t="s">
        <v>112</v>
      </c>
      <c r="G227" s="468"/>
      <c r="H227" s="129"/>
      <c r="I227" s="113"/>
      <c r="J227" s="113"/>
      <c r="K227" s="113"/>
      <c r="L227" s="113"/>
      <c r="M227" s="113"/>
      <c r="N227" s="113"/>
      <c r="O227" s="113"/>
      <c r="P227" s="113"/>
      <c r="Q227" s="151"/>
      <c r="R227" s="381"/>
    </row>
    <row r="228" spans="1:18" s="104" customFormat="1" ht="33" customHeight="1" thickBot="1">
      <c r="A228" s="666"/>
      <c r="B228" s="710"/>
      <c r="C228" s="669"/>
      <c r="D228" s="554"/>
      <c r="E228" s="646"/>
      <c r="F228" s="107" t="s">
        <v>20</v>
      </c>
      <c r="G228" s="497"/>
      <c r="H228" s="126"/>
      <c r="I228" s="114"/>
      <c r="J228" s="114"/>
      <c r="K228" s="114"/>
      <c r="L228" s="114"/>
      <c r="M228" s="114"/>
      <c r="N228" s="114"/>
      <c r="O228" s="114"/>
      <c r="P228" s="114"/>
      <c r="Q228" s="158"/>
      <c r="R228" s="379"/>
    </row>
    <row r="229" spans="1:18" s="104" customFormat="1" ht="45" customHeight="1" thickBot="1">
      <c r="A229" s="667"/>
      <c r="B229" s="711"/>
      <c r="C229" s="670"/>
      <c r="D229" s="163"/>
      <c r="E229" s="647"/>
      <c r="F229" s="132"/>
      <c r="G229" s="470"/>
      <c r="H229" s="635"/>
      <c r="I229" s="635"/>
      <c r="J229" s="635"/>
      <c r="K229" s="635"/>
      <c r="L229" s="635"/>
      <c r="M229" s="635"/>
      <c r="N229" s="635"/>
      <c r="O229" s="635"/>
      <c r="P229" s="635"/>
      <c r="Q229" s="635"/>
      <c r="R229" s="558"/>
    </row>
    <row r="230" spans="1:18" s="104" customFormat="1" ht="33" customHeight="1">
      <c r="A230" s="665">
        <v>41</v>
      </c>
      <c r="B230" s="709" t="s">
        <v>606</v>
      </c>
      <c r="C230" s="668" t="s">
        <v>110</v>
      </c>
      <c r="D230" s="161" t="s">
        <v>118</v>
      </c>
      <c r="E230" s="645" t="s">
        <v>17</v>
      </c>
      <c r="F230" s="102" t="s">
        <v>111</v>
      </c>
      <c r="G230" s="456">
        <f>R230*J5</f>
        <v>0</v>
      </c>
      <c r="H230" s="109"/>
      <c r="I230" s="103"/>
      <c r="J230" s="103">
        <v>0</v>
      </c>
      <c r="K230" s="103"/>
      <c r="L230" s="103"/>
      <c r="M230" s="103"/>
      <c r="N230" s="103"/>
      <c r="O230" s="103"/>
      <c r="P230" s="103"/>
      <c r="Q230" s="156"/>
      <c r="R230" s="376">
        <v>0.15</v>
      </c>
    </row>
    <row r="231" spans="1:18" s="104" customFormat="1" ht="33" customHeight="1">
      <c r="A231" s="666"/>
      <c r="B231" s="710"/>
      <c r="C231" s="669"/>
      <c r="D231" s="162"/>
      <c r="E231" s="646"/>
      <c r="F231" s="557" t="s">
        <v>112</v>
      </c>
      <c r="G231" s="468"/>
      <c r="H231" s="129"/>
      <c r="I231" s="113"/>
      <c r="J231" s="113"/>
      <c r="K231" s="113"/>
      <c r="L231" s="113"/>
      <c r="M231" s="113"/>
      <c r="N231" s="113"/>
      <c r="O231" s="113"/>
      <c r="P231" s="113"/>
      <c r="Q231" s="151"/>
      <c r="R231" s="381"/>
    </row>
    <row r="232" spans="1:18" s="104" customFormat="1" ht="33" customHeight="1" thickBot="1">
      <c r="A232" s="666"/>
      <c r="B232" s="710"/>
      <c r="C232" s="669"/>
      <c r="D232" s="554"/>
      <c r="E232" s="646"/>
      <c r="F232" s="107" t="s">
        <v>20</v>
      </c>
      <c r="G232" s="497"/>
      <c r="H232" s="126"/>
      <c r="I232" s="114"/>
      <c r="J232" s="114"/>
      <c r="K232" s="114"/>
      <c r="L232" s="114"/>
      <c r="M232" s="114"/>
      <c r="N232" s="114"/>
      <c r="O232" s="114"/>
      <c r="P232" s="114"/>
      <c r="Q232" s="158"/>
      <c r="R232" s="379"/>
    </row>
    <row r="233" spans="1:18" s="104" customFormat="1" ht="33" customHeight="1" thickBot="1">
      <c r="A233" s="667"/>
      <c r="B233" s="711"/>
      <c r="C233" s="670"/>
      <c r="D233" s="163"/>
      <c r="E233" s="647"/>
      <c r="F233" s="132"/>
      <c r="G233" s="470"/>
      <c r="H233" s="635"/>
      <c r="I233" s="635"/>
      <c r="J233" s="635"/>
      <c r="K233" s="635"/>
      <c r="L233" s="635"/>
      <c r="M233" s="635"/>
      <c r="N233" s="635"/>
      <c r="O233" s="635"/>
      <c r="P233" s="635"/>
      <c r="Q233" s="635"/>
      <c r="R233" s="558"/>
    </row>
    <row r="234" spans="1:18" s="104" customFormat="1" ht="33" customHeight="1">
      <c r="A234" s="665">
        <v>42</v>
      </c>
      <c r="B234" s="709" t="s">
        <v>663</v>
      </c>
      <c r="C234" s="668" t="s">
        <v>110</v>
      </c>
      <c r="D234" s="161" t="s">
        <v>417</v>
      </c>
      <c r="E234" s="645" t="s">
        <v>17</v>
      </c>
      <c r="F234" s="102" t="s">
        <v>111</v>
      </c>
      <c r="G234" s="456">
        <f>R234*J5</f>
        <v>0</v>
      </c>
      <c r="H234" s="109"/>
      <c r="I234" s="103"/>
      <c r="J234" s="103">
        <v>0</v>
      </c>
      <c r="K234" s="103"/>
      <c r="L234" s="103"/>
      <c r="M234" s="103"/>
      <c r="N234" s="103"/>
      <c r="O234" s="103"/>
      <c r="P234" s="103"/>
      <c r="Q234" s="156"/>
      <c r="R234" s="376">
        <v>0.6</v>
      </c>
    </row>
    <row r="235" spans="1:18" s="104" customFormat="1" ht="33" customHeight="1">
      <c r="A235" s="666"/>
      <c r="B235" s="710"/>
      <c r="C235" s="669"/>
      <c r="D235" s="162"/>
      <c r="E235" s="646"/>
      <c r="F235" s="557" t="s">
        <v>112</v>
      </c>
      <c r="G235" s="468"/>
      <c r="H235" s="129"/>
      <c r="I235" s="113"/>
      <c r="J235" s="113"/>
      <c r="K235" s="113"/>
      <c r="L235" s="113"/>
      <c r="M235" s="113"/>
      <c r="N235" s="113"/>
      <c r="O235" s="113"/>
      <c r="P235" s="113"/>
      <c r="Q235" s="151"/>
      <c r="R235" s="381"/>
    </row>
    <row r="236" spans="1:18" s="104" customFormat="1" ht="33" customHeight="1" thickBot="1">
      <c r="A236" s="666"/>
      <c r="B236" s="710"/>
      <c r="C236" s="669"/>
      <c r="D236" s="554"/>
      <c r="E236" s="646"/>
      <c r="F236" s="107" t="s">
        <v>20</v>
      </c>
      <c r="G236" s="497"/>
      <c r="H236" s="126"/>
      <c r="I236" s="114"/>
      <c r="J236" s="114"/>
      <c r="K236" s="114"/>
      <c r="L236" s="114"/>
      <c r="M236" s="114"/>
      <c r="N236" s="114"/>
      <c r="O236" s="114"/>
      <c r="P236" s="114"/>
      <c r="Q236" s="158"/>
      <c r="R236" s="379"/>
    </row>
    <row r="237" spans="1:18" s="104" customFormat="1" ht="33" customHeight="1" thickBot="1">
      <c r="A237" s="667"/>
      <c r="B237" s="711"/>
      <c r="C237" s="670"/>
      <c r="D237" s="163"/>
      <c r="E237" s="647"/>
      <c r="F237" s="132"/>
      <c r="G237" s="470"/>
      <c r="H237" s="635"/>
      <c r="I237" s="635"/>
      <c r="J237" s="635"/>
      <c r="K237" s="635"/>
      <c r="L237" s="635"/>
      <c r="M237" s="635"/>
      <c r="N237" s="635"/>
      <c r="O237" s="635"/>
      <c r="P237" s="635"/>
      <c r="Q237" s="635"/>
      <c r="R237" s="558"/>
    </row>
    <row r="238" spans="1:18" s="104" customFormat="1" ht="33" customHeight="1">
      <c r="A238" s="665">
        <v>43</v>
      </c>
      <c r="B238" s="709" t="s">
        <v>665</v>
      </c>
      <c r="C238" s="668" t="s">
        <v>110</v>
      </c>
      <c r="D238" s="161" t="s">
        <v>120</v>
      </c>
      <c r="E238" s="645" t="s">
        <v>17</v>
      </c>
      <c r="F238" s="102" t="s">
        <v>111</v>
      </c>
      <c r="G238" s="456">
        <f>R238*J5</f>
        <v>0</v>
      </c>
      <c r="H238" s="109"/>
      <c r="I238" s="103"/>
      <c r="J238" s="103">
        <v>0</v>
      </c>
      <c r="K238" s="103"/>
      <c r="L238" s="103"/>
      <c r="M238" s="103"/>
      <c r="N238" s="103"/>
      <c r="O238" s="103"/>
      <c r="P238" s="103"/>
      <c r="Q238" s="156"/>
      <c r="R238" s="376">
        <v>0.21</v>
      </c>
    </row>
    <row r="239" spans="1:18" s="104" customFormat="1" ht="33" customHeight="1">
      <c r="A239" s="666"/>
      <c r="B239" s="710"/>
      <c r="C239" s="669"/>
      <c r="D239" s="162"/>
      <c r="E239" s="646"/>
      <c r="F239" s="557" t="s">
        <v>112</v>
      </c>
      <c r="G239" s="468"/>
      <c r="H239" s="129"/>
      <c r="I239" s="113"/>
      <c r="J239" s="113"/>
      <c r="K239" s="113"/>
      <c r="L239" s="113"/>
      <c r="M239" s="113"/>
      <c r="N239" s="113"/>
      <c r="O239" s="113"/>
      <c r="P239" s="113"/>
      <c r="Q239" s="151"/>
      <c r="R239" s="381"/>
    </row>
    <row r="240" spans="1:18" s="104" customFormat="1" ht="33" customHeight="1" thickBot="1">
      <c r="A240" s="666"/>
      <c r="B240" s="710"/>
      <c r="C240" s="669"/>
      <c r="D240" s="554"/>
      <c r="E240" s="646"/>
      <c r="F240" s="107" t="s">
        <v>20</v>
      </c>
      <c r="G240" s="497"/>
      <c r="H240" s="126"/>
      <c r="I240" s="114"/>
      <c r="J240" s="114"/>
      <c r="K240" s="114"/>
      <c r="L240" s="114"/>
      <c r="M240" s="114"/>
      <c r="N240" s="114"/>
      <c r="O240" s="114"/>
      <c r="P240" s="114"/>
      <c r="Q240" s="158"/>
      <c r="R240" s="379"/>
    </row>
    <row r="241" spans="1:18" s="104" customFormat="1" ht="33" customHeight="1" thickBot="1">
      <c r="A241" s="667"/>
      <c r="B241" s="711"/>
      <c r="C241" s="670"/>
      <c r="D241" s="163"/>
      <c r="E241" s="647"/>
      <c r="F241" s="132"/>
      <c r="G241" s="470"/>
      <c r="H241" s="635"/>
      <c r="I241" s="635"/>
      <c r="J241" s="635"/>
      <c r="K241" s="635"/>
      <c r="L241" s="635"/>
      <c r="M241" s="635"/>
      <c r="N241" s="635"/>
      <c r="O241" s="635"/>
      <c r="P241" s="635"/>
      <c r="Q241" s="635"/>
      <c r="R241" s="558"/>
    </row>
    <row r="242" spans="1:18" ht="35.1" hidden="1" customHeight="1" thickBot="1">
      <c r="A242" s="722" t="s">
        <v>14</v>
      </c>
      <c r="B242" s="723"/>
      <c r="C242" s="723"/>
      <c r="D242" s="723"/>
      <c r="E242" s="723"/>
      <c r="F242" s="723"/>
      <c r="G242" s="723"/>
      <c r="H242" s="723"/>
      <c r="I242" s="723"/>
      <c r="J242" s="723"/>
      <c r="K242" s="723"/>
      <c r="L242" s="723"/>
      <c r="M242" s="723"/>
      <c r="N242" s="723"/>
      <c r="O242" s="723"/>
      <c r="P242" s="723"/>
      <c r="Q242" s="723"/>
      <c r="R242" s="389"/>
    </row>
    <row r="243" spans="1:18" s="14" customFormat="1" ht="35.1" hidden="1" customHeight="1" thickBot="1">
      <c r="A243" s="640" t="s">
        <v>122</v>
      </c>
      <c r="B243" s="641"/>
      <c r="C243" s="641"/>
      <c r="D243" s="641"/>
      <c r="E243" s="724"/>
      <c r="F243" s="205">
        <f>SUM(H243:Q243)</f>
        <v>0</v>
      </c>
      <c r="G243" s="413">
        <f>G19+G24+G30+G34+G41+G49+G55+G64+G68+G74+G80+G88+G92+G100+G108+G113+G118+G125+G132+G136+G143+G155+G160+G166+G170+G174+G178+G182+G186+G194+G206+G210+G214+G218+G226+G149+G198+G202+G230+G234+G238+G222+G190</f>
        <v>0</v>
      </c>
      <c r="H243" s="205">
        <f>H19+H24+H30+H34+H41+H49+H55+H64+H68+H74+H80+H88+H92+H100+H108+H113+H118+H125+H132+H136+H143+H155+H160+H166+H170+H174+H178+H182+H186+H194+H206+H210+H214+H218+H226+H149+H198+H202+H230+H234+H238+H222+H190</f>
        <v>0</v>
      </c>
      <c r="I243" s="205">
        <f t="shared" ref="I243:Q243" si="0">I19+I24+I30+I34+I41+I49+I55+I64+I68+I74+I80+I88+I92+I100+I108+I113+I118+I125+I132+I136+I143+I155+I160+I166+I170+I174+I178+I182+I186+I194+I206+I210+I214+I218+I226+I149+I198+I202+I230+I234+I238+I222+I190</f>
        <v>0</v>
      </c>
      <c r="J243" s="205">
        <f t="shared" si="0"/>
        <v>0</v>
      </c>
      <c r="K243" s="205">
        <f t="shared" si="0"/>
        <v>0</v>
      </c>
      <c r="L243" s="205">
        <f t="shared" si="0"/>
        <v>0</v>
      </c>
      <c r="M243" s="205">
        <f t="shared" si="0"/>
        <v>0</v>
      </c>
      <c r="N243" s="205">
        <f t="shared" si="0"/>
        <v>0</v>
      </c>
      <c r="O243" s="205">
        <f t="shared" si="0"/>
        <v>0</v>
      </c>
      <c r="P243" s="205">
        <f t="shared" si="0"/>
        <v>0</v>
      </c>
      <c r="Q243" s="46">
        <f t="shared" si="0"/>
        <v>0</v>
      </c>
      <c r="R243" s="205">
        <f>R19+R24+R30+R34+R41+R49+R55+R64+R68+R74+R80+R88+R92+R100+R108+R113+R118+R125+R132+R136+R143+R155+R160+R166+R170+R174+R178+R182+R186+R194+R206+R210+R214+R218+R226+R149+R198+R202+R230+R234+R238+R222+R190</f>
        <v>21.540000000000003</v>
      </c>
    </row>
    <row r="244" spans="1:18" s="14" customFormat="1" ht="35.1" hidden="1" customHeight="1" thickBot="1">
      <c r="A244" s="725" t="s">
        <v>123</v>
      </c>
      <c r="B244" s="726"/>
      <c r="C244" s="726"/>
      <c r="D244" s="726"/>
      <c r="E244" s="727"/>
      <c r="F244" s="205">
        <f>SUM(H244:Q244)</f>
        <v>0</v>
      </c>
      <c r="G244" s="413">
        <f t="shared" ref="G244:R245" si="1">G20+G25+G31+G35+G42+G50+G56+G65+G69+G75+G81+G89+G93+G101+G109+G114+G119+G126+G133+G137+G144+G156+G161+G167+G171+G175+G179+G183+G187+G195+G207+G211+G215+G219+G227+G150+G199+G203+G231+G235+G239+G223+G191</f>
        <v>0</v>
      </c>
      <c r="H244" s="205">
        <f t="shared" si="1"/>
        <v>0</v>
      </c>
      <c r="I244" s="205">
        <f t="shared" si="1"/>
        <v>0</v>
      </c>
      <c r="J244" s="205">
        <f t="shared" si="1"/>
        <v>0</v>
      </c>
      <c r="K244" s="205">
        <f t="shared" si="1"/>
        <v>0</v>
      </c>
      <c r="L244" s="205">
        <f t="shared" si="1"/>
        <v>0</v>
      </c>
      <c r="M244" s="205">
        <f t="shared" si="1"/>
        <v>0</v>
      </c>
      <c r="N244" s="205">
        <f t="shared" si="1"/>
        <v>0</v>
      </c>
      <c r="O244" s="205">
        <f t="shared" si="1"/>
        <v>0</v>
      </c>
      <c r="P244" s="205">
        <f t="shared" si="1"/>
        <v>0</v>
      </c>
      <c r="Q244" s="46">
        <f t="shared" si="1"/>
        <v>0</v>
      </c>
      <c r="R244" s="205">
        <f t="shared" si="1"/>
        <v>15.1</v>
      </c>
    </row>
    <row r="245" spans="1:18" s="14" customFormat="1" ht="35.1" hidden="1" customHeight="1" thickBot="1">
      <c r="A245" s="728" t="s">
        <v>124</v>
      </c>
      <c r="B245" s="729"/>
      <c r="C245" s="729"/>
      <c r="D245" s="729"/>
      <c r="E245" s="730"/>
      <c r="F245" s="205">
        <f>SUM(H245:Q245)</f>
        <v>0</v>
      </c>
      <c r="G245" s="413">
        <f t="shared" si="1"/>
        <v>0</v>
      </c>
      <c r="H245" s="205">
        <f t="shared" si="1"/>
        <v>0</v>
      </c>
      <c r="I245" s="205">
        <f t="shared" si="1"/>
        <v>0</v>
      </c>
      <c r="J245" s="205">
        <f t="shared" si="1"/>
        <v>0</v>
      </c>
      <c r="K245" s="205">
        <f t="shared" si="1"/>
        <v>0</v>
      </c>
      <c r="L245" s="205">
        <f t="shared" si="1"/>
        <v>0</v>
      </c>
      <c r="M245" s="205">
        <f t="shared" si="1"/>
        <v>0</v>
      </c>
      <c r="N245" s="205">
        <f t="shared" si="1"/>
        <v>0</v>
      </c>
      <c r="O245" s="205">
        <f t="shared" si="1"/>
        <v>0</v>
      </c>
      <c r="P245" s="205">
        <f t="shared" si="1"/>
        <v>0</v>
      </c>
      <c r="Q245" s="46">
        <f t="shared" si="1"/>
        <v>0</v>
      </c>
      <c r="R245" s="205">
        <f t="shared" si="1"/>
        <v>22.65</v>
      </c>
    </row>
    <row r="246" spans="1:18" s="14" customFormat="1" ht="35.1" hidden="1" customHeight="1" thickBot="1">
      <c r="A246" s="719" t="s">
        <v>471</v>
      </c>
      <c r="B246" s="720"/>
      <c r="C246" s="720"/>
      <c r="D246" s="720"/>
      <c r="E246" s="721"/>
      <c r="F246" s="15">
        <f>F243+F244</f>
        <v>0</v>
      </c>
      <c r="G246" s="29">
        <f>G243+G244</f>
        <v>0</v>
      </c>
      <c r="H246" s="15">
        <f>H243+H244</f>
        <v>0</v>
      </c>
      <c r="I246" s="15">
        <f t="shared" ref="I246:Q246" si="2">I243+I244</f>
        <v>0</v>
      </c>
      <c r="J246" s="15">
        <f t="shared" si="2"/>
        <v>0</v>
      </c>
      <c r="K246" s="15">
        <f t="shared" si="2"/>
        <v>0</v>
      </c>
      <c r="L246" s="15">
        <f t="shared" si="2"/>
        <v>0</v>
      </c>
      <c r="M246" s="15">
        <f t="shared" si="2"/>
        <v>0</v>
      </c>
      <c r="N246" s="15">
        <f t="shared" si="2"/>
        <v>0</v>
      </c>
      <c r="O246" s="15">
        <f t="shared" si="2"/>
        <v>0</v>
      </c>
      <c r="P246" s="15">
        <f t="shared" si="2"/>
        <v>0</v>
      </c>
      <c r="Q246" s="357">
        <f t="shared" si="2"/>
        <v>0</v>
      </c>
      <c r="R246" s="15">
        <f>R243+R244</f>
        <v>36.64</v>
      </c>
    </row>
    <row r="247" spans="1:18" s="14" customFormat="1" ht="35.1" hidden="1" customHeight="1">
      <c r="A247" s="736" t="s">
        <v>472</v>
      </c>
      <c r="B247" s="737"/>
      <c r="C247" s="737"/>
      <c r="D247" s="737"/>
      <c r="E247" s="738"/>
      <c r="F247" s="618">
        <f>SUM(F243:F245)</f>
        <v>0</v>
      </c>
      <c r="G247" s="622">
        <f>G243+G244+G245</f>
        <v>0</v>
      </c>
      <c r="H247" s="618">
        <f>H243+H244+H245</f>
        <v>0</v>
      </c>
      <c r="I247" s="618">
        <f t="shared" ref="I247:Q247" si="3">I243+I244+I245</f>
        <v>0</v>
      </c>
      <c r="J247" s="618">
        <f t="shared" si="3"/>
        <v>0</v>
      </c>
      <c r="K247" s="618">
        <f t="shared" si="3"/>
        <v>0</v>
      </c>
      <c r="L247" s="618">
        <f t="shared" si="3"/>
        <v>0</v>
      </c>
      <c r="M247" s="618">
        <f t="shared" si="3"/>
        <v>0</v>
      </c>
      <c r="N247" s="618">
        <f t="shared" si="3"/>
        <v>0</v>
      </c>
      <c r="O247" s="618">
        <f t="shared" si="3"/>
        <v>0</v>
      </c>
      <c r="P247" s="618">
        <f t="shared" si="3"/>
        <v>0</v>
      </c>
      <c r="Q247" s="712">
        <f t="shared" si="3"/>
        <v>0</v>
      </c>
      <c r="R247" s="618">
        <f>R243+R244+R245</f>
        <v>59.29</v>
      </c>
    </row>
    <row r="248" spans="1:18" s="14" customFormat="1" ht="13.5" hidden="1" customHeight="1" thickBot="1">
      <c r="A248" s="739"/>
      <c r="B248" s="740"/>
      <c r="C248" s="740"/>
      <c r="D248" s="740"/>
      <c r="E248" s="741"/>
      <c r="F248" s="619"/>
      <c r="G248" s="624"/>
      <c r="H248" s="619"/>
      <c r="I248" s="619"/>
      <c r="J248" s="619"/>
      <c r="K248" s="619"/>
      <c r="L248" s="619"/>
      <c r="M248" s="619"/>
      <c r="N248" s="619"/>
      <c r="O248" s="619"/>
      <c r="P248" s="619"/>
      <c r="Q248" s="713"/>
      <c r="R248" s="619"/>
    </row>
    <row r="249" spans="1:18" s="14" customFormat="1" ht="35.1" customHeight="1" thickBot="1">
      <c r="A249" s="714"/>
      <c r="B249" s="715"/>
      <c r="C249" s="715"/>
      <c r="D249" s="715"/>
      <c r="E249" s="715"/>
      <c r="F249" s="715"/>
      <c r="G249" s="715"/>
      <c r="H249" s="715"/>
      <c r="I249" s="715"/>
      <c r="J249" s="715"/>
      <c r="K249" s="715"/>
      <c r="L249" s="715"/>
      <c r="M249" s="715"/>
      <c r="N249" s="715"/>
      <c r="O249" s="715"/>
      <c r="P249" s="715"/>
      <c r="Q249" s="715"/>
      <c r="R249" s="390"/>
    </row>
    <row r="250" spans="1:18" s="14" customFormat="1" ht="35.1" customHeight="1" thickBot="1">
      <c r="A250" s="716" t="s">
        <v>125</v>
      </c>
      <c r="B250" s="717"/>
      <c r="C250" s="717"/>
      <c r="D250" s="717"/>
      <c r="E250" s="717"/>
      <c r="F250" s="718"/>
      <c r="G250" s="414">
        <f t="shared" ref="G250:H254" si="4">G243</f>
        <v>0</v>
      </c>
      <c r="H250" s="49">
        <f t="shared" si="4"/>
        <v>0</v>
      </c>
      <c r="I250" s="49">
        <f>I243+H250</f>
        <v>0</v>
      </c>
      <c r="J250" s="49">
        <f t="shared" ref="J250:Q252" si="5">J243+I250</f>
        <v>0</v>
      </c>
      <c r="K250" s="49">
        <f t="shared" si="5"/>
        <v>0</v>
      </c>
      <c r="L250" s="49">
        <f t="shared" si="5"/>
        <v>0</v>
      </c>
      <c r="M250" s="49">
        <f t="shared" si="5"/>
        <v>0</v>
      </c>
      <c r="N250" s="49">
        <f t="shared" si="5"/>
        <v>0</v>
      </c>
      <c r="O250" s="49">
        <f t="shared" si="5"/>
        <v>0</v>
      </c>
      <c r="P250" s="49">
        <f t="shared" si="5"/>
        <v>0</v>
      </c>
      <c r="Q250" s="226">
        <f t="shared" si="5"/>
        <v>0</v>
      </c>
      <c r="R250" s="49">
        <f>R243</f>
        <v>21.540000000000003</v>
      </c>
    </row>
    <row r="251" spans="1:18" s="14" customFormat="1" ht="35.1" customHeight="1" thickBot="1">
      <c r="A251" s="731" t="s">
        <v>126</v>
      </c>
      <c r="B251" s="732"/>
      <c r="C251" s="732"/>
      <c r="D251" s="732"/>
      <c r="E251" s="732"/>
      <c r="F251" s="733"/>
      <c r="G251" s="414">
        <f t="shared" si="4"/>
        <v>0</v>
      </c>
      <c r="H251" s="49">
        <f t="shared" si="4"/>
        <v>0</v>
      </c>
      <c r="I251" s="49">
        <f>I244+H251</f>
        <v>0</v>
      </c>
      <c r="J251" s="49">
        <f t="shared" si="5"/>
        <v>0</v>
      </c>
      <c r="K251" s="49">
        <f t="shared" si="5"/>
        <v>0</v>
      </c>
      <c r="L251" s="49">
        <f t="shared" si="5"/>
        <v>0</v>
      </c>
      <c r="M251" s="49">
        <f t="shared" si="5"/>
        <v>0</v>
      </c>
      <c r="N251" s="49">
        <f t="shared" si="5"/>
        <v>0</v>
      </c>
      <c r="O251" s="49">
        <f t="shared" si="5"/>
        <v>0</v>
      </c>
      <c r="P251" s="49">
        <f t="shared" si="5"/>
        <v>0</v>
      </c>
      <c r="Q251" s="226">
        <f t="shared" si="5"/>
        <v>0</v>
      </c>
      <c r="R251" s="49">
        <f>R244</f>
        <v>15.1</v>
      </c>
    </row>
    <row r="252" spans="1:18" s="14" customFormat="1" ht="35.1" customHeight="1" thickBot="1">
      <c r="A252" s="728" t="s">
        <v>127</v>
      </c>
      <c r="B252" s="729"/>
      <c r="C252" s="729"/>
      <c r="D252" s="729"/>
      <c r="E252" s="734"/>
      <c r="F252" s="730"/>
      <c r="G252" s="414">
        <f t="shared" si="4"/>
        <v>0</v>
      </c>
      <c r="H252" s="49">
        <f t="shared" si="4"/>
        <v>0</v>
      </c>
      <c r="I252" s="49">
        <f>I245+H252</f>
        <v>0</v>
      </c>
      <c r="J252" s="49">
        <f t="shared" si="5"/>
        <v>0</v>
      </c>
      <c r="K252" s="49">
        <f t="shared" si="5"/>
        <v>0</v>
      </c>
      <c r="L252" s="49">
        <f t="shared" si="5"/>
        <v>0</v>
      </c>
      <c r="M252" s="49">
        <f t="shared" si="5"/>
        <v>0</v>
      </c>
      <c r="N252" s="49">
        <f t="shared" si="5"/>
        <v>0</v>
      </c>
      <c r="O252" s="49">
        <f t="shared" si="5"/>
        <v>0</v>
      </c>
      <c r="P252" s="49">
        <f t="shared" si="5"/>
        <v>0</v>
      </c>
      <c r="Q252" s="226">
        <f t="shared" si="5"/>
        <v>0</v>
      </c>
      <c r="R252" s="49">
        <f>R245</f>
        <v>22.65</v>
      </c>
    </row>
    <row r="253" spans="1:18" s="14" customFormat="1" ht="45.75" customHeight="1" thickBot="1">
      <c r="A253" s="719" t="s">
        <v>473</v>
      </c>
      <c r="B253" s="720"/>
      <c r="C253" s="720"/>
      <c r="D253" s="720"/>
      <c r="E253" s="735"/>
      <c r="F253" s="721"/>
      <c r="G253" s="29">
        <f t="shared" si="4"/>
        <v>0</v>
      </c>
      <c r="H253" s="15">
        <f t="shared" si="4"/>
        <v>0</v>
      </c>
      <c r="I253" s="4">
        <f t="shared" ref="I253:Q254" si="6">I246+H253</f>
        <v>0</v>
      </c>
      <c r="J253" s="4">
        <f t="shared" si="6"/>
        <v>0</v>
      </c>
      <c r="K253" s="4">
        <f t="shared" si="6"/>
        <v>0</v>
      </c>
      <c r="L253" s="4">
        <f t="shared" si="6"/>
        <v>0</v>
      </c>
      <c r="M253" s="4">
        <f t="shared" si="6"/>
        <v>0</v>
      </c>
      <c r="N253" s="4">
        <f t="shared" si="6"/>
        <v>0</v>
      </c>
      <c r="O253" s="4">
        <f t="shared" si="6"/>
        <v>0</v>
      </c>
      <c r="P253" s="4">
        <f t="shared" si="6"/>
        <v>0</v>
      </c>
      <c r="Q253" s="358">
        <f t="shared" si="6"/>
        <v>0</v>
      </c>
      <c r="R253" s="15">
        <f>R246</f>
        <v>36.64</v>
      </c>
    </row>
    <row r="254" spans="1:18" s="14" customFormat="1" ht="65.25" customHeight="1" thickBot="1">
      <c r="A254" s="747" t="s">
        <v>474</v>
      </c>
      <c r="B254" s="748"/>
      <c r="C254" s="748"/>
      <c r="D254" s="748"/>
      <c r="E254" s="748"/>
      <c r="F254" s="749"/>
      <c r="G254" s="29">
        <f t="shared" si="4"/>
        <v>0</v>
      </c>
      <c r="H254" s="23">
        <f t="shared" si="4"/>
        <v>0</v>
      </c>
      <c r="I254" s="5">
        <f t="shared" si="6"/>
        <v>0</v>
      </c>
      <c r="J254" s="5">
        <f t="shared" si="6"/>
        <v>0</v>
      </c>
      <c r="K254" s="5">
        <f t="shared" si="6"/>
        <v>0</v>
      </c>
      <c r="L254" s="5">
        <f t="shared" si="6"/>
        <v>0</v>
      </c>
      <c r="M254" s="5">
        <f t="shared" si="6"/>
        <v>0</v>
      </c>
      <c r="N254" s="5">
        <f t="shared" si="6"/>
        <v>0</v>
      </c>
      <c r="O254" s="5">
        <f t="shared" si="6"/>
        <v>0</v>
      </c>
      <c r="P254" s="5">
        <f t="shared" si="6"/>
        <v>0</v>
      </c>
      <c r="Q254" s="359">
        <f t="shared" si="6"/>
        <v>0</v>
      </c>
      <c r="R254" s="23">
        <f>R247</f>
        <v>59.29</v>
      </c>
    </row>
    <row r="255" spans="1:18" ht="35.1" customHeight="1" thickBot="1">
      <c r="A255" s="714"/>
      <c r="B255" s="750"/>
      <c r="C255" s="750"/>
      <c r="D255" s="750"/>
      <c r="E255" s="750"/>
      <c r="F255" s="750"/>
      <c r="G255" s="750"/>
      <c r="H255" s="750"/>
      <c r="I255" s="750"/>
      <c r="J255" s="750"/>
      <c r="K255" s="750"/>
      <c r="L255" s="750"/>
      <c r="M255" s="750"/>
      <c r="N255" s="750"/>
      <c r="O255" s="750"/>
      <c r="P255" s="750"/>
      <c r="Q255" s="750"/>
      <c r="R255" s="389"/>
    </row>
    <row r="256" spans="1:18" ht="34.5" customHeight="1" thickBot="1">
      <c r="A256" s="722" t="s">
        <v>128</v>
      </c>
      <c r="B256" s="723"/>
      <c r="C256" s="723"/>
      <c r="D256" s="723"/>
      <c r="E256" s="723"/>
      <c r="F256" s="723"/>
      <c r="G256" s="723"/>
      <c r="H256" s="723"/>
      <c r="I256" s="723"/>
      <c r="J256" s="723"/>
      <c r="K256" s="723"/>
      <c r="L256" s="723"/>
      <c r="M256" s="723"/>
      <c r="N256" s="723"/>
      <c r="O256" s="723"/>
      <c r="P256" s="723"/>
      <c r="Q256" s="723"/>
      <c r="R256" s="389"/>
    </row>
    <row r="257" spans="1:18" ht="35.1" customHeight="1">
      <c r="A257" s="751">
        <v>44</v>
      </c>
      <c r="B257" s="523" t="s">
        <v>129</v>
      </c>
      <c r="C257" s="754" t="s">
        <v>130</v>
      </c>
      <c r="D257" s="523"/>
      <c r="E257" s="757" t="s">
        <v>451</v>
      </c>
      <c r="F257" s="540" t="s">
        <v>18</v>
      </c>
      <c r="G257" s="456"/>
      <c r="H257" s="47"/>
      <c r="I257" s="40"/>
      <c r="J257" s="40"/>
      <c r="K257" s="40"/>
      <c r="L257" s="40"/>
      <c r="M257" s="40"/>
      <c r="N257" s="40"/>
      <c r="O257" s="40"/>
      <c r="P257" s="40"/>
      <c r="Q257" s="360"/>
      <c r="R257" s="391"/>
    </row>
    <row r="258" spans="1:18" ht="35.1" customHeight="1">
      <c r="A258" s="752"/>
      <c r="B258" s="532" t="s">
        <v>131</v>
      </c>
      <c r="C258" s="755"/>
      <c r="D258" s="11"/>
      <c r="E258" s="758"/>
      <c r="F258" s="34" t="s">
        <v>19</v>
      </c>
      <c r="G258" s="468"/>
      <c r="H258" s="16"/>
      <c r="I258" s="10"/>
      <c r="J258" s="10"/>
      <c r="K258" s="16"/>
      <c r="L258" s="10"/>
      <c r="M258" s="16"/>
      <c r="N258" s="17"/>
      <c r="O258" s="10"/>
      <c r="P258" s="10"/>
      <c r="Q258" s="17"/>
      <c r="R258" s="392"/>
    </row>
    <row r="259" spans="1:18" ht="35.1" customHeight="1" thickBot="1">
      <c r="A259" s="752"/>
      <c r="B259" s="524" t="s">
        <v>132</v>
      </c>
      <c r="C259" s="755"/>
      <c r="D259" s="8"/>
      <c r="E259" s="758"/>
      <c r="F259" s="35" t="s">
        <v>20</v>
      </c>
      <c r="G259" s="497">
        <f>R259*J5</f>
        <v>0</v>
      </c>
      <c r="H259" s="44"/>
      <c r="I259" s="42"/>
      <c r="J259" s="42"/>
      <c r="K259" s="42"/>
      <c r="L259" s="42"/>
      <c r="M259" s="42"/>
      <c r="N259" s="42"/>
      <c r="O259" s="42"/>
      <c r="P259" s="42">
        <v>0</v>
      </c>
      <c r="Q259" s="361"/>
      <c r="R259" s="393">
        <v>1</v>
      </c>
    </row>
    <row r="260" spans="1:18" ht="35.1" customHeight="1">
      <c r="A260" s="752"/>
      <c r="B260" s="524" t="s">
        <v>133</v>
      </c>
      <c r="C260" s="755"/>
      <c r="D260" s="742" t="s">
        <v>455</v>
      </c>
      <c r="E260" s="758"/>
      <c r="F260" s="744"/>
      <c r="G260" s="422"/>
      <c r="H260" s="636"/>
      <c r="I260" s="637"/>
      <c r="J260" s="637"/>
      <c r="K260" s="637"/>
      <c r="L260" s="637"/>
      <c r="M260" s="637"/>
      <c r="N260" s="637"/>
      <c r="O260" s="637"/>
      <c r="P260" s="637"/>
      <c r="Q260" s="637"/>
      <c r="R260" s="540"/>
    </row>
    <row r="261" spans="1:18" ht="35.1" customHeight="1" thickBot="1">
      <c r="A261" s="753"/>
      <c r="B261" s="545"/>
      <c r="C261" s="756"/>
      <c r="D261" s="743"/>
      <c r="E261" s="759"/>
      <c r="F261" s="745"/>
      <c r="G261" s="440"/>
      <c r="H261" s="746"/>
      <c r="I261" s="746"/>
      <c r="J261" s="746"/>
      <c r="K261" s="746"/>
      <c r="L261" s="746"/>
      <c r="M261" s="746"/>
      <c r="N261" s="746"/>
      <c r="O261" s="746"/>
      <c r="P261" s="746"/>
      <c r="Q261" s="746"/>
      <c r="R261" s="522"/>
    </row>
    <row r="262" spans="1:18" ht="35.1" customHeight="1">
      <c r="A262" s="751">
        <v>45</v>
      </c>
      <c r="B262" s="523" t="s">
        <v>134</v>
      </c>
      <c r="C262" s="754" t="s">
        <v>130</v>
      </c>
      <c r="D262" s="523"/>
      <c r="E262" s="757" t="s">
        <v>451</v>
      </c>
      <c r="F262" s="540" t="s">
        <v>18</v>
      </c>
      <c r="G262" s="456"/>
      <c r="H262" s="47"/>
      <c r="I262" s="40"/>
      <c r="J262" s="40"/>
      <c r="K262" s="40"/>
      <c r="L262" s="40"/>
      <c r="M262" s="40"/>
      <c r="N262" s="40"/>
      <c r="O262" s="40"/>
      <c r="P262" s="40"/>
      <c r="Q262" s="360"/>
      <c r="R262" s="391"/>
    </row>
    <row r="263" spans="1:18" ht="35.1" customHeight="1">
      <c r="A263" s="752"/>
      <c r="B263" s="532" t="s">
        <v>135</v>
      </c>
      <c r="C263" s="755"/>
      <c r="D263" s="11"/>
      <c r="E263" s="758"/>
      <c r="F263" s="34" t="s">
        <v>19</v>
      </c>
      <c r="G263" s="468"/>
      <c r="H263" s="16"/>
      <c r="I263" s="10"/>
      <c r="J263" s="10"/>
      <c r="K263" s="16"/>
      <c r="L263" s="10"/>
      <c r="M263" s="16"/>
      <c r="N263" s="17"/>
      <c r="O263" s="10"/>
      <c r="P263" s="10"/>
      <c r="Q263" s="17"/>
      <c r="R263" s="392"/>
    </row>
    <row r="264" spans="1:18" ht="35.1" customHeight="1" thickBot="1">
      <c r="A264" s="752"/>
      <c r="B264" s="524" t="s">
        <v>136</v>
      </c>
      <c r="C264" s="755"/>
      <c r="D264" s="8"/>
      <c r="E264" s="758"/>
      <c r="F264" s="35" t="s">
        <v>20</v>
      </c>
      <c r="G264" s="497">
        <f>R264*J5</f>
        <v>0</v>
      </c>
      <c r="H264" s="44"/>
      <c r="I264" s="42"/>
      <c r="J264" s="42"/>
      <c r="K264" s="42"/>
      <c r="L264" s="42"/>
      <c r="M264" s="42"/>
      <c r="N264" s="42"/>
      <c r="O264" s="42"/>
      <c r="P264" s="42">
        <v>0</v>
      </c>
      <c r="Q264" s="361"/>
      <c r="R264" s="393">
        <v>0.45</v>
      </c>
    </row>
    <row r="265" spans="1:18" ht="35.1" customHeight="1">
      <c r="A265" s="752"/>
      <c r="B265" s="524" t="s">
        <v>137</v>
      </c>
      <c r="C265" s="755"/>
      <c r="D265" s="742" t="s">
        <v>456</v>
      </c>
      <c r="E265" s="758"/>
      <c r="F265" s="744"/>
      <c r="G265" s="422"/>
      <c r="H265" s="636"/>
      <c r="I265" s="637"/>
      <c r="J265" s="637"/>
      <c r="K265" s="637"/>
      <c r="L265" s="637"/>
      <c r="M265" s="637"/>
      <c r="N265" s="637"/>
      <c r="O265" s="637"/>
      <c r="P265" s="637"/>
      <c r="Q265" s="637"/>
      <c r="R265" s="540"/>
    </row>
    <row r="266" spans="1:18" ht="35.1" customHeight="1" thickBot="1">
      <c r="A266" s="753"/>
      <c r="B266" s="545"/>
      <c r="C266" s="756"/>
      <c r="D266" s="743"/>
      <c r="E266" s="759"/>
      <c r="F266" s="745"/>
      <c r="G266" s="440"/>
      <c r="H266" s="746"/>
      <c r="I266" s="746"/>
      <c r="J266" s="746"/>
      <c r="K266" s="746"/>
      <c r="L266" s="746"/>
      <c r="M266" s="746"/>
      <c r="N266" s="746"/>
      <c r="O266" s="746"/>
      <c r="P266" s="746"/>
      <c r="Q266" s="746"/>
      <c r="R266" s="522"/>
    </row>
    <row r="267" spans="1:18" ht="35.1" customHeight="1">
      <c r="A267" s="751">
        <v>46</v>
      </c>
      <c r="B267" s="523" t="s">
        <v>138</v>
      </c>
      <c r="C267" s="754" t="s">
        <v>139</v>
      </c>
      <c r="D267" s="523"/>
      <c r="E267" s="757" t="s">
        <v>451</v>
      </c>
      <c r="F267" s="540" t="s">
        <v>18</v>
      </c>
      <c r="G267" s="456"/>
      <c r="H267" s="47"/>
      <c r="I267" s="40"/>
      <c r="J267" s="40"/>
      <c r="K267" s="40"/>
      <c r="L267" s="40"/>
      <c r="M267" s="40"/>
      <c r="N267" s="40"/>
      <c r="O267" s="40"/>
      <c r="P267" s="40"/>
      <c r="Q267" s="360"/>
      <c r="R267" s="391"/>
    </row>
    <row r="268" spans="1:18" ht="35.1" customHeight="1">
      <c r="A268" s="752"/>
      <c r="B268" s="532" t="s">
        <v>140</v>
      </c>
      <c r="C268" s="755"/>
      <c r="D268" s="11"/>
      <c r="E268" s="758"/>
      <c r="F268" s="34" t="s">
        <v>19</v>
      </c>
      <c r="G268" s="468"/>
      <c r="H268" s="16"/>
      <c r="I268" s="10"/>
      <c r="J268" s="10"/>
      <c r="K268" s="16"/>
      <c r="L268" s="10"/>
      <c r="M268" s="16"/>
      <c r="N268" s="17"/>
      <c r="O268" s="10"/>
      <c r="P268" s="10"/>
      <c r="Q268" s="17"/>
      <c r="R268" s="392"/>
    </row>
    <row r="269" spans="1:18" ht="35.1" customHeight="1" thickBot="1">
      <c r="A269" s="752"/>
      <c r="B269" s="524" t="s">
        <v>141</v>
      </c>
      <c r="C269" s="755"/>
      <c r="D269" s="8"/>
      <c r="E269" s="758"/>
      <c r="F269" s="35" t="s">
        <v>20</v>
      </c>
      <c r="G269" s="497">
        <f>R269*J5</f>
        <v>0</v>
      </c>
      <c r="H269" s="44"/>
      <c r="I269" s="42"/>
      <c r="J269" s="42"/>
      <c r="K269" s="42"/>
      <c r="L269" s="42"/>
      <c r="M269" s="42"/>
      <c r="N269" s="42"/>
      <c r="O269" s="518"/>
      <c r="P269" s="42">
        <v>0</v>
      </c>
      <c r="Q269" s="361"/>
      <c r="R269" s="393">
        <v>2</v>
      </c>
    </row>
    <row r="270" spans="1:18" ht="35.1" customHeight="1">
      <c r="A270" s="752"/>
      <c r="B270" s="524" t="s">
        <v>142</v>
      </c>
      <c r="C270" s="755"/>
      <c r="D270" s="11" t="s">
        <v>457</v>
      </c>
      <c r="E270" s="758"/>
      <c r="F270" s="744"/>
      <c r="G270" s="422"/>
      <c r="H270" s="636"/>
      <c r="I270" s="637"/>
      <c r="J270" s="637"/>
      <c r="K270" s="637"/>
      <c r="L270" s="637"/>
      <c r="M270" s="637"/>
      <c r="N270" s="637"/>
      <c r="O270" s="637"/>
      <c r="P270" s="637"/>
      <c r="Q270" s="637"/>
      <c r="R270" s="540"/>
    </row>
    <row r="271" spans="1:18" ht="35.1" customHeight="1" thickBot="1">
      <c r="A271" s="753"/>
      <c r="B271" s="545"/>
      <c r="C271" s="756"/>
      <c r="D271" s="545" t="s">
        <v>458</v>
      </c>
      <c r="E271" s="759"/>
      <c r="F271" s="745"/>
      <c r="G271" s="440"/>
      <c r="H271" s="746"/>
      <c r="I271" s="746"/>
      <c r="J271" s="746"/>
      <c r="K271" s="746"/>
      <c r="L271" s="746"/>
      <c r="M271" s="746"/>
      <c r="N271" s="746"/>
      <c r="O271" s="746"/>
      <c r="P271" s="746"/>
      <c r="Q271" s="746"/>
      <c r="R271" s="522"/>
    </row>
    <row r="272" spans="1:18" ht="35.1" customHeight="1">
      <c r="A272" s="751">
        <v>47</v>
      </c>
      <c r="B272" s="523" t="s">
        <v>520</v>
      </c>
      <c r="C272" s="754" t="s">
        <v>143</v>
      </c>
      <c r="D272" s="212"/>
      <c r="E272" s="751" t="s">
        <v>451</v>
      </c>
      <c r="F272" s="205" t="s">
        <v>18</v>
      </c>
      <c r="G272" s="456"/>
      <c r="H272" s="39"/>
      <c r="I272" s="209"/>
      <c r="J272" s="209"/>
      <c r="K272" s="209"/>
      <c r="L272" s="209"/>
      <c r="M272" s="209"/>
      <c r="N272" s="209"/>
      <c r="O272" s="209"/>
      <c r="P272" s="209"/>
      <c r="Q272" s="362"/>
      <c r="R272" s="394"/>
    </row>
    <row r="273" spans="1:18" ht="35.1" customHeight="1">
      <c r="A273" s="752"/>
      <c r="B273" s="524" t="s">
        <v>521</v>
      </c>
      <c r="C273" s="755"/>
      <c r="D273" s="213"/>
      <c r="E273" s="752"/>
      <c r="F273" s="547" t="s">
        <v>19</v>
      </c>
      <c r="G273" s="468"/>
      <c r="H273" s="45"/>
      <c r="I273" s="210"/>
      <c r="J273" s="530"/>
      <c r="K273" s="210"/>
      <c r="L273" s="519"/>
      <c r="M273" s="210"/>
      <c r="N273" s="210"/>
      <c r="O273" s="210"/>
      <c r="P273" s="210"/>
      <c r="Q273" s="363"/>
      <c r="R273" s="395"/>
    </row>
    <row r="274" spans="1:18" ht="35.1" customHeight="1" thickBot="1">
      <c r="A274" s="752"/>
      <c r="B274" s="524" t="s">
        <v>522</v>
      </c>
      <c r="C274" s="755"/>
      <c r="D274" s="545"/>
      <c r="E274" s="752"/>
      <c r="F274" s="34" t="s">
        <v>20</v>
      </c>
      <c r="G274" s="497">
        <f>R274*J5</f>
        <v>0</v>
      </c>
      <c r="H274" s="44"/>
      <c r="I274" s="42"/>
      <c r="J274" s="42"/>
      <c r="K274" s="42"/>
      <c r="L274" s="42"/>
      <c r="M274" s="42"/>
      <c r="N274" s="42"/>
      <c r="O274" s="42"/>
      <c r="P274" s="42">
        <v>0</v>
      </c>
      <c r="Q274" s="361"/>
      <c r="R274" s="393">
        <v>0.5</v>
      </c>
    </row>
    <row r="275" spans="1:18" ht="35.1" customHeight="1">
      <c r="A275" s="752"/>
      <c r="B275" s="524" t="s">
        <v>144</v>
      </c>
      <c r="C275" s="755"/>
      <c r="D275" s="742" t="s">
        <v>459</v>
      </c>
      <c r="E275" s="752"/>
      <c r="F275" s="744"/>
      <c r="G275" s="442"/>
      <c r="H275" s="766"/>
      <c r="I275" s="766"/>
      <c r="J275" s="766"/>
      <c r="K275" s="766"/>
      <c r="L275" s="766"/>
      <c r="M275" s="766"/>
      <c r="N275" s="766"/>
      <c r="O275" s="766"/>
      <c r="P275" s="766"/>
      <c r="Q275" s="766"/>
      <c r="R275" s="547"/>
    </row>
    <row r="276" spans="1:18" ht="35.1" customHeight="1">
      <c r="A276" s="752"/>
      <c r="B276" s="524"/>
      <c r="C276" s="755"/>
      <c r="D276" s="762"/>
      <c r="E276" s="752"/>
      <c r="F276" s="764"/>
      <c r="G276" s="442"/>
      <c r="H276" s="766"/>
      <c r="I276" s="766"/>
      <c r="J276" s="766"/>
      <c r="K276" s="766"/>
      <c r="L276" s="766"/>
      <c r="M276" s="766"/>
      <c r="N276" s="766"/>
      <c r="O276" s="766"/>
      <c r="P276" s="766"/>
      <c r="Q276" s="766"/>
      <c r="R276" s="547"/>
    </row>
    <row r="277" spans="1:18" ht="53.25" customHeight="1" thickBot="1">
      <c r="A277" s="753"/>
      <c r="B277" s="545"/>
      <c r="C277" s="756"/>
      <c r="D277" s="763"/>
      <c r="E277" s="753"/>
      <c r="F277" s="765"/>
      <c r="G277" s="443"/>
      <c r="H277" s="767"/>
      <c r="I277" s="767"/>
      <c r="J277" s="767"/>
      <c r="K277" s="767"/>
      <c r="L277" s="767"/>
      <c r="M277" s="767"/>
      <c r="N277" s="767"/>
      <c r="O277" s="767"/>
      <c r="P277" s="767"/>
      <c r="Q277" s="767"/>
      <c r="R277" s="546"/>
    </row>
    <row r="278" spans="1:18" ht="35.1" customHeight="1">
      <c r="A278" s="751">
        <v>48</v>
      </c>
      <c r="B278" s="523" t="s">
        <v>145</v>
      </c>
      <c r="C278" s="754" t="s">
        <v>146</v>
      </c>
      <c r="D278" s="212"/>
      <c r="E278" s="751" t="s">
        <v>451</v>
      </c>
      <c r="F278" s="205" t="s">
        <v>18</v>
      </c>
      <c r="G278" s="456"/>
      <c r="H278" s="39"/>
      <c r="I278" s="209"/>
      <c r="J278" s="209"/>
      <c r="K278" s="209"/>
      <c r="L278" s="209"/>
      <c r="M278" s="209"/>
      <c r="N278" s="209"/>
      <c r="O278" s="209"/>
      <c r="P278" s="209"/>
      <c r="Q278" s="362"/>
      <c r="R278" s="394"/>
    </row>
    <row r="279" spans="1:18" ht="35.1" customHeight="1">
      <c r="A279" s="752"/>
      <c r="B279" s="502" t="s">
        <v>147</v>
      </c>
      <c r="C279" s="761"/>
      <c r="D279" s="213"/>
      <c r="E279" s="752"/>
      <c r="F279" s="547" t="s">
        <v>19</v>
      </c>
      <c r="G279" s="468"/>
      <c r="H279" s="45"/>
      <c r="I279" s="210"/>
      <c r="J279" s="530"/>
      <c r="K279" s="210"/>
      <c r="L279" s="210"/>
      <c r="M279" s="210"/>
      <c r="N279" s="210"/>
      <c r="O279" s="210"/>
      <c r="P279" s="210"/>
      <c r="Q279" s="363"/>
      <c r="R279" s="395"/>
    </row>
    <row r="280" spans="1:18" ht="35.1" customHeight="1" thickBot="1">
      <c r="A280" s="752"/>
      <c r="B280" s="524" t="s">
        <v>148</v>
      </c>
      <c r="C280" s="761"/>
      <c r="D280" s="545"/>
      <c r="E280" s="752"/>
      <c r="F280" s="34" t="s">
        <v>20</v>
      </c>
      <c r="G280" s="497">
        <f>R280*J5</f>
        <v>0</v>
      </c>
      <c r="H280" s="44"/>
      <c r="I280" s="42"/>
      <c r="J280" s="42"/>
      <c r="K280" s="42"/>
      <c r="L280" s="42"/>
      <c r="M280" s="42"/>
      <c r="N280" s="42"/>
      <c r="O280" s="42"/>
      <c r="P280" s="42">
        <v>0</v>
      </c>
      <c r="Q280" s="361"/>
      <c r="R280" s="393">
        <v>1</v>
      </c>
    </row>
    <row r="281" spans="1:18" ht="35.1" customHeight="1">
      <c r="A281" s="752"/>
      <c r="B281" s="524" t="s">
        <v>149</v>
      </c>
      <c r="C281" s="761"/>
      <c r="D281" s="742" t="s">
        <v>460</v>
      </c>
      <c r="E281" s="752"/>
      <c r="F281" s="744"/>
      <c r="G281" s="422"/>
      <c r="H281" s="636"/>
      <c r="I281" s="636"/>
      <c r="J281" s="636"/>
      <c r="K281" s="636"/>
      <c r="L281" s="636"/>
      <c r="M281" s="636"/>
      <c r="N281" s="636"/>
      <c r="O281" s="636"/>
      <c r="P281" s="636"/>
      <c r="Q281" s="636"/>
      <c r="R281" s="540"/>
    </row>
    <row r="282" spans="1:18" ht="45.75" customHeight="1" thickBot="1">
      <c r="A282" s="760"/>
      <c r="B282" s="545" t="s">
        <v>150</v>
      </c>
      <c r="C282" s="756"/>
      <c r="D282" s="760"/>
      <c r="E282" s="753"/>
      <c r="F282" s="745"/>
      <c r="G282" s="440"/>
      <c r="H282" s="746"/>
      <c r="I282" s="746"/>
      <c r="J282" s="746"/>
      <c r="K282" s="746"/>
      <c r="L282" s="746"/>
      <c r="M282" s="746"/>
      <c r="N282" s="746"/>
      <c r="O282" s="746"/>
      <c r="P282" s="746"/>
      <c r="Q282" s="746"/>
      <c r="R282" s="522"/>
    </row>
    <row r="283" spans="1:18" ht="35.1" customHeight="1">
      <c r="A283" s="751">
        <v>49</v>
      </c>
      <c r="B283" s="18" t="s">
        <v>151</v>
      </c>
      <c r="C283" s="754" t="s">
        <v>146</v>
      </c>
      <c r="D283" s="212"/>
      <c r="E283" s="751" t="s">
        <v>451</v>
      </c>
      <c r="F283" s="205" t="s">
        <v>18</v>
      </c>
      <c r="G283" s="456"/>
      <c r="H283" s="39"/>
      <c r="I283" s="209"/>
      <c r="J283" s="209"/>
      <c r="K283" s="209"/>
      <c r="L283" s="209"/>
      <c r="M283" s="209"/>
      <c r="N283" s="209"/>
      <c r="O283" s="209"/>
      <c r="P283" s="209"/>
      <c r="Q283" s="362"/>
      <c r="R283" s="394"/>
    </row>
    <row r="284" spans="1:18" ht="35.1" customHeight="1">
      <c r="A284" s="752"/>
      <c r="B284" s="19" t="s">
        <v>152</v>
      </c>
      <c r="C284" s="761"/>
      <c r="D284" s="213"/>
      <c r="E284" s="752"/>
      <c r="F284" s="547" t="s">
        <v>19</v>
      </c>
      <c r="G284" s="468"/>
      <c r="H284" s="45"/>
      <c r="I284" s="210"/>
      <c r="J284" s="530"/>
      <c r="K284" s="210"/>
      <c r="L284" s="210"/>
      <c r="M284" s="210"/>
      <c r="N284" s="210"/>
      <c r="O284" s="210"/>
      <c r="P284" s="210"/>
      <c r="Q284" s="363"/>
      <c r="R284" s="395"/>
    </row>
    <row r="285" spans="1:18" ht="35.1" customHeight="1" thickBot="1">
      <c r="A285" s="752"/>
      <c r="B285" s="20" t="s">
        <v>153</v>
      </c>
      <c r="C285" s="761"/>
      <c r="D285" s="545"/>
      <c r="E285" s="752"/>
      <c r="F285" s="34" t="s">
        <v>20</v>
      </c>
      <c r="G285" s="497">
        <f>R285*J5</f>
        <v>0</v>
      </c>
      <c r="H285" s="44"/>
      <c r="I285" s="42"/>
      <c r="J285" s="42"/>
      <c r="K285" s="42"/>
      <c r="L285" s="42"/>
      <c r="M285" s="42"/>
      <c r="N285" s="42"/>
      <c r="O285" s="519"/>
      <c r="P285" s="42">
        <v>0</v>
      </c>
      <c r="Q285" s="361"/>
      <c r="R285" s="393">
        <v>0.9</v>
      </c>
    </row>
    <row r="286" spans="1:18" ht="35.1" customHeight="1">
      <c r="A286" s="752"/>
      <c r="B286" s="12" t="s">
        <v>154</v>
      </c>
      <c r="C286" s="761"/>
      <c r="D286" s="742" t="s">
        <v>461</v>
      </c>
      <c r="E286" s="752"/>
      <c r="F286" s="744"/>
      <c r="G286" s="422"/>
      <c r="H286" s="636"/>
      <c r="I286" s="636"/>
      <c r="J286" s="636"/>
      <c r="K286" s="636"/>
      <c r="L286" s="636"/>
      <c r="M286" s="636"/>
      <c r="N286" s="636"/>
      <c r="O286" s="636"/>
      <c r="P286" s="636"/>
      <c r="Q286" s="636"/>
      <c r="R286" s="540"/>
    </row>
    <row r="287" spans="1:18" ht="38.25" customHeight="1" thickBot="1">
      <c r="A287" s="760"/>
      <c r="B287" s="545" t="s">
        <v>155</v>
      </c>
      <c r="C287" s="756"/>
      <c r="D287" s="760"/>
      <c r="E287" s="753"/>
      <c r="F287" s="745"/>
      <c r="G287" s="440"/>
      <c r="H287" s="746"/>
      <c r="I287" s="746"/>
      <c r="J287" s="746"/>
      <c r="K287" s="746"/>
      <c r="L287" s="746"/>
      <c r="M287" s="746"/>
      <c r="N287" s="746"/>
      <c r="O287" s="746"/>
      <c r="P287" s="746"/>
      <c r="Q287" s="746"/>
      <c r="R287" s="522"/>
    </row>
    <row r="288" spans="1:18" ht="35.1" customHeight="1">
      <c r="A288" s="751">
        <v>50</v>
      </c>
      <c r="B288" s="523" t="s">
        <v>156</v>
      </c>
      <c r="C288" s="754" t="s">
        <v>157</v>
      </c>
      <c r="D288" s="212"/>
      <c r="E288" s="751" t="s">
        <v>451</v>
      </c>
      <c r="F288" s="205" t="s">
        <v>18</v>
      </c>
      <c r="G288" s="456"/>
      <c r="H288" s="39"/>
      <c r="I288" s="209"/>
      <c r="J288" s="209"/>
      <c r="K288" s="209"/>
      <c r="L288" s="209"/>
      <c r="M288" s="209"/>
      <c r="N288" s="209"/>
      <c r="O288" s="209"/>
      <c r="P288" s="209"/>
      <c r="Q288" s="362"/>
      <c r="R288" s="394"/>
    </row>
    <row r="289" spans="1:18" ht="35.1" customHeight="1">
      <c r="A289" s="752"/>
      <c r="B289" s="524" t="s">
        <v>158</v>
      </c>
      <c r="C289" s="755"/>
      <c r="D289" s="213"/>
      <c r="E289" s="752"/>
      <c r="F289" s="547" t="s">
        <v>19</v>
      </c>
      <c r="G289" s="468"/>
      <c r="H289" s="45"/>
      <c r="I289" s="210"/>
      <c r="J289" s="210"/>
      <c r="K289" s="210"/>
      <c r="L289" s="210"/>
      <c r="M289" s="210"/>
      <c r="N289" s="210"/>
      <c r="O289" s="210"/>
      <c r="P289" s="210"/>
      <c r="Q289" s="363"/>
      <c r="R289" s="395"/>
    </row>
    <row r="290" spans="1:18" ht="35.1" customHeight="1" thickBot="1">
      <c r="A290" s="752"/>
      <c r="B290" s="524" t="s">
        <v>159</v>
      </c>
      <c r="C290" s="755"/>
      <c r="D290" s="545"/>
      <c r="E290" s="752"/>
      <c r="F290" s="34" t="s">
        <v>20</v>
      </c>
      <c r="G290" s="497">
        <f>R290*J5</f>
        <v>0</v>
      </c>
      <c r="H290" s="44"/>
      <c r="I290" s="42"/>
      <c r="J290" s="42"/>
      <c r="K290" s="42"/>
      <c r="L290" s="42"/>
      <c r="M290" s="42"/>
      <c r="N290" s="42"/>
      <c r="O290" s="519"/>
      <c r="P290" s="42">
        <v>0</v>
      </c>
      <c r="Q290" s="361"/>
      <c r="R290" s="393">
        <v>0.55000000000000004</v>
      </c>
    </row>
    <row r="291" spans="1:18" ht="35.1" customHeight="1">
      <c r="A291" s="752"/>
      <c r="B291" s="524" t="s">
        <v>160</v>
      </c>
      <c r="C291" s="755"/>
      <c r="D291" s="742" t="s">
        <v>462</v>
      </c>
      <c r="E291" s="752"/>
      <c r="F291" s="744"/>
      <c r="G291" s="422"/>
      <c r="H291" s="636"/>
      <c r="I291" s="636"/>
      <c r="J291" s="636"/>
      <c r="K291" s="636"/>
      <c r="L291" s="636"/>
      <c r="M291" s="636"/>
      <c r="N291" s="636"/>
      <c r="O291" s="636"/>
      <c r="P291" s="636"/>
      <c r="Q291" s="636"/>
      <c r="R291" s="540"/>
    </row>
    <row r="292" spans="1:18" ht="68.25" customHeight="1" thickBot="1">
      <c r="A292" s="753"/>
      <c r="B292" s="545" t="s">
        <v>161</v>
      </c>
      <c r="C292" s="756"/>
      <c r="D292" s="763"/>
      <c r="E292" s="753"/>
      <c r="F292" s="765"/>
      <c r="G292" s="443"/>
      <c r="H292" s="767"/>
      <c r="I292" s="767"/>
      <c r="J292" s="767"/>
      <c r="K292" s="767"/>
      <c r="L292" s="767"/>
      <c r="M292" s="767"/>
      <c r="N292" s="767"/>
      <c r="O292" s="767"/>
      <c r="P292" s="767"/>
      <c r="Q292" s="767"/>
      <c r="R292" s="546"/>
    </row>
    <row r="293" spans="1:18" ht="35.1" customHeight="1">
      <c r="A293" s="751">
        <v>51</v>
      </c>
      <c r="B293" s="523" t="s">
        <v>162</v>
      </c>
      <c r="C293" s="754" t="s">
        <v>157</v>
      </c>
      <c r="D293" s="523"/>
      <c r="E293" s="757" t="s">
        <v>452</v>
      </c>
      <c r="F293" s="205" t="s">
        <v>18</v>
      </c>
      <c r="G293" s="456"/>
      <c r="H293" s="39"/>
      <c r="I293" s="209"/>
      <c r="J293" s="209"/>
      <c r="K293" s="209"/>
      <c r="L293" s="209"/>
      <c r="M293" s="209"/>
      <c r="N293" s="209"/>
      <c r="O293" s="209"/>
      <c r="P293" s="209"/>
      <c r="Q293" s="362"/>
      <c r="R293" s="394"/>
    </row>
    <row r="294" spans="1:18" ht="35.1" customHeight="1">
      <c r="A294" s="752"/>
      <c r="B294" s="532" t="s">
        <v>163</v>
      </c>
      <c r="C294" s="755"/>
      <c r="D294" s="213"/>
      <c r="E294" s="758"/>
      <c r="F294" s="547" t="s">
        <v>19</v>
      </c>
      <c r="G294" s="468"/>
      <c r="H294" s="45"/>
      <c r="I294" s="210"/>
      <c r="J294" s="210"/>
      <c r="K294" s="210"/>
      <c r="L294" s="210"/>
      <c r="M294" s="210"/>
      <c r="N294" s="210"/>
      <c r="O294" s="210"/>
      <c r="P294" s="210"/>
      <c r="Q294" s="363"/>
      <c r="R294" s="395"/>
    </row>
    <row r="295" spans="1:18" ht="35.1" customHeight="1" thickBot="1">
      <c r="A295" s="752"/>
      <c r="B295" s="524" t="s">
        <v>164</v>
      </c>
      <c r="C295" s="755"/>
      <c r="D295" s="545"/>
      <c r="E295" s="758"/>
      <c r="F295" s="34" t="s">
        <v>20</v>
      </c>
      <c r="G295" s="497">
        <f>R295*J5</f>
        <v>0</v>
      </c>
      <c r="H295" s="44"/>
      <c r="I295" s="42"/>
      <c r="J295" s="42"/>
      <c r="K295" s="42"/>
      <c r="L295" s="42"/>
      <c r="M295" s="42"/>
      <c r="N295" s="42"/>
      <c r="O295" s="42"/>
      <c r="P295" s="42">
        <v>0</v>
      </c>
      <c r="Q295" s="361"/>
      <c r="R295" s="393">
        <v>1.7</v>
      </c>
    </row>
    <row r="296" spans="1:18" ht="35.1" customHeight="1">
      <c r="A296" s="752"/>
      <c r="B296" s="524" t="s">
        <v>165</v>
      </c>
      <c r="C296" s="755"/>
      <c r="D296" s="768" t="s">
        <v>463</v>
      </c>
      <c r="E296" s="758"/>
      <c r="F296" s="744"/>
      <c r="G296" s="442"/>
      <c r="H296" s="766"/>
      <c r="I296" s="766"/>
      <c r="J296" s="766"/>
      <c r="K296" s="766"/>
      <c r="L296" s="766"/>
      <c r="M296" s="766"/>
      <c r="N296" s="766"/>
      <c r="O296" s="766"/>
      <c r="P296" s="766"/>
      <c r="Q296" s="766"/>
      <c r="R296" s="547"/>
    </row>
    <row r="297" spans="1:18" ht="67.5" customHeight="1" thickBot="1">
      <c r="A297" s="753"/>
      <c r="B297" s="545" t="s">
        <v>166</v>
      </c>
      <c r="C297" s="756"/>
      <c r="D297" s="769"/>
      <c r="E297" s="759"/>
      <c r="F297" s="770"/>
      <c r="G297" s="444"/>
      <c r="H297" s="767"/>
      <c r="I297" s="767"/>
      <c r="J297" s="767"/>
      <c r="K297" s="767"/>
      <c r="L297" s="767"/>
      <c r="M297" s="767"/>
      <c r="N297" s="767"/>
      <c r="O297" s="767"/>
      <c r="P297" s="767"/>
      <c r="Q297" s="767"/>
      <c r="R297" s="544"/>
    </row>
    <row r="298" spans="1:18" ht="35.1" customHeight="1">
      <c r="A298" s="751">
        <v>52</v>
      </c>
      <c r="B298" s="523" t="s">
        <v>167</v>
      </c>
      <c r="C298" s="543"/>
      <c r="D298" s="523"/>
      <c r="E298" s="751" t="s">
        <v>451</v>
      </c>
      <c r="F298" s="205" t="s">
        <v>18</v>
      </c>
      <c r="G298" s="456"/>
      <c r="H298" s="39"/>
      <c r="I298" s="209"/>
      <c r="J298" s="209"/>
      <c r="K298" s="209"/>
      <c r="L298" s="209"/>
      <c r="M298" s="209"/>
      <c r="N298" s="209"/>
      <c r="O298" s="209"/>
      <c r="P298" s="209"/>
      <c r="Q298" s="362"/>
      <c r="R298" s="394"/>
    </row>
    <row r="299" spans="1:18" ht="35.1" customHeight="1">
      <c r="A299" s="752"/>
      <c r="B299" s="532" t="s">
        <v>168</v>
      </c>
      <c r="C299" s="297" t="s">
        <v>169</v>
      </c>
      <c r="D299" s="213" t="s">
        <v>464</v>
      </c>
      <c r="E299" s="752"/>
      <c r="F299" s="206" t="s">
        <v>19</v>
      </c>
      <c r="G299" s="468"/>
      <c r="H299" s="45"/>
      <c r="I299" s="210"/>
      <c r="J299" s="210"/>
      <c r="K299" s="210"/>
      <c r="L299" s="210"/>
      <c r="M299" s="210"/>
      <c r="N299" s="210"/>
      <c r="O299" s="210"/>
      <c r="P299" s="210"/>
      <c r="Q299" s="363"/>
      <c r="R299" s="395"/>
    </row>
    <row r="300" spans="1:18" ht="35.1" customHeight="1" thickBot="1">
      <c r="A300" s="752"/>
      <c r="B300" s="524" t="s">
        <v>170</v>
      </c>
      <c r="C300" s="297" t="s">
        <v>171</v>
      </c>
      <c r="D300" s="524"/>
      <c r="E300" s="752"/>
      <c r="F300" s="547" t="s">
        <v>76</v>
      </c>
      <c r="G300" s="497">
        <f>R300*J5</f>
        <v>0</v>
      </c>
      <c r="H300" s="438"/>
      <c r="I300" s="22"/>
      <c r="J300" s="22"/>
      <c r="K300" s="22"/>
      <c r="L300" s="22"/>
      <c r="M300" s="22"/>
      <c r="N300" s="22"/>
      <c r="O300" s="519"/>
      <c r="P300" s="22">
        <v>0</v>
      </c>
      <c r="Q300" s="364"/>
      <c r="R300" s="396">
        <v>1.1000000000000001</v>
      </c>
    </row>
    <row r="301" spans="1:18" ht="35.1" customHeight="1">
      <c r="A301" s="752"/>
      <c r="B301" s="502" t="s">
        <v>172</v>
      </c>
      <c r="C301" s="297"/>
      <c r="D301" s="523" t="s">
        <v>465</v>
      </c>
      <c r="E301" s="752"/>
      <c r="F301" s="744"/>
      <c r="G301" s="422"/>
      <c r="H301" s="636"/>
      <c r="I301" s="637"/>
      <c r="J301" s="637"/>
      <c r="K301" s="637"/>
      <c r="L301" s="637"/>
      <c r="M301" s="637"/>
      <c r="N301" s="637"/>
      <c r="O301" s="637"/>
      <c r="P301" s="637"/>
      <c r="Q301" s="637"/>
      <c r="R301" s="540"/>
    </row>
    <row r="302" spans="1:18" ht="57" customHeight="1" thickBot="1">
      <c r="A302" s="753"/>
      <c r="B302" s="545" t="s">
        <v>173</v>
      </c>
      <c r="C302" s="298"/>
      <c r="D302" s="66" t="s">
        <v>466</v>
      </c>
      <c r="E302" s="753"/>
      <c r="F302" s="745"/>
      <c r="G302" s="440"/>
      <c r="H302" s="746"/>
      <c r="I302" s="746"/>
      <c r="J302" s="746"/>
      <c r="K302" s="746"/>
      <c r="L302" s="746"/>
      <c r="M302" s="746"/>
      <c r="N302" s="746"/>
      <c r="O302" s="746"/>
      <c r="P302" s="746"/>
      <c r="Q302" s="746"/>
      <c r="R302" s="522"/>
    </row>
    <row r="303" spans="1:18" ht="35.1" customHeight="1">
      <c r="A303" s="751">
        <v>53</v>
      </c>
      <c r="B303" s="523" t="s">
        <v>174</v>
      </c>
      <c r="C303" s="543"/>
      <c r="D303" s="523"/>
      <c r="E303" s="751" t="s">
        <v>451</v>
      </c>
      <c r="F303" s="205" t="s">
        <v>18</v>
      </c>
      <c r="G303" s="456"/>
      <c r="H303" s="39"/>
      <c r="I303" s="209"/>
      <c r="J303" s="209"/>
      <c r="K303" s="209"/>
      <c r="L303" s="209"/>
      <c r="M303" s="209"/>
      <c r="N303" s="209"/>
      <c r="O303" s="209"/>
      <c r="P303" s="209"/>
      <c r="Q303" s="362"/>
      <c r="R303" s="394"/>
    </row>
    <row r="304" spans="1:18" ht="35.1" customHeight="1">
      <c r="A304" s="752"/>
      <c r="B304" s="532" t="s">
        <v>175</v>
      </c>
      <c r="C304" s="297" t="s">
        <v>176</v>
      </c>
      <c r="D304" s="213"/>
      <c r="E304" s="752"/>
      <c r="F304" s="206" t="s">
        <v>19</v>
      </c>
      <c r="G304" s="468"/>
      <c r="H304" s="45"/>
      <c r="I304" s="210"/>
      <c r="J304" s="210"/>
      <c r="K304" s="210"/>
      <c r="L304" s="210"/>
      <c r="M304" s="210"/>
      <c r="N304" s="210"/>
      <c r="O304" s="210"/>
      <c r="P304" s="210"/>
      <c r="Q304" s="363"/>
      <c r="R304" s="395"/>
    </row>
    <row r="305" spans="1:18" ht="35.1" customHeight="1" thickBot="1">
      <c r="A305" s="752"/>
      <c r="B305" s="524" t="s">
        <v>177</v>
      </c>
      <c r="C305" s="297" t="s">
        <v>178</v>
      </c>
      <c r="D305" s="524"/>
      <c r="E305" s="752"/>
      <c r="F305" s="547" t="s">
        <v>76</v>
      </c>
      <c r="G305" s="497">
        <f>R305*J5</f>
        <v>0</v>
      </c>
      <c r="H305" s="438"/>
      <c r="I305" s="22"/>
      <c r="J305" s="22"/>
      <c r="K305" s="22"/>
      <c r="L305" s="22"/>
      <c r="M305" s="22"/>
      <c r="N305" s="22"/>
      <c r="O305" s="33"/>
      <c r="P305" s="22">
        <v>0</v>
      </c>
      <c r="Q305" s="364"/>
      <c r="R305" s="396">
        <v>0.9</v>
      </c>
    </row>
    <row r="306" spans="1:18" ht="79.5" customHeight="1" thickBot="1">
      <c r="A306" s="752"/>
      <c r="B306" s="524" t="s">
        <v>179</v>
      </c>
      <c r="C306" s="297" t="s">
        <v>180</v>
      </c>
      <c r="D306" s="523" t="s">
        <v>467</v>
      </c>
      <c r="E306" s="753"/>
      <c r="F306" s="540"/>
      <c r="G306" s="422"/>
      <c r="H306" s="636"/>
      <c r="I306" s="637"/>
      <c r="J306" s="637"/>
      <c r="K306" s="637"/>
      <c r="L306" s="637"/>
      <c r="M306" s="637"/>
      <c r="N306" s="637"/>
      <c r="O306" s="637"/>
      <c r="P306" s="637"/>
      <c r="Q306" s="637"/>
      <c r="R306" s="540"/>
    </row>
    <row r="307" spans="1:18" ht="118.5" customHeight="1">
      <c r="A307" s="751">
        <v>54</v>
      </c>
      <c r="B307" s="742" t="s">
        <v>438</v>
      </c>
      <c r="C307" s="773" t="s">
        <v>181</v>
      </c>
      <c r="D307" s="523" t="s">
        <v>182</v>
      </c>
      <c r="E307" s="751" t="s">
        <v>17</v>
      </c>
      <c r="F307" s="205" t="s">
        <v>18</v>
      </c>
      <c r="G307" s="456">
        <f>R307*J5</f>
        <v>0</v>
      </c>
      <c r="H307" s="39"/>
      <c r="I307" s="209">
        <v>0</v>
      </c>
      <c r="J307" s="209"/>
      <c r="K307" s="209"/>
      <c r="L307" s="209"/>
      <c r="M307" s="209"/>
      <c r="N307" s="209"/>
      <c r="O307" s="209"/>
      <c r="P307" s="209"/>
      <c r="Q307" s="362"/>
      <c r="R307" s="394">
        <v>0.8</v>
      </c>
    </row>
    <row r="308" spans="1:18" ht="35.1" customHeight="1">
      <c r="A308" s="752"/>
      <c r="B308" s="771"/>
      <c r="C308" s="774"/>
      <c r="D308" s="213"/>
      <c r="E308" s="752"/>
      <c r="F308" s="206" t="s">
        <v>19</v>
      </c>
      <c r="G308" s="468"/>
      <c r="H308" s="45"/>
      <c r="I308" s="210"/>
      <c r="J308" s="210"/>
      <c r="K308" s="210"/>
      <c r="L308" s="210"/>
      <c r="M308" s="210"/>
      <c r="N308" s="210"/>
      <c r="O308" s="210"/>
      <c r="P308" s="210"/>
      <c r="Q308" s="363"/>
      <c r="R308" s="395"/>
    </row>
    <row r="309" spans="1:18" ht="35.1" customHeight="1" thickBot="1">
      <c r="A309" s="752"/>
      <c r="B309" s="771"/>
      <c r="C309" s="774"/>
      <c r="D309" s="524"/>
      <c r="E309" s="752"/>
      <c r="F309" s="547" t="s">
        <v>76</v>
      </c>
      <c r="G309" s="497"/>
      <c r="H309" s="438"/>
      <c r="I309" s="22"/>
      <c r="J309" s="22"/>
      <c r="K309" s="22"/>
      <c r="L309" s="22"/>
      <c r="M309" s="22"/>
      <c r="N309" s="22"/>
      <c r="O309" s="22"/>
      <c r="P309" s="22"/>
      <c r="Q309" s="364"/>
      <c r="R309" s="396"/>
    </row>
    <row r="310" spans="1:18" ht="35.1" customHeight="1">
      <c r="A310" s="752"/>
      <c r="B310" s="771"/>
      <c r="C310" s="774"/>
      <c r="D310" s="523"/>
      <c r="E310" s="752"/>
      <c r="F310" s="744"/>
      <c r="G310" s="422"/>
      <c r="H310" s="636"/>
      <c r="I310" s="637"/>
      <c r="J310" s="637"/>
      <c r="K310" s="637"/>
      <c r="L310" s="637"/>
      <c r="M310" s="637"/>
      <c r="N310" s="637"/>
      <c r="O310" s="637"/>
      <c r="P310" s="637"/>
      <c r="Q310" s="637"/>
      <c r="R310" s="540"/>
    </row>
    <row r="311" spans="1:18" ht="53.25" customHeight="1" thickBot="1">
      <c r="A311" s="753"/>
      <c r="B311" s="772"/>
      <c r="C311" s="775"/>
      <c r="D311" s="66"/>
      <c r="E311" s="753"/>
      <c r="F311" s="745"/>
      <c r="G311" s="440"/>
      <c r="H311" s="746"/>
      <c r="I311" s="746"/>
      <c r="J311" s="746"/>
      <c r="K311" s="746"/>
      <c r="L311" s="746"/>
      <c r="M311" s="746"/>
      <c r="N311" s="746"/>
      <c r="O311" s="746"/>
      <c r="P311" s="746"/>
      <c r="Q311" s="746"/>
      <c r="R311" s="522"/>
    </row>
    <row r="312" spans="1:18" ht="100.5" customHeight="1">
      <c r="A312" s="751">
        <v>55</v>
      </c>
      <c r="B312" s="742" t="s">
        <v>523</v>
      </c>
      <c r="C312" s="773" t="s">
        <v>181</v>
      </c>
      <c r="D312" s="523" t="s">
        <v>468</v>
      </c>
      <c r="E312" s="751" t="s">
        <v>17</v>
      </c>
      <c r="F312" s="205" t="s">
        <v>18</v>
      </c>
      <c r="G312" s="456">
        <f>R312*J5</f>
        <v>0</v>
      </c>
      <c r="H312" s="39"/>
      <c r="I312" s="209">
        <v>0</v>
      </c>
      <c r="J312" s="209"/>
      <c r="K312" s="209"/>
      <c r="L312" s="209"/>
      <c r="M312" s="209"/>
      <c r="N312" s="209"/>
      <c r="O312" s="209"/>
      <c r="P312" s="209"/>
      <c r="Q312" s="362"/>
      <c r="R312" s="394">
        <v>0.6</v>
      </c>
    </row>
    <row r="313" spans="1:18" ht="35.1" customHeight="1">
      <c r="A313" s="752"/>
      <c r="B313" s="771"/>
      <c r="C313" s="774"/>
      <c r="D313" s="213"/>
      <c r="E313" s="752"/>
      <c r="F313" s="206" t="s">
        <v>19</v>
      </c>
      <c r="G313" s="468"/>
      <c r="H313" s="45"/>
      <c r="I313" s="210"/>
      <c r="J313" s="210"/>
      <c r="K313" s="210"/>
      <c r="L313" s="210"/>
      <c r="M313" s="210"/>
      <c r="N313" s="210"/>
      <c r="O313" s="210"/>
      <c r="P313" s="210"/>
      <c r="Q313" s="363"/>
      <c r="R313" s="395"/>
    </row>
    <row r="314" spans="1:18" ht="35.1" customHeight="1" thickBot="1">
      <c r="A314" s="752"/>
      <c r="B314" s="771"/>
      <c r="C314" s="774"/>
      <c r="D314" s="524"/>
      <c r="E314" s="752"/>
      <c r="F314" s="547" t="s">
        <v>76</v>
      </c>
      <c r="G314" s="497"/>
      <c r="H314" s="438"/>
      <c r="I314" s="22"/>
      <c r="J314" s="22"/>
      <c r="K314" s="22"/>
      <c r="L314" s="22"/>
      <c r="M314" s="22"/>
      <c r="N314" s="22"/>
      <c r="O314" s="22"/>
      <c r="P314" s="22"/>
      <c r="Q314" s="364"/>
      <c r="R314" s="396"/>
    </row>
    <row r="315" spans="1:18" ht="35.1" customHeight="1">
      <c r="A315" s="752"/>
      <c r="B315" s="771"/>
      <c r="C315" s="774"/>
      <c r="D315" s="523"/>
      <c r="E315" s="752"/>
      <c r="F315" s="744"/>
      <c r="G315" s="422"/>
      <c r="H315" s="636"/>
      <c r="I315" s="637"/>
      <c r="J315" s="637"/>
      <c r="K315" s="637"/>
      <c r="L315" s="637"/>
      <c r="M315" s="637"/>
      <c r="N315" s="637"/>
      <c r="O315" s="637"/>
      <c r="P315" s="637"/>
      <c r="Q315" s="637"/>
      <c r="R315" s="540"/>
    </row>
    <row r="316" spans="1:18" ht="35.1" customHeight="1" thickBot="1">
      <c r="A316" s="753"/>
      <c r="B316" s="772"/>
      <c r="C316" s="775"/>
      <c r="D316" s="66"/>
      <c r="E316" s="753"/>
      <c r="F316" s="745"/>
      <c r="G316" s="440"/>
      <c r="H316" s="746"/>
      <c r="I316" s="746"/>
      <c r="J316" s="746"/>
      <c r="K316" s="746"/>
      <c r="L316" s="746"/>
      <c r="M316" s="746"/>
      <c r="N316" s="746"/>
      <c r="O316" s="746"/>
      <c r="P316" s="746"/>
      <c r="Q316" s="746"/>
      <c r="R316" s="522"/>
    </row>
    <row r="317" spans="1:18" ht="35.1" customHeight="1">
      <c r="A317" s="751">
        <v>56</v>
      </c>
      <c r="B317" s="742" t="s">
        <v>524</v>
      </c>
      <c r="C317" s="773" t="s">
        <v>181</v>
      </c>
      <c r="D317" s="523" t="s">
        <v>184</v>
      </c>
      <c r="E317" s="751" t="s">
        <v>17</v>
      </c>
      <c r="F317" s="205" t="s">
        <v>18</v>
      </c>
      <c r="G317" s="456">
        <f>R317*J5</f>
        <v>0</v>
      </c>
      <c r="H317" s="39"/>
      <c r="I317" s="209">
        <v>0</v>
      </c>
      <c r="J317" s="209"/>
      <c r="K317" s="209"/>
      <c r="L317" s="209"/>
      <c r="M317" s="209"/>
      <c r="N317" s="209"/>
      <c r="O317" s="209"/>
      <c r="P317" s="209"/>
      <c r="Q317" s="362"/>
      <c r="R317" s="394">
        <v>0.15</v>
      </c>
    </row>
    <row r="318" spans="1:18" ht="35.1" customHeight="1">
      <c r="A318" s="752"/>
      <c r="B318" s="771"/>
      <c r="C318" s="774"/>
      <c r="D318" s="213"/>
      <c r="E318" s="752"/>
      <c r="F318" s="206" t="s">
        <v>19</v>
      </c>
      <c r="G318" s="468"/>
      <c r="H318" s="45"/>
      <c r="I318" s="210"/>
      <c r="J318" s="210"/>
      <c r="K318" s="210"/>
      <c r="L318" s="210"/>
      <c r="M318" s="210"/>
      <c r="N318" s="210"/>
      <c r="O318" s="210"/>
      <c r="P318" s="210"/>
      <c r="Q318" s="363"/>
      <c r="R318" s="395"/>
    </row>
    <row r="319" spans="1:18" ht="35.1" customHeight="1" thickBot="1">
      <c r="A319" s="752"/>
      <c r="B319" s="771"/>
      <c r="C319" s="774"/>
      <c r="D319" s="524"/>
      <c r="E319" s="752"/>
      <c r="F319" s="547" t="s">
        <v>76</v>
      </c>
      <c r="G319" s="497"/>
      <c r="H319" s="438"/>
      <c r="I319" s="22"/>
      <c r="J319" s="22"/>
      <c r="K319" s="22"/>
      <c r="L319" s="22"/>
      <c r="M319" s="22"/>
      <c r="N319" s="22"/>
      <c r="O319" s="22"/>
      <c r="P319" s="22"/>
      <c r="Q319" s="364"/>
      <c r="R319" s="396"/>
    </row>
    <row r="320" spans="1:18" ht="35.1" customHeight="1">
      <c r="A320" s="752"/>
      <c r="B320" s="771"/>
      <c r="C320" s="774"/>
      <c r="D320" s="523"/>
      <c r="E320" s="752"/>
      <c r="F320" s="744"/>
      <c r="G320" s="422"/>
      <c r="H320" s="636"/>
      <c r="I320" s="637"/>
      <c r="J320" s="637"/>
      <c r="K320" s="637"/>
      <c r="L320" s="637"/>
      <c r="M320" s="637"/>
      <c r="N320" s="637"/>
      <c r="O320" s="637"/>
      <c r="P320" s="637"/>
      <c r="Q320" s="637"/>
      <c r="R320" s="540"/>
    </row>
    <row r="321" spans="1:18" ht="35.1" customHeight="1" thickBot="1">
      <c r="A321" s="753"/>
      <c r="B321" s="772"/>
      <c r="C321" s="775"/>
      <c r="D321" s="66"/>
      <c r="E321" s="753"/>
      <c r="F321" s="745"/>
      <c r="G321" s="440"/>
      <c r="H321" s="746"/>
      <c r="I321" s="746"/>
      <c r="J321" s="746"/>
      <c r="K321" s="746"/>
      <c r="L321" s="746"/>
      <c r="M321" s="746"/>
      <c r="N321" s="746"/>
      <c r="O321" s="746"/>
      <c r="P321" s="746"/>
      <c r="Q321" s="746"/>
      <c r="R321" s="522"/>
    </row>
    <row r="322" spans="1:18" ht="73.5" customHeight="1">
      <c r="A322" s="751">
        <v>57</v>
      </c>
      <c r="B322" s="742" t="s">
        <v>525</v>
      </c>
      <c r="C322" s="773" t="s">
        <v>181</v>
      </c>
      <c r="D322" s="523" t="s">
        <v>121</v>
      </c>
      <c r="E322" s="751" t="s">
        <v>17</v>
      </c>
      <c r="F322" s="205" t="s">
        <v>18</v>
      </c>
      <c r="G322" s="456">
        <f>R322*J5</f>
        <v>0</v>
      </c>
      <c r="H322" s="39"/>
      <c r="I322" s="209">
        <v>0</v>
      </c>
      <c r="J322" s="209"/>
      <c r="K322" s="209"/>
      <c r="L322" s="209"/>
      <c r="M322" s="209"/>
      <c r="N322" s="209"/>
      <c r="O322" s="209"/>
      <c r="P322" s="209"/>
      <c r="Q322" s="362"/>
      <c r="R322" s="394">
        <v>0.4</v>
      </c>
    </row>
    <row r="323" spans="1:18" ht="35.1" customHeight="1">
      <c r="A323" s="752"/>
      <c r="B323" s="771"/>
      <c r="C323" s="774"/>
      <c r="D323" s="213"/>
      <c r="E323" s="752"/>
      <c r="F323" s="206" t="s">
        <v>19</v>
      </c>
      <c r="G323" s="468"/>
      <c r="H323" s="45"/>
      <c r="I323" s="210"/>
      <c r="J323" s="210"/>
      <c r="K323" s="210"/>
      <c r="L323" s="210"/>
      <c r="M323" s="210"/>
      <c r="N323" s="210"/>
      <c r="O323" s="210"/>
      <c r="P323" s="210"/>
      <c r="Q323" s="363"/>
      <c r="R323" s="395"/>
    </row>
    <row r="324" spans="1:18" ht="35.1" customHeight="1" thickBot="1">
      <c r="A324" s="752"/>
      <c r="B324" s="771"/>
      <c r="C324" s="774"/>
      <c r="D324" s="524"/>
      <c r="E324" s="752"/>
      <c r="F324" s="547" t="s">
        <v>76</v>
      </c>
      <c r="G324" s="497"/>
      <c r="H324" s="438"/>
      <c r="I324" s="22"/>
      <c r="J324" s="22"/>
      <c r="K324" s="22"/>
      <c r="L324" s="22"/>
      <c r="M324" s="22"/>
      <c r="N324" s="22"/>
      <c r="O324" s="22"/>
      <c r="P324" s="22"/>
      <c r="Q324" s="364"/>
      <c r="R324" s="396"/>
    </row>
    <row r="325" spans="1:18" ht="35.1" customHeight="1">
      <c r="A325" s="752"/>
      <c r="B325" s="771"/>
      <c r="C325" s="774"/>
      <c r="D325" s="523"/>
      <c r="E325" s="752"/>
      <c r="F325" s="744"/>
      <c r="G325" s="422"/>
      <c r="H325" s="636"/>
      <c r="I325" s="637"/>
      <c r="J325" s="637"/>
      <c r="K325" s="637"/>
      <c r="L325" s="637"/>
      <c r="M325" s="637"/>
      <c r="N325" s="637"/>
      <c r="O325" s="637"/>
      <c r="P325" s="637"/>
      <c r="Q325" s="637"/>
      <c r="R325" s="540"/>
    </row>
    <row r="326" spans="1:18" ht="94.5" customHeight="1" thickBot="1">
      <c r="A326" s="753"/>
      <c r="B326" s="772"/>
      <c r="C326" s="775"/>
      <c r="D326" s="66"/>
      <c r="E326" s="753"/>
      <c r="F326" s="745"/>
      <c r="G326" s="440"/>
      <c r="H326" s="746"/>
      <c r="I326" s="746"/>
      <c r="J326" s="746"/>
      <c r="K326" s="746"/>
      <c r="L326" s="746"/>
      <c r="M326" s="746"/>
      <c r="N326" s="746"/>
      <c r="O326" s="746"/>
      <c r="P326" s="746"/>
      <c r="Q326" s="746"/>
      <c r="R326" s="522"/>
    </row>
    <row r="327" spans="1:18" ht="35.1" customHeight="1">
      <c r="A327" s="751">
        <v>58</v>
      </c>
      <c r="B327" s="742" t="s">
        <v>526</v>
      </c>
      <c r="C327" s="773" t="s">
        <v>181</v>
      </c>
      <c r="D327" s="523" t="s">
        <v>185</v>
      </c>
      <c r="E327" s="751" t="s">
        <v>17</v>
      </c>
      <c r="F327" s="205" t="s">
        <v>18</v>
      </c>
      <c r="G327" s="456">
        <f>R327*J5</f>
        <v>0</v>
      </c>
      <c r="H327" s="39"/>
      <c r="I327" s="209">
        <v>0</v>
      </c>
      <c r="J327" s="209"/>
      <c r="K327" s="209"/>
      <c r="L327" s="209"/>
      <c r="M327" s="209"/>
      <c r="N327" s="209"/>
      <c r="O327" s="209"/>
      <c r="P327" s="209"/>
      <c r="Q327" s="362"/>
      <c r="R327" s="394">
        <v>0.7</v>
      </c>
    </row>
    <row r="328" spans="1:18" ht="35.1" customHeight="1">
      <c r="A328" s="752"/>
      <c r="B328" s="771"/>
      <c r="C328" s="774"/>
      <c r="D328" s="213"/>
      <c r="E328" s="752"/>
      <c r="F328" s="206" t="s">
        <v>19</v>
      </c>
      <c r="G328" s="468"/>
      <c r="H328" s="45"/>
      <c r="I328" s="210"/>
      <c r="J328" s="210"/>
      <c r="K328" s="210"/>
      <c r="L328" s="210"/>
      <c r="M328" s="210"/>
      <c r="N328" s="210"/>
      <c r="O328" s="210"/>
      <c r="P328" s="210"/>
      <c r="Q328" s="363"/>
      <c r="R328" s="395"/>
    </row>
    <row r="329" spans="1:18" ht="35.1" customHeight="1" thickBot="1">
      <c r="A329" s="752"/>
      <c r="B329" s="771"/>
      <c r="C329" s="774"/>
      <c r="D329" s="524"/>
      <c r="E329" s="752"/>
      <c r="F329" s="547" t="s">
        <v>76</v>
      </c>
      <c r="G329" s="497"/>
      <c r="H329" s="438"/>
      <c r="I329" s="22"/>
      <c r="J329" s="22"/>
      <c r="K329" s="22"/>
      <c r="L329" s="22"/>
      <c r="M329" s="22"/>
      <c r="N329" s="22"/>
      <c r="O329" s="22"/>
      <c r="P329" s="22"/>
      <c r="Q329" s="364"/>
      <c r="R329" s="396"/>
    </row>
    <row r="330" spans="1:18" ht="35.1" customHeight="1">
      <c r="A330" s="752"/>
      <c r="B330" s="771"/>
      <c r="C330" s="774"/>
      <c r="D330" s="523"/>
      <c r="E330" s="752"/>
      <c r="F330" s="744"/>
      <c r="G330" s="422"/>
      <c r="H330" s="636"/>
      <c r="I330" s="637"/>
      <c r="J330" s="637"/>
      <c r="K330" s="637"/>
      <c r="L330" s="637"/>
      <c r="M330" s="637"/>
      <c r="N330" s="637"/>
      <c r="O330" s="637"/>
      <c r="P330" s="637"/>
      <c r="Q330" s="637"/>
      <c r="R330" s="540"/>
    </row>
    <row r="331" spans="1:18" ht="261.75" customHeight="1" thickBot="1">
      <c r="A331" s="753"/>
      <c r="B331" s="772"/>
      <c r="C331" s="775"/>
      <c r="D331" s="66"/>
      <c r="E331" s="753"/>
      <c r="F331" s="745"/>
      <c r="G331" s="440"/>
      <c r="H331" s="746"/>
      <c r="I331" s="746"/>
      <c r="J331" s="746"/>
      <c r="K331" s="746"/>
      <c r="L331" s="746"/>
      <c r="M331" s="746"/>
      <c r="N331" s="746"/>
      <c r="O331" s="746"/>
      <c r="P331" s="746"/>
      <c r="Q331" s="746"/>
      <c r="R331" s="522"/>
    </row>
    <row r="332" spans="1:18" ht="35.1" customHeight="1">
      <c r="A332" s="751">
        <v>59</v>
      </c>
      <c r="B332" s="742" t="s">
        <v>527</v>
      </c>
      <c r="C332" s="773" t="s">
        <v>186</v>
      </c>
      <c r="D332" s="523" t="s">
        <v>187</v>
      </c>
      <c r="E332" s="751" t="s">
        <v>17</v>
      </c>
      <c r="F332" s="205" t="s">
        <v>18</v>
      </c>
      <c r="G332" s="456">
        <f>R332*J5</f>
        <v>0</v>
      </c>
      <c r="H332" s="39"/>
      <c r="I332" s="209">
        <v>0</v>
      </c>
      <c r="J332" s="209"/>
      <c r="K332" s="209"/>
      <c r="L332" s="209"/>
      <c r="M332" s="209"/>
      <c r="N332" s="209"/>
      <c r="O332" s="209"/>
      <c r="P332" s="209"/>
      <c r="Q332" s="362"/>
      <c r="R332" s="394">
        <v>0.4</v>
      </c>
    </row>
    <row r="333" spans="1:18" ht="35.1" customHeight="1">
      <c r="A333" s="752"/>
      <c r="B333" s="771"/>
      <c r="C333" s="774"/>
      <c r="D333" s="213"/>
      <c r="E333" s="752"/>
      <c r="F333" s="206" t="s">
        <v>19</v>
      </c>
      <c r="G333" s="468"/>
      <c r="H333" s="45"/>
      <c r="I333" s="210"/>
      <c r="J333" s="210"/>
      <c r="K333" s="210"/>
      <c r="L333" s="210"/>
      <c r="M333" s="210"/>
      <c r="N333" s="210"/>
      <c r="O333" s="210"/>
      <c r="P333" s="210"/>
      <c r="Q333" s="363"/>
      <c r="R333" s="395"/>
    </row>
    <row r="334" spans="1:18" ht="35.1" customHeight="1" thickBot="1">
      <c r="A334" s="752"/>
      <c r="B334" s="771"/>
      <c r="C334" s="774"/>
      <c r="D334" s="524"/>
      <c r="E334" s="752"/>
      <c r="F334" s="547" t="s">
        <v>76</v>
      </c>
      <c r="G334" s="497"/>
      <c r="H334" s="438"/>
      <c r="I334" s="22"/>
      <c r="J334" s="22"/>
      <c r="K334" s="22"/>
      <c r="L334" s="22"/>
      <c r="M334" s="22"/>
      <c r="N334" s="22"/>
      <c r="O334" s="22"/>
      <c r="P334" s="22"/>
      <c r="Q334" s="364"/>
      <c r="R334" s="396"/>
    </row>
    <row r="335" spans="1:18" ht="35.1" customHeight="1">
      <c r="A335" s="752"/>
      <c r="B335" s="771"/>
      <c r="C335" s="774"/>
      <c r="D335" s="523"/>
      <c r="E335" s="752"/>
      <c r="F335" s="744"/>
      <c r="G335" s="422"/>
      <c r="H335" s="636"/>
      <c r="I335" s="637"/>
      <c r="J335" s="637"/>
      <c r="K335" s="637"/>
      <c r="L335" s="637"/>
      <c r="M335" s="637"/>
      <c r="N335" s="637"/>
      <c r="O335" s="637"/>
      <c r="P335" s="637"/>
      <c r="Q335" s="637"/>
      <c r="R335" s="540"/>
    </row>
    <row r="336" spans="1:18" ht="153" customHeight="1" thickBot="1">
      <c r="A336" s="753"/>
      <c r="B336" s="772"/>
      <c r="C336" s="775"/>
      <c r="D336" s="66"/>
      <c r="E336" s="753"/>
      <c r="F336" s="745"/>
      <c r="G336" s="440"/>
      <c r="H336" s="746"/>
      <c r="I336" s="746"/>
      <c r="J336" s="746"/>
      <c r="K336" s="746"/>
      <c r="L336" s="746"/>
      <c r="M336" s="746"/>
      <c r="N336" s="746"/>
      <c r="O336" s="746"/>
      <c r="P336" s="746"/>
      <c r="Q336" s="746"/>
      <c r="R336" s="522"/>
    </row>
    <row r="337" spans="1:18" ht="35.1" customHeight="1">
      <c r="A337" s="751">
        <v>60</v>
      </c>
      <c r="B337" s="742" t="s">
        <v>188</v>
      </c>
      <c r="C337" s="773" t="s">
        <v>186</v>
      </c>
      <c r="D337" s="523" t="s">
        <v>189</v>
      </c>
      <c r="E337" s="751" t="s">
        <v>17</v>
      </c>
      <c r="F337" s="205" t="s">
        <v>18</v>
      </c>
      <c r="G337" s="456">
        <f>R337*J5</f>
        <v>0</v>
      </c>
      <c r="H337" s="39"/>
      <c r="I337" s="209">
        <v>0</v>
      </c>
      <c r="J337" s="209"/>
      <c r="K337" s="209"/>
      <c r="L337" s="209"/>
      <c r="M337" s="209"/>
      <c r="N337" s="209"/>
      <c r="O337" s="209"/>
      <c r="P337" s="209"/>
      <c r="Q337" s="362"/>
      <c r="R337" s="394">
        <v>0.5</v>
      </c>
    </row>
    <row r="338" spans="1:18" ht="35.1" customHeight="1">
      <c r="A338" s="752"/>
      <c r="B338" s="771"/>
      <c r="C338" s="774"/>
      <c r="D338" s="213"/>
      <c r="E338" s="752"/>
      <c r="F338" s="206" t="s">
        <v>19</v>
      </c>
      <c r="G338" s="468"/>
      <c r="H338" s="45"/>
      <c r="I338" s="210"/>
      <c r="J338" s="210"/>
      <c r="K338" s="210"/>
      <c r="L338" s="210"/>
      <c r="M338" s="210"/>
      <c r="N338" s="210"/>
      <c r="O338" s="210"/>
      <c r="P338" s="210"/>
      <c r="Q338" s="363"/>
      <c r="R338" s="395"/>
    </row>
    <row r="339" spans="1:18" ht="35.1" customHeight="1" thickBot="1">
      <c r="A339" s="752"/>
      <c r="B339" s="771"/>
      <c r="C339" s="774"/>
      <c r="D339" s="524"/>
      <c r="E339" s="752"/>
      <c r="F339" s="547" t="s">
        <v>76</v>
      </c>
      <c r="G339" s="497"/>
      <c r="H339" s="438"/>
      <c r="I339" s="22"/>
      <c r="J339" s="22"/>
      <c r="K339" s="22"/>
      <c r="L339" s="22"/>
      <c r="M339" s="22"/>
      <c r="N339" s="22"/>
      <c r="O339" s="22"/>
      <c r="P339" s="22"/>
      <c r="Q339" s="364"/>
      <c r="R339" s="396"/>
    </row>
    <row r="340" spans="1:18" ht="35.1" customHeight="1">
      <c r="A340" s="752"/>
      <c r="B340" s="771"/>
      <c r="C340" s="774"/>
      <c r="D340" s="523"/>
      <c r="E340" s="752"/>
      <c r="F340" s="744"/>
      <c r="G340" s="422"/>
      <c r="H340" s="636"/>
      <c r="I340" s="637"/>
      <c r="J340" s="637"/>
      <c r="K340" s="637"/>
      <c r="L340" s="637"/>
      <c r="M340" s="637"/>
      <c r="N340" s="637"/>
      <c r="O340" s="637"/>
      <c r="P340" s="637"/>
      <c r="Q340" s="637"/>
      <c r="R340" s="540"/>
    </row>
    <row r="341" spans="1:18" ht="35.1" customHeight="1" thickBot="1">
      <c r="A341" s="753"/>
      <c r="B341" s="772"/>
      <c r="C341" s="775"/>
      <c r="D341" s="66"/>
      <c r="E341" s="753"/>
      <c r="F341" s="745"/>
      <c r="G341" s="440"/>
      <c r="H341" s="746"/>
      <c r="I341" s="746"/>
      <c r="J341" s="746"/>
      <c r="K341" s="746"/>
      <c r="L341" s="746"/>
      <c r="M341" s="746"/>
      <c r="N341" s="746"/>
      <c r="O341" s="746"/>
      <c r="P341" s="746"/>
      <c r="Q341" s="746"/>
      <c r="R341" s="522"/>
    </row>
    <row r="342" spans="1:18" ht="35.1" customHeight="1">
      <c r="A342" s="751">
        <v>61</v>
      </c>
      <c r="B342" s="742" t="s">
        <v>439</v>
      </c>
      <c r="C342" s="773" t="s">
        <v>176</v>
      </c>
      <c r="D342" s="523" t="s">
        <v>118</v>
      </c>
      <c r="E342" s="751" t="s">
        <v>17</v>
      </c>
      <c r="F342" s="205" t="s">
        <v>18</v>
      </c>
      <c r="G342" s="456">
        <f>R342*J5</f>
        <v>0</v>
      </c>
      <c r="H342" s="39"/>
      <c r="I342" s="209">
        <v>0</v>
      </c>
      <c r="J342" s="209"/>
      <c r="K342" s="209"/>
      <c r="L342" s="209"/>
      <c r="M342" s="209"/>
      <c r="N342" s="209"/>
      <c r="O342" s="209"/>
      <c r="P342" s="209"/>
      <c r="Q342" s="362"/>
      <c r="R342" s="394">
        <v>0.3</v>
      </c>
    </row>
    <row r="343" spans="1:18" ht="35.1" customHeight="1">
      <c r="A343" s="752"/>
      <c r="B343" s="771"/>
      <c r="C343" s="774"/>
      <c r="D343" s="213"/>
      <c r="E343" s="752"/>
      <c r="F343" s="206" t="s">
        <v>19</v>
      </c>
      <c r="G343" s="468"/>
      <c r="H343" s="45"/>
      <c r="I343" s="210"/>
      <c r="J343" s="210"/>
      <c r="K343" s="210"/>
      <c r="L343" s="210"/>
      <c r="M343" s="210"/>
      <c r="N343" s="210"/>
      <c r="O343" s="210"/>
      <c r="P343" s="210"/>
      <c r="Q343" s="363"/>
      <c r="R343" s="395"/>
    </row>
    <row r="344" spans="1:18" ht="35.1" customHeight="1" thickBot="1">
      <c r="A344" s="752"/>
      <c r="B344" s="771"/>
      <c r="C344" s="774"/>
      <c r="D344" s="524"/>
      <c r="E344" s="752"/>
      <c r="F344" s="547" t="s">
        <v>76</v>
      </c>
      <c r="G344" s="497"/>
      <c r="H344" s="438"/>
      <c r="I344" s="22"/>
      <c r="J344" s="22"/>
      <c r="K344" s="22"/>
      <c r="L344" s="22"/>
      <c r="M344" s="22"/>
      <c r="N344" s="22"/>
      <c r="O344" s="22"/>
      <c r="P344" s="22"/>
      <c r="Q344" s="364"/>
      <c r="R344" s="396"/>
    </row>
    <row r="345" spans="1:18" ht="35.1" customHeight="1">
      <c r="A345" s="752"/>
      <c r="B345" s="771"/>
      <c r="C345" s="774"/>
      <c r="D345" s="523"/>
      <c r="E345" s="752"/>
      <c r="F345" s="744"/>
      <c r="G345" s="422"/>
      <c r="H345" s="636"/>
      <c r="I345" s="637"/>
      <c r="J345" s="637"/>
      <c r="K345" s="637"/>
      <c r="L345" s="637"/>
      <c r="M345" s="637"/>
      <c r="N345" s="637"/>
      <c r="O345" s="637"/>
      <c r="P345" s="637"/>
      <c r="Q345" s="637"/>
      <c r="R345" s="540"/>
    </row>
    <row r="346" spans="1:18" ht="35.1" customHeight="1" thickBot="1">
      <c r="A346" s="753"/>
      <c r="B346" s="772"/>
      <c r="C346" s="775"/>
      <c r="D346" s="66"/>
      <c r="E346" s="753"/>
      <c r="F346" s="745"/>
      <c r="G346" s="440"/>
      <c r="H346" s="746"/>
      <c r="I346" s="746"/>
      <c r="J346" s="746"/>
      <c r="K346" s="746"/>
      <c r="L346" s="746"/>
      <c r="M346" s="746"/>
      <c r="N346" s="746"/>
      <c r="O346" s="746"/>
      <c r="P346" s="746"/>
      <c r="Q346" s="746"/>
      <c r="R346" s="522"/>
    </row>
    <row r="347" spans="1:18" ht="35.1" customHeight="1">
      <c r="A347" s="751">
        <v>62</v>
      </c>
      <c r="B347" s="742" t="s">
        <v>528</v>
      </c>
      <c r="C347" s="773" t="s">
        <v>176</v>
      </c>
      <c r="D347" s="523" t="s">
        <v>190</v>
      </c>
      <c r="E347" s="751" t="s">
        <v>17</v>
      </c>
      <c r="F347" s="205" t="s">
        <v>18</v>
      </c>
      <c r="G347" s="456">
        <f>R347*J5</f>
        <v>0</v>
      </c>
      <c r="H347" s="39"/>
      <c r="I347" s="209">
        <v>0</v>
      </c>
      <c r="J347" s="209"/>
      <c r="K347" s="209"/>
      <c r="L347" s="209"/>
      <c r="M347" s="209"/>
      <c r="N347" s="209"/>
      <c r="O347" s="209"/>
      <c r="P347" s="209"/>
      <c r="Q347" s="362"/>
      <c r="R347" s="394">
        <v>0.37</v>
      </c>
    </row>
    <row r="348" spans="1:18" ht="35.1" customHeight="1">
      <c r="A348" s="752"/>
      <c r="B348" s="771"/>
      <c r="C348" s="774"/>
      <c r="D348" s="213"/>
      <c r="E348" s="752"/>
      <c r="F348" s="206" t="s">
        <v>19</v>
      </c>
      <c r="G348" s="468"/>
      <c r="H348" s="45"/>
      <c r="I348" s="210"/>
      <c r="J348" s="210"/>
      <c r="K348" s="210"/>
      <c r="L348" s="210"/>
      <c r="M348" s="210"/>
      <c r="N348" s="210"/>
      <c r="O348" s="210"/>
      <c r="P348" s="210"/>
      <c r="Q348" s="363"/>
      <c r="R348" s="395"/>
    </row>
    <row r="349" spans="1:18" ht="35.1" customHeight="1" thickBot="1">
      <c r="A349" s="752"/>
      <c r="B349" s="771"/>
      <c r="C349" s="774"/>
      <c r="D349" s="524"/>
      <c r="E349" s="752"/>
      <c r="F349" s="547" t="s">
        <v>76</v>
      </c>
      <c r="G349" s="497"/>
      <c r="H349" s="438"/>
      <c r="I349" s="22"/>
      <c r="J349" s="22"/>
      <c r="K349" s="22"/>
      <c r="L349" s="22"/>
      <c r="M349" s="22"/>
      <c r="N349" s="22"/>
      <c r="O349" s="22"/>
      <c r="P349" s="22"/>
      <c r="Q349" s="364"/>
      <c r="R349" s="396"/>
    </row>
    <row r="350" spans="1:18" ht="35.1" customHeight="1">
      <c r="A350" s="752"/>
      <c r="B350" s="771"/>
      <c r="C350" s="774"/>
      <c r="D350" s="523"/>
      <c r="E350" s="752"/>
      <c r="F350" s="744"/>
      <c r="G350" s="422"/>
      <c r="H350" s="636"/>
      <c r="I350" s="637"/>
      <c r="J350" s="637"/>
      <c r="K350" s="637"/>
      <c r="L350" s="637"/>
      <c r="M350" s="637"/>
      <c r="N350" s="637"/>
      <c r="O350" s="637"/>
      <c r="P350" s="637"/>
      <c r="Q350" s="637"/>
      <c r="R350" s="540"/>
    </row>
    <row r="351" spans="1:18" ht="66" customHeight="1" thickBot="1">
      <c r="A351" s="753"/>
      <c r="B351" s="772"/>
      <c r="C351" s="775"/>
      <c r="D351" s="66"/>
      <c r="E351" s="753"/>
      <c r="F351" s="745"/>
      <c r="G351" s="440"/>
      <c r="H351" s="746"/>
      <c r="I351" s="746"/>
      <c r="J351" s="746"/>
      <c r="K351" s="746"/>
      <c r="L351" s="746"/>
      <c r="M351" s="746"/>
      <c r="N351" s="746"/>
      <c r="O351" s="746"/>
      <c r="P351" s="746"/>
      <c r="Q351" s="746"/>
      <c r="R351" s="522"/>
    </row>
    <row r="352" spans="1:18" ht="35.1" customHeight="1">
      <c r="A352" s="751">
        <v>63</v>
      </c>
      <c r="B352" s="742" t="s">
        <v>440</v>
      </c>
      <c r="C352" s="773" t="s">
        <v>176</v>
      </c>
      <c r="D352" s="523" t="s">
        <v>469</v>
      </c>
      <c r="E352" s="751" t="s">
        <v>17</v>
      </c>
      <c r="F352" s="205" t="s">
        <v>18</v>
      </c>
      <c r="G352" s="456">
        <f>R352*J5</f>
        <v>0</v>
      </c>
      <c r="H352" s="39"/>
      <c r="I352" s="209">
        <v>0</v>
      </c>
      <c r="J352" s="209"/>
      <c r="K352" s="209"/>
      <c r="L352" s="209"/>
      <c r="M352" s="209"/>
      <c r="N352" s="209"/>
      <c r="O352" s="209"/>
      <c r="P352" s="209"/>
      <c r="Q352" s="362"/>
      <c r="R352" s="394">
        <v>1.7</v>
      </c>
    </row>
    <row r="353" spans="1:18" ht="35.1" customHeight="1">
      <c r="A353" s="752"/>
      <c r="B353" s="771"/>
      <c r="C353" s="774"/>
      <c r="D353" s="213"/>
      <c r="E353" s="752"/>
      <c r="F353" s="206" t="s">
        <v>19</v>
      </c>
      <c r="G353" s="468"/>
      <c r="H353" s="45"/>
      <c r="I353" s="210"/>
      <c r="J353" s="210"/>
      <c r="K353" s="210"/>
      <c r="L353" s="210"/>
      <c r="M353" s="210"/>
      <c r="N353" s="210"/>
      <c r="O353" s="210"/>
      <c r="P353" s="210"/>
      <c r="Q353" s="363"/>
      <c r="R353" s="395"/>
    </row>
    <row r="354" spans="1:18" ht="35.1" customHeight="1" thickBot="1">
      <c r="A354" s="752"/>
      <c r="B354" s="771"/>
      <c r="C354" s="774"/>
      <c r="D354" s="524"/>
      <c r="E354" s="752"/>
      <c r="F354" s="547" t="s">
        <v>76</v>
      </c>
      <c r="G354" s="497"/>
      <c r="H354" s="438"/>
      <c r="I354" s="22"/>
      <c r="J354" s="22"/>
      <c r="K354" s="22"/>
      <c r="L354" s="22"/>
      <c r="M354" s="22"/>
      <c r="N354" s="22"/>
      <c r="O354" s="22"/>
      <c r="P354" s="22"/>
      <c r="Q354" s="364"/>
      <c r="R354" s="396"/>
    </row>
    <row r="355" spans="1:18" ht="35.1" customHeight="1">
      <c r="A355" s="752"/>
      <c r="B355" s="771"/>
      <c r="C355" s="774"/>
      <c r="D355" s="523"/>
      <c r="E355" s="752"/>
      <c r="F355" s="744"/>
      <c r="G355" s="422"/>
      <c r="H355" s="636"/>
      <c r="I355" s="637"/>
      <c r="J355" s="637"/>
      <c r="K355" s="637"/>
      <c r="L355" s="637"/>
      <c r="M355" s="637"/>
      <c r="N355" s="637"/>
      <c r="O355" s="637"/>
      <c r="P355" s="637"/>
      <c r="Q355" s="637"/>
      <c r="R355" s="540"/>
    </row>
    <row r="356" spans="1:18" ht="99" customHeight="1" thickBot="1">
      <c r="A356" s="753"/>
      <c r="B356" s="772"/>
      <c r="C356" s="775"/>
      <c r="D356" s="66"/>
      <c r="E356" s="753"/>
      <c r="F356" s="745"/>
      <c r="G356" s="440"/>
      <c r="H356" s="746"/>
      <c r="I356" s="746"/>
      <c r="J356" s="746"/>
      <c r="K356" s="746"/>
      <c r="L356" s="746"/>
      <c r="M356" s="746"/>
      <c r="N356" s="746"/>
      <c r="O356" s="746"/>
      <c r="P356" s="746"/>
      <c r="Q356" s="746"/>
      <c r="R356" s="522"/>
    </row>
    <row r="357" spans="1:18" ht="35.1" customHeight="1">
      <c r="A357" s="751">
        <v>64</v>
      </c>
      <c r="B357" s="742" t="s">
        <v>441</v>
      </c>
      <c r="C357" s="773" t="s">
        <v>191</v>
      </c>
      <c r="D357" s="523" t="s">
        <v>184</v>
      </c>
      <c r="E357" s="751" t="s">
        <v>17</v>
      </c>
      <c r="F357" s="205" t="s">
        <v>18</v>
      </c>
      <c r="G357" s="456">
        <f>R357*J5</f>
        <v>0</v>
      </c>
      <c r="H357" s="39"/>
      <c r="I357" s="209">
        <v>0</v>
      </c>
      <c r="J357" s="209"/>
      <c r="K357" s="209"/>
      <c r="L357" s="209"/>
      <c r="M357" s="209"/>
      <c r="N357" s="209"/>
      <c r="O357" s="209"/>
      <c r="P357" s="209"/>
      <c r="Q357" s="362"/>
      <c r="R357" s="394">
        <v>0.3</v>
      </c>
    </row>
    <row r="358" spans="1:18" ht="35.1" customHeight="1">
      <c r="A358" s="752"/>
      <c r="B358" s="771"/>
      <c r="C358" s="774"/>
      <c r="D358" s="213"/>
      <c r="E358" s="752"/>
      <c r="F358" s="206" t="s">
        <v>19</v>
      </c>
      <c r="G358" s="468"/>
      <c r="H358" s="45"/>
      <c r="I358" s="210"/>
      <c r="J358" s="210"/>
      <c r="K358" s="210"/>
      <c r="L358" s="210"/>
      <c r="M358" s="210"/>
      <c r="N358" s="210"/>
      <c r="O358" s="210"/>
      <c r="P358" s="210"/>
      <c r="Q358" s="363"/>
      <c r="R358" s="395"/>
    </row>
    <row r="359" spans="1:18" ht="35.1" customHeight="1" thickBot="1">
      <c r="A359" s="752"/>
      <c r="B359" s="771"/>
      <c r="C359" s="774"/>
      <c r="D359" s="524"/>
      <c r="E359" s="752"/>
      <c r="F359" s="547" t="s">
        <v>76</v>
      </c>
      <c r="G359" s="497"/>
      <c r="H359" s="438"/>
      <c r="I359" s="22"/>
      <c r="J359" s="22"/>
      <c r="K359" s="22"/>
      <c r="L359" s="22"/>
      <c r="M359" s="22"/>
      <c r="N359" s="22"/>
      <c r="O359" s="22"/>
      <c r="P359" s="22"/>
      <c r="Q359" s="364"/>
      <c r="R359" s="396"/>
    </row>
    <row r="360" spans="1:18" ht="35.1" customHeight="1">
      <c r="A360" s="752"/>
      <c r="B360" s="771"/>
      <c r="C360" s="774"/>
      <c r="D360" s="523"/>
      <c r="E360" s="752"/>
      <c r="F360" s="744"/>
      <c r="G360" s="422"/>
      <c r="H360" s="636"/>
      <c r="I360" s="637"/>
      <c r="J360" s="637"/>
      <c r="K360" s="637"/>
      <c r="L360" s="637"/>
      <c r="M360" s="637"/>
      <c r="N360" s="637"/>
      <c r="O360" s="637"/>
      <c r="P360" s="637"/>
      <c r="Q360" s="637"/>
      <c r="R360" s="540"/>
    </row>
    <row r="361" spans="1:18" ht="64.5" customHeight="1" thickBot="1">
      <c r="A361" s="753"/>
      <c r="B361" s="772"/>
      <c r="C361" s="775"/>
      <c r="D361" s="66"/>
      <c r="E361" s="753"/>
      <c r="F361" s="745"/>
      <c r="G361" s="440"/>
      <c r="H361" s="746"/>
      <c r="I361" s="746"/>
      <c r="J361" s="746"/>
      <c r="K361" s="746"/>
      <c r="L361" s="746"/>
      <c r="M361" s="746"/>
      <c r="N361" s="746"/>
      <c r="O361" s="746"/>
      <c r="P361" s="746"/>
      <c r="Q361" s="746"/>
      <c r="R361" s="522"/>
    </row>
    <row r="362" spans="1:18" ht="35.1" customHeight="1">
      <c r="A362" s="751">
        <v>65</v>
      </c>
      <c r="B362" s="742" t="s">
        <v>442</v>
      </c>
      <c r="C362" s="773" t="s">
        <v>191</v>
      </c>
      <c r="D362" s="523" t="s">
        <v>185</v>
      </c>
      <c r="E362" s="751" t="s">
        <v>17</v>
      </c>
      <c r="F362" s="205" t="s">
        <v>18</v>
      </c>
      <c r="G362" s="456">
        <f>R362*J5</f>
        <v>0</v>
      </c>
      <c r="H362" s="39"/>
      <c r="I362" s="209">
        <v>0</v>
      </c>
      <c r="J362" s="209"/>
      <c r="K362" s="209"/>
      <c r="L362" s="209"/>
      <c r="M362" s="209"/>
      <c r="N362" s="209"/>
      <c r="O362" s="209"/>
      <c r="P362" s="209"/>
      <c r="Q362" s="362"/>
      <c r="R362" s="394">
        <v>0.3</v>
      </c>
    </row>
    <row r="363" spans="1:18" ht="35.1" customHeight="1">
      <c r="A363" s="752"/>
      <c r="B363" s="771"/>
      <c r="C363" s="774"/>
      <c r="D363" s="213"/>
      <c r="E363" s="752"/>
      <c r="F363" s="206" t="s">
        <v>19</v>
      </c>
      <c r="G363" s="468"/>
      <c r="H363" s="45"/>
      <c r="I363" s="210"/>
      <c r="J363" s="210"/>
      <c r="K363" s="210"/>
      <c r="L363" s="210"/>
      <c r="M363" s="210"/>
      <c r="N363" s="210"/>
      <c r="O363" s="210"/>
      <c r="P363" s="210"/>
      <c r="Q363" s="363"/>
      <c r="R363" s="395"/>
    </row>
    <row r="364" spans="1:18" ht="35.1" customHeight="1" thickBot="1">
      <c r="A364" s="752"/>
      <c r="B364" s="771"/>
      <c r="C364" s="774"/>
      <c r="D364" s="524"/>
      <c r="E364" s="752"/>
      <c r="F364" s="547" t="s">
        <v>76</v>
      </c>
      <c r="G364" s="497"/>
      <c r="H364" s="438"/>
      <c r="I364" s="22"/>
      <c r="J364" s="22"/>
      <c r="K364" s="22"/>
      <c r="L364" s="22"/>
      <c r="M364" s="22"/>
      <c r="N364" s="22"/>
      <c r="O364" s="22"/>
      <c r="P364" s="22"/>
      <c r="Q364" s="364"/>
      <c r="R364" s="396"/>
    </row>
    <row r="365" spans="1:18" ht="35.1" customHeight="1">
      <c r="A365" s="752"/>
      <c r="B365" s="771"/>
      <c r="C365" s="774"/>
      <c r="D365" s="523"/>
      <c r="E365" s="752"/>
      <c r="F365" s="744"/>
      <c r="G365" s="422"/>
      <c r="H365" s="636"/>
      <c r="I365" s="637"/>
      <c r="J365" s="637"/>
      <c r="K365" s="637"/>
      <c r="L365" s="637"/>
      <c r="M365" s="637"/>
      <c r="N365" s="637"/>
      <c r="O365" s="637"/>
      <c r="P365" s="637"/>
      <c r="Q365" s="637"/>
      <c r="R365" s="540"/>
    </row>
    <row r="366" spans="1:18" ht="66.75" customHeight="1" thickBot="1">
      <c r="A366" s="753"/>
      <c r="B366" s="772"/>
      <c r="C366" s="775"/>
      <c r="D366" s="66"/>
      <c r="E366" s="753"/>
      <c r="F366" s="745"/>
      <c r="G366" s="440"/>
      <c r="H366" s="746"/>
      <c r="I366" s="746"/>
      <c r="J366" s="746"/>
      <c r="K366" s="746"/>
      <c r="L366" s="746"/>
      <c r="M366" s="746"/>
      <c r="N366" s="746"/>
      <c r="O366" s="746"/>
      <c r="P366" s="746"/>
      <c r="Q366" s="746"/>
      <c r="R366" s="522"/>
    </row>
    <row r="367" spans="1:18" ht="35.1" customHeight="1">
      <c r="A367" s="751">
        <v>66</v>
      </c>
      <c r="B367" s="742" t="s">
        <v>443</v>
      </c>
      <c r="C367" s="773" t="s">
        <v>191</v>
      </c>
      <c r="D367" s="523" t="s">
        <v>187</v>
      </c>
      <c r="E367" s="751" t="s">
        <v>17</v>
      </c>
      <c r="F367" s="205" t="s">
        <v>18</v>
      </c>
      <c r="G367" s="456">
        <f>R367*J5</f>
        <v>0</v>
      </c>
      <c r="H367" s="39"/>
      <c r="I367" s="209">
        <v>0</v>
      </c>
      <c r="J367" s="209"/>
      <c r="K367" s="209"/>
      <c r="L367" s="209"/>
      <c r="M367" s="209"/>
      <c r="N367" s="209"/>
      <c r="O367" s="209"/>
      <c r="P367" s="209"/>
      <c r="Q367" s="362"/>
      <c r="R367" s="394">
        <v>0.31</v>
      </c>
    </row>
    <row r="368" spans="1:18" ht="35.1" customHeight="1">
      <c r="A368" s="752"/>
      <c r="B368" s="771"/>
      <c r="C368" s="774"/>
      <c r="D368" s="213"/>
      <c r="E368" s="752"/>
      <c r="F368" s="206" t="s">
        <v>19</v>
      </c>
      <c r="G368" s="468"/>
      <c r="H368" s="45"/>
      <c r="I368" s="210"/>
      <c r="J368" s="210"/>
      <c r="K368" s="210"/>
      <c r="L368" s="210"/>
      <c r="M368" s="210"/>
      <c r="N368" s="210"/>
      <c r="O368" s="210"/>
      <c r="P368" s="210"/>
      <c r="Q368" s="363"/>
      <c r="R368" s="395"/>
    </row>
    <row r="369" spans="1:18" ht="35.1" customHeight="1" thickBot="1">
      <c r="A369" s="752"/>
      <c r="B369" s="771"/>
      <c r="C369" s="774"/>
      <c r="D369" s="524"/>
      <c r="E369" s="752"/>
      <c r="F369" s="547" t="s">
        <v>76</v>
      </c>
      <c r="G369" s="497"/>
      <c r="H369" s="438"/>
      <c r="I369" s="22"/>
      <c r="J369" s="22"/>
      <c r="K369" s="22"/>
      <c r="L369" s="22"/>
      <c r="M369" s="22"/>
      <c r="N369" s="22"/>
      <c r="O369" s="22"/>
      <c r="P369" s="22"/>
      <c r="Q369" s="364"/>
      <c r="R369" s="396"/>
    </row>
    <row r="370" spans="1:18" ht="35.1" customHeight="1">
      <c r="A370" s="752"/>
      <c r="B370" s="771"/>
      <c r="C370" s="774"/>
      <c r="D370" s="523"/>
      <c r="E370" s="752"/>
      <c r="F370" s="744"/>
      <c r="G370" s="422"/>
      <c r="H370" s="636"/>
      <c r="I370" s="637"/>
      <c r="J370" s="637"/>
      <c r="K370" s="637"/>
      <c r="L370" s="637"/>
      <c r="M370" s="637"/>
      <c r="N370" s="637"/>
      <c r="O370" s="637"/>
      <c r="P370" s="637"/>
      <c r="Q370" s="637"/>
      <c r="R370" s="540"/>
    </row>
    <row r="371" spans="1:18" ht="85.5" customHeight="1" thickBot="1">
      <c r="A371" s="753"/>
      <c r="B371" s="772"/>
      <c r="C371" s="775"/>
      <c r="D371" s="66"/>
      <c r="E371" s="753"/>
      <c r="F371" s="745"/>
      <c r="G371" s="440"/>
      <c r="H371" s="746"/>
      <c r="I371" s="746"/>
      <c r="J371" s="746"/>
      <c r="K371" s="746"/>
      <c r="L371" s="746"/>
      <c r="M371" s="746"/>
      <c r="N371" s="746"/>
      <c r="O371" s="746"/>
      <c r="P371" s="746"/>
      <c r="Q371" s="746"/>
      <c r="R371" s="522"/>
    </row>
    <row r="372" spans="1:18" ht="35.1" customHeight="1">
      <c r="A372" s="751">
        <v>67</v>
      </c>
      <c r="B372" s="742" t="s">
        <v>529</v>
      </c>
      <c r="C372" s="773" t="s">
        <v>191</v>
      </c>
      <c r="D372" s="523" t="s">
        <v>192</v>
      </c>
      <c r="E372" s="751" t="s">
        <v>17</v>
      </c>
      <c r="F372" s="205" t="s">
        <v>18</v>
      </c>
      <c r="G372" s="456">
        <f>R372*J5</f>
        <v>0</v>
      </c>
      <c r="H372" s="39"/>
      <c r="I372" s="209">
        <v>0</v>
      </c>
      <c r="J372" s="209"/>
      <c r="K372" s="209"/>
      <c r="L372" s="209"/>
      <c r="M372" s="209"/>
      <c r="N372" s="209"/>
      <c r="O372" s="209"/>
      <c r="P372" s="209"/>
      <c r="Q372" s="362"/>
      <c r="R372" s="394">
        <v>0.3</v>
      </c>
    </row>
    <row r="373" spans="1:18" ht="35.1" customHeight="1">
      <c r="A373" s="752"/>
      <c r="B373" s="771"/>
      <c r="C373" s="774"/>
      <c r="D373" s="213"/>
      <c r="E373" s="752"/>
      <c r="F373" s="206" t="s">
        <v>19</v>
      </c>
      <c r="G373" s="468"/>
      <c r="H373" s="45"/>
      <c r="I373" s="210"/>
      <c r="J373" s="210"/>
      <c r="K373" s="210"/>
      <c r="L373" s="210"/>
      <c r="M373" s="210"/>
      <c r="N373" s="210"/>
      <c r="O373" s="210"/>
      <c r="P373" s="210"/>
      <c r="Q373" s="363"/>
      <c r="R373" s="395"/>
    </row>
    <row r="374" spans="1:18" ht="35.1" customHeight="1" thickBot="1">
      <c r="A374" s="752"/>
      <c r="B374" s="771"/>
      <c r="C374" s="774"/>
      <c r="D374" s="524"/>
      <c r="E374" s="752"/>
      <c r="F374" s="547" t="s">
        <v>76</v>
      </c>
      <c r="G374" s="497"/>
      <c r="H374" s="438"/>
      <c r="I374" s="22"/>
      <c r="J374" s="22"/>
      <c r="K374" s="22"/>
      <c r="L374" s="22"/>
      <c r="M374" s="22"/>
      <c r="N374" s="22"/>
      <c r="O374" s="22"/>
      <c r="P374" s="22"/>
      <c r="Q374" s="364"/>
      <c r="R374" s="396"/>
    </row>
    <row r="375" spans="1:18" ht="35.1" customHeight="1">
      <c r="A375" s="752"/>
      <c r="B375" s="771"/>
      <c r="C375" s="774"/>
      <c r="D375" s="523"/>
      <c r="E375" s="752"/>
      <c r="F375" s="744"/>
      <c r="G375" s="422"/>
      <c r="H375" s="636"/>
      <c r="I375" s="637"/>
      <c r="J375" s="637"/>
      <c r="K375" s="637"/>
      <c r="L375" s="637"/>
      <c r="M375" s="637"/>
      <c r="N375" s="637"/>
      <c r="O375" s="637"/>
      <c r="P375" s="637"/>
      <c r="Q375" s="637"/>
      <c r="R375" s="540"/>
    </row>
    <row r="376" spans="1:18" ht="35.1" customHeight="1" thickBot="1">
      <c r="A376" s="753"/>
      <c r="B376" s="772"/>
      <c r="C376" s="775"/>
      <c r="D376" s="66"/>
      <c r="E376" s="753"/>
      <c r="F376" s="745"/>
      <c r="G376" s="440"/>
      <c r="H376" s="746"/>
      <c r="I376" s="746"/>
      <c r="J376" s="746"/>
      <c r="K376" s="746"/>
      <c r="L376" s="746"/>
      <c r="M376" s="746"/>
      <c r="N376" s="746"/>
      <c r="O376" s="746"/>
      <c r="P376" s="746"/>
      <c r="Q376" s="746"/>
      <c r="R376" s="522"/>
    </row>
    <row r="377" spans="1:18" ht="35.1" customHeight="1">
      <c r="A377" s="751">
        <v>68</v>
      </c>
      <c r="B377" s="742" t="s">
        <v>444</v>
      </c>
      <c r="C377" s="773" t="s">
        <v>191</v>
      </c>
      <c r="D377" s="523" t="s">
        <v>193</v>
      </c>
      <c r="E377" s="751" t="s">
        <v>17</v>
      </c>
      <c r="F377" s="205" t="s">
        <v>18</v>
      </c>
      <c r="G377" s="456">
        <f>R377*J5</f>
        <v>0</v>
      </c>
      <c r="H377" s="39"/>
      <c r="I377" s="209">
        <v>0</v>
      </c>
      <c r="J377" s="209"/>
      <c r="K377" s="209"/>
      <c r="L377" s="209"/>
      <c r="M377" s="209"/>
      <c r="N377" s="209"/>
      <c r="O377" s="209"/>
      <c r="P377" s="209"/>
      <c r="Q377" s="362"/>
      <c r="R377" s="394">
        <v>0.4</v>
      </c>
    </row>
    <row r="378" spans="1:18" ht="35.1" customHeight="1">
      <c r="A378" s="752"/>
      <c r="B378" s="771"/>
      <c r="C378" s="774"/>
      <c r="D378" s="213"/>
      <c r="E378" s="752"/>
      <c r="F378" s="206" t="s">
        <v>19</v>
      </c>
      <c r="G378" s="468"/>
      <c r="H378" s="45"/>
      <c r="I378" s="210"/>
      <c r="J378" s="210"/>
      <c r="K378" s="210"/>
      <c r="L378" s="210"/>
      <c r="M378" s="210"/>
      <c r="N378" s="210"/>
      <c r="O378" s="210"/>
      <c r="P378" s="210"/>
      <c r="Q378" s="363"/>
      <c r="R378" s="395"/>
    </row>
    <row r="379" spans="1:18" ht="35.1" customHeight="1" thickBot="1">
      <c r="A379" s="752"/>
      <c r="B379" s="771"/>
      <c r="C379" s="774"/>
      <c r="D379" s="524"/>
      <c r="E379" s="752"/>
      <c r="F379" s="547" t="s">
        <v>76</v>
      </c>
      <c r="G379" s="497"/>
      <c r="H379" s="438"/>
      <c r="I379" s="22"/>
      <c r="J379" s="22"/>
      <c r="K379" s="22"/>
      <c r="L379" s="22"/>
      <c r="M379" s="22"/>
      <c r="N379" s="22"/>
      <c r="O379" s="22"/>
      <c r="P379" s="22"/>
      <c r="Q379" s="364"/>
      <c r="R379" s="396"/>
    </row>
    <row r="380" spans="1:18" ht="35.1" customHeight="1">
      <c r="A380" s="752"/>
      <c r="B380" s="771"/>
      <c r="C380" s="774"/>
      <c r="D380" s="523"/>
      <c r="E380" s="752"/>
      <c r="F380" s="744"/>
      <c r="G380" s="422"/>
      <c r="H380" s="636"/>
      <c r="I380" s="637"/>
      <c r="J380" s="637"/>
      <c r="K380" s="637"/>
      <c r="L380" s="637"/>
      <c r="M380" s="637"/>
      <c r="N380" s="637"/>
      <c r="O380" s="637"/>
      <c r="P380" s="637"/>
      <c r="Q380" s="637"/>
      <c r="R380" s="540"/>
    </row>
    <row r="381" spans="1:18" ht="7.5" customHeight="1" thickBot="1">
      <c r="A381" s="753"/>
      <c r="B381" s="772"/>
      <c r="C381" s="775"/>
      <c r="D381" s="66"/>
      <c r="E381" s="753"/>
      <c r="F381" s="745"/>
      <c r="G381" s="440"/>
      <c r="H381" s="746"/>
      <c r="I381" s="746"/>
      <c r="J381" s="746"/>
      <c r="K381" s="746"/>
      <c r="L381" s="746"/>
      <c r="M381" s="746"/>
      <c r="N381" s="746"/>
      <c r="O381" s="746"/>
      <c r="P381" s="746"/>
      <c r="Q381" s="746"/>
      <c r="R381" s="522"/>
    </row>
    <row r="382" spans="1:18" ht="35.1" customHeight="1">
      <c r="A382" s="751">
        <v>69</v>
      </c>
      <c r="B382" s="742" t="s">
        <v>445</v>
      </c>
      <c r="C382" s="773" t="s">
        <v>191</v>
      </c>
      <c r="D382" s="523" t="s">
        <v>114</v>
      </c>
      <c r="E382" s="751" t="s">
        <v>17</v>
      </c>
      <c r="F382" s="205" t="s">
        <v>18</v>
      </c>
      <c r="G382" s="456">
        <f>R382*J5</f>
        <v>0</v>
      </c>
      <c r="H382" s="39"/>
      <c r="I382" s="209">
        <v>0</v>
      </c>
      <c r="J382" s="209"/>
      <c r="K382" s="209"/>
      <c r="L382" s="209"/>
      <c r="M382" s="209"/>
      <c r="N382" s="209"/>
      <c r="O382" s="209"/>
      <c r="P382" s="209"/>
      <c r="Q382" s="362"/>
      <c r="R382" s="394">
        <v>0.4</v>
      </c>
    </row>
    <row r="383" spans="1:18" ht="35.1" customHeight="1">
      <c r="A383" s="752"/>
      <c r="B383" s="771"/>
      <c r="C383" s="774"/>
      <c r="D383" s="213"/>
      <c r="E383" s="752"/>
      <c r="F383" s="206" t="s">
        <v>19</v>
      </c>
      <c r="G383" s="468"/>
      <c r="H383" s="45"/>
      <c r="I383" s="210"/>
      <c r="J383" s="210"/>
      <c r="K383" s="210"/>
      <c r="L383" s="210"/>
      <c r="M383" s="210"/>
      <c r="N383" s="210"/>
      <c r="O383" s="210"/>
      <c r="P383" s="210"/>
      <c r="Q383" s="363"/>
      <c r="R383" s="395"/>
    </row>
    <row r="384" spans="1:18" ht="35.1" customHeight="1" thickBot="1">
      <c r="A384" s="752"/>
      <c r="B384" s="771"/>
      <c r="C384" s="774"/>
      <c r="D384" s="524"/>
      <c r="E384" s="752"/>
      <c r="F384" s="547" t="s">
        <v>76</v>
      </c>
      <c r="G384" s="497"/>
      <c r="H384" s="438"/>
      <c r="I384" s="22"/>
      <c r="J384" s="22"/>
      <c r="K384" s="22"/>
      <c r="L384" s="22"/>
      <c r="M384" s="22"/>
      <c r="N384" s="22"/>
      <c r="O384" s="22"/>
      <c r="P384" s="22"/>
      <c r="Q384" s="364"/>
      <c r="R384" s="396"/>
    </row>
    <row r="385" spans="1:18" ht="35.1" customHeight="1">
      <c r="A385" s="752"/>
      <c r="B385" s="771"/>
      <c r="C385" s="774"/>
      <c r="D385" s="523"/>
      <c r="E385" s="752"/>
      <c r="F385" s="744"/>
      <c r="G385" s="422"/>
      <c r="H385" s="636"/>
      <c r="I385" s="637"/>
      <c r="J385" s="637"/>
      <c r="K385" s="637"/>
      <c r="L385" s="637"/>
      <c r="M385" s="637"/>
      <c r="N385" s="637"/>
      <c r="O385" s="637"/>
      <c r="P385" s="637"/>
      <c r="Q385" s="637"/>
      <c r="R385" s="540"/>
    </row>
    <row r="386" spans="1:18" ht="31.5" customHeight="1" thickBot="1">
      <c r="A386" s="753"/>
      <c r="B386" s="772"/>
      <c r="C386" s="775"/>
      <c r="D386" s="66"/>
      <c r="E386" s="753"/>
      <c r="F386" s="745"/>
      <c r="G386" s="440"/>
      <c r="H386" s="746"/>
      <c r="I386" s="746"/>
      <c r="J386" s="746"/>
      <c r="K386" s="746"/>
      <c r="L386" s="746"/>
      <c r="M386" s="746"/>
      <c r="N386" s="746"/>
      <c r="O386" s="746"/>
      <c r="P386" s="746"/>
      <c r="Q386" s="746"/>
      <c r="R386" s="522"/>
    </row>
    <row r="387" spans="1:18" ht="35.1" customHeight="1">
      <c r="A387" s="751">
        <v>70</v>
      </c>
      <c r="B387" s="742" t="s">
        <v>530</v>
      </c>
      <c r="C387" s="773" t="s">
        <v>194</v>
      </c>
      <c r="D387" s="523" t="s">
        <v>183</v>
      </c>
      <c r="E387" s="751" t="s">
        <v>17</v>
      </c>
      <c r="F387" s="205" t="s">
        <v>18</v>
      </c>
      <c r="G387" s="456">
        <f>R387*J5</f>
        <v>0</v>
      </c>
      <c r="H387" s="39"/>
      <c r="I387" s="209">
        <v>0</v>
      </c>
      <c r="J387" s="209"/>
      <c r="K387" s="209"/>
      <c r="L387" s="209"/>
      <c r="M387" s="209"/>
      <c r="N387" s="209"/>
      <c r="O387" s="209"/>
      <c r="P387" s="209"/>
      <c r="Q387" s="362"/>
      <c r="R387" s="394">
        <v>0.5</v>
      </c>
    </row>
    <row r="388" spans="1:18" ht="35.1" customHeight="1">
      <c r="A388" s="752"/>
      <c r="B388" s="771"/>
      <c r="C388" s="774"/>
      <c r="D388" s="213"/>
      <c r="E388" s="752"/>
      <c r="F388" s="206" t="s">
        <v>19</v>
      </c>
      <c r="G388" s="468"/>
      <c r="H388" s="45"/>
      <c r="I388" s="210"/>
      <c r="J388" s="210"/>
      <c r="K388" s="210"/>
      <c r="L388" s="210"/>
      <c r="M388" s="210"/>
      <c r="N388" s="210"/>
      <c r="O388" s="210"/>
      <c r="P388" s="210"/>
      <c r="Q388" s="363"/>
      <c r="R388" s="395"/>
    </row>
    <row r="389" spans="1:18" ht="35.1" customHeight="1" thickBot="1">
      <c r="A389" s="752"/>
      <c r="B389" s="771"/>
      <c r="C389" s="774"/>
      <c r="D389" s="524"/>
      <c r="E389" s="752"/>
      <c r="F389" s="547" t="s">
        <v>76</v>
      </c>
      <c r="G389" s="497"/>
      <c r="H389" s="438"/>
      <c r="I389" s="22"/>
      <c r="J389" s="22"/>
      <c r="K389" s="22"/>
      <c r="L389" s="22"/>
      <c r="M389" s="22"/>
      <c r="N389" s="22"/>
      <c r="O389" s="22"/>
      <c r="P389" s="22"/>
      <c r="Q389" s="364"/>
      <c r="R389" s="396"/>
    </row>
    <row r="390" spans="1:18" ht="35.1" customHeight="1">
      <c r="A390" s="752"/>
      <c r="B390" s="771"/>
      <c r="C390" s="774"/>
      <c r="D390" s="523"/>
      <c r="E390" s="752"/>
      <c r="F390" s="744"/>
      <c r="G390" s="422"/>
      <c r="H390" s="636"/>
      <c r="I390" s="637"/>
      <c r="J390" s="637"/>
      <c r="K390" s="637"/>
      <c r="L390" s="637"/>
      <c r="M390" s="637"/>
      <c r="N390" s="637"/>
      <c r="O390" s="637"/>
      <c r="P390" s="637"/>
      <c r="Q390" s="637"/>
      <c r="R390" s="540"/>
    </row>
    <row r="391" spans="1:18" ht="126.75" customHeight="1" thickBot="1">
      <c r="A391" s="753"/>
      <c r="B391" s="772"/>
      <c r="C391" s="775"/>
      <c r="D391" s="66"/>
      <c r="E391" s="753"/>
      <c r="F391" s="745"/>
      <c r="G391" s="440"/>
      <c r="H391" s="746"/>
      <c r="I391" s="746"/>
      <c r="J391" s="746"/>
      <c r="K391" s="746"/>
      <c r="L391" s="746"/>
      <c r="M391" s="746"/>
      <c r="N391" s="746"/>
      <c r="O391" s="746"/>
      <c r="P391" s="746"/>
      <c r="Q391" s="746"/>
      <c r="R391" s="522"/>
    </row>
    <row r="392" spans="1:18" ht="35.1" customHeight="1">
      <c r="A392" s="751">
        <v>71</v>
      </c>
      <c r="B392" s="742" t="s">
        <v>446</v>
      </c>
      <c r="C392" s="773" t="s">
        <v>195</v>
      </c>
      <c r="D392" s="523" t="s">
        <v>193</v>
      </c>
      <c r="E392" s="751" t="s">
        <v>17</v>
      </c>
      <c r="F392" s="205" t="s">
        <v>18</v>
      </c>
      <c r="G392" s="456">
        <f>R392*J5</f>
        <v>0</v>
      </c>
      <c r="H392" s="39"/>
      <c r="I392" s="209">
        <v>0</v>
      </c>
      <c r="J392" s="209"/>
      <c r="K392" s="209"/>
      <c r="L392" s="209"/>
      <c r="M392" s="209"/>
      <c r="N392" s="209"/>
      <c r="O392" s="209"/>
      <c r="P392" s="209"/>
      <c r="Q392" s="362"/>
      <c r="R392" s="394">
        <v>0.4</v>
      </c>
    </row>
    <row r="393" spans="1:18" ht="35.1" customHeight="1">
      <c r="A393" s="752"/>
      <c r="B393" s="771"/>
      <c r="C393" s="774"/>
      <c r="D393" s="213"/>
      <c r="E393" s="752"/>
      <c r="F393" s="206" t="s">
        <v>19</v>
      </c>
      <c r="G393" s="468"/>
      <c r="H393" s="45"/>
      <c r="I393" s="210"/>
      <c r="J393" s="210"/>
      <c r="K393" s="210"/>
      <c r="L393" s="210"/>
      <c r="M393" s="210"/>
      <c r="N393" s="210"/>
      <c r="O393" s="210"/>
      <c r="P393" s="210"/>
      <c r="Q393" s="363"/>
      <c r="R393" s="395"/>
    </row>
    <row r="394" spans="1:18" ht="35.1" customHeight="1" thickBot="1">
      <c r="A394" s="752"/>
      <c r="B394" s="771"/>
      <c r="C394" s="774"/>
      <c r="D394" s="524"/>
      <c r="E394" s="752"/>
      <c r="F394" s="547" t="s">
        <v>76</v>
      </c>
      <c r="G394" s="497"/>
      <c r="H394" s="438"/>
      <c r="I394" s="22"/>
      <c r="J394" s="22"/>
      <c r="K394" s="22"/>
      <c r="L394" s="22"/>
      <c r="M394" s="22"/>
      <c r="N394" s="22"/>
      <c r="O394" s="22"/>
      <c r="P394" s="22"/>
      <c r="Q394" s="364"/>
      <c r="R394" s="396"/>
    </row>
    <row r="395" spans="1:18" ht="35.1" customHeight="1">
      <c r="A395" s="752"/>
      <c r="B395" s="771"/>
      <c r="C395" s="774"/>
      <c r="D395" s="523"/>
      <c r="E395" s="752"/>
      <c r="F395" s="744"/>
      <c r="G395" s="422"/>
      <c r="H395" s="636"/>
      <c r="I395" s="637"/>
      <c r="J395" s="637"/>
      <c r="K395" s="637"/>
      <c r="L395" s="637"/>
      <c r="M395" s="637"/>
      <c r="N395" s="637"/>
      <c r="O395" s="637"/>
      <c r="P395" s="637"/>
      <c r="Q395" s="637"/>
      <c r="R395" s="540"/>
    </row>
    <row r="396" spans="1:18" ht="62.25" customHeight="1" thickBot="1">
      <c r="A396" s="753"/>
      <c r="B396" s="772"/>
      <c r="C396" s="775"/>
      <c r="D396" s="66"/>
      <c r="E396" s="753"/>
      <c r="F396" s="745"/>
      <c r="G396" s="440"/>
      <c r="H396" s="746"/>
      <c r="I396" s="746"/>
      <c r="J396" s="746"/>
      <c r="K396" s="746"/>
      <c r="L396" s="746"/>
      <c r="M396" s="746"/>
      <c r="N396" s="746"/>
      <c r="O396" s="746"/>
      <c r="P396" s="746"/>
      <c r="Q396" s="746"/>
      <c r="R396" s="522"/>
    </row>
    <row r="397" spans="1:18" ht="35.1" customHeight="1">
      <c r="A397" s="751">
        <v>72</v>
      </c>
      <c r="B397" s="742" t="s">
        <v>196</v>
      </c>
      <c r="C397" s="773" t="s">
        <v>195</v>
      </c>
      <c r="D397" s="523" t="s">
        <v>185</v>
      </c>
      <c r="E397" s="751" t="s">
        <v>17</v>
      </c>
      <c r="F397" s="205" t="s">
        <v>18</v>
      </c>
      <c r="G397" s="456">
        <f>R397*J5</f>
        <v>0</v>
      </c>
      <c r="H397" s="39"/>
      <c r="I397" s="209">
        <v>0</v>
      </c>
      <c r="J397" s="209"/>
      <c r="K397" s="209"/>
      <c r="L397" s="209"/>
      <c r="M397" s="209"/>
      <c r="N397" s="209"/>
      <c r="O397" s="209"/>
      <c r="P397" s="209"/>
      <c r="Q397" s="362"/>
      <c r="R397" s="394">
        <v>0.6</v>
      </c>
    </row>
    <row r="398" spans="1:18" ht="35.1" customHeight="1">
      <c r="A398" s="752"/>
      <c r="B398" s="771"/>
      <c r="C398" s="755"/>
      <c r="D398" s="213"/>
      <c r="E398" s="752"/>
      <c r="F398" s="206" t="s">
        <v>19</v>
      </c>
      <c r="G398" s="468"/>
      <c r="H398" s="45"/>
      <c r="I398" s="210"/>
      <c r="J398" s="210"/>
      <c r="K398" s="210"/>
      <c r="L398" s="210"/>
      <c r="M398" s="210"/>
      <c r="N398" s="210"/>
      <c r="O398" s="210"/>
      <c r="P398" s="210"/>
      <c r="Q398" s="363"/>
      <c r="R398" s="395"/>
    </row>
    <row r="399" spans="1:18" ht="35.1" customHeight="1" thickBot="1">
      <c r="A399" s="752"/>
      <c r="B399" s="771"/>
      <c r="C399" s="755"/>
      <c r="D399" s="524"/>
      <c r="E399" s="752"/>
      <c r="F399" s="547" t="s">
        <v>76</v>
      </c>
      <c r="G399" s="497"/>
      <c r="H399" s="438"/>
      <c r="I399" s="22"/>
      <c r="J399" s="22"/>
      <c r="K399" s="22"/>
      <c r="L399" s="22"/>
      <c r="M399" s="22"/>
      <c r="N399" s="22"/>
      <c r="O399" s="22"/>
      <c r="P399" s="22"/>
      <c r="Q399" s="364"/>
      <c r="R399" s="396"/>
    </row>
    <row r="400" spans="1:18" ht="35.1" customHeight="1" thickBot="1">
      <c r="A400" s="753"/>
      <c r="B400" s="772"/>
      <c r="C400" s="756"/>
      <c r="D400" s="9"/>
      <c r="E400" s="753"/>
      <c r="F400" s="49"/>
      <c r="G400" s="414"/>
      <c r="H400" s="776"/>
      <c r="I400" s="776"/>
      <c r="J400" s="776"/>
      <c r="K400" s="776"/>
      <c r="L400" s="776"/>
      <c r="M400" s="776"/>
      <c r="N400" s="776"/>
      <c r="O400" s="776"/>
      <c r="P400" s="776"/>
      <c r="Q400" s="776"/>
      <c r="R400" s="49"/>
    </row>
    <row r="401" spans="1:18" ht="35.1" hidden="1" customHeight="1" thickBot="1">
      <c r="A401" s="642" t="s">
        <v>197</v>
      </c>
      <c r="B401" s="643"/>
      <c r="C401" s="643"/>
      <c r="D401" s="643"/>
      <c r="E401" s="644"/>
      <c r="F401" s="205">
        <f>SUM(H401:Q401)</f>
        <v>0</v>
      </c>
      <c r="G401" s="413">
        <f t="shared" ref="G401:Q403" si="7">G257+G262+G267+G272+G278+G283+G288+G293+G298+G303+G307+G312+G317+G322+G327+G332+G337+G342+G347+G352+G357+G362+G367+G372+G377+G382+G387+G392+G397</f>
        <v>0</v>
      </c>
      <c r="H401" s="205">
        <f t="shared" si="7"/>
        <v>0</v>
      </c>
      <c r="I401" s="205">
        <f t="shared" si="7"/>
        <v>0</v>
      </c>
      <c r="J401" s="205">
        <f t="shared" si="7"/>
        <v>0</v>
      </c>
      <c r="K401" s="205">
        <f t="shared" si="7"/>
        <v>0</v>
      </c>
      <c r="L401" s="205">
        <f t="shared" si="7"/>
        <v>0</v>
      </c>
      <c r="M401" s="205">
        <f t="shared" si="7"/>
        <v>0</v>
      </c>
      <c r="N401" s="205">
        <f t="shared" si="7"/>
        <v>0</v>
      </c>
      <c r="O401" s="205">
        <f t="shared" si="7"/>
        <v>0</v>
      </c>
      <c r="P401" s="205">
        <f t="shared" si="7"/>
        <v>0</v>
      </c>
      <c r="Q401" s="46">
        <f t="shared" si="7"/>
        <v>0</v>
      </c>
      <c r="R401" s="205">
        <f>R257+R262+R267+R272+R278+R283+R288+R293+R298+R303+R307+R312+R317+R322+R327+R332+R337+R342+R347+R352+R357+R362+R367+R372+R377+R382+R387+R392+R397</f>
        <v>9.43</v>
      </c>
    </row>
    <row r="402" spans="1:18" ht="35.1" hidden="1" customHeight="1" thickBot="1">
      <c r="A402" s="777" t="s">
        <v>198</v>
      </c>
      <c r="B402" s="778"/>
      <c r="C402" s="778"/>
      <c r="D402" s="778"/>
      <c r="E402" s="779"/>
      <c r="F402" s="205">
        <f>SUM(H402:Q402)</f>
        <v>0</v>
      </c>
      <c r="G402" s="413">
        <f t="shared" si="7"/>
        <v>0</v>
      </c>
      <c r="H402" s="205">
        <f t="shared" si="7"/>
        <v>0</v>
      </c>
      <c r="I402" s="205">
        <f t="shared" si="7"/>
        <v>0</v>
      </c>
      <c r="J402" s="205">
        <f t="shared" si="7"/>
        <v>0</v>
      </c>
      <c r="K402" s="205">
        <f t="shared" si="7"/>
        <v>0</v>
      </c>
      <c r="L402" s="205">
        <f t="shared" si="7"/>
        <v>0</v>
      </c>
      <c r="M402" s="205">
        <f t="shared" si="7"/>
        <v>0</v>
      </c>
      <c r="N402" s="205">
        <f t="shared" si="7"/>
        <v>0</v>
      </c>
      <c r="O402" s="205">
        <f t="shared" si="7"/>
        <v>0</v>
      </c>
      <c r="P402" s="205">
        <f t="shared" si="7"/>
        <v>0</v>
      </c>
      <c r="Q402" s="46">
        <f t="shared" si="7"/>
        <v>0</v>
      </c>
      <c r="R402" s="205">
        <f>R258+R263+R268+R273+R279+R284+R289+R294+R299+R304+R308+R313+R318+R323+R328+R333+R338+R343+R348+R353+R358+R363+R368+R373+R378+R383+R388+R393+R398</f>
        <v>0</v>
      </c>
    </row>
    <row r="403" spans="1:18" ht="35.1" hidden="1" customHeight="1" thickBot="1">
      <c r="A403" s="640" t="s">
        <v>199</v>
      </c>
      <c r="B403" s="641"/>
      <c r="C403" s="641"/>
      <c r="D403" s="641"/>
      <c r="E403" s="785"/>
      <c r="F403" s="205">
        <f>SUM(H403:Q403)</f>
        <v>0</v>
      </c>
      <c r="G403" s="413">
        <f t="shared" si="7"/>
        <v>0</v>
      </c>
      <c r="H403" s="205">
        <f t="shared" si="7"/>
        <v>0</v>
      </c>
      <c r="I403" s="205">
        <f t="shared" si="7"/>
        <v>0</v>
      </c>
      <c r="J403" s="205">
        <f t="shared" si="7"/>
        <v>0</v>
      </c>
      <c r="K403" s="205">
        <f t="shared" si="7"/>
        <v>0</v>
      </c>
      <c r="L403" s="205">
        <f t="shared" si="7"/>
        <v>0</v>
      </c>
      <c r="M403" s="205">
        <f t="shared" si="7"/>
        <v>0</v>
      </c>
      <c r="N403" s="205">
        <f t="shared" si="7"/>
        <v>0</v>
      </c>
      <c r="O403" s="205">
        <f t="shared" si="7"/>
        <v>0</v>
      </c>
      <c r="P403" s="205">
        <f t="shared" si="7"/>
        <v>0</v>
      </c>
      <c r="Q403" s="46">
        <f t="shared" si="7"/>
        <v>0</v>
      </c>
      <c r="R403" s="205">
        <f>R259+R264+R269+R274+R280+R285+R290+R295+R300+R305+R309+R314+R319+R324+R329+R334+R339+R344+R349+R354+R359+R364+R369+R374+R379+R384+R389+R394+R399</f>
        <v>10.1</v>
      </c>
    </row>
    <row r="404" spans="1:18" ht="42" hidden="1" customHeight="1" thickBot="1">
      <c r="A404" s="719" t="s">
        <v>475</v>
      </c>
      <c r="B404" s="720"/>
      <c r="C404" s="720"/>
      <c r="D404" s="720"/>
      <c r="E404" s="786"/>
      <c r="F404" s="15">
        <f>F401+F402</f>
        <v>0</v>
      </c>
      <c r="G404" s="29">
        <f>G401+G402</f>
        <v>0</v>
      </c>
      <c r="H404" s="15">
        <f>H401+H402</f>
        <v>0</v>
      </c>
      <c r="I404" s="15">
        <f t="shared" ref="I404:Q404" si="8">I401+I402</f>
        <v>0</v>
      </c>
      <c r="J404" s="15">
        <f t="shared" si="8"/>
        <v>0</v>
      </c>
      <c r="K404" s="15">
        <f t="shared" si="8"/>
        <v>0</v>
      </c>
      <c r="L404" s="15">
        <f t="shared" si="8"/>
        <v>0</v>
      </c>
      <c r="M404" s="15">
        <f t="shared" si="8"/>
        <v>0</v>
      </c>
      <c r="N404" s="15">
        <f t="shared" si="8"/>
        <v>0</v>
      </c>
      <c r="O404" s="15">
        <f t="shared" si="8"/>
        <v>0</v>
      </c>
      <c r="P404" s="15">
        <f t="shared" si="8"/>
        <v>0</v>
      </c>
      <c r="Q404" s="357">
        <f t="shared" si="8"/>
        <v>0</v>
      </c>
      <c r="R404" s="15">
        <f>R401+R402</f>
        <v>9.43</v>
      </c>
    </row>
    <row r="405" spans="1:18" ht="44.25" hidden="1" customHeight="1" thickBot="1">
      <c r="A405" s="747" t="s">
        <v>476</v>
      </c>
      <c r="B405" s="787"/>
      <c r="C405" s="787"/>
      <c r="D405" s="787"/>
      <c r="E405" s="788"/>
      <c r="F405" s="23">
        <f>F401+F402+F403</f>
        <v>0</v>
      </c>
      <c r="G405" s="29">
        <f>G401+G402+G403</f>
        <v>0</v>
      </c>
      <c r="H405" s="23">
        <f>H401+H402+H403</f>
        <v>0</v>
      </c>
      <c r="I405" s="23">
        <f t="shared" ref="I405:Q405" si="9">I401+I402+I403</f>
        <v>0</v>
      </c>
      <c r="J405" s="23">
        <f t="shared" si="9"/>
        <v>0</v>
      </c>
      <c r="K405" s="23">
        <f t="shared" si="9"/>
        <v>0</v>
      </c>
      <c r="L405" s="23">
        <f t="shared" si="9"/>
        <v>0</v>
      </c>
      <c r="M405" s="23">
        <f t="shared" si="9"/>
        <v>0</v>
      </c>
      <c r="N405" s="23">
        <f t="shared" si="9"/>
        <v>0</v>
      </c>
      <c r="O405" s="23">
        <f t="shared" si="9"/>
        <v>0</v>
      </c>
      <c r="P405" s="23">
        <f t="shared" si="9"/>
        <v>0</v>
      </c>
      <c r="Q405" s="365">
        <f t="shared" si="9"/>
        <v>0</v>
      </c>
      <c r="R405" s="23">
        <f>R401+R402+R403</f>
        <v>19.53</v>
      </c>
    </row>
    <row r="406" spans="1:18" ht="35.1" customHeight="1" thickBot="1">
      <c r="A406" s="640"/>
      <c r="B406" s="750"/>
      <c r="C406" s="750"/>
      <c r="D406" s="750"/>
      <c r="E406" s="750"/>
      <c r="F406" s="750"/>
      <c r="G406" s="750"/>
      <c r="H406" s="750"/>
      <c r="I406" s="750"/>
      <c r="J406" s="750"/>
      <c r="K406" s="750"/>
      <c r="L406" s="750"/>
      <c r="M406" s="750"/>
      <c r="N406" s="750"/>
      <c r="O406" s="750"/>
      <c r="P406" s="750"/>
      <c r="Q406" s="750"/>
      <c r="R406" s="389"/>
    </row>
    <row r="407" spans="1:18" ht="35.1" customHeight="1" thickBot="1">
      <c r="A407" s="642" t="s">
        <v>200</v>
      </c>
      <c r="B407" s="789"/>
      <c r="C407" s="789"/>
      <c r="D407" s="789"/>
      <c r="E407" s="789"/>
      <c r="F407" s="262"/>
      <c r="G407" s="414">
        <f t="shared" ref="G407:H409" si="10">G401</f>
        <v>0</v>
      </c>
      <c r="H407" s="49">
        <f t="shared" si="10"/>
        <v>0</v>
      </c>
      <c r="I407" s="49">
        <f>I401+H407</f>
        <v>0</v>
      </c>
      <c r="J407" s="49">
        <f t="shared" ref="J407:Q411" si="11">J401+I407</f>
        <v>0</v>
      </c>
      <c r="K407" s="49">
        <f t="shared" si="11"/>
        <v>0</v>
      </c>
      <c r="L407" s="49">
        <f t="shared" si="11"/>
        <v>0</v>
      </c>
      <c r="M407" s="49">
        <f t="shared" si="11"/>
        <v>0</v>
      </c>
      <c r="N407" s="49">
        <f t="shared" si="11"/>
        <v>0</v>
      </c>
      <c r="O407" s="49">
        <f t="shared" si="11"/>
        <v>0</v>
      </c>
      <c r="P407" s="49">
        <f t="shared" si="11"/>
        <v>0</v>
      </c>
      <c r="Q407" s="226">
        <f t="shared" si="11"/>
        <v>0</v>
      </c>
      <c r="R407" s="49">
        <f>R401</f>
        <v>9.43</v>
      </c>
    </row>
    <row r="408" spans="1:18" ht="35.1" customHeight="1" thickBot="1">
      <c r="A408" s="731" t="s">
        <v>201</v>
      </c>
      <c r="B408" s="732"/>
      <c r="C408" s="732"/>
      <c r="D408" s="732"/>
      <c r="E408" s="790"/>
      <c r="F408" s="791"/>
      <c r="G408" s="414">
        <f t="shared" si="10"/>
        <v>0</v>
      </c>
      <c r="H408" s="49">
        <f t="shared" si="10"/>
        <v>0</v>
      </c>
      <c r="I408" s="49">
        <f>I402+H408</f>
        <v>0</v>
      </c>
      <c r="J408" s="49">
        <f t="shared" si="11"/>
        <v>0</v>
      </c>
      <c r="K408" s="49">
        <f t="shared" si="11"/>
        <v>0</v>
      </c>
      <c r="L408" s="49">
        <f t="shared" si="11"/>
        <v>0</v>
      </c>
      <c r="M408" s="49">
        <f t="shared" si="11"/>
        <v>0</v>
      </c>
      <c r="N408" s="49">
        <f t="shared" si="11"/>
        <v>0</v>
      </c>
      <c r="O408" s="49">
        <f t="shared" si="11"/>
        <v>0</v>
      </c>
      <c r="P408" s="49">
        <f t="shared" si="11"/>
        <v>0</v>
      </c>
      <c r="Q408" s="226">
        <f t="shared" si="11"/>
        <v>0</v>
      </c>
      <c r="R408" s="49">
        <f>R402</f>
        <v>0</v>
      </c>
    </row>
    <row r="409" spans="1:18" ht="35.1" customHeight="1" thickBot="1">
      <c r="A409" s="728" t="s">
        <v>202</v>
      </c>
      <c r="B409" s="729"/>
      <c r="C409" s="729"/>
      <c r="D409" s="729"/>
      <c r="E409" s="734"/>
      <c r="F409" s="730"/>
      <c r="G409" s="414">
        <f t="shared" si="10"/>
        <v>0</v>
      </c>
      <c r="H409" s="49">
        <f t="shared" si="10"/>
        <v>0</v>
      </c>
      <c r="I409" s="49">
        <f>I403+H409</f>
        <v>0</v>
      </c>
      <c r="J409" s="49">
        <f t="shared" si="11"/>
        <v>0</v>
      </c>
      <c r="K409" s="49">
        <f t="shared" si="11"/>
        <v>0</v>
      </c>
      <c r="L409" s="49">
        <f t="shared" si="11"/>
        <v>0</v>
      </c>
      <c r="M409" s="49">
        <f t="shared" si="11"/>
        <v>0</v>
      </c>
      <c r="N409" s="49">
        <f t="shared" si="11"/>
        <v>0</v>
      </c>
      <c r="O409" s="49">
        <f t="shared" si="11"/>
        <v>0</v>
      </c>
      <c r="P409" s="49">
        <f t="shared" si="11"/>
        <v>0</v>
      </c>
      <c r="Q409" s="226">
        <f t="shared" si="11"/>
        <v>0</v>
      </c>
      <c r="R409" s="49">
        <f>R403</f>
        <v>10.1</v>
      </c>
    </row>
    <row r="410" spans="1:18" ht="42" customHeight="1" thickBot="1">
      <c r="A410" s="719" t="s">
        <v>477</v>
      </c>
      <c r="B410" s="720"/>
      <c r="C410" s="720"/>
      <c r="D410" s="720"/>
      <c r="E410" s="780"/>
      <c r="F410" s="781"/>
      <c r="G410" s="29">
        <f>G407+G408</f>
        <v>0</v>
      </c>
      <c r="H410" s="15">
        <f>H407+H408</f>
        <v>0</v>
      </c>
      <c r="I410" s="4">
        <f>I404+H410</f>
        <v>0</v>
      </c>
      <c r="J410" s="4">
        <f t="shared" si="11"/>
        <v>0</v>
      </c>
      <c r="K410" s="4">
        <f t="shared" si="11"/>
        <v>0</v>
      </c>
      <c r="L410" s="4">
        <f t="shared" si="11"/>
        <v>0</v>
      </c>
      <c r="M410" s="4">
        <f t="shared" si="11"/>
        <v>0</v>
      </c>
      <c r="N410" s="4">
        <f t="shared" si="11"/>
        <v>0</v>
      </c>
      <c r="O410" s="4">
        <f t="shared" si="11"/>
        <v>0</v>
      </c>
      <c r="P410" s="4">
        <f t="shared" si="11"/>
        <v>0</v>
      </c>
      <c r="Q410" s="358">
        <f t="shared" si="11"/>
        <v>0</v>
      </c>
      <c r="R410" s="15">
        <f>R407+R408</f>
        <v>9.43</v>
      </c>
    </row>
    <row r="411" spans="1:18" ht="42" customHeight="1" thickBot="1">
      <c r="A411" s="747" t="s">
        <v>478</v>
      </c>
      <c r="B411" s="782"/>
      <c r="C411" s="782"/>
      <c r="D411" s="782"/>
      <c r="E411" s="782"/>
      <c r="F411" s="783"/>
      <c r="G411" s="29">
        <f>G407+G408+G409</f>
        <v>0</v>
      </c>
      <c r="H411" s="23">
        <f>H407+H408+H409</f>
        <v>0</v>
      </c>
      <c r="I411" s="5">
        <f>I405+H411</f>
        <v>0</v>
      </c>
      <c r="J411" s="5">
        <f t="shared" si="11"/>
        <v>0</v>
      </c>
      <c r="K411" s="5">
        <f t="shared" si="11"/>
        <v>0</v>
      </c>
      <c r="L411" s="5">
        <f t="shared" si="11"/>
        <v>0</v>
      </c>
      <c r="M411" s="5">
        <f t="shared" si="11"/>
        <v>0</v>
      </c>
      <c r="N411" s="5">
        <f t="shared" si="11"/>
        <v>0</v>
      </c>
      <c r="O411" s="5">
        <f t="shared" si="11"/>
        <v>0</v>
      </c>
      <c r="P411" s="5">
        <f t="shared" si="11"/>
        <v>0</v>
      </c>
      <c r="Q411" s="359">
        <f>Q405+P411</f>
        <v>0</v>
      </c>
      <c r="R411" s="548">
        <f>R407+R408+R409</f>
        <v>19.53</v>
      </c>
    </row>
    <row r="412" spans="1:18" ht="35.1" customHeight="1" thickBot="1">
      <c r="A412" s="714"/>
      <c r="B412" s="750"/>
      <c r="C412" s="750"/>
      <c r="D412" s="750"/>
      <c r="E412" s="750"/>
      <c r="F412" s="750"/>
      <c r="G412" s="750"/>
      <c r="H412" s="750"/>
      <c r="I412" s="750"/>
      <c r="J412" s="750"/>
      <c r="K412" s="750"/>
      <c r="L412" s="750"/>
      <c r="M412" s="750"/>
      <c r="N412" s="750"/>
      <c r="O412" s="750"/>
      <c r="P412" s="750"/>
      <c r="Q412" s="750"/>
      <c r="R412" s="452"/>
    </row>
    <row r="413" spans="1:18" ht="35.1" customHeight="1" thickBot="1">
      <c r="A413" s="722" t="s">
        <v>203</v>
      </c>
      <c r="B413" s="784"/>
      <c r="C413" s="723"/>
      <c r="D413" s="723"/>
      <c r="E413" s="723"/>
      <c r="F413" s="723"/>
      <c r="G413" s="723"/>
      <c r="H413" s="723"/>
      <c r="I413" s="723"/>
      <c r="J413" s="723"/>
      <c r="K413" s="723"/>
      <c r="L413" s="723"/>
      <c r="M413" s="723"/>
      <c r="N413" s="723"/>
      <c r="O413" s="723"/>
      <c r="P413" s="723"/>
      <c r="Q413" s="723"/>
      <c r="R413" s="389"/>
    </row>
    <row r="414" spans="1:18" ht="35.1" customHeight="1">
      <c r="A414" s="803">
        <v>73</v>
      </c>
      <c r="B414" s="806" t="s">
        <v>655</v>
      </c>
      <c r="C414" s="808" t="s">
        <v>204</v>
      </c>
      <c r="D414" s="214" t="s">
        <v>656</v>
      </c>
      <c r="E414" s="757" t="s">
        <v>17</v>
      </c>
      <c r="F414" s="216" t="s">
        <v>18</v>
      </c>
      <c r="G414" s="456">
        <f>R414*J5</f>
        <v>0</v>
      </c>
      <c r="H414" s="207"/>
      <c r="I414" s="207"/>
      <c r="J414" s="209">
        <v>0</v>
      </c>
      <c r="K414" s="207"/>
      <c r="L414" s="207"/>
      <c r="M414" s="207"/>
      <c r="N414" s="207"/>
      <c r="O414" s="207"/>
      <c r="P414" s="207"/>
      <c r="Q414" s="352"/>
      <c r="R414" s="205">
        <v>1.2</v>
      </c>
    </row>
    <row r="415" spans="1:18" ht="27" customHeight="1">
      <c r="A415" s="804"/>
      <c r="B415" s="807"/>
      <c r="C415" s="809"/>
      <c r="D415" s="215"/>
      <c r="E415" s="758"/>
      <c r="F415" s="217" t="s">
        <v>19</v>
      </c>
      <c r="G415" s="468"/>
      <c r="H415" s="208"/>
      <c r="I415" s="208"/>
      <c r="J415" s="218"/>
      <c r="K415" s="208"/>
      <c r="L415" s="208"/>
      <c r="M415" s="208"/>
      <c r="N415" s="208"/>
      <c r="O415" s="208"/>
      <c r="P415" s="208"/>
      <c r="Q415" s="353"/>
      <c r="R415" s="206"/>
    </row>
    <row r="416" spans="1:18" ht="36.75" customHeight="1" thickBot="1">
      <c r="A416" s="804"/>
      <c r="B416" s="801" t="s">
        <v>210</v>
      </c>
      <c r="C416" s="809"/>
      <c r="D416" s="219"/>
      <c r="E416" s="758"/>
      <c r="F416" s="50" t="s">
        <v>20</v>
      </c>
      <c r="G416" s="497"/>
      <c r="H416" s="13"/>
      <c r="I416" s="10"/>
      <c r="J416" s="10"/>
      <c r="K416" s="10"/>
      <c r="L416" s="10"/>
      <c r="M416" s="10"/>
      <c r="N416" s="10"/>
      <c r="O416" s="10"/>
      <c r="P416" s="10"/>
      <c r="Q416" s="17"/>
      <c r="R416" s="392"/>
    </row>
    <row r="417" spans="1:18" ht="33.75" thickBot="1">
      <c r="A417" s="805"/>
      <c r="B417" s="802"/>
      <c r="C417" s="810"/>
      <c r="D417" s="220"/>
      <c r="E417" s="759"/>
      <c r="F417" s="49"/>
      <c r="G417" s="414"/>
      <c r="H417" s="638"/>
      <c r="I417" s="639"/>
      <c r="J417" s="639"/>
      <c r="K417" s="639"/>
      <c r="L417" s="639"/>
      <c r="M417" s="639"/>
      <c r="N417" s="639"/>
      <c r="O417" s="639"/>
      <c r="P417" s="639"/>
      <c r="Q417" s="639"/>
      <c r="R417" s="49"/>
    </row>
    <row r="418" spans="1:18" ht="35.1" customHeight="1">
      <c r="A418" s="751">
        <v>74</v>
      </c>
      <c r="B418" s="524" t="s">
        <v>205</v>
      </c>
      <c r="C418" s="792" t="s">
        <v>206</v>
      </c>
      <c r="D418" s="214" t="s">
        <v>657</v>
      </c>
      <c r="E418" s="795" t="s">
        <v>17</v>
      </c>
      <c r="F418" s="205" t="s">
        <v>18</v>
      </c>
      <c r="G418" s="456">
        <f>R418*J5</f>
        <v>0</v>
      </c>
      <c r="H418" s="207"/>
      <c r="I418" s="207"/>
      <c r="J418" s="209">
        <v>0</v>
      </c>
      <c r="K418" s="207"/>
      <c r="L418" s="207"/>
      <c r="M418" s="207"/>
      <c r="N418" s="207"/>
      <c r="O418" s="207"/>
      <c r="P418" s="207"/>
      <c r="Q418" s="352"/>
      <c r="R418" s="205">
        <v>0.8</v>
      </c>
    </row>
    <row r="419" spans="1:18" ht="35.1" customHeight="1">
      <c r="A419" s="752"/>
      <c r="B419" s="532" t="s">
        <v>207</v>
      </c>
      <c r="C419" s="793"/>
      <c r="D419" s="215"/>
      <c r="E419" s="796"/>
      <c r="F419" s="206" t="s">
        <v>19</v>
      </c>
      <c r="G419" s="468"/>
      <c r="H419" s="208"/>
      <c r="I419" s="208"/>
      <c r="J419" s="210"/>
      <c r="K419" s="208"/>
      <c r="L419" s="208"/>
      <c r="M419" s="208"/>
      <c r="N419" s="208"/>
      <c r="O419" s="208"/>
      <c r="P419" s="208"/>
      <c r="Q419" s="353"/>
      <c r="R419" s="206"/>
    </row>
    <row r="420" spans="1:18" ht="36.75" customHeight="1" thickBot="1">
      <c r="A420" s="752"/>
      <c r="B420" s="524" t="s">
        <v>658</v>
      </c>
      <c r="C420" s="793"/>
      <c r="D420" s="219"/>
      <c r="E420" s="796"/>
      <c r="F420" s="34" t="s">
        <v>20</v>
      </c>
      <c r="G420" s="497"/>
      <c r="H420" s="13"/>
      <c r="I420" s="10"/>
      <c r="J420" s="10"/>
      <c r="K420" s="10"/>
      <c r="L420" s="10"/>
      <c r="M420" s="10"/>
      <c r="N420" s="10"/>
      <c r="O420" s="10"/>
      <c r="P420" s="10"/>
      <c r="Q420" s="17"/>
      <c r="R420" s="392"/>
    </row>
    <row r="421" spans="1:18" ht="51.75" customHeight="1" thickBot="1">
      <c r="A421" s="753"/>
      <c r="B421" s="545" t="s">
        <v>211</v>
      </c>
      <c r="C421" s="794"/>
      <c r="D421" s="220"/>
      <c r="E421" s="797"/>
      <c r="F421" s="49"/>
      <c r="G421" s="414"/>
      <c r="H421" s="638"/>
      <c r="I421" s="639"/>
      <c r="J421" s="639"/>
      <c r="K421" s="639"/>
      <c r="L421" s="639"/>
      <c r="M421" s="639"/>
      <c r="N421" s="639"/>
      <c r="O421" s="639"/>
      <c r="P421" s="639"/>
      <c r="Q421" s="639"/>
      <c r="R421" s="49"/>
    </row>
    <row r="422" spans="1:18" ht="35.1" customHeight="1">
      <c r="A422" s="751">
        <v>75</v>
      </c>
      <c r="B422" s="523" t="s">
        <v>208</v>
      </c>
      <c r="C422" s="792" t="s">
        <v>209</v>
      </c>
      <c r="D422" s="214" t="s">
        <v>659</v>
      </c>
      <c r="E422" s="795" t="s">
        <v>17</v>
      </c>
      <c r="F422" s="211" t="s">
        <v>18</v>
      </c>
      <c r="G422" s="456">
        <f>R422*J5</f>
        <v>0</v>
      </c>
      <c r="H422" s="207"/>
      <c r="I422" s="207"/>
      <c r="J422" s="209">
        <v>0</v>
      </c>
      <c r="K422" s="207"/>
      <c r="L422" s="207"/>
      <c r="M422" s="207"/>
      <c r="N422" s="207"/>
      <c r="O422" s="207"/>
      <c r="P422" s="207"/>
      <c r="Q422" s="352"/>
      <c r="R422" s="205">
        <v>0.25</v>
      </c>
    </row>
    <row r="423" spans="1:18" ht="35.1" customHeight="1">
      <c r="A423" s="752"/>
      <c r="B423" s="532" t="s">
        <v>660</v>
      </c>
      <c r="C423" s="793"/>
      <c r="D423" s="215"/>
      <c r="E423" s="796"/>
      <c r="F423" s="206" t="s">
        <v>19</v>
      </c>
      <c r="G423" s="468"/>
      <c r="H423" s="208"/>
      <c r="I423" s="208"/>
      <c r="J423" s="210"/>
      <c r="K423" s="208"/>
      <c r="L423" s="208"/>
      <c r="M423" s="208"/>
      <c r="N423" s="208"/>
      <c r="O423" s="208"/>
      <c r="P423" s="208"/>
      <c r="Q423" s="353"/>
      <c r="R423" s="206"/>
    </row>
    <row r="424" spans="1:18" ht="49.5" customHeight="1" thickBot="1">
      <c r="A424" s="752"/>
      <c r="B424" s="524"/>
      <c r="C424" s="793"/>
      <c r="D424" s="219"/>
      <c r="E424" s="796"/>
      <c r="F424" s="34" t="s">
        <v>20</v>
      </c>
      <c r="G424" s="497"/>
      <c r="H424" s="13"/>
      <c r="I424" s="10"/>
      <c r="J424" s="10"/>
      <c r="K424" s="10"/>
      <c r="L424" s="10"/>
      <c r="M424" s="10"/>
      <c r="N424" s="10"/>
      <c r="O424" s="10"/>
      <c r="P424" s="10"/>
      <c r="Q424" s="17"/>
      <c r="R424" s="392"/>
    </row>
    <row r="425" spans="1:18" ht="33.75" thickBot="1">
      <c r="A425" s="753"/>
      <c r="B425" s="545"/>
      <c r="C425" s="794"/>
      <c r="D425" s="220"/>
      <c r="E425" s="797"/>
      <c r="F425" s="49"/>
      <c r="G425" s="414"/>
      <c r="H425" s="638"/>
      <c r="I425" s="639"/>
      <c r="J425" s="639"/>
      <c r="K425" s="639"/>
      <c r="L425" s="639"/>
      <c r="M425" s="639"/>
      <c r="N425" s="639"/>
      <c r="O425" s="639"/>
      <c r="P425" s="639"/>
      <c r="Q425" s="639"/>
      <c r="R425" s="49"/>
    </row>
    <row r="426" spans="1:18" ht="35.1" hidden="1" customHeight="1" thickBot="1">
      <c r="A426" s="642" t="s">
        <v>212</v>
      </c>
      <c r="B426" s="643"/>
      <c r="C426" s="643"/>
      <c r="D426" s="643"/>
      <c r="E426" s="644"/>
      <c r="F426" s="205">
        <f>SUM(H426:Q426)</f>
        <v>0</v>
      </c>
      <c r="G426" s="414">
        <f>G414+G418+G422</f>
        <v>0</v>
      </c>
      <c r="H426" s="49">
        <f>H414+H418+H422</f>
        <v>0</v>
      </c>
      <c r="I426" s="49">
        <f t="shared" ref="I426:Q426" si="12">I414+I418+I422</f>
        <v>0</v>
      </c>
      <c r="J426" s="49">
        <f t="shared" si="12"/>
        <v>0</v>
      </c>
      <c r="K426" s="49">
        <f t="shared" si="12"/>
        <v>0</v>
      </c>
      <c r="L426" s="49">
        <f t="shared" si="12"/>
        <v>0</v>
      </c>
      <c r="M426" s="49">
        <f t="shared" si="12"/>
        <v>0</v>
      </c>
      <c r="N426" s="49">
        <f t="shared" si="12"/>
        <v>0</v>
      </c>
      <c r="O426" s="49">
        <f t="shared" si="12"/>
        <v>0</v>
      </c>
      <c r="P426" s="49">
        <f t="shared" si="12"/>
        <v>0</v>
      </c>
      <c r="Q426" s="226">
        <f t="shared" si="12"/>
        <v>0</v>
      </c>
      <c r="R426" s="49">
        <f>R414+R418+R422</f>
        <v>2.25</v>
      </c>
    </row>
    <row r="427" spans="1:18" ht="35.1" hidden="1" customHeight="1" thickBot="1">
      <c r="A427" s="731" t="s">
        <v>213</v>
      </c>
      <c r="B427" s="732"/>
      <c r="C427" s="732"/>
      <c r="D427" s="732"/>
      <c r="E427" s="733"/>
      <c r="F427" s="205">
        <f>SUM(H427:Q427)</f>
        <v>0</v>
      </c>
      <c r="G427" s="414">
        <f t="shared" ref="G427:R428" si="13">G415+G419+G423</f>
        <v>0</v>
      </c>
      <c r="H427" s="49">
        <f t="shared" si="13"/>
        <v>0</v>
      </c>
      <c r="I427" s="49">
        <f t="shared" si="13"/>
        <v>0</v>
      </c>
      <c r="J427" s="49">
        <f t="shared" si="13"/>
        <v>0</v>
      </c>
      <c r="K427" s="49">
        <f t="shared" si="13"/>
        <v>0</v>
      </c>
      <c r="L427" s="49">
        <f t="shared" si="13"/>
        <v>0</v>
      </c>
      <c r="M427" s="49">
        <f t="shared" si="13"/>
        <v>0</v>
      </c>
      <c r="N427" s="49">
        <f t="shared" si="13"/>
        <v>0</v>
      </c>
      <c r="O427" s="49">
        <f t="shared" si="13"/>
        <v>0</v>
      </c>
      <c r="P427" s="49">
        <f t="shared" si="13"/>
        <v>0</v>
      </c>
      <c r="Q427" s="226">
        <f t="shared" si="13"/>
        <v>0</v>
      </c>
      <c r="R427" s="49">
        <f t="shared" si="13"/>
        <v>0</v>
      </c>
    </row>
    <row r="428" spans="1:18" ht="35.1" hidden="1" customHeight="1" thickBot="1">
      <c r="A428" s="798" t="s">
        <v>214</v>
      </c>
      <c r="B428" s="799"/>
      <c r="C428" s="799"/>
      <c r="D428" s="799"/>
      <c r="E428" s="800"/>
      <c r="F428" s="205">
        <f>SUM(H428:Q428)</f>
        <v>0</v>
      </c>
      <c r="G428" s="414">
        <f t="shared" si="13"/>
        <v>0</v>
      </c>
      <c r="H428" s="49">
        <f t="shared" si="13"/>
        <v>0</v>
      </c>
      <c r="I428" s="49">
        <f t="shared" si="13"/>
        <v>0</v>
      </c>
      <c r="J428" s="49">
        <f t="shared" si="13"/>
        <v>0</v>
      </c>
      <c r="K428" s="49">
        <f t="shared" si="13"/>
        <v>0</v>
      </c>
      <c r="L428" s="49">
        <f t="shared" si="13"/>
        <v>0</v>
      </c>
      <c r="M428" s="49">
        <f t="shared" si="13"/>
        <v>0</v>
      </c>
      <c r="N428" s="49">
        <f t="shared" si="13"/>
        <v>0</v>
      </c>
      <c r="O428" s="49">
        <f t="shared" si="13"/>
        <v>0</v>
      </c>
      <c r="P428" s="49">
        <f t="shared" si="13"/>
        <v>0</v>
      </c>
      <c r="Q428" s="226">
        <f t="shared" si="13"/>
        <v>0</v>
      </c>
      <c r="R428" s="49">
        <f t="shared" si="13"/>
        <v>0</v>
      </c>
    </row>
    <row r="429" spans="1:18" ht="45.75" hidden="1" customHeight="1" thickBot="1">
      <c r="A429" s="719" t="s">
        <v>479</v>
      </c>
      <c r="B429" s="720"/>
      <c r="C429" s="720"/>
      <c r="D429" s="720"/>
      <c r="E429" s="786"/>
      <c r="F429" s="15">
        <f>SUM(F426:F427)</f>
        <v>0</v>
      </c>
      <c r="G429" s="29">
        <f>G426+G427</f>
        <v>0</v>
      </c>
      <c r="H429" s="15">
        <f>H426+H427</f>
        <v>0</v>
      </c>
      <c r="I429" s="15">
        <f t="shared" ref="I429:Q429" si="14">I426+I427</f>
        <v>0</v>
      </c>
      <c r="J429" s="15">
        <f t="shared" si="14"/>
        <v>0</v>
      </c>
      <c r="K429" s="15">
        <f t="shared" si="14"/>
        <v>0</v>
      </c>
      <c r="L429" s="15">
        <f t="shared" si="14"/>
        <v>0</v>
      </c>
      <c r="M429" s="15">
        <f t="shared" si="14"/>
        <v>0</v>
      </c>
      <c r="N429" s="15">
        <f t="shared" si="14"/>
        <v>0</v>
      </c>
      <c r="O429" s="15">
        <f t="shared" si="14"/>
        <v>0</v>
      </c>
      <c r="P429" s="15">
        <f t="shared" si="14"/>
        <v>0</v>
      </c>
      <c r="Q429" s="357">
        <f t="shared" si="14"/>
        <v>0</v>
      </c>
      <c r="R429" s="15">
        <f>R426+R427</f>
        <v>2.25</v>
      </c>
    </row>
    <row r="430" spans="1:18" ht="44.25" hidden="1" customHeight="1" thickBot="1">
      <c r="A430" s="747" t="s">
        <v>480</v>
      </c>
      <c r="B430" s="787"/>
      <c r="C430" s="787"/>
      <c r="D430" s="787"/>
      <c r="E430" s="788"/>
      <c r="F430" s="548">
        <f>SUM(F426:F428)</f>
        <v>0</v>
      </c>
      <c r="G430" s="571">
        <f>G426+G427+G428</f>
        <v>0</v>
      </c>
      <c r="H430" s="548">
        <f>H426+H427+H428</f>
        <v>0</v>
      </c>
      <c r="I430" s="548">
        <f t="shared" ref="I430:Q430" si="15">I426+I427+I428</f>
        <v>0</v>
      </c>
      <c r="J430" s="548">
        <f t="shared" si="15"/>
        <v>0</v>
      </c>
      <c r="K430" s="548">
        <f t="shared" si="15"/>
        <v>0</v>
      </c>
      <c r="L430" s="548">
        <f t="shared" si="15"/>
        <v>0</v>
      </c>
      <c r="M430" s="548">
        <f t="shared" si="15"/>
        <v>0</v>
      </c>
      <c r="N430" s="548">
        <f t="shared" si="15"/>
        <v>0</v>
      </c>
      <c r="O430" s="548">
        <f t="shared" si="15"/>
        <v>0</v>
      </c>
      <c r="P430" s="548">
        <f t="shared" si="15"/>
        <v>0</v>
      </c>
      <c r="Q430" s="552">
        <f t="shared" si="15"/>
        <v>0</v>
      </c>
      <c r="R430" s="548">
        <f>R426+R427+R428</f>
        <v>2.25</v>
      </c>
    </row>
    <row r="431" spans="1:18" ht="35.1" customHeight="1" thickBot="1">
      <c r="A431" s="640"/>
      <c r="B431" s="641"/>
      <c r="C431" s="641"/>
      <c r="D431" s="641"/>
      <c r="E431" s="641"/>
      <c r="F431" s="641"/>
      <c r="G431" s="641"/>
      <c r="H431" s="641"/>
      <c r="I431" s="641"/>
      <c r="J431" s="641"/>
      <c r="K431" s="641"/>
      <c r="L431" s="641"/>
      <c r="M431" s="641"/>
      <c r="N431" s="641"/>
      <c r="O431" s="641"/>
      <c r="P431" s="641"/>
      <c r="Q431" s="641"/>
      <c r="R431" s="389"/>
    </row>
    <row r="432" spans="1:18" ht="35.1" customHeight="1" thickBot="1">
      <c r="A432" s="642" t="s">
        <v>215</v>
      </c>
      <c r="B432" s="643"/>
      <c r="C432" s="643"/>
      <c r="D432" s="643"/>
      <c r="E432" s="643"/>
      <c r="F432" s="644"/>
      <c r="G432" s="58">
        <f t="shared" ref="G432:H434" si="16">G426</f>
        <v>0</v>
      </c>
      <c r="H432" s="2">
        <f t="shared" si="16"/>
        <v>0</v>
      </c>
      <c r="I432" s="2">
        <f t="shared" ref="I432:Q436" si="17">SUM(I426,H432)</f>
        <v>0</v>
      </c>
      <c r="J432" s="2">
        <f t="shared" si="17"/>
        <v>0</v>
      </c>
      <c r="K432" s="2">
        <f t="shared" si="17"/>
        <v>0</v>
      </c>
      <c r="L432" s="2">
        <f t="shared" si="17"/>
        <v>0</v>
      </c>
      <c r="M432" s="2">
        <f t="shared" si="17"/>
        <v>0</v>
      </c>
      <c r="N432" s="2">
        <f t="shared" si="17"/>
        <v>0</v>
      </c>
      <c r="O432" s="2">
        <f t="shared" si="17"/>
        <v>0</v>
      </c>
      <c r="P432" s="2">
        <f t="shared" si="17"/>
        <v>0</v>
      </c>
      <c r="Q432" s="367">
        <f t="shared" si="17"/>
        <v>0</v>
      </c>
      <c r="R432" s="2">
        <f>R426</f>
        <v>2.25</v>
      </c>
    </row>
    <row r="433" spans="1:18" ht="35.1" customHeight="1" thickBot="1">
      <c r="A433" s="731" t="s">
        <v>216</v>
      </c>
      <c r="B433" s="732"/>
      <c r="C433" s="732"/>
      <c r="D433" s="732"/>
      <c r="E433" s="732"/>
      <c r="F433" s="733"/>
      <c r="G433" s="58">
        <f t="shared" si="16"/>
        <v>0</v>
      </c>
      <c r="H433" s="2">
        <f t="shared" si="16"/>
        <v>0</v>
      </c>
      <c r="I433" s="2">
        <f t="shared" si="17"/>
        <v>0</v>
      </c>
      <c r="J433" s="2">
        <f t="shared" si="17"/>
        <v>0</v>
      </c>
      <c r="K433" s="2">
        <f t="shared" si="17"/>
        <v>0</v>
      </c>
      <c r="L433" s="2">
        <f t="shared" si="17"/>
        <v>0</v>
      </c>
      <c r="M433" s="2">
        <f t="shared" si="17"/>
        <v>0</v>
      </c>
      <c r="N433" s="2">
        <f t="shared" si="17"/>
        <v>0</v>
      </c>
      <c r="O433" s="2">
        <f t="shared" si="17"/>
        <v>0</v>
      </c>
      <c r="P433" s="2">
        <f t="shared" si="17"/>
        <v>0</v>
      </c>
      <c r="Q433" s="367">
        <f t="shared" si="17"/>
        <v>0</v>
      </c>
      <c r="R433" s="2">
        <f>R427</f>
        <v>0</v>
      </c>
    </row>
    <row r="434" spans="1:18" ht="35.1" customHeight="1" thickBot="1">
      <c r="A434" s="798" t="s">
        <v>217</v>
      </c>
      <c r="B434" s="799"/>
      <c r="C434" s="799"/>
      <c r="D434" s="799"/>
      <c r="E434" s="799"/>
      <c r="F434" s="800"/>
      <c r="G434" s="58">
        <f t="shared" si="16"/>
        <v>0</v>
      </c>
      <c r="H434" s="2">
        <f t="shared" si="16"/>
        <v>0</v>
      </c>
      <c r="I434" s="2">
        <f t="shared" si="17"/>
        <v>0</v>
      </c>
      <c r="J434" s="2">
        <f t="shared" si="17"/>
        <v>0</v>
      </c>
      <c r="K434" s="2">
        <f t="shared" si="17"/>
        <v>0</v>
      </c>
      <c r="L434" s="2">
        <f t="shared" si="17"/>
        <v>0</v>
      </c>
      <c r="M434" s="2">
        <f t="shared" si="17"/>
        <v>0</v>
      </c>
      <c r="N434" s="2">
        <f t="shared" si="17"/>
        <v>0</v>
      </c>
      <c r="O434" s="2">
        <f t="shared" si="17"/>
        <v>0</v>
      </c>
      <c r="P434" s="2">
        <f t="shared" si="17"/>
        <v>0</v>
      </c>
      <c r="Q434" s="367">
        <f t="shared" si="17"/>
        <v>0</v>
      </c>
      <c r="R434" s="2">
        <f>R428</f>
        <v>0</v>
      </c>
    </row>
    <row r="435" spans="1:18" ht="40.5" customHeight="1" thickBot="1">
      <c r="A435" s="719" t="s">
        <v>481</v>
      </c>
      <c r="B435" s="720"/>
      <c r="C435" s="720"/>
      <c r="D435" s="720"/>
      <c r="E435" s="720"/>
      <c r="F435" s="786"/>
      <c r="G435" s="419">
        <f>SUM(G432:G433)</f>
        <v>0</v>
      </c>
      <c r="H435" s="24">
        <f>SUM(H432:H433)</f>
        <v>0</v>
      </c>
      <c r="I435" s="25">
        <f t="shared" si="17"/>
        <v>0</v>
      </c>
      <c r="J435" s="25">
        <f t="shared" si="17"/>
        <v>0</v>
      </c>
      <c r="K435" s="25">
        <f t="shared" si="17"/>
        <v>0</v>
      </c>
      <c r="L435" s="25">
        <f t="shared" si="17"/>
        <v>0</v>
      </c>
      <c r="M435" s="25">
        <f t="shared" si="17"/>
        <v>0</v>
      </c>
      <c r="N435" s="25">
        <f t="shared" si="17"/>
        <v>0</v>
      </c>
      <c r="O435" s="25">
        <f t="shared" si="17"/>
        <v>0</v>
      </c>
      <c r="P435" s="25">
        <f t="shared" si="17"/>
        <v>0</v>
      </c>
      <c r="Q435" s="368">
        <f t="shared" si="17"/>
        <v>0</v>
      </c>
      <c r="R435" s="24">
        <f>SUM(R432:R433)</f>
        <v>2.25</v>
      </c>
    </row>
    <row r="436" spans="1:18" ht="44.25" customHeight="1" thickBot="1">
      <c r="A436" s="747" t="s">
        <v>482</v>
      </c>
      <c r="B436" s="787"/>
      <c r="C436" s="787"/>
      <c r="D436" s="787"/>
      <c r="E436" s="787"/>
      <c r="F436" s="788"/>
      <c r="G436" s="420">
        <f>SUM(G432:G434)</f>
        <v>0</v>
      </c>
      <c r="H436" s="60">
        <f>SUM(H432:H434)</f>
        <v>0</v>
      </c>
      <c r="I436" s="60">
        <f t="shared" si="17"/>
        <v>0</v>
      </c>
      <c r="J436" s="60">
        <f t="shared" si="17"/>
        <v>0</v>
      </c>
      <c r="K436" s="60">
        <f t="shared" si="17"/>
        <v>0</v>
      </c>
      <c r="L436" s="60">
        <f t="shared" si="17"/>
        <v>0</v>
      </c>
      <c r="M436" s="60">
        <f t="shared" si="17"/>
        <v>0</v>
      </c>
      <c r="N436" s="60">
        <f t="shared" si="17"/>
        <v>0</v>
      </c>
      <c r="O436" s="60">
        <f t="shared" si="17"/>
        <v>0</v>
      </c>
      <c r="P436" s="60">
        <f t="shared" si="17"/>
        <v>0</v>
      </c>
      <c r="Q436" s="369">
        <f t="shared" si="17"/>
        <v>0</v>
      </c>
      <c r="R436" s="60">
        <f>SUM(R432:R434)</f>
        <v>2.25</v>
      </c>
    </row>
    <row r="437" spans="1:18" ht="44.25" customHeight="1" thickBot="1">
      <c r="A437" s="498"/>
      <c r="B437" s="539"/>
      <c r="C437" s="539"/>
      <c r="D437" s="539"/>
      <c r="E437" s="539"/>
      <c r="F437" s="539"/>
      <c r="G437" s="421"/>
      <c r="H437" s="166"/>
      <c r="I437" s="166"/>
      <c r="J437" s="166"/>
      <c r="K437" s="166"/>
      <c r="L437" s="166"/>
      <c r="M437" s="166"/>
      <c r="N437" s="166"/>
      <c r="O437" s="166"/>
      <c r="P437" s="166"/>
      <c r="Q437" s="166"/>
      <c r="R437" s="60"/>
    </row>
    <row r="438" spans="1:18" ht="35.1" customHeight="1" thickBot="1">
      <c r="A438" s="722" t="s">
        <v>218</v>
      </c>
      <c r="B438" s="723"/>
      <c r="C438" s="723"/>
      <c r="D438" s="723"/>
      <c r="E438" s="723"/>
      <c r="F438" s="723"/>
      <c r="G438" s="723"/>
      <c r="H438" s="723"/>
      <c r="I438" s="723"/>
      <c r="J438" s="723"/>
      <c r="K438" s="723"/>
      <c r="L438" s="723"/>
      <c r="M438" s="723"/>
      <c r="N438" s="723"/>
      <c r="O438" s="723"/>
      <c r="P438" s="723"/>
      <c r="Q438" s="723"/>
      <c r="R438" s="389"/>
    </row>
    <row r="439" spans="1:18" ht="35.1" customHeight="1">
      <c r="A439" s="803">
        <v>76</v>
      </c>
      <c r="B439" s="523" t="s">
        <v>219</v>
      </c>
      <c r="C439" s="754" t="s">
        <v>220</v>
      </c>
      <c r="D439" s="523"/>
      <c r="E439" s="757" t="s">
        <v>451</v>
      </c>
      <c r="F439" s="205" t="s">
        <v>18</v>
      </c>
      <c r="G439" s="456"/>
      <c r="H439" s="39"/>
      <c r="I439" s="209"/>
      <c r="J439" s="209"/>
      <c r="K439" s="40"/>
      <c r="L439" s="209"/>
      <c r="M439" s="209"/>
      <c r="N439" s="209"/>
      <c r="O439" s="209"/>
      <c r="P439" s="209"/>
      <c r="Q439" s="362"/>
      <c r="R439" s="394"/>
    </row>
    <row r="440" spans="1:18" ht="34.5" customHeight="1">
      <c r="A440" s="804"/>
      <c r="B440" s="532" t="s">
        <v>221</v>
      </c>
      <c r="C440" s="755"/>
      <c r="D440" s="213" t="s">
        <v>679</v>
      </c>
      <c r="E440" s="758"/>
      <c r="F440" s="547" t="s">
        <v>19</v>
      </c>
      <c r="G440" s="468"/>
      <c r="H440" s="45"/>
      <c r="I440" s="210"/>
      <c r="J440" s="283"/>
      <c r="K440" s="515"/>
      <c r="L440" s="45"/>
      <c r="M440" s="210"/>
      <c r="N440" s="210"/>
      <c r="O440" s="210"/>
      <c r="P440" s="210"/>
      <c r="Q440" s="363"/>
      <c r="R440" s="395"/>
    </row>
    <row r="441" spans="1:18" ht="35.1" customHeight="1" thickBot="1">
      <c r="A441" s="804"/>
      <c r="B441" s="524" t="s">
        <v>222</v>
      </c>
      <c r="C441" s="755"/>
      <c r="D441" s="524"/>
      <c r="E441" s="758"/>
      <c r="F441" s="35" t="s">
        <v>20</v>
      </c>
      <c r="G441" s="497">
        <f>R441*J5</f>
        <v>0</v>
      </c>
      <c r="H441" s="44"/>
      <c r="I441" s="42"/>
      <c r="J441" s="42"/>
      <c r="K441" s="48"/>
      <c r="L441" s="42"/>
      <c r="M441" s="42"/>
      <c r="N441" s="42"/>
      <c r="O441" s="42">
        <v>0</v>
      </c>
      <c r="P441" s="42"/>
      <c r="Q441" s="361"/>
      <c r="R441" s="393">
        <v>1.2</v>
      </c>
    </row>
    <row r="442" spans="1:18" ht="35.1" customHeight="1">
      <c r="A442" s="804"/>
      <c r="B442" s="524" t="s">
        <v>223</v>
      </c>
      <c r="C442" s="755"/>
      <c r="D442" s="768" t="s">
        <v>681</v>
      </c>
      <c r="E442" s="758"/>
      <c r="F442" s="744"/>
      <c r="G442" s="422"/>
      <c r="H442" s="636"/>
      <c r="I442" s="637"/>
      <c r="J442" s="637"/>
      <c r="K442" s="637"/>
      <c r="L442" s="637"/>
      <c r="M442" s="637"/>
      <c r="N442" s="637"/>
      <c r="O442" s="637"/>
      <c r="P442" s="637"/>
      <c r="Q442" s="637"/>
      <c r="R442" s="540"/>
    </row>
    <row r="443" spans="1:18" ht="35.1" customHeight="1" thickBot="1">
      <c r="A443" s="805"/>
      <c r="B443" s="545" t="s">
        <v>224</v>
      </c>
      <c r="C443" s="756"/>
      <c r="D443" s="811"/>
      <c r="E443" s="759"/>
      <c r="F443" s="745"/>
      <c r="G443" s="440"/>
      <c r="H443" s="746"/>
      <c r="I443" s="746"/>
      <c r="J443" s="746"/>
      <c r="K443" s="746"/>
      <c r="L443" s="746"/>
      <c r="M443" s="746"/>
      <c r="N443" s="746"/>
      <c r="O443" s="746"/>
      <c r="P443" s="746"/>
      <c r="Q443" s="746"/>
      <c r="R443" s="522"/>
    </row>
    <row r="444" spans="1:18" ht="53.25" customHeight="1">
      <c r="A444" s="751">
        <v>77</v>
      </c>
      <c r="B444" s="523" t="s">
        <v>617</v>
      </c>
      <c r="C444" s="754" t="s">
        <v>225</v>
      </c>
      <c r="D444" s="523"/>
      <c r="E444" s="751" t="s">
        <v>451</v>
      </c>
      <c r="F444" s="205" t="s">
        <v>18</v>
      </c>
      <c r="G444" s="456"/>
      <c r="H444" s="39"/>
      <c r="I444" s="209"/>
      <c r="J444" s="209"/>
      <c r="K444" s="209"/>
      <c r="L444" s="209"/>
      <c r="M444" s="209"/>
      <c r="N444" s="209"/>
      <c r="O444" s="209"/>
      <c r="P444" s="209"/>
      <c r="Q444" s="362"/>
      <c r="R444" s="394"/>
    </row>
    <row r="445" spans="1:18" ht="35.1" customHeight="1">
      <c r="A445" s="752"/>
      <c r="B445" s="532" t="s">
        <v>226</v>
      </c>
      <c r="C445" s="755"/>
      <c r="D445" s="11"/>
      <c r="E445" s="752"/>
      <c r="F445" s="547" t="s">
        <v>19</v>
      </c>
      <c r="G445" s="468"/>
      <c r="H445" s="13"/>
      <c r="I445" s="10"/>
      <c r="J445" s="10"/>
      <c r="K445" s="10"/>
      <c r="L445" s="10"/>
      <c r="M445" s="10"/>
      <c r="N445" s="10"/>
      <c r="O445" s="10"/>
      <c r="P445" s="10"/>
      <c r="Q445" s="17"/>
      <c r="R445" s="392"/>
    </row>
    <row r="446" spans="1:18" ht="35.1" customHeight="1" thickBot="1">
      <c r="A446" s="752"/>
      <c r="B446" s="524" t="s">
        <v>227</v>
      </c>
      <c r="C446" s="755"/>
      <c r="D446" s="8" t="s">
        <v>189</v>
      </c>
      <c r="E446" s="752"/>
      <c r="F446" s="35" t="s">
        <v>20</v>
      </c>
      <c r="G446" s="497">
        <f>R446*J5</f>
        <v>0</v>
      </c>
      <c r="H446" s="44"/>
      <c r="I446" s="42"/>
      <c r="J446" s="42"/>
      <c r="K446" s="42"/>
      <c r="L446" s="42"/>
      <c r="M446" s="42"/>
      <c r="N446" s="42"/>
      <c r="O446" s="42">
        <v>0</v>
      </c>
      <c r="P446" s="42"/>
      <c r="Q446" s="361"/>
      <c r="R446" s="393">
        <v>0.3</v>
      </c>
    </row>
    <row r="447" spans="1:18" ht="35.1" customHeight="1" thickBot="1">
      <c r="A447" s="753"/>
      <c r="B447" s="545"/>
      <c r="C447" s="756"/>
      <c r="D447" s="12"/>
      <c r="E447" s="753"/>
      <c r="F447" s="546"/>
      <c r="G447" s="443"/>
      <c r="H447" s="767"/>
      <c r="I447" s="767"/>
      <c r="J447" s="767"/>
      <c r="K447" s="767"/>
      <c r="L447" s="767"/>
      <c r="M447" s="767"/>
      <c r="N447" s="767"/>
      <c r="O447" s="767"/>
      <c r="P447" s="767"/>
      <c r="Q447" s="767"/>
      <c r="R447" s="546"/>
    </row>
    <row r="448" spans="1:18" ht="35.1" customHeight="1">
      <c r="A448" s="751">
        <v>78</v>
      </c>
      <c r="B448" s="754" t="s">
        <v>661</v>
      </c>
      <c r="C448" s="754" t="s">
        <v>229</v>
      </c>
      <c r="D448" s="212" t="s">
        <v>680</v>
      </c>
      <c r="E448" s="815" t="s">
        <v>678</v>
      </c>
      <c r="F448" s="205" t="s">
        <v>18</v>
      </c>
      <c r="G448" s="456"/>
      <c r="H448" s="39"/>
      <c r="I448" s="209"/>
      <c r="J448" s="209"/>
      <c r="K448" s="209"/>
      <c r="L448" s="209"/>
      <c r="M448" s="209"/>
      <c r="N448" s="209"/>
      <c r="O448" s="209"/>
      <c r="P448" s="209"/>
      <c r="Q448" s="362"/>
      <c r="R448" s="394"/>
    </row>
    <row r="449" spans="1:18" ht="35.1" customHeight="1">
      <c r="A449" s="752"/>
      <c r="B449" s="813"/>
      <c r="C449" s="761"/>
      <c r="D449" s="213"/>
      <c r="E449" s="752"/>
      <c r="F449" s="547" t="s">
        <v>19</v>
      </c>
      <c r="G449" s="468"/>
      <c r="H449" s="445"/>
      <c r="I449" s="218"/>
      <c r="J449" s="218"/>
      <c r="K449" s="218"/>
      <c r="L449" s="218"/>
      <c r="M449" s="218"/>
      <c r="N449" s="218"/>
      <c r="O449" s="218"/>
      <c r="P449" s="218"/>
      <c r="Q449" s="370"/>
      <c r="R449" s="397"/>
    </row>
    <row r="450" spans="1:18" ht="47.25" customHeight="1" thickBot="1">
      <c r="A450" s="752"/>
      <c r="B450" s="813"/>
      <c r="C450" s="755"/>
      <c r="D450" s="8"/>
      <c r="E450" s="752"/>
      <c r="F450" s="35" t="s">
        <v>20</v>
      </c>
      <c r="G450" s="497">
        <f>R450*J5</f>
        <v>0</v>
      </c>
      <c r="H450" s="44"/>
      <c r="I450" s="42"/>
      <c r="J450" s="42"/>
      <c r="K450" s="42"/>
      <c r="L450" s="42"/>
      <c r="M450" s="42"/>
      <c r="N450" s="42"/>
      <c r="O450" s="42">
        <v>0</v>
      </c>
      <c r="P450" s="42"/>
      <c r="Q450" s="361"/>
      <c r="R450" s="393">
        <v>0.8</v>
      </c>
    </row>
    <row r="451" spans="1:18" ht="35.1" customHeight="1" thickBot="1">
      <c r="A451" s="753"/>
      <c r="B451" s="814"/>
      <c r="C451" s="756"/>
      <c r="D451" s="545"/>
      <c r="E451" s="753"/>
      <c r="F451" s="49"/>
      <c r="G451" s="414"/>
      <c r="H451" s="776"/>
      <c r="I451" s="812"/>
      <c r="J451" s="812"/>
      <c r="K451" s="812"/>
      <c r="L451" s="812"/>
      <c r="M451" s="812"/>
      <c r="N451" s="812"/>
      <c r="O451" s="812"/>
      <c r="P451" s="812"/>
      <c r="Q451" s="812"/>
      <c r="R451" s="49"/>
    </row>
    <row r="452" spans="1:18" ht="35.1" customHeight="1">
      <c r="A452" s="751">
        <v>79</v>
      </c>
      <c r="B452" s="754" t="s">
        <v>662</v>
      </c>
      <c r="C452" s="754" t="s">
        <v>229</v>
      </c>
      <c r="D452" s="212" t="s">
        <v>682</v>
      </c>
      <c r="E452" s="815" t="s">
        <v>451</v>
      </c>
      <c r="F452" s="205" t="s">
        <v>18</v>
      </c>
      <c r="G452" s="456"/>
      <c r="H452" s="39"/>
      <c r="I452" s="209"/>
      <c r="J452" s="209"/>
      <c r="K452" s="209"/>
      <c r="L452" s="209"/>
      <c r="M452" s="209"/>
      <c r="N452" s="209"/>
      <c r="O452" s="209"/>
      <c r="P452" s="209"/>
      <c r="Q452" s="362"/>
      <c r="R452" s="394"/>
    </row>
    <row r="453" spans="1:18" ht="35.1" customHeight="1">
      <c r="A453" s="752"/>
      <c r="B453" s="813"/>
      <c r="C453" s="761"/>
      <c r="D453" s="213"/>
      <c r="E453" s="752"/>
      <c r="F453" s="547" t="s">
        <v>19</v>
      </c>
      <c r="G453" s="468"/>
      <c r="H453" s="445"/>
      <c r="I453" s="218"/>
      <c r="J453" s="218"/>
      <c r="K453" s="218"/>
      <c r="L453" s="218"/>
      <c r="M453" s="218"/>
      <c r="N453" s="218"/>
      <c r="O453" s="218"/>
      <c r="P453" s="218"/>
      <c r="Q453" s="370"/>
      <c r="R453" s="397"/>
    </row>
    <row r="454" spans="1:18" ht="47.25" customHeight="1" thickBot="1">
      <c r="A454" s="752"/>
      <c r="B454" s="813"/>
      <c r="C454" s="755"/>
      <c r="D454" s="8"/>
      <c r="E454" s="752"/>
      <c r="F454" s="35" t="s">
        <v>20</v>
      </c>
      <c r="G454" s="497">
        <f>R454*J5</f>
        <v>0</v>
      </c>
      <c r="H454" s="44"/>
      <c r="I454" s="42"/>
      <c r="J454" s="42"/>
      <c r="K454" s="42"/>
      <c r="L454" s="42"/>
      <c r="M454" s="42"/>
      <c r="N454" s="42"/>
      <c r="O454" s="42">
        <v>0</v>
      </c>
      <c r="P454" s="42"/>
      <c r="Q454" s="361"/>
      <c r="R454" s="393">
        <v>0.85</v>
      </c>
    </row>
    <row r="455" spans="1:18" ht="35.1" customHeight="1" thickBot="1">
      <c r="A455" s="753"/>
      <c r="B455" s="814"/>
      <c r="C455" s="756"/>
      <c r="D455" s="545"/>
      <c r="E455" s="753"/>
      <c r="F455" s="49"/>
      <c r="G455" s="414"/>
      <c r="H455" s="776"/>
      <c r="I455" s="812"/>
      <c r="J455" s="812"/>
      <c r="K455" s="812"/>
      <c r="L455" s="812"/>
      <c r="M455" s="812"/>
      <c r="N455" s="812"/>
      <c r="O455" s="812"/>
      <c r="P455" s="812"/>
      <c r="Q455" s="812"/>
      <c r="R455" s="49"/>
    </row>
    <row r="456" spans="1:18" ht="49.5" customHeight="1">
      <c r="A456" s="751">
        <v>80</v>
      </c>
      <c r="B456" s="754" t="s">
        <v>447</v>
      </c>
      <c r="C456" s="754" t="s">
        <v>228</v>
      </c>
      <c r="D456" s="212" t="s">
        <v>187</v>
      </c>
      <c r="E456" s="751" t="s">
        <v>17</v>
      </c>
      <c r="F456" s="205" t="s">
        <v>18</v>
      </c>
      <c r="G456" s="441">
        <f>R456*J5</f>
        <v>0</v>
      </c>
      <c r="H456" s="39">
        <v>0</v>
      </c>
      <c r="I456" s="209"/>
      <c r="J456" s="209"/>
      <c r="K456" s="209"/>
      <c r="L456" s="209"/>
      <c r="M456" s="209"/>
      <c r="N456" s="209"/>
      <c r="O456" s="209"/>
      <c r="P456" s="209"/>
      <c r="Q456" s="362"/>
      <c r="R456" s="394">
        <v>0.38</v>
      </c>
    </row>
    <row r="457" spans="1:18" ht="35.1" customHeight="1">
      <c r="A457" s="752"/>
      <c r="B457" s="813"/>
      <c r="C457" s="761"/>
      <c r="D457" s="213"/>
      <c r="E457" s="752"/>
      <c r="F457" s="547" t="s">
        <v>19</v>
      </c>
      <c r="G457" s="446"/>
      <c r="H457" s="445"/>
      <c r="I457" s="218"/>
      <c r="J457" s="218"/>
      <c r="K457" s="218"/>
      <c r="L457" s="218"/>
      <c r="M457" s="218"/>
      <c r="N457" s="218"/>
      <c r="O457" s="218"/>
      <c r="P457" s="218"/>
      <c r="Q457" s="370"/>
      <c r="R457" s="397"/>
    </row>
    <row r="458" spans="1:18" ht="35.1" customHeight="1" thickBot="1">
      <c r="A458" s="752"/>
      <c r="B458" s="813"/>
      <c r="C458" s="755"/>
      <c r="D458" s="8"/>
      <c r="E458" s="752"/>
      <c r="F458" s="35" t="s">
        <v>20</v>
      </c>
      <c r="G458" s="439"/>
      <c r="H458" s="44"/>
      <c r="I458" s="42"/>
      <c r="J458" s="42"/>
      <c r="K458" s="42"/>
      <c r="L458" s="42"/>
      <c r="M458" s="42"/>
      <c r="N458" s="42"/>
      <c r="O458" s="42"/>
      <c r="P458" s="42"/>
      <c r="Q458" s="361"/>
      <c r="R458" s="393"/>
    </row>
    <row r="459" spans="1:18" ht="51" customHeight="1" thickBot="1">
      <c r="A459" s="752"/>
      <c r="B459" s="814"/>
      <c r="C459" s="755"/>
      <c r="D459" s="225"/>
      <c r="E459" s="753"/>
      <c r="F459" s="540"/>
      <c r="G459" s="422"/>
      <c r="H459" s="636"/>
      <c r="I459" s="637"/>
      <c r="J459" s="637"/>
      <c r="K459" s="637"/>
      <c r="L459" s="637"/>
      <c r="M459" s="637"/>
      <c r="N459" s="637"/>
      <c r="O459" s="637"/>
      <c r="P459" s="637"/>
      <c r="Q459" s="637"/>
      <c r="R459" s="540"/>
    </row>
    <row r="460" spans="1:18" ht="35.1" customHeight="1">
      <c r="A460" s="751">
        <v>81</v>
      </c>
      <c r="B460" s="754" t="s">
        <v>448</v>
      </c>
      <c r="C460" s="754" t="s">
        <v>228</v>
      </c>
      <c r="D460" s="212" t="s">
        <v>185</v>
      </c>
      <c r="E460" s="751" t="s">
        <v>17</v>
      </c>
      <c r="F460" s="205" t="s">
        <v>18</v>
      </c>
      <c r="G460" s="441">
        <f>R460*J5</f>
        <v>0</v>
      </c>
      <c r="H460" s="39">
        <v>0</v>
      </c>
      <c r="I460" s="209"/>
      <c r="J460" s="209"/>
      <c r="K460" s="209"/>
      <c r="L460" s="209"/>
      <c r="M460" s="209"/>
      <c r="N460" s="209"/>
      <c r="O460" s="209"/>
      <c r="P460" s="209"/>
      <c r="Q460" s="362"/>
      <c r="R460" s="394">
        <v>0.67</v>
      </c>
    </row>
    <row r="461" spans="1:18" ht="57" customHeight="1">
      <c r="A461" s="752"/>
      <c r="B461" s="813"/>
      <c r="C461" s="761"/>
      <c r="D461" s="213"/>
      <c r="E461" s="752"/>
      <c r="F461" s="547" t="s">
        <v>19</v>
      </c>
      <c r="G461" s="446"/>
      <c r="H461" s="445"/>
      <c r="I461" s="218"/>
      <c r="J461" s="218"/>
      <c r="K461" s="218"/>
      <c r="L461" s="218"/>
      <c r="M461" s="218"/>
      <c r="N461" s="218"/>
      <c r="O461" s="218"/>
      <c r="P461" s="218"/>
      <c r="Q461" s="370"/>
      <c r="R461" s="397"/>
    </row>
    <row r="462" spans="1:18" ht="51" customHeight="1" thickBot="1">
      <c r="A462" s="752"/>
      <c r="B462" s="813"/>
      <c r="C462" s="755"/>
      <c r="D462" s="8"/>
      <c r="E462" s="752"/>
      <c r="F462" s="35" t="s">
        <v>20</v>
      </c>
      <c r="G462" s="439"/>
      <c r="H462" s="44"/>
      <c r="I462" s="42"/>
      <c r="J462" s="42"/>
      <c r="K462" s="42"/>
      <c r="L462" s="42"/>
      <c r="M462" s="42"/>
      <c r="N462" s="42"/>
      <c r="O462" s="42"/>
      <c r="P462" s="42"/>
      <c r="Q462" s="361"/>
      <c r="R462" s="393"/>
    </row>
    <row r="463" spans="1:18" ht="35.1" customHeight="1" thickBot="1">
      <c r="A463" s="753"/>
      <c r="B463" s="814"/>
      <c r="C463" s="756"/>
      <c r="D463" s="545"/>
      <c r="E463" s="753"/>
      <c r="F463" s="49"/>
      <c r="G463" s="414"/>
      <c r="H463" s="776"/>
      <c r="I463" s="812"/>
      <c r="J463" s="812"/>
      <c r="K463" s="812"/>
      <c r="L463" s="812"/>
      <c r="M463" s="812"/>
      <c r="N463" s="812"/>
      <c r="O463" s="812"/>
      <c r="P463" s="812"/>
      <c r="Q463" s="812"/>
      <c r="R463" s="49"/>
    </row>
    <row r="464" spans="1:18" ht="35.1" customHeight="1">
      <c r="A464" s="751">
        <v>82</v>
      </c>
      <c r="B464" s="754" t="s">
        <v>449</v>
      </c>
      <c r="C464" s="754" t="s">
        <v>228</v>
      </c>
      <c r="D464" s="212" t="s">
        <v>406</v>
      </c>
      <c r="E464" s="751" t="s">
        <v>17</v>
      </c>
      <c r="F464" s="205" t="s">
        <v>18</v>
      </c>
      <c r="G464" s="441">
        <f>R464*J5</f>
        <v>0</v>
      </c>
      <c r="H464" s="39">
        <v>0</v>
      </c>
      <c r="I464" s="209"/>
      <c r="J464" s="209"/>
      <c r="K464" s="209"/>
      <c r="L464" s="209"/>
      <c r="M464" s="209"/>
      <c r="N464" s="209"/>
      <c r="O464" s="209"/>
      <c r="P464" s="209"/>
      <c r="Q464" s="362"/>
      <c r="R464" s="394">
        <v>0.76</v>
      </c>
    </row>
    <row r="465" spans="1:18" ht="35.1" customHeight="1">
      <c r="A465" s="752"/>
      <c r="B465" s="813"/>
      <c r="C465" s="761"/>
      <c r="D465" s="213"/>
      <c r="E465" s="752"/>
      <c r="F465" s="547" t="s">
        <v>19</v>
      </c>
      <c r="G465" s="446"/>
      <c r="H465" s="445"/>
      <c r="I465" s="218"/>
      <c r="J465" s="218"/>
      <c r="K465" s="218"/>
      <c r="L465" s="218"/>
      <c r="M465" s="218"/>
      <c r="N465" s="218"/>
      <c r="O465" s="218"/>
      <c r="P465" s="218"/>
      <c r="Q465" s="370"/>
      <c r="R465" s="397"/>
    </row>
    <row r="466" spans="1:18" ht="47.25" customHeight="1" thickBot="1">
      <c r="A466" s="752"/>
      <c r="B466" s="813"/>
      <c r="C466" s="755"/>
      <c r="D466" s="8"/>
      <c r="E466" s="752"/>
      <c r="F466" s="35" t="s">
        <v>20</v>
      </c>
      <c r="G466" s="439"/>
      <c r="H466" s="44"/>
      <c r="I466" s="42"/>
      <c r="J466" s="42"/>
      <c r="K466" s="42"/>
      <c r="L466" s="42"/>
      <c r="M466" s="42"/>
      <c r="N466" s="42"/>
      <c r="O466" s="42"/>
      <c r="P466" s="42"/>
      <c r="Q466" s="361"/>
      <c r="R466" s="393"/>
    </row>
    <row r="467" spans="1:18" ht="35.1" customHeight="1" thickBot="1">
      <c r="A467" s="753"/>
      <c r="B467" s="814"/>
      <c r="C467" s="756"/>
      <c r="D467" s="545"/>
      <c r="E467" s="753"/>
      <c r="F467" s="49"/>
      <c r="G467" s="414"/>
      <c r="H467" s="776"/>
      <c r="I467" s="812"/>
      <c r="J467" s="812"/>
      <c r="K467" s="812"/>
      <c r="L467" s="812"/>
      <c r="M467" s="812"/>
      <c r="N467" s="812"/>
      <c r="O467" s="812"/>
      <c r="P467" s="812"/>
      <c r="Q467" s="812"/>
      <c r="R467" s="49"/>
    </row>
    <row r="468" spans="1:18" ht="35.1" hidden="1" customHeight="1" thickBot="1">
      <c r="A468" s="822" t="s">
        <v>230</v>
      </c>
      <c r="B468" s="823"/>
      <c r="C468" s="823"/>
      <c r="D468" s="823"/>
      <c r="E468" s="824"/>
      <c r="F468" s="205">
        <f>SUM(H468:Q468)</f>
        <v>0</v>
      </c>
      <c r="G468" s="413">
        <f>G439+G444+G456+G460+G464+G448+G452</f>
        <v>0</v>
      </c>
      <c r="H468" s="205">
        <f>H439+H444+H456+H460+H464+H448+H452</f>
        <v>0</v>
      </c>
      <c r="I468" s="205">
        <f t="shared" ref="I468:Q468" si="18">I439+I444+I456+I460+I464+I448+I452</f>
        <v>0</v>
      </c>
      <c r="J468" s="205">
        <f t="shared" si="18"/>
        <v>0</v>
      </c>
      <c r="K468" s="205">
        <f t="shared" si="18"/>
        <v>0</v>
      </c>
      <c r="L468" s="205">
        <f t="shared" si="18"/>
        <v>0</v>
      </c>
      <c r="M468" s="205">
        <f t="shared" si="18"/>
        <v>0</v>
      </c>
      <c r="N468" s="205">
        <f t="shared" si="18"/>
        <v>0</v>
      </c>
      <c r="O468" s="205">
        <f t="shared" si="18"/>
        <v>0</v>
      </c>
      <c r="P468" s="205">
        <f t="shared" si="18"/>
        <v>0</v>
      </c>
      <c r="Q468" s="46">
        <f t="shared" si="18"/>
        <v>0</v>
      </c>
      <c r="R468" s="205">
        <f>R439+R444+R456+R460+R464+R448+R452</f>
        <v>1.81</v>
      </c>
    </row>
    <row r="469" spans="1:18" ht="33.75" hidden="1" customHeight="1" thickBot="1">
      <c r="A469" s="731" t="s">
        <v>231</v>
      </c>
      <c r="B469" s="732"/>
      <c r="C469" s="732"/>
      <c r="D469" s="732"/>
      <c r="E469" s="820"/>
      <c r="F469" s="205">
        <f>SUM(H469:Q469)</f>
        <v>0</v>
      </c>
      <c r="G469" s="413">
        <f t="shared" ref="G469:R469" si="19">G440+G445+G457+G461+G46+G449+G4380+G453</f>
        <v>0</v>
      </c>
      <c r="H469" s="205">
        <f t="shared" si="19"/>
        <v>0</v>
      </c>
      <c r="I469" s="205">
        <f t="shared" si="19"/>
        <v>0</v>
      </c>
      <c r="J469" s="205">
        <f t="shared" si="19"/>
        <v>0</v>
      </c>
      <c r="K469" s="205">
        <f t="shared" si="19"/>
        <v>0</v>
      </c>
      <c r="L469" s="205">
        <f t="shared" si="19"/>
        <v>0</v>
      </c>
      <c r="M469" s="205">
        <f t="shared" si="19"/>
        <v>0</v>
      </c>
      <c r="N469" s="205">
        <f t="shared" si="19"/>
        <v>0</v>
      </c>
      <c r="O469" s="205">
        <f t="shared" si="19"/>
        <v>0</v>
      </c>
      <c r="P469" s="205">
        <f t="shared" si="19"/>
        <v>0</v>
      </c>
      <c r="Q469" s="46">
        <f t="shared" si="19"/>
        <v>0</v>
      </c>
      <c r="R469" s="205">
        <f t="shared" si="19"/>
        <v>0</v>
      </c>
    </row>
    <row r="470" spans="1:18" ht="35.1" hidden="1" customHeight="1" thickBot="1">
      <c r="A470" s="728" t="s">
        <v>232</v>
      </c>
      <c r="B470" s="729"/>
      <c r="C470" s="729"/>
      <c r="D470" s="729"/>
      <c r="E470" s="821"/>
      <c r="F470" s="205">
        <f>SUM(H470:Q470)</f>
        <v>0</v>
      </c>
      <c r="G470" s="413">
        <f>G441+G446+G458+G462+G466+G450+G454</f>
        <v>0</v>
      </c>
      <c r="H470" s="205">
        <f>H441+H446+H458+H462+H466+H450+H454</f>
        <v>0</v>
      </c>
      <c r="I470" s="205">
        <f t="shared" ref="I470:Q470" si="20">I441+I446+I458+I462+I466+I450+I454</f>
        <v>0</v>
      </c>
      <c r="J470" s="205">
        <f t="shared" si="20"/>
        <v>0</v>
      </c>
      <c r="K470" s="205">
        <f t="shared" si="20"/>
        <v>0</v>
      </c>
      <c r="L470" s="205">
        <f t="shared" si="20"/>
        <v>0</v>
      </c>
      <c r="M470" s="205">
        <f t="shared" si="20"/>
        <v>0</v>
      </c>
      <c r="N470" s="205">
        <f t="shared" si="20"/>
        <v>0</v>
      </c>
      <c r="O470" s="205">
        <f t="shared" si="20"/>
        <v>0</v>
      </c>
      <c r="P470" s="205">
        <f t="shared" si="20"/>
        <v>0</v>
      </c>
      <c r="Q470" s="46">
        <f t="shared" si="20"/>
        <v>0</v>
      </c>
      <c r="R470" s="205">
        <f>R441+R446+R458+R462+R466+R450+R454</f>
        <v>3.15</v>
      </c>
    </row>
    <row r="471" spans="1:18" ht="35.1" hidden="1" customHeight="1" thickBot="1">
      <c r="A471" s="719" t="s">
        <v>483</v>
      </c>
      <c r="B471" s="720"/>
      <c r="C471" s="720"/>
      <c r="D471" s="720"/>
      <c r="E471" s="786"/>
      <c r="F471" s="15">
        <f>F468+F469</f>
        <v>0</v>
      </c>
      <c r="G471" s="29">
        <f>G468+G469</f>
        <v>0</v>
      </c>
      <c r="H471" s="15">
        <f>H468+H469</f>
        <v>0</v>
      </c>
      <c r="I471" s="15">
        <f t="shared" ref="I471:Q471" si="21">I468+I469</f>
        <v>0</v>
      </c>
      <c r="J471" s="15">
        <f t="shared" si="21"/>
        <v>0</v>
      </c>
      <c r="K471" s="15">
        <f t="shared" si="21"/>
        <v>0</v>
      </c>
      <c r="L471" s="15">
        <f t="shared" si="21"/>
        <v>0</v>
      </c>
      <c r="M471" s="15">
        <f t="shared" si="21"/>
        <v>0</v>
      </c>
      <c r="N471" s="15">
        <f t="shared" si="21"/>
        <v>0</v>
      </c>
      <c r="O471" s="15">
        <f t="shared" si="21"/>
        <v>0</v>
      </c>
      <c r="P471" s="15">
        <f t="shared" si="21"/>
        <v>0</v>
      </c>
      <c r="Q471" s="357">
        <f t="shared" si="21"/>
        <v>0</v>
      </c>
      <c r="R471" s="15">
        <f>R468+R469</f>
        <v>1.81</v>
      </c>
    </row>
    <row r="472" spans="1:18" ht="35.1" hidden="1" customHeight="1" thickBot="1">
      <c r="A472" s="736" t="s">
        <v>484</v>
      </c>
      <c r="B472" s="816"/>
      <c r="C472" s="816"/>
      <c r="D472" s="816"/>
      <c r="E472" s="817"/>
      <c r="F472" s="548">
        <f>F468+F469+F470</f>
        <v>0</v>
      </c>
      <c r="G472" s="571">
        <f>G468+G469+G470</f>
        <v>0</v>
      </c>
      <c r="H472" s="548">
        <f>H468+H469+H470</f>
        <v>0</v>
      </c>
      <c r="I472" s="548">
        <f t="shared" ref="I472:Q472" si="22">I468+I469+I470</f>
        <v>0</v>
      </c>
      <c r="J472" s="548">
        <f t="shared" si="22"/>
        <v>0</v>
      </c>
      <c r="K472" s="548">
        <f t="shared" si="22"/>
        <v>0</v>
      </c>
      <c r="L472" s="548">
        <f t="shared" si="22"/>
        <v>0</v>
      </c>
      <c r="M472" s="548">
        <f t="shared" si="22"/>
        <v>0</v>
      </c>
      <c r="N472" s="548">
        <f t="shared" si="22"/>
        <v>0</v>
      </c>
      <c r="O472" s="548">
        <f t="shared" si="22"/>
        <v>0</v>
      </c>
      <c r="P472" s="548">
        <f t="shared" si="22"/>
        <v>0</v>
      </c>
      <c r="Q472" s="552">
        <f t="shared" si="22"/>
        <v>0</v>
      </c>
      <c r="R472" s="548">
        <f>R468+R469+R470</f>
        <v>4.96</v>
      </c>
    </row>
    <row r="473" spans="1:18" ht="35.1" customHeight="1" thickBot="1">
      <c r="A473" s="714"/>
      <c r="B473" s="750"/>
      <c r="C473" s="750"/>
      <c r="D473" s="750"/>
      <c r="E473" s="750"/>
      <c r="F473" s="750"/>
      <c r="G473" s="750"/>
      <c r="H473" s="750"/>
      <c r="I473" s="750"/>
      <c r="J473" s="750"/>
      <c r="K473" s="750"/>
      <c r="L473" s="750"/>
      <c r="M473" s="750"/>
      <c r="N473" s="750"/>
      <c r="O473" s="750"/>
      <c r="P473" s="750"/>
      <c r="Q473" s="750"/>
      <c r="R473" s="452"/>
    </row>
    <row r="474" spans="1:18" ht="35.1" hidden="1" customHeight="1" thickBot="1">
      <c r="A474" s="716" t="s">
        <v>233</v>
      </c>
      <c r="B474" s="717"/>
      <c r="C474" s="717"/>
      <c r="D474" s="717"/>
      <c r="E474" s="818"/>
      <c r="F474" s="819"/>
      <c r="G474" s="414">
        <f t="shared" ref="G474:H478" si="23">G468</f>
        <v>0</v>
      </c>
      <c r="H474" s="49">
        <f t="shared" si="23"/>
        <v>0</v>
      </c>
      <c r="I474" s="49">
        <f>I468+H474</f>
        <v>0</v>
      </c>
      <c r="J474" s="49">
        <f t="shared" ref="J474:Q478" si="24">J468+I474</f>
        <v>0</v>
      </c>
      <c r="K474" s="49">
        <f t="shared" si="24"/>
        <v>0</v>
      </c>
      <c r="L474" s="49">
        <f t="shared" si="24"/>
        <v>0</v>
      </c>
      <c r="M474" s="49">
        <f t="shared" si="24"/>
        <v>0</v>
      </c>
      <c r="N474" s="49">
        <f t="shared" si="24"/>
        <v>0</v>
      </c>
      <c r="O474" s="49">
        <f t="shared" si="24"/>
        <v>0</v>
      </c>
      <c r="P474" s="49">
        <f t="shared" si="24"/>
        <v>0</v>
      </c>
      <c r="Q474" s="226">
        <f t="shared" si="24"/>
        <v>0</v>
      </c>
      <c r="R474" s="49">
        <f>R468</f>
        <v>1.81</v>
      </c>
    </row>
    <row r="475" spans="1:18" ht="35.1" hidden="1" customHeight="1" thickBot="1">
      <c r="A475" s="777" t="s">
        <v>234</v>
      </c>
      <c r="B475" s="778"/>
      <c r="C475" s="778"/>
      <c r="D475" s="778"/>
      <c r="E475" s="825"/>
      <c r="F475" s="826"/>
      <c r="G475" s="422">
        <f t="shared" si="23"/>
        <v>0</v>
      </c>
      <c r="H475" s="540">
        <f t="shared" si="23"/>
        <v>0</v>
      </c>
      <c r="I475" s="540">
        <f>I469+H475</f>
        <v>0</v>
      </c>
      <c r="J475" s="540">
        <f t="shared" si="24"/>
        <v>0</v>
      </c>
      <c r="K475" s="540">
        <f t="shared" si="24"/>
        <v>0</v>
      </c>
      <c r="L475" s="540">
        <f t="shared" si="24"/>
        <v>0</v>
      </c>
      <c r="M475" s="540">
        <f t="shared" si="24"/>
        <v>0</v>
      </c>
      <c r="N475" s="540">
        <f t="shared" si="24"/>
        <v>0</v>
      </c>
      <c r="O475" s="540">
        <f t="shared" si="24"/>
        <v>0</v>
      </c>
      <c r="P475" s="540">
        <f t="shared" si="24"/>
        <v>0</v>
      </c>
      <c r="Q475" s="351">
        <f t="shared" si="24"/>
        <v>0</v>
      </c>
      <c r="R475" s="540">
        <f>R469</f>
        <v>0</v>
      </c>
    </row>
    <row r="476" spans="1:18" ht="40.5" hidden="1" customHeight="1" thickBot="1">
      <c r="A476" s="640" t="s">
        <v>235</v>
      </c>
      <c r="B476" s="641"/>
      <c r="C476" s="641"/>
      <c r="D476" s="641"/>
      <c r="E476" s="715"/>
      <c r="F476" s="724"/>
      <c r="G476" s="414">
        <f t="shared" si="23"/>
        <v>0</v>
      </c>
      <c r="H476" s="49">
        <f t="shared" si="23"/>
        <v>0</v>
      </c>
      <c r="I476" s="49">
        <f>I470+H476</f>
        <v>0</v>
      </c>
      <c r="J476" s="49">
        <f t="shared" si="24"/>
        <v>0</v>
      </c>
      <c r="K476" s="49">
        <f t="shared" si="24"/>
        <v>0</v>
      </c>
      <c r="L476" s="49">
        <f t="shared" si="24"/>
        <v>0</v>
      </c>
      <c r="M476" s="49">
        <f t="shared" si="24"/>
        <v>0</v>
      </c>
      <c r="N476" s="49">
        <f t="shared" si="24"/>
        <v>0</v>
      </c>
      <c r="O476" s="49">
        <f t="shared" si="24"/>
        <v>0</v>
      </c>
      <c r="P476" s="49">
        <f t="shared" si="24"/>
        <v>0</v>
      </c>
      <c r="Q476" s="226">
        <f t="shared" si="24"/>
        <v>0</v>
      </c>
      <c r="R476" s="49">
        <f>R470</f>
        <v>3.15</v>
      </c>
    </row>
    <row r="477" spans="1:18" ht="42" hidden="1" customHeight="1" thickBot="1">
      <c r="A477" s="719" t="s">
        <v>485</v>
      </c>
      <c r="B477" s="720"/>
      <c r="C477" s="720"/>
      <c r="D477" s="720"/>
      <c r="E477" s="780"/>
      <c r="F477" s="781"/>
      <c r="G477" s="423">
        <f t="shared" si="23"/>
        <v>0</v>
      </c>
      <c r="H477" s="4">
        <f t="shared" si="23"/>
        <v>0</v>
      </c>
      <c r="I477" s="4">
        <f>I471+H477</f>
        <v>0</v>
      </c>
      <c r="J477" s="4">
        <f t="shared" si="24"/>
        <v>0</v>
      </c>
      <c r="K477" s="4">
        <f t="shared" si="24"/>
        <v>0</v>
      </c>
      <c r="L477" s="4">
        <f t="shared" si="24"/>
        <v>0</v>
      </c>
      <c r="M477" s="4">
        <f t="shared" si="24"/>
        <v>0</v>
      </c>
      <c r="N477" s="4">
        <f t="shared" si="24"/>
        <v>0</v>
      </c>
      <c r="O477" s="4">
        <f t="shared" si="24"/>
        <v>0</v>
      </c>
      <c r="P477" s="4">
        <f t="shared" si="24"/>
        <v>0</v>
      </c>
      <c r="Q477" s="358">
        <f t="shared" si="24"/>
        <v>0</v>
      </c>
      <c r="R477" s="4">
        <f>R471</f>
        <v>1.81</v>
      </c>
    </row>
    <row r="478" spans="1:18" ht="35.1" hidden="1" customHeight="1" thickBot="1">
      <c r="A478" s="747" t="s">
        <v>486</v>
      </c>
      <c r="B478" s="782"/>
      <c r="C478" s="782"/>
      <c r="D478" s="782"/>
      <c r="E478" s="782"/>
      <c r="F478" s="783"/>
      <c r="G478" s="29">
        <f t="shared" si="23"/>
        <v>0</v>
      </c>
      <c r="H478" s="23">
        <f t="shared" si="23"/>
        <v>0</v>
      </c>
      <c r="I478" s="5">
        <f>I472+H478</f>
        <v>0</v>
      </c>
      <c r="J478" s="5">
        <f t="shared" si="24"/>
        <v>0</v>
      </c>
      <c r="K478" s="5">
        <f t="shared" si="24"/>
        <v>0</v>
      </c>
      <c r="L478" s="5">
        <f t="shared" si="24"/>
        <v>0</v>
      </c>
      <c r="M478" s="5">
        <f t="shared" si="24"/>
        <v>0</v>
      </c>
      <c r="N478" s="5">
        <f t="shared" si="24"/>
        <v>0</v>
      </c>
      <c r="O478" s="5">
        <f t="shared" si="24"/>
        <v>0</v>
      </c>
      <c r="P478" s="5">
        <f t="shared" si="24"/>
        <v>0</v>
      </c>
      <c r="Q478" s="359">
        <f t="shared" si="24"/>
        <v>0</v>
      </c>
      <c r="R478" s="23">
        <f>R472</f>
        <v>4.96</v>
      </c>
    </row>
    <row r="479" spans="1:18" ht="35.1" customHeight="1" thickBot="1">
      <c r="A479" s="841"/>
      <c r="B479" s="842"/>
      <c r="C479" s="842"/>
      <c r="D479" s="842"/>
      <c r="E479" s="842"/>
      <c r="F479" s="750"/>
      <c r="G479" s="750"/>
      <c r="H479" s="750"/>
      <c r="I479" s="750"/>
      <c r="J479" s="750"/>
      <c r="K479" s="750"/>
      <c r="L479" s="750"/>
      <c r="M479" s="750"/>
      <c r="N479" s="750"/>
      <c r="O479" s="750"/>
      <c r="P479" s="750"/>
      <c r="Q479" s="750"/>
      <c r="R479" s="389"/>
    </row>
    <row r="480" spans="1:18" ht="35.1" customHeight="1" thickBot="1">
      <c r="A480" s="716" t="s">
        <v>507</v>
      </c>
      <c r="B480" s="717"/>
      <c r="C480" s="717"/>
      <c r="D480" s="717"/>
      <c r="E480" s="843"/>
      <c r="F480" s="49">
        <f>SUM(H480:Q480)</f>
        <v>0</v>
      </c>
      <c r="G480" s="414">
        <f t="shared" ref="G480:R482" si="25">G243+G401+G426+G468</f>
        <v>0</v>
      </c>
      <c r="H480" s="49">
        <f t="shared" si="25"/>
        <v>0</v>
      </c>
      <c r="I480" s="49">
        <f t="shared" si="25"/>
        <v>0</v>
      </c>
      <c r="J480" s="49">
        <f t="shared" si="25"/>
        <v>0</v>
      </c>
      <c r="K480" s="49">
        <f t="shared" si="25"/>
        <v>0</v>
      </c>
      <c r="L480" s="49">
        <f t="shared" si="25"/>
        <v>0</v>
      </c>
      <c r="M480" s="49">
        <f t="shared" si="25"/>
        <v>0</v>
      </c>
      <c r="N480" s="49">
        <f t="shared" si="25"/>
        <v>0</v>
      </c>
      <c r="O480" s="49">
        <f t="shared" si="25"/>
        <v>0</v>
      </c>
      <c r="P480" s="49">
        <f t="shared" si="25"/>
        <v>0</v>
      </c>
      <c r="Q480" s="226">
        <f t="shared" si="25"/>
        <v>0</v>
      </c>
      <c r="R480" s="49">
        <f t="shared" si="25"/>
        <v>35.03</v>
      </c>
    </row>
    <row r="481" spans="1:18" ht="35.1" customHeight="1" thickBot="1">
      <c r="A481" s="731" t="s">
        <v>508</v>
      </c>
      <c r="B481" s="732"/>
      <c r="C481" s="732"/>
      <c r="D481" s="732"/>
      <c r="E481" s="820"/>
      <c r="F481" s="49">
        <f>SUM(H481:Q481)</f>
        <v>0</v>
      </c>
      <c r="G481" s="414">
        <f t="shared" si="25"/>
        <v>0</v>
      </c>
      <c r="H481" s="49">
        <f t="shared" si="25"/>
        <v>0</v>
      </c>
      <c r="I481" s="49">
        <f t="shared" si="25"/>
        <v>0</v>
      </c>
      <c r="J481" s="49">
        <f t="shared" si="25"/>
        <v>0</v>
      </c>
      <c r="K481" s="49">
        <f t="shared" si="25"/>
        <v>0</v>
      </c>
      <c r="L481" s="49">
        <f t="shared" si="25"/>
        <v>0</v>
      </c>
      <c r="M481" s="49">
        <f t="shared" si="25"/>
        <v>0</v>
      </c>
      <c r="N481" s="49">
        <f t="shared" si="25"/>
        <v>0</v>
      </c>
      <c r="O481" s="49">
        <f t="shared" si="25"/>
        <v>0</v>
      </c>
      <c r="P481" s="49">
        <f t="shared" si="25"/>
        <v>0</v>
      </c>
      <c r="Q481" s="226">
        <f t="shared" si="25"/>
        <v>0</v>
      </c>
      <c r="R481" s="49">
        <f t="shared" si="25"/>
        <v>15.1</v>
      </c>
    </row>
    <row r="482" spans="1:18" ht="45.75" customHeight="1" thickBot="1">
      <c r="A482" s="728" t="s">
        <v>509</v>
      </c>
      <c r="B482" s="729"/>
      <c r="C482" s="729"/>
      <c r="D482" s="729"/>
      <c r="E482" s="821"/>
      <c r="F482" s="49">
        <f>SUM(H482:Q482)</f>
        <v>0</v>
      </c>
      <c r="G482" s="414">
        <f t="shared" si="25"/>
        <v>0</v>
      </c>
      <c r="H482" s="49">
        <f t="shared" si="25"/>
        <v>0</v>
      </c>
      <c r="I482" s="49">
        <f t="shared" si="25"/>
        <v>0</v>
      </c>
      <c r="J482" s="49">
        <f t="shared" si="25"/>
        <v>0</v>
      </c>
      <c r="K482" s="49">
        <f t="shared" si="25"/>
        <v>0</v>
      </c>
      <c r="L482" s="49">
        <f t="shared" si="25"/>
        <v>0</v>
      </c>
      <c r="M482" s="49">
        <f t="shared" si="25"/>
        <v>0</v>
      </c>
      <c r="N482" s="49">
        <f t="shared" si="25"/>
        <v>0</v>
      </c>
      <c r="O482" s="49">
        <f t="shared" si="25"/>
        <v>0</v>
      </c>
      <c r="P482" s="49">
        <f t="shared" si="25"/>
        <v>0</v>
      </c>
      <c r="Q482" s="226">
        <f t="shared" si="25"/>
        <v>0</v>
      </c>
      <c r="R482" s="49">
        <f t="shared" si="25"/>
        <v>35.9</v>
      </c>
    </row>
    <row r="483" spans="1:18" ht="38.25" customHeight="1" thickBot="1">
      <c r="A483" s="719" t="s">
        <v>510</v>
      </c>
      <c r="B483" s="720"/>
      <c r="C483" s="720"/>
      <c r="D483" s="720"/>
      <c r="E483" s="786"/>
      <c r="F483" s="15">
        <f>F480+F481</f>
        <v>0</v>
      </c>
      <c r="G483" s="29">
        <f>G480+G481</f>
        <v>0</v>
      </c>
      <c r="H483" s="15">
        <f>H480+H481</f>
        <v>0</v>
      </c>
      <c r="I483" s="15">
        <f t="shared" ref="I483:Q483" si="26">I480+I481</f>
        <v>0</v>
      </c>
      <c r="J483" s="15">
        <f t="shared" si="26"/>
        <v>0</v>
      </c>
      <c r="K483" s="15">
        <f t="shared" si="26"/>
        <v>0</v>
      </c>
      <c r="L483" s="15">
        <f t="shared" si="26"/>
        <v>0</v>
      </c>
      <c r="M483" s="15">
        <f t="shared" si="26"/>
        <v>0</v>
      </c>
      <c r="N483" s="15">
        <f t="shared" si="26"/>
        <v>0</v>
      </c>
      <c r="O483" s="15">
        <f t="shared" si="26"/>
        <v>0</v>
      </c>
      <c r="P483" s="15">
        <f t="shared" si="26"/>
        <v>0</v>
      </c>
      <c r="Q483" s="357">
        <f t="shared" si="26"/>
        <v>0</v>
      </c>
      <c r="R483" s="15">
        <f>R480+R481</f>
        <v>50.13</v>
      </c>
    </row>
    <row r="484" spans="1:18" ht="35.1" customHeight="1" thickBot="1">
      <c r="A484" s="736" t="s">
        <v>511</v>
      </c>
      <c r="B484" s="816"/>
      <c r="C484" s="816"/>
      <c r="D484" s="816"/>
      <c r="E484" s="817"/>
      <c r="F484" s="548">
        <f>F480+F481+F482</f>
        <v>0</v>
      </c>
      <c r="G484" s="571">
        <f>G480+G481+G482</f>
        <v>0</v>
      </c>
      <c r="H484" s="548">
        <f>H480+H481+H482</f>
        <v>0</v>
      </c>
      <c r="I484" s="548">
        <f t="shared" ref="I484:Q484" si="27">I480+I481+I482</f>
        <v>0</v>
      </c>
      <c r="J484" s="548">
        <f t="shared" si="27"/>
        <v>0</v>
      </c>
      <c r="K484" s="548">
        <f t="shared" si="27"/>
        <v>0</v>
      </c>
      <c r="L484" s="548">
        <f t="shared" si="27"/>
        <v>0</v>
      </c>
      <c r="M484" s="548">
        <f t="shared" si="27"/>
        <v>0</v>
      </c>
      <c r="N484" s="548">
        <f t="shared" si="27"/>
        <v>0</v>
      </c>
      <c r="O484" s="548">
        <f t="shared" si="27"/>
        <v>0</v>
      </c>
      <c r="P484" s="548">
        <f t="shared" si="27"/>
        <v>0</v>
      </c>
      <c r="Q484" s="552">
        <f t="shared" si="27"/>
        <v>0</v>
      </c>
      <c r="R484" s="548">
        <f>R480+R481+R482</f>
        <v>86.03</v>
      </c>
    </row>
    <row r="485" spans="1:18" ht="35.1" customHeight="1" thickBot="1">
      <c r="A485" s="640"/>
      <c r="B485" s="750"/>
      <c r="C485" s="750"/>
      <c r="D485" s="750"/>
      <c r="E485" s="750"/>
      <c r="F485" s="750"/>
      <c r="G485" s="750"/>
      <c r="H485" s="750"/>
      <c r="I485" s="750"/>
      <c r="J485" s="750"/>
      <c r="K485" s="750"/>
      <c r="L485" s="750"/>
      <c r="M485" s="750"/>
      <c r="N485" s="750"/>
      <c r="O485" s="750"/>
      <c r="P485" s="750"/>
      <c r="Q485" s="750"/>
      <c r="R485" s="389"/>
    </row>
    <row r="486" spans="1:18" ht="35.1" customHeight="1" thickBot="1">
      <c r="A486" s="716" t="s">
        <v>512</v>
      </c>
      <c r="B486" s="717"/>
      <c r="C486" s="717"/>
      <c r="D486" s="717"/>
      <c r="E486" s="818"/>
      <c r="F486" s="819"/>
      <c r="G486" s="414">
        <f t="shared" ref="G486:H490" si="28">G480</f>
        <v>0</v>
      </c>
      <c r="H486" s="49">
        <f t="shared" si="28"/>
        <v>0</v>
      </c>
      <c r="I486" s="49">
        <f>I480+H486</f>
        <v>0</v>
      </c>
      <c r="J486" s="49">
        <f t="shared" ref="J486:Q490" si="29">J480+I486</f>
        <v>0</v>
      </c>
      <c r="K486" s="49">
        <f t="shared" si="29"/>
        <v>0</v>
      </c>
      <c r="L486" s="49">
        <f t="shared" si="29"/>
        <v>0</v>
      </c>
      <c r="M486" s="49">
        <f t="shared" si="29"/>
        <v>0</v>
      </c>
      <c r="N486" s="49">
        <f t="shared" si="29"/>
        <v>0</v>
      </c>
      <c r="O486" s="49">
        <f t="shared" si="29"/>
        <v>0</v>
      </c>
      <c r="P486" s="49">
        <f t="shared" si="29"/>
        <v>0</v>
      </c>
      <c r="Q486" s="226">
        <f t="shared" si="29"/>
        <v>0</v>
      </c>
      <c r="R486" s="49">
        <f>R480</f>
        <v>35.03</v>
      </c>
    </row>
    <row r="487" spans="1:18" ht="35.1" customHeight="1" thickBot="1">
      <c r="A487" s="731" t="s">
        <v>513</v>
      </c>
      <c r="B487" s="732"/>
      <c r="C487" s="732"/>
      <c r="D487" s="732"/>
      <c r="E487" s="790"/>
      <c r="F487" s="791"/>
      <c r="G487" s="414">
        <f t="shared" si="28"/>
        <v>0</v>
      </c>
      <c r="H487" s="49">
        <f t="shared" si="28"/>
        <v>0</v>
      </c>
      <c r="I487" s="49">
        <f>I481+H487</f>
        <v>0</v>
      </c>
      <c r="J487" s="49">
        <f t="shared" si="29"/>
        <v>0</v>
      </c>
      <c r="K487" s="49">
        <f t="shared" si="29"/>
        <v>0</v>
      </c>
      <c r="L487" s="49">
        <f t="shared" si="29"/>
        <v>0</v>
      </c>
      <c r="M487" s="49">
        <f t="shared" si="29"/>
        <v>0</v>
      </c>
      <c r="N487" s="49">
        <f t="shared" si="29"/>
        <v>0</v>
      </c>
      <c r="O487" s="49">
        <f t="shared" si="29"/>
        <v>0</v>
      </c>
      <c r="P487" s="49">
        <f t="shared" si="29"/>
        <v>0</v>
      </c>
      <c r="Q487" s="226">
        <f t="shared" si="29"/>
        <v>0</v>
      </c>
      <c r="R487" s="49">
        <f>R481</f>
        <v>15.1</v>
      </c>
    </row>
    <row r="488" spans="1:18" ht="35.1" customHeight="1" thickBot="1">
      <c r="A488" s="728" t="s">
        <v>514</v>
      </c>
      <c r="B488" s="729"/>
      <c r="C488" s="729"/>
      <c r="D488" s="729"/>
      <c r="E488" s="734"/>
      <c r="F488" s="730"/>
      <c r="G488" s="414">
        <f t="shared" si="28"/>
        <v>0</v>
      </c>
      <c r="H488" s="49">
        <f t="shared" si="28"/>
        <v>0</v>
      </c>
      <c r="I488" s="49">
        <f>I482+H488</f>
        <v>0</v>
      </c>
      <c r="J488" s="49">
        <f t="shared" si="29"/>
        <v>0</v>
      </c>
      <c r="K488" s="49">
        <f t="shared" si="29"/>
        <v>0</v>
      </c>
      <c r="L488" s="49">
        <f t="shared" si="29"/>
        <v>0</v>
      </c>
      <c r="M488" s="49">
        <f t="shared" si="29"/>
        <v>0</v>
      </c>
      <c r="N488" s="49">
        <f t="shared" si="29"/>
        <v>0</v>
      </c>
      <c r="O488" s="49">
        <f t="shared" si="29"/>
        <v>0</v>
      </c>
      <c r="P488" s="49">
        <f t="shared" si="29"/>
        <v>0</v>
      </c>
      <c r="Q488" s="226">
        <f t="shared" si="29"/>
        <v>0</v>
      </c>
      <c r="R488" s="49">
        <f>R482</f>
        <v>35.9</v>
      </c>
    </row>
    <row r="489" spans="1:18" ht="35.1" customHeight="1" thickBot="1">
      <c r="A489" s="719" t="s">
        <v>515</v>
      </c>
      <c r="B489" s="720"/>
      <c r="C489" s="720"/>
      <c r="D489" s="720"/>
      <c r="E489" s="780"/>
      <c r="F489" s="781"/>
      <c r="G489" s="29">
        <f t="shared" si="28"/>
        <v>0</v>
      </c>
      <c r="H489" s="15">
        <f t="shared" si="28"/>
        <v>0</v>
      </c>
      <c r="I489" s="4">
        <f>I483+H489</f>
        <v>0</v>
      </c>
      <c r="J489" s="4">
        <f t="shared" si="29"/>
        <v>0</v>
      </c>
      <c r="K489" s="4">
        <f t="shared" si="29"/>
        <v>0</v>
      </c>
      <c r="L489" s="4">
        <f t="shared" si="29"/>
        <v>0</v>
      </c>
      <c r="M489" s="4">
        <f t="shared" si="29"/>
        <v>0</v>
      </c>
      <c r="N489" s="4">
        <f t="shared" si="29"/>
        <v>0</v>
      </c>
      <c r="O489" s="4">
        <f t="shared" si="29"/>
        <v>0</v>
      </c>
      <c r="P489" s="4">
        <f t="shared" si="29"/>
        <v>0</v>
      </c>
      <c r="Q489" s="358">
        <f t="shared" si="29"/>
        <v>0</v>
      </c>
      <c r="R489" s="15">
        <f>R483</f>
        <v>50.13</v>
      </c>
    </row>
    <row r="490" spans="1:18" ht="35.1" customHeight="1" thickBot="1">
      <c r="A490" s="747" t="s">
        <v>516</v>
      </c>
      <c r="B490" s="782"/>
      <c r="C490" s="782"/>
      <c r="D490" s="782"/>
      <c r="E490" s="782"/>
      <c r="F490" s="783"/>
      <c r="G490" s="423">
        <f t="shared" si="28"/>
        <v>0</v>
      </c>
      <c r="H490" s="5">
        <f t="shared" si="28"/>
        <v>0</v>
      </c>
      <c r="I490" s="5">
        <f>I484+H490</f>
        <v>0</v>
      </c>
      <c r="J490" s="5">
        <f t="shared" si="29"/>
        <v>0</v>
      </c>
      <c r="K490" s="5">
        <f t="shared" si="29"/>
        <v>0</v>
      </c>
      <c r="L490" s="5">
        <f t="shared" si="29"/>
        <v>0</v>
      </c>
      <c r="M490" s="5">
        <f t="shared" si="29"/>
        <v>0</v>
      </c>
      <c r="N490" s="5">
        <f t="shared" si="29"/>
        <v>0</v>
      </c>
      <c r="O490" s="5">
        <f t="shared" si="29"/>
        <v>0</v>
      </c>
      <c r="P490" s="5">
        <f t="shared" si="29"/>
        <v>0</v>
      </c>
      <c r="Q490" s="359">
        <f t="shared" si="29"/>
        <v>0</v>
      </c>
      <c r="R490" s="5">
        <f>R484</f>
        <v>86.03</v>
      </c>
    </row>
    <row r="491" spans="1:18" ht="35.1" customHeight="1" thickBot="1">
      <c r="A491" s="640"/>
      <c r="B491" s="750"/>
      <c r="C491" s="750"/>
      <c r="D491" s="750"/>
      <c r="E491" s="750"/>
      <c r="F491" s="750"/>
      <c r="G491" s="750"/>
      <c r="H491" s="750"/>
      <c r="I491" s="750"/>
      <c r="J491" s="750"/>
      <c r="K491" s="750"/>
      <c r="L491" s="750"/>
      <c r="M491" s="750"/>
      <c r="N491" s="750"/>
      <c r="O491" s="750"/>
      <c r="P491" s="750"/>
      <c r="Q491" s="750"/>
      <c r="R491" s="389"/>
    </row>
    <row r="492" spans="1:18" ht="35.1" customHeight="1" thickBot="1">
      <c r="A492" s="722" t="s">
        <v>236</v>
      </c>
      <c r="B492" s="723"/>
      <c r="C492" s="723"/>
      <c r="D492" s="723"/>
      <c r="E492" s="723"/>
      <c r="F492" s="723"/>
      <c r="G492" s="723"/>
      <c r="H492" s="723"/>
      <c r="I492" s="723"/>
      <c r="J492" s="723"/>
      <c r="K492" s="723"/>
      <c r="L492" s="723"/>
      <c r="M492" s="723"/>
      <c r="N492" s="723"/>
      <c r="O492" s="723"/>
      <c r="P492" s="723"/>
      <c r="Q492" s="723"/>
      <c r="R492" s="452"/>
    </row>
    <row r="493" spans="1:18" ht="35.1" customHeight="1" thickBot="1">
      <c r="A493" s="722" t="s">
        <v>237</v>
      </c>
      <c r="B493" s="784"/>
      <c r="C493" s="723"/>
      <c r="D493" s="723"/>
      <c r="E493" s="723"/>
      <c r="F493" s="723"/>
      <c r="G493" s="723"/>
      <c r="H493" s="723"/>
      <c r="I493" s="723"/>
      <c r="J493" s="723"/>
      <c r="K493" s="723"/>
      <c r="L493" s="723"/>
      <c r="M493" s="723"/>
      <c r="N493" s="723"/>
      <c r="O493" s="723"/>
      <c r="P493" s="723"/>
      <c r="Q493" s="723"/>
      <c r="R493" s="389"/>
    </row>
    <row r="494" spans="1:18" s="164" customFormat="1" ht="35.1" customHeight="1">
      <c r="A494" s="665">
        <v>83</v>
      </c>
      <c r="B494" s="536" t="s">
        <v>239</v>
      </c>
      <c r="C494" s="830" t="s">
        <v>15</v>
      </c>
      <c r="D494" s="561" t="s">
        <v>616</v>
      </c>
      <c r="E494" s="665" t="s">
        <v>17</v>
      </c>
      <c r="F494" s="102" t="s">
        <v>18</v>
      </c>
      <c r="G494" s="475">
        <f>R494*J5</f>
        <v>0</v>
      </c>
      <c r="H494" s="173">
        <v>0.434</v>
      </c>
      <c r="I494" s="138"/>
      <c r="J494" s="138"/>
      <c r="K494" s="138"/>
      <c r="L494" s="167"/>
      <c r="M494" s="138"/>
      <c r="N494" s="138"/>
      <c r="O494" s="138"/>
      <c r="P494" s="138"/>
      <c r="Q494" s="168"/>
      <c r="R494" s="384">
        <v>0.4</v>
      </c>
    </row>
    <row r="495" spans="1:18" s="164" customFormat="1" ht="35.1" customHeight="1">
      <c r="A495" s="666"/>
      <c r="B495" s="505" t="s">
        <v>240</v>
      </c>
      <c r="C495" s="692"/>
      <c r="D495" s="559"/>
      <c r="E495" s="839"/>
      <c r="F495" s="557" t="s">
        <v>19</v>
      </c>
      <c r="G495" s="476"/>
      <c r="H495" s="169"/>
      <c r="I495" s="139"/>
      <c r="J495" s="139"/>
      <c r="K495" s="139"/>
      <c r="L495" s="139"/>
      <c r="M495" s="139"/>
      <c r="N495" s="139"/>
      <c r="O495" s="139"/>
      <c r="P495" s="139"/>
      <c r="Q495" s="170"/>
      <c r="R495" s="385"/>
    </row>
    <row r="496" spans="1:18" s="164" customFormat="1" ht="35.1" customHeight="1" thickBot="1">
      <c r="A496" s="666"/>
      <c r="B496" s="505" t="s">
        <v>618</v>
      </c>
      <c r="C496" s="692"/>
      <c r="D496" s="562"/>
      <c r="E496" s="839"/>
      <c r="F496" s="125" t="s">
        <v>20</v>
      </c>
      <c r="G496" s="477"/>
      <c r="H496" s="191"/>
      <c r="I496" s="147"/>
      <c r="J496" s="147"/>
      <c r="K496" s="147"/>
      <c r="L496" s="147"/>
      <c r="M496" s="147"/>
      <c r="N496" s="147"/>
      <c r="O496" s="147"/>
      <c r="P496" s="147"/>
      <c r="Q496" s="171"/>
      <c r="R496" s="387"/>
    </row>
    <row r="497" spans="1:18" s="164" customFormat="1" ht="35.1" customHeight="1" thickBot="1">
      <c r="A497" s="667"/>
      <c r="B497" s="560" t="s">
        <v>241</v>
      </c>
      <c r="C497" s="681"/>
      <c r="D497" s="172"/>
      <c r="E497" s="840"/>
      <c r="F497" s="558"/>
      <c r="G497" s="470"/>
      <c r="H497" s="837"/>
      <c r="I497" s="838"/>
      <c r="J497" s="838"/>
      <c r="K497" s="838"/>
      <c r="L497" s="838"/>
      <c r="M497" s="838"/>
      <c r="N497" s="838"/>
      <c r="O497" s="838"/>
      <c r="P497" s="838"/>
      <c r="Q497" s="838"/>
      <c r="R497" s="558"/>
    </row>
    <row r="498" spans="1:18" s="164" customFormat="1" ht="34.5" customHeight="1">
      <c r="A498" s="665">
        <v>84</v>
      </c>
      <c r="B498" s="536" t="s">
        <v>239</v>
      </c>
      <c r="C498" s="830" t="s">
        <v>15</v>
      </c>
      <c r="D498" s="536" t="s">
        <v>416</v>
      </c>
      <c r="E498" s="665" t="s">
        <v>17</v>
      </c>
      <c r="F498" s="102" t="s">
        <v>18</v>
      </c>
      <c r="G498" s="475">
        <f>R498*J5</f>
        <v>0</v>
      </c>
      <c r="H498" s="173">
        <v>6.9000000000000006E-2</v>
      </c>
      <c r="I498" s="138"/>
      <c r="J498" s="138"/>
      <c r="K498" s="138"/>
      <c r="L498" s="138"/>
      <c r="M498" s="138"/>
      <c r="N498" s="138"/>
      <c r="O498" s="138"/>
      <c r="P498" s="138"/>
      <c r="Q498" s="168"/>
      <c r="R498" s="384">
        <v>0.65</v>
      </c>
    </row>
    <row r="499" spans="1:18" s="164" customFormat="1" ht="35.1" customHeight="1">
      <c r="A499" s="666"/>
      <c r="B499" s="559" t="s">
        <v>242</v>
      </c>
      <c r="C499" s="692"/>
      <c r="D499" s="117"/>
      <c r="E499" s="839"/>
      <c r="F499" s="557" t="s">
        <v>19</v>
      </c>
      <c r="G499" s="476"/>
      <c r="H499" s="169"/>
      <c r="I499" s="139"/>
      <c r="J499" s="139"/>
      <c r="K499" s="139"/>
      <c r="L499" s="139"/>
      <c r="M499" s="139"/>
      <c r="N499" s="139"/>
      <c r="O499" s="139"/>
      <c r="P499" s="139"/>
      <c r="Q499" s="170"/>
      <c r="R499" s="385"/>
    </row>
    <row r="500" spans="1:18" s="164" customFormat="1" ht="35.1" customHeight="1" thickBot="1">
      <c r="A500" s="666"/>
      <c r="B500" s="505" t="s">
        <v>243</v>
      </c>
      <c r="C500" s="692"/>
      <c r="D500" s="562"/>
      <c r="E500" s="839"/>
      <c r="F500" s="125" t="s">
        <v>20</v>
      </c>
      <c r="G500" s="477"/>
      <c r="H500" s="191"/>
      <c r="I500" s="147"/>
      <c r="J500" s="147"/>
      <c r="K500" s="147"/>
      <c r="L500" s="147"/>
      <c r="M500" s="147"/>
      <c r="N500" s="147"/>
      <c r="O500" s="147"/>
      <c r="P500" s="147"/>
      <c r="Q500" s="171"/>
      <c r="R500" s="387"/>
    </row>
    <row r="501" spans="1:18" s="164" customFormat="1" ht="35.1" customHeight="1">
      <c r="A501" s="666"/>
      <c r="B501" s="505" t="s">
        <v>619</v>
      </c>
      <c r="C501" s="692"/>
      <c r="D501" s="694"/>
      <c r="E501" s="839"/>
      <c r="F501" s="664"/>
      <c r="G501" s="461"/>
      <c r="H501" s="632"/>
      <c r="I501" s="828"/>
      <c r="J501" s="828"/>
      <c r="K501" s="828"/>
      <c r="L501" s="828"/>
      <c r="M501" s="828"/>
      <c r="N501" s="828"/>
      <c r="O501" s="828"/>
      <c r="P501" s="828"/>
      <c r="Q501" s="828"/>
      <c r="R501" s="509"/>
    </row>
    <row r="502" spans="1:18" s="164" customFormat="1" ht="35.1" customHeight="1">
      <c r="A502" s="666"/>
      <c r="B502" s="505" t="s">
        <v>244</v>
      </c>
      <c r="C502" s="692"/>
      <c r="D502" s="835"/>
      <c r="E502" s="839"/>
      <c r="F502" s="835"/>
      <c r="G502" s="478"/>
      <c r="H502" s="836"/>
      <c r="I502" s="836"/>
      <c r="J502" s="836"/>
      <c r="K502" s="836"/>
      <c r="L502" s="836"/>
      <c r="M502" s="836"/>
      <c r="N502" s="836"/>
      <c r="O502" s="836"/>
      <c r="P502" s="836"/>
      <c r="Q502" s="836"/>
      <c r="R502" s="528"/>
    </row>
    <row r="503" spans="1:18" s="164" customFormat="1" ht="35.1" customHeight="1" thickBot="1">
      <c r="A503" s="667"/>
      <c r="B503" s="560" t="s">
        <v>245</v>
      </c>
      <c r="C503" s="681"/>
      <c r="D503" s="827"/>
      <c r="E503" s="840"/>
      <c r="F503" s="827"/>
      <c r="G503" s="479"/>
      <c r="H503" s="829"/>
      <c r="I503" s="829"/>
      <c r="J503" s="829"/>
      <c r="K503" s="829"/>
      <c r="L503" s="829"/>
      <c r="M503" s="829"/>
      <c r="N503" s="829"/>
      <c r="O503" s="829"/>
      <c r="P503" s="829"/>
      <c r="Q503" s="829"/>
      <c r="R503" s="529"/>
    </row>
    <row r="504" spans="1:18" s="164" customFormat="1" ht="32.25" customHeight="1">
      <c r="A504" s="665">
        <v>85</v>
      </c>
      <c r="B504" s="536" t="s">
        <v>246</v>
      </c>
      <c r="C504" s="830" t="s">
        <v>24</v>
      </c>
      <c r="D504" s="561" t="s">
        <v>648</v>
      </c>
      <c r="E504" s="696" t="s">
        <v>17</v>
      </c>
      <c r="F504" s="148" t="s">
        <v>18</v>
      </c>
      <c r="G504" s="475">
        <f>R504*J5</f>
        <v>0</v>
      </c>
      <c r="H504" s="173">
        <v>1.6679999999999999</v>
      </c>
      <c r="I504" s="173"/>
      <c r="J504" s="138"/>
      <c r="K504" s="138"/>
      <c r="L504" s="138"/>
      <c r="M504" s="138"/>
      <c r="N504" s="138"/>
      <c r="O504" s="138"/>
      <c r="P504" s="138"/>
      <c r="Q504" s="168"/>
      <c r="R504" s="384">
        <v>1.9</v>
      </c>
    </row>
    <row r="505" spans="1:18" s="164" customFormat="1" ht="30.75" customHeight="1">
      <c r="A505" s="666"/>
      <c r="B505" s="505" t="s">
        <v>247</v>
      </c>
      <c r="C505" s="831"/>
      <c r="D505" s="117"/>
      <c r="E505" s="833"/>
      <c r="F505" s="280" t="s">
        <v>19</v>
      </c>
      <c r="G505" s="476"/>
      <c r="H505" s="169"/>
      <c r="I505" s="169"/>
      <c r="J505" s="139"/>
      <c r="K505" s="139"/>
      <c r="L505" s="139"/>
      <c r="M505" s="139"/>
      <c r="N505" s="139"/>
      <c r="O505" s="139"/>
      <c r="P505" s="139"/>
      <c r="Q505" s="170"/>
      <c r="R505" s="385"/>
    </row>
    <row r="506" spans="1:18" s="164" customFormat="1" ht="30.75" customHeight="1" thickBot="1">
      <c r="A506" s="666"/>
      <c r="B506" s="559" t="s">
        <v>248</v>
      </c>
      <c r="C506" s="831"/>
      <c r="D506" s="133"/>
      <c r="E506" s="833"/>
      <c r="F506" s="174" t="s">
        <v>20</v>
      </c>
      <c r="G506" s="477"/>
      <c r="H506" s="191"/>
      <c r="I506" s="175"/>
      <c r="J506" s="176"/>
      <c r="K506" s="564"/>
      <c r="L506" s="140"/>
      <c r="M506" s="140"/>
      <c r="N506" s="140"/>
      <c r="O506" s="140"/>
      <c r="P506" s="140"/>
      <c r="Q506" s="177"/>
      <c r="R506" s="387"/>
    </row>
    <row r="507" spans="1:18" s="164" customFormat="1" ht="30.75" customHeight="1">
      <c r="A507" s="666"/>
      <c r="B507" s="559" t="s">
        <v>249</v>
      </c>
      <c r="C507" s="831"/>
      <c r="D507" s="694"/>
      <c r="E507" s="833"/>
      <c r="F507" s="664"/>
      <c r="G507" s="461"/>
      <c r="H507" s="632"/>
      <c r="I507" s="828"/>
      <c r="J507" s="828"/>
      <c r="K507" s="828"/>
      <c r="L507" s="828"/>
      <c r="M507" s="828"/>
      <c r="N507" s="828"/>
      <c r="O507" s="828"/>
      <c r="P507" s="828"/>
      <c r="Q507" s="828"/>
      <c r="R507" s="509"/>
    </row>
    <row r="508" spans="1:18" s="164" customFormat="1" ht="42" customHeight="1" thickBot="1">
      <c r="A508" s="667"/>
      <c r="B508" s="560" t="s">
        <v>250</v>
      </c>
      <c r="C508" s="832"/>
      <c r="D508" s="827"/>
      <c r="E508" s="834"/>
      <c r="F508" s="827"/>
      <c r="G508" s="479"/>
      <c r="H508" s="829"/>
      <c r="I508" s="829"/>
      <c r="J508" s="829"/>
      <c r="K508" s="829"/>
      <c r="L508" s="829"/>
      <c r="M508" s="829"/>
      <c r="N508" s="829"/>
      <c r="O508" s="829"/>
      <c r="P508" s="829"/>
      <c r="Q508" s="829"/>
      <c r="R508" s="529"/>
    </row>
    <row r="509" spans="1:18" s="164" customFormat="1" ht="32.25" customHeight="1">
      <c r="A509" s="665">
        <v>86</v>
      </c>
      <c r="B509" s="536" t="s">
        <v>251</v>
      </c>
      <c r="C509" s="830" t="s">
        <v>24</v>
      </c>
      <c r="D509" s="561"/>
      <c r="E509" s="696" t="s">
        <v>451</v>
      </c>
      <c r="F509" s="148" t="s">
        <v>18</v>
      </c>
      <c r="G509" s="456"/>
      <c r="H509" s="173"/>
      <c r="I509" s="173"/>
      <c r="J509" s="138"/>
      <c r="K509" s="138"/>
      <c r="L509" s="138"/>
      <c r="M509" s="138"/>
      <c r="N509" s="138"/>
      <c r="O509" s="138"/>
      <c r="P509" s="138"/>
      <c r="Q509" s="168"/>
      <c r="R509" s="384"/>
    </row>
    <row r="510" spans="1:18" s="164" customFormat="1" ht="30.75" customHeight="1">
      <c r="A510" s="666"/>
      <c r="B510" s="505" t="s">
        <v>252</v>
      </c>
      <c r="C510" s="831"/>
      <c r="D510" s="117"/>
      <c r="E510" s="833"/>
      <c r="F510" s="280" t="s">
        <v>19</v>
      </c>
      <c r="G510" s="468"/>
      <c r="H510" s="169"/>
      <c r="I510" s="169"/>
      <c r="J510" s="139"/>
      <c r="K510" s="139"/>
      <c r="L510" s="139"/>
      <c r="M510" s="139"/>
      <c r="N510" s="139"/>
      <c r="O510" s="139"/>
      <c r="P510" s="139"/>
      <c r="Q510" s="170"/>
      <c r="R510" s="385"/>
    </row>
    <row r="511" spans="1:18" s="164" customFormat="1" ht="30.75" customHeight="1" thickBot="1">
      <c r="A511" s="666"/>
      <c r="B511" s="559" t="s">
        <v>253</v>
      </c>
      <c r="C511" s="831"/>
      <c r="D511" s="133" t="s">
        <v>254</v>
      </c>
      <c r="E511" s="833"/>
      <c r="F511" s="174" t="s">
        <v>20</v>
      </c>
      <c r="G511" s="497">
        <f>R511*J5</f>
        <v>0</v>
      </c>
      <c r="H511" s="191"/>
      <c r="I511" s="175"/>
      <c r="J511" s="176"/>
      <c r="K511" s="564"/>
      <c r="L511" s="140"/>
      <c r="M511" s="140"/>
      <c r="N511" s="140"/>
      <c r="O511" s="140">
        <v>1.0289999999999999</v>
      </c>
      <c r="P511" s="140"/>
      <c r="Q511" s="177"/>
      <c r="R511" s="387">
        <v>1.3</v>
      </c>
    </row>
    <row r="512" spans="1:18" s="164" customFormat="1" ht="30.75" customHeight="1" thickBot="1">
      <c r="A512" s="666"/>
      <c r="B512" s="559"/>
      <c r="C512" s="831"/>
      <c r="D512" s="536"/>
      <c r="E512" s="833"/>
      <c r="F512" s="509"/>
      <c r="G512" s="461"/>
      <c r="H512" s="632"/>
      <c r="I512" s="828"/>
      <c r="J512" s="828"/>
      <c r="K512" s="828"/>
      <c r="L512" s="828"/>
      <c r="M512" s="828"/>
      <c r="N512" s="828"/>
      <c r="O512" s="828"/>
      <c r="P512" s="828"/>
      <c r="Q512" s="828"/>
      <c r="R512" s="509"/>
    </row>
    <row r="513" spans="1:18" s="164" customFormat="1" ht="35.1" customHeight="1">
      <c r="A513" s="665">
        <v>87</v>
      </c>
      <c r="B513" s="299" t="s">
        <v>255</v>
      </c>
      <c r="C513" s="830" t="s">
        <v>73</v>
      </c>
      <c r="D513" s="561"/>
      <c r="E513" s="665" t="s">
        <v>451</v>
      </c>
      <c r="F513" s="148" t="s">
        <v>18</v>
      </c>
      <c r="G513" s="456"/>
      <c r="H513" s="173"/>
      <c r="I513" s="138"/>
      <c r="J513" s="138"/>
      <c r="K513" s="138"/>
      <c r="L513" s="138"/>
      <c r="M513" s="138"/>
      <c r="N513" s="138"/>
      <c r="O513" s="138"/>
      <c r="P513" s="138"/>
      <c r="Q513" s="168"/>
      <c r="R513" s="384"/>
    </row>
    <row r="514" spans="1:18" s="164" customFormat="1" ht="35.1" customHeight="1">
      <c r="A514" s="666"/>
      <c r="B514" s="300" t="s">
        <v>256</v>
      </c>
      <c r="C514" s="844"/>
      <c r="D514" s="559"/>
      <c r="E514" s="666"/>
      <c r="F514" s="280" t="s">
        <v>19</v>
      </c>
      <c r="G514" s="468"/>
      <c r="H514" s="169"/>
      <c r="I514" s="139"/>
      <c r="J514" s="139"/>
      <c r="K514" s="139"/>
      <c r="L514" s="139"/>
      <c r="M514" s="139"/>
      <c r="N514" s="139"/>
      <c r="O514" s="139"/>
      <c r="P514" s="139"/>
      <c r="Q514" s="170"/>
      <c r="R514" s="385"/>
    </row>
    <row r="515" spans="1:18" s="164" customFormat="1" ht="35.1" customHeight="1" thickBot="1">
      <c r="A515" s="666"/>
      <c r="B515" s="300" t="s">
        <v>257</v>
      </c>
      <c r="C515" s="844"/>
      <c r="D515" s="562" t="s">
        <v>55</v>
      </c>
      <c r="E515" s="666"/>
      <c r="F515" s="149" t="s">
        <v>20</v>
      </c>
      <c r="G515" s="469">
        <f>R515*J5</f>
        <v>0</v>
      </c>
      <c r="H515" s="191"/>
      <c r="I515" s="147"/>
      <c r="J515" s="147"/>
      <c r="K515" s="147"/>
      <c r="L515" s="147"/>
      <c r="M515" s="147"/>
      <c r="N515" s="147"/>
      <c r="O515" s="147">
        <v>5.0000000000000001E-3</v>
      </c>
      <c r="P515" s="147"/>
      <c r="Q515" s="171"/>
      <c r="R515" s="387">
        <v>0.4</v>
      </c>
    </row>
    <row r="516" spans="1:18" s="164" customFormat="1" ht="50.25" customHeight="1" thickBot="1">
      <c r="A516" s="667"/>
      <c r="B516" s="172" t="s">
        <v>258</v>
      </c>
      <c r="C516" s="845"/>
      <c r="D516" s="172"/>
      <c r="E516" s="667"/>
      <c r="F516" s="558"/>
      <c r="G516" s="470"/>
      <c r="H516" s="837"/>
      <c r="I516" s="837"/>
      <c r="J516" s="837"/>
      <c r="K516" s="837"/>
      <c r="L516" s="837"/>
      <c r="M516" s="837"/>
      <c r="N516" s="837"/>
      <c r="O516" s="837"/>
      <c r="P516" s="837"/>
      <c r="Q516" s="837"/>
      <c r="R516" s="558"/>
    </row>
    <row r="517" spans="1:18" s="164" customFormat="1" ht="35.1" customHeight="1">
      <c r="A517" s="665">
        <v>88</v>
      </c>
      <c r="B517" s="536" t="s">
        <v>259</v>
      </c>
      <c r="C517" s="830" t="s">
        <v>24</v>
      </c>
      <c r="D517" s="536"/>
      <c r="E517" s="665" t="s">
        <v>451</v>
      </c>
      <c r="F517" s="148" t="s">
        <v>18</v>
      </c>
      <c r="G517" s="456"/>
      <c r="H517" s="173"/>
      <c r="I517" s="138"/>
      <c r="J517" s="138"/>
      <c r="K517" s="138"/>
      <c r="L517" s="138"/>
      <c r="M517" s="138"/>
      <c r="N517" s="138"/>
      <c r="O517" s="138"/>
      <c r="P517" s="138"/>
      <c r="Q517" s="168"/>
      <c r="R517" s="384"/>
    </row>
    <row r="518" spans="1:18" s="164" customFormat="1" ht="35.1" customHeight="1">
      <c r="A518" s="666"/>
      <c r="B518" s="559" t="s">
        <v>260</v>
      </c>
      <c r="C518" s="692"/>
      <c r="D518" s="133"/>
      <c r="E518" s="839"/>
      <c r="F518" s="280" t="s">
        <v>19</v>
      </c>
      <c r="G518" s="468"/>
      <c r="H518" s="169"/>
      <c r="I518" s="139"/>
      <c r="J518" s="139"/>
      <c r="K518" s="139"/>
      <c r="L518" s="139"/>
      <c r="M518" s="139"/>
      <c r="N518" s="139"/>
      <c r="O518" s="139"/>
      <c r="P518" s="139"/>
      <c r="Q518" s="170"/>
      <c r="R518" s="385"/>
    </row>
    <row r="519" spans="1:18" s="164" customFormat="1" ht="35.1" customHeight="1" thickBot="1">
      <c r="A519" s="666"/>
      <c r="B519" s="559" t="s">
        <v>261</v>
      </c>
      <c r="C519" s="692"/>
      <c r="D519" s="562" t="s">
        <v>262</v>
      </c>
      <c r="E519" s="839"/>
      <c r="F519" s="149" t="s">
        <v>20</v>
      </c>
      <c r="G519" s="469">
        <f>R519*J5</f>
        <v>0</v>
      </c>
      <c r="H519" s="447"/>
      <c r="I519" s="147"/>
      <c r="J519" s="147"/>
      <c r="K519" s="147"/>
      <c r="L519" s="147"/>
      <c r="M519" s="147"/>
      <c r="N519" s="147"/>
      <c r="O519" s="147">
        <v>0.77400000000000002</v>
      </c>
      <c r="P519" s="147"/>
      <c r="Q519" s="171"/>
      <c r="R519" s="147">
        <v>1.4</v>
      </c>
    </row>
    <row r="520" spans="1:18" s="164" customFormat="1" ht="35.1" customHeight="1" thickBot="1">
      <c r="A520" s="667"/>
      <c r="B520" s="560" t="s">
        <v>263</v>
      </c>
      <c r="C520" s="681"/>
      <c r="D520" s="560"/>
      <c r="E520" s="840"/>
      <c r="F520" s="558"/>
      <c r="G520" s="470"/>
      <c r="H520" s="837"/>
      <c r="I520" s="838"/>
      <c r="J520" s="838"/>
      <c r="K520" s="838"/>
      <c r="L520" s="838"/>
      <c r="M520" s="838"/>
      <c r="N520" s="838"/>
      <c r="O520" s="838"/>
      <c r="P520" s="838"/>
      <c r="Q520" s="838"/>
      <c r="R520" s="558"/>
    </row>
    <row r="521" spans="1:18" s="164" customFormat="1" ht="35.1" customHeight="1">
      <c r="A521" s="665">
        <v>89</v>
      </c>
      <c r="B521" s="536" t="s">
        <v>267</v>
      </c>
      <c r="C521" s="830" t="s">
        <v>24</v>
      </c>
      <c r="D521" s="561"/>
      <c r="E521" s="665" t="s">
        <v>451</v>
      </c>
      <c r="F521" s="102" t="s">
        <v>18</v>
      </c>
      <c r="G521" s="456"/>
      <c r="H521" s="173"/>
      <c r="I521" s="138"/>
      <c r="J521" s="138"/>
      <c r="K521" s="138"/>
      <c r="L521" s="138"/>
      <c r="M521" s="138"/>
      <c r="N521" s="138"/>
      <c r="O521" s="138"/>
      <c r="P521" s="138"/>
      <c r="Q521" s="168"/>
      <c r="R521" s="384"/>
    </row>
    <row r="522" spans="1:18" s="164" customFormat="1" ht="35.1" customHeight="1">
      <c r="A522" s="839"/>
      <c r="B522" s="559" t="s">
        <v>264</v>
      </c>
      <c r="C522" s="831"/>
      <c r="D522" s="117"/>
      <c r="E522" s="839"/>
      <c r="F522" s="557" t="s">
        <v>19</v>
      </c>
      <c r="G522" s="468"/>
      <c r="H522" s="169"/>
      <c r="I522" s="139"/>
      <c r="J522" s="139"/>
      <c r="K522" s="139"/>
      <c r="L522" s="139"/>
      <c r="M522" s="139"/>
      <c r="N522" s="139"/>
      <c r="O522" s="139"/>
      <c r="P522" s="139"/>
      <c r="Q522" s="170"/>
      <c r="R522" s="386"/>
    </row>
    <row r="523" spans="1:18" s="164" customFormat="1" ht="35.1" customHeight="1" thickBot="1">
      <c r="A523" s="839"/>
      <c r="B523" s="559" t="s">
        <v>265</v>
      </c>
      <c r="C523" s="831"/>
      <c r="D523" s="562" t="s">
        <v>268</v>
      </c>
      <c r="E523" s="839"/>
      <c r="F523" s="125" t="s">
        <v>20</v>
      </c>
      <c r="G523" s="469">
        <f>R523*J5</f>
        <v>0</v>
      </c>
      <c r="H523" s="447"/>
      <c r="I523" s="147"/>
      <c r="J523" s="147"/>
      <c r="K523" s="191"/>
      <c r="L523" s="147"/>
      <c r="M523" s="147"/>
      <c r="N523" s="147"/>
      <c r="O523" s="147">
        <v>0.45500000000000002</v>
      </c>
      <c r="P523" s="147"/>
      <c r="Q523" s="171"/>
      <c r="R523" s="453">
        <v>0.56000000000000005</v>
      </c>
    </row>
    <row r="524" spans="1:18" s="164" customFormat="1" ht="34.5" customHeight="1" thickBot="1">
      <c r="A524" s="840"/>
      <c r="B524" s="560" t="s">
        <v>266</v>
      </c>
      <c r="C524" s="832"/>
      <c r="D524" s="560"/>
      <c r="E524" s="840"/>
      <c r="F524" s="558"/>
      <c r="G524" s="480"/>
      <c r="H524" s="846"/>
      <c r="I524" s="838"/>
      <c r="J524" s="838"/>
      <c r="K524" s="838"/>
      <c r="L524" s="838"/>
      <c r="M524" s="838"/>
      <c r="N524" s="838"/>
      <c r="O524" s="838"/>
      <c r="P524" s="838"/>
      <c r="Q524" s="838"/>
      <c r="R524" s="132"/>
    </row>
    <row r="525" spans="1:18" s="164" customFormat="1" ht="35.1" hidden="1" customHeight="1" thickBot="1">
      <c r="A525" s="847" t="s">
        <v>269</v>
      </c>
      <c r="B525" s="848"/>
      <c r="C525" s="848"/>
      <c r="D525" s="848"/>
      <c r="E525" s="849"/>
      <c r="F525" s="179">
        <f>SUM(H525:Q525)</f>
        <v>2.1709999999999998</v>
      </c>
      <c r="G525" s="481">
        <f>G494+G498+G504+G509+G513+G517+G521</f>
        <v>0</v>
      </c>
      <c r="H525" s="179">
        <f>H494+H498+H504+H509+H513+H517+H521</f>
        <v>2.1709999999999998</v>
      </c>
      <c r="I525" s="179">
        <f t="shared" ref="I525:Q525" si="30">I494+I498+I504+I509+I513+I517+I521</f>
        <v>0</v>
      </c>
      <c r="J525" s="179">
        <f t="shared" si="30"/>
        <v>0</v>
      </c>
      <c r="K525" s="179">
        <f t="shared" si="30"/>
        <v>0</v>
      </c>
      <c r="L525" s="179">
        <f t="shared" si="30"/>
        <v>0</v>
      </c>
      <c r="M525" s="179">
        <f t="shared" si="30"/>
        <v>0</v>
      </c>
      <c r="N525" s="179">
        <f t="shared" si="30"/>
        <v>0</v>
      </c>
      <c r="O525" s="179">
        <f t="shared" si="30"/>
        <v>0</v>
      </c>
      <c r="P525" s="179">
        <f t="shared" si="30"/>
        <v>0</v>
      </c>
      <c r="Q525" s="371">
        <f t="shared" si="30"/>
        <v>0</v>
      </c>
      <c r="R525" s="179">
        <f>R494+R498+R504+R509+R513+R517+R521</f>
        <v>2.95</v>
      </c>
    </row>
    <row r="526" spans="1:18" s="164" customFormat="1" ht="35.1" hidden="1" customHeight="1" thickBot="1">
      <c r="A526" s="850" t="s">
        <v>270</v>
      </c>
      <c r="B526" s="851"/>
      <c r="C526" s="851"/>
      <c r="D526" s="851"/>
      <c r="E526" s="852"/>
      <c r="F526" s="179">
        <f>SUM(H526:Q526)</f>
        <v>0</v>
      </c>
      <c r="G526" s="481">
        <f t="shared" ref="G526:R527" si="31">G495+G499+G505+G510+G514+G518+G522</f>
        <v>0</v>
      </c>
      <c r="H526" s="179">
        <f t="shared" si="31"/>
        <v>0</v>
      </c>
      <c r="I526" s="179">
        <f t="shared" si="31"/>
        <v>0</v>
      </c>
      <c r="J526" s="179">
        <f t="shared" si="31"/>
        <v>0</v>
      </c>
      <c r="K526" s="179">
        <f t="shared" si="31"/>
        <v>0</v>
      </c>
      <c r="L526" s="179">
        <f t="shared" si="31"/>
        <v>0</v>
      </c>
      <c r="M526" s="179">
        <f t="shared" si="31"/>
        <v>0</v>
      </c>
      <c r="N526" s="179">
        <f t="shared" si="31"/>
        <v>0</v>
      </c>
      <c r="O526" s="179">
        <f t="shared" si="31"/>
        <v>0</v>
      </c>
      <c r="P526" s="179">
        <f t="shared" si="31"/>
        <v>0</v>
      </c>
      <c r="Q526" s="371">
        <f t="shared" si="31"/>
        <v>0</v>
      </c>
      <c r="R526" s="179">
        <f t="shared" si="31"/>
        <v>0</v>
      </c>
    </row>
    <row r="527" spans="1:18" s="164" customFormat="1" ht="35.1" hidden="1" customHeight="1" thickBot="1">
      <c r="A527" s="863" t="s">
        <v>271</v>
      </c>
      <c r="B527" s="864"/>
      <c r="C527" s="864"/>
      <c r="D527" s="864"/>
      <c r="E527" s="865"/>
      <c r="F527" s="181">
        <f>SUM(H527:Q527)</f>
        <v>2.2629999999999999</v>
      </c>
      <c r="G527" s="481">
        <f t="shared" si="31"/>
        <v>0</v>
      </c>
      <c r="H527" s="179">
        <f t="shared" si="31"/>
        <v>0</v>
      </c>
      <c r="I527" s="179">
        <f t="shared" si="31"/>
        <v>0</v>
      </c>
      <c r="J527" s="179">
        <f t="shared" si="31"/>
        <v>0</v>
      </c>
      <c r="K527" s="179">
        <f t="shared" si="31"/>
        <v>0</v>
      </c>
      <c r="L527" s="179">
        <f t="shared" si="31"/>
        <v>0</v>
      </c>
      <c r="M527" s="179">
        <f t="shared" si="31"/>
        <v>0</v>
      </c>
      <c r="N527" s="179">
        <f t="shared" si="31"/>
        <v>0</v>
      </c>
      <c r="O527" s="179">
        <f t="shared" si="31"/>
        <v>2.2629999999999999</v>
      </c>
      <c r="P527" s="179">
        <f t="shared" si="31"/>
        <v>0</v>
      </c>
      <c r="Q527" s="371">
        <f t="shared" si="31"/>
        <v>0</v>
      </c>
      <c r="R527" s="179">
        <f t="shared" si="31"/>
        <v>3.66</v>
      </c>
    </row>
    <row r="528" spans="1:18" s="224" customFormat="1" ht="50.25" hidden="1" customHeight="1" thickBot="1">
      <c r="A528" s="859" t="s">
        <v>620</v>
      </c>
      <c r="B528" s="860"/>
      <c r="C528" s="860"/>
      <c r="D528" s="860"/>
      <c r="E528" s="862"/>
      <c r="F528" s="182">
        <f>SUM(F525:F526)</f>
        <v>2.1709999999999998</v>
      </c>
      <c r="G528" s="189">
        <f>SUM(G525:G526)</f>
        <v>0</v>
      </c>
      <c r="H528" s="182">
        <f>SUM(H525:H526)</f>
        <v>2.1709999999999998</v>
      </c>
      <c r="I528" s="182">
        <f>SUM(I525:I526)</f>
        <v>0</v>
      </c>
      <c r="J528" s="182">
        <f>SUM(J525:J526)</f>
        <v>0</v>
      </c>
      <c r="K528" s="182">
        <f t="shared" ref="K528:Q528" si="32">SUM(K525:K526)</f>
        <v>0</v>
      </c>
      <c r="L528" s="182">
        <f t="shared" si="32"/>
        <v>0</v>
      </c>
      <c r="M528" s="182">
        <f t="shared" si="32"/>
        <v>0</v>
      </c>
      <c r="N528" s="182">
        <f t="shared" si="32"/>
        <v>0</v>
      </c>
      <c r="O528" s="182">
        <f t="shared" si="32"/>
        <v>0</v>
      </c>
      <c r="P528" s="182">
        <f t="shared" si="32"/>
        <v>0</v>
      </c>
      <c r="Q528" s="183">
        <f t="shared" si="32"/>
        <v>0</v>
      </c>
      <c r="R528" s="182">
        <f>SUM(R525:R526)</f>
        <v>2.95</v>
      </c>
    </row>
    <row r="529" spans="1:18" s="224" customFormat="1" ht="54.75" hidden="1" customHeight="1" thickBot="1">
      <c r="A529" s="866" t="s">
        <v>621</v>
      </c>
      <c r="B529" s="867"/>
      <c r="C529" s="867"/>
      <c r="D529" s="867"/>
      <c r="E529" s="868"/>
      <c r="F529" s="184">
        <f>SUM(F525:F527)</f>
        <v>4.4339999999999993</v>
      </c>
      <c r="G529" s="184">
        <f t="shared" ref="G529:R529" si="33">SUM(G525:G527)</f>
        <v>0</v>
      </c>
      <c r="H529" s="184">
        <f t="shared" si="33"/>
        <v>2.1709999999999998</v>
      </c>
      <c r="I529" s="184">
        <f>SUM(I525:I527)</f>
        <v>0</v>
      </c>
      <c r="J529" s="184">
        <f>SUM(J525:J527)</f>
        <v>0</v>
      </c>
      <c r="K529" s="184">
        <f t="shared" si="33"/>
        <v>0</v>
      </c>
      <c r="L529" s="184">
        <f t="shared" si="33"/>
        <v>0</v>
      </c>
      <c r="M529" s="184">
        <f t="shared" si="33"/>
        <v>0</v>
      </c>
      <c r="N529" s="184">
        <f t="shared" si="33"/>
        <v>0</v>
      </c>
      <c r="O529" s="184">
        <f t="shared" si="33"/>
        <v>2.2629999999999999</v>
      </c>
      <c r="P529" s="184">
        <f t="shared" si="33"/>
        <v>0</v>
      </c>
      <c r="Q529" s="185">
        <f t="shared" si="33"/>
        <v>0</v>
      </c>
      <c r="R529" s="184">
        <f t="shared" si="33"/>
        <v>6.61</v>
      </c>
    </row>
    <row r="530" spans="1:18" s="164" customFormat="1" ht="35.1" hidden="1" customHeight="1" thickBot="1">
      <c r="A530" s="869"/>
      <c r="B530" s="870"/>
      <c r="C530" s="870"/>
      <c r="D530" s="870"/>
      <c r="E530" s="870"/>
      <c r="F530" s="870"/>
      <c r="G530" s="870"/>
      <c r="H530" s="870"/>
      <c r="I530" s="870"/>
      <c r="J530" s="870"/>
      <c r="K530" s="870"/>
      <c r="L530" s="870"/>
      <c r="M530" s="870"/>
      <c r="N530" s="870"/>
      <c r="O530" s="870"/>
      <c r="P530" s="870"/>
      <c r="Q530" s="870"/>
      <c r="R530" s="398"/>
    </row>
    <row r="531" spans="1:18" s="164" customFormat="1" ht="35.1" customHeight="1" thickBot="1">
      <c r="A531" s="847" t="s">
        <v>272</v>
      </c>
      <c r="B531" s="848"/>
      <c r="C531" s="848"/>
      <c r="D531" s="848"/>
      <c r="E531" s="848"/>
      <c r="F531" s="856"/>
      <c r="G531" s="482">
        <f t="shared" ref="G531:G533" si="34">G525</f>
        <v>0</v>
      </c>
      <c r="H531" s="181">
        <f>H525</f>
        <v>2.1709999999999998</v>
      </c>
      <c r="I531" s="181">
        <f t="shared" ref="I531:Q535" si="35">SUM(I525,H531)</f>
        <v>2.1709999999999998</v>
      </c>
      <c r="J531" s="181">
        <f t="shared" si="35"/>
        <v>2.1709999999999998</v>
      </c>
      <c r="K531" s="181">
        <f t="shared" si="35"/>
        <v>2.1709999999999998</v>
      </c>
      <c r="L531" s="181">
        <f t="shared" si="35"/>
        <v>2.1709999999999998</v>
      </c>
      <c r="M531" s="181">
        <f t="shared" si="35"/>
        <v>2.1709999999999998</v>
      </c>
      <c r="N531" s="181">
        <f t="shared" si="35"/>
        <v>2.1709999999999998</v>
      </c>
      <c r="O531" s="181">
        <f t="shared" si="35"/>
        <v>2.1709999999999998</v>
      </c>
      <c r="P531" s="181">
        <f t="shared" si="35"/>
        <v>2.1709999999999998</v>
      </c>
      <c r="Q531" s="181">
        <f t="shared" si="35"/>
        <v>2.1709999999999998</v>
      </c>
      <c r="R531" s="181">
        <f>R525</f>
        <v>2.95</v>
      </c>
    </row>
    <row r="532" spans="1:18" s="164" customFormat="1" ht="35.1" customHeight="1" thickBot="1">
      <c r="A532" s="850" t="s">
        <v>273</v>
      </c>
      <c r="B532" s="851"/>
      <c r="C532" s="851"/>
      <c r="D532" s="851"/>
      <c r="E532" s="851"/>
      <c r="F532" s="857"/>
      <c r="G532" s="482">
        <f t="shared" si="34"/>
        <v>0</v>
      </c>
      <c r="H532" s="181">
        <f>H526</f>
        <v>0</v>
      </c>
      <c r="I532" s="181">
        <f t="shared" si="35"/>
        <v>0</v>
      </c>
      <c r="J532" s="181">
        <f t="shared" si="35"/>
        <v>0</v>
      </c>
      <c r="K532" s="181">
        <f t="shared" si="35"/>
        <v>0</v>
      </c>
      <c r="L532" s="181">
        <f t="shared" si="35"/>
        <v>0</v>
      </c>
      <c r="M532" s="181">
        <f t="shared" si="35"/>
        <v>0</v>
      </c>
      <c r="N532" s="181">
        <f t="shared" si="35"/>
        <v>0</v>
      </c>
      <c r="O532" s="181">
        <f t="shared" si="35"/>
        <v>0</v>
      </c>
      <c r="P532" s="181">
        <f t="shared" si="35"/>
        <v>0</v>
      </c>
      <c r="Q532" s="181">
        <f t="shared" si="35"/>
        <v>0</v>
      </c>
      <c r="R532" s="181">
        <f>R526</f>
        <v>0</v>
      </c>
    </row>
    <row r="533" spans="1:18" s="164" customFormat="1" ht="35.1" customHeight="1" thickBot="1">
      <c r="A533" s="853" t="s">
        <v>274</v>
      </c>
      <c r="B533" s="854"/>
      <c r="C533" s="854"/>
      <c r="D533" s="854"/>
      <c r="E533" s="854"/>
      <c r="F533" s="858"/>
      <c r="G533" s="482">
        <f t="shared" si="34"/>
        <v>0</v>
      </c>
      <c r="H533" s="181">
        <f>H527</f>
        <v>0</v>
      </c>
      <c r="I533" s="181">
        <f t="shared" si="35"/>
        <v>0</v>
      </c>
      <c r="J533" s="181">
        <f t="shared" si="35"/>
        <v>0</v>
      </c>
      <c r="K533" s="181">
        <f t="shared" si="35"/>
        <v>0</v>
      </c>
      <c r="L533" s="181">
        <f t="shared" si="35"/>
        <v>0</v>
      </c>
      <c r="M533" s="181">
        <f t="shared" si="35"/>
        <v>0</v>
      </c>
      <c r="N533" s="181">
        <f t="shared" si="35"/>
        <v>0</v>
      </c>
      <c r="O533" s="181">
        <f t="shared" si="35"/>
        <v>2.2629999999999999</v>
      </c>
      <c r="P533" s="181">
        <f t="shared" si="35"/>
        <v>2.2629999999999999</v>
      </c>
      <c r="Q533" s="181">
        <f t="shared" si="35"/>
        <v>2.2629999999999999</v>
      </c>
      <c r="R533" s="181">
        <f>R527</f>
        <v>3.66</v>
      </c>
    </row>
    <row r="534" spans="1:18" s="224" customFormat="1" ht="57.75" customHeight="1" thickBot="1">
      <c r="A534" s="859" t="s">
        <v>622</v>
      </c>
      <c r="B534" s="860"/>
      <c r="C534" s="860"/>
      <c r="D534" s="860"/>
      <c r="E534" s="861"/>
      <c r="F534" s="862"/>
      <c r="G534" s="189">
        <f>SUM(G531:G532)</f>
        <v>0</v>
      </c>
      <c r="H534" s="182">
        <f>SUM(H531:H532)</f>
        <v>2.1709999999999998</v>
      </c>
      <c r="I534" s="187">
        <f t="shared" si="35"/>
        <v>2.1709999999999998</v>
      </c>
      <c r="J534" s="187">
        <f t="shared" si="35"/>
        <v>2.1709999999999998</v>
      </c>
      <c r="K534" s="187">
        <f t="shared" si="35"/>
        <v>2.1709999999999998</v>
      </c>
      <c r="L534" s="187">
        <f t="shared" si="35"/>
        <v>2.1709999999999998</v>
      </c>
      <c r="M534" s="187">
        <f t="shared" si="35"/>
        <v>2.1709999999999998</v>
      </c>
      <c r="N534" s="187">
        <f t="shared" si="35"/>
        <v>2.1709999999999998</v>
      </c>
      <c r="O534" s="187">
        <f t="shared" si="35"/>
        <v>2.1709999999999998</v>
      </c>
      <c r="P534" s="187">
        <f t="shared" si="35"/>
        <v>2.1709999999999998</v>
      </c>
      <c r="Q534" s="188">
        <f t="shared" si="35"/>
        <v>2.1709999999999998</v>
      </c>
      <c r="R534" s="182">
        <f>SUM(R531:R532)</f>
        <v>2.95</v>
      </c>
    </row>
    <row r="535" spans="1:18" s="224" customFormat="1" ht="77.25" customHeight="1" thickBot="1">
      <c r="A535" s="871" t="s">
        <v>623</v>
      </c>
      <c r="B535" s="872"/>
      <c r="C535" s="872"/>
      <c r="D535" s="872"/>
      <c r="E535" s="872"/>
      <c r="F535" s="873"/>
      <c r="G535" s="184">
        <f>SUM(G531:G533)</f>
        <v>0</v>
      </c>
      <c r="H535" s="189">
        <f>SUM(H531:H533)</f>
        <v>2.1709999999999998</v>
      </c>
      <c r="I535" s="184">
        <f t="shared" si="35"/>
        <v>2.1709999999999998</v>
      </c>
      <c r="J535" s="184">
        <f t="shared" si="35"/>
        <v>2.1709999999999998</v>
      </c>
      <c r="K535" s="184">
        <f t="shared" si="35"/>
        <v>2.1709999999999998</v>
      </c>
      <c r="L535" s="184">
        <f>SUM(L529,K535)</f>
        <v>2.1709999999999998</v>
      </c>
      <c r="M535" s="184">
        <f>SUM(M529,L535)</f>
        <v>2.1709999999999998</v>
      </c>
      <c r="N535" s="184">
        <f>SUM(N529,M535)</f>
        <v>2.1709999999999998</v>
      </c>
      <c r="O535" s="184">
        <f t="shared" si="35"/>
        <v>4.4339999999999993</v>
      </c>
      <c r="P535" s="184">
        <f t="shared" si="35"/>
        <v>4.4339999999999993</v>
      </c>
      <c r="Q535" s="185">
        <f t="shared" si="35"/>
        <v>4.4339999999999993</v>
      </c>
      <c r="R535" s="184">
        <f>SUM(R531:R533)</f>
        <v>6.61</v>
      </c>
    </row>
    <row r="536" spans="1:18" s="164" customFormat="1" thickBot="1">
      <c r="A536" s="874"/>
      <c r="B536" s="875"/>
      <c r="C536" s="875"/>
      <c r="D536" s="875"/>
      <c r="E536" s="875"/>
      <c r="F536" s="875"/>
      <c r="G536" s="870"/>
      <c r="H536" s="870"/>
      <c r="I536" s="870"/>
      <c r="J536" s="870"/>
      <c r="K536" s="870"/>
      <c r="L536" s="870"/>
      <c r="M536" s="870"/>
      <c r="N536" s="870"/>
      <c r="O536" s="870"/>
      <c r="P536" s="870"/>
      <c r="Q536" s="870"/>
      <c r="R536" s="398"/>
    </row>
    <row r="537" spans="1:18" s="164" customFormat="1" ht="42.75" customHeight="1" thickBot="1">
      <c r="A537" s="876" t="s">
        <v>275</v>
      </c>
      <c r="B537" s="877"/>
      <c r="C537" s="877"/>
      <c r="D537" s="877"/>
      <c r="E537" s="877"/>
      <c r="F537" s="877"/>
      <c r="G537" s="877"/>
      <c r="H537" s="877"/>
      <c r="I537" s="877"/>
      <c r="J537" s="877"/>
      <c r="K537" s="877"/>
      <c r="L537" s="877"/>
      <c r="M537" s="877"/>
      <c r="N537" s="877"/>
      <c r="O537" s="877"/>
      <c r="P537" s="877"/>
      <c r="Q537" s="877"/>
      <c r="R537" s="454"/>
    </row>
    <row r="538" spans="1:18" s="164" customFormat="1" ht="35.1" customHeight="1">
      <c r="A538" s="665">
        <v>90</v>
      </c>
      <c r="B538" s="536" t="s">
        <v>277</v>
      </c>
      <c r="C538" s="830" t="s">
        <v>276</v>
      </c>
      <c r="D538" s="536" t="s">
        <v>120</v>
      </c>
      <c r="E538" s="665" t="s">
        <v>17</v>
      </c>
      <c r="F538" s="102" t="s">
        <v>18</v>
      </c>
      <c r="G538" s="456">
        <f>R538*J5</f>
        <v>0</v>
      </c>
      <c r="H538" s="173"/>
      <c r="I538" s="138"/>
      <c r="J538" s="138">
        <v>0.18099999999999999</v>
      </c>
      <c r="K538" s="138"/>
      <c r="L538" s="138"/>
      <c r="M538" s="138"/>
      <c r="N538" s="138"/>
      <c r="O538" s="138"/>
      <c r="P538" s="138"/>
      <c r="Q538" s="168"/>
      <c r="R538" s="384">
        <v>0.5</v>
      </c>
    </row>
    <row r="539" spans="1:18" s="164" customFormat="1" ht="35.1" customHeight="1">
      <c r="A539" s="666"/>
      <c r="B539" s="567" t="s">
        <v>278</v>
      </c>
      <c r="C539" s="692"/>
      <c r="D539" s="117"/>
      <c r="E539" s="839"/>
      <c r="F539" s="107" t="s">
        <v>19</v>
      </c>
      <c r="G539" s="468"/>
      <c r="H539" s="169"/>
      <c r="I539" s="139"/>
      <c r="J539" s="139"/>
      <c r="K539" s="139"/>
      <c r="L539" s="139"/>
      <c r="M539" s="139"/>
      <c r="N539" s="139"/>
      <c r="O539" s="139"/>
      <c r="P539" s="139"/>
      <c r="Q539" s="170"/>
      <c r="R539" s="385"/>
    </row>
    <row r="540" spans="1:18" s="164" customFormat="1" ht="33" customHeight="1" thickBot="1">
      <c r="A540" s="666"/>
      <c r="B540" s="505" t="s">
        <v>279</v>
      </c>
      <c r="C540" s="692"/>
      <c r="D540" s="562"/>
      <c r="E540" s="839"/>
      <c r="F540" s="125" t="s">
        <v>20</v>
      </c>
      <c r="G540" s="497"/>
      <c r="H540" s="191"/>
      <c r="I540" s="147"/>
      <c r="J540" s="147"/>
      <c r="K540" s="139"/>
      <c r="L540" s="139"/>
      <c r="M540" s="139"/>
      <c r="N540" s="139"/>
      <c r="O540" s="139"/>
      <c r="P540" s="139"/>
      <c r="Q540" s="170"/>
      <c r="R540" s="387"/>
    </row>
    <row r="541" spans="1:18" s="164" customFormat="1" ht="35.1" customHeight="1" thickBot="1">
      <c r="A541" s="667"/>
      <c r="B541" s="560"/>
      <c r="C541" s="681"/>
      <c r="D541" s="560"/>
      <c r="E541" s="840"/>
      <c r="F541" s="558"/>
      <c r="G541" s="470"/>
      <c r="H541" s="837"/>
      <c r="I541" s="838"/>
      <c r="J541" s="838"/>
      <c r="K541" s="838"/>
      <c r="L541" s="838"/>
      <c r="M541" s="838"/>
      <c r="N541" s="838"/>
      <c r="O541" s="838"/>
      <c r="P541" s="838"/>
      <c r="Q541" s="838"/>
      <c r="R541" s="558"/>
    </row>
    <row r="542" spans="1:18" s="164" customFormat="1" ht="35.1" hidden="1" customHeight="1" thickBot="1">
      <c r="A542" s="847" t="s">
        <v>280</v>
      </c>
      <c r="B542" s="848"/>
      <c r="C542" s="848"/>
      <c r="D542" s="848"/>
      <c r="E542" s="849"/>
      <c r="F542" s="179">
        <f>SUM(H542:Q542)</f>
        <v>0.18099999999999999</v>
      </c>
      <c r="G542" s="481">
        <f>G538</f>
        <v>0</v>
      </c>
      <c r="H542" s="179">
        <f>H538</f>
        <v>0</v>
      </c>
      <c r="I542" s="179">
        <f t="shared" ref="I542:Q542" si="36">I538</f>
        <v>0</v>
      </c>
      <c r="J542" s="179">
        <f t="shared" si="36"/>
        <v>0.18099999999999999</v>
      </c>
      <c r="K542" s="179">
        <f t="shared" si="36"/>
        <v>0</v>
      </c>
      <c r="L542" s="179">
        <f t="shared" si="36"/>
        <v>0</v>
      </c>
      <c r="M542" s="179">
        <f t="shared" si="36"/>
        <v>0</v>
      </c>
      <c r="N542" s="179">
        <f t="shared" si="36"/>
        <v>0</v>
      </c>
      <c r="O542" s="179">
        <f t="shared" si="36"/>
        <v>0</v>
      </c>
      <c r="P542" s="179">
        <f t="shared" si="36"/>
        <v>0</v>
      </c>
      <c r="Q542" s="371">
        <f t="shared" si="36"/>
        <v>0</v>
      </c>
      <c r="R542" s="179">
        <f>R538</f>
        <v>0.5</v>
      </c>
    </row>
    <row r="543" spans="1:18" s="164" customFormat="1" ht="35.1" hidden="1" customHeight="1" thickBot="1">
      <c r="A543" s="850" t="s">
        <v>281</v>
      </c>
      <c r="B543" s="851"/>
      <c r="C543" s="851"/>
      <c r="D543" s="851"/>
      <c r="E543" s="852"/>
      <c r="F543" s="179">
        <f>SUM(H543:Q543)</f>
        <v>0</v>
      </c>
      <c r="G543" s="481">
        <f t="shared" ref="G543:R544" si="37">G539</f>
        <v>0</v>
      </c>
      <c r="H543" s="179">
        <f t="shared" si="37"/>
        <v>0</v>
      </c>
      <c r="I543" s="179">
        <f t="shared" si="37"/>
        <v>0</v>
      </c>
      <c r="J543" s="179">
        <f t="shared" si="37"/>
        <v>0</v>
      </c>
      <c r="K543" s="179">
        <f t="shared" si="37"/>
        <v>0</v>
      </c>
      <c r="L543" s="179">
        <f t="shared" si="37"/>
        <v>0</v>
      </c>
      <c r="M543" s="179">
        <f t="shared" si="37"/>
        <v>0</v>
      </c>
      <c r="N543" s="179">
        <f t="shared" si="37"/>
        <v>0</v>
      </c>
      <c r="O543" s="179">
        <f t="shared" si="37"/>
        <v>0</v>
      </c>
      <c r="P543" s="179">
        <f t="shared" si="37"/>
        <v>0</v>
      </c>
      <c r="Q543" s="371">
        <f t="shared" si="37"/>
        <v>0</v>
      </c>
      <c r="R543" s="179">
        <f t="shared" si="37"/>
        <v>0</v>
      </c>
    </row>
    <row r="544" spans="1:18" s="164" customFormat="1" ht="35.1" hidden="1" customHeight="1" thickBot="1">
      <c r="A544" s="853" t="s">
        <v>282</v>
      </c>
      <c r="B544" s="854"/>
      <c r="C544" s="854"/>
      <c r="D544" s="854"/>
      <c r="E544" s="855"/>
      <c r="F544" s="181">
        <f>SUM(H544:Q544)</f>
        <v>0</v>
      </c>
      <c r="G544" s="481">
        <f t="shared" si="37"/>
        <v>0</v>
      </c>
      <c r="H544" s="179">
        <f t="shared" si="37"/>
        <v>0</v>
      </c>
      <c r="I544" s="179">
        <f t="shared" si="37"/>
        <v>0</v>
      </c>
      <c r="J544" s="179">
        <f t="shared" si="37"/>
        <v>0</v>
      </c>
      <c r="K544" s="179">
        <f t="shared" si="37"/>
        <v>0</v>
      </c>
      <c r="L544" s="179">
        <f t="shared" si="37"/>
        <v>0</v>
      </c>
      <c r="M544" s="179">
        <f t="shared" si="37"/>
        <v>0</v>
      </c>
      <c r="N544" s="179">
        <f t="shared" si="37"/>
        <v>0</v>
      </c>
      <c r="O544" s="179">
        <f t="shared" si="37"/>
        <v>0</v>
      </c>
      <c r="P544" s="179">
        <f t="shared" si="37"/>
        <v>0</v>
      </c>
      <c r="Q544" s="371">
        <f t="shared" si="37"/>
        <v>0</v>
      </c>
      <c r="R544" s="179">
        <f t="shared" si="37"/>
        <v>0</v>
      </c>
    </row>
    <row r="545" spans="1:18" s="224" customFormat="1" ht="42" hidden="1" customHeight="1" thickBot="1">
      <c r="A545" s="859" t="s">
        <v>624</v>
      </c>
      <c r="B545" s="860"/>
      <c r="C545" s="860"/>
      <c r="D545" s="860"/>
      <c r="E545" s="862"/>
      <c r="F545" s="182">
        <f>SUM(F542:F543)</f>
        <v>0.18099999999999999</v>
      </c>
      <c r="G545" s="189">
        <f>SUM(G542:G543)</f>
        <v>0</v>
      </c>
      <c r="H545" s="182">
        <f>SUM(H542:H543)</f>
        <v>0</v>
      </c>
      <c r="I545" s="182">
        <f>SUM(I542:I543)</f>
        <v>0</v>
      </c>
      <c r="J545" s="182">
        <f>SUM(J542:J543)</f>
        <v>0.18099999999999999</v>
      </c>
      <c r="K545" s="182">
        <f t="shared" ref="K545:Q545" si="38">SUM(K542:K543)</f>
        <v>0</v>
      </c>
      <c r="L545" s="182">
        <f t="shared" si="38"/>
        <v>0</v>
      </c>
      <c r="M545" s="182">
        <f t="shared" si="38"/>
        <v>0</v>
      </c>
      <c r="N545" s="182">
        <f t="shared" si="38"/>
        <v>0</v>
      </c>
      <c r="O545" s="182">
        <f t="shared" si="38"/>
        <v>0</v>
      </c>
      <c r="P545" s="182">
        <f t="shared" si="38"/>
        <v>0</v>
      </c>
      <c r="Q545" s="183">
        <f t="shared" si="38"/>
        <v>0</v>
      </c>
      <c r="R545" s="182">
        <f>SUM(R542:R543)</f>
        <v>0.5</v>
      </c>
    </row>
    <row r="546" spans="1:18" s="224" customFormat="1" ht="52.5" hidden="1" customHeight="1" thickBot="1">
      <c r="A546" s="866" t="s">
        <v>625</v>
      </c>
      <c r="B546" s="867"/>
      <c r="C546" s="867"/>
      <c r="D546" s="867"/>
      <c r="E546" s="868"/>
      <c r="F546" s="184">
        <f>SUM(F542:F544)</f>
        <v>0.18099999999999999</v>
      </c>
      <c r="G546" s="184">
        <f t="shared" ref="G546:R546" si="39">SUM(G542:G544)</f>
        <v>0</v>
      </c>
      <c r="H546" s="184">
        <f t="shared" si="39"/>
        <v>0</v>
      </c>
      <c r="I546" s="184">
        <f t="shared" si="39"/>
        <v>0</v>
      </c>
      <c r="J546" s="184">
        <f t="shared" si="39"/>
        <v>0.18099999999999999</v>
      </c>
      <c r="K546" s="184">
        <f t="shared" si="39"/>
        <v>0</v>
      </c>
      <c r="L546" s="184">
        <f t="shared" si="39"/>
        <v>0</v>
      </c>
      <c r="M546" s="184">
        <f t="shared" si="39"/>
        <v>0</v>
      </c>
      <c r="N546" s="184">
        <f t="shared" si="39"/>
        <v>0</v>
      </c>
      <c r="O546" s="184">
        <f t="shared" si="39"/>
        <v>0</v>
      </c>
      <c r="P546" s="184">
        <f t="shared" si="39"/>
        <v>0</v>
      </c>
      <c r="Q546" s="185">
        <f t="shared" si="39"/>
        <v>0</v>
      </c>
      <c r="R546" s="184">
        <f t="shared" si="39"/>
        <v>0.5</v>
      </c>
    </row>
    <row r="547" spans="1:18" s="164" customFormat="1" ht="35.1" customHeight="1" thickBot="1">
      <c r="A547" s="533"/>
      <c r="B547" s="534"/>
      <c r="C547" s="190"/>
      <c r="D547" s="534"/>
      <c r="E547" s="534"/>
      <c r="F547" s="534"/>
      <c r="G547" s="483"/>
      <c r="H547" s="534"/>
      <c r="I547" s="534"/>
      <c r="J547" s="534"/>
      <c r="K547" s="534"/>
      <c r="L547" s="534"/>
      <c r="M547" s="534"/>
      <c r="N547" s="534"/>
      <c r="O547" s="534"/>
      <c r="P547" s="534"/>
      <c r="Q547" s="534"/>
      <c r="R547" s="337"/>
    </row>
    <row r="548" spans="1:18" s="164" customFormat="1" ht="35.1" customHeight="1" thickBot="1">
      <c r="A548" s="847" t="s">
        <v>283</v>
      </c>
      <c r="B548" s="848"/>
      <c r="C548" s="848"/>
      <c r="D548" s="848"/>
      <c r="E548" s="848"/>
      <c r="F548" s="856"/>
      <c r="G548" s="482">
        <f t="shared" ref="G548:H550" si="40">G542</f>
        <v>0</v>
      </c>
      <c r="H548" s="181">
        <f t="shared" si="40"/>
        <v>0</v>
      </c>
      <c r="I548" s="181">
        <f t="shared" ref="I548:Q552" si="41">SUM(I542,H548)</f>
        <v>0</v>
      </c>
      <c r="J548" s="181">
        <f t="shared" si="41"/>
        <v>0.18099999999999999</v>
      </c>
      <c r="K548" s="181">
        <f t="shared" si="41"/>
        <v>0.18099999999999999</v>
      </c>
      <c r="L548" s="181">
        <f t="shared" si="41"/>
        <v>0.18099999999999999</v>
      </c>
      <c r="M548" s="181">
        <f t="shared" si="41"/>
        <v>0.18099999999999999</v>
      </c>
      <c r="N548" s="181">
        <f t="shared" si="41"/>
        <v>0.18099999999999999</v>
      </c>
      <c r="O548" s="181">
        <f t="shared" si="41"/>
        <v>0.18099999999999999</v>
      </c>
      <c r="P548" s="181">
        <f t="shared" si="41"/>
        <v>0.18099999999999999</v>
      </c>
      <c r="Q548" s="186">
        <f t="shared" si="41"/>
        <v>0.18099999999999999</v>
      </c>
      <c r="R548" s="181">
        <f>R542</f>
        <v>0.5</v>
      </c>
    </row>
    <row r="549" spans="1:18" s="164" customFormat="1" ht="35.1" customHeight="1" thickBot="1">
      <c r="A549" s="850" t="s">
        <v>284</v>
      </c>
      <c r="B549" s="851"/>
      <c r="C549" s="851"/>
      <c r="D549" s="851"/>
      <c r="E549" s="851"/>
      <c r="F549" s="857"/>
      <c r="G549" s="482">
        <f t="shared" si="40"/>
        <v>0</v>
      </c>
      <c r="H549" s="181">
        <f t="shared" si="40"/>
        <v>0</v>
      </c>
      <c r="I549" s="181">
        <f t="shared" si="41"/>
        <v>0</v>
      </c>
      <c r="J549" s="181">
        <f t="shared" si="41"/>
        <v>0</v>
      </c>
      <c r="K549" s="181">
        <f t="shared" si="41"/>
        <v>0</v>
      </c>
      <c r="L549" s="181">
        <f t="shared" si="41"/>
        <v>0</v>
      </c>
      <c r="M549" s="181">
        <f t="shared" si="41"/>
        <v>0</v>
      </c>
      <c r="N549" s="181">
        <f t="shared" si="41"/>
        <v>0</v>
      </c>
      <c r="O549" s="181">
        <f t="shared" si="41"/>
        <v>0</v>
      </c>
      <c r="P549" s="181">
        <f t="shared" si="41"/>
        <v>0</v>
      </c>
      <c r="Q549" s="186">
        <f t="shared" si="41"/>
        <v>0</v>
      </c>
      <c r="R549" s="181">
        <f>R543</f>
        <v>0</v>
      </c>
    </row>
    <row r="550" spans="1:18" s="164" customFormat="1" ht="35.1" customHeight="1" thickBot="1">
      <c r="A550" s="853" t="s">
        <v>285</v>
      </c>
      <c r="B550" s="854"/>
      <c r="C550" s="854"/>
      <c r="D550" s="854"/>
      <c r="E550" s="854"/>
      <c r="F550" s="858"/>
      <c r="G550" s="482">
        <f t="shared" si="40"/>
        <v>0</v>
      </c>
      <c r="H550" s="181">
        <f t="shared" si="40"/>
        <v>0</v>
      </c>
      <c r="I550" s="181">
        <f t="shared" si="41"/>
        <v>0</v>
      </c>
      <c r="J550" s="181">
        <f t="shared" si="41"/>
        <v>0</v>
      </c>
      <c r="K550" s="181">
        <f t="shared" si="41"/>
        <v>0</v>
      </c>
      <c r="L550" s="181">
        <f t="shared" si="41"/>
        <v>0</v>
      </c>
      <c r="M550" s="181">
        <f t="shared" si="41"/>
        <v>0</v>
      </c>
      <c r="N550" s="181">
        <f t="shared" si="41"/>
        <v>0</v>
      </c>
      <c r="O550" s="181">
        <f t="shared" si="41"/>
        <v>0</v>
      </c>
      <c r="P550" s="181">
        <f t="shared" si="41"/>
        <v>0</v>
      </c>
      <c r="Q550" s="186">
        <f t="shared" si="41"/>
        <v>0</v>
      </c>
      <c r="R550" s="181">
        <f>R544</f>
        <v>0</v>
      </c>
    </row>
    <row r="551" spans="1:18" s="224" customFormat="1" ht="72" customHeight="1" thickBot="1">
      <c r="A551" s="859" t="s">
        <v>626</v>
      </c>
      <c r="B551" s="860"/>
      <c r="C551" s="860"/>
      <c r="D551" s="860"/>
      <c r="E551" s="861"/>
      <c r="F551" s="862"/>
      <c r="G551" s="189">
        <f>SUM(G548:G549)</f>
        <v>0</v>
      </c>
      <c r="H551" s="182">
        <f>SUM(H548:H549)</f>
        <v>0</v>
      </c>
      <c r="I551" s="187">
        <f t="shared" si="41"/>
        <v>0</v>
      </c>
      <c r="J551" s="187">
        <f t="shared" si="41"/>
        <v>0.18099999999999999</v>
      </c>
      <c r="K551" s="187">
        <f t="shared" si="41"/>
        <v>0.18099999999999999</v>
      </c>
      <c r="L551" s="187">
        <f t="shared" si="41"/>
        <v>0.18099999999999999</v>
      </c>
      <c r="M551" s="187">
        <f t="shared" si="41"/>
        <v>0.18099999999999999</v>
      </c>
      <c r="N551" s="187">
        <f t="shared" si="41"/>
        <v>0.18099999999999999</v>
      </c>
      <c r="O551" s="187">
        <f t="shared" si="41"/>
        <v>0.18099999999999999</v>
      </c>
      <c r="P551" s="187">
        <f t="shared" si="41"/>
        <v>0.18099999999999999</v>
      </c>
      <c r="Q551" s="188">
        <f t="shared" si="41"/>
        <v>0.18099999999999999</v>
      </c>
      <c r="R551" s="182">
        <f>SUM(R548:R549)</f>
        <v>0.5</v>
      </c>
    </row>
    <row r="552" spans="1:18" s="224" customFormat="1" ht="74.25" customHeight="1" thickBot="1">
      <c r="A552" s="871" t="s">
        <v>627</v>
      </c>
      <c r="B552" s="872"/>
      <c r="C552" s="872"/>
      <c r="D552" s="872"/>
      <c r="E552" s="872"/>
      <c r="F552" s="873"/>
      <c r="G552" s="184">
        <f>SUM(G548:G550)</f>
        <v>0</v>
      </c>
      <c r="H552" s="184">
        <f>SUM(H548:H550)</f>
        <v>0</v>
      </c>
      <c r="I552" s="184">
        <f t="shared" si="41"/>
        <v>0</v>
      </c>
      <c r="J552" s="184">
        <f t="shared" si="41"/>
        <v>0.18099999999999999</v>
      </c>
      <c r="K552" s="184">
        <f t="shared" si="41"/>
        <v>0.18099999999999999</v>
      </c>
      <c r="L552" s="184">
        <f t="shared" si="41"/>
        <v>0.18099999999999999</v>
      </c>
      <c r="M552" s="184">
        <f t="shared" si="41"/>
        <v>0.18099999999999999</v>
      </c>
      <c r="N552" s="184">
        <f t="shared" si="41"/>
        <v>0.18099999999999999</v>
      </c>
      <c r="O552" s="184">
        <f t="shared" si="41"/>
        <v>0.18099999999999999</v>
      </c>
      <c r="P552" s="184">
        <f t="shared" si="41"/>
        <v>0.18099999999999999</v>
      </c>
      <c r="Q552" s="185">
        <f t="shared" si="41"/>
        <v>0.18099999999999999</v>
      </c>
      <c r="R552" s="184">
        <f>SUM(R548:R550)</f>
        <v>0.5</v>
      </c>
    </row>
    <row r="553" spans="1:18" s="164" customFormat="1" thickBot="1">
      <c r="A553" s="874"/>
      <c r="B553" s="875"/>
      <c r="C553" s="875"/>
      <c r="D553" s="875"/>
      <c r="E553" s="875"/>
      <c r="F553" s="875"/>
      <c r="G553" s="875"/>
      <c r="H553" s="875"/>
      <c r="I553" s="875"/>
      <c r="J553" s="875"/>
      <c r="K553" s="875"/>
      <c r="L553" s="875"/>
      <c r="M553" s="875"/>
      <c r="N553" s="875"/>
      <c r="O553" s="875"/>
      <c r="P553" s="875"/>
      <c r="Q553" s="875"/>
      <c r="R553" s="398"/>
    </row>
    <row r="554" spans="1:18" s="164" customFormat="1" ht="35.1" customHeight="1" thickBot="1">
      <c r="A554" s="876" t="s">
        <v>286</v>
      </c>
      <c r="B554" s="877"/>
      <c r="C554" s="877"/>
      <c r="D554" s="877"/>
      <c r="E554" s="877"/>
      <c r="F554" s="877"/>
      <c r="G554" s="877"/>
      <c r="H554" s="877"/>
      <c r="I554" s="877"/>
      <c r="J554" s="877"/>
      <c r="K554" s="877"/>
      <c r="L554" s="877"/>
      <c r="M554" s="877"/>
      <c r="N554" s="877"/>
      <c r="O554" s="877"/>
      <c r="P554" s="877"/>
      <c r="Q554" s="877"/>
      <c r="R554" s="454"/>
    </row>
    <row r="555" spans="1:18" s="164" customFormat="1" ht="35.1" customHeight="1">
      <c r="A555" s="665">
        <v>91</v>
      </c>
      <c r="B555" s="536" t="s">
        <v>288</v>
      </c>
      <c r="C555" s="830" t="s">
        <v>287</v>
      </c>
      <c r="D555" s="536" t="s">
        <v>193</v>
      </c>
      <c r="E555" s="665" t="s">
        <v>17</v>
      </c>
      <c r="F555" s="102" t="s">
        <v>18</v>
      </c>
      <c r="G555" s="456">
        <f>R555*J5</f>
        <v>0</v>
      </c>
      <c r="H555" s="173"/>
      <c r="I555" s="173">
        <v>1.0149999999999999</v>
      </c>
      <c r="J555" s="138"/>
      <c r="K555" s="138"/>
      <c r="L555" s="138"/>
      <c r="M555" s="138"/>
      <c r="N555" s="138"/>
      <c r="O555" s="138"/>
      <c r="P555" s="138"/>
      <c r="Q555" s="168"/>
      <c r="R555" s="384">
        <v>2.4</v>
      </c>
    </row>
    <row r="556" spans="1:18" s="164" customFormat="1" ht="35.1" customHeight="1">
      <c r="A556" s="666"/>
      <c r="B556" s="505" t="s">
        <v>289</v>
      </c>
      <c r="C556" s="692"/>
      <c r="D556" s="133"/>
      <c r="E556" s="839"/>
      <c r="F556" s="107" t="s">
        <v>19</v>
      </c>
      <c r="G556" s="468"/>
      <c r="H556" s="448"/>
      <c r="I556" s="169"/>
      <c r="J556" s="139"/>
      <c r="K556" s="139"/>
      <c r="L556" s="139"/>
      <c r="M556" s="139"/>
      <c r="N556" s="139"/>
      <c r="O556" s="139"/>
      <c r="P556" s="139"/>
      <c r="Q556" s="170"/>
      <c r="R556" s="399"/>
    </row>
    <row r="557" spans="1:18" s="164" customFormat="1" ht="35.1" customHeight="1" thickBot="1">
      <c r="A557" s="666"/>
      <c r="B557" s="559" t="s">
        <v>290</v>
      </c>
      <c r="C557" s="692"/>
      <c r="D557" s="562"/>
      <c r="E557" s="839"/>
      <c r="F557" s="125" t="s">
        <v>20</v>
      </c>
      <c r="G557" s="497"/>
      <c r="H557" s="449"/>
      <c r="I557" s="191"/>
      <c r="J557" s="147"/>
      <c r="K557" s="147"/>
      <c r="L557" s="147"/>
      <c r="M557" s="147"/>
      <c r="N557" s="147"/>
      <c r="O557" s="147"/>
      <c r="P557" s="147"/>
      <c r="Q557" s="171"/>
      <c r="R557" s="400"/>
    </row>
    <row r="558" spans="1:18" s="164" customFormat="1" ht="35.1" customHeight="1" thickBot="1">
      <c r="A558" s="667"/>
      <c r="B558" s="560" t="s">
        <v>291</v>
      </c>
      <c r="C558" s="681"/>
      <c r="D558" s="560"/>
      <c r="E558" s="840"/>
      <c r="F558" s="192"/>
      <c r="G558" s="484"/>
      <c r="H558" s="878"/>
      <c r="I558" s="631"/>
      <c r="J558" s="631"/>
      <c r="K558" s="631"/>
      <c r="L558" s="631"/>
      <c r="M558" s="631"/>
      <c r="N558" s="631"/>
      <c r="O558" s="631"/>
      <c r="P558" s="631"/>
      <c r="Q558" s="631"/>
      <c r="R558" s="192"/>
    </row>
    <row r="559" spans="1:18" s="164" customFormat="1" ht="35.1" customHeight="1">
      <c r="A559" s="665">
        <v>92</v>
      </c>
      <c r="B559" s="536" t="s">
        <v>292</v>
      </c>
      <c r="C559" s="830" t="s">
        <v>287</v>
      </c>
      <c r="D559" s="536" t="s">
        <v>293</v>
      </c>
      <c r="E559" s="665" t="s">
        <v>17</v>
      </c>
      <c r="F559" s="102" t="s">
        <v>18</v>
      </c>
      <c r="G559" s="456">
        <f>R559*J5</f>
        <v>0</v>
      </c>
      <c r="H559" s="173"/>
      <c r="I559" s="173">
        <v>0.32400000000000001</v>
      </c>
      <c r="J559" s="138"/>
      <c r="K559" s="138"/>
      <c r="L559" s="138"/>
      <c r="M559" s="138"/>
      <c r="N559" s="138"/>
      <c r="O559" s="138"/>
      <c r="P559" s="138"/>
      <c r="Q559" s="168"/>
      <c r="R559" s="384">
        <v>0.5</v>
      </c>
    </row>
    <row r="560" spans="1:18" s="164" customFormat="1" ht="35.1" customHeight="1">
      <c r="A560" s="666"/>
      <c r="B560" s="505" t="s">
        <v>294</v>
      </c>
      <c r="C560" s="692"/>
      <c r="D560" s="133"/>
      <c r="E560" s="839"/>
      <c r="F560" s="107" t="s">
        <v>19</v>
      </c>
      <c r="G560" s="468"/>
      <c r="H560" s="448"/>
      <c r="I560" s="169"/>
      <c r="J560" s="139"/>
      <c r="K560" s="139"/>
      <c r="L560" s="139"/>
      <c r="M560" s="139"/>
      <c r="N560" s="139"/>
      <c r="O560" s="139"/>
      <c r="P560" s="139"/>
      <c r="Q560" s="170"/>
      <c r="R560" s="399"/>
    </row>
    <row r="561" spans="1:18" s="164" customFormat="1" ht="35.1" customHeight="1" thickBot="1">
      <c r="A561" s="666"/>
      <c r="B561" s="559" t="s">
        <v>295</v>
      </c>
      <c r="C561" s="692"/>
      <c r="D561" s="562"/>
      <c r="E561" s="839"/>
      <c r="F561" s="125" t="s">
        <v>20</v>
      </c>
      <c r="G561" s="497"/>
      <c r="H561" s="449"/>
      <c r="I561" s="191"/>
      <c r="J561" s="147"/>
      <c r="K561" s="147"/>
      <c r="L561" s="147"/>
      <c r="M561" s="147"/>
      <c r="N561" s="147"/>
      <c r="O561" s="147"/>
      <c r="P561" s="147"/>
      <c r="Q561" s="171"/>
      <c r="R561" s="400"/>
    </row>
    <row r="562" spans="1:18" s="164" customFormat="1" ht="35.1" customHeight="1" thickBot="1">
      <c r="A562" s="667"/>
      <c r="B562" s="560"/>
      <c r="C562" s="681"/>
      <c r="D562" s="560"/>
      <c r="E562" s="840"/>
      <c r="F562" s="192"/>
      <c r="G562" s="484"/>
      <c r="H562" s="878"/>
      <c r="I562" s="631"/>
      <c r="J562" s="631"/>
      <c r="K562" s="631"/>
      <c r="L562" s="631"/>
      <c r="M562" s="631"/>
      <c r="N562" s="631"/>
      <c r="O562" s="631"/>
      <c r="P562" s="631"/>
      <c r="Q562" s="631"/>
      <c r="R562" s="192"/>
    </row>
    <row r="563" spans="1:18" s="164" customFormat="1" ht="35.1" hidden="1" customHeight="1" thickBot="1">
      <c r="A563" s="847" t="s">
        <v>296</v>
      </c>
      <c r="B563" s="848"/>
      <c r="C563" s="848"/>
      <c r="D563" s="848"/>
      <c r="E563" s="849"/>
      <c r="F563" s="179">
        <f>SUM(H563:Q563)</f>
        <v>1.339</v>
      </c>
      <c r="G563" s="481">
        <f t="shared" ref="G563:Q565" si="42">G555+G559</f>
        <v>0</v>
      </c>
      <c r="H563" s="179">
        <f t="shared" si="42"/>
        <v>0</v>
      </c>
      <c r="I563" s="179">
        <f t="shared" si="42"/>
        <v>1.339</v>
      </c>
      <c r="J563" s="179">
        <f t="shared" si="42"/>
        <v>0</v>
      </c>
      <c r="K563" s="179">
        <f t="shared" si="42"/>
        <v>0</v>
      </c>
      <c r="L563" s="179">
        <f t="shared" si="42"/>
        <v>0</v>
      </c>
      <c r="M563" s="179">
        <f t="shared" si="42"/>
        <v>0</v>
      </c>
      <c r="N563" s="179">
        <f t="shared" si="42"/>
        <v>0</v>
      </c>
      <c r="O563" s="179">
        <f t="shared" si="42"/>
        <v>0</v>
      </c>
      <c r="P563" s="179">
        <f t="shared" si="42"/>
        <v>0</v>
      </c>
      <c r="Q563" s="371">
        <f t="shared" si="42"/>
        <v>0</v>
      </c>
      <c r="R563" s="179">
        <f>R555+R559</f>
        <v>2.9</v>
      </c>
    </row>
    <row r="564" spans="1:18" s="164" customFormat="1" ht="35.1" hidden="1" customHeight="1" thickBot="1">
      <c r="A564" s="850" t="s">
        <v>297</v>
      </c>
      <c r="B564" s="851"/>
      <c r="C564" s="851"/>
      <c r="D564" s="851"/>
      <c r="E564" s="852"/>
      <c r="F564" s="180">
        <f>SUM(H564:Q564)</f>
        <v>0</v>
      </c>
      <c r="G564" s="481">
        <f t="shared" si="42"/>
        <v>0</v>
      </c>
      <c r="H564" s="179">
        <f t="shared" si="42"/>
        <v>0</v>
      </c>
      <c r="I564" s="179">
        <f t="shared" si="42"/>
        <v>0</v>
      </c>
      <c r="J564" s="179">
        <f t="shared" si="42"/>
        <v>0</v>
      </c>
      <c r="K564" s="179">
        <f t="shared" si="42"/>
        <v>0</v>
      </c>
      <c r="L564" s="179">
        <f t="shared" si="42"/>
        <v>0</v>
      </c>
      <c r="M564" s="179">
        <f t="shared" si="42"/>
        <v>0</v>
      </c>
      <c r="N564" s="179">
        <f t="shared" si="42"/>
        <v>0</v>
      </c>
      <c r="O564" s="179">
        <f t="shared" si="42"/>
        <v>0</v>
      </c>
      <c r="P564" s="179">
        <f t="shared" si="42"/>
        <v>0</v>
      </c>
      <c r="Q564" s="371">
        <f t="shared" si="42"/>
        <v>0</v>
      </c>
      <c r="R564" s="179">
        <f>R556+R560</f>
        <v>0</v>
      </c>
    </row>
    <row r="565" spans="1:18" s="164" customFormat="1" ht="35.1" hidden="1" customHeight="1" thickBot="1">
      <c r="A565" s="853" t="s">
        <v>298</v>
      </c>
      <c r="B565" s="854"/>
      <c r="C565" s="854"/>
      <c r="D565" s="854"/>
      <c r="E565" s="855"/>
      <c r="F565" s="181">
        <f>SUM(H565:Q565)</f>
        <v>0</v>
      </c>
      <c r="G565" s="481">
        <f t="shared" si="42"/>
        <v>0</v>
      </c>
      <c r="H565" s="179">
        <f t="shared" si="42"/>
        <v>0</v>
      </c>
      <c r="I565" s="179">
        <f t="shared" si="42"/>
        <v>0</v>
      </c>
      <c r="J565" s="179">
        <f t="shared" si="42"/>
        <v>0</v>
      </c>
      <c r="K565" s="179">
        <f t="shared" si="42"/>
        <v>0</v>
      </c>
      <c r="L565" s="179">
        <f t="shared" si="42"/>
        <v>0</v>
      </c>
      <c r="M565" s="179">
        <f t="shared" si="42"/>
        <v>0</v>
      </c>
      <c r="N565" s="179">
        <f t="shared" si="42"/>
        <v>0</v>
      </c>
      <c r="O565" s="179">
        <f t="shared" si="42"/>
        <v>0</v>
      </c>
      <c r="P565" s="179">
        <f t="shared" si="42"/>
        <v>0</v>
      </c>
      <c r="Q565" s="371">
        <f t="shared" si="42"/>
        <v>0</v>
      </c>
      <c r="R565" s="179">
        <f>R557+R561</f>
        <v>0</v>
      </c>
    </row>
    <row r="566" spans="1:18" s="224" customFormat="1" ht="57" hidden="1" customHeight="1" thickBot="1">
      <c r="A566" s="859" t="s">
        <v>628</v>
      </c>
      <c r="B566" s="860"/>
      <c r="C566" s="860"/>
      <c r="D566" s="860"/>
      <c r="E566" s="862"/>
      <c r="F566" s="182">
        <f>SUM(F563:F564)</f>
        <v>1.339</v>
      </c>
      <c r="G566" s="189">
        <f>SUM(G563:G564)</f>
        <v>0</v>
      </c>
      <c r="H566" s="182">
        <f>SUM(H563:H564)</f>
        <v>0</v>
      </c>
      <c r="I566" s="182">
        <f>SUM(I563:I564)</f>
        <v>1.339</v>
      </c>
      <c r="J566" s="182">
        <f>SUM(J563:J564)</f>
        <v>0</v>
      </c>
      <c r="K566" s="182">
        <f t="shared" ref="K566:Q566" si="43">SUM(K563:K564)</f>
        <v>0</v>
      </c>
      <c r="L566" s="182">
        <f t="shared" si="43"/>
        <v>0</v>
      </c>
      <c r="M566" s="182">
        <f t="shared" si="43"/>
        <v>0</v>
      </c>
      <c r="N566" s="182">
        <f t="shared" si="43"/>
        <v>0</v>
      </c>
      <c r="O566" s="182">
        <f t="shared" si="43"/>
        <v>0</v>
      </c>
      <c r="P566" s="182">
        <f t="shared" si="43"/>
        <v>0</v>
      </c>
      <c r="Q566" s="183">
        <f t="shared" si="43"/>
        <v>0</v>
      </c>
      <c r="R566" s="182">
        <f>SUM(R563:R564)</f>
        <v>2.9</v>
      </c>
    </row>
    <row r="567" spans="1:18" s="224" customFormat="1" ht="54.75" hidden="1" customHeight="1" thickBot="1">
      <c r="A567" s="866" t="s">
        <v>629</v>
      </c>
      <c r="B567" s="867"/>
      <c r="C567" s="867"/>
      <c r="D567" s="867"/>
      <c r="E567" s="868"/>
      <c r="F567" s="189">
        <f>SUM(F563:F565)</f>
        <v>1.339</v>
      </c>
      <c r="G567" s="189">
        <f t="shared" ref="G567:R567" si="44">SUM(G563:G565)</f>
        <v>0</v>
      </c>
      <c r="H567" s="189">
        <f t="shared" si="44"/>
        <v>0</v>
      </c>
      <c r="I567" s="189">
        <f t="shared" si="44"/>
        <v>1.339</v>
      </c>
      <c r="J567" s="189">
        <f t="shared" si="44"/>
        <v>0</v>
      </c>
      <c r="K567" s="189">
        <f t="shared" si="44"/>
        <v>0</v>
      </c>
      <c r="L567" s="189">
        <f t="shared" si="44"/>
        <v>0</v>
      </c>
      <c r="M567" s="189">
        <f t="shared" si="44"/>
        <v>0</v>
      </c>
      <c r="N567" s="189">
        <f t="shared" si="44"/>
        <v>0</v>
      </c>
      <c r="O567" s="189">
        <f t="shared" si="44"/>
        <v>0</v>
      </c>
      <c r="P567" s="189">
        <f t="shared" si="44"/>
        <v>0</v>
      </c>
      <c r="Q567" s="193">
        <f t="shared" si="44"/>
        <v>0</v>
      </c>
      <c r="R567" s="189">
        <f t="shared" si="44"/>
        <v>2.9</v>
      </c>
    </row>
    <row r="568" spans="1:18" s="164" customFormat="1" ht="35.1" customHeight="1" thickBot="1">
      <c r="A568" s="874"/>
      <c r="B568" s="875"/>
      <c r="C568" s="875"/>
      <c r="D568" s="875"/>
      <c r="E568" s="875"/>
      <c r="F568" s="875"/>
      <c r="G568" s="875"/>
      <c r="H568" s="875"/>
      <c r="I568" s="875"/>
      <c r="J568" s="875"/>
      <c r="K568" s="875"/>
      <c r="L568" s="875"/>
      <c r="M568" s="875"/>
      <c r="N568" s="875"/>
      <c r="O568" s="875"/>
      <c r="P568" s="875"/>
      <c r="Q568" s="875"/>
      <c r="R568" s="398"/>
    </row>
    <row r="569" spans="1:18" s="164" customFormat="1" ht="35.1" customHeight="1" thickBot="1">
      <c r="A569" s="847" t="s">
        <v>299</v>
      </c>
      <c r="B569" s="848"/>
      <c r="C569" s="848"/>
      <c r="D569" s="848"/>
      <c r="E569" s="848"/>
      <c r="F569" s="856"/>
      <c r="G569" s="482">
        <f t="shared" ref="G569:H571" si="45">G563</f>
        <v>0</v>
      </c>
      <c r="H569" s="181">
        <f t="shared" si="45"/>
        <v>0</v>
      </c>
      <c r="I569" s="181">
        <f t="shared" ref="I569:Q573" si="46">SUM(I563,H569)</f>
        <v>1.339</v>
      </c>
      <c r="J569" s="181">
        <f t="shared" si="46"/>
        <v>1.339</v>
      </c>
      <c r="K569" s="181">
        <f t="shared" si="46"/>
        <v>1.339</v>
      </c>
      <c r="L569" s="181">
        <f t="shared" si="46"/>
        <v>1.339</v>
      </c>
      <c r="M569" s="181">
        <f t="shared" si="46"/>
        <v>1.339</v>
      </c>
      <c r="N569" s="181">
        <f t="shared" si="46"/>
        <v>1.339</v>
      </c>
      <c r="O569" s="181">
        <f t="shared" si="46"/>
        <v>1.339</v>
      </c>
      <c r="P569" s="181">
        <f t="shared" si="46"/>
        <v>1.339</v>
      </c>
      <c r="Q569" s="186">
        <f t="shared" si="46"/>
        <v>1.339</v>
      </c>
      <c r="R569" s="181">
        <f>R563</f>
        <v>2.9</v>
      </c>
    </row>
    <row r="570" spans="1:18" s="164" customFormat="1" ht="35.1" customHeight="1" thickBot="1">
      <c r="A570" s="850" t="s">
        <v>300</v>
      </c>
      <c r="B570" s="851"/>
      <c r="C570" s="851"/>
      <c r="D570" s="851"/>
      <c r="E570" s="851"/>
      <c r="F570" s="857"/>
      <c r="G570" s="482">
        <f t="shared" si="45"/>
        <v>0</v>
      </c>
      <c r="H570" s="181">
        <f t="shared" si="45"/>
        <v>0</v>
      </c>
      <c r="I570" s="181">
        <f t="shared" si="46"/>
        <v>0</v>
      </c>
      <c r="J570" s="181">
        <f t="shared" si="46"/>
        <v>0</v>
      </c>
      <c r="K570" s="181">
        <f t="shared" si="46"/>
        <v>0</v>
      </c>
      <c r="L570" s="181">
        <f t="shared" si="46"/>
        <v>0</v>
      </c>
      <c r="M570" s="181">
        <f t="shared" si="46"/>
        <v>0</v>
      </c>
      <c r="N570" s="181">
        <f t="shared" si="46"/>
        <v>0</v>
      </c>
      <c r="O570" s="181">
        <f t="shared" si="46"/>
        <v>0</v>
      </c>
      <c r="P570" s="181">
        <f t="shared" si="46"/>
        <v>0</v>
      </c>
      <c r="Q570" s="186">
        <f t="shared" si="46"/>
        <v>0</v>
      </c>
      <c r="R570" s="181">
        <f>R564</f>
        <v>0</v>
      </c>
    </row>
    <row r="571" spans="1:18" s="164" customFormat="1" ht="35.1" customHeight="1" thickBot="1">
      <c r="A571" s="853" t="s">
        <v>301</v>
      </c>
      <c r="B571" s="854"/>
      <c r="C571" s="854"/>
      <c r="D571" s="854"/>
      <c r="E571" s="854"/>
      <c r="F571" s="858"/>
      <c r="G571" s="482">
        <f t="shared" si="45"/>
        <v>0</v>
      </c>
      <c r="H571" s="181">
        <f t="shared" si="45"/>
        <v>0</v>
      </c>
      <c r="I571" s="181">
        <f t="shared" si="46"/>
        <v>0</v>
      </c>
      <c r="J571" s="181">
        <f t="shared" si="46"/>
        <v>0</v>
      </c>
      <c r="K571" s="181">
        <f t="shared" si="46"/>
        <v>0</v>
      </c>
      <c r="L571" s="181">
        <f t="shared" si="46"/>
        <v>0</v>
      </c>
      <c r="M571" s="181">
        <f t="shared" si="46"/>
        <v>0</v>
      </c>
      <c r="N571" s="181">
        <f t="shared" si="46"/>
        <v>0</v>
      </c>
      <c r="O571" s="181">
        <f t="shared" si="46"/>
        <v>0</v>
      </c>
      <c r="P571" s="181">
        <f t="shared" si="46"/>
        <v>0</v>
      </c>
      <c r="Q571" s="186">
        <f t="shared" si="46"/>
        <v>0</v>
      </c>
      <c r="R571" s="181">
        <f>R565</f>
        <v>0</v>
      </c>
    </row>
    <row r="572" spans="1:18" s="224" customFormat="1" ht="64.5" customHeight="1" thickBot="1">
      <c r="A572" s="859" t="s">
        <v>630</v>
      </c>
      <c r="B572" s="860"/>
      <c r="C572" s="860"/>
      <c r="D572" s="860"/>
      <c r="E572" s="861"/>
      <c r="F572" s="862"/>
      <c r="G572" s="189">
        <f>SUM(G569:G570)</f>
        <v>0</v>
      </c>
      <c r="H572" s="182">
        <f>SUM(H569:H570)</f>
        <v>0</v>
      </c>
      <c r="I572" s="187">
        <f t="shared" si="46"/>
        <v>1.339</v>
      </c>
      <c r="J572" s="187">
        <f t="shared" si="46"/>
        <v>1.339</v>
      </c>
      <c r="K572" s="187">
        <f t="shared" si="46"/>
        <v>1.339</v>
      </c>
      <c r="L572" s="187">
        <f t="shared" si="46"/>
        <v>1.339</v>
      </c>
      <c r="M572" s="187">
        <f t="shared" si="46"/>
        <v>1.339</v>
      </c>
      <c r="N572" s="187">
        <f t="shared" si="46"/>
        <v>1.339</v>
      </c>
      <c r="O572" s="187">
        <f t="shared" si="46"/>
        <v>1.339</v>
      </c>
      <c r="P572" s="187">
        <f t="shared" si="46"/>
        <v>1.339</v>
      </c>
      <c r="Q572" s="188">
        <f t="shared" si="46"/>
        <v>1.339</v>
      </c>
      <c r="R572" s="182">
        <f>SUM(R569:R570)</f>
        <v>2.9</v>
      </c>
    </row>
    <row r="573" spans="1:18" s="224" customFormat="1" ht="62.25" customHeight="1" thickBot="1">
      <c r="A573" s="871" t="s">
        <v>631</v>
      </c>
      <c r="B573" s="872"/>
      <c r="C573" s="872"/>
      <c r="D573" s="872"/>
      <c r="E573" s="872"/>
      <c r="F573" s="873"/>
      <c r="G573" s="189">
        <f>SUM(G569:G571)</f>
        <v>0</v>
      </c>
      <c r="H573" s="189">
        <f>SUM(H569:H571)</f>
        <v>0</v>
      </c>
      <c r="I573" s="184">
        <f t="shared" si="46"/>
        <v>1.339</v>
      </c>
      <c r="J573" s="184">
        <f t="shared" si="46"/>
        <v>1.339</v>
      </c>
      <c r="K573" s="184">
        <f t="shared" si="46"/>
        <v>1.339</v>
      </c>
      <c r="L573" s="184">
        <f t="shared" si="46"/>
        <v>1.339</v>
      </c>
      <c r="M573" s="184">
        <f t="shared" si="46"/>
        <v>1.339</v>
      </c>
      <c r="N573" s="184">
        <f t="shared" si="46"/>
        <v>1.339</v>
      </c>
      <c r="O573" s="184">
        <f t="shared" si="46"/>
        <v>1.339</v>
      </c>
      <c r="P573" s="184">
        <f t="shared" si="46"/>
        <v>1.339</v>
      </c>
      <c r="Q573" s="185">
        <f t="shared" si="46"/>
        <v>1.339</v>
      </c>
      <c r="R573" s="189">
        <f>SUM(R569:R571)</f>
        <v>2.9</v>
      </c>
    </row>
    <row r="574" spans="1:18" s="164" customFormat="1" thickBot="1">
      <c r="A574" s="874"/>
      <c r="B574" s="875"/>
      <c r="C574" s="875"/>
      <c r="D574" s="875"/>
      <c r="E574" s="875"/>
      <c r="F574" s="875"/>
      <c r="G574" s="875"/>
      <c r="H574" s="875"/>
      <c r="I574" s="875"/>
      <c r="J574" s="875"/>
      <c r="K574" s="875"/>
      <c r="L574" s="875"/>
      <c r="M574" s="875"/>
      <c r="N574" s="875"/>
      <c r="O574" s="875"/>
      <c r="P574" s="875"/>
      <c r="Q574" s="875"/>
      <c r="R574" s="398"/>
    </row>
    <row r="575" spans="1:18" s="164" customFormat="1" ht="35.1" customHeight="1" thickBot="1">
      <c r="A575" s="876" t="s">
        <v>302</v>
      </c>
      <c r="B575" s="877"/>
      <c r="C575" s="877"/>
      <c r="D575" s="877"/>
      <c r="E575" s="877"/>
      <c r="F575" s="877"/>
      <c r="G575" s="877"/>
      <c r="H575" s="877"/>
      <c r="I575" s="877"/>
      <c r="J575" s="877"/>
      <c r="K575" s="877"/>
      <c r="L575" s="877"/>
      <c r="M575" s="877"/>
      <c r="N575" s="877"/>
      <c r="O575" s="877"/>
      <c r="P575" s="877"/>
      <c r="Q575" s="877"/>
      <c r="R575" s="454"/>
    </row>
    <row r="576" spans="1:18" s="164" customFormat="1" ht="35.1" customHeight="1">
      <c r="A576" s="665">
        <v>93</v>
      </c>
      <c r="B576" s="536" t="s">
        <v>239</v>
      </c>
      <c r="C576" s="830" t="s">
        <v>228</v>
      </c>
      <c r="D576" s="536" t="s">
        <v>417</v>
      </c>
      <c r="E576" s="665" t="s">
        <v>17</v>
      </c>
      <c r="F576" s="102" t="s">
        <v>18</v>
      </c>
      <c r="G576" s="485">
        <f>R576*J5</f>
        <v>0</v>
      </c>
      <c r="H576" s="173">
        <v>0.42699999999999999</v>
      </c>
      <c r="I576" s="138"/>
      <c r="J576" s="138"/>
      <c r="K576" s="138"/>
      <c r="L576" s="138"/>
      <c r="M576" s="138"/>
      <c r="N576" s="138"/>
      <c r="O576" s="138"/>
      <c r="P576" s="138"/>
      <c r="Q576" s="168"/>
      <c r="R576" s="384">
        <v>0.93</v>
      </c>
    </row>
    <row r="577" spans="1:18" s="164" customFormat="1" ht="35.1" customHeight="1">
      <c r="A577" s="666"/>
      <c r="B577" s="505" t="s">
        <v>303</v>
      </c>
      <c r="C577" s="692"/>
      <c r="D577" s="117"/>
      <c r="E577" s="880"/>
      <c r="F577" s="107" t="s">
        <v>19</v>
      </c>
      <c r="G577" s="486"/>
      <c r="H577" s="169"/>
      <c r="I577" s="139"/>
      <c r="J577" s="139"/>
      <c r="K577" s="139"/>
      <c r="L577" s="139"/>
      <c r="M577" s="139"/>
      <c r="N577" s="139"/>
      <c r="O577" s="139"/>
      <c r="P577" s="139"/>
      <c r="Q577" s="170"/>
      <c r="R577" s="385"/>
    </row>
    <row r="578" spans="1:18" s="164" customFormat="1" ht="35.1" customHeight="1" thickBot="1">
      <c r="A578" s="666"/>
      <c r="B578" s="559" t="s">
        <v>304</v>
      </c>
      <c r="C578" s="692"/>
      <c r="D578" s="562"/>
      <c r="E578" s="880"/>
      <c r="F578" s="125" t="s">
        <v>20</v>
      </c>
      <c r="G578" s="487"/>
      <c r="H578" s="146"/>
      <c r="I578" s="147"/>
      <c r="J578" s="147"/>
      <c r="K578" s="147"/>
      <c r="L578" s="147"/>
      <c r="M578" s="147"/>
      <c r="N578" s="147"/>
      <c r="O578" s="147"/>
      <c r="P578" s="147"/>
      <c r="Q578" s="171"/>
      <c r="R578" s="387"/>
    </row>
    <row r="579" spans="1:18" s="164" customFormat="1" ht="35.1" customHeight="1" thickBot="1">
      <c r="A579" s="667"/>
      <c r="B579" s="560"/>
      <c r="C579" s="681"/>
      <c r="D579" s="560"/>
      <c r="E579" s="881"/>
      <c r="F579" s="558"/>
      <c r="G579" s="480"/>
      <c r="H579" s="882"/>
      <c r="I579" s="708"/>
      <c r="J579" s="708"/>
      <c r="K579" s="708"/>
      <c r="L579" s="708"/>
      <c r="M579" s="708"/>
      <c r="N579" s="708"/>
      <c r="O579" s="708"/>
      <c r="P579" s="708"/>
      <c r="Q579" s="708"/>
      <c r="R579" s="558"/>
    </row>
    <row r="580" spans="1:18" s="164" customFormat="1" ht="39.950000000000003" hidden="1" customHeight="1" thickBot="1">
      <c r="A580" s="847" t="s">
        <v>305</v>
      </c>
      <c r="B580" s="848"/>
      <c r="C580" s="848"/>
      <c r="D580" s="848"/>
      <c r="E580" s="849"/>
      <c r="F580" s="179">
        <f>SUM(H580:Q580)</f>
        <v>0.42699999999999999</v>
      </c>
      <c r="G580" s="481">
        <f t="shared" ref="G580:Q582" si="47">G576</f>
        <v>0</v>
      </c>
      <c r="H580" s="179">
        <f t="shared" si="47"/>
        <v>0.42699999999999999</v>
      </c>
      <c r="I580" s="179">
        <f t="shared" si="47"/>
        <v>0</v>
      </c>
      <c r="J580" s="179">
        <f t="shared" si="47"/>
        <v>0</v>
      </c>
      <c r="K580" s="179">
        <f t="shared" si="47"/>
        <v>0</v>
      </c>
      <c r="L580" s="179">
        <f t="shared" si="47"/>
        <v>0</v>
      </c>
      <c r="M580" s="179">
        <f t="shared" si="47"/>
        <v>0</v>
      </c>
      <c r="N580" s="179">
        <f t="shared" si="47"/>
        <v>0</v>
      </c>
      <c r="O580" s="179">
        <f t="shared" si="47"/>
        <v>0</v>
      </c>
      <c r="P580" s="179">
        <f t="shared" si="47"/>
        <v>0</v>
      </c>
      <c r="Q580" s="371">
        <f t="shared" si="47"/>
        <v>0</v>
      </c>
      <c r="R580" s="179">
        <f>R576</f>
        <v>0.93</v>
      </c>
    </row>
    <row r="581" spans="1:18" s="164" customFormat="1" ht="39.950000000000003" hidden="1" customHeight="1" thickBot="1">
      <c r="A581" s="850" t="s">
        <v>306</v>
      </c>
      <c r="B581" s="851"/>
      <c r="C581" s="851"/>
      <c r="D581" s="851"/>
      <c r="E581" s="852"/>
      <c r="F581" s="179">
        <f>SUM(H581:Q581)</f>
        <v>0</v>
      </c>
      <c r="G581" s="481">
        <f t="shared" si="47"/>
        <v>0</v>
      </c>
      <c r="H581" s="179">
        <f t="shared" si="47"/>
        <v>0</v>
      </c>
      <c r="I581" s="179">
        <f t="shared" si="47"/>
        <v>0</v>
      </c>
      <c r="J581" s="179">
        <f t="shared" si="47"/>
        <v>0</v>
      </c>
      <c r="K581" s="179">
        <f t="shared" si="47"/>
        <v>0</v>
      </c>
      <c r="L581" s="179">
        <f t="shared" si="47"/>
        <v>0</v>
      </c>
      <c r="M581" s="179">
        <f t="shared" si="47"/>
        <v>0</v>
      </c>
      <c r="N581" s="179">
        <f t="shared" si="47"/>
        <v>0</v>
      </c>
      <c r="O581" s="179">
        <f t="shared" si="47"/>
        <v>0</v>
      </c>
      <c r="P581" s="179">
        <f t="shared" si="47"/>
        <v>0</v>
      </c>
      <c r="Q581" s="371">
        <f t="shared" si="47"/>
        <v>0</v>
      </c>
      <c r="R581" s="179">
        <f>R577</f>
        <v>0</v>
      </c>
    </row>
    <row r="582" spans="1:18" s="164" customFormat="1" ht="39.950000000000003" hidden="1" customHeight="1" thickBot="1">
      <c r="A582" s="853" t="s">
        <v>307</v>
      </c>
      <c r="B582" s="854"/>
      <c r="C582" s="854"/>
      <c r="D582" s="854"/>
      <c r="E582" s="855"/>
      <c r="F582" s="181">
        <f>SUM(H582:Q582)</f>
        <v>0</v>
      </c>
      <c r="G582" s="481">
        <f t="shared" si="47"/>
        <v>0</v>
      </c>
      <c r="H582" s="179">
        <f t="shared" si="47"/>
        <v>0</v>
      </c>
      <c r="I582" s="179">
        <f t="shared" si="47"/>
        <v>0</v>
      </c>
      <c r="J582" s="179">
        <f t="shared" si="47"/>
        <v>0</v>
      </c>
      <c r="K582" s="179">
        <f t="shared" si="47"/>
        <v>0</v>
      </c>
      <c r="L582" s="179">
        <f t="shared" si="47"/>
        <v>0</v>
      </c>
      <c r="M582" s="179">
        <f t="shared" si="47"/>
        <v>0</v>
      </c>
      <c r="N582" s="179">
        <f t="shared" si="47"/>
        <v>0</v>
      </c>
      <c r="O582" s="179">
        <f t="shared" si="47"/>
        <v>0</v>
      </c>
      <c r="P582" s="179">
        <f t="shared" si="47"/>
        <v>0</v>
      </c>
      <c r="Q582" s="371">
        <f t="shared" si="47"/>
        <v>0</v>
      </c>
      <c r="R582" s="179">
        <f>R578</f>
        <v>0</v>
      </c>
    </row>
    <row r="583" spans="1:18" s="224" customFormat="1" ht="54.75" hidden="1" customHeight="1" thickBot="1">
      <c r="A583" s="859" t="s">
        <v>632</v>
      </c>
      <c r="B583" s="860"/>
      <c r="C583" s="860"/>
      <c r="D583" s="860"/>
      <c r="E583" s="862"/>
      <c r="F583" s="182">
        <f>SUM(F580:F581)</f>
        <v>0.42699999999999999</v>
      </c>
      <c r="G583" s="189">
        <f>SUM(G580:G581)</f>
        <v>0</v>
      </c>
      <c r="H583" s="182">
        <f>SUM(H580:H581)</f>
        <v>0.42699999999999999</v>
      </c>
      <c r="I583" s="182">
        <f>SUM(I580:I581)</f>
        <v>0</v>
      </c>
      <c r="J583" s="182">
        <f>SUM(J580:J581)</f>
        <v>0</v>
      </c>
      <c r="K583" s="182">
        <f t="shared" ref="K583:Q583" si="48">SUM(K580:K581)</f>
        <v>0</v>
      </c>
      <c r="L583" s="182">
        <f t="shared" si="48"/>
        <v>0</v>
      </c>
      <c r="M583" s="182">
        <f t="shared" si="48"/>
        <v>0</v>
      </c>
      <c r="N583" s="182">
        <f t="shared" si="48"/>
        <v>0</v>
      </c>
      <c r="O583" s="182">
        <f t="shared" si="48"/>
        <v>0</v>
      </c>
      <c r="P583" s="182">
        <f t="shared" si="48"/>
        <v>0</v>
      </c>
      <c r="Q583" s="183">
        <f t="shared" si="48"/>
        <v>0</v>
      </c>
      <c r="R583" s="182">
        <f>SUM(R580:R581)</f>
        <v>0.93</v>
      </c>
    </row>
    <row r="584" spans="1:18" s="224" customFormat="1" ht="51.75" hidden="1" customHeight="1" thickBot="1">
      <c r="A584" s="866" t="s">
        <v>633</v>
      </c>
      <c r="B584" s="867"/>
      <c r="C584" s="867"/>
      <c r="D584" s="867"/>
      <c r="E584" s="868"/>
      <c r="F584" s="184">
        <f>SUM(F580:F582)</f>
        <v>0.42699999999999999</v>
      </c>
      <c r="G584" s="184">
        <f t="shared" ref="G584:R584" si="49">SUM(G580:G582)</f>
        <v>0</v>
      </c>
      <c r="H584" s="184">
        <f t="shared" si="49"/>
        <v>0.42699999999999999</v>
      </c>
      <c r="I584" s="184">
        <f t="shared" si="49"/>
        <v>0</v>
      </c>
      <c r="J584" s="184">
        <f t="shared" si="49"/>
        <v>0</v>
      </c>
      <c r="K584" s="184">
        <f t="shared" si="49"/>
        <v>0</v>
      </c>
      <c r="L584" s="184">
        <f t="shared" si="49"/>
        <v>0</v>
      </c>
      <c r="M584" s="184">
        <f t="shared" si="49"/>
        <v>0</v>
      </c>
      <c r="N584" s="184">
        <f t="shared" si="49"/>
        <v>0</v>
      </c>
      <c r="O584" s="184">
        <f t="shared" si="49"/>
        <v>0</v>
      </c>
      <c r="P584" s="184">
        <f t="shared" si="49"/>
        <v>0</v>
      </c>
      <c r="Q584" s="185">
        <f t="shared" si="49"/>
        <v>0</v>
      </c>
      <c r="R584" s="184">
        <f t="shared" si="49"/>
        <v>0.93</v>
      </c>
    </row>
    <row r="585" spans="1:18" s="164" customFormat="1" ht="39.950000000000003" customHeight="1" thickBot="1">
      <c r="A585" s="879"/>
      <c r="B585" s="870"/>
      <c r="C585" s="870"/>
      <c r="D585" s="870"/>
      <c r="E585" s="870"/>
      <c r="F585" s="870"/>
      <c r="G585" s="870"/>
      <c r="H585" s="870"/>
      <c r="I585" s="870"/>
      <c r="J585" s="870"/>
      <c r="K585" s="870"/>
      <c r="L585" s="870"/>
      <c r="M585" s="870"/>
      <c r="N585" s="870"/>
      <c r="O585" s="870"/>
      <c r="P585" s="870"/>
      <c r="Q585" s="870"/>
      <c r="R585" s="398"/>
    </row>
    <row r="586" spans="1:18" s="164" customFormat="1" ht="39.950000000000003" customHeight="1" thickBot="1">
      <c r="A586" s="847" t="s">
        <v>308</v>
      </c>
      <c r="B586" s="848"/>
      <c r="C586" s="848"/>
      <c r="D586" s="848"/>
      <c r="E586" s="848"/>
      <c r="F586" s="856"/>
      <c r="G586" s="482">
        <f t="shared" ref="G586:H588" si="50">G580</f>
        <v>0</v>
      </c>
      <c r="H586" s="181">
        <f t="shared" si="50"/>
        <v>0.42699999999999999</v>
      </c>
      <c r="I586" s="181">
        <f t="shared" ref="I586:Q590" si="51">SUM(I580,H586)</f>
        <v>0.42699999999999999</v>
      </c>
      <c r="J586" s="181">
        <f t="shared" si="51"/>
        <v>0.42699999999999999</v>
      </c>
      <c r="K586" s="181">
        <f t="shared" si="51"/>
        <v>0.42699999999999999</v>
      </c>
      <c r="L586" s="181">
        <f t="shared" si="51"/>
        <v>0.42699999999999999</v>
      </c>
      <c r="M586" s="181">
        <f t="shared" si="51"/>
        <v>0.42699999999999999</v>
      </c>
      <c r="N586" s="181">
        <f t="shared" si="51"/>
        <v>0.42699999999999999</v>
      </c>
      <c r="O586" s="181">
        <f t="shared" si="51"/>
        <v>0.42699999999999999</v>
      </c>
      <c r="P586" s="181">
        <f t="shared" si="51"/>
        <v>0.42699999999999999</v>
      </c>
      <c r="Q586" s="186">
        <f t="shared" si="51"/>
        <v>0.42699999999999999</v>
      </c>
      <c r="R586" s="181">
        <f>R580</f>
        <v>0.93</v>
      </c>
    </row>
    <row r="587" spans="1:18" s="164" customFormat="1" ht="39.950000000000003" customHeight="1" thickBot="1">
      <c r="A587" s="850" t="s">
        <v>309</v>
      </c>
      <c r="B587" s="851"/>
      <c r="C587" s="851"/>
      <c r="D587" s="851"/>
      <c r="E587" s="851"/>
      <c r="F587" s="857"/>
      <c r="G587" s="482">
        <f t="shared" si="50"/>
        <v>0</v>
      </c>
      <c r="H587" s="181">
        <f t="shared" si="50"/>
        <v>0</v>
      </c>
      <c r="I587" s="181">
        <f t="shared" si="51"/>
        <v>0</v>
      </c>
      <c r="J587" s="181">
        <f t="shared" si="51"/>
        <v>0</v>
      </c>
      <c r="K587" s="181">
        <f t="shared" si="51"/>
        <v>0</v>
      </c>
      <c r="L587" s="181">
        <f t="shared" si="51"/>
        <v>0</v>
      </c>
      <c r="M587" s="181">
        <f t="shared" si="51"/>
        <v>0</v>
      </c>
      <c r="N587" s="181">
        <f t="shared" si="51"/>
        <v>0</v>
      </c>
      <c r="O587" s="181">
        <f t="shared" si="51"/>
        <v>0</v>
      </c>
      <c r="P587" s="181">
        <f t="shared" si="51"/>
        <v>0</v>
      </c>
      <c r="Q587" s="186">
        <f t="shared" si="51"/>
        <v>0</v>
      </c>
      <c r="R587" s="181">
        <f>R581</f>
        <v>0</v>
      </c>
    </row>
    <row r="588" spans="1:18" s="164" customFormat="1" ht="39.950000000000003" customHeight="1" thickBot="1">
      <c r="A588" s="853" t="s">
        <v>310</v>
      </c>
      <c r="B588" s="854"/>
      <c r="C588" s="854"/>
      <c r="D588" s="854"/>
      <c r="E588" s="854"/>
      <c r="F588" s="858"/>
      <c r="G588" s="482">
        <f t="shared" si="50"/>
        <v>0</v>
      </c>
      <c r="H588" s="181">
        <f t="shared" si="50"/>
        <v>0</v>
      </c>
      <c r="I588" s="181">
        <f t="shared" si="51"/>
        <v>0</v>
      </c>
      <c r="J588" s="181">
        <f t="shared" si="51"/>
        <v>0</v>
      </c>
      <c r="K588" s="181">
        <f t="shared" si="51"/>
        <v>0</v>
      </c>
      <c r="L588" s="181">
        <f t="shared" si="51"/>
        <v>0</v>
      </c>
      <c r="M588" s="181">
        <f t="shared" si="51"/>
        <v>0</v>
      </c>
      <c r="N588" s="181">
        <f t="shared" si="51"/>
        <v>0</v>
      </c>
      <c r="O588" s="181">
        <f t="shared" si="51"/>
        <v>0</v>
      </c>
      <c r="P588" s="181">
        <f t="shared" si="51"/>
        <v>0</v>
      </c>
      <c r="Q588" s="186">
        <f t="shared" si="51"/>
        <v>0</v>
      </c>
      <c r="R588" s="181">
        <f>R582</f>
        <v>0</v>
      </c>
    </row>
    <row r="589" spans="1:18" s="224" customFormat="1" ht="65.25" customHeight="1" thickBot="1">
      <c r="A589" s="859" t="s">
        <v>634</v>
      </c>
      <c r="B589" s="860"/>
      <c r="C589" s="860"/>
      <c r="D589" s="860"/>
      <c r="E589" s="861"/>
      <c r="F589" s="862"/>
      <c r="G589" s="189">
        <f>SUM(G586:G587)</f>
        <v>0</v>
      </c>
      <c r="H589" s="182">
        <f>SUM(H586:H587)</f>
        <v>0.42699999999999999</v>
      </c>
      <c r="I589" s="187">
        <f t="shared" si="51"/>
        <v>0.42699999999999999</v>
      </c>
      <c r="J589" s="187">
        <f t="shared" si="51"/>
        <v>0.42699999999999999</v>
      </c>
      <c r="K589" s="187">
        <f t="shared" si="51"/>
        <v>0.42699999999999999</v>
      </c>
      <c r="L589" s="187">
        <f t="shared" si="51"/>
        <v>0.42699999999999999</v>
      </c>
      <c r="M589" s="187">
        <f t="shared" si="51"/>
        <v>0.42699999999999999</v>
      </c>
      <c r="N589" s="187">
        <f t="shared" si="51"/>
        <v>0.42699999999999999</v>
      </c>
      <c r="O589" s="187">
        <f t="shared" si="51"/>
        <v>0.42699999999999999</v>
      </c>
      <c r="P589" s="187">
        <f t="shared" si="51"/>
        <v>0.42699999999999999</v>
      </c>
      <c r="Q589" s="188">
        <f t="shared" si="51"/>
        <v>0.42699999999999999</v>
      </c>
      <c r="R589" s="182">
        <f>SUM(R586:R587)</f>
        <v>0.93</v>
      </c>
    </row>
    <row r="590" spans="1:18" s="224" customFormat="1" ht="82.5" customHeight="1" thickBot="1">
      <c r="A590" s="871" t="s">
        <v>635</v>
      </c>
      <c r="B590" s="872"/>
      <c r="C590" s="872"/>
      <c r="D590" s="872"/>
      <c r="E590" s="872"/>
      <c r="F590" s="873"/>
      <c r="G590" s="189">
        <f>SUM(G586:G588)</f>
        <v>0</v>
      </c>
      <c r="H590" s="189">
        <f>SUM(H586:H588)</f>
        <v>0.42699999999999999</v>
      </c>
      <c r="I590" s="184">
        <f t="shared" si="51"/>
        <v>0.42699999999999999</v>
      </c>
      <c r="J590" s="184">
        <f t="shared" si="51"/>
        <v>0.42699999999999999</v>
      </c>
      <c r="K590" s="184">
        <f t="shared" si="51"/>
        <v>0.42699999999999999</v>
      </c>
      <c r="L590" s="184">
        <f t="shared" si="51"/>
        <v>0.42699999999999999</v>
      </c>
      <c r="M590" s="184">
        <f t="shared" si="51"/>
        <v>0.42699999999999999</v>
      </c>
      <c r="N590" s="184">
        <f t="shared" si="51"/>
        <v>0.42699999999999999</v>
      </c>
      <c r="O590" s="184">
        <f t="shared" si="51"/>
        <v>0.42699999999999999</v>
      </c>
      <c r="P590" s="184">
        <f t="shared" si="51"/>
        <v>0.42699999999999999</v>
      </c>
      <c r="Q590" s="185">
        <f t="shared" si="51"/>
        <v>0.42699999999999999</v>
      </c>
      <c r="R590" s="189">
        <f>SUM(R586:R588)</f>
        <v>0.93</v>
      </c>
    </row>
    <row r="591" spans="1:18" s="164" customFormat="1" ht="39.950000000000003" customHeight="1" thickBot="1">
      <c r="A591" s="874"/>
      <c r="B591" s="875"/>
      <c r="C591" s="875"/>
      <c r="D591" s="875"/>
      <c r="E591" s="875"/>
      <c r="F591" s="875"/>
      <c r="G591" s="875"/>
      <c r="H591" s="875"/>
      <c r="I591" s="875"/>
      <c r="J591" s="875"/>
      <c r="K591" s="875"/>
      <c r="L591" s="875"/>
      <c r="M591" s="875"/>
      <c r="N591" s="875"/>
      <c r="O591" s="875"/>
      <c r="P591" s="875"/>
      <c r="Q591" s="875"/>
      <c r="R591" s="398"/>
    </row>
    <row r="592" spans="1:18" s="164" customFormat="1" ht="35.1" customHeight="1" thickBot="1">
      <c r="A592" s="876" t="s">
        <v>311</v>
      </c>
      <c r="B592" s="883"/>
      <c r="C592" s="877"/>
      <c r="D592" s="877"/>
      <c r="E592" s="877"/>
      <c r="F592" s="877"/>
      <c r="G592" s="877"/>
      <c r="H592" s="877"/>
      <c r="I592" s="877"/>
      <c r="J592" s="877"/>
      <c r="K592" s="877"/>
      <c r="L592" s="877"/>
      <c r="M592" s="877"/>
      <c r="N592" s="877"/>
      <c r="O592" s="877"/>
      <c r="P592" s="877"/>
      <c r="Q592" s="877"/>
      <c r="R592" s="454"/>
    </row>
    <row r="593" spans="1:18" s="164" customFormat="1" ht="34.5" customHeight="1">
      <c r="A593" s="682">
        <v>94</v>
      </c>
      <c r="B593" s="536" t="s">
        <v>313</v>
      </c>
      <c r="C593" s="884" t="s">
        <v>176</v>
      </c>
      <c r="D593" s="536" t="s">
        <v>94</v>
      </c>
      <c r="E593" s="665" t="s">
        <v>451</v>
      </c>
      <c r="F593" s="102" t="s">
        <v>18</v>
      </c>
      <c r="G593" s="456"/>
      <c r="H593" s="173"/>
      <c r="I593" s="98"/>
      <c r="J593" s="138"/>
      <c r="K593" s="138"/>
      <c r="L593" s="138"/>
      <c r="M593" s="138"/>
      <c r="N593" s="138"/>
      <c r="O593" s="138"/>
      <c r="P593" s="138"/>
      <c r="Q593" s="168"/>
      <c r="R593" s="384"/>
    </row>
    <row r="594" spans="1:18" s="164" customFormat="1" ht="35.1" customHeight="1">
      <c r="A594" s="683"/>
      <c r="B594" s="505" t="s">
        <v>312</v>
      </c>
      <c r="C594" s="885"/>
      <c r="D594" s="117"/>
      <c r="E594" s="835"/>
      <c r="F594" s="107" t="s">
        <v>19</v>
      </c>
      <c r="G594" s="468"/>
      <c r="H594" s="169"/>
      <c r="I594" s="140"/>
      <c r="J594" s="139"/>
      <c r="K594" s="139"/>
      <c r="L594" s="139"/>
      <c r="M594" s="139"/>
      <c r="N594" s="139"/>
      <c r="O594" s="139"/>
      <c r="P594" s="139"/>
      <c r="Q594" s="170"/>
      <c r="R594" s="385"/>
    </row>
    <row r="595" spans="1:18" s="164" customFormat="1" ht="35.1" customHeight="1" thickBot="1">
      <c r="A595" s="683"/>
      <c r="B595" s="559" t="s">
        <v>636</v>
      </c>
      <c r="C595" s="885"/>
      <c r="D595" s="560"/>
      <c r="E595" s="835"/>
      <c r="F595" s="125" t="s">
        <v>20</v>
      </c>
      <c r="G595" s="497">
        <f>R595*J5</f>
        <v>0</v>
      </c>
      <c r="H595" s="191"/>
      <c r="I595" s="147"/>
      <c r="J595" s="147"/>
      <c r="K595" s="147"/>
      <c r="L595" s="147"/>
      <c r="M595" s="147"/>
      <c r="N595" s="147"/>
      <c r="O595" s="147"/>
      <c r="P595" s="147">
        <v>0.1</v>
      </c>
      <c r="Q595" s="171"/>
      <c r="R595" s="387">
        <v>1</v>
      </c>
    </row>
    <row r="596" spans="1:18" s="164" customFormat="1" ht="35.1" customHeight="1" thickBot="1">
      <c r="A596" s="683"/>
      <c r="B596" s="559" t="s">
        <v>637</v>
      </c>
      <c r="C596" s="885"/>
      <c r="D596" s="536"/>
      <c r="E596" s="835"/>
      <c r="F596" s="509"/>
      <c r="G596" s="461"/>
      <c r="H596" s="632"/>
      <c r="I596" s="632"/>
      <c r="J596" s="632"/>
      <c r="K596" s="632"/>
      <c r="L596" s="632"/>
      <c r="M596" s="632"/>
      <c r="N596" s="632"/>
      <c r="O596" s="632"/>
      <c r="P596" s="632"/>
      <c r="Q596" s="632"/>
      <c r="R596" s="509"/>
    </row>
    <row r="597" spans="1:18" s="164" customFormat="1" ht="34.5" customHeight="1">
      <c r="A597" s="682">
        <v>95</v>
      </c>
      <c r="B597" s="536" t="s">
        <v>313</v>
      </c>
      <c r="C597" s="886" t="s">
        <v>180</v>
      </c>
      <c r="D597" s="536" t="s">
        <v>187</v>
      </c>
      <c r="E597" s="665" t="s">
        <v>17</v>
      </c>
      <c r="F597" s="102" t="s">
        <v>18</v>
      </c>
      <c r="G597" s="456"/>
      <c r="H597" s="173"/>
      <c r="I597" s="138"/>
      <c r="J597" s="138"/>
      <c r="K597" s="138"/>
      <c r="L597" s="138"/>
      <c r="M597" s="138"/>
      <c r="N597" s="138"/>
      <c r="O597" s="138"/>
      <c r="P597" s="138"/>
      <c r="Q597" s="168"/>
      <c r="R597" s="384"/>
    </row>
    <row r="598" spans="1:18" s="164" customFormat="1" ht="35.1" customHeight="1">
      <c r="A598" s="683"/>
      <c r="B598" s="505" t="s">
        <v>314</v>
      </c>
      <c r="C598" s="669"/>
      <c r="D598" s="117"/>
      <c r="E598" s="835"/>
      <c r="F598" s="107" t="s">
        <v>19</v>
      </c>
      <c r="G598" s="468">
        <f>R598*J5</f>
        <v>0</v>
      </c>
      <c r="H598" s="169"/>
      <c r="I598" s="139"/>
      <c r="J598" s="139"/>
      <c r="K598" s="139"/>
      <c r="L598" s="139">
        <v>0.85899999999999999</v>
      </c>
      <c r="M598" s="139"/>
      <c r="N598" s="139"/>
      <c r="O598" s="139"/>
      <c r="P598" s="139"/>
      <c r="Q598" s="170"/>
      <c r="R598" s="385">
        <v>1.25</v>
      </c>
    </row>
    <row r="599" spans="1:18" s="164" customFormat="1" ht="35.1" customHeight="1" thickBot="1">
      <c r="A599" s="683"/>
      <c r="B599" s="559" t="s">
        <v>315</v>
      </c>
      <c r="C599" s="669"/>
      <c r="D599" s="560"/>
      <c r="E599" s="835"/>
      <c r="F599" s="125" t="s">
        <v>20</v>
      </c>
      <c r="G599" s="497"/>
      <c r="H599" s="191"/>
      <c r="I599" s="147"/>
      <c r="J599" s="147"/>
      <c r="K599" s="147"/>
      <c r="L599" s="147"/>
      <c r="M599" s="147"/>
      <c r="N599" s="147"/>
      <c r="O599" s="147"/>
      <c r="P599" s="147"/>
      <c r="Q599" s="171"/>
      <c r="R599" s="387"/>
    </row>
    <row r="600" spans="1:18" s="164" customFormat="1" ht="35.1" customHeight="1" thickBot="1">
      <c r="A600" s="684"/>
      <c r="B600" s="560" t="s">
        <v>316</v>
      </c>
      <c r="C600" s="670"/>
      <c r="D600" s="120"/>
      <c r="E600" s="827"/>
      <c r="F600" s="132"/>
      <c r="G600" s="471"/>
      <c r="H600" s="837"/>
      <c r="I600" s="837"/>
      <c r="J600" s="837"/>
      <c r="K600" s="837"/>
      <c r="L600" s="837"/>
      <c r="M600" s="837"/>
      <c r="N600" s="837"/>
      <c r="O600" s="837"/>
      <c r="P600" s="837"/>
      <c r="Q600" s="837"/>
      <c r="R600" s="132"/>
    </row>
    <row r="601" spans="1:18" s="164" customFormat="1" ht="35.1" customHeight="1">
      <c r="A601" s="665">
        <v>96</v>
      </c>
      <c r="B601" s="536" t="s">
        <v>317</v>
      </c>
      <c r="C601" s="668" t="s">
        <v>318</v>
      </c>
      <c r="D601" s="536"/>
      <c r="E601" s="665" t="s">
        <v>451</v>
      </c>
      <c r="F601" s="102" t="s">
        <v>18</v>
      </c>
      <c r="G601" s="456"/>
      <c r="H601" s="173"/>
      <c r="I601" s="138"/>
      <c r="J601" s="138"/>
      <c r="K601" s="138"/>
      <c r="L601" s="138"/>
      <c r="M601" s="138"/>
      <c r="N601" s="138"/>
      <c r="O601" s="138"/>
      <c r="P601" s="138"/>
      <c r="Q601" s="168"/>
      <c r="R601" s="384"/>
    </row>
    <row r="602" spans="1:18" s="164" customFormat="1" ht="35.1" customHeight="1">
      <c r="A602" s="666"/>
      <c r="B602" s="559" t="s">
        <v>319</v>
      </c>
      <c r="C602" s="692"/>
      <c r="D602" s="133"/>
      <c r="E602" s="835"/>
      <c r="F602" s="107" t="s">
        <v>19</v>
      </c>
      <c r="G602" s="468"/>
      <c r="H602" s="178"/>
      <c r="I602" s="140"/>
      <c r="J602" s="140"/>
      <c r="K602" s="140"/>
      <c r="L602" s="140"/>
      <c r="M602" s="140"/>
      <c r="N602" s="140"/>
      <c r="O602" s="140"/>
      <c r="P602" s="140"/>
      <c r="Q602" s="177"/>
      <c r="R602" s="386"/>
    </row>
    <row r="603" spans="1:18" s="164" customFormat="1" ht="35.1" customHeight="1" thickBot="1">
      <c r="A603" s="666"/>
      <c r="B603" s="505" t="s">
        <v>320</v>
      </c>
      <c r="C603" s="692"/>
      <c r="D603" s="562" t="s">
        <v>238</v>
      </c>
      <c r="E603" s="835"/>
      <c r="F603" s="125" t="s">
        <v>20</v>
      </c>
      <c r="G603" s="497">
        <f>R603*J5</f>
        <v>0</v>
      </c>
      <c r="H603" s="191"/>
      <c r="I603" s="147"/>
      <c r="J603" s="147"/>
      <c r="K603" s="147"/>
      <c r="L603" s="147"/>
      <c r="M603" s="147"/>
      <c r="N603" s="147"/>
      <c r="O603" s="147"/>
      <c r="P603" s="147">
        <v>0</v>
      </c>
      <c r="Q603" s="171"/>
      <c r="R603" s="387">
        <v>0.48</v>
      </c>
    </row>
    <row r="604" spans="1:18" s="164" customFormat="1" ht="35.1" customHeight="1">
      <c r="A604" s="666"/>
      <c r="B604" s="559" t="s">
        <v>321</v>
      </c>
      <c r="C604" s="692"/>
      <c r="D604" s="122"/>
      <c r="E604" s="835"/>
      <c r="F604" s="664"/>
      <c r="G604" s="461"/>
      <c r="H604" s="632"/>
      <c r="I604" s="888"/>
      <c r="J604" s="888"/>
      <c r="K604" s="888"/>
      <c r="L604" s="888"/>
      <c r="M604" s="888"/>
      <c r="N604" s="888"/>
      <c r="O604" s="888"/>
      <c r="P604" s="888"/>
      <c r="Q604" s="888"/>
      <c r="R604" s="509"/>
    </row>
    <row r="605" spans="1:18" s="164" customFormat="1" ht="35.1" customHeight="1" thickBot="1">
      <c r="A605" s="667"/>
      <c r="B605" s="560" t="s">
        <v>322</v>
      </c>
      <c r="C605" s="681"/>
      <c r="D605" s="136"/>
      <c r="E605" s="827"/>
      <c r="F605" s="887"/>
      <c r="G605" s="488"/>
      <c r="H605" s="889"/>
      <c r="I605" s="889"/>
      <c r="J605" s="889"/>
      <c r="K605" s="889"/>
      <c r="L605" s="889"/>
      <c r="M605" s="889"/>
      <c r="N605" s="889"/>
      <c r="O605" s="889"/>
      <c r="P605" s="889"/>
      <c r="Q605" s="889"/>
      <c r="R605" s="531"/>
    </row>
    <row r="606" spans="1:18" s="164" customFormat="1" ht="35.1" hidden="1" customHeight="1" thickBot="1">
      <c r="A606" s="847" t="s">
        <v>323</v>
      </c>
      <c r="B606" s="848"/>
      <c r="C606" s="848"/>
      <c r="D606" s="848"/>
      <c r="E606" s="849"/>
      <c r="F606" s="179">
        <f>SUM(H606:Q606)</f>
        <v>0</v>
      </c>
      <c r="G606" s="481">
        <f>G593+G597+G601</f>
        <v>0</v>
      </c>
      <c r="H606" s="179">
        <f>H593+H597+H601</f>
        <v>0</v>
      </c>
      <c r="I606" s="179">
        <f t="shared" ref="I606:Q606" si="52">I593+I597+I601</f>
        <v>0</v>
      </c>
      <c r="J606" s="179">
        <f t="shared" si="52"/>
        <v>0</v>
      </c>
      <c r="K606" s="179">
        <f t="shared" si="52"/>
        <v>0</v>
      </c>
      <c r="L606" s="179">
        <f t="shared" si="52"/>
        <v>0</v>
      </c>
      <c r="M606" s="179">
        <f t="shared" si="52"/>
        <v>0</v>
      </c>
      <c r="N606" s="179">
        <f t="shared" si="52"/>
        <v>0</v>
      </c>
      <c r="O606" s="179">
        <f t="shared" si="52"/>
        <v>0</v>
      </c>
      <c r="P606" s="179">
        <f t="shared" si="52"/>
        <v>0</v>
      </c>
      <c r="Q606" s="371">
        <f t="shared" si="52"/>
        <v>0</v>
      </c>
      <c r="R606" s="179">
        <f>R593+R597+R601</f>
        <v>0</v>
      </c>
    </row>
    <row r="607" spans="1:18" s="164" customFormat="1" ht="35.1" hidden="1" customHeight="1" thickBot="1">
      <c r="A607" s="850" t="s">
        <v>324</v>
      </c>
      <c r="B607" s="851"/>
      <c r="C607" s="851"/>
      <c r="D607" s="851"/>
      <c r="E607" s="852"/>
      <c r="F607" s="179">
        <f>SUM(H607:Q607)</f>
        <v>0.85899999999999999</v>
      </c>
      <c r="G607" s="481">
        <f t="shared" ref="G607:R608" si="53">G594+G598+G602</f>
        <v>0</v>
      </c>
      <c r="H607" s="179">
        <f t="shared" si="53"/>
        <v>0</v>
      </c>
      <c r="I607" s="179">
        <f t="shared" si="53"/>
        <v>0</v>
      </c>
      <c r="J607" s="179">
        <f t="shared" si="53"/>
        <v>0</v>
      </c>
      <c r="K607" s="179">
        <f t="shared" si="53"/>
        <v>0</v>
      </c>
      <c r="L607" s="179">
        <f t="shared" si="53"/>
        <v>0.85899999999999999</v>
      </c>
      <c r="M607" s="179">
        <f t="shared" si="53"/>
        <v>0</v>
      </c>
      <c r="N607" s="179">
        <f t="shared" si="53"/>
        <v>0</v>
      </c>
      <c r="O607" s="179">
        <f t="shared" si="53"/>
        <v>0</v>
      </c>
      <c r="P607" s="179">
        <f t="shared" si="53"/>
        <v>0</v>
      </c>
      <c r="Q607" s="371">
        <f t="shared" si="53"/>
        <v>0</v>
      </c>
      <c r="R607" s="179">
        <f t="shared" si="53"/>
        <v>1.25</v>
      </c>
    </row>
    <row r="608" spans="1:18" s="164" customFormat="1" ht="35.1" hidden="1" customHeight="1" thickBot="1">
      <c r="A608" s="853" t="s">
        <v>325</v>
      </c>
      <c r="B608" s="854"/>
      <c r="C608" s="854"/>
      <c r="D608" s="854"/>
      <c r="E608" s="855"/>
      <c r="F608" s="181">
        <f>SUM(H608:Q608)</f>
        <v>0.1</v>
      </c>
      <c r="G608" s="481">
        <f t="shared" si="53"/>
        <v>0</v>
      </c>
      <c r="H608" s="179">
        <f t="shared" si="53"/>
        <v>0</v>
      </c>
      <c r="I608" s="179">
        <f t="shared" si="53"/>
        <v>0</v>
      </c>
      <c r="J608" s="179">
        <f t="shared" si="53"/>
        <v>0</v>
      </c>
      <c r="K608" s="179">
        <f t="shared" si="53"/>
        <v>0</v>
      </c>
      <c r="L608" s="179">
        <f t="shared" si="53"/>
        <v>0</v>
      </c>
      <c r="M608" s="179">
        <f t="shared" si="53"/>
        <v>0</v>
      </c>
      <c r="N608" s="179">
        <f t="shared" si="53"/>
        <v>0</v>
      </c>
      <c r="O608" s="179">
        <f t="shared" si="53"/>
        <v>0</v>
      </c>
      <c r="P608" s="179">
        <f t="shared" si="53"/>
        <v>0.1</v>
      </c>
      <c r="Q608" s="371">
        <f t="shared" si="53"/>
        <v>0</v>
      </c>
      <c r="R608" s="179">
        <f t="shared" si="53"/>
        <v>1.48</v>
      </c>
    </row>
    <row r="609" spans="1:18" s="224" customFormat="1" ht="51.75" hidden="1" customHeight="1" thickBot="1">
      <c r="A609" s="859" t="s">
        <v>638</v>
      </c>
      <c r="B609" s="860"/>
      <c r="C609" s="860"/>
      <c r="D609" s="860"/>
      <c r="E609" s="862"/>
      <c r="F609" s="182">
        <f>SUM(F606:F607)</f>
        <v>0.85899999999999999</v>
      </c>
      <c r="G609" s="189">
        <f>SUM(G606:G607)</f>
        <v>0</v>
      </c>
      <c r="H609" s="182">
        <f>SUM(H606:H607)</f>
        <v>0</v>
      </c>
      <c r="I609" s="182">
        <f>SUM(I606:I607)</f>
        <v>0</v>
      </c>
      <c r="J609" s="182">
        <f>SUM(J606:J607)</f>
        <v>0</v>
      </c>
      <c r="K609" s="182">
        <f t="shared" ref="K609:Q609" si="54">SUM(K606:K607)</f>
        <v>0</v>
      </c>
      <c r="L609" s="182">
        <f t="shared" si="54"/>
        <v>0.85899999999999999</v>
      </c>
      <c r="M609" s="182">
        <f t="shared" si="54"/>
        <v>0</v>
      </c>
      <c r="N609" s="182">
        <f t="shared" si="54"/>
        <v>0</v>
      </c>
      <c r="O609" s="182">
        <f t="shared" si="54"/>
        <v>0</v>
      </c>
      <c r="P609" s="182">
        <f t="shared" si="54"/>
        <v>0</v>
      </c>
      <c r="Q609" s="183">
        <f t="shared" si="54"/>
        <v>0</v>
      </c>
      <c r="R609" s="182">
        <f>SUM(R606:R607)</f>
        <v>1.25</v>
      </c>
    </row>
    <row r="610" spans="1:18" s="224" customFormat="1" ht="51.75" hidden="1" customHeight="1" thickBot="1">
      <c r="A610" s="866" t="s">
        <v>639</v>
      </c>
      <c r="B610" s="867"/>
      <c r="C610" s="867"/>
      <c r="D610" s="867"/>
      <c r="E610" s="868"/>
      <c r="F610" s="184">
        <f>SUM(F606:F608)</f>
        <v>0.95899999999999996</v>
      </c>
      <c r="G610" s="184">
        <f t="shared" ref="G610:R610" si="55">SUM(G606:G608)</f>
        <v>0</v>
      </c>
      <c r="H610" s="184">
        <f t="shared" si="55"/>
        <v>0</v>
      </c>
      <c r="I610" s="184">
        <f t="shared" si="55"/>
        <v>0</v>
      </c>
      <c r="J610" s="184">
        <f t="shared" si="55"/>
        <v>0</v>
      </c>
      <c r="K610" s="184">
        <f t="shared" si="55"/>
        <v>0</v>
      </c>
      <c r="L610" s="184">
        <f t="shared" si="55"/>
        <v>0.85899999999999999</v>
      </c>
      <c r="M610" s="184">
        <f t="shared" si="55"/>
        <v>0</v>
      </c>
      <c r="N610" s="184">
        <f t="shared" si="55"/>
        <v>0</v>
      </c>
      <c r="O610" s="184">
        <f t="shared" si="55"/>
        <v>0</v>
      </c>
      <c r="P610" s="184">
        <f t="shared" si="55"/>
        <v>0.1</v>
      </c>
      <c r="Q610" s="185">
        <f t="shared" si="55"/>
        <v>0</v>
      </c>
      <c r="R610" s="184">
        <f t="shared" si="55"/>
        <v>2.73</v>
      </c>
    </row>
    <row r="611" spans="1:18" s="164" customFormat="1" ht="35.1" hidden="1" customHeight="1" thickBot="1">
      <c r="A611" s="874"/>
      <c r="B611" s="875"/>
      <c r="C611" s="875"/>
      <c r="D611" s="875"/>
      <c r="E611" s="875"/>
      <c r="F611" s="875"/>
      <c r="G611" s="875"/>
      <c r="H611" s="875"/>
      <c r="I611" s="875"/>
      <c r="J611" s="875"/>
      <c r="K611" s="875"/>
      <c r="L611" s="875"/>
      <c r="M611" s="875"/>
      <c r="N611" s="875"/>
      <c r="O611" s="875"/>
      <c r="P611" s="875"/>
      <c r="Q611" s="875"/>
      <c r="R611" s="398"/>
    </row>
    <row r="612" spans="1:18" s="164" customFormat="1" ht="35.1" customHeight="1" thickBot="1">
      <c r="A612" s="847" t="s">
        <v>326</v>
      </c>
      <c r="B612" s="848"/>
      <c r="C612" s="848"/>
      <c r="D612" s="848"/>
      <c r="E612" s="848"/>
      <c r="F612" s="856"/>
      <c r="G612" s="482">
        <f t="shared" ref="G612:G614" si="56">G606</f>
        <v>0</v>
      </c>
      <c r="H612" s="181">
        <f>H606</f>
        <v>0</v>
      </c>
      <c r="I612" s="181">
        <f>I606+H612</f>
        <v>0</v>
      </c>
      <c r="J612" s="181">
        <f t="shared" ref="J612:Q614" si="57">J606+I612</f>
        <v>0</v>
      </c>
      <c r="K612" s="181">
        <f t="shared" si="57"/>
        <v>0</v>
      </c>
      <c r="L612" s="181">
        <f t="shared" si="57"/>
        <v>0</v>
      </c>
      <c r="M612" s="181">
        <f t="shared" si="57"/>
        <v>0</v>
      </c>
      <c r="N612" s="181">
        <f t="shared" si="57"/>
        <v>0</v>
      </c>
      <c r="O612" s="181">
        <f t="shared" si="57"/>
        <v>0</v>
      </c>
      <c r="P612" s="181">
        <f t="shared" si="57"/>
        <v>0</v>
      </c>
      <c r="Q612" s="181">
        <f t="shared" si="57"/>
        <v>0</v>
      </c>
      <c r="R612" s="181">
        <f>R606</f>
        <v>0</v>
      </c>
    </row>
    <row r="613" spans="1:18" s="164" customFormat="1" ht="35.1" customHeight="1" thickBot="1">
      <c r="A613" s="850" t="s">
        <v>327</v>
      </c>
      <c r="B613" s="851"/>
      <c r="C613" s="851"/>
      <c r="D613" s="851"/>
      <c r="E613" s="851"/>
      <c r="F613" s="857"/>
      <c r="G613" s="482">
        <f t="shared" si="56"/>
        <v>0</v>
      </c>
      <c r="H613" s="181">
        <f>H607</f>
        <v>0</v>
      </c>
      <c r="I613" s="181">
        <f>I607+H613</f>
        <v>0</v>
      </c>
      <c r="J613" s="181">
        <f t="shared" si="57"/>
        <v>0</v>
      </c>
      <c r="K613" s="181">
        <f t="shared" si="57"/>
        <v>0</v>
      </c>
      <c r="L613" s="181">
        <f t="shared" si="57"/>
        <v>0.85899999999999999</v>
      </c>
      <c r="M613" s="181">
        <f t="shared" si="57"/>
        <v>0.85899999999999999</v>
      </c>
      <c r="N613" s="181">
        <f t="shared" si="57"/>
        <v>0.85899999999999999</v>
      </c>
      <c r="O613" s="181">
        <f t="shared" si="57"/>
        <v>0.85899999999999999</v>
      </c>
      <c r="P613" s="181">
        <f t="shared" si="57"/>
        <v>0.85899999999999999</v>
      </c>
      <c r="Q613" s="181">
        <f t="shared" si="57"/>
        <v>0.85899999999999999</v>
      </c>
      <c r="R613" s="181">
        <f>R607</f>
        <v>1.25</v>
      </c>
    </row>
    <row r="614" spans="1:18" s="164" customFormat="1" ht="35.1" customHeight="1" thickBot="1">
      <c r="A614" s="853" t="s">
        <v>328</v>
      </c>
      <c r="B614" s="854"/>
      <c r="C614" s="854"/>
      <c r="D614" s="854"/>
      <c r="E614" s="854"/>
      <c r="F614" s="858"/>
      <c r="G614" s="482">
        <f t="shared" si="56"/>
        <v>0</v>
      </c>
      <c r="H614" s="181">
        <f>H608</f>
        <v>0</v>
      </c>
      <c r="I614" s="181">
        <f>I608+H614</f>
        <v>0</v>
      </c>
      <c r="J614" s="181">
        <f t="shared" si="57"/>
        <v>0</v>
      </c>
      <c r="K614" s="181">
        <f t="shared" si="57"/>
        <v>0</v>
      </c>
      <c r="L614" s="181">
        <f t="shared" si="57"/>
        <v>0</v>
      </c>
      <c r="M614" s="181">
        <f t="shared" si="57"/>
        <v>0</v>
      </c>
      <c r="N614" s="181">
        <f t="shared" si="57"/>
        <v>0</v>
      </c>
      <c r="O614" s="181">
        <f t="shared" si="57"/>
        <v>0</v>
      </c>
      <c r="P614" s="181">
        <f t="shared" si="57"/>
        <v>0.1</v>
      </c>
      <c r="Q614" s="181">
        <f t="shared" si="57"/>
        <v>0.1</v>
      </c>
      <c r="R614" s="181">
        <f>R608</f>
        <v>1.48</v>
      </c>
    </row>
    <row r="615" spans="1:18" s="224" customFormat="1" ht="67.5" customHeight="1" thickBot="1">
      <c r="A615" s="859" t="s">
        <v>640</v>
      </c>
      <c r="B615" s="860"/>
      <c r="C615" s="860"/>
      <c r="D615" s="860"/>
      <c r="E615" s="861"/>
      <c r="F615" s="862"/>
      <c r="G615" s="189">
        <f>SUM(G612:G613)</f>
        <v>0</v>
      </c>
      <c r="H615" s="182">
        <f>SUM(H612:H613)</f>
        <v>0</v>
      </c>
      <c r="I615" s="187">
        <f t="shared" ref="I615:Q616" si="58">SUM(I609,H615)</f>
        <v>0</v>
      </c>
      <c r="J615" s="187">
        <f t="shared" si="58"/>
        <v>0</v>
      </c>
      <c r="K615" s="187">
        <f t="shared" si="58"/>
        <v>0</v>
      </c>
      <c r="L615" s="187">
        <f t="shared" si="58"/>
        <v>0.85899999999999999</v>
      </c>
      <c r="M615" s="187">
        <f t="shared" si="58"/>
        <v>0.85899999999999999</v>
      </c>
      <c r="N615" s="187">
        <f t="shared" si="58"/>
        <v>0.85899999999999999</v>
      </c>
      <c r="O615" s="187">
        <f t="shared" si="58"/>
        <v>0.85899999999999999</v>
      </c>
      <c r="P615" s="187">
        <f t="shared" si="58"/>
        <v>0.85899999999999999</v>
      </c>
      <c r="Q615" s="188">
        <f t="shared" si="58"/>
        <v>0.85899999999999999</v>
      </c>
      <c r="R615" s="182">
        <f>SUM(R612:R613)</f>
        <v>1.25</v>
      </c>
    </row>
    <row r="616" spans="1:18" s="224" customFormat="1" ht="90" customHeight="1" thickBot="1">
      <c r="A616" s="871" t="s">
        <v>641</v>
      </c>
      <c r="B616" s="872"/>
      <c r="C616" s="872"/>
      <c r="D616" s="872"/>
      <c r="E616" s="872"/>
      <c r="F616" s="873"/>
      <c r="G616" s="189">
        <f>SUM(G612:G614)</f>
        <v>0</v>
      </c>
      <c r="H616" s="189">
        <f>SUM(H612:H614)</f>
        <v>0</v>
      </c>
      <c r="I616" s="184">
        <f t="shared" si="58"/>
        <v>0</v>
      </c>
      <c r="J616" s="184">
        <f t="shared" si="58"/>
        <v>0</v>
      </c>
      <c r="K616" s="184">
        <f t="shared" si="58"/>
        <v>0</v>
      </c>
      <c r="L616" s="184">
        <f t="shared" si="58"/>
        <v>0.85899999999999999</v>
      </c>
      <c r="M616" s="184">
        <f t="shared" si="58"/>
        <v>0.85899999999999999</v>
      </c>
      <c r="N616" s="184">
        <f t="shared" si="58"/>
        <v>0.85899999999999999</v>
      </c>
      <c r="O616" s="184">
        <f t="shared" si="58"/>
        <v>0.85899999999999999</v>
      </c>
      <c r="P616" s="184">
        <f t="shared" si="58"/>
        <v>0.95899999999999996</v>
      </c>
      <c r="Q616" s="185">
        <f t="shared" si="58"/>
        <v>0.95899999999999996</v>
      </c>
      <c r="R616" s="189">
        <f>SUM(R612:R614)</f>
        <v>2.73</v>
      </c>
    </row>
    <row r="617" spans="1:18" s="164" customFormat="1" hidden="1" thickBot="1">
      <c r="A617" s="874"/>
      <c r="B617" s="875"/>
      <c r="C617" s="875"/>
      <c r="D617" s="875"/>
      <c r="E617" s="875"/>
      <c r="F617" s="875"/>
      <c r="G617" s="875"/>
      <c r="H617" s="875"/>
      <c r="I617" s="875"/>
      <c r="J617" s="875"/>
      <c r="K617" s="875"/>
      <c r="L617" s="875"/>
      <c r="M617" s="875"/>
      <c r="N617" s="875"/>
      <c r="O617" s="875"/>
      <c r="P617" s="875"/>
      <c r="Q617" s="875"/>
      <c r="R617" s="398"/>
    </row>
    <row r="618" spans="1:18" s="164" customFormat="1" ht="40.5" hidden="1" customHeight="1" thickBot="1">
      <c r="A618" s="847" t="s">
        <v>329</v>
      </c>
      <c r="B618" s="848"/>
      <c r="C618" s="848"/>
      <c r="D618" s="848"/>
      <c r="E618" s="849"/>
      <c r="F618" s="179">
        <f>SUM(H618:Q618)</f>
        <v>4.1179999999999994</v>
      </c>
      <c r="G618" s="489">
        <f>SUM(G525,G542,G563,G580,G606)</f>
        <v>0</v>
      </c>
      <c r="H618" s="194">
        <f>SUM(H525,H542,H563,H580,H606)</f>
        <v>2.5979999999999999</v>
      </c>
      <c r="I618" s="194">
        <f t="shared" ref="I618:Q618" si="59">SUM(I525,I542,I563,I580,I606)</f>
        <v>1.339</v>
      </c>
      <c r="J618" s="194">
        <f t="shared" si="59"/>
        <v>0.18099999999999999</v>
      </c>
      <c r="K618" s="194">
        <f t="shared" si="59"/>
        <v>0</v>
      </c>
      <c r="L618" s="194">
        <f t="shared" si="59"/>
        <v>0</v>
      </c>
      <c r="M618" s="194">
        <f t="shared" si="59"/>
        <v>0</v>
      </c>
      <c r="N618" s="194">
        <f t="shared" si="59"/>
        <v>0</v>
      </c>
      <c r="O618" s="194">
        <f t="shared" si="59"/>
        <v>0</v>
      </c>
      <c r="P618" s="194">
        <f t="shared" si="59"/>
        <v>0</v>
      </c>
      <c r="Q618" s="372">
        <f t="shared" si="59"/>
        <v>0</v>
      </c>
      <c r="R618" s="194">
        <f>SUM(R525,R542,R563,R580,R606)</f>
        <v>7.2799999999999994</v>
      </c>
    </row>
    <row r="619" spans="1:18" s="164" customFormat="1" ht="36.75" hidden="1" customHeight="1" thickBot="1">
      <c r="A619" s="850" t="s">
        <v>330</v>
      </c>
      <c r="B619" s="851"/>
      <c r="C619" s="851"/>
      <c r="D619" s="851"/>
      <c r="E619" s="852"/>
      <c r="F619" s="179">
        <f>SUM(H619:Q619)</f>
        <v>0.85899999999999999</v>
      </c>
      <c r="G619" s="489">
        <f t="shared" ref="G619:R620" si="60">SUM(G526,G543,G564,G581,G607)</f>
        <v>0</v>
      </c>
      <c r="H619" s="194">
        <f t="shared" si="60"/>
        <v>0</v>
      </c>
      <c r="I619" s="194">
        <f t="shared" si="60"/>
        <v>0</v>
      </c>
      <c r="J619" s="194">
        <f t="shared" si="60"/>
        <v>0</v>
      </c>
      <c r="K619" s="194">
        <f t="shared" si="60"/>
        <v>0</v>
      </c>
      <c r="L619" s="194">
        <f t="shared" si="60"/>
        <v>0.85899999999999999</v>
      </c>
      <c r="M619" s="194">
        <f t="shared" si="60"/>
        <v>0</v>
      </c>
      <c r="N619" s="194">
        <f t="shared" si="60"/>
        <v>0</v>
      </c>
      <c r="O619" s="194">
        <f t="shared" si="60"/>
        <v>0</v>
      </c>
      <c r="P619" s="194">
        <f t="shared" si="60"/>
        <v>0</v>
      </c>
      <c r="Q619" s="372">
        <f t="shared" si="60"/>
        <v>0</v>
      </c>
      <c r="R619" s="194">
        <f t="shared" si="60"/>
        <v>1.25</v>
      </c>
    </row>
    <row r="620" spans="1:18" s="164" customFormat="1" ht="40.5" hidden="1" customHeight="1" thickBot="1">
      <c r="A620" s="894" t="s">
        <v>331</v>
      </c>
      <c r="B620" s="895"/>
      <c r="C620" s="895"/>
      <c r="D620" s="895"/>
      <c r="E620" s="896"/>
      <c r="F620" s="180">
        <f>SUM(H620:Q620)</f>
        <v>2.363</v>
      </c>
      <c r="G620" s="489">
        <f t="shared" si="60"/>
        <v>0</v>
      </c>
      <c r="H620" s="194">
        <f t="shared" si="60"/>
        <v>0</v>
      </c>
      <c r="I620" s="194">
        <f t="shared" si="60"/>
        <v>0</v>
      </c>
      <c r="J620" s="194">
        <f t="shared" si="60"/>
        <v>0</v>
      </c>
      <c r="K620" s="194">
        <f t="shared" si="60"/>
        <v>0</v>
      </c>
      <c r="L620" s="194">
        <f t="shared" si="60"/>
        <v>0</v>
      </c>
      <c r="M620" s="194">
        <f t="shared" si="60"/>
        <v>0</v>
      </c>
      <c r="N620" s="194">
        <f t="shared" si="60"/>
        <v>0</v>
      </c>
      <c r="O620" s="194">
        <f t="shared" si="60"/>
        <v>2.2629999999999999</v>
      </c>
      <c r="P620" s="194">
        <f t="shared" si="60"/>
        <v>0.1</v>
      </c>
      <c r="Q620" s="372">
        <f t="shared" si="60"/>
        <v>0</v>
      </c>
      <c r="R620" s="194">
        <f t="shared" si="60"/>
        <v>5.1400000000000006</v>
      </c>
    </row>
    <row r="621" spans="1:18" s="224" customFormat="1" ht="55.5" hidden="1" customHeight="1" thickBot="1">
      <c r="A621" s="859" t="s">
        <v>642</v>
      </c>
      <c r="B621" s="860"/>
      <c r="C621" s="860"/>
      <c r="D621" s="860"/>
      <c r="E621" s="862"/>
      <c r="F621" s="182">
        <f>SUM(F618:F619)</f>
        <v>4.9769999999999994</v>
      </c>
      <c r="G621" s="197">
        <f>SUM(G618:G619)</f>
        <v>0</v>
      </c>
      <c r="H621" s="195">
        <f>SUM(H618:H619)</f>
        <v>2.5979999999999999</v>
      </c>
      <c r="I621" s="195">
        <f>SUM(I618:I619)</f>
        <v>1.339</v>
      </c>
      <c r="J621" s="195">
        <f>SUM(J618:J619)</f>
        <v>0.18099999999999999</v>
      </c>
      <c r="K621" s="195">
        <f t="shared" ref="K621:Q621" si="61">SUM(K618:K619)</f>
        <v>0</v>
      </c>
      <c r="L621" s="195">
        <f t="shared" si="61"/>
        <v>0.85899999999999999</v>
      </c>
      <c r="M621" s="195">
        <f t="shared" si="61"/>
        <v>0</v>
      </c>
      <c r="N621" s="195">
        <f t="shared" si="61"/>
        <v>0</v>
      </c>
      <c r="O621" s="195">
        <f t="shared" si="61"/>
        <v>0</v>
      </c>
      <c r="P621" s="195">
        <f t="shared" si="61"/>
        <v>0</v>
      </c>
      <c r="Q621" s="196">
        <f t="shared" si="61"/>
        <v>0</v>
      </c>
      <c r="R621" s="195">
        <f>SUM(R618:R619)</f>
        <v>8.5299999999999994</v>
      </c>
    </row>
    <row r="622" spans="1:18" s="224" customFormat="1" ht="60.75" hidden="1" customHeight="1" thickBot="1">
      <c r="A622" s="866" t="s">
        <v>643</v>
      </c>
      <c r="B622" s="867"/>
      <c r="C622" s="867"/>
      <c r="D622" s="867"/>
      <c r="E622" s="868"/>
      <c r="F622" s="189">
        <f>SUM(F618:F620)</f>
        <v>7.34</v>
      </c>
      <c r="G622" s="197">
        <f t="shared" ref="G622:R622" si="62">SUM(G618:G620)</f>
        <v>0</v>
      </c>
      <c r="H622" s="197">
        <f t="shared" si="62"/>
        <v>2.5979999999999999</v>
      </c>
      <c r="I622" s="197">
        <f t="shared" si="62"/>
        <v>1.339</v>
      </c>
      <c r="J622" s="197">
        <f t="shared" si="62"/>
        <v>0.18099999999999999</v>
      </c>
      <c r="K622" s="197">
        <f t="shared" si="62"/>
        <v>0</v>
      </c>
      <c r="L622" s="197">
        <f t="shared" si="62"/>
        <v>0.85899999999999999</v>
      </c>
      <c r="M622" s="197">
        <f t="shared" si="62"/>
        <v>0</v>
      </c>
      <c r="N622" s="197">
        <f t="shared" si="62"/>
        <v>0</v>
      </c>
      <c r="O622" s="197">
        <f t="shared" si="62"/>
        <v>2.2629999999999999</v>
      </c>
      <c r="P622" s="197">
        <f t="shared" si="62"/>
        <v>0.1</v>
      </c>
      <c r="Q622" s="198">
        <f t="shared" si="62"/>
        <v>0</v>
      </c>
      <c r="R622" s="455">
        <f t="shared" si="62"/>
        <v>13.67</v>
      </c>
    </row>
    <row r="623" spans="1:18" s="164" customFormat="1" ht="35.1" customHeight="1" thickBot="1">
      <c r="A623" s="874"/>
      <c r="B623" s="875"/>
      <c r="C623" s="875"/>
      <c r="D623" s="875"/>
      <c r="E623" s="875"/>
      <c r="F623" s="875"/>
      <c r="G623" s="875"/>
      <c r="H623" s="875"/>
      <c r="I623" s="875"/>
      <c r="J623" s="875"/>
      <c r="K623" s="875"/>
      <c r="L623" s="875"/>
      <c r="M623" s="875"/>
      <c r="N623" s="875"/>
      <c r="O623" s="875"/>
      <c r="P623" s="875"/>
      <c r="Q623" s="875"/>
      <c r="R623" s="454"/>
    </row>
    <row r="624" spans="1:18" s="164" customFormat="1" ht="42" customHeight="1" thickBot="1">
      <c r="A624" s="847" t="s">
        <v>332</v>
      </c>
      <c r="B624" s="848"/>
      <c r="C624" s="848"/>
      <c r="D624" s="848"/>
      <c r="E624" s="848"/>
      <c r="F624" s="856"/>
      <c r="G624" s="490">
        <f t="shared" ref="G624:G626" si="63">G618</f>
        <v>0</v>
      </c>
      <c r="H624" s="199">
        <f>H618</f>
        <v>2.5979999999999999</v>
      </c>
      <c r="I624" s="199">
        <f t="shared" ref="I624:Q628" si="64">SUM(I618,H624)</f>
        <v>3.9369999999999998</v>
      </c>
      <c r="J624" s="199">
        <f t="shared" si="64"/>
        <v>4.1179999999999994</v>
      </c>
      <c r="K624" s="199">
        <f t="shared" si="64"/>
        <v>4.1179999999999994</v>
      </c>
      <c r="L624" s="199">
        <f t="shared" si="64"/>
        <v>4.1179999999999994</v>
      </c>
      <c r="M624" s="199">
        <f t="shared" si="64"/>
        <v>4.1179999999999994</v>
      </c>
      <c r="N624" s="199">
        <f t="shared" si="64"/>
        <v>4.1179999999999994</v>
      </c>
      <c r="O624" s="199">
        <f t="shared" si="64"/>
        <v>4.1179999999999994</v>
      </c>
      <c r="P624" s="199">
        <f t="shared" si="64"/>
        <v>4.1179999999999994</v>
      </c>
      <c r="Q624" s="200">
        <f t="shared" si="64"/>
        <v>4.1179999999999994</v>
      </c>
      <c r="R624" s="199">
        <f>R618</f>
        <v>7.2799999999999994</v>
      </c>
    </row>
    <row r="625" spans="1:18" s="164" customFormat="1" ht="36.75" customHeight="1" thickBot="1">
      <c r="A625" s="850" t="s">
        <v>333</v>
      </c>
      <c r="B625" s="851"/>
      <c r="C625" s="851"/>
      <c r="D625" s="851"/>
      <c r="E625" s="851"/>
      <c r="F625" s="857"/>
      <c r="G625" s="490">
        <f t="shared" si="63"/>
        <v>0</v>
      </c>
      <c r="H625" s="199">
        <f>H619</f>
        <v>0</v>
      </c>
      <c r="I625" s="199">
        <f t="shared" si="64"/>
        <v>0</v>
      </c>
      <c r="J625" s="199">
        <f t="shared" si="64"/>
        <v>0</v>
      </c>
      <c r="K625" s="199">
        <f t="shared" si="64"/>
        <v>0</v>
      </c>
      <c r="L625" s="199">
        <f t="shared" si="64"/>
        <v>0.85899999999999999</v>
      </c>
      <c r="M625" s="199">
        <f t="shared" si="64"/>
        <v>0.85899999999999999</v>
      </c>
      <c r="N625" s="199">
        <f t="shared" si="64"/>
        <v>0.85899999999999999</v>
      </c>
      <c r="O625" s="199">
        <f t="shared" si="64"/>
        <v>0.85899999999999999</v>
      </c>
      <c r="P625" s="199">
        <f t="shared" si="64"/>
        <v>0.85899999999999999</v>
      </c>
      <c r="Q625" s="200">
        <f t="shared" si="64"/>
        <v>0.85899999999999999</v>
      </c>
      <c r="R625" s="199">
        <f>R619</f>
        <v>1.25</v>
      </c>
    </row>
    <row r="626" spans="1:18" s="164" customFormat="1" ht="42" customHeight="1" thickBot="1">
      <c r="A626" s="853" t="s">
        <v>334</v>
      </c>
      <c r="B626" s="854"/>
      <c r="C626" s="854"/>
      <c r="D626" s="854"/>
      <c r="E626" s="854"/>
      <c r="F626" s="858"/>
      <c r="G626" s="490">
        <f t="shared" si="63"/>
        <v>0</v>
      </c>
      <c r="H626" s="199">
        <f>H620</f>
        <v>0</v>
      </c>
      <c r="I626" s="199">
        <f t="shared" si="64"/>
        <v>0</v>
      </c>
      <c r="J626" s="199">
        <f t="shared" si="64"/>
        <v>0</v>
      </c>
      <c r="K626" s="199">
        <f t="shared" si="64"/>
        <v>0</v>
      </c>
      <c r="L626" s="199">
        <f t="shared" si="64"/>
        <v>0</v>
      </c>
      <c r="M626" s="199">
        <f t="shared" si="64"/>
        <v>0</v>
      </c>
      <c r="N626" s="199">
        <f t="shared" si="64"/>
        <v>0</v>
      </c>
      <c r="O626" s="199">
        <f t="shared" si="64"/>
        <v>2.2629999999999999</v>
      </c>
      <c r="P626" s="199">
        <f t="shared" si="64"/>
        <v>2.363</v>
      </c>
      <c r="Q626" s="200">
        <f t="shared" si="64"/>
        <v>2.363</v>
      </c>
      <c r="R626" s="199">
        <f>R620</f>
        <v>5.1400000000000006</v>
      </c>
    </row>
    <row r="627" spans="1:18" s="224" customFormat="1" ht="43.5" customHeight="1" thickBot="1">
      <c r="A627" s="859" t="s">
        <v>644</v>
      </c>
      <c r="B627" s="860"/>
      <c r="C627" s="860"/>
      <c r="D627" s="860"/>
      <c r="E627" s="861"/>
      <c r="F627" s="862"/>
      <c r="G627" s="197">
        <f>SUM(G624:G625)</f>
        <v>0</v>
      </c>
      <c r="H627" s="195">
        <f>SUM(H624:H625)</f>
        <v>2.5979999999999999</v>
      </c>
      <c r="I627" s="201">
        <f t="shared" si="64"/>
        <v>3.9369999999999998</v>
      </c>
      <c r="J627" s="201">
        <f t="shared" si="64"/>
        <v>4.1179999999999994</v>
      </c>
      <c r="K627" s="201">
        <f t="shared" si="64"/>
        <v>4.1179999999999994</v>
      </c>
      <c r="L627" s="201">
        <f t="shared" si="64"/>
        <v>4.9769999999999994</v>
      </c>
      <c r="M627" s="201">
        <f t="shared" si="64"/>
        <v>4.9769999999999994</v>
      </c>
      <c r="N627" s="201">
        <f t="shared" si="64"/>
        <v>4.9769999999999994</v>
      </c>
      <c r="O627" s="201">
        <f t="shared" si="64"/>
        <v>4.9769999999999994</v>
      </c>
      <c r="P627" s="201">
        <f t="shared" si="64"/>
        <v>4.9769999999999994</v>
      </c>
      <c r="Q627" s="202">
        <f t="shared" si="64"/>
        <v>4.9769999999999994</v>
      </c>
      <c r="R627" s="195">
        <f>SUM(R624:R625)</f>
        <v>8.5299999999999994</v>
      </c>
    </row>
    <row r="628" spans="1:18" s="224" customFormat="1" ht="54" customHeight="1" thickBot="1">
      <c r="A628" s="871" t="s">
        <v>645</v>
      </c>
      <c r="B628" s="872"/>
      <c r="C628" s="872"/>
      <c r="D628" s="872"/>
      <c r="E628" s="872"/>
      <c r="F628" s="873"/>
      <c r="G628" s="197">
        <f>SUM(G624:G626)</f>
        <v>0</v>
      </c>
      <c r="H628" s="197">
        <f>SUM(H624:H626)</f>
        <v>2.5979999999999999</v>
      </c>
      <c r="I628" s="197">
        <f t="shared" si="64"/>
        <v>3.9369999999999998</v>
      </c>
      <c r="J628" s="197">
        <f t="shared" si="64"/>
        <v>4.1179999999999994</v>
      </c>
      <c r="K628" s="197">
        <f t="shared" si="64"/>
        <v>4.1179999999999994</v>
      </c>
      <c r="L628" s="197">
        <f t="shared" si="64"/>
        <v>4.9769999999999994</v>
      </c>
      <c r="M628" s="197">
        <f t="shared" si="64"/>
        <v>4.9769999999999994</v>
      </c>
      <c r="N628" s="197">
        <f t="shared" si="64"/>
        <v>4.9769999999999994</v>
      </c>
      <c r="O628" s="197">
        <f t="shared" si="64"/>
        <v>7.2399999999999993</v>
      </c>
      <c r="P628" s="197">
        <f t="shared" si="64"/>
        <v>7.339999999999999</v>
      </c>
      <c r="Q628" s="197">
        <f t="shared" si="64"/>
        <v>7.339999999999999</v>
      </c>
      <c r="R628" s="197">
        <f>SUM(R624:R626)</f>
        <v>13.67</v>
      </c>
    </row>
    <row r="629" spans="1:18" ht="35.1" customHeight="1" thickBot="1">
      <c r="A629" s="897"/>
      <c r="B629" s="898"/>
      <c r="C629" s="898"/>
      <c r="D629" s="898"/>
      <c r="E629" s="898"/>
      <c r="F629" s="898"/>
      <c r="G629" s="898"/>
      <c r="H629" s="898"/>
      <c r="I629" s="898"/>
      <c r="J629" s="898"/>
      <c r="K629" s="898"/>
      <c r="L629" s="898"/>
      <c r="M629" s="898"/>
      <c r="N629" s="898"/>
      <c r="O629" s="898"/>
      <c r="P629" s="898"/>
      <c r="Q629" s="898"/>
      <c r="R629" s="389"/>
    </row>
    <row r="630" spans="1:18" ht="35.1" customHeight="1" thickBot="1">
      <c r="A630" s="722" t="s">
        <v>335</v>
      </c>
      <c r="B630" s="723"/>
      <c r="C630" s="723"/>
      <c r="D630" s="723"/>
      <c r="E630" s="723"/>
      <c r="F630" s="723"/>
      <c r="G630" s="723"/>
      <c r="H630" s="723"/>
      <c r="I630" s="723"/>
      <c r="J630" s="723"/>
      <c r="K630" s="723"/>
      <c r="L630" s="723"/>
      <c r="M630" s="723"/>
      <c r="N630" s="723"/>
      <c r="O630" s="723"/>
      <c r="P630" s="723"/>
      <c r="Q630" s="723"/>
      <c r="R630" s="389"/>
    </row>
    <row r="631" spans="1:18" ht="35.1" customHeight="1">
      <c r="A631" s="751">
        <v>97</v>
      </c>
      <c r="B631" s="523" t="s">
        <v>336</v>
      </c>
      <c r="C631" s="754" t="s">
        <v>337</v>
      </c>
      <c r="D631" s="212"/>
      <c r="E631" s="751" t="s">
        <v>451</v>
      </c>
      <c r="F631" s="46" t="s">
        <v>18</v>
      </c>
      <c r="G631" s="456"/>
      <c r="H631" s="39"/>
      <c r="I631" s="209"/>
      <c r="J631" s="209"/>
      <c r="K631" s="209"/>
      <c r="L631" s="209"/>
      <c r="M631" s="209"/>
      <c r="N631" s="209"/>
      <c r="O631" s="209"/>
      <c r="P631" s="209"/>
      <c r="Q631" s="362"/>
      <c r="R631" s="394"/>
    </row>
    <row r="632" spans="1:18" ht="44.25" customHeight="1">
      <c r="A632" s="752"/>
      <c r="B632" s="524" t="s">
        <v>338</v>
      </c>
      <c r="C632" s="761"/>
      <c r="D632" s="11"/>
      <c r="E632" s="752"/>
      <c r="F632" s="450" t="s">
        <v>19</v>
      </c>
      <c r="G632" s="468">
        <f>R632*J5</f>
        <v>0</v>
      </c>
      <c r="H632" s="13"/>
      <c r="I632" s="10"/>
      <c r="J632" s="10"/>
      <c r="K632" s="10"/>
      <c r="L632" s="301">
        <v>0</v>
      </c>
      <c r="M632" s="10"/>
      <c r="N632" s="10"/>
      <c r="O632" s="10"/>
      <c r="P632" s="10"/>
      <c r="Q632" s="17"/>
      <c r="R632" s="392">
        <v>6</v>
      </c>
    </row>
    <row r="633" spans="1:18" s="61" customFormat="1" ht="42" customHeight="1" thickBot="1">
      <c r="A633" s="752"/>
      <c r="B633" s="524" t="s">
        <v>339</v>
      </c>
      <c r="C633" s="761"/>
      <c r="D633" s="8"/>
      <c r="E633" s="752"/>
      <c r="F633" s="50" t="s">
        <v>20</v>
      </c>
      <c r="G633" s="497">
        <f>R633*J5</f>
        <v>0</v>
      </c>
      <c r="H633" s="44"/>
      <c r="I633" s="42"/>
      <c r="J633" s="42"/>
      <c r="K633" s="42"/>
      <c r="L633" s="42"/>
      <c r="M633" s="42"/>
      <c r="N633" s="42"/>
      <c r="O633" s="42"/>
      <c r="P633" s="42">
        <v>0</v>
      </c>
      <c r="Q633" s="361"/>
      <c r="R633" s="393">
        <v>8.5</v>
      </c>
    </row>
    <row r="634" spans="1:18" ht="35.1" customHeight="1">
      <c r="A634" s="752"/>
      <c r="B634" s="532" t="s">
        <v>340</v>
      </c>
      <c r="C634" s="761"/>
      <c r="D634" s="742" t="s">
        <v>653</v>
      </c>
      <c r="E634" s="752"/>
      <c r="F634" s="900"/>
      <c r="G634" s="442"/>
      <c r="H634" s="766"/>
      <c r="I634" s="766"/>
      <c r="J634" s="766"/>
      <c r="K634" s="766"/>
      <c r="L634" s="766"/>
      <c r="M634" s="766"/>
      <c r="N634" s="766"/>
      <c r="O634" s="766"/>
      <c r="P634" s="766"/>
      <c r="Q634" s="766"/>
      <c r="R634" s="547"/>
    </row>
    <row r="635" spans="1:18" ht="35.1" customHeight="1">
      <c r="A635" s="752"/>
      <c r="B635" s="524" t="s">
        <v>341</v>
      </c>
      <c r="C635" s="761"/>
      <c r="D635" s="899"/>
      <c r="E635" s="752"/>
      <c r="F635" s="900"/>
      <c r="G635" s="442"/>
      <c r="H635" s="766"/>
      <c r="I635" s="766"/>
      <c r="J635" s="766"/>
      <c r="K635" s="766"/>
      <c r="L635" s="766"/>
      <c r="M635" s="766"/>
      <c r="N635" s="766"/>
      <c r="O635" s="766"/>
      <c r="P635" s="766"/>
      <c r="Q635" s="766"/>
      <c r="R635" s="547"/>
    </row>
    <row r="636" spans="1:18" ht="35.1" customHeight="1">
      <c r="A636" s="752"/>
      <c r="B636" s="524" t="s">
        <v>342</v>
      </c>
      <c r="C636" s="761"/>
      <c r="D636" s="524"/>
      <c r="E636" s="752"/>
      <c r="F636" s="900"/>
      <c r="G636" s="442"/>
      <c r="H636" s="766"/>
      <c r="I636" s="766"/>
      <c r="J636" s="766"/>
      <c r="K636" s="766"/>
      <c r="L636" s="766"/>
      <c r="M636" s="766"/>
      <c r="N636" s="766"/>
      <c r="O636" s="766"/>
      <c r="P636" s="766"/>
      <c r="Q636" s="766"/>
      <c r="R636" s="547"/>
    </row>
    <row r="637" spans="1:18" ht="35.1" customHeight="1">
      <c r="A637" s="752"/>
      <c r="B637" s="524" t="s">
        <v>343</v>
      </c>
      <c r="C637" s="761"/>
      <c r="D637" s="762" t="s">
        <v>654</v>
      </c>
      <c r="E637" s="752"/>
      <c r="F637" s="900"/>
      <c r="G637" s="442"/>
      <c r="H637" s="766"/>
      <c r="I637" s="766"/>
      <c r="J637" s="766"/>
      <c r="K637" s="766"/>
      <c r="L637" s="766"/>
      <c r="M637" s="766"/>
      <c r="N637" s="766"/>
      <c r="O637" s="766"/>
      <c r="P637" s="766"/>
      <c r="Q637" s="766"/>
      <c r="R637" s="547"/>
    </row>
    <row r="638" spans="1:18" ht="35.1" customHeight="1">
      <c r="A638" s="752"/>
      <c r="B638" s="524" t="s">
        <v>344</v>
      </c>
      <c r="C638" s="761"/>
      <c r="D638" s="899"/>
      <c r="E638" s="752"/>
      <c r="F638" s="900"/>
      <c r="G638" s="442"/>
      <c r="H638" s="766"/>
      <c r="I638" s="766"/>
      <c r="J638" s="766"/>
      <c r="K638" s="766"/>
      <c r="L638" s="766"/>
      <c r="M638" s="766"/>
      <c r="N638" s="766"/>
      <c r="O638" s="766"/>
      <c r="P638" s="766"/>
      <c r="Q638" s="766"/>
      <c r="R638" s="547"/>
    </row>
    <row r="639" spans="1:18" ht="35.1" customHeight="1">
      <c r="A639" s="752"/>
      <c r="B639" s="524" t="s">
        <v>345</v>
      </c>
      <c r="C639" s="761"/>
      <c r="D639" s="524"/>
      <c r="E639" s="752"/>
      <c r="F639" s="900"/>
      <c r="G639" s="442"/>
      <c r="H639" s="766"/>
      <c r="I639" s="766"/>
      <c r="J639" s="766"/>
      <c r="K639" s="766"/>
      <c r="L639" s="766"/>
      <c r="M639" s="766"/>
      <c r="N639" s="766"/>
      <c r="O639" s="766"/>
      <c r="P639" s="766"/>
      <c r="Q639" s="766"/>
      <c r="R639" s="547"/>
    </row>
    <row r="640" spans="1:18" ht="35.1" customHeight="1" thickBot="1">
      <c r="A640" s="753"/>
      <c r="B640" s="545" t="s">
        <v>346</v>
      </c>
      <c r="C640" s="890"/>
      <c r="D640" s="66"/>
      <c r="E640" s="753"/>
      <c r="F640" s="901"/>
      <c r="G640" s="451"/>
      <c r="H640" s="767"/>
      <c r="I640" s="767"/>
      <c r="J640" s="767"/>
      <c r="K640" s="767"/>
      <c r="L640" s="767"/>
      <c r="M640" s="767"/>
      <c r="N640" s="767"/>
      <c r="O640" s="767"/>
      <c r="P640" s="767"/>
      <c r="Q640" s="767"/>
      <c r="R640" s="514"/>
    </row>
    <row r="641" spans="1:18" ht="35.1" customHeight="1">
      <c r="A641" s="751">
        <v>98</v>
      </c>
      <c r="B641" s="523" t="s">
        <v>336</v>
      </c>
      <c r="C641" s="754" t="s">
        <v>347</v>
      </c>
      <c r="D641" s="523"/>
      <c r="E641" s="751" t="s">
        <v>451</v>
      </c>
      <c r="F641" s="46" t="s">
        <v>18</v>
      </c>
      <c r="G641" s="456"/>
      <c r="H641" s="39"/>
      <c r="I641" s="209"/>
      <c r="J641" s="209"/>
      <c r="K641" s="209"/>
      <c r="L641" s="209"/>
      <c r="M641" s="209"/>
      <c r="N641" s="209"/>
      <c r="O641" s="209"/>
      <c r="P641" s="209"/>
      <c r="Q641" s="362"/>
      <c r="R641" s="394"/>
    </row>
    <row r="642" spans="1:18" ht="35.1" customHeight="1">
      <c r="A642" s="752"/>
      <c r="B642" s="524" t="s">
        <v>348</v>
      </c>
      <c r="C642" s="774"/>
      <c r="D642" s="213"/>
      <c r="E642" s="752"/>
      <c r="F642" s="450" t="s">
        <v>19</v>
      </c>
      <c r="G642" s="468">
        <f>R642*J5</f>
        <v>0</v>
      </c>
      <c r="H642" s="45"/>
      <c r="I642" s="210"/>
      <c r="J642" s="210"/>
      <c r="K642" s="210"/>
      <c r="L642" s="301">
        <v>0</v>
      </c>
      <c r="M642" s="210"/>
      <c r="N642" s="210"/>
      <c r="O642" s="210"/>
      <c r="P642" s="210"/>
      <c r="Q642" s="363"/>
      <c r="R642" s="395">
        <v>6</v>
      </c>
    </row>
    <row r="643" spans="1:18" ht="35.1" customHeight="1" thickBot="1">
      <c r="A643" s="752"/>
      <c r="B643" s="524" t="s">
        <v>349</v>
      </c>
      <c r="C643" s="774"/>
      <c r="D643" s="8"/>
      <c r="E643" s="752"/>
      <c r="F643" s="50" t="s">
        <v>20</v>
      </c>
      <c r="G643" s="497">
        <f>R643*J5</f>
        <v>0</v>
      </c>
      <c r="H643" s="44"/>
      <c r="I643" s="42"/>
      <c r="J643" s="42"/>
      <c r="K643" s="42"/>
      <c r="L643" s="42"/>
      <c r="M643" s="42"/>
      <c r="N643" s="42"/>
      <c r="O643" s="42"/>
      <c r="P643" s="42">
        <v>0</v>
      </c>
      <c r="Q643" s="361"/>
      <c r="R643" s="393">
        <v>9.1</v>
      </c>
    </row>
    <row r="644" spans="1:18" ht="35.1" customHeight="1">
      <c r="A644" s="752"/>
      <c r="B644" s="532" t="s">
        <v>350</v>
      </c>
      <c r="C644" s="774"/>
      <c r="D644" s="917" t="s">
        <v>470</v>
      </c>
      <c r="E644" s="752"/>
      <c r="F644" s="900"/>
      <c r="G644" s="442"/>
      <c r="H644" s="766"/>
      <c r="I644" s="766"/>
      <c r="J644" s="766"/>
      <c r="K644" s="766"/>
      <c r="L644" s="766"/>
      <c r="M644" s="766"/>
      <c r="N644" s="766"/>
      <c r="O644" s="766"/>
      <c r="P644" s="766"/>
      <c r="Q644" s="766"/>
      <c r="R644" s="547"/>
    </row>
    <row r="645" spans="1:18" ht="64.5" customHeight="1">
      <c r="A645" s="752"/>
      <c r="B645" s="524" t="s">
        <v>351</v>
      </c>
      <c r="C645" s="774"/>
      <c r="D645" s="918"/>
      <c r="E645" s="752"/>
      <c r="F645" s="900"/>
      <c r="G645" s="442"/>
      <c r="H645" s="766"/>
      <c r="I645" s="766"/>
      <c r="J645" s="766"/>
      <c r="K645" s="766"/>
      <c r="L645" s="766"/>
      <c r="M645" s="766"/>
      <c r="N645" s="766"/>
      <c r="O645" s="766"/>
      <c r="P645" s="766"/>
      <c r="Q645" s="766"/>
      <c r="R645" s="547"/>
    </row>
    <row r="646" spans="1:18" ht="35.1" customHeight="1">
      <c r="A646" s="752"/>
      <c r="B646" s="524" t="s">
        <v>343</v>
      </c>
      <c r="C646" s="774"/>
      <c r="D646" s="918"/>
      <c r="E646" s="752"/>
      <c r="F646" s="900"/>
      <c r="G646" s="442"/>
      <c r="H646" s="766"/>
      <c r="I646" s="766"/>
      <c r="J646" s="766"/>
      <c r="K646" s="766"/>
      <c r="L646" s="766"/>
      <c r="M646" s="766"/>
      <c r="N646" s="766"/>
      <c r="O646" s="766"/>
      <c r="P646" s="766"/>
      <c r="Q646" s="766"/>
      <c r="R646" s="547"/>
    </row>
    <row r="647" spans="1:18" ht="35.1" customHeight="1">
      <c r="A647" s="752"/>
      <c r="B647" s="524" t="s">
        <v>344</v>
      </c>
      <c r="C647" s="774"/>
      <c r="D647" s="918"/>
      <c r="E647" s="752"/>
      <c r="F647" s="900"/>
      <c r="G647" s="442"/>
      <c r="H647" s="766"/>
      <c r="I647" s="766"/>
      <c r="J647" s="766"/>
      <c r="K647" s="766"/>
      <c r="L647" s="766"/>
      <c r="M647" s="766"/>
      <c r="N647" s="766"/>
      <c r="O647" s="766"/>
      <c r="P647" s="766"/>
      <c r="Q647" s="766"/>
      <c r="R647" s="547"/>
    </row>
    <row r="648" spans="1:18" ht="35.1" customHeight="1">
      <c r="A648" s="752"/>
      <c r="B648" s="524" t="s">
        <v>345</v>
      </c>
      <c r="C648" s="774"/>
      <c r="D648" s="918"/>
      <c r="E648" s="752"/>
      <c r="F648" s="900"/>
      <c r="G648" s="442"/>
      <c r="H648" s="766"/>
      <c r="I648" s="766"/>
      <c r="J648" s="766"/>
      <c r="K648" s="766"/>
      <c r="L648" s="766"/>
      <c r="M648" s="766"/>
      <c r="N648" s="766"/>
      <c r="O648" s="766"/>
      <c r="P648" s="766"/>
      <c r="Q648" s="766"/>
      <c r="R648" s="547"/>
    </row>
    <row r="649" spans="1:18" ht="35.1" customHeight="1" thickBot="1">
      <c r="A649" s="753"/>
      <c r="B649" s="545" t="s">
        <v>352</v>
      </c>
      <c r="C649" s="775"/>
      <c r="D649" s="919"/>
      <c r="E649" s="753"/>
      <c r="F649" s="912"/>
      <c r="G649" s="451"/>
      <c r="H649" s="767"/>
      <c r="I649" s="767"/>
      <c r="J649" s="767"/>
      <c r="K649" s="767"/>
      <c r="L649" s="767"/>
      <c r="M649" s="767"/>
      <c r="N649" s="767"/>
      <c r="O649" s="767"/>
      <c r="P649" s="767"/>
      <c r="Q649" s="767"/>
      <c r="R649" s="525"/>
    </row>
    <row r="650" spans="1:18" ht="35.1" hidden="1" customHeight="1" thickBot="1">
      <c r="A650" s="716" t="s">
        <v>353</v>
      </c>
      <c r="B650" s="717"/>
      <c r="C650" s="717"/>
      <c r="D650" s="717"/>
      <c r="E650" s="843"/>
      <c r="F650" s="205">
        <f>SUM(H650:Q650)</f>
        <v>0</v>
      </c>
      <c r="G650" s="413">
        <f t="shared" ref="G650:Q652" si="65">G631+G641</f>
        <v>0</v>
      </c>
      <c r="H650" s="205">
        <f t="shared" si="65"/>
        <v>0</v>
      </c>
      <c r="I650" s="205">
        <f t="shared" si="65"/>
        <v>0</v>
      </c>
      <c r="J650" s="205">
        <f t="shared" si="65"/>
        <v>0</v>
      </c>
      <c r="K650" s="205">
        <f t="shared" si="65"/>
        <v>0</v>
      </c>
      <c r="L650" s="205">
        <f t="shared" si="65"/>
        <v>0</v>
      </c>
      <c r="M650" s="205">
        <f t="shared" si="65"/>
        <v>0</v>
      </c>
      <c r="N650" s="205">
        <f t="shared" si="65"/>
        <v>0</v>
      </c>
      <c r="O650" s="205">
        <f t="shared" si="65"/>
        <v>0</v>
      </c>
      <c r="P650" s="205">
        <f t="shared" si="65"/>
        <v>0</v>
      </c>
      <c r="Q650" s="46">
        <f t="shared" si="65"/>
        <v>0</v>
      </c>
      <c r="R650" s="205">
        <f>R631+R641</f>
        <v>0</v>
      </c>
    </row>
    <row r="651" spans="1:18" ht="35.1" hidden="1" customHeight="1" thickBot="1">
      <c r="A651" s="731" t="s">
        <v>354</v>
      </c>
      <c r="B651" s="732"/>
      <c r="C651" s="732"/>
      <c r="D651" s="732"/>
      <c r="E651" s="820"/>
      <c r="F651" s="205">
        <f>SUM(H651:Q651)</f>
        <v>0</v>
      </c>
      <c r="G651" s="413">
        <f t="shared" si="65"/>
        <v>0</v>
      </c>
      <c r="H651" s="205">
        <f t="shared" si="65"/>
        <v>0</v>
      </c>
      <c r="I651" s="205">
        <f t="shared" si="65"/>
        <v>0</v>
      </c>
      <c r="J651" s="205">
        <f t="shared" si="65"/>
        <v>0</v>
      </c>
      <c r="K651" s="205">
        <f t="shared" si="65"/>
        <v>0</v>
      </c>
      <c r="L651" s="205">
        <f t="shared" si="65"/>
        <v>0</v>
      </c>
      <c r="M651" s="205">
        <f t="shared" si="65"/>
        <v>0</v>
      </c>
      <c r="N651" s="205">
        <f t="shared" si="65"/>
        <v>0</v>
      </c>
      <c r="O651" s="205">
        <f t="shared" si="65"/>
        <v>0</v>
      </c>
      <c r="P651" s="205">
        <f t="shared" si="65"/>
        <v>0</v>
      </c>
      <c r="Q651" s="46">
        <f t="shared" si="65"/>
        <v>0</v>
      </c>
      <c r="R651" s="205">
        <f>R632+R642</f>
        <v>12</v>
      </c>
    </row>
    <row r="652" spans="1:18" ht="35.1" hidden="1" customHeight="1" thickBot="1">
      <c r="A652" s="728" t="s">
        <v>355</v>
      </c>
      <c r="B652" s="729"/>
      <c r="C652" s="729"/>
      <c r="D652" s="729"/>
      <c r="E652" s="821"/>
      <c r="F652" s="205">
        <f>SUM(H652:Q652)</f>
        <v>0</v>
      </c>
      <c r="G652" s="413">
        <f t="shared" si="65"/>
        <v>0</v>
      </c>
      <c r="H652" s="205">
        <f t="shared" si="65"/>
        <v>0</v>
      </c>
      <c r="I652" s="205">
        <f t="shared" si="65"/>
        <v>0</v>
      </c>
      <c r="J652" s="205">
        <f t="shared" si="65"/>
        <v>0</v>
      </c>
      <c r="K652" s="205">
        <f t="shared" si="65"/>
        <v>0</v>
      </c>
      <c r="L652" s="205">
        <f t="shared" si="65"/>
        <v>0</v>
      </c>
      <c r="M652" s="205">
        <f t="shared" si="65"/>
        <v>0</v>
      </c>
      <c r="N652" s="205">
        <f t="shared" si="65"/>
        <v>0</v>
      </c>
      <c r="O652" s="205">
        <f t="shared" si="65"/>
        <v>0</v>
      </c>
      <c r="P652" s="205">
        <f t="shared" si="65"/>
        <v>0</v>
      </c>
      <c r="Q652" s="46">
        <f t="shared" si="65"/>
        <v>0</v>
      </c>
      <c r="R652" s="205">
        <f>R633+R643</f>
        <v>17.600000000000001</v>
      </c>
    </row>
    <row r="653" spans="1:18" ht="35.1" hidden="1" customHeight="1" thickBot="1">
      <c r="A653" s="719" t="s">
        <v>498</v>
      </c>
      <c r="B653" s="720"/>
      <c r="C653" s="720"/>
      <c r="D653" s="720"/>
      <c r="E653" s="781"/>
      <c r="F653" s="15">
        <f>F650+F651</f>
        <v>0</v>
      </c>
      <c r="G653" s="29">
        <f>G650+G651</f>
        <v>0</v>
      </c>
      <c r="H653" s="15">
        <f>H650+H651</f>
        <v>0</v>
      </c>
      <c r="I653" s="15">
        <f t="shared" ref="I653:Q653" si="66">I650+I651</f>
        <v>0</v>
      </c>
      <c r="J653" s="15">
        <f t="shared" si="66"/>
        <v>0</v>
      </c>
      <c r="K653" s="15">
        <f t="shared" si="66"/>
        <v>0</v>
      </c>
      <c r="L653" s="15">
        <f t="shared" si="66"/>
        <v>0</v>
      </c>
      <c r="M653" s="15">
        <f t="shared" si="66"/>
        <v>0</v>
      </c>
      <c r="N653" s="15">
        <f t="shared" si="66"/>
        <v>0</v>
      </c>
      <c r="O653" s="15">
        <f t="shared" si="66"/>
        <v>0</v>
      </c>
      <c r="P653" s="15">
        <f t="shared" si="66"/>
        <v>0</v>
      </c>
      <c r="Q653" s="357">
        <f t="shared" si="66"/>
        <v>0</v>
      </c>
      <c r="R653" s="15">
        <f>R650+R651</f>
        <v>12</v>
      </c>
    </row>
    <row r="654" spans="1:18" ht="72" hidden="1" customHeight="1" thickBot="1">
      <c r="A654" s="920" t="s">
        <v>499</v>
      </c>
      <c r="B654" s="921"/>
      <c r="C654" s="921"/>
      <c r="D654" s="921"/>
      <c r="E654" s="922"/>
      <c r="F654" s="5">
        <f>F650+F651+F652</f>
        <v>0</v>
      </c>
      <c r="G654" s="423">
        <f>G650+G651+G652</f>
        <v>0</v>
      </c>
      <c r="H654" s="5">
        <f>H650+H651+H652</f>
        <v>0</v>
      </c>
      <c r="I654" s="5">
        <f t="shared" ref="I654:Q654" si="67">I650+I651+I652</f>
        <v>0</v>
      </c>
      <c r="J654" s="5">
        <f t="shared" si="67"/>
        <v>0</v>
      </c>
      <c r="K654" s="5">
        <f t="shared" si="67"/>
        <v>0</v>
      </c>
      <c r="L654" s="5">
        <f t="shared" si="67"/>
        <v>0</v>
      </c>
      <c r="M654" s="5">
        <f t="shared" si="67"/>
        <v>0</v>
      </c>
      <c r="N654" s="5">
        <f t="shared" si="67"/>
        <v>0</v>
      </c>
      <c r="O654" s="5">
        <f t="shared" si="67"/>
        <v>0</v>
      </c>
      <c r="P654" s="5">
        <f t="shared" si="67"/>
        <v>0</v>
      </c>
      <c r="Q654" s="359">
        <f t="shared" si="67"/>
        <v>0</v>
      </c>
      <c r="R654" s="5">
        <f>R650+R651+R652</f>
        <v>29.6</v>
      </c>
    </row>
    <row r="655" spans="1:18" ht="35.1" customHeight="1" thickBot="1">
      <c r="A655" s="714"/>
      <c r="B655" s="750"/>
      <c r="C655" s="750"/>
      <c r="D655" s="750"/>
      <c r="E655" s="750"/>
      <c r="F655" s="750"/>
      <c r="G655" s="750"/>
      <c r="H655" s="750"/>
      <c r="I655" s="750"/>
      <c r="J655" s="750"/>
      <c r="K655" s="750"/>
      <c r="L655" s="750"/>
      <c r="M655" s="750"/>
      <c r="N655" s="750"/>
      <c r="O655" s="750"/>
      <c r="P655" s="750"/>
      <c r="Q655" s="750"/>
      <c r="R655" s="389"/>
    </row>
    <row r="656" spans="1:18" ht="35.1" customHeight="1" thickBot="1">
      <c r="A656" s="640" t="s">
        <v>356</v>
      </c>
      <c r="B656" s="641"/>
      <c r="C656" s="641"/>
      <c r="D656" s="641"/>
      <c r="E656" s="641"/>
      <c r="F656" s="785"/>
      <c r="G656" s="414">
        <f t="shared" ref="G656:H660" si="68">G650</f>
        <v>0</v>
      </c>
      <c r="H656" s="49">
        <f t="shared" si="68"/>
        <v>0</v>
      </c>
      <c r="I656" s="49">
        <f>I650+H656</f>
        <v>0</v>
      </c>
      <c r="J656" s="49">
        <f t="shared" ref="J656:Q660" si="69">J650+I656</f>
        <v>0</v>
      </c>
      <c r="K656" s="49">
        <f t="shared" si="69"/>
        <v>0</v>
      </c>
      <c r="L656" s="49">
        <f t="shared" si="69"/>
        <v>0</v>
      </c>
      <c r="M656" s="226">
        <f t="shared" si="69"/>
        <v>0</v>
      </c>
      <c r="N656" s="49">
        <f t="shared" si="69"/>
        <v>0</v>
      </c>
      <c r="O656" s="37">
        <f t="shared" si="69"/>
        <v>0</v>
      </c>
      <c r="P656" s="49">
        <f t="shared" si="69"/>
        <v>0</v>
      </c>
      <c r="Q656" s="226">
        <f t="shared" si="69"/>
        <v>0</v>
      </c>
      <c r="R656" s="49">
        <f>R650</f>
        <v>0</v>
      </c>
    </row>
    <row r="657" spans="1:18" ht="35.1" customHeight="1" thickBot="1">
      <c r="A657" s="640" t="s">
        <v>357</v>
      </c>
      <c r="B657" s="641"/>
      <c r="C657" s="641"/>
      <c r="D657" s="641"/>
      <c r="E657" s="641"/>
      <c r="F657" s="916"/>
      <c r="G657" s="100">
        <f t="shared" si="68"/>
        <v>0</v>
      </c>
      <c r="H657" s="77">
        <f t="shared" si="68"/>
        <v>0</v>
      </c>
      <c r="I657" s="77">
        <f>I651+H657</f>
        <v>0</v>
      </c>
      <c r="J657" s="77">
        <f t="shared" si="69"/>
        <v>0</v>
      </c>
      <c r="K657" s="77">
        <f t="shared" si="69"/>
        <v>0</v>
      </c>
      <c r="L657" s="77">
        <f t="shared" si="69"/>
        <v>0</v>
      </c>
      <c r="M657" s="77">
        <f t="shared" si="69"/>
        <v>0</v>
      </c>
      <c r="N657" s="78">
        <f t="shared" si="69"/>
        <v>0</v>
      </c>
      <c r="O657" s="77">
        <f t="shared" si="69"/>
        <v>0</v>
      </c>
      <c r="P657" s="77">
        <f t="shared" si="69"/>
        <v>0</v>
      </c>
      <c r="Q657" s="373">
        <f t="shared" si="69"/>
        <v>0</v>
      </c>
      <c r="R657" s="77">
        <f>R651</f>
        <v>12</v>
      </c>
    </row>
    <row r="658" spans="1:18" ht="48.75" customHeight="1" thickBot="1">
      <c r="A658" s="640" t="s">
        <v>358</v>
      </c>
      <c r="B658" s="641"/>
      <c r="C658" s="641"/>
      <c r="D658" s="641"/>
      <c r="E658" s="641"/>
      <c r="F658" s="785"/>
      <c r="G658" s="414">
        <f t="shared" si="68"/>
        <v>0</v>
      </c>
      <c r="H658" s="49">
        <f t="shared" si="68"/>
        <v>0</v>
      </c>
      <c r="I658" s="49">
        <f>I652+H658</f>
        <v>0</v>
      </c>
      <c r="J658" s="49">
        <f t="shared" si="69"/>
        <v>0</v>
      </c>
      <c r="K658" s="49">
        <f t="shared" si="69"/>
        <v>0</v>
      </c>
      <c r="L658" s="49">
        <f t="shared" si="69"/>
        <v>0</v>
      </c>
      <c r="M658" s="49">
        <f t="shared" si="69"/>
        <v>0</v>
      </c>
      <c r="N658" s="49">
        <f t="shared" si="69"/>
        <v>0</v>
      </c>
      <c r="O658" s="49">
        <f t="shared" si="69"/>
        <v>0</v>
      </c>
      <c r="P658" s="49">
        <f t="shared" si="69"/>
        <v>0</v>
      </c>
      <c r="Q658" s="226">
        <f t="shared" si="69"/>
        <v>0</v>
      </c>
      <c r="R658" s="49">
        <f>R652</f>
        <v>17.600000000000001</v>
      </c>
    </row>
    <row r="659" spans="1:18" ht="73.5" customHeight="1" thickBot="1">
      <c r="A659" s="719" t="s">
        <v>487</v>
      </c>
      <c r="B659" s="720"/>
      <c r="C659" s="720"/>
      <c r="D659" s="720"/>
      <c r="E659" s="780"/>
      <c r="F659" s="781"/>
      <c r="G659" s="423">
        <f t="shared" si="68"/>
        <v>0</v>
      </c>
      <c r="H659" s="4">
        <f t="shared" si="68"/>
        <v>0</v>
      </c>
      <c r="I659" s="4">
        <f>I653+H659</f>
        <v>0</v>
      </c>
      <c r="J659" s="4">
        <f t="shared" si="69"/>
        <v>0</v>
      </c>
      <c r="K659" s="4">
        <f t="shared" si="69"/>
        <v>0</v>
      </c>
      <c r="L659" s="4">
        <f t="shared" si="69"/>
        <v>0</v>
      </c>
      <c r="M659" s="4">
        <f t="shared" si="69"/>
        <v>0</v>
      </c>
      <c r="N659" s="4">
        <f t="shared" si="69"/>
        <v>0</v>
      </c>
      <c r="O659" s="4">
        <f t="shared" si="69"/>
        <v>0</v>
      </c>
      <c r="P659" s="4">
        <f t="shared" si="69"/>
        <v>0</v>
      </c>
      <c r="Q659" s="358">
        <f t="shared" si="69"/>
        <v>0</v>
      </c>
      <c r="R659" s="4">
        <f>R653</f>
        <v>12</v>
      </c>
    </row>
    <row r="660" spans="1:18" ht="35.1" customHeight="1" thickBot="1">
      <c r="A660" s="923" t="s">
        <v>488</v>
      </c>
      <c r="B660" s="924"/>
      <c r="C660" s="924"/>
      <c r="D660" s="924"/>
      <c r="E660" s="924"/>
      <c r="F660" s="925"/>
      <c r="G660" s="63">
        <f t="shared" si="68"/>
        <v>0</v>
      </c>
      <c r="H660" s="63">
        <f t="shared" si="68"/>
        <v>0</v>
      </c>
      <c r="I660" s="100">
        <f>I654+H660</f>
        <v>0</v>
      </c>
      <c r="J660" s="100">
        <f t="shared" si="69"/>
        <v>0</v>
      </c>
      <c r="K660" s="100">
        <f t="shared" si="69"/>
        <v>0</v>
      </c>
      <c r="L660" s="100">
        <f t="shared" si="69"/>
        <v>0</v>
      </c>
      <c r="M660" s="100">
        <f t="shared" si="69"/>
        <v>0</v>
      </c>
      <c r="N660" s="100">
        <f t="shared" si="69"/>
        <v>0</v>
      </c>
      <c r="O660" s="100">
        <f t="shared" si="69"/>
        <v>0</v>
      </c>
      <c r="P660" s="100">
        <f t="shared" si="69"/>
        <v>0</v>
      </c>
      <c r="Q660" s="374">
        <f t="shared" si="69"/>
        <v>0</v>
      </c>
      <c r="R660" s="401">
        <f>R654</f>
        <v>29.6</v>
      </c>
    </row>
    <row r="661" spans="1:18" ht="35.1" customHeight="1" thickBot="1">
      <c r="A661" s="714"/>
      <c r="B661" s="750"/>
      <c r="C661" s="750"/>
      <c r="D661" s="750"/>
      <c r="E661" s="750"/>
      <c r="F661" s="750"/>
      <c r="G661" s="750"/>
      <c r="H661" s="750"/>
      <c r="I661" s="750"/>
      <c r="J661" s="750"/>
      <c r="K661" s="750"/>
      <c r="L661" s="750"/>
      <c r="M661" s="750"/>
      <c r="N661" s="750"/>
      <c r="O661" s="750"/>
      <c r="P661" s="750"/>
      <c r="Q661" s="750"/>
      <c r="R661" s="389"/>
    </row>
    <row r="662" spans="1:18" s="79" customFormat="1" ht="35.1" customHeight="1" thickBot="1">
      <c r="A662" s="722" t="s">
        <v>359</v>
      </c>
      <c r="B662" s="723"/>
      <c r="C662" s="784"/>
      <c r="D662" s="784"/>
      <c r="E662" s="723"/>
      <c r="F662" s="784"/>
      <c r="G662" s="784"/>
      <c r="H662" s="784"/>
      <c r="I662" s="784"/>
      <c r="J662" s="784"/>
      <c r="K662" s="784"/>
      <c r="L662" s="784"/>
      <c r="M662" s="784"/>
      <c r="N662" s="784"/>
      <c r="O662" s="784"/>
      <c r="P662" s="784"/>
      <c r="Q662" s="784"/>
      <c r="R662" s="402"/>
    </row>
    <row r="663" spans="1:18" ht="35.1" customHeight="1">
      <c r="A663" s="751">
        <v>99</v>
      </c>
      <c r="B663" s="523" t="s">
        <v>360</v>
      </c>
      <c r="C663" s="902" t="s">
        <v>61</v>
      </c>
      <c r="D663" s="67"/>
      <c r="E663" s="751" t="s">
        <v>451</v>
      </c>
      <c r="F663" s="205" t="s">
        <v>18</v>
      </c>
      <c r="G663" s="456"/>
      <c r="H663" s="39"/>
      <c r="I663" s="209"/>
      <c r="J663" s="209"/>
      <c r="K663" s="209"/>
      <c r="L663" s="209"/>
      <c r="M663" s="209"/>
      <c r="N663" s="209"/>
      <c r="O663" s="209"/>
      <c r="P663" s="209"/>
      <c r="Q663" s="362"/>
      <c r="R663" s="394"/>
    </row>
    <row r="664" spans="1:18">
      <c r="A664" s="752"/>
      <c r="B664" s="55" t="s">
        <v>361</v>
      </c>
      <c r="C664" s="903"/>
      <c r="D664" s="891" t="s">
        <v>362</v>
      </c>
      <c r="E664" s="752"/>
      <c r="F664" s="905" t="s">
        <v>19</v>
      </c>
      <c r="G664" s="968">
        <f>R664*J5</f>
        <v>0</v>
      </c>
      <c r="H664" s="906"/>
      <c r="I664" s="893"/>
      <c r="J664" s="893"/>
      <c r="K664" s="892">
        <v>0</v>
      </c>
      <c r="L664" s="893"/>
      <c r="M664" s="893"/>
      <c r="N664" s="893"/>
      <c r="O664" s="893"/>
      <c r="P664" s="893"/>
      <c r="Q664" s="915"/>
      <c r="R664" s="620">
        <v>1</v>
      </c>
    </row>
    <row r="665" spans="1:18" s="62" customFormat="1">
      <c r="A665" s="752"/>
      <c r="B665" s="55" t="s">
        <v>363</v>
      </c>
      <c r="C665" s="903"/>
      <c r="D665" s="891"/>
      <c r="E665" s="752"/>
      <c r="F665" s="905"/>
      <c r="G665" s="969"/>
      <c r="H665" s="906"/>
      <c r="I665" s="893"/>
      <c r="J665" s="893"/>
      <c r="K665" s="892"/>
      <c r="L665" s="893"/>
      <c r="M665" s="893"/>
      <c r="N665" s="893"/>
      <c r="O665" s="893"/>
      <c r="P665" s="893"/>
      <c r="Q665" s="915"/>
      <c r="R665" s="620"/>
    </row>
    <row r="666" spans="1:18" ht="34.5" customHeight="1" thickBot="1">
      <c r="A666" s="752"/>
      <c r="B666" s="6" t="s">
        <v>364</v>
      </c>
      <c r="C666" s="903"/>
      <c r="D666" s="68"/>
      <c r="E666" s="752"/>
      <c r="F666" s="35" t="s">
        <v>76</v>
      </c>
      <c r="G666" s="415"/>
      <c r="H666" s="44"/>
      <c r="I666" s="42"/>
      <c r="J666" s="42"/>
      <c r="K666" s="42"/>
      <c r="L666" s="42"/>
      <c r="M666" s="42"/>
      <c r="N666" s="42"/>
      <c r="O666" s="42"/>
      <c r="P666" s="42"/>
      <c r="Q666" s="361"/>
      <c r="R666" s="393"/>
    </row>
    <row r="667" spans="1:18" ht="35.1" customHeight="1">
      <c r="A667" s="752"/>
      <c r="B667" s="6" t="s">
        <v>365</v>
      </c>
      <c r="C667" s="903"/>
      <c r="D667" s="69" t="s">
        <v>649</v>
      </c>
      <c r="E667" s="752"/>
      <c r="F667" s="907"/>
      <c r="G667" s="424"/>
      <c r="H667" s="909"/>
      <c r="I667" s="910"/>
      <c r="J667" s="910"/>
      <c r="K667" s="910"/>
      <c r="L667" s="910"/>
      <c r="M667" s="910"/>
      <c r="N667" s="910"/>
      <c r="O667" s="910"/>
      <c r="P667" s="910"/>
      <c r="Q667" s="910"/>
      <c r="R667" s="513"/>
    </row>
    <row r="668" spans="1:18" ht="35.1" customHeight="1">
      <c r="A668" s="752"/>
      <c r="B668" s="6" t="s">
        <v>366</v>
      </c>
      <c r="C668" s="903"/>
      <c r="D668" s="55" t="s">
        <v>650</v>
      </c>
      <c r="E668" s="752"/>
      <c r="F668" s="908"/>
      <c r="G668" s="425"/>
      <c r="H668" s="911"/>
      <c r="I668" s="912"/>
      <c r="J668" s="912"/>
      <c r="K668" s="912"/>
      <c r="L668" s="912"/>
      <c r="M668" s="912"/>
      <c r="N668" s="912"/>
      <c r="O668" s="912"/>
      <c r="P668" s="912"/>
      <c r="Q668" s="912"/>
      <c r="R668" s="525"/>
    </row>
    <row r="669" spans="1:18" ht="35.1" customHeight="1" thickBot="1">
      <c r="A669" s="753"/>
      <c r="B669" s="545" t="s">
        <v>367</v>
      </c>
      <c r="C669" s="904"/>
      <c r="D669" s="70"/>
      <c r="E669" s="753"/>
      <c r="F669" s="908"/>
      <c r="G669" s="425"/>
      <c r="H669" s="913"/>
      <c r="I669" s="914"/>
      <c r="J669" s="914"/>
      <c r="K669" s="914"/>
      <c r="L669" s="914"/>
      <c r="M669" s="914"/>
      <c r="N669" s="914"/>
      <c r="O669" s="914"/>
      <c r="P669" s="914"/>
      <c r="Q669" s="914"/>
      <c r="R669" s="525"/>
    </row>
    <row r="670" spans="1:18" ht="35.1" customHeight="1">
      <c r="A670" s="751">
        <v>100</v>
      </c>
      <c r="B670" s="523" t="s">
        <v>368</v>
      </c>
      <c r="C670" s="902" t="s">
        <v>61</v>
      </c>
      <c r="D670" s="67"/>
      <c r="E670" s="751" t="s">
        <v>451</v>
      </c>
      <c r="F670" s="205" t="s">
        <v>18</v>
      </c>
      <c r="G670" s="456"/>
      <c r="H670" s="43"/>
      <c r="I670" s="209"/>
      <c r="J670" s="209"/>
      <c r="K670" s="209"/>
      <c r="L670" s="209"/>
      <c r="M670" s="209"/>
      <c r="N670" s="209"/>
      <c r="O670" s="209"/>
      <c r="P670" s="209"/>
      <c r="Q670" s="362"/>
      <c r="R670" s="394"/>
    </row>
    <row r="671" spans="1:18" ht="35.1" customHeight="1">
      <c r="A671" s="752"/>
      <c r="B671" s="55" t="s">
        <v>369</v>
      </c>
      <c r="C671" s="903"/>
      <c r="D671" s="891"/>
      <c r="E671" s="752"/>
      <c r="F671" s="927" t="s">
        <v>370</v>
      </c>
      <c r="G671" s="968">
        <f>R671*J5</f>
        <v>0</v>
      </c>
      <c r="H671" s="928"/>
      <c r="I671" s="893"/>
      <c r="J671" s="893"/>
      <c r="K671" s="892">
        <v>0</v>
      </c>
      <c r="L671" s="893"/>
      <c r="M671" s="893"/>
      <c r="N671" s="893"/>
      <c r="O671" s="893"/>
      <c r="P671" s="893"/>
      <c r="Q671" s="915"/>
      <c r="R671" s="620">
        <v>0.2</v>
      </c>
    </row>
    <row r="672" spans="1:18" ht="35.1" customHeight="1">
      <c r="A672" s="752"/>
      <c r="B672" s="55" t="s">
        <v>371</v>
      </c>
      <c r="C672" s="903"/>
      <c r="D672" s="891"/>
      <c r="E672" s="752"/>
      <c r="F672" s="927"/>
      <c r="G672" s="969"/>
      <c r="H672" s="928"/>
      <c r="I672" s="893"/>
      <c r="J672" s="893"/>
      <c r="K672" s="892"/>
      <c r="L672" s="893"/>
      <c r="M672" s="893"/>
      <c r="N672" s="893"/>
      <c r="O672" s="893"/>
      <c r="P672" s="893"/>
      <c r="Q672" s="915"/>
      <c r="R672" s="620"/>
    </row>
    <row r="673" spans="1:18" ht="35.1" customHeight="1">
      <c r="A673" s="752"/>
      <c r="B673" s="55" t="s">
        <v>372</v>
      </c>
      <c r="C673" s="903"/>
      <c r="D673" s="891"/>
      <c r="E673" s="752"/>
      <c r="F673" s="927" t="s">
        <v>76</v>
      </c>
      <c r="G673" s="625"/>
      <c r="H673" s="928"/>
      <c r="I673" s="893"/>
      <c r="J673" s="893"/>
      <c r="K673" s="893"/>
      <c r="L673" s="893"/>
      <c r="M673" s="893"/>
      <c r="N673" s="893"/>
      <c r="O673" s="893"/>
      <c r="P673" s="893"/>
      <c r="Q673" s="915"/>
      <c r="R673" s="620"/>
    </row>
    <row r="674" spans="1:18" ht="33.75" thickBot="1">
      <c r="A674" s="752"/>
      <c r="B674" s="55" t="s">
        <v>373</v>
      </c>
      <c r="C674" s="903"/>
      <c r="D674" s="935"/>
      <c r="E674" s="752"/>
      <c r="F674" s="929"/>
      <c r="G674" s="626"/>
      <c r="H674" s="930"/>
      <c r="I674" s="926"/>
      <c r="J674" s="926"/>
      <c r="K674" s="926"/>
      <c r="L674" s="926"/>
      <c r="M674" s="926"/>
      <c r="N674" s="926"/>
      <c r="O674" s="926"/>
      <c r="P674" s="926"/>
      <c r="Q674" s="942"/>
      <c r="R674" s="621"/>
    </row>
    <row r="675" spans="1:18" ht="35.1" customHeight="1">
      <c r="A675" s="752"/>
      <c r="B675" s="55" t="s">
        <v>374</v>
      </c>
      <c r="C675" s="903"/>
      <c r="D675" s="26" t="s">
        <v>375</v>
      </c>
      <c r="E675" s="752"/>
      <c r="F675" s="936"/>
      <c r="G675" s="426"/>
      <c r="H675" s="938"/>
      <c r="I675" s="637"/>
      <c r="J675" s="637"/>
      <c r="K675" s="637"/>
      <c r="L675" s="637"/>
      <c r="M675" s="637"/>
      <c r="N675" s="637"/>
      <c r="O675" s="637"/>
      <c r="P675" s="637"/>
      <c r="Q675" s="637"/>
      <c r="R675" s="520"/>
    </row>
    <row r="676" spans="1:18" ht="35.1" customHeight="1">
      <c r="A676" s="752"/>
      <c r="B676" s="55" t="s">
        <v>376</v>
      </c>
      <c r="C676" s="903"/>
      <c r="D676" s="55" t="s">
        <v>377</v>
      </c>
      <c r="E676" s="752"/>
      <c r="F676" s="937"/>
      <c r="G676" s="427"/>
      <c r="H676" s="939"/>
      <c r="I676" s="940"/>
      <c r="J676" s="940"/>
      <c r="K676" s="940"/>
      <c r="L676" s="940"/>
      <c r="M676" s="940"/>
      <c r="N676" s="940"/>
      <c r="O676" s="940"/>
      <c r="P676" s="940"/>
      <c r="Q676" s="940"/>
      <c r="R676" s="521"/>
    </row>
    <row r="677" spans="1:18" ht="35.1" customHeight="1" thickBot="1">
      <c r="A677" s="752"/>
      <c r="B677" s="70"/>
      <c r="C677" s="904"/>
      <c r="D677" s="55"/>
      <c r="E677" s="753"/>
      <c r="F677" s="745"/>
      <c r="G677" s="416"/>
      <c r="H677" s="941"/>
      <c r="I677" s="746"/>
      <c r="J677" s="746"/>
      <c r="K677" s="746"/>
      <c r="L677" s="746"/>
      <c r="M677" s="746"/>
      <c r="N677" s="746"/>
      <c r="O677" s="746"/>
      <c r="P677" s="746"/>
      <c r="Q677" s="746"/>
      <c r="R677" s="522"/>
    </row>
    <row r="678" spans="1:18" ht="35.1" customHeight="1">
      <c r="A678" s="751">
        <v>101</v>
      </c>
      <c r="B678" s="523" t="s">
        <v>378</v>
      </c>
      <c r="C678" s="902" t="s">
        <v>379</v>
      </c>
      <c r="D678" s="67"/>
      <c r="E678" s="751" t="s">
        <v>451</v>
      </c>
      <c r="F678" s="205" t="s">
        <v>18</v>
      </c>
      <c r="G678" s="424">
        <f>R678*J5</f>
        <v>0</v>
      </c>
      <c r="H678" s="221">
        <v>0</v>
      </c>
      <c r="I678" s="209"/>
      <c r="J678" s="209"/>
      <c r="K678" s="209"/>
      <c r="L678" s="209"/>
      <c r="M678" s="209"/>
      <c r="N678" s="209"/>
      <c r="O678" s="209"/>
      <c r="P678" s="209"/>
      <c r="Q678" s="362"/>
      <c r="R678" s="403">
        <v>6</v>
      </c>
    </row>
    <row r="679" spans="1:18" ht="35.1" customHeight="1">
      <c r="A679" s="752"/>
      <c r="B679" s="55" t="s">
        <v>380</v>
      </c>
      <c r="C679" s="903"/>
      <c r="D679" s="215"/>
      <c r="E679" s="752"/>
      <c r="F679" s="34" t="s">
        <v>19</v>
      </c>
      <c r="G679" s="418"/>
      <c r="H679" s="21"/>
      <c r="I679" s="45"/>
      <c r="J679" s="210"/>
      <c r="K679" s="210"/>
      <c r="L679" s="45"/>
      <c r="M679" s="210"/>
      <c r="N679" s="210"/>
      <c r="O679" s="45"/>
      <c r="P679" s="210"/>
      <c r="Q679" s="363"/>
      <c r="R679" s="395"/>
    </row>
    <row r="680" spans="1:18" ht="35.1" customHeight="1" thickBot="1">
      <c r="A680" s="752"/>
      <c r="B680" s="55" t="s">
        <v>381</v>
      </c>
      <c r="C680" s="903"/>
      <c r="D680" s="71"/>
      <c r="E680" s="752"/>
      <c r="F680" s="35" t="s">
        <v>20</v>
      </c>
      <c r="G680" s="417"/>
      <c r="H680" s="41"/>
      <c r="I680" s="42"/>
      <c r="J680" s="42"/>
      <c r="K680" s="42"/>
      <c r="L680" s="42"/>
      <c r="M680" s="42"/>
      <c r="N680" s="42"/>
      <c r="O680" s="42"/>
      <c r="P680" s="42"/>
      <c r="Q680" s="361"/>
      <c r="R680" s="393"/>
    </row>
    <row r="681" spans="1:18" ht="35.1" customHeight="1">
      <c r="A681" s="752"/>
      <c r="B681" s="524" t="s">
        <v>382</v>
      </c>
      <c r="C681" s="903"/>
      <c r="D681" s="542" t="s">
        <v>383</v>
      </c>
      <c r="E681" s="752"/>
      <c r="F681" s="931"/>
      <c r="G681" s="428"/>
      <c r="H681" s="909"/>
      <c r="I681" s="910"/>
      <c r="J681" s="910"/>
      <c r="K681" s="910"/>
      <c r="L681" s="910"/>
      <c r="M681" s="910"/>
      <c r="N681" s="910"/>
      <c r="O681" s="910"/>
      <c r="P681" s="910"/>
      <c r="Q681" s="910"/>
      <c r="R681" s="516"/>
    </row>
    <row r="682" spans="1:18" ht="35.1" customHeight="1">
      <c r="A682" s="752"/>
      <c r="B682" s="524" t="s">
        <v>384</v>
      </c>
      <c r="C682" s="903"/>
      <c r="D682" s="542" t="s">
        <v>385</v>
      </c>
      <c r="E682" s="752"/>
      <c r="F682" s="931"/>
      <c r="G682" s="428"/>
      <c r="H682" s="911"/>
      <c r="I682" s="912"/>
      <c r="J682" s="912"/>
      <c r="K682" s="912"/>
      <c r="L682" s="912"/>
      <c r="M682" s="912"/>
      <c r="N682" s="912"/>
      <c r="O682" s="912"/>
      <c r="P682" s="912"/>
      <c r="Q682" s="912"/>
      <c r="R682" s="516"/>
    </row>
    <row r="683" spans="1:18" ht="35.1" customHeight="1">
      <c r="A683" s="752"/>
      <c r="B683" s="524"/>
      <c r="C683" s="903"/>
      <c r="D683" s="542" t="s">
        <v>383</v>
      </c>
      <c r="E683" s="752"/>
      <c r="F683" s="931"/>
      <c r="G683" s="428"/>
      <c r="H683" s="911"/>
      <c r="I683" s="912"/>
      <c r="J683" s="912"/>
      <c r="K683" s="912"/>
      <c r="L683" s="912"/>
      <c r="M683" s="912"/>
      <c r="N683" s="912"/>
      <c r="O683" s="912"/>
      <c r="P683" s="912"/>
      <c r="Q683" s="912"/>
      <c r="R683" s="516"/>
    </row>
    <row r="684" spans="1:18" ht="35.1" customHeight="1" thickBot="1">
      <c r="A684" s="753"/>
      <c r="B684" s="545"/>
      <c r="C684" s="904"/>
      <c r="D684" s="203" t="s">
        <v>386</v>
      </c>
      <c r="E684" s="753"/>
      <c r="F684" s="932"/>
      <c r="G684" s="429"/>
      <c r="H684" s="933"/>
      <c r="I684" s="934"/>
      <c r="J684" s="934"/>
      <c r="K684" s="934"/>
      <c r="L684" s="934"/>
      <c r="M684" s="934"/>
      <c r="N684" s="934"/>
      <c r="O684" s="934"/>
      <c r="P684" s="934"/>
      <c r="Q684" s="934"/>
      <c r="R684" s="517"/>
    </row>
    <row r="685" spans="1:18" ht="35.1" customHeight="1">
      <c r="A685" s="751">
        <v>102</v>
      </c>
      <c r="B685" s="523" t="s">
        <v>387</v>
      </c>
      <c r="C685" s="902" t="s">
        <v>61</v>
      </c>
      <c r="D685" s="541"/>
      <c r="E685" s="751" t="s">
        <v>451</v>
      </c>
      <c r="F685" s="46" t="s">
        <v>18</v>
      </c>
      <c r="G685" s="456"/>
      <c r="H685" s="43"/>
      <c r="I685" s="209"/>
      <c r="J685" s="209"/>
      <c r="K685" s="209"/>
      <c r="L685" s="209"/>
      <c r="M685" s="209"/>
      <c r="N685" s="209"/>
      <c r="O685" s="209"/>
      <c r="P685" s="209"/>
      <c r="Q685" s="362"/>
      <c r="R685" s="394"/>
    </row>
    <row r="686" spans="1:18" ht="35.1" customHeight="1">
      <c r="A686" s="948"/>
      <c r="B686" s="524" t="s">
        <v>388</v>
      </c>
      <c r="C686" s="950"/>
      <c r="D686" s="891"/>
      <c r="E686" s="752"/>
      <c r="F686" s="946" t="s">
        <v>19</v>
      </c>
      <c r="G686" s="968">
        <f>R686*J5</f>
        <v>0</v>
      </c>
      <c r="H686" s="928"/>
      <c r="I686" s="893"/>
      <c r="J686" s="893"/>
      <c r="K686" s="892">
        <v>0</v>
      </c>
      <c r="L686" s="893"/>
      <c r="M686" s="893"/>
      <c r="N686" s="893"/>
      <c r="O686" s="893"/>
      <c r="P686" s="893"/>
      <c r="Q686" s="915"/>
      <c r="R686" s="620">
        <v>0.2</v>
      </c>
    </row>
    <row r="687" spans="1:18" ht="35.1" customHeight="1">
      <c r="A687" s="948"/>
      <c r="B687" s="524" t="s">
        <v>389</v>
      </c>
      <c r="C687" s="950"/>
      <c r="D687" s="891"/>
      <c r="E687" s="752"/>
      <c r="F687" s="947"/>
      <c r="G687" s="969"/>
      <c r="H687" s="928"/>
      <c r="I687" s="893"/>
      <c r="J687" s="893"/>
      <c r="K687" s="892"/>
      <c r="L687" s="893"/>
      <c r="M687" s="893"/>
      <c r="N687" s="893"/>
      <c r="O687" s="893"/>
      <c r="P687" s="893"/>
      <c r="Q687" s="915"/>
      <c r="R687" s="620"/>
    </row>
    <row r="688" spans="1:18" ht="35.1" customHeight="1" thickBot="1">
      <c r="A688" s="948"/>
      <c r="B688" s="524" t="s">
        <v>390</v>
      </c>
      <c r="C688" s="950"/>
      <c r="D688" s="68"/>
      <c r="E688" s="752"/>
      <c r="F688" s="50" t="s">
        <v>76</v>
      </c>
      <c r="G688" s="417"/>
      <c r="H688" s="41"/>
      <c r="I688" s="42"/>
      <c r="J688" s="42"/>
      <c r="K688" s="42"/>
      <c r="L688" s="42"/>
      <c r="M688" s="42"/>
      <c r="N688" s="42"/>
      <c r="O688" s="42"/>
      <c r="P688" s="42"/>
      <c r="Q688" s="361"/>
      <c r="R688" s="393"/>
    </row>
    <row r="689" spans="1:18" ht="35.1" customHeight="1">
      <c r="A689" s="948"/>
      <c r="B689" s="524" t="s">
        <v>391</v>
      </c>
      <c r="C689" s="950"/>
      <c r="D689" s="69" t="s">
        <v>651</v>
      </c>
      <c r="E689" s="752"/>
      <c r="F689" s="907"/>
      <c r="G689" s="424"/>
      <c r="H689" s="909"/>
      <c r="I689" s="910"/>
      <c r="J689" s="910"/>
      <c r="K689" s="910"/>
      <c r="L689" s="910"/>
      <c r="M689" s="910"/>
      <c r="N689" s="910"/>
      <c r="O689" s="910"/>
      <c r="P689" s="910"/>
      <c r="Q689" s="910"/>
      <c r="R689" s="513"/>
    </row>
    <row r="690" spans="1:18" ht="35.1" customHeight="1" thickBot="1">
      <c r="A690" s="949"/>
      <c r="B690" s="545" t="s">
        <v>392</v>
      </c>
      <c r="C690" s="951"/>
      <c r="D690" s="203" t="s">
        <v>652</v>
      </c>
      <c r="E690" s="753"/>
      <c r="F690" s="944"/>
      <c r="G690" s="430"/>
      <c r="H690" s="945"/>
      <c r="I690" s="901"/>
      <c r="J690" s="901"/>
      <c r="K690" s="901"/>
      <c r="L690" s="901"/>
      <c r="M690" s="901"/>
      <c r="N690" s="901"/>
      <c r="O690" s="901"/>
      <c r="P690" s="901"/>
      <c r="Q690" s="901"/>
      <c r="R690" s="514"/>
    </row>
    <row r="691" spans="1:18" ht="35.1" hidden="1" customHeight="1" thickBot="1">
      <c r="A691" s="716" t="s">
        <v>393</v>
      </c>
      <c r="B691" s="717"/>
      <c r="C691" s="717"/>
      <c r="D691" s="717"/>
      <c r="E691" s="843"/>
      <c r="F691" s="205">
        <f>SUM(H691:Q691)</f>
        <v>0</v>
      </c>
      <c r="G691" s="413">
        <f>G663+G670+G678+G685</f>
        <v>0</v>
      </c>
      <c r="H691" s="205">
        <f>H663+H670+H678+H685</f>
        <v>0</v>
      </c>
      <c r="I691" s="205">
        <f t="shared" ref="I691:Q692" si="70">I663+I670+I678+I685</f>
        <v>0</v>
      </c>
      <c r="J691" s="205">
        <f t="shared" si="70"/>
        <v>0</v>
      </c>
      <c r="K691" s="205">
        <f t="shared" si="70"/>
        <v>0</v>
      </c>
      <c r="L691" s="205">
        <f t="shared" si="70"/>
        <v>0</v>
      </c>
      <c r="M691" s="205">
        <f t="shared" si="70"/>
        <v>0</v>
      </c>
      <c r="N691" s="205">
        <f t="shared" si="70"/>
        <v>0</v>
      </c>
      <c r="O691" s="205">
        <f t="shared" si="70"/>
        <v>0</v>
      </c>
      <c r="P691" s="205">
        <f t="shared" si="70"/>
        <v>0</v>
      </c>
      <c r="Q691" s="46">
        <f t="shared" si="70"/>
        <v>0</v>
      </c>
      <c r="R691" s="205">
        <f>R663+R670+R678+R685</f>
        <v>6</v>
      </c>
    </row>
    <row r="692" spans="1:18" ht="35.1" hidden="1" customHeight="1" thickBot="1">
      <c r="A692" s="731" t="s">
        <v>394</v>
      </c>
      <c r="B692" s="732"/>
      <c r="C692" s="732"/>
      <c r="D692" s="732"/>
      <c r="E692" s="820"/>
      <c r="F692" s="205">
        <f>SUM(H692:Q692)</f>
        <v>0</v>
      </c>
      <c r="G692" s="413">
        <f>G664+G671+G679+G686</f>
        <v>0</v>
      </c>
      <c r="H692" s="205">
        <f>H664+H671+H679+H686</f>
        <v>0</v>
      </c>
      <c r="I692" s="205">
        <f t="shared" si="70"/>
        <v>0</v>
      </c>
      <c r="J692" s="205">
        <f t="shared" si="70"/>
        <v>0</v>
      </c>
      <c r="K692" s="205">
        <f t="shared" si="70"/>
        <v>0</v>
      </c>
      <c r="L692" s="205">
        <f t="shared" si="70"/>
        <v>0</v>
      </c>
      <c r="M692" s="205">
        <f t="shared" si="70"/>
        <v>0</v>
      </c>
      <c r="N692" s="205">
        <f t="shared" si="70"/>
        <v>0</v>
      </c>
      <c r="O692" s="205">
        <f t="shared" si="70"/>
        <v>0</v>
      </c>
      <c r="P692" s="205">
        <f t="shared" si="70"/>
        <v>0</v>
      </c>
      <c r="Q692" s="46">
        <f t="shared" si="70"/>
        <v>0</v>
      </c>
      <c r="R692" s="205">
        <f>R664+R671+R679+R686</f>
        <v>1.4</v>
      </c>
    </row>
    <row r="693" spans="1:18" ht="35.1" hidden="1" customHeight="1" thickBot="1">
      <c r="A693" s="728" t="s">
        <v>395</v>
      </c>
      <c r="B693" s="729"/>
      <c r="C693" s="729"/>
      <c r="D693" s="729"/>
      <c r="E693" s="821"/>
      <c r="F693" s="205">
        <f>SUM(H693:Q693)</f>
        <v>0</v>
      </c>
      <c r="G693" s="414">
        <f>G666+G673+G680+G688</f>
        <v>0</v>
      </c>
      <c r="H693" s="49">
        <f>H666+H673+H680+H688</f>
        <v>0</v>
      </c>
      <c r="I693" s="49">
        <f t="shared" ref="I693:Q693" si="71">I666+I673+I680+I688</f>
        <v>0</v>
      </c>
      <c r="J693" s="49">
        <f t="shared" si="71"/>
        <v>0</v>
      </c>
      <c r="K693" s="49">
        <f t="shared" si="71"/>
        <v>0</v>
      </c>
      <c r="L693" s="49">
        <f t="shared" si="71"/>
        <v>0</v>
      </c>
      <c r="M693" s="49">
        <f t="shared" si="71"/>
        <v>0</v>
      </c>
      <c r="N693" s="49">
        <f t="shared" si="71"/>
        <v>0</v>
      </c>
      <c r="O693" s="49">
        <f t="shared" si="71"/>
        <v>0</v>
      </c>
      <c r="P693" s="49">
        <f t="shared" si="71"/>
        <v>0</v>
      </c>
      <c r="Q693" s="226">
        <f t="shared" si="71"/>
        <v>0</v>
      </c>
      <c r="R693" s="49">
        <f>R666+R673+R680+R688</f>
        <v>0</v>
      </c>
    </row>
    <row r="694" spans="1:18" ht="35.1" hidden="1" customHeight="1" thickBot="1">
      <c r="A694" s="719" t="s">
        <v>489</v>
      </c>
      <c r="B694" s="720"/>
      <c r="C694" s="720"/>
      <c r="D694" s="720"/>
      <c r="E694" s="781"/>
      <c r="F694" s="15">
        <f>F691+F692</f>
        <v>0</v>
      </c>
      <c r="G694" s="29">
        <f>G691+G692</f>
        <v>0</v>
      </c>
      <c r="H694" s="15">
        <f>H691+H692</f>
        <v>0</v>
      </c>
      <c r="I694" s="15">
        <f t="shared" ref="I694:Q694" si="72">I691+I692</f>
        <v>0</v>
      </c>
      <c r="J694" s="15">
        <f t="shared" si="72"/>
        <v>0</v>
      </c>
      <c r="K694" s="15">
        <f t="shared" si="72"/>
        <v>0</v>
      </c>
      <c r="L694" s="15">
        <f t="shared" si="72"/>
        <v>0</v>
      </c>
      <c r="M694" s="15">
        <f t="shared" si="72"/>
        <v>0</v>
      </c>
      <c r="N694" s="15">
        <f t="shared" si="72"/>
        <v>0</v>
      </c>
      <c r="O694" s="15">
        <f t="shared" si="72"/>
        <v>0</v>
      </c>
      <c r="P694" s="15">
        <f t="shared" si="72"/>
        <v>0</v>
      </c>
      <c r="Q694" s="357">
        <f t="shared" si="72"/>
        <v>0</v>
      </c>
      <c r="R694" s="15">
        <f>R691+R692</f>
        <v>7.4</v>
      </c>
    </row>
    <row r="695" spans="1:18" ht="49.5" hidden="1" customHeight="1" thickBot="1">
      <c r="A695" s="920" t="s">
        <v>490</v>
      </c>
      <c r="B695" s="921"/>
      <c r="C695" s="921"/>
      <c r="D695" s="921"/>
      <c r="E695" s="922"/>
      <c r="F695" s="5">
        <f>F691+F692+F693</f>
        <v>0</v>
      </c>
      <c r="G695" s="423">
        <f>G691+G692+G693</f>
        <v>0</v>
      </c>
      <c r="H695" s="5">
        <f>H691+H692+H693</f>
        <v>0</v>
      </c>
      <c r="I695" s="5">
        <f t="shared" ref="I695:Q695" si="73">I691+I692+I693</f>
        <v>0</v>
      </c>
      <c r="J695" s="5">
        <f t="shared" si="73"/>
        <v>0</v>
      </c>
      <c r="K695" s="5">
        <f t="shared" si="73"/>
        <v>0</v>
      </c>
      <c r="L695" s="5">
        <f t="shared" si="73"/>
        <v>0</v>
      </c>
      <c r="M695" s="5">
        <f t="shared" si="73"/>
        <v>0</v>
      </c>
      <c r="N695" s="5">
        <f t="shared" si="73"/>
        <v>0</v>
      </c>
      <c r="O695" s="5">
        <f t="shared" si="73"/>
        <v>0</v>
      </c>
      <c r="P695" s="5">
        <f t="shared" si="73"/>
        <v>0</v>
      </c>
      <c r="Q695" s="359">
        <f t="shared" si="73"/>
        <v>0</v>
      </c>
      <c r="R695" s="5">
        <f>R691+R692+R693</f>
        <v>7.4</v>
      </c>
    </row>
    <row r="696" spans="1:18" ht="35.1" customHeight="1" thickBot="1">
      <c r="A696" s="943"/>
      <c r="B696" s="750"/>
      <c r="C696" s="750"/>
      <c r="D696" s="750"/>
      <c r="E696" s="750"/>
      <c r="F696" s="750"/>
      <c r="G696" s="750"/>
      <c r="H696" s="750"/>
      <c r="I696" s="750"/>
      <c r="J696" s="750"/>
      <c r="K696" s="750"/>
      <c r="L696" s="750"/>
      <c r="M696" s="750"/>
      <c r="N696" s="750"/>
      <c r="O696" s="750"/>
      <c r="P696" s="750"/>
      <c r="Q696" s="750"/>
      <c r="R696" s="389"/>
    </row>
    <row r="697" spans="1:18" ht="35.1" customHeight="1" thickBot="1">
      <c r="A697" s="640" t="s">
        <v>396</v>
      </c>
      <c r="B697" s="641"/>
      <c r="C697" s="641"/>
      <c r="D697" s="641"/>
      <c r="E697" s="641"/>
      <c r="F697" s="785"/>
      <c r="G697" s="414">
        <f t="shared" ref="G697:H701" si="74">G691</f>
        <v>0</v>
      </c>
      <c r="H697" s="49">
        <f t="shared" si="74"/>
        <v>0</v>
      </c>
      <c r="I697" s="49">
        <f>I691+H697</f>
        <v>0</v>
      </c>
      <c r="J697" s="49">
        <f t="shared" ref="J697:Q701" si="75">J691+I697</f>
        <v>0</v>
      </c>
      <c r="K697" s="49">
        <f t="shared" si="75"/>
        <v>0</v>
      </c>
      <c r="L697" s="49">
        <f t="shared" si="75"/>
        <v>0</v>
      </c>
      <c r="M697" s="49">
        <f t="shared" si="75"/>
        <v>0</v>
      </c>
      <c r="N697" s="49">
        <f t="shared" si="75"/>
        <v>0</v>
      </c>
      <c r="O697" s="49">
        <f t="shared" si="75"/>
        <v>0</v>
      </c>
      <c r="P697" s="49">
        <f t="shared" si="75"/>
        <v>0</v>
      </c>
      <c r="Q697" s="226">
        <f t="shared" si="75"/>
        <v>0</v>
      </c>
      <c r="R697" s="49">
        <f>R691</f>
        <v>6</v>
      </c>
    </row>
    <row r="698" spans="1:18" ht="35.1" customHeight="1" thickBot="1">
      <c r="A698" s="640" t="s">
        <v>397</v>
      </c>
      <c r="B698" s="641"/>
      <c r="C698" s="641"/>
      <c r="D698" s="641"/>
      <c r="E698" s="641"/>
      <c r="F698" s="952"/>
      <c r="G698" s="100">
        <f t="shared" si="74"/>
        <v>0</v>
      </c>
      <c r="H698" s="77">
        <f t="shared" si="74"/>
        <v>0</v>
      </c>
      <c r="I698" s="77">
        <f>I692+H698</f>
        <v>0</v>
      </c>
      <c r="J698" s="77">
        <f t="shared" si="75"/>
        <v>0</v>
      </c>
      <c r="K698" s="77">
        <f t="shared" si="75"/>
        <v>0</v>
      </c>
      <c r="L698" s="77">
        <f t="shared" si="75"/>
        <v>0</v>
      </c>
      <c r="M698" s="77">
        <f t="shared" si="75"/>
        <v>0</v>
      </c>
      <c r="N698" s="77">
        <f t="shared" si="75"/>
        <v>0</v>
      </c>
      <c r="O698" s="77">
        <f t="shared" si="75"/>
        <v>0</v>
      </c>
      <c r="P698" s="77">
        <f t="shared" si="75"/>
        <v>0</v>
      </c>
      <c r="Q698" s="373">
        <f t="shared" si="75"/>
        <v>0</v>
      </c>
      <c r="R698" s="77">
        <f>R692</f>
        <v>1.4</v>
      </c>
    </row>
    <row r="699" spans="1:18" ht="38.25" customHeight="1" thickBot="1">
      <c r="A699" s="640" t="s">
        <v>398</v>
      </c>
      <c r="B699" s="641"/>
      <c r="C699" s="641"/>
      <c r="D699" s="641"/>
      <c r="E699" s="641"/>
      <c r="F699" s="785"/>
      <c r="G699" s="414">
        <f t="shared" si="74"/>
        <v>0</v>
      </c>
      <c r="H699" s="49">
        <f t="shared" si="74"/>
        <v>0</v>
      </c>
      <c r="I699" s="49">
        <f>I693+H699</f>
        <v>0</v>
      </c>
      <c r="J699" s="49">
        <f t="shared" si="75"/>
        <v>0</v>
      </c>
      <c r="K699" s="49">
        <f t="shared" si="75"/>
        <v>0</v>
      </c>
      <c r="L699" s="49">
        <f t="shared" si="75"/>
        <v>0</v>
      </c>
      <c r="M699" s="49">
        <f t="shared" si="75"/>
        <v>0</v>
      </c>
      <c r="N699" s="49">
        <f t="shared" si="75"/>
        <v>0</v>
      </c>
      <c r="O699" s="49">
        <f t="shared" si="75"/>
        <v>0</v>
      </c>
      <c r="P699" s="49">
        <f t="shared" si="75"/>
        <v>0</v>
      </c>
      <c r="Q699" s="226">
        <f t="shared" si="75"/>
        <v>0</v>
      </c>
      <c r="R699" s="49">
        <f>R693</f>
        <v>0</v>
      </c>
    </row>
    <row r="700" spans="1:18" ht="81.75" customHeight="1" thickBot="1">
      <c r="A700" s="719" t="s">
        <v>491</v>
      </c>
      <c r="B700" s="720"/>
      <c r="C700" s="720"/>
      <c r="D700" s="720"/>
      <c r="E700" s="780"/>
      <c r="F700" s="781"/>
      <c r="G700" s="423">
        <f t="shared" si="74"/>
        <v>0</v>
      </c>
      <c r="H700" s="4">
        <f t="shared" si="74"/>
        <v>0</v>
      </c>
      <c r="I700" s="4">
        <f>I694+H700</f>
        <v>0</v>
      </c>
      <c r="J700" s="4">
        <f t="shared" si="75"/>
        <v>0</v>
      </c>
      <c r="K700" s="4">
        <f t="shared" si="75"/>
        <v>0</v>
      </c>
      <c r="L700" s="4">
        <f t="shared" si="75"/>
        <v>0</v>
      </c>
      <c r="M700" s="4">
        <f t="shared" si="75"/>
        <v>0</v>
      </c>
      <c r="N700" s="4">
        <f t="shared" si="75"/>
        <v>0</v>
      </c>
      <c r="O700" s="4">
        <f t="shared" si="75"/>
        <v>0</v>
      </c>
      <c r="P700" s="4">
        <f t="shared" si="75"/>
        <v>0</v>
      </c>
      <c r="Q700" s="358">
        <f t="shared" si="75"/>
        <v>0</v>
      </c>
      <c r="R700" s="4">
        <f>R694</f>
        <v>7.4</v>
      </c>
    </row>
    <row r="701" spans="1:18" ht="35.1" customHeight="1" thickBot="1">
      <c r="A701" s="747" t="s">
        <v>492</v>
      </c>
      <c r="B701" s="782"/>
      <c r="C701" s="782"/>
      <c r="D701" s="782"/>
      <c r="E701" s="782"/>
      <c r="F701" s="783"/>
      <c r="G701" s="63">
        <f t="shared" si="74"/>
        <v>0</v>
      </c>
      <c r="H701" s="63">
        <f t="shared" si="74"/>
        <v>0</v>
      </c>
      <c r="I701" s="100">
        <f>I695+H701</f>
        <v>0</v>
      </c>
      <c r="J701" s="100">
        <f t="shared" si="75"/>
        <v>0</v>
      </c>
      <c r="K701" s="100">
        <f t="shared" si="75"/>
        <v>0</v>
      </c>
      <c r="L701" s="100">
        <f t="shared" si="75"/>
        <v>0</v>
      </c>
      <c r="M701" s="100">
        <f t="shared" si="75"/>
        <v>0</v>
      </c>
      <c r="N701" s="100">
        <f t="shared" si="75"/>
        <v>0</v>
      </c>
      <c r="O701" s="100">
        <f t="shared" si="75"/>
        <v>0</v>
      </c>
      <c r="P701" s="100">
        <f t="shared" si="75"/>
        <v>0</v>
      </c>
      <c r="Q701" s="374">
        <f t="shared" si="75"/>
        <v>0</v>
      </c>
      <c r="R701" s="100">
        <f>R695</f>
        <v>7.4</v>
      </c>
    </row>
    <row r="702" spans="1:18" ht="35.1" customHeight="1" thickBot="1">
      <c r="A702" s="722" t="s">
        <v>666</v>
      </c>
      <c r="B702" s="723"/>
      <c r="C702" s="784"/>
      <c r="D702" s="784"/>
      <c r="E702" s="723"/>
      <c r="F702" s="784"/>
      <c r="G702" s="784"/>
      <c r="H702" s="784"/>
      <c r="I702" s="784"/>
      <c r="J702" s="784"/>
      <c r="K702" s="784"/>
      <c r="L702" s="784"/>
      <c r="M702" s="784"/>
      <c r="N702" s="784"/>
      <c r="O702" s="784"/>
      <c r="P702" s="784"/>
      <c r="Q702" s="784"/>
      <c r="R702" s="389"/>
    </row>
    <row r="703" spans="1:18" ht="35.1" customHeight="1">
      <c r="A703" s="665">
        <v>103</v>
      </c>
      <c r="B703" s="134" t="s">
        <v>576</v>
      </c>
      <c r="C703" s="504" t="s">
        <v>412</v>
      </c>
      <c r="D703" s="668" t="s">
        <v>67</v>
      </c>
      <c r="E703" s="645" t="s">
        <v>451</v>
      </c>
      <c r="F703" s="102" t="s">
        <v>111</v>
      </c>
      <c r="G703" s="458">
        <f>R703*J5</f>
        <v>0</v>
      </c>
      <c r="H703" s="109">
        <v>0</v>
      </c>
      <c r="I703" s="103"/>
      <c r="J703" s="103"/>
      <c r="K703" s="103"/>
      <c r="L703" s="103"/>
      <c r="M703" s="103"/>
      <c r="N703" s="103"/>
      <c r="O703" s="103"/>
      <c r="P703" s="103"/>
      <c r="Q703" s="156"/>
      <c r="R703" s="376">
        <v>3</v>
      </c>
    </row>
    <row r="704" spans="1:18" ht="35.1" customHeight="1">
      <c r="A704" s="666"/>
      <c r="B704" s="135" t="s">
        <v>68</v>
      </c>
      <c r="C704" s="505" t="s">
        <v>69</v>
      </c>
      <c r="D704" s="669"/>
      <c r="E704" s="691"/>
      <c r="F704" s="557" t="s">
        <v>112</v>
      </c>
      <c r="G704" s="496">
        <f>R704*J5</f>
        <v>0</v>
      </c>
      <c r="H704" s="143"/>
      <c r="I704" s="131"/>
      <c r="J704" s="131"/>
      <c r="K704" s="131">
        <v>0</v>
      </c>
      <c r="L704" s="131"/>
      <c r="M704" s="131"/>
      <c r="N704" s="131"/>
      <c r="O704" s="131"/>
      <c r="P704" s="131"/>
      <c r="Q704" s="356"/>
      <c r="R704" s="382">
        <v>6.9</v>
      </c>
    </row>
    <row r="705" spans="1:18" ht="38.25" customHeight="1" thickBot="1">
      <c r="A705" s="666"/>
      <c r="B705" s="135" t="s">
        <v>70</v>
      </c>
      <c r="C705" s="505" t="s">
        <v>71</v>
      </c>
      <c r="D705" s="669"/>
      <c r="E705" s="691"/>
      <c r="F705" s="107" t="s">
        <v>20</v>
      </c>
      <c r="G705" s="463"/>
      <c r="H705" s="126"/>
      <c r="I705" s="114"/>
      <c r="J705" s="114"/>
      <c r="K705" s="114"/>
      <c r="L705" s="114"/>
      <c r="M705" s="114"/>
      <c r="N705" s="114"/>
      <c r="O705" s="114"/>
      <c r="P705" s="114"/>
      <c r="Q705" s="158"/>
      <c r="R705" s="379"/>
    </row>
    <row r="706" spans="1:18" ht="32.25" customHeight="1">
      <c r="A706" s="666"/>
      <c r="B706" s="122" t="s">
        <v>72</v>
      </c>
      <c r="C706" s="505"/>
      <c r="D706" s="669"/>
      <c r="E706" s="691"/>
      <c r="F706" s="664"/>
      <c r="G706" s="461"/>
      <c r="H706" s="628"/>
      <c r="I706" s="629"/>
      <c r="J706" s="629"/>
      <c r="K706" s="629"/>
      <c r="L706" s="629"/>
      <c r="M706" s="629"/>
      <c r="N706" s="629"/>
      <c r="O706" s="629"/>
      <c r="P706" s="629"/>
      <c r="Q706" s="629"/>
      <c r="R706" s="509"/>
    </row>
    <row r="707" spans="1:18" ht="35.1" customHeight="1">
      <c r="A707" s="666"/>
      <c r="B707" s="122" t="s">
        <v>578</v>
      </c>
      <c r="C707" s="505"/>
      <c r="D707" s="669"/>
      <c r="E707" s="691"/>
      <c r="F707" s="678"/>
      <c r="G707" s="466"/>
      <c r="H707" s="630"/>
      <c r="I707" s="630"/>
      <c r="J707" s="630"/>
      <c r="K707" s="630"/>
      <c r="L707" s="630"/>
      <c r="M707" s="630"/>
      <c r="N707" s="630"/>
      <c r="O707" s="630"/>
      <c r="P707" s="630"/>
      <c r="Q707" s="630"/>
      <c r="R707" s="510"/>
    </row>
    <row r="708" spans="1:18" s="104" customFormat="1" ht="33" customHeight="1">
      <c r="A708" s="666"/>
      <c r="B708" s="122" t="s">
        <v>579</v>
      </c>
      <c r="C708" s="302"/>
      <c r="D708" s="669"/>
      <c r="E708" s="691"/>
      <c r="F708" s="678"/>
      <c r="G708" s="466"/>
      <c r="H708" s="630"/>
      <c r="I708" s="630"/>
      <c r="J708" s="630"/>
      <c r="K708" s="630"/>
      <c r="L708" s="630"/>
      <c r="M708" s="630"/>
      <c r="N708" s="630"/>
      <c r="O708" s="630"/>
      <c r="P708" s="630"/>
      <c r="Q708" s="630"/>
      <c r="R708" s="510"/>
    </row>
    <row r="709" spans="1:18" s="104" customFormat="1" ht="32.25" customHeight="1">
      <c r="A709" s="666"/>
      <c r="B709" s="122" t="s">
        <v>581</v>
      </c>
      <c r="C709" s="526"/>
      <c r="D709" s="669"/>
      <c r="E709" s="691"/>
      <c r="F709" s="678"/>
      <c r="G709" s="466"/>
      <c r="H709" s="630"/>
      <c r="I709" s="630"/>
      <c r="J709" s="630"/>
      <c r="K709" s="630"/>
      <c r="L709" s="630"/>
      <c r="M709" s="630"/>
      <c r="N709" s="630"/>
      <c r="O709" s="630"/>
      <c r="P709" s="630"/>
      <c r="Q709" s="630"/>
      <c r="R709" s="510"/>
    </row>
    <row r="710" spans="1:18" s="104" customFormat="1" ht="42" customHeight="1" thickBot="1">
      <c r="A710" s="667"/>
      <c r="B710" s="136" t="s">
        <v>74</v>
      </c>
      <c r="C710" s="527"/>
      <c r="D710" s="670"/>
      <c r="E710" s="663"/>
      <c r="F710" s="679"/>
      <c r="G710" s="467"/>
      <c r="H710" s="631"/>
      <c r="I710" s="631"/>
      <c r="J710" s="631"/>
      <c r="K710" s="631"/>
      <c r="L710" s="631"/>
      <c r="M710" s="631"/>
      <c r="N710" s="631"/>
      <c r="O710" s="631"/>
      <c r="P710" s="631"/>
      <c r="Q710" s="631"/>
      <c r="R710" s="511"/>
    </row>
    <row r="711" spans="1:18" s="104" customFormat="1" ht="33" hidden="1" customHeight="1" thickBot="1">
      <c r="A711" s="716" t="s">
        <v>667</v>
      </c>
      <c r="B711" s="717"/>
      <c r="C711" s="717"/>
      <c r="D711" s="717"/>
      <c r="E711" s="843"/>
      <c r="F711" s="205">
        <f>SUM(H711:Q711)</f>
        <v>0</v>
      </c>
      <c r="G711" s="413">
        <f t="shared" ref="G711:Q713" si="76">G703</f>
        <v>0</v>
      </c>
      <c r="H711" s="205">
        <f t="shared" si="76"/>
        <v>0</v>
      </c>
      <c r="I711" s="205">
        <f t="shared" si="76"/>
        <v>0</v>
      </c>
      <c r="J711" s="205">
        <f t="shared" si="76"/>
        <v>0</v>
      </c>
      <c r="K711" s="205">
        <f t="shared" si="76"/>
        <v>0</v>
      </c>
      <c r="L711" s="205">
        <f t="shared" si="76"/>
        <v>0</v>
      </c>
      <c r="M711" s="205">
        <f t="shared" si="76"/>
        <v>0</v>
      </c>
      <c r="N711" s="205">
        <f t="shared" si="76"/>
        <v>0</v>
      </c>
      <c r="O711" s="205">
        <f t="shared" si="76"/>
        <v>0</v>
      </c>
      <c r="P711" s="205">
        <f t="shared" si="76"/>
        <v>0</v>
      </c>
      <c r="Q711" s="46">
        <f t="shared" si="76"/>
        <v>0</v>
      </c>
      <c r="R711" s="205">
        <f>R703</f>
        <v>3</v>
      </c>
    </row>
    <row r="712" spans="1:18" s="104" customFormat="1" ht="33" hidden="1" customHeight="1" thickBot="1">
      <c r="A712" s="731" t="s">
        <v>668</v>
      </c>
      <c r="B712" s="732"/>
      <c r="C712" s="732"/>
      <c r="D712" s="732"/>
      <c r="E712" s="820"/>
      <c r="F712" s="205">
        <f>SUM(H712:Q712)</f>
        <v>0</v>
      </c>
      <c r="G712" s="413">
        <f t="shared" si="76"/>
        <v>0</v>
      </c>
      <c r="H712" s="205">
        <f t="shared" si="76"/>
        <v>0</v>
      </c>
      <c r="I712" s="205">
        <f t="shared" si="76"/>
        <v>0</v>
      </c>
      <c r="J712" s="205">
        <f t="shared" si="76"/>
        <v>0</v>
      </c>
      <c r="K712" s="205">
        <f t="shared" si="76"/>
        <v>0</v>
      </c>
      <c r="L712" s="205">
        <f t="shared" si="76"/>
        <v>0</v>
      </c>
      <c r="M712" s="205">
        <f t="shared" si="76"/>
        <v>0</v>
      </c>
      <c r="N712" s="205">
        <f t="shared" si="76"/>
        <v>0</v>
      </c>
      <c r="O712" s="205">
        <f t="shared" si="76"/>
        <v>0</v>
      </c>
      <c r="P712" s="205">
        <f t="shared" si="76"/>
        <v>0</v>
      </c>
      <c r="Q712" s="46">
        <f t="shared" si="76"/>
        <v>0</v>
      </c>
      <c r="R712" s="205">
        <f>R704</f>
        <v>6.9</v>
      </c>
    </row>
    <row r="713" spans="1:18" s="104" customFormat="1" ht="33" hidden="1" customHeight="1" thickBot="1">
      <c r="A713" s="728" t="s">
        <v>669</v>
      </c>
      <c r="B713" s="729"/>
      <c r="C713" s="729"/>
      <c r="D713" s="729"/>
      <c r="E713" s="821"/>
      <c r="F713" s="205">
        <f>SUM(H713:Q713)</f>
        <v>0</v>
      </c>
      <c r="G713" s="414">
        <f t="shared" si="76"/>
        <v>0</v>
      </c>
      <c r="H713" s="49">
        <f t="shared" si="76"/>
        <v>0</v>
      </c>
      <c r="I713" s="49">
        <f t="shared" si="76"/>
        <v>0</v>
      </c>
      <c r="J713" s="49">
        <f t="shared" si="76"/>
        <v>0</v>
      </c>
      <c r="K713" s="49">
        <f t="shared" si="76"/>
        <v>0</v>
      </c>
      <c r="L713" s="49">
        <f t="shared" si="76"/>
        <v>0</v>
      </c>
      <c r="M713" s="49">
        <f t="shared" si="76"/>
        <v>0</v>
      </c>
      <c r="N713" s="49">
        <f t="shared" si="76"/>
        <v>0</v>
      </c>
      <c r="O713" s="49">
        <f t="shared" si="76"/>
        <v>0</v>
      </c>
      <c r="P713" s="49">
        <f t="shared" si="76"/>
        <v>0</v>
      </c>
      <c r="Q713" s="226">
        <f t="shared" si="76"/>
        <v>0</v>
      </c>
      <c r="R713" s="49">
        <f>R705</f>
        <v>0</v>
      </c>
    </row>
    <row r="714" spans="1:18" s="104" customFormat="1" ht="33" hidden="1" customHeight="1" thickBot="1">
      <c r="A714" s="719" t="s">
        <v>670</v>
      </c>
      <c r="B714" s="720"/>
      <c r="C714" s="720"/>
      <c r="D714" s="720"/>
      <c r="E714" s="781"/>
      <c r="F714" s="15">
        <f>F711+F712</f>
        <v>0</v>
      </c>
      <c r="G714" s="29">
        <f>G711+G712</f>
        <v>0</v>
      </c>
      <c r="H714" s="15">
        <f>H711+H712</f>
        <v>0</v>
      </c>
      <c r="I714" s="15">
        <f t="shared" ref="I714:Q714" si="77">I711+I712</f>
        <v>0</v>
      </c>
      <c r="J714" s="15">
        <f t="shared" si="77"/>
        <v>0</v>
      </c>
      <c r="K714" s="15">
        <f t="shared" si="77"/>
        <v>0</v>
      </c>
      <c r="L714" s="15">
        <f t="shared" si="77"/>
        <v>0</v>
      </c>
      <c r="M714" s="15">
        <f t="shared" si="77"/>
        <v>0</v>
      </c>
      <c r="N714" s="15">
        <f t="shared" si="77"/>
        <v>0</v>
      </c>
      <c r="O714" s="15">
        <f t="shared" si="77"/>
        <v>0</v>
      </c>
      <c r="P714" s="15">
        <f t="shared" si="77"/>
        <v>0</v>
      </c>
      <c r="Q714" s="357">
        <f t="shared" si="77"/>
        <v>0</v>
      </c>
      <c r="R714" s="15">
        <f>R711+R712</f>
        <v>9.9</v>
      </c>
    </row>
    <row r="715" spans="1:18" s="104" customFormat="1" ht="33" hidden="1" customHeight="1" thickBot="1">
      <c r="A715" s="920" t="s">
        <v>671</v>
      </c>
      <c r="B715" s="921"/>
      <c r="C715" s="921"/>
      <c r="D715" s="921"/>
      <c r="E715" s="922"/>
      <c r="F715" s="5">
        <f>F711+F712+F713</f>
        <v>0</v>
      </c>
      <c r="G715" s="423">
        <f>G711+G712+G713</f>
        <v>0</v>
      </c>
      <c r="H715" s="5">
        <f>H711+H712+H713</f>
        <v>0</v>
      </c>
      <c r="I715" s="5">
        <f t="shared" ref="I715:Q715" si="78">I711+I712+I713</f>
        <v>0</v>
      </c>
      <c r="J715" s="5">
        <f t="shared" si="78"/>
        <v>0</v>
      </c>
      <c r="K715" s="5">
        <f t="shared" si="78"/>
        <v>0</v>
      </c>
      <c r="L715" s="5">
        <f t="shared" si="78"/>
        <v>0</v>
      </c>
      <c r="M715" s="5">
        <f t="shared" si="78"/>
        <v>0</v>
      </c>
      <c r="N715" s="5">
        <f t="shared" si="78"/>
        <v>0</v>
      </c>
      <c r="O715" s="5">
        <f t="shared" si="78"/>
        <v>0</v>
      </c>
      <c r="P715" s="5">
        <f t="shared" si="78"/>
        <v>0</v>
      </c>
      <c r="Q715" s="359">
        <f t="shared" si="78"/>
        <v>0</v>
      </c>
      <c r="R715" s="5">
        <f>R711+R712+R713</f>
        <v>9.9</v>
      </c>
    </row>
    <row r="716" spans="1:18" ht="35.1" customHeight="1" thickBot="1">
      <c r="A716" s="943"/>
      <c r="B716" s="750"/>
      <c r="C716" s="750"/>
      <c r="D716" s="750"/>
      <c r="E716" s="750"/>
      <c r="F716" s="750"/>
      <c r="G716" s="750"/>
      <c r="H716" s="750"/>
      <c r="I716" s="750"/>
      <c r="J716" s="750"/>
      <c r="K716" s="750"/>
      <c r="L716" s="750"/>
      <c r="M716" s="750"/>
      <c r="N716" s="750"/>
      <c r="O716" s="750"/>
      <c r="P716" s="750"/>
      <c r="Q716" s="750"/>
      <c r="R716" s="389"/>
    </row>
    <row r="717" spans="1:18" ht="35.1" customHeight="1" thickBot="1">
      <c r="A717" s="640" t="s">
        <v>672</v>
      </c>
      <c r="B717" s="641"/>
      <c r="C717" s="641"/>
      <c r="D717" s="641"/>
      <c r="E717" s="641"/>
      <c r="F717" s="785"/>
      <c r="G717" s="414">
        <f t="shared" ref="G717:H721" si="79">G711</f>
        <v>0</v>
      </c>
      <c r="H717" s="49">
        <f t="shared" si="79"/>
        <v>0</v>
      </c>
      <c r="I717" s="49">
        <f t="shared" ref="I717:Q721" si="80">I711+H717</f>
        <v>0</v>
      </c>
      <c r="J717" s="49">
        <f t="shared" si="80"/>
        <v>0</v>
      </c>
      <c r="K717" s="49">
        <f t="shared" si="80"/>
        <v>0</v>
      </c>
      <c r="L717" s="49">
        <f t="shared" si="80"/>
        <v>0</v>
      </c>
      <c r="M717" s="49">
        <f t="shared" si="80"/>
        <v>0</v>
      </c>
      <c r="N717" s="49">
        <f t="shared" si="80"/>
        <v>0</v>
      </c>
      <c r="O717" s="49">
        <f t="shared" si="80"/>
        <v>0</v>
      </c>
      <c r="P717" s="49">
        <f t="shared" si="80"/>
        <v>0</v>
      </c>
      <c r="Q717" s="226">
        <f t="shared" si="80"/>
        <v>0</v>
      </c>
      <c r="R717" s="49">
        <f>R711</f>
        <v>3</v>
      </c>
    </row>
    <row r="718" spans="1:18" ht="35.1" customHeight="1" thickBot="1">
      <c r="A718" s="640" t="s">
        <v>673</v>
      </c>
      <c r="B718" s="641"/>
      <c r="C718" s="641"/>
      <c r="D718" s="641"/>
      <c r="E718" s="641"/>
      <c r="F718" s="952"/>
      <c r="G718" s="100">
        <f t="shared" si="79"/>
        <v>0</v>
      </c>
      <c r="H718" s="77">
        <f t="shared" si="79"/>
        <v>0</v>
      </c>
      <c r="I718" s="77">
        <f t="shared" si="80"/>
        <v>0</v>
      </c>
      <c r="J718" s="77">
        <f t="shared" si="80"/>
        <v>0</v>
      </c>
      <c r="K718" s="77">
        <f t="shared" si="80"/>
        <v>0</v>
      </c>
      <c r="L718" s="77">
        <f t="shared" si="80"/>
        <v>0</v>
      </c>
      <c r="M718" s="77">
        <f t="shared" si="80"/>
        <v>0</v>
      </c>
      <c r="N718" s="77">
        <f t="shared" si="80"/>
        <v>0</v>
      </c>
      <c r="O718" s="77">
        <f t="shared" si="80"/>
        <v>0</v>
      </c>
      <c r="P718" s="77">
        <f t="shared" si="80"/>
        <v>0</v>
      </c>
      <c r="Q718" s="373">
        <f t="shared" si="80"/>
        <v>0</v>
      </c>
      <c r="R718" s="77">
        <f>R712</f>
        <v>6.9</v>
      </c>
    </row>
    <row r="719" spans="1:18" ht="38.25" customHeight="1" thickBot="1">
      <c r="A719" s="640" t="s">
        <v>674</v>
      </c>
      <c r="B719" s="641"/>
      <c r="C719" s="641"/>
      <c r="D719" s="641"/>
      <c r="E719" s="641"/>
      <c r="F719" s="785"/>
      <c r="G719" s="414">
        <f t="shared" si="79"/>
        <v>0</v>
      </c>
      <c r="H719" s="49">
        <f t="shared" si="79"/>
        <v>0</v>
      </c>
      <c r="I719" s="49">
        <f t="shared" si="80"/>
        <v>0</v>
      </c>
      <c r="J719" s="49">
        <f t="shared" si="80"/>
        <v>0</v>
      </c>
      <c r="K719" s="49">
        <f t="shared" si="80"/>
        <v>0</v>
      </c>
      <c r="L719" s="49">
        <f t="shared" si="80"/>
        <v>0</v>
      </c>
      <c r="M719" s="49">
        <f t="shared" si="80"/>
        <v>0</v>
      </c>
      <c r="N719" s="49">
        <f t="shared" si="80"/>
        <v>0</v>
      </c>
      <c r="O719" s="49">
        <f t="shared" si="80"/>
        <v>0</v>
      </c>
      <c r="P719" s="49">
        <f t="shared" si="80"/>
        <v>0</v>
      </c>
      <c r="Q719" s="226">
        <f t="shared" si="80"/>
        <v>0</v>
      </c>
      <c r="R719" s="49">
        <f>R713</f>
        <v>0</v>
      </c>
    </row>
    <row r="720" spans="1:18" ht="48.75" customHeight="1" thickBot="1">
      <c r="A720" s="719" t="s">
        <v>676</v>
      </c>
      <c r="B720" s="720"/>
      <c r="C720" s="720"/>
      <c r="D720" s="720"/>
      <c r="E720" s="780"/>
      <c r="F720" s="781"/>
      <c r="G720" s="423">
        <f t="shared" si="79"/>
        <v>0</v>
      </c>
      <c r="H720" s="4">
        <f t="shared" si="79"/>
        <v>0</v>
      </c>
      <c r="I720" s="4">
        <f t="shared" si="80"/>
        <v>0</v>
      </c>
      <c r="J720" s="4">
        <f t="shared" si="80"/>
        <v>0</v>
      </c>
      <c r="K720" s="4">
        <f t="shared" si="80"/>
        <v>0</v>
      </c>
      <c r="L720" s="4">
        <f t="shared" si="80"/>
        <v>0</v>
      </c>
      <c r="M720" s="4">
        <f t="shared" si="80"/>
        <v>0</v>
      </c>
      <c r="N720" s="4">
        <f t="shared" si="80"/>
        <v>0</v>
      </c>
      <c r="O720" s="4">
        <f t="shared" si="80"/>
        <v>0</v>
      </c>
      <c r="P720" s="4">
        <f t="shared" si="80"/>
        <v>0</v>
      </c>
      <c r="Q720" s="358">
        <f t="shared" si="80"/>
        <v>0</v>
      </c>
      <c r="R720" s="4">
        <f>R714</f>
        <v>9.9</v>
      </c>
    </row>
    <row r="721" spans="1:18" ht="35.1" customHeight="1" thickBot="1">
      <c r="A721" s="747" t="s">
        <v>675</v>
      </c>
      <c r="B721" s="782"/>
      <c r="C721" s="782"/>
      <c r="D721" s="782"/>
      <c r="E721" s="782"/>
      <c r="F721" s="783"/>
      <c r="G721" s="63">
        <f t="shared" si="79"/>
        <v>0</v>
      </c>
      <c r="H721" s="63">
        <f t="shared" si="79"/>
        <v>0</v>
      </c>
      <c r="I721" s="100">
        <f t="shared" si="80"/>
        <v>0</v>
      </c>
      <c r="J721" s="100">
        <f t="shared" si="80"/>
        <v>0</v>
      </c>
      <c r="K721" s="100">
        <f t="shared" si="80"/>
        <v>0</v>
      </c>
      <c r="L721" s="100">
        <f t="shared" si="80"/>
        <v>0</v>
      </c>
      <c r="M721" s="100">
        <f t="shared" si="80"/>
        <v>0</v>
      </c>
      <c r="N721" s="100">
        <f t="shared" si="80"/>
        <v>0</v>
      </c>
      <c r="O721" s="100">
        <f t="shared" si="80"/>
        <v>0</v>
      </c>
      <c r="P721" s="100">
        <f t="shared" si="80"/>
        <v>0</v>
      </c>
      <c r="Q721" s="374">
        <f t="shared" si="80"/>
        <v>0</v>
      </c>
      <c r="R721" s="401">
        <f>R715</f>
        <v>9.9</v>
      </c>
    </row>
    <row r="722" spans="1:18" ht="35.1" customHeight="1" thickBot="1">
      <c r="A722" s="714"/>
      <c r="B722" s="750"/>
      <c r="C722" s="750"/>
      <c r="D722" s="750"/>
      <c r="E722" s="750"/>
      <c r="F722" s="750"/>
      <c r="G722" s="750"/>
      <c r="H722" s="750"/>
      <c r="I722" s="750"/>
      <c r="J722" s="750"/>
      <c r="K722" s="750"/>
      <c r="L722" s="750"/>
      <c r="M722" s="750"/>
      <c r="N722" s="750"/>
      <c r="O722" s="750"/>
      <c r="P722" s="750"/>
      <c r="Q722" s="750"/>
      <c r="R722" s="452"/>
    </row>
    <row r="723" spans="1:18" ht="35.1" hidden="1" customHeight="1" thickBot="1">
      <c r="A723" s="642" t="s">
        <v>432</v>
      </c>
      <c r="B723" s="643"/>
      <c r="C723" s="643"/>
      <c r="D723" s="823"/>
      <c r="E723" s="970"/>
      <c r="F723" s="205">
        <f>SUM(H723:Q723)</f>
        <v>4.1179999999999994</v>
      </c>
      <c r="G723" s="413">
        <f t="shared" ref="G723:R725" si="81">G480+G618+G650+G691+G711</f>
        <v>0</v>
      </c>
      <c r="H723" s="205">
        <f t="shared" si="81"/>
        <v>2.5979999999999999</v>
      </c>
      <c r="I723" s="205">
        <f t="shared" si="81"/>
        <v>1.339</v>
      </c>
      <c r="J723" s="205">
        <f t="shared" si="81"/>
        <v>0.18099999999999999</v>
      </c>
      <c r="K723" s="205">
        <f t="shared" si="81"/>
        <v>0</v>
      </c>
      <c r="L723" s="205">
        <f t="shared" si="81"/>
        <v>0</v>
      </c>
      <c r="M723" s="205">
        <f t="shared" si="81"/>
        <v>0</v>
      </c>
      <c r="N723" s="205">
        <f t="shared" si="81"/>
        <v>0</v>
      </c>
      <c r="O723" s="205">
        <f t="shared" si="81"/>
        <v>0</v>
      </c>
      <c r="P723" s="205">
        <f t="shared" si="81"/>
        <v>0</v>
      </c>
      <c r="Q723" s="46">
        <f t="shared" si="81"/>
        <v>0</v>
      </c>
      <c r="R723" s="205">
        <f t="shared" si="81"/>
        <v>51.31</v>
      </c>
    </row>
    <row r="724" spans="1:18" ht="35.1" hidden="1" customHeight="1" thickBot="1">
      <c r="A724" s="731" t="s">
        <v>433</v>
      </c>
      <c r="B724" s="732"/>
      <c r="C724" s="732"/>
      <c r="D724" s="732"/>
      <c r="E724" s="820"/>
      <c r="F724" s="205">
        <f>SUM(H724:Q724)</f>
        <v>0.85899999999999999</v>
      </c>
      <c r="G724" s="413">
        <f t="shared" si="81"/>
        <v>0</v>
      </c>
      <c r="H724" s="205">
        <f t="shared" si="81"/>
        <v>0</v>
      </c>
      <c r="I724" s="205">
        <f t="shared" si="81"/>
        <v>0</v>
      </c>
      <c r="J724" s="205">
        <f t="shared" si="81"/>
        <v>0</v>
      </c>
      <c r="K724" s="205">
        <f t="shared" si="81"/>
        <v>0</v>
      </c>
      <c r="L724" s="205">
        <f t="shared" si="81"/>
        <v>0.85899999999999999</v>
      </c>
      <c r="M724" s="205">
        <f t="shared" si="81"/>
        <v>0</v>
      </c>
      <c r="N724" s="205">
        <f t="shared" si="81"/>
        <v>0</v>
      </c>
      <c r="O724" s="205">
        <f t="shared" si="81"/>
        <v>0</v>
      </c>
      <c r="P724" s="205">
        <f t="shared" si="81"/>
        <v>0</v>
      </c>
      <c r="Q724" s="46">
        <f t="shared" si="81"/>
        <v>0</v>
      </c>
      <c r="R724" s="205">
        <f t="shared" si="81"/>
        <v>36.65</v>
      </c>
    </row>
    <row r="725" spans="1:18" ht="38.25" hidden="1" customHeight="1" thickBot="1">
      <c r="A725" s="728" t="s">
        <v>434</v>
      </c>
      <c r="B725" s="729"/>
      <c r="C725" s="729"/>
      <c r="D725" s="729"/>
      <c r="E725" s="821"/>
      <c r="F725" s="205">
        <f>SUM(H725:Q725)</f>
        <v>2.363</v>
      </c>
      <c r="G725" s="413">
        <f t="shared" si="81"/>
        <v>0</v>
      </c>
      <c r="H725" s="205">
        <f t="shared" si="81"/>
        <v>0</v>
      </c>
      <c r="I725" s="205">
        <f t="shared" si="81"/>
        <v>0</v>
      </c>
      <c r="J725" s="205">
        <f t="shared" si="81"/>
        <v>0</v>
      </c>
      <c r="K725" s="205">
        <f t="shared" si="81"/>
        <v>0</v>
      </c>
      <c r="L725" s="205">
        <f t="shared" si="81"/>
        <v>0</v>
      </c>
      <c r="M725" s="205">
        <f t="shared" si="81"/>
        <v>0</v>
      </c>
      <c r="N725" s="205">
        <f t="shared" si="81"/>
        <v>0</v>
      </c>
      <c r="O725" s="205">
        <f t="shared" si="81"/>
        <v>2.2629999999999999</v>
      </c>
      <c r="P725" s="205">
        <f t="shared" si="81"/>
        <v>0.1</v>
      </c>
      <c r="Q725" s="46">
        <f t="shared" si="81"/>
        <v>0</v>
      </c>
      <c r="R725" s="205">
        <f t="shared" si="81"/>
        <v>58.64</v>
      </c>
    </row>
    <row r="726" spans="1:18" ht="47.25" hidden="1" customHeight="1" thickBot="1">
      <c r="A726" s="719" t="s">
        <v>493</v>
      </c>
      <c r="B726" s="720"/>
      <c r="C726" s="720"/>
      <c r="D726" s="720"/>
      <c r="E726" s="781"/>
      <c r="F726" s="15">
        <f>F723+F724</f>
        <v>4.9769999999999994</v>
      </c>
      <c r="G726" s="29">
        <f>G723+G724</f>
        <v>0</v>
      </c>
      <c r="H726" s="15">
        <f>H723+H724</f>
        <v>2.5979999999999999</v>
      </c>
      <c r="I726" s="15">
        <f t="shared" ref="I726:Q726" si="82">I723+I724</f>
        <v>1.339</v>
      </c>
      <c r="J726" s="15">
        <f t="shared" si="82"/>
        <v>0.18099999999999999</v>
      </c>
      <c r="K726" s="15">
        <f t="shared" si="82"/>
        <v>0</v>
      </c>
      <c r="L726" s="15">
        <f t="shared" si="82"/>
        <v>0.85899999999999999</v>
      </c>
      <c r="M726" s="15">
        <f t="shared" si="82"/>
        <v>0</v>
      </c>
      <c r="N726" s="15">
        <f t="shared" si="82"/>
        <v>0</v>
      </c>
      <c r="O726" s="15">
        <f t="shared" si="82"/>
        <v>0</v>
      </c>
      <c r="P726" s="15">
        <f t="shared" si="82"/>
        <v>0</v>
      </c>
      <c r="Q726" s="357">
        <f t="shared" si="82"/>
        <v>0</v>
      </c>
      <c r="R726" s="15">
        <f>R723+R724</f>
        <v>87.960000000000008</v>
      </c>
    </row>
    <row r="727" spans="1:18" ht="35.1" hidden="1" customHeight="1" thickBot="1">
      <c r="A727" s="920" t="s">
        <v>494</v>
      </c>
      <c r="B727" s="921"/>
      <c r="C727" s="921"/>
      <c r="D727" s="921"/>
      <c r="E727" s="922"/>
      <c r="F727" s="23">
        <f>F723+F724+F725</f>
        <v>7.34</v>
      </c>
      <c r="G727" s="29">
        <f>G723+G724+G725</f>
        <v>0</v>
      </c>
      <c r="H727" s="29">
        <f>H723+H724+H725</f>
        <v>2.5979999999999999</v>
      </c>
      <c r="I727" s="23">
        <f t="shared" ref="I727:Q727" si="83">I723+I724+I725</f>
        <v>1.339</v>
      </c>
      <c r="J727" s="23">
        <f t="shared" si="83"/>
        <v>0.18099999999999999</v>
      </c>
      <c r="K727" s="23">
        <f t="shared" si="83"/>
        <v>0</v>
      </c>
      <c r="L727" s="23">
        <f t="shared" si="83"/>
        <v>0.85899999999999999</v>
      </c>
      <c r="M727" s="23">
        <f t="shared" si="83"/>
        <v>0</v>
      </c>
      <c r="N727" s="23">
        <f t="shared" si="83"/>
        <v>0</v>
      </c>
      <c r="O727" s="23">
        <f t="shared" si="83"/>
        <v>2.2629999999999999</v>
      </c>
      <c r="P727" s="23">
        <f t="shared" si="83"/>
        <v>0.1</v>
      </c>
      <c r="Q727" s="365">
        <f t="shared" si="83"/>
        <v>0</v>
      </c>
      <c r="R727" s="29">
        <f>R723+R724+R725</f>
        <v>146.60000000000002</v>
      </c>
    </row>
    <row r="728" spans="1:18" ht="35.1" hidden="1" customHeight="1" thickBot="1">
      <c r="A728" s="953" t="s">
        <v>497</v>
      </c>
      <c r="B728" s="954"/>
      <c r="C728" s="954"/>
      <c r="D728" s="954"/>
      <c r="E728" s="955"/>
      <c r="F728" s="72"/>
      <c r="G728" s="413">
        <f t="shared" ref="G728:R728" si="84">G166+G170+G174+G178+G182+G186</f>
        <v>0</v>
      </c>
      <c r="H728" s="73">
        <f t="shared" si="84"/>
        <v>0</v>
      </c>
      <c r="I728" s="73">
        <f t="shared" si="84"/>
        <v>0</v>
      </c>
      <c r="J728" s="73">
        <f t="shared" si="84"/>
        <v>0</v>
      </c>
      <c r="K728" s="73">
        <f t="shared" si="84"/>
        <v>0</v>
      </c>
      <c r="L728" s="73">
        <f t="shared" si="84"/>
        <v>0</v>
      </c>
      <c r="M728" s="73">
        <f t="shared" si="84"/>
        <v>0</v>
      </c>
      <c r="N728" s="73">
        <f t="shared" si="84"/>
        <v>0</v>
      </c>
      <c r="O728" s="73">
        <f t="shared" si="84"/>
        <v>0</v>
      </c>
      <c r="P728" s="73">
        <f t="shared" si="84"/>
        <v>0</v>
      </c>
      <c r="Q728" s="375">
        <f t="shared" si="84"/>
        <v>0</v>
      </c>
      <c r="R728" s="73">
        <f t="shared" si="84"/>
        <v>1.7800000000000002</v>
      </c>
    </row>
    <row r="729" spans="1:18" ht="35.1" customHeight="1" thickBot="1">
      <c r="A729" s="841"/>
      <c r="B729" s="842"/>
      <c r="C729" s="842"/>
      <c r="D729" s="842"/>
      <c r="E729" s="842"/>
      <c r="F729" s="842"/>
      <c r="G729" s="842"/>
      <c r="H729" s="842"/>
      <c r="I729" s="842"/>
      <c r="J729" s="842"/>
      <c r="K729" s="842"/>
      <c r="L729" s="842"/>
      <c r="M729" s="842"/>
      <c r="N729" s="842"/>
      <c r="O729" s="842"/>
      <c r="P729" s="842"/>
      <c r="Q729" s="842"/>
      <c r="R729" s="389"/>
    </row>
    <row r="730" spans="1:18" ht="35.1" customHeight="1" thickBot="1">
      <c r="A730" s="956" t="s">
        <v>435</v>
      </c>
      <c r="B730" s="957"/>
      <c r="C730" s="957"/>
      <c r="D730" s="957"/>
      <c r="E730" s="957"/>
      <c r="F730" s="958"/>
      <c r="G730" s="58">
        <f t="shared" ref="G730:H735" si="85">G723</f>
        <v>0</v>
      </c>
      <c r="H730" s="52">
        <f t="shared" si="85"/>
        <v>2.5979999999999999</v>
      </c>
      <c r="I730" s="52">
        <f t="shared" ref="I730:Q735" si="86">I723+H730</f>
        <v>3.9369999999999998</v>
      </c>
      <c r="J730" s="52">
        <f t="shared" si="86"/>
        <v>4.1179999999999994</v>
      </c>
      <c r="K730" s="53">
        <f t="shared" si="86"/>
        <v>4.1179999999999994</v>
      </c>
      <c r="L730" s="52">
        <f t="shared" si="86"/>
        <v>4.1179999999999994</v>
      </c>
      <c r="M730" s="52">
        <f t="shared" si="86"/>
        <v>4.1179999999999994</v>
      </c>
      <c r="N730" s="52">
        <f t="shared" si="86"/>
        <v>4.1179999999999994</v>
      </c>
      <c r="O730" s="52">
        <f t="shared" si="86"/>
        <v>4.1179999999999994</v>
      </c>
      <c r="P730" s="52">
        <f t="shared" si="86"/>
        <v>4.1179999999999994</v>
      </c>
      <c r="Q730" s="52">
        <f t="shared" si="86"/>
        <v>4.1179999999999994</v>
      </c>
      <c r="R730" s="52">
        <f t="shared" ref="R730:R735" si="87">R723</f>
        <v>51.31</v>
      </c>
    </row>
    <row r="731" spans="1:18" ht="49.5" customHeight="1" thickBot="1">
      <c r="A731" s="956" t="s">
        <v>436</v>
      </c>
      <c r="B731" s="957"/>
      <c r="C731" s="957"/>
      <c r="D731" s="957"/>
      <c r="E731" s="957"/>
      <c r="F731" s="958"/>
      <c r="G731" s="58">
        <f t="shared" si="85"/>
        <v>0</v>
      </c>
      <c r="H731" s="52">
        <f t="shared" si="85"/>
        <v>0</v>
      </c>
      <c r="I731" s="52">
        <f t="shared" si="86"/>
        <v>0</v>
      </c>
      <c r="J731" s="52">
        <f t="shared" si="86"/>
        <v>0</v>
      </c>
      <c r="K731" s="53">
        <f t="shared" si="86"/>
        <v>0</v>
      </c>
      <c r="L731" s="52">
        <f t="shared" si="86"/>
        <v>0.85899999999999999</v>
      </c>
      <c r="M731" s="52">
        <f t="shared" si="86"/>
        <v>0.85899999999999999</v>
      </c>
      <c r="N731" s="52">
        <f t="shared" si="86"/>
        <v>0.85899999999999999</v>
      </c>
      <c r="O731" s="52">
        <f t="shared" si="86"/>
        <v>0.85899999999999999</v>
      </c>
      <c r="P731" s="52">
        <f t="shared" si="86"/>
        <v>0.85899999999999999</v>
      </c>
      <c r="Q731" s="52">
        <f t="shared" si="86"/>
        <v>0.85899999999999999</v>
      </c>
      <c r="R731" s="52">
        <f t="shared" si="87"/>
        <v>36.65</v>
      </c>
    </row>
    <row r="732" spans="1:18" s="56" customFormat="1" ht="45.75" customHeight="1" thickBot="1">
      <c r="A732" s="822" t="s">
        <v>437</v>
      </c>
      <c r="B732" s="823"/>
      <c r="C732" s="823"/>
      <c r="D732" s="823"/>
      <c r="E732" s="823"/>
      <c r="F732" s="823"/>
      <c r="G732" s="414">
        <f t="shared" si="85"/>
        <v>0</v>
      </c>
      <c r="H732" s="49">
        <f t="shared" si="85"/>
        <v>0</v>
      </c>
      <c r="I732" s="49">
        <f t="shared" si="86"/>
        <v>0</v>
      </c>
      <c r="J732" s="49">
        <f t="shared" si="86"/>
        <v>0</v>
      </c>
      <c r="K732" s="49">
        <f t="shared" si="86"/>
        <v>0</v>
      </c>
      <c r="L732" s="51">
        <f t="shared" si="86"/>
        <v>0</v>
      </c>
      <c r="M732" s="544">
        <f t="shared" si="86"/>
        <v>0</v>
      </c>
      <c r="N732" s="544">
        <f t="shared" si="86"/>
        <v>0</v>
      </c>
      <c r="O732" s="544">
        <f t="shared" si="86"/>
        <v>2.2629999999999999</v>
      </c>
      <c r="P732" s="544">
        <f t="shared" si="86"/>
        <v>2.363</v>
      </c>
      <c r="Q732" s="574">
        <f t="shared" si="86"/>
        <v>2.363</v>
      </c>
      <c r="R732" s="49">
        <f t="shared" si="87"/>
        <v>58.64</v>
      </c>
    </row>
    <row r="733" spans="1:18" s="56" customFormat="1" ht="45.75" customHeight="1" thickBot="1">
      <c r="A733" s="959" t="s">
        <v>495</v>
      </c>
      <c r="B733" s="960"/>
      <c r="C733" s="960"/>
      <c r="D733" s="960"/>
      <c r="E733" s="960"/>
      <c r="F733" s="961"/>
      <c r="G733" s="423">
        <f t="shared" si="85"/>
        <v>0</v>
      </c>
      <c r="H733" s="57">
        <f t="shared" si="85"/>
        <v>2.5979999999999999</v>
      </c>
      <c r="I733" s="4">
        <f t="shared" si="86"/>
        <v>3.9369999999999998</v>
      </c>
      <c r="J733" s="4">
        <f t="shared" si="86"/>
        <v>4.1179999999999994</v>
      </c>
      <c r="K733" s="4">
        <f t="shared" si="86"/>
        <v>4.1179999999999994</v>
      </c>
      <c r="L733" s="30">
        <f t="shared" si="86"/>
        <v>4.9769999999999994</v>
      </c>
      <c r="M733" s="31">
        <f t="shared" si="86"/>
        <v>4.9769999999999994</v>
      </c>
      <c r="N733" s="31">
        <f t="shared" si="86"/>
        <v>4.9769999999999994</v>
      </c>
      <c r="O733" s="31">
        <f t="shared" si="86"/>
        <v>4.9769999999999994</v>
      </c>
      <c r="P733" s="31">
        <f t="shared" si="86"/>
        <v>4.9769999999999994</v>
      </c>
      <c r="Q733" s="31">
        <f t="shared" si="86"/>
        <v>4.9769999999999994</v>
      </c>
      <c r="R733" s="57">
        <f t="shared" si="87"/>
        <v>87.960000000000008</v>
      </c>
    </row>
    <row r="734" spans="1:18" ht="35.1" customHeight="1" thickBot="1">
      <c r="A734" s="962" t="s">
        <v>496</v>
      </c>
      <c r="B734" s="963"/>
      <c r="C734" s="963"/>
      <c r="D734" s="963"/>
      <c r="E734" s="963"/>
      <c r="F734" s="964"/>
      <c r="G734" s="58">
        <f t="shared" si="85"/>
        <v>0</v>
      </c>
      <c r="H734" s="58">
        <f t="shared" si="85"/>
        <v>2.5979999999999999</v>
      </c>
      <c r="I734" s="58">
        <f t="shared" si="86"/>
        <v>3.9369999999999998</v>
      </c>
      <c r="J734" s="58">
        <f t="shared" si="86"/>
        <v>4.1179999999999994</v>
      </c>
      <c r="K734" s="59">
        <f t="shared" si="86"/>
        <v>4.1179999999999994</v>
      </c>
      <c r="L734" s="58">
        <f t="shared" si="86"/>
        <v>4.9769999999999994</v>
      </c>
      <c r="M734" s="58">
        <f t="shared" si="86"/>
        <v>4.9769999999999994</v>
      </c>
      <c r="N734" s="58">
        <f t="shared" si="86"/>
        <v>4.9769999999999994</v>
      </c>
      <c r="O734" s="58">
        <f t="shared" si="86"/>
        <v>7.2399999999999993</v>
      </c>
      <c r="P734" s="58">
        <f t="shared" si="86"/>
        <v>7.339999999999999</v>
      </c>
      <c r="Q734" s="58">
        <f t="shared" si="86"/>
        <v>7.339999999999999</v>
      </c>
      <c r="R734" s="58">
        <f t="shared" si="87"/>
        <v>146.60000000000002</v>
      </c>
    </row>
    <row r="735" spans="1:18" s="54" customFormat="1" ht="35.1" customHeight="1" thickBot="1">
      <c r="A735" s="959" t="s">
        <v>677</v>
      </c>
      <c r="B735" s="960"/>
      <c r="C735" s="960"/>
      <c r="D735" s="960"/>
      <c r="E735" s="960"/>
      <c r="F735" s="961"/>
      <c r="G735" s="423">
        <f t="shared" si="85"/>
        <v>0</v>
      </c>
      <c r="H735" s="57">
        <f t="shared" si="85"/>
        <v>0</v>
      </c>
      <c r="I735" s="4">
        <f t="shared" si="86"/>
        <v>0</v>
      </c>
      <c r="J735" s="4">
        <f t="shared" si="86"/>
        <v>0</v>
      </c>
      <c r="K735" s="4">
        <f t="shared" si="86"/>
        <v>0</v>
      </c>
      <c r="L735" s="30">
        <f t="shared" si="86"/>
        <v>0</v>
      </c>
      <c r="M735" s="31">
        <f t="shared" si="86"/>
        <v>0</v>
      </c>
      <c r="N735" s="31">
        <f t="shared" si="86"/>
        <v>0</v>
      </c>
      <c r="O735" s="31">
        <f t="shared" si="86"/>
        <v>0</v>
      </c>
      <c r="P735" s="31">
        <f t="shared" si="86"/>
        <v>0</v>
      </c>
      <c r="Q735" s="31">
        <f t="shared" si="86"/>
        <v>0</v>
      </c>
      <c r="R735" s="57">
        <f t="shared" si="87"/>
        <v>1.7800000000000002</v>
      </c>
    </row>
    <row r="736" spans="1:18" s="54" customFormat="1" ht="35.1" customHeight="1" thickBot="1">
      <c r="A736" s="32"/>
      <c r="B736" s="64"/>
      <c r="C736" s="64"/>
      <c r="D736" s="64"/>
      <c r="E736" s="538"/>
      <c r="F736" s="65"/>
      <c r="G736" s="431"/>
      <c r="H736" s="537"/>
      <c r="I736" s="537"/>
      <c r="J736" s="537"/>
      <c r="K736" s="537"/>
      <c r="L736" s="537"/>
      <c r="M736" s="537"/>
      <c r="N736" s="537"/>
      <c r="O736" s="537"/>
      <c r="P736" s="537"/>
      <c r="Q736" s="537"/>
      <c r="R736" s="404"/>
    </row>
    <row r="737" spans="1:18" ht="35.1" customHeight="1">
      <c r="A737" s="965"/>
      <c r="B737" s="966"/>
      <c r="C737" s="966"/>
      <c r="D737" s="966"/>
      <c r="E737" s="966"/>
      <c r="F737" s="966"/>
      <c r="G737" s="966"/>
      <c r="H737" s="966"/>
      <c r="I737" s="966"/>
      <c r="J737" s="966"/>
      <c r="K737" s="966"/>
      <c r="L737" s="967"/>
      <c r="M737" s="967"/>
      <c r="N737" s="967"/>
      <c r="O737" s="967"/>
      <c r="P737" s="967"/>
      <c r="Q737" s="967"/>
      <c r="R737" s="7"/>
    </row>
    <row r="775" spans="1:18" s="99" customFormat="1">
      <c r="A775" s="7"/>
      <c r="B775" s="7"/>
      <c r="C775" s="7"/>
      <c r="D775" s="7"/>
      <c r="E775" s="7"/>
      <c r="F775" s="75"/>
      <c r="G775" s="406"/>
      <c r="H775" s="75"/>
      <c r="I775" s="75"/>
      <c r="J775" s="75"/>
      <c r="K775" s="75"/>
      <c r="L775" s="75"/>
      <c r="M775" s="75"/>
      <c r="N775" s="75"/>
      <c r="O775" s="75"/>
      <c r="P775" s="75"/>
      <c r="Q775" s="75"/>
      <c r="R775" s="75"/>
    </row>
    <row r="776" spans="1:18" s="99" customFormat="1">
      <c r="A776" s="7"/>
      <c r="B776" s="7"/>
      <c r="C776" s="7"/>
      <c r="D776" s="7"/>
      <c r="E776" s="7"/>
      <c r="F776" s="75"/>
      <c r="G776" s="406"/>
      <c r="H776" s="75"/>
      <c r="I776" s="75"/>
      <c r="J776" s="75"/>
      <c r="K776" s="75"/>
      <c r="L776" s="75"/>
      <c r="M776" s="75"/>
      <c r="N776" s="75"/>
      <c r="O776" s="75"/>
      <c r="P776" s="75"/>
      <c r="Q776" s="75"/>
      <c r="R776" s="75"/>
    </row>
    <row r="777" spans="1:18" s="99" customFormat="1">
      <c r="A777" s="7"/>
      <c r="B777" s="7"/>
      <c r="C777" s="7"/>
      <c r="D777" s="7"/>
      <c r="E777" s="7"/>
      <c r="F777" s="75"/>
      <c r="G777" s="406"/>
      <c r="H777" s="75"/>
      <c r="I777" s="75"/>
      <c r="J777" s="75"/>
      <c r="K777" s="75"/>
      <c r="L777" s="75"/>
      <c r="M777" s="75"/>
      <c r="N777" s="75"/>
      <c r="O777" s="75"/>
      <c r="P777" s="75"/>
      <c r="Q777" s="75"/>
      <c r="R777" s="75"/>
    </row>
    <row r="778" spans="1:18" s="99" customFormat="1">
      <c r="A778" s="7"/>
      <c r="B778" s="7"/>
      <c r="C778" s="7"/>
      <c r="D778" s="7"/>
      <c r="E778" s="7"/>
      <c r="F778" s="75"/>
      <c r="G778" s="406"/>
      <c r="H778" s="75"/>
      <c r="I778" s="75"/>
      <c r="J778" s="75"/>
      <c r="K778" s="75"/>
      <c r="L778" s="75"/>
      <c r="M778" s="75"/>
      <c r="N778" s="75"/>
      <c r="O778" s="75"/>
      <c r="P778" s="75"/>
      <c r="Q778" s="75"/>
      <c r="R778" s="75"/>
    </row>
    <row r="779" spans="1:18" s="99" customFormat="1">
      <c r="A779" s="7"/>
      <c r="B779" s="7"/>
      <c r="C779" s="7"/>
      <c r="D779" s="7"/>
      <c r="E779" s="7"/>
      <c r="F779" s="75"/>
      <c r="G779" s="406"/>
      <c r="H779" s="75"/>
      <c r="I779" s="75"/>
      <c r="J779" s="75"/>
      <c r="K779" s="75"/>
      <c r="L779" s="75"/>
      <c r="M779" s="75"/>
      <c r="N779" s="75"/>
      <c r="O779" s="75"/>
      <c r="P779" s="75"/>
      <c r="Q779" s="75"/>
      <c r="R779" s="75"/>
    </row>
    <row r="780" spans="1:18" s="99" customFormat="1">
      <c r="A780" s="7"/>
      <c r="B780" s="7"/>
      <c r="C780" s="7"/>
      <c r="D780" s="7"/>
      <c r="E780" s="7"/>
      <c r="F780" s="75"/>
      <c r="G780" s="406"/>
      <c r="H780" s="75"/>
      <c r="I780" s="75"/>
      <c r="J780" s="75"/>
      <c r="K780" s="75"/>
      <c r="L780" s="75"/>
      <c r="M780" s="75"/>
      <c r="N780" s="75"/>
      <c r="O780" s="75"/>
      <c r="P780" s="75"/>
      <c r="Q780" s="75"/>
      <c r="R780" s="75"/>
    </row>
    <row r="781" spans="1:18" s="99" customFormat="1">
      <c r="A781" s="7"/>
      <c r="B781" s="7"/>
      <c r="C781" s="7"/>
      <c r="D781" s="7"/>
      <c r="E781" s="7"/>
      <c r="F781" s="75"/>
      <c r="G781" s="406"/>
      <c r="H781" s="75"/>
      <c r="I781" s="75"/>
      <c r="J781" s="75"/>
      <c r="K781" s="75"/>
      <c r="L781" s="75"/>
      <c r="M781" s="75"/>
      <c r="N781" s="75"/>
      <c r="O781" s="75"/>
      <c r="P781" s="75"/>
      <c r="Q781" s="75"/>
      <c r="R781" s="75"/>
    </row>
    <row r="782" spans="1:18" s="99" customFormat="1">
      <c r="A782" s="7"/>
      <c r="B782" s="7"/>
      <c r="C782" s="7"/>
      <c r="D782" s="7"/>
      <c r="E782" s="7"/>
      <c r="F782" s="75"/>
      <c r="G782" s="406"/>
      <c r="H782" s="75"/>
      <c r="I782" s="75"/>
      <c r="J782" s="75"/>
      <c r="K782" s="75"/>
      <c r="L782" s="75"/>
      <c r="M782" s="75"/>
      <c r="N782" s="75"/>
      <c r="O782" s="75"/>
      <c r="P782" s="75"/>
      <c r="Q782" s="75"/>
      <c r="R782" s="75"/>
    </row>
    <row r="783" spans="1:18" s="99" customFormat="1">
      <c r="A783" s="7"/>
      <c r="B783" s="7"/>
      <c r="C783" s="7"/>
      <c r="D783" s="7"/>
      <c r="E783" s="7"/>
      <c r="F783" s="75"/>
      <c r="G783" s="406"/>
      <c r="H783" s="75"/>
      <c r="I783" s="75"/>
      <c r="J783" s="75"/>
      <c r="K783" s="75"/>
      <c r="L783" s="75"/>
      <c r="M783" s="75"/>
      <c r="N783" s="75"/>
      <c r="O783" s="75"/>
      <c r="P783" s="75"/>
      <c r="Q783" s="75"/>
      <c r="R783" s="75"/>
    </row>
    <row r="784" spans="1:18" s="99" customFormat="1">
      <c r="A784" s="7"/>
      <c r="B784" s="7"/>
      <c r="C784" s="7"/>
      <c r="D784" s="7"/>
      <c r="E784" s="7"/>
      <c r="F784" s="75"/>
      <c r="G784" s="406"/>
      <c r="H784" s="75"/>
      <c r="I784" s="75"/>
      <c r="J784" s="75"/>
      <c r="K784" s="75"/>
      <c r="L784" s="75"/>
      <c r="M784" s="75"/>
      <c r="N784" s="75"/>
      <c r="O784" s="75"/>
      <c r="P784" s="75"/>
      <c r="Q784" s="75"/>
      <c r="R784" s="75"/>
    </row>
    <row r="785" spans="1:18" s="99" customFormat="1">
      <c r="A785" s="7"/>
      <c r="B785" s="7"/>
      <c r="C785" s="7"/>
      <c r="D785" s="7"/>
      <c r="E785" s="7"/>
      <c r="F785" s="75"/>
      <c r="G785" s="406"/>
      <c r="H785" s="75"/>
      <c r="I785" s="75"/>
      <c r="J785" s="75"/>
      <c r="K785" s="75"/>
      <c r="L785" s="75"/>
      <c r="M785" s="75"/>
      <c r="N785" s="75"/>
      <c r="O785" s="75"/>
      <c r="P785" s="75"/>
      <c r="Q785" s="75"/>
      <c r="R785" s="75"/>
    </row>
    <row r="786" spans="1:18" s="99" customFormat="1">
      <c r="A786" s="7"/>
      <c r="B786" s="7"/>
      <c r="C786" s="7"/>
      <c r="D786" s="7"/>
      <c r="E786" s="7"/>
      <c r="F786" s="75"/>
      <c r="G786" s="406"/>
      <c r="H786" s="75"/>
      <c r="I786" s="75"/>
      <c r="J786" s="75"/>
      <c r="K786" s="75"/>
      <c r="L786" s="75"/>
      <c r="M786" s="75"/>
      <c r="N786" s="75"/>
      <c r="O786" s="75"/>
      <c r="P786" s="75"/>
      <c r="Q786" s="75"/>
      <c r="R786" s="75"/>
    </row>
    <row r="787" spans="1:18" s="99" customFormat="1">
      <c r="A787" s="7"/>
      <c r="B787" s="7"/>
      <c r="C787" s="7"/>
      <c r="D787" s="7"/>
      <c r="E787" s="7"/>
      <c r="F787" s="75"/>
      <c r="G787" s="406"/>
      <c r="H787" s="75"/>
      <c r="I787" s="75"/>
      <c r="J787" s="75"/>
      <c r="K787" s="75"/>
      <c r="L787" s="75"/>
      <c r="M787" s="75"/>
      <c r="N787" s="75"/>
      <c r="O787" s="75"/>
      <c r="P787" s="75"/>
      <c r="Q787" s="75"/>
      <c r="R787" s="75"/>
    </row>
    <row r="788" spans="1:18" s="99" customFormat="1">
      <c r="A788" s="7"/>
      <c r="B788" s="7"/>
      <c r="C788" s="7"/>
      <c r="D788" s="7"/>
      <c r="E788" s="7"/>
      <c r="F788" s="75"/>
      <c r="G788" s="406"/>
      <c r="H788" s="75"/>
      <c r="I788" s="75"/>
      <c r="J788" s="75"/>
      <c r="K788" s="75"/>
      <c r="L788" s="75"/>
      <c r="M788" s="75"/>
      <c r="N788" s="75"/>
      <c r="O788" s="75"/>
      <c r="P788" s="75"/>
      <c r="Q788" s="75"/>
      <c r="R788" s="75"/>
    </row>
    <row r="789" spans="1:18" s="99" customFormat="1">
      <c r="A789" s="7"/>
      <c r="B789" s="7"/>
      <c r="C789" s="7"/>
      <c r="D789" s="7"/>
      <c r="E789" s="7"/>
      <c r="F789" s="75"/>
      <c r="G789" s="406"/>
      <c r="H789" s="75"/>
      <c r="I789" s="75"/>
      <c r="J789" s="75"/>
      <c r="K789" s="75"/>
      <c r="L789" s="75"/>
      <c r="M789" s="75"/>
      <c r="N789" s="75"/>
      <c r="O789" s="75"/>
      <c r="P789" s="75"/>
      <c r="Q789" s="75"/>
      <c r="R789" s="75"/>
    </row>
    <row r="790" spans="1:18" s="99" customFormat="1">
      <c r="A790" s="7"/>
      <c r="B790" s="7"/>
      <c r="C790" s="7"/>
      <c r="D790" s="7"/>
      <c r="E790" s="7"/>
      <c r="F790" s="75"/>
      <c r="G790" s="406"/>
      <c r="H790" s="75"/>
      <c r="I790" s="75"/>
      <c r="J790" s="75"/>
      <c r="K790" s="75"/>
      <c r="L790" s="75"/>
      <c r="M790" s="75"/>
      <c r="N790" s="75"/>
      <c r="O790" s="75"/>
      <c r="P790" s="75"/>
      <c r="Q790" s="75"/>
      <c r="R790" s="75"/>
    </row>
    <row r="798" spans="1:18" s="99" customFormat="1">
      <c r="A798" s="7"/>
      <c r="B798" s="7"/>
      <c r="C798" s="7"/>
      <c r="D798" s="7"/>
      <c r="E798" s="7"/>
      <c r="F798" s="75"/>
      <c r="G798" s="406"/>
      <c r="H798" s="75"/>
      <c r="I798" s="75"/>
      <c r="J798" s="75"/>
      <c r="K798" s="75"/>
      <c r="L798" s="75"/>
      <c r="M798" s="75"/>
      <c r="N798" s="75"/>
      <c r="O798" s="75"/>
      <c r="P798" s="75"/>
      <c r="Q798" s="75"/>
      <c r="R798" s="75"/>
    </row>
    <row r="799" spans="1:18" s="99" customFormat="1">
      <c r="A799" s="7"/>
      <c r="B799" s="7"/>
      <c r="C799" s="7"/>
      <c r="D799" s="7"/>
      <c r="E799" s="7"/>
      <c r="F799" s="75"/>
      <c r="G799" s="406"/>
      <c r="H799" s="75"/>
      <c r="I799" s="75"/>
      <c r="J799" s="75"/>
      <c r="K799" s="75"/>
      <c r="L799" s="75"/>
      <c r="M799" s="75"/>
      <c r="N799" s="75"/>
      <c r="O799" s="75"/>
      <c r="P799" s="75"/>
      <c r="Q799" s="75"/>
      <c r="R799" s="75"/>
    </row>
    <row r="800" spans="1:18" s="99" customFormat="1">
      <c r="A800" s="7"/>
      <c r="B800" s="7"/>
      <c r="C800" s="7"/>
      <c r="D800" s="7"/>
      <c r="E800" s="7"/>
      <c r="F800" s="75"/>
      <c r="G800" s="406"/>
      <c r="H800" s="75"/>
      <c r="I800" s="75"/>
      <c r="J800" s="75"/>
      <c r="K800" s="75"/>
      <c r="L800" s="75"/>
      <c r="M800" s="75"/>
      <c r="N800" s="75"/>
      <c r="O800" s="75"/>
      <c r="P800" s="75"/>
      <c r="Q800" s="75"/>
      <c r="R800" s="75"/>
    </row>
    <row r="801" spans="1:18" s="99" customFormat="1">
      <c r="A801" s="7"/>
      <c r="B801" s="7"/>
      <c r="C801" s="7"/>
      <c r="D801" s="7"/>
      <c r="E801" s="7"/>
      <c r="F801" s="75"/>
      <c r="G801" s="406"/>
      <c r="H801" s="75"/>
      <c r="I801" s="75"/>
      <c r="J801" s="75"/>
      <c r="K801" s="75"/>
      <c r="L801" s="75"/>
      <c r="M801" s="75"/>
      <c r="N801" s="75"/>
      <c r="O801" s="75"/>
      <c r="P801" s="75"/>
      <c r="Q801" s="75"/>
      <c r="R801" s="75"/>
    </row>
    <row r="802" spans="1:18" s="99" customFormat="1">
      <c r="A802" s="7"/>
      <c r="B802" s="7"/>
      <c r="C802" s="7"/>
      <c r="D802" s="7"/>
      <c r="E802" s="7"/>
      <c r="F802" s="75"/>
      <c r="G802" s="406"/>
      <c r="H802" s="75"/>
      <c r="I802" s="75"/>
      <c r="J802" s="75"/>
      <c r="K802" s="75"/>
      <c r="L802" s="75"/>
      <c r="M802" s="75"/>
      <c r="N802" s="75"/>
      <c r="O802" s="75"/>
      <c r="P802" s="75"/>
      <c r="Q802" s="75"/>
      <c r="R802" s="75"/>
    </row>
    <row r="803" spans="1:18" s="99" customFormat="1">
      <c r="A803" s="7"/>
      <c r="B803" s="7"/>
      <c r="C803" s="7"/>
      <c r="D803" s="7"/>
      <c r="E803" s="7"/>
      <c r="F803" s="75"/>
      <c r="G803" s="406"/>
      <c r="H803" s="75"/>
      <c r="I803" s="75"/>
      <c r="J803" s="75"/>
      <c r="K803" s="75"/>
      <c r="L803" s="75"/>
      <c r="M803" s="75"/>
      <c r="N803" s="75"/>
      <c r="O803" s="75"/>
      <c r="P803" s="75"/>
      <c r="Q803" s="75"/>
      <c r="R803" s="75"/>
    </row>
    <row r="805" spans="1:18" s="99" customFormat="1">
      <c r="A805" s="7"/>
      <c r="B805" s="7"/>
      <c r="C805" s="7"/>
      <c r="D805" s="7"/>
      <c r="E805" s="7"/>
      <c r="F805" s="75"/>
      <c r="G805" s="406"/>
      <c r="H805" s="75"/>
      <c r="I805" s="75"/>
      <c r="J805" s="75"/>
      <c r="K805" s="75"/>
      <c r="L805" s="75"/>
      <c r="M805" s="75"/>
      <c r="N805" s="75"/>
      <c r="O805" s="75"/>
      <c r="P805" s="75"/>
      <c r="Q805" s="75"/>
      <c r="R805" s="75"/>
    </row>
    <row r="806" spans="1:18" s="99" customFormat="1">
      <c r="A806" s="7"/>
      <c r="B806" s="7"/>
      <c r="C806" s="7"/>
      <c r="D806" s="7"/>
      <c r="E806" s="7"/>
      <c r="F806" s="75"/>
      <c r="G806" s="406"/>
      <c r="H806" s="75"/>
      <c r="I806" s="75"/>
      <c r="J806" s="75"/>
      <c r="K806" s="75"/>
      <c r="L806" s="75"/>
      <c r="M806" s="75"/>
      <c r="N806" s="75"/>
      <c r="O806" s="75"/>
      <c r="P806" s="75"/>
      <c r="Q806" s="75"/>
      <c r="R806" s="75"/>
    </row>
  </sheetData>
  <mergeCells count="815">
    <mergeCell ref="A737:Q737"/>
    <mergeCell ref="A730:F730"/>
    <mergeCell ref="A731:F731"/>
    <mergeCell ref="A732:F732"/>
    <mergeCell ref="A733:F733"/>
    <mergeCell ref="A734:F734"/>
    <mergeCell ref="A735:F735"/>
    <mergeCell ref="A724:E724"/>
    <mergeCell ref="A725:E725"/>
    <mergeCell ref="A726:E726"/>
    <mergeCell ref="A727:E727"/>
    <mergeCell ref="A728:E728"/>
    <mergeCell ref="A729:Q729"/>
    <mergeCell ref="A718:F718"/>
    <mergeCell ref="A719:F719"/>
    <mergeCell ref="A720:F720"/>
    <mergeCell ref="A721:F721"/>
    <mergeCell ref="A722:Q722"/>
    <mergeCell ref="A723:E723"/>
    <mergeCell ref="A712:E712"/>
    <mergeCell ref="A713:E713"/>
    <mergeCell ref="A714:E714"/>
    <mergeCell ref="A715:E715"/>
    <mergeCell ref="A716:Q716"/>
    <mergeCell ref="A717:F717"/>
    <mergeCell ref="A703:A710"/>
    <mergeCell ref="D703:D710"/>
    <mergeCell ref="E703:E710"/>
    <mergeCell ref="F706:F710"/>
    <mergeCell ref="H706:Q710"/>
    <mergeCell ref="A711:E711"/>
    <mergeCell ref="A697:F697"/>
    <mergeCell ref="A698:F698"/>
    <mergeCell ref="A699:F699"/>
    <mergeCell ref="A700:F700"/>
    <mergeCell ref="A701:F701"/>
    <mergeCell ref="A702:Q702"/>
    <mergeCell ref="A691:E691"/>
    <mergeCell ref="A692:E692"/>
    <mergeCell ref="A693:E693"/>
    <mergeCell ref="A694:E694"/>
    <mergeCell ref="A695:E695"/>
    <mergeCell ref="A696:Q696"/>
    <mergeCell ref="N686:N687"/>
    <mergeCell ref="O686:O687"/>
    <mergeCell ref="P686:P687"/>
    <mergeCell ref="Q686:Q687"/>
    <mergeCell ref="A685:A690"/>
    <mergeCell ref="C685:C690"/>
    <mergeCell ref="E685:E690"/>
    <mergeCell ref="D686:D687"/>
    <mergeCell ref="R686:R687"/>
    <mergeCell ref="F689:F690"/>
    <mergeCell ref="H689:Q690"/>
    <mergeCell ref="H686:H687"/>
    <mergeCell ref="I686:I687"/>
    <mergeCell ref="J686:J687"/>
    <mergeCell ref="K686:K687"/>
    <mergeCell ref="L686:L687"/>
    <mergeCell ref="M686:M687"/>
    <mergeCell ref="F686:F687"/>
    <mergeCell ref="G686:G687"/>
    <mergeCell ref="R664:R665"/>
    <mergeCell ref="R671:R672"/>
    <mergeCell ref="R673:R674"/>
    <mergeCell ref="F675:F677"/>
    <mergeCell ref="H675:Q677"/>
    <mergeCell ref="A678:A684"/>
    <mergeCell ref="C678:C684"/>
    <mergeCell ref="E678:E684"/>
    <mergeCell ref="F681:F684"/>
    <mergeCell ref="H681:Q684"/>
    <mergeCell ref="J673:J674"/>
    <mergeCell ref="K673:K674"/>
    <mergeCell ref="L673:L674"/>
    <mergeCell ref="M673:M674"/>
    <mergeCell ref="N673:N674"/>
    <mergeCell ref="O673:O674"/>
    <mergeCell ref="I673:I674"/>
    <mergeCell ref="N671:N672"/>
    <mergeCell ref="O671:O672"/>
    <mergeCell ref="P671:P672"/>
    <mergeCell ref="Q671:Q672"/>
    <mergeCell ref="D673:D674"/>
    <mergeCell ref="F673:F674"/>
    <mergeCell ref="G673:G674"/>
    <mergeCell ref="H673:H674"/>
    <mergeCell ref="H671:H672"/>
    <mergeCell ref="I671:I672"/>
    <mergeCell ref="J671:J672"/>
    <mergeCell ref="K671:K672"/>
    <mergeCell ref="L671:L672"/>
    <mergeCell ref="M671:M672"/>
    <mergeCell ref="P673:P674"/>
    <mergeCell ref="Q673:Q674"/>
    <mergeCell ref="A670:A677"/>
    <mergeCell ref="C670:C677"/>
    <mergeCell ref="E670:E677"/>
    <mergeCell ref="D671:D672"/>
    <mergeCell ref="F671:F672"/>
    <mergeCell ref="G671:G672"/>
    <mergeCell ref="K664:K665"/>
    <mergeCell ref="L664:L665"/>
    <mergeCell ref="M664:M665"/>
    <mergeCell ref="A662:Q662"/>
    <mergeCell ref="A663:A669"/>
    <mergeCell ref="C663:C669"/>
    <mergeCell ref="E663:E669"/>
    <mergeCell ref="D664:D665"/>
    <mergeCell ref="F664:F665"/>
    <mergeCell ref="G664:G665"/>
    <mergeCell ref="H664:H665"/>
    <mergeCell ref="I664:I665"/>
    <mergeCell ref="J664:J665"/>
    <mergeCell ref="Q664:Q665"/>
    <mergeCell ref="F667:F669"/>
    <mergeCell ref="H667:Q669"/>
    <mergeCell ref="N664:N665"/>
    <mergeCell ref="O664:O665"/>
    <mergeCell ref="P664:P665"/>
    <mergeCell ref="A656:F656"/>
    <mergeCell ref="A657:F657"/>
    <mergeCell ref="A658:F658"/>
    <mergeCell ref="A659:F659"/>
    <mergeCell ref="A660:F660"/>
    <mergeCell ref="A661:Q661"/>
    <mergeCell ref="A650:E650"/>
    <mergeCell ref="A651:E651"/>
    <mergeCell ref="A652:E652"/>
    <mergeCell ref="A653:E653"/>
    <mergeCell ref="A654:E654"/>
    <mergeCell ref="A655:Q655"/>
    <mergeCell ref="A641:A649"/>
    <mergeCell ref="C641:C649"/>
    <mergeCell ref="E641:E649"/>
    <mergeCell ref="D644:D649"/>
    <mergeCell ref="F644:F649"/>
    <mergeCell ref="H644:Q649"/>
    <mergeCell ref="A631:A640"/>
    <mergeCell ref="C631:C640"/>
    <mergeCell ref="E631:E640"/>
    <mergeCell ref="D634:D635"/>
    <mergeCell ref="F634:F640"/>
    <mergeCell ref="H634:Q640"/>
    <mergeCell ref="D637:D638"/>
    <mergeCell ref="A625:F625"/>
    <mergeCell ref="A626:F626"/>
    <mergeCell ref="A627:F627"/>
    <mergeCell ref="A628:F628"/>
    <mergeCell ref="A629:Q629"/>
    <mergeCell ref="A630:Q630"/>
    <mergeCell ref="A619:E619"/>
    <mergeCell ref="A620:E620"/>
    <mergeCell ref="A621:E621"/>
    <mergeCell ref="A622:E622"/>
    <mergeCell ref="A623:Q623"/>
    <mergeCell ref="A624:F624"/>
    <mergeCell ref="A613:F613"/>
    <mergeCell ref="A614:F614"/>
    <mergeCell ref="A615:F615"/>
    <mergeCell ref="A616:F616"/>
    <mergeCell ref="A617:Q617"/>
    <mergeCell ref="A618:E618"/>
    <mergeCell ref="A607:E607"/>
    <mergeCell ref="A608:E608"/>
    <mergeCell ref="A609:E609"/>
    <mergeCell ref="A610:E610"/>
    <mergeCell ref="A611:Q611"/>
    <mergeCell ref="A612:F612"/>
    <mergeCell ref="A601:A605"/>
    <mergeCell ref="C601:C605"/>
    <mergeCell ref="E601:E605"/>
    <mergeCell ref="F604:F605"/>
    <mergeCell ref="H604:Q605"/>
    <mergeCell ref="A606:E606"/>
    <mergeCell ref="A592:Q592"/>
    <mergeCell ref="A593:A596"/>
    <mergeCell ref="C593:C596"/>
    <mergeCell ref="E593:E596"/>
    <mergeCell ref="H596:Q596"/>
    <mergeCell ref="A597:A600"/>
    <mergeCell ref="C597:C600"/>
    <mergeCell ref="E597:E600"/>
    <mergeCell ref="H600:Q600"/>
    <mergeCell ref="A586:F586"/>
    <mergeCell ref="A587:F587"/>
    <mergeCell ref="A588:F588"/>
    <mergeCell ref="A589:F589"/>
    <mergeCell ref="A590:F590"/>
    <mergeCell ref="A591:Q591"/>
    <mergeCell ref="A580:E580"/>
    <mergeCell ref="A581:E581"/>
    <mergeCell ref="A582:E582"/>
    <mergeCell ref="A583:E583"/>
    <mergeCell ref="A584:E584"/>
    <mergeCell ref="A585:Q585"/>
    <mergeCell ref="A571:F571"/>
    <mergeCell ref="A572:F572"/>
    <mergeCell ref="A573:F573"/>
    <mergeCell ref="A574:Q574"/>
    <mergeCell ref="A575:Q575"/>
    <mergeCell ref="A576:A579"/>
    <mergeCell ref="C576:C579"/>
    <mergeCell ref="E576:E579"/>
    <mergeCell ref="H579:Q579"/>
    <mergeCell ref="A565:E565"/>
    <mergeCell ref="A566:E566"/>
    <mergeCell ref="A567:E567"/>
    <mergeCell ref="A568:Q568"/>
    <mergeCell ref="A569:F569"/>
    <mergeCell ref="A570:F570"/>
    <mergeCell ref="A559:A562"/>
    <mergeCell ref="C559:C562"/>
    <mergeCell ref="E559:E562"/>
    <mergeCell ref="H562:Q562"/>
    <mergeCell ref="A563:E563"/>
    <mergeCell ref="A564:E564"/>
    <mergeCell ref="A550:F550"/>
    <mergeCell ref="A551:F551"/>
    <mergeCell ref="A552:F552"/>
    <mergeCell ref="A553:Q553"/>
    <mergeCell ref="A554:Q554"/>
    <mergeCell ref="A555:A558"/>
    <mergeCell ref="C555:C558"/>
    <mergeCell ref="E555:E558"/>
    <mergeCell ref="H558:Q558"/>
    <mergeCell ref="A543:E543"/>
    <mergeCell ref="A544:E544"/>
    <mergeCell ref="A545:E545"/>
    <mergeCell ref="A546:E546"/>
    <mergeCell ref="A548:F548"/>
    <mergeCell ref="A549:F549"/>
    <mergeCell ref="A537:Q537"/>
    <mergeCell ref="A538:A541"/>
    <mergeCell ref="C538:C541"/>
    <mergeCell ref="E538:E541"/>
    <mergeCell ref="H541:Q541"/>
    <mergeCell ref="A542:E542"/>
    <mergeCell ref="A531:F531"/>
    <mergeCell ref="A532:F532"/>
    <mergeCell ref="A533:F533"/>
    <mergeCell ref="A534:F534"/>
    <mergeCell ref="A535:F535"/>
    <mergeCell ref="A536:Q536"/>
    <mergeCell ref="A525:E525"/>
    <mergeCell ref="A526:E526"/>
    <mergeCell ref="A527:E527"/>
    <mergeCell ref="A528:E528"/>
    <mergeCell ref="A529:E529"/>
    <mergeCell ref="A530:Q530"/>
    <mergeCell ref="A517:A520"/>
    <mergeCell ref="C517:C520"/>
    <mergeCell ref="E517:E520"/>
    <mergeCell ref="H520:Q520"/>
    <mergeCell ref="A521:A524"/>
    <mergeCell ref="C521:C524"/>
    <mergeCell ref="E521:E524"/>
    <mergeCell ref="H524:Q524"/>
    <mergeCell ref="A509:A512"/>
    <mergeCell ref="C509:C512"/>
    <mergeCell ref="E509:E512"/>
    <mergeCell ref="H512:Q512"/>
    <mergeCell ref="A513:A516"/>
    <mergeCell ref="C513:C516"/>
    <mergeCell ref="E513:E516"/>
    <mergeCell ref="H516:Q516"/>
    <mergeCell ref="A504:A508"/>
    <mergeCell ref="C504:C508"/>
    <mergeCell ref="E504:E508"/>
    <mergeCell ref="D507:D508"/>
    <mergeCell ref="F507:F508"/>
    <mergeCell ref="H507:Q508"/>
    <mergeCell ref="A498:A503"/>
    <mergeCell ref="C498:C503"/>
    <mergeCell ref="E498:E503"/>
    <mergeCell ref="D501:D503"/>
    <mergeCell ref="F501:F503"/>
    <mergeCell ref="H501:Q503"/>
    <mergeCell ref="A492:Q492"/>
    <mergeCell ref="A493:Q493"/>
    <mergeCell ref="A494:A497"/>
    <mergeCell ref="C494:C497"/>
    <mergeCell ref="E494:E497"/>
    <mergeCell ref="H497:Q497"/>
    <mergeCell ref="A486:F486"/>
    <mergeCell ref="A487:F487"/>
    <mergeCell ref="A488:F488"/>
    <mergeCell ref="A489:F489"/>
    <mergeCell ref="A490:F490"/>
    <mergeCell ref="A491:Q491"/>
    <mergeCell ref="A480:E480"/>
    <mergeCell ref="A481:E481"/>
    <mergeCell ref="A482:E482"/>
    <mergeCell ref="A483:E483"/>
    <mergeCell ref="A484:E484"/>
    <mergeCell ref="A485:Q485"/>
    <mergeCell ref="A474:F474"/>
    <mergeCell ref="A475:F475"/>
    <mergeCell ref="A476:F476"/>
    <mergeCell ref="A477:F477"/>
    <mergeCell ref="A478:F478"/>
    <mergeCell ref="A479:Q479"/>
    <mergeCell ref="A468:E468"/>
    <mergeCell ref="A469:E469"/>
    <mergeCell ref="A470:E470"/>
    <mergeCell ref="A471:E471"/>
    <mergeCell ref="A472:E472"/>
    <mergeCell ref="A473:Q473"/>
    <mergeCell ref="A460:A463"/>
    <mergeCell ref="B460:B463"/>
    <mergeCell ref="C460:C463"/>
    <mergeCell ref="E460:E463"/>
    <mergeCell ref="H463:Q463"/>
    <mergeCell ref="A464:A467"/>
    <mergeCell ref="B464:B467"/>
    <mergeCell ref="C464:C467"/>
    <mergeCell ref="E464:E467"/>
    <mergeCell ref="H467:Q467"/>
    <mergeCell ref="A452:A455"/>
    <mergeCell ref="B452:B455"/>
    <mergeCell ref="C452:C455"/>
    <mergeCell ref="E452:E455"/>
    <mergeCell ref="H455:Q455"/>
    <mergeCell ref="A456:A459"/>
    <mergeCell ref="B456:B459"/>
    <mergeCell ref="C456:C459"/>
    <mergeCell ref="E456:E459"/>
    <mergeCell ref="H459:Q459"/>
    <mergeCell ref="A444:A447"/>
    <mergeCell ref="C444:C447"/>
    <mergeCell ref="E444:E447"/>
    <mergeCell ref="H447:Q447"/>
    <mergeCell ref="A448:A451"/>
    <mergeCell ref="B448:B451"/>
    <mergeCell ref="C448:C451"/>
    <mergeCell ref="E448:E451"/>
    <mergeCell ref="H451:Q451"/>
    <mergeCell ref="A439:A443"/>
    <mergeCell ref="C439:C443"/>
    <mergeCell ref="E439:E443"/>
    <mergeCell ref="D442:D443"/>
    <mergeCell ref="F442:F443"/>
    <mergeCell ref="H442:Q443"/>
    <mergeCell ref="A432:F432"/>
    <mergeCell ref="A433:F433"/>
    <mergeCell ref="A434:F434"/>
    <mergeCell ref="A435:F435"/>
    <mergeCell ref="A436:F436"/>
    <mergeCell ref="A438:Q438"/>
    <mergeCell ref="A426:E426"/>
    <mergeCell ref="A427:E427"/>
    <mergeCell ref="A428:E428"/>
    <mergeCell ref="A429:E429"/>
    <mergeCell ref="A430:E430"/>
    <mergeCell ref="A431:Q431"/>
    <mergeCell ref="A418:A421"/>
    <mergeCell ref="C418:C421"/>
    <mergeCell ref="E418:E421"/>
    <mergeCell ref="H421:Q421"/>
    <mergeCell ref="A422:A425"/>
    <mergeCell ref="C422:C425"/>
    <mergeCell ref="E422:E425"/>
    <mergeCell ref="H425:Q425"/>
    <mergeCell ref="A414:A417"/>
    <mergeCell ref="B414:B415"/>
    <mergeCell ref="C414:C417"/>
    <mergeCell ref="E414:E417"/>
    <mergeCell ref="B416:B417"/>
    <mergeCell ref="H417:Q417"/>
    <mergeCell ref="A408:F408"/>
    <mergeCell ref="A409:F409"/>
    <mergeCell ref="A410:F410"/>
    <mergeCell ref="A411:F411"/>
    <mergeCell ref="A412:Q412"/>
    <mergeCell ref="A413:Q413"/>
    <mergeCell ref="A402:E402"/>
    <mergeCell ref="A403:E403"/>
    <mergeCell ref="A404:E404"/>
    <mergeCell ref="A405:E405"/>
    <mergeCell ref="A406:Q406"/>
    <mergeCell ref="A407:E407"/>
    <mergeCell ref="A397:A400"/>
    <mergeCell ref="B397:B400"/>
    <mergeCell ref="C397:C400"/>
    <mergeCell ref="E397:E400"/>
    <mergeCell ref="H400:Q400"/>
    <mergeCell ref="A401:E401"/>
    <mergeCell ref="A392:A396"/>
    <mergeCell ref="B392:B396"/>
    <mergeCell ref="C392:C396"/>
    <mergeCell ref="E392:E396"/>
    <mergeCell ref="F395:F396"/>
    <mergeCell ref="H395:Q396"/>
    <mergeCell ref="A387:A391"/>
    <mergeCell ref="B387:B391"/>
    <mergeCell ref="C387:C391"/>
    <mergeCell ref="E387:E391"/>
    <mergeCell ref="F390:F391"/>
    <mergeCell ref="H390:Q391"/>
    <mergeCell ref="A382:A386"/>
    <mergeCell ref="B382:B386"/>
    <mergeCell ref="C382:C386"/>
    <mergeCell ref="E382:E386"/>
    <mergeCell ref="F385:F386"/>
    <mergeCell ref="H385:Q386"/>
    <mergeCell ref="A377:A381"/>
    <mergeCell ref="B377:B381"/>
    <mergeCell ref="C377:C381"/>
    <mergeCell ref="E377:E381"/>
    <mergeCell ref="F380:F381"/>
    <mergeCell ref="H380:Q381"/>
    <mergeCell ref="A372:A376"/>
    <mergeCell ref="B372:B376"/>
    <mergeCell ref="C372:C376"/>
    <mergeCell ref="E372:E376"/>
    <mergeCell ref="F375:F376"/>
    <mergeCell ref="H375:Q376"/>
    <mergeCell ref="A367:A371"/>
    <mergeCell ref="B367:B371"/>
    <mergeCell ref="C367:C371"/>
    <mergeCell ref="E367:E371"/>
    <mergeCell ref="F370:F371"/>
    <mergeCell ref="H370:Q371"/>
    <mergeCell ref="A362:A366"/>
    <mergeCell ref="B362:B366"/>
    <mergeCell ref="C362:C366"/>
    <mergeCell ref="E362:E366"/>
    <mergeCell ref="F365:F366"/>
    <mergeCell ref="H365:Q366"/>
    <mergeCell ref="A357:A361"/>
    <mergeCell ref="B357:B361"/>
    <mergeCell ref="C357:C361"/>
    <mergeCell ref="E357:E361"/>
    <mergeCell ref="F360:F361"/>
    <mergeCell ref="H360:Q361"/>
    <mergeCell ref="A352:A356"/>
    <mergeCell ref="B352:B356"/>
    <mergeCell ref="C352:C356"/>
    <mergeCell ref="E352:E356"/>
    <mergeCell ref="F355:F356"/>
    <mergeCell ref="H355:Q356"/>
    <mergeCell ref="A347:A351"/>
    <mergeCell ref="B347:B351"/>
    <mergeCell ref="C347:C351"/>
    <mergeCell ref="E347:E351"/>
    <mergeCell ref="F350:F351"/>
    <mergeCell ref="H350:Q351"/>
    <mergeCell ref="A342:A346"/>
    <mergeCell ref="B342:B346"/>
    <mergeCell ref="C342:C346"/>
    <mergeCell ref="E342:E346"/>
    <mergeCell ref="F345:F346"/>
    <mergeCell ref="H345:Q346"/>
    <mergeCell ref="A337:A341"/>
    <mergeCell ref="B337:B341"/>
    <mergeCell ref="C337:C341"/>
    <mergeCell ref="E337:E341"/>
    <mergeCell ref="F340:F341"/>
    <mergeCell ref="H340:Q341"/>
    <mergeCell ref="A332:A336"/>
    <mergeCell ref="B332:B336"/>
    <mergeCell ref="C332:C336"/>
    <mergeCell ref="E332:E336"/>
    <mergeCell ref="F335:F336"/>
    <mergeCell ref="H335:Q336"/>
    <mergeCell ref="A327:A331"/>
    <mergeCell ref="B327:B331"/>
    <mergeCell ref="C327:C331"/>
    <mergeCell ref="E327:E331"/>
    <mergeCell ref="F330:F331"/>
    <mergeCell ref="H330:Q331"/>
    <mergeCell ref="A322:A326"/>
    <mergeCell ref="B322:B326"/>
    <mergeCell ref="C322:C326"/>
    <mergeCell ref="E322:E326"/>
    <mergeCell ref="F325:F326"/>
    <mergeCell ref="H325:Q326"/>
    <mergeCell ref="A317:A321"/>
    <mergeCell ref="B317:B321"/>
    <mergeCell ref="C317:C321"/>
    <mergeCell ref="E317:E321"/>
    <mergeCell ref="F320:F321"/>
    <mergeCell ref="H320:Q321"/>
    <mergeCell ref="A312:A316"/>
    <mergeCell ref="B312:B316"/>
    <mergeCell ref="C312:C316"/>
    <mergeCell ref="E312:E316"/>
    <mergeCell ref="F315:F316"/>
    <mergeCell ref="H315:Q316"/>
    <mergeCell ref="A307:A311"/>
    <mergeCell ref="B307:B311"/>
    <mergeCell ref="C307:C311"/>
    <mergeCell ref="E307:E311"/>
    <mergeCell ref="F310:F311"/>
    <mergeCell ref="H310:Q311"/>
    <mergeCell ref="A298:A302"/>
    <mergeCell ref="E298:E302"/>
    <mergeCell ref="F301:F302"/>
    <mergeCell ref="H301:Q302"/>
    <mergeCell ref="A303:A306"/>
    <mergeCell ref="E303:E306"/>
    <mergeCell ref="H306:Q306"/>
    <mergeCell ref="A293:A297"/>
    <mergeCell ref="C293:C297"/>
    <mergeCell ref="E293:E297"/>
    <mergeCell ref="D296:D297"/>
    <mergeCell ref="F296:F297"/>
    <mergeCell ref="H296:Q297"/>
    <mergeCell ref="A288:A292"/>
    <mergeCell ref="C288:C292"/>
    <mergeCell ref="E288:E292"/>
    <mergeCell ref="D291:D292"/>
    <mergeCell ref="F291:F292"/>
    <mergeCell ref="H291:Q292"/>
    <mergeCell ref="A283:A287"/>
    <mergeCell ref="C283:C287"/>
    <mergeCell ref="E283:E287"/>
    <mergeCell ref="D286:D287"/>
    <mergeCell ref="F286:F287"/>
    <mergeCell ref="H286:Q287"/>
    <mergeCell ref="H275:Q277"/>
    <mergeCell ref="A278:A282"/>
    <mergeCell ref="C278:C282"/>
    <mergeCell ref="E278:E282"/>
    <mergeCell ref="D281:D282"/>
    <mergeCell ref="F281:F282"/>
    <mergeCell ref="H281:Q282"/>
    <mergeCell ref="A267:A271"/>
    <mergeCell ref="C267:C271"/>
    <mergeCell ref="E267:E271"/>
    <mergeCell ref="F270:F271"/>
    <mergeCell ref="H270:Q271"/>
    <mergeCell ref="A272:A277"/>
    <mergeCell ref="C272:C277"/>
    <mergeCell ref="E272:E277"/>
    <mergeCell ref="D275:D277"/>
    <mergeCell ref="F275:F277"/>
    <mergeCell ref="A262:A266"/>
    <mergeCell ref="C262:C266"/>
    <mergeCell ref="E262:E266"/>
    <mergeCell ref="D265:D266"/>
    <mergeCell ref="F265:F266"/>
    <mergeCell ref="H265:Q266"/>
    <mergeCell ref="A255:Q255"/>
    <mergeCell ref="A256:Q256"/>
    <mergeCell ref="A257:A261"/>
    <mergeCell ref="C257:C261"/>
    <mergeCell ref="E257:E261"/>
    <mergeCell ref="D260:D261"/>
    <mergeCell ref="F260:F261"/>
    <mergeCell ref="H260:Q261"/>
    <mergeCell ref="A249:Q249"/>
    <mergeCell ref="A250:F250"/>
    <mergeCell ref="A251:F251"/>
    <mergeCell ref="A252:F252"/>
    <mergeCell ref="A253:F253"/>
    <mergeCell ref="A254:F254"/>
    <mergeCell ref="M247:M248"/>
    <mergeCell ref="N247:N248"/>
    <mergeCell ref="O247:O248"/>
    <mergeCell ref="P247:P248"/>
    <mergeCell ref="Q247:Q248"/>
    <mergeCell ref="R247:R248"/>
    <mergeCell ref="G247:G248"/>
    <mergeCell ref="H247:H248"/>
    <mergeCell ref="I247:I248"/>
    <mergeCell ref="J247:J248"/>
    <mergeCell ref="K247:K248"/>
    <mergeCell ref="L247:L248"/>
    <mergeCell ref="A243:E243"/>
    <mergeCell ref="A244:E244"/>
    <mergeCell ref="A245:E245"/>
    <mergeCell ref="A246:E246"/>
    <mergeCell ref="A247:E248"/>
    <mergeCell ref="F247:F248"/>
    <mergeCell ref="A238:A241"/>
    <mergeCell ref="B238:B241"/>
    <mergeCell ref="C238:C241"/>
    <mergeCell ref="E238:E241"/>
    <mergeCell ref="H241:Q241"/>
    <mergeCell ref="A242:Q242"/>
    <mergeCell ref="A230:A233"/>
    <mergeCell ref="B230:B233"/>
    <mergeCell ref="C230:C233"/>
    <mergeCell ref="E230:E233"/>
    <mergeCell ref="H233:Q233"/>
    <mergeCell ref="A234:A237"/>
    <mergeCell ref="B234:B237"/>
    <mergeCell ref="C234:C237"/>
    <mergeCell ref="E234:E237"/>
    <mergeCell ref="H237:Q237"/>
    <mergeCell ref="A222:A225"/>
    <mergeCell ref="B222:B225"/>
    <mergeCell ref="C222:C225"/>
    <mergeCell ref="E222:E225"/>
    <mergeCell ref="H225:Q225"/>
    <mergeCell ref="A226:A229"/>
    <mergeCell ref="B226:B229"/>
    <mergeCell ref="C226:C229"/>
    <mergeCell ref="E226:E229"/>
    <mergeCell ref="H229:Q229"/>
    <mergeCell ref="A214:A217"/>
    <mergeCell ref="B214:B217"/>
    <mergeCell ref="C214:C217"/>
    <mergeCell ref="E214:E217"/>
    <mergeCell ref="H217:Q217"/>
    <mergeCell ref="A218:A221"/>
    <mergeCell ref="B218:B221"/>
    <mergeCell ref="C218:C221"/>
    <mergeCell ref="E218:E221"/>
    <mergeCell ref="H221:Q221"/>
    <mergeCell ref="A206:A209"/>
    <mergeCell ref="B206:B209"/>
    <mergeCell ref="C206:C209"/>
    <mergeCell ref="E206:E209"/>
    <mergeCell ref="H209:Q209"/>
    <mergeCell ref="A210:A213"/>
    <mergeCell ref="B210:B213"/>
    <mergeCell ref="C210:C213"/>
    <mergeCell ref="E210:E213"/>
    <mergeCell ref="H213:Q213"/>
    <mergeCell ref="A198:A201"/>
    <mergeCell ref="B198:B201"/>
    <mergeCell ref="C198:C201"/>
    <mergeCell ref="E198:E201"/>
    <mergeCell ref="H201:Q201"/>
    <mergeCell ref="A202:A205"/>
    <mergeCell ref="B202:B205"/>
    <mergeCell ref="C202:C205"/>
    <mergeCell ref="E202:E205"/>
    <mergeCell ref="H205:Q205"/>
    <mergeCell ref="A190:A193"/>
    <mergeCell ref="B190:B193"/>
    <mergeCell ref="C190:C193"/>
    <mergeCell ref="E190:E193"/>
    <mergeCell ref="H193:Q193"/>
    <mergeCell ref="A194:A197"/>
    <mergeCell ref="B194:B197"/>
    <mergeCell ref="C194:C197"/>
    <mergeCell ref="E194:E197"/>
    <mergeCell ref="H197:Q197"/>
    <mergeCell ref="A182:A185"/>
    <mergeCell ref="B182:B185"/>
    <mergeCell ref="C182:C185"/>
    <mergeCell ref="E182:E185"/>
    <mergeCell ref="H185:Q185"/>
    <mergeCell ref="A186:A189"/>
    <mergeCell ref="B186:B189"/>
    <mergeCell ref="C186:C189"/>
    <mergeCell ref="E186:E189"/>
    <mergeCell ref="H189:Q189"/>
    <mergeCell ref="A174:A177"/>
    <mergeCell ref="B174:B177"/>
    <mergeCell ref="C174:C177"/>
    <mergeCell ref="E174:E177"/>
    <mergeCell ref="H177:Q177"/>
    <mergeCell ref="A178:A181"/>
    <mergeCell ref="B178:B181"/>
    <mergeCell ref="C178:C181"/>
    <mergeCell ref="E178:E181"/>
    <mergeCell ref="H181:Q181"/>
    <mergeCell ref="A166:A169"/>
    <mergeCell ref="B166:B169"/>
    <mergeCell ref="C166:C169"/>
    <mergeCell ref="E166:E169"/>
    <mergeCell ref="H169:Q169"/>
    <mergeCell ref="A170:A173"/>
    <mergeCell ref="B170:B173"/>
    <mergeCell ref="C170:C173"/>
    <mergeCell ref="E170:E173"/>
    <mergeCell ref="H173:Q173"/>
    <mergeCell ref="A160:A165"/>
    <mergeCell ref="C160:C165"/>
    <mergeCell ref="E160:E165"/>
    <mergeCell ref="D163:D165"/>
    <mergeCell ref="F163:F165"/>
    <mergeCell ref="H163:Q165"/>
    <mergeCell ref="A155:A159"/>
    <mergeCell ref="C155:C159"/>
    <mergeCell ref="E155:E159"/>
    <mergeCell ref="D158:D159"/>
    <mergeCell ref="F158:F159"/>
    <mergeCell ref="H158:Q159"/>
    <mergeCell ref="A149:A154"/>
    <mergeCell ref="C149:C154"/>
    <mergeCell ref="E149:E154"/>
    <mergeCell ref="D152:D154"/>
    <mergeCell ref="F152:F154"/>
    <mergeCell ref="H152:Q154"/>
    <mergeCell ref="A143:A148"/>
    <mergeCell ref="C143:C148"/>
    <mergeCell ref="E143:E148"/>
    <mergeCell ref="D146:D148"/>
    <mergeCell ref="F146:F148"/>
    <mergeCell ref="H146:Q148"/>
    <mergeCell ref="A136:A142"/>
    <mergeCell ref="C136:C142"/>
    <mergeCell ref="E136:E142"/>
    <mergeCell ref="D139:D142"/>
    <mergeCell ref="F139:F142"/>
    <mergeCell ref="H139:Q142"/>
    <mergeCell ref="H121:Q124"/>
    <mergeCell ref="A125:A131"/>
    <mergeCell ref="E125:E131"/>
    <mergeCell ref="F128:F131"/>
    <mergeCell ref="H128:Q131"/>
    <mergeCell ref="A132:A135"/>
    <mergeCell ref="C132:C135"/>
    <mergeCell ref="E132:E135"/>
    <mergeCell ref="H135:Q135"/>
    <mergeCell ref="A113:A117"/>
    <mergeCell ref="E113:E117"/>
    <mergeCell ref="F116:F117"/>
    <mergeCell ref="H116:Q117"/>
    <mergeCell ref="A118:A124"/>
    <mergeCell ref="C118:C124"/>
    <mergeCell ref="E118:E124"/>
    <mergeCell ref="D121:D124"/>
    <mergeCell ref="F121:F124"/>
    <mergeCell ref="A100:A107"/>
    <mergeCell ref="D100:D107"/>
    <mergeCell ref="E100:E107"/>
    <mergeCell ref="F103:F107"/>
    <mergeCell ref="H103:Q107"/>
    <mergeCell ref="A108:A112"/>
    <mergeCell ref="C108:C112"/>
    <mergeCell ref="E108:E112"/>
    <mergeCell ref="D111:D112"/>
    <mergeCell ref="F111:F112"/>
    <mergeCell ref="H111:Q112"/>
    <mergeCell ref="A88:A91"/>
    <mergeCell ref="E88:E91"/>
    <mergeCell ref="H91:Q91"/>
    <mergeCell ref="A92:A99"/>
    <mergeCell ref="C92:C99"/>
    <mergeCell ref="E92:E99"/>
    <mergeCell ref="D95:D99"/>
    <mergeCell ref="F95:F99"/>
    <mergeCell ref="H95:Q99"/>
    <mergeCell ref="A80:A87"/>
    <mergeCell ref="C80:C87"/>
    <mergeCell ref="E80:E87"/>
    <mergeCell ref="D83:D87"/>
    <mergeCell ref="F83:F87"/>
    <mergeCell ref="H83:Q87"/>
    <mergeCell ref="A74:A79"/>
    <mergeCell ref="C74:C79"/>
    <mergeCell ref="E74:E79"/>
    <mergeCell ref="D77:D79"/>
    <mergeCell ref="F77:F79"/>
    <mergeCell ref="H77:Q79"/>
    <mergeCell ref="A64:A67"/>
    <mergeCell ref="C64:C67"/>
    <mergeCell ref="E64:E67"/>
    <mergeCell ref="H67:Q67"/>
    <mergeCell ref="A68:A73"/>
    <mergeCell ref="C68:C73"/>
    <mergeCell ref="E68:E73"/>
    <mergeCell ref="D71:D73"/>
    <mergeCell ref="F71:F73"/>
    <mergeCell ref="H71:Q73"/>
    <mergeCell ref="A55:A63"/>
    <mergeCell ref="C55:C63"/>
    <mergeCell ref="E55:E63"/>
    <mergeCell ref="D58:D63"/>
    <mergeCell ref="F58:F63"/>
    <mergeCell ref="H58:Q63"/>
    <mergeCell ref="A49:A54"/>
    <mergeCell ref="C49:C54"/>
    <mergeCell ref="E49:E54"/>
    <mergeCell ref="D52:D54"/>
    <mergeCell ref="F52:F54"/>
    <mergeCell ref="H52:Q54"/>
    <mergeCell ref="A41:A48"/>
    <mergeCell ref="C41:C48"/>
    <mergeCell ref="E41:E48"/>
    <mergeCell ref="D44:D48"/>
    <mergeCell ref="F44:F48"/>
    <mergeCell ref="H44:Q48"/>
    <mergeCell ref="A30:A33"/>
    <mergeCell ref="C30:C33"/>
    <mergeCell ref="E30:E33"/>
    <mergeCell ref="H33:Q33"/>
    <mergeCell ref="A34:A40"/>
    <mergeCell ref="C34:C40"/>
    <mergeCell ref="E34:E40"/>
    <mergeCell ref="D37:D40"/>
    <mergeCell ref="F37:F40"/>
    <mergeCell ref="H37:Q40"/>
    <mergeCell ref="A24:A29"/>
    <mergeCell ref="C24:C29"/>
    <mergeCell ref="E24:E29"/>
    <mergeCell ref="D27:D29"/>
    <mergeCell ref="F27:F29"/>
    <mergeCell ref="H27:Q29"/>
    <mergeCell ref="F14:F15"/>
    <mergeCell ref="G14:G15"/>
    <mergeCell ref="H14:Q14"/>
    <mergeCell ref="R14:R15"/>
    <mergeCell ref="A19:A23"/>
    <mergeCell ref="C19:C23"/>
    <mergeCell ref="E19:E23"/>
    <mergeCell ref="D22:D23"/>
    <mergeCell ref="F22:F23"/>
    <mergeCell ref="H22:Q23"/>
    <mergeCell ref="O5:Q5"/>
    <mergeCell ref="A9:Q9"/>
    <mergeCell ref="A10:Q10"/>
    <mergeCell ref="A11:Q11"/>
    <mergeCell ref="A13:Q13"/>
    <mergeCell ref="A14:A15"/>
    <mergeCell ref="B14:B15"/>
    <mergeCell ref="C14:C15"/>
    <mergeCell ref="D14:D15"/>
    <mergeCell ref="E14:E15"/>
  </mergeCells>
  <pageMargins left="0.70866141732283472" right="0.70866141732283472" top="0.74803149606299213" bottom="0.74803149606299213" header="0.31496062992125984" footer="0.31496062992125984"/>
  <pageSetup paperSize="8" scale="23" fitToHeight="120" orientation="landscape" r:id="rId1"/>
  <rowBreaks count="6" manualBreakCount="6">
    <brk id="79" max="16" man="1"/>
    <brk id="165" max="16" man="1"/>
    <brk id="326" max="16" man="1"/>
    <brk id="503" max="16" man="1"/>
    <brk id="605" max="16" man="1"/>
    <brk id="701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25</vt:i4>
      </vt:variant>
      <vt:variant>
        <vt:lpstr>Именованные диапазоны</vt:lpstr>
      </vt:variant>
      <vt:variant>
        <vt:i4>24</vt:i4>
      </vt:variant>
    </vt:vector>
  </HeadingPairs>
  <TitlesOfParts>
    <vt:vector size="49" baseType="lpstr">
      <vt:lpstr>Титульный лист</vt:lpstr>
      <vt:lpstr>ГВО НО 01-00</vt:lpstr>
      <vt:lpstr>ГВО НО 02-00</vt:lpstr>
      <vt:lpstr>ГВО НО 03-00</vt:lpstr>
      <vt:lpstr>ГВО НО 04-00 </vt:lpstr>
      <vt:lpstr>ГВО НО 05-00</vt:lpstr>
      <vt:lpstr>ГВО НО 06-00</vt:lpstr>
      <vt:lpstr>ГВО НО 07-00 </vt:lpstr>
      <vt:lpstr>ГВО НО 08-00  </vt:lpstr>
      <vt:lpstr>ГВО НО 09-00  </vt:lpstr>
      <vt:lpstr>ГВО НО 10-00</vt:lpstr>
      <vt:lpstr>ГВО НО 11-00 </vt:lpstr>
      <vt:lpstr>ГВО НО 12-00</vt:lpstr>
      <vt:lpstr>ГВО НО 13-00 </vt:lpstr>
      <vt:lpstr>ГВО НО 14-00 </vt:lpstr>
      <vt:lpstr>ГВО НО 15-00 </vt:lpstr>
      <vt:lpstr>ГВО НО 16-00 </vt:lpstr>
      <vt:lpstr>ГВО НО 17-00</vt:lpstr>
      <vt:lpstr>ГВО НО 18-00</vt:lpstr>
      <vt:lpstr>ГВО НО 19-00 </vt:lpstr>
      <vt:lpstr>ГВО НО 20-00 </vt:lpstr>
      <vt:lpstr>ГВО НО 21-00</vt:lpstr>
      <vt:lpstr>ГВО НО 22-00</vt:lpstr>
      <vt:lpstr>ГВО НО 23-00</vt:lpstr>
      <vt:lpstr>ГВО НО 24-00</vt:lpstr>
      <vt:lpstr>'ГВО НО 01-00'!Область_печати</vt:lpstr>
      <vt:lpstr>'ГВО НО 02-00'!Область_печати</vt:lpstr>
      <vt:lpstr>'ГВО НО 03-00'!Область_печати</vt:lpstr>
      <vt:lpstr>'ГВО НО 04-00 '!Область_печати</vt:lpstr>
      <vt:lpstr>'ГВО НО 05-00'!Область_печати</vt:lpstr>
      <vt:lpstr>'ГВО НО 06-00'!Область_печати</vt:lpstr>
      <vt:lpstr>'ГВО НО 07-00 '!Область_печати</vt:lpstr>
      <vt:lpstr>'ГВО НО 08-00  '!Область_печати</vt:lpstr>
      <vt:lpstr>'ГВО НО 09-00  '!Область_печати</vt:lpstr>
      <vt:lpstr>'ГВО НО 10-00'!Область_печати</vt:lpstr>
      <vt:lpstr>'ГВО НО 11-00 '!Область_печати</vt:lpstr>
      <vt:lpstr>'ГВО НО 12-00'!Область_печати</vt:lpstr>
      <vt:lpstr>'ГВО НО 13-00 '!Область_печати</vt:lpstr>
      <vt:lpstr>'ГВО НО 14-00 '!Область_печати</vt:lpstr>
      <vt:lpstr>'ГВО НО 15-00 '!Область_печати</vt:lpstr>
      <vt:lpstr>'ГВО НО 16-00 '!Область_печати</vt:lpstr>
      <vt:lpstr>'ГВО НО 17-00'!Область_печати</vt:lpstr>
      <vt:lpstr>'ГВО НО 18-00'!Область_печати</vt:lpstr>
      <vt:lpstr>'ГВО НО 19-00 '!Область_печати</vt:lpstr>
      <vt:lpstr>'ГВО НО 20-00 '!Область_печати</vt:lpstr>
      <vt:lpstr>'ГВО НО 21-00'!Область_печати</vt:lpstr>
      <vt:lpstr>'ГВО НО 22-00'!Область_печати</vt:lpstr>
      <vt:lpstr>'ГВО НО 23-00'!Область_печати</vt:lpstr>
      <vt:lpstr>'ГВО НО 24-00'!Область_печати</vt:lpstr>
    </vt:vector>
  </TitlesOfParts>
  <Company>ОАО "НОВГОРОДЭНЕРГО"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ants</dc:creator>
  <cp:lastModifiedBy>Bylinskaya-NM</cp:lastModifiedBy>
  <cp:lastPrinted>2020-09-04T11:16:34Z</cp:lastPrinted>
  <dcterms:created xsi:type="dcterms:W3CDTF">2019-04-15T08:11:04Z</dcterms:created>
  <dcterms:modified xsi:type="dcterms:W3CDTF">2021-06-28T11:46:13Z</dcterms:modified>
</cp:coreProperties>
</file>